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tables/table57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araballor\Desktop\"/>
    </mc:Choice>
  </mc:AlternateContent>
  <xr:revisionPtr revIDLastSave="0" documentId="8_{12FF789E-F73B-4D74-BF66-5626344397EC}" xr6:coauthVersionLast="47" xr6:coauthVersionMax="47" xr10:uidLastSave="{00000000-0000-0000-0000-000000000000}"/>
  <workbookProtection workbookPassword="A90E" lockStructure="1"/>
  <bookViews>
    <workbookView xWindow="-120" yWindow="-120" windowWidth="20730" windowHeight="11160" tabRatio="606" activeTab="1" xr2:uid="{00000000-000D-0000-FFFF-FFFF00000000}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PACC!$A$1:$J$658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UNSPSC!$A$1:$A$18298</definedName>
    <definedName name="UNSPSCDes">UNSPSC!$B$1:$B$18298</definedName>
  </definedNames>
  <calcPr calcId="191029"/>
  <webPublishing codePage="0"/>
  <fileRecoveryPr autoRecover="0"/>
</workbook>
</file>

<file path=xl/calcChain.xml><?xml version="1.0" encoding="utf-8"?>
<calcChain xmlns="http://schemas.openxmlformats.org/spreadsheetml/2006/main">
  <c r="C2358" i="2" l="1"/>
  <c r="C2356" i="2"/>
  <c r="C2346" i="2"/>
  <c r="C2344" i="2"/>
  <c r="C2328" i="2"/>
  <c r="C2326" i="2"/>
  <c r="C2315" i="2"/>
  <c r="C2313" i="2"/>
  <c r="C2301" i="2"/>
  <c r="C2299" i="2"/>
  <c r="C2283" i="2"/>
  <c r="C2281" i="2"/>
  <c r="C2117" i="2"/>
  <c r="C2115" i="2"/>
  <c r="C2101" i="2"/>
  <c r="C2099" i="2"/>
  <c r="C2082" i="2"/>
  <c r="C2080" i="2"/>
  <c r="C2020" i="2"/>
  <c r="C2018" i="2"/>
  <c r="C2002" i="2"/>
  <c r="C2000" i="2"/>
  <c r="C1892" i="2"/>
  <c r="C1890" i="2"/>
  <c r="C1857" i="2"/>
  <c r="C1855" i="2"/>
  <c r="C1829" i="2"/>
  <c r="C1827" i="2"/>
  <c r="C1803" i="2"/>
  <c r="C1801" i="2"/>
  <c r="C1785" i="2"/>
  <c r="C1783" i="2"/>
  <c r="C1771" i="2"/>
  <c r="C1769" i="2"/>
  <c r="C1757" i="2"/>
  <c r="C1755" i="2"/>
  <c r="C1739" i="2"/>
  <c r="C1737" i="2"/>
  <c r="C1581" i="2"/>
  <c r="C1579" i="2"/>
  <c r="C1565" i="2"/>
  <c r="C1563" i="2"/>
  <c r="C1546" i="2"/>
  <c r="C1544" i="2"/>
  <c r="C1471" i="2"/>
  <c r="C1469" i="2"/>
  <c r="C1453" i="2"/>
  <c r="C1451" i="2"/>
  <c r="C1340" i="2"/>
  <c r="C1338" i="2"/>
  <c r="C1302" i="2"/>
  <c r="C1300" i="2"/>
  <c r="C1274" i="2"/>
  <c r="C1272" i="2"/>
  <c r="C1142" i="2"/>
  <c r="C1140" i="2"/>
  <c r="C1128" i="2"/>
  <c r="C1126" i="2"/>
  <c r="C1113" i="2"/>
  <c r="C1111" i="2"/>
  <c r="C1096" i="2"/>
  <c r="C1094" i="2"/>
  <c r="C942" i="2"/>
  <c r="C940" i="2"/>
  <c r="C926" i="2"/>
  <c r="C924" i="2"/>
  <c r="C907" i="2"/>
  <c r="C905" i="2"/>
  <c r="C844" i="2"/>
  <c r="C842" i="2"/>
  <c r="C826" i="2"/>
  <c r="C824" i="2"/>
  <c r="C770" i="2"/>
  <c r="C768" i="2"/>
  <c r="C726" i="2"/>
  <c r="C724" i="2"/>
  <c r="C697" i="2"/>
  <c r="C695" i="2"/>
  <c r="F2304" i="2"/>
  <c r="F857" i="2"/>
  <c r="F856" i="2"/>
  <c r="F855" i="2"/>
  <c r="F854" i="2"/>
  <c r="F853" i="2"/>
  <c r="F300" i="2"/>
  <c r="F299" i="2"/>
  <c r="F298" i="2"/>
  <c r="F297" i="2"/>
  <c r="F296" i="2"/>
  <c r="F1982" i="2"/>
  <c r="F1433" i="2"/>
  <c r="F782" i="2"/>
  <c r="F780" i="2"/>
  <c r="F1881" i="2"/>
  <c r="F1880" i="2"/>
  <c r="F1326" i="2"/>
  <c r="F1325" i="2"/>
  <c r="F143" i="2"/>
  <c r="F142" i="2"/>
  <c r="F1835" i="2"/>
  <c r="F1834" i="2"/>
  <c r="F1833" i="2"/>
  <c r="F1832" i="2"/>
  <c r="F1280" i="2"/>
  <c r="F1279" i="2"/>
  <c r="F1278" i="2"/>
  <c r="F1277" i="2"/>
  <c r="F704" i="2"/>
  <c r="F703" i="2"/>
  <c r="F702" i="2"/>
  <c r="F701" i="2"/>
  <c r="F717" i="2"/>
  <c r="F100" i="2"/>
  <c r="F2361" i="2"/>
  <c r="F2349" i="2"/>
  <c r="F2319" i="2"/>
  <c r="F2318" i="2"/>
  <c r="F2274" i="2"/>
  <c r="F2235" i="2"/>
  <c r="F2234" i="2"/>
  <c r="F2233" i="2"/>
  <c r="F2232" i="2"/>
  <c r="F2231" i="2"/>
  <c r="F2230" i="2"/>
  <c r="F1993" i="2"/>
  <c r="F1961" i="2"/>
  <c r="F1960" i="2"/>
  <c r="F1959" i="2"/>
  <c r="F1958" i="2"/>
  <c r="F1957" i="2"/>
  <c r="F1956" i="2"/>
  <c r="G249" i="2"/>
  <c r="B2304" i="2"/>
  <c r="B299" i="2"/>
  <c r="B855" i="2"/>
  <c r="B1880" i="2"/>
  <c r="B297" i="2"/>
  <c r="B2349" i="2"/>
  <c r="B717" i="2"/>
  <c r="B1326" i="2"/>
  <c r="B2361" i="2"/>
  <c r="B856" i="2"/>
  <c r="B143" i="2"/>
  <c r="B854" i="2"/>
  <c r="B435" i="2"/>
  <c r="B1881" i="2"/>
  <c r="B142" i="2"/>
  <c r="B300" i="2"/>
  <c r="B853" i="2"/>
  <c r="B1325" i="2"/>
  <c r="B298" i="2"/>
  <c r="B2163" i="2"/>
  <c r="G248" i="2"/>
  <c r="B436" i="2"/>
  <c r="B100" i="2"/>
  <c r="B857" i="2"/>
  <c r="B296" i="2"/>
  <c r="B2318" i="2"/>
  <c r="B2319" i="2"/>
  <c r="F1806" i="2" l="1"/>
  <c r="F1789" i="2"/>
  <c r="F1788" i="2"/>
  <c r="F1776" i="2"/>
  <c r="F1775" i="2"/>
  <c r="F1774" i="2"/>
  <c r="F1730" i="2"/>
  <c r="F1690" i="2"/>
  <c r="F1689" i="2"/>
  <c r="F1688" i="2"/>
  <c r="F1687" i="2"/>
  <c r="F1686" i="2"/>
  <c r="F1685" i="2"/>
  <c r="F1444" i="2"/>
  <c r="F1411" i="2"/>
  <c r="F1410" i="2"/>
  <c r="F1409" i="2"/>
  <c r="F1408" i="2"/>
  <c r="F1407" i="2"/>
  <c r="F1406" i="2"/>
  <c r="F1331" i="2"/>
  <c r="F1330" i="2"/>
  <c r="F1152" i="2"/>
  <c r="F1133" i="2"/>
  <c r="F1132" i="2"/>
  <c r="F1131" i="2"/>
  <c r="F1087" i="2"/>
  <c r="F1048" i="2"/>
  <c r="F1047" i="2"/>
  <c r="F1046" i="2"/>
  <c r="F1045" i="2"/>
  <c r="F1044" i="2"/>
  <c r="F1043" i="2"/>
  <c r="F1040" i="2"/>
  <c r="F1039" i="2"/>
  <c r="F732" i="2"/>
  <c r="F731" i="2"/>
  <c r="F730" i="2"/>
  <c r="F729" i="2"/>
  <c r="F817" i="2"/>
  <c r="F614" i="2"/>
  <c r="F537" i="2"/>
  <c r="F497" i="2"/>
  <c r="F496" i="2"/>
  <c r="F495" i="2"/>
  <c r="F494" i="2"/>
  <c r="F493" i="2"/>
  <c r="F492" i="2"/>
  <c r="F489" i="2"/>
  <c r="F488" i="2"/>
  <c r="H249" i="2"/>
  <c r="B1330" i="2"/>
  <c r="B1131" i="2"/>
  <c r="B1806" i="2"/>
  <c r="B614" i="2"/>
  <c r="B1152" i="2"/>
  <c r="B1776" i="2"/>
  <c r="F1443" i="2"/>
  <c r="B1775" i="2"/>
  <c r="B1331" i="2"/>
  <c r="B1133" i="2"/>
  <c r="H248" i="2"/>
  <c r="B1132" i="2"/>
  <c r="B1774" i="2"/>
  <c r="F184" i="2" l="1"/>
  <c r="I248" i="2"/>
  <c r="I249" i="2"/>
  <c r="J10" i="5" l="1"/>
  <c r="I10" i="5"/>
  <c r="H10" i="5"/>
  <c r="C6" i="5"/>
  <c r="C4" i="5"/>
  <c r="C1815" i="2"/>
  <c r="C1813" i="2"/>
  <c r="C1161" i="2"/>
  <c r="C1159" i="2"/>
  <c r="C623" i="2"/>
  <c r="C621" i="2"/>
  <c r="J612" i="2"/>
  <c r="I612" i="2"/>
  <c r="H612" i="2"/>
  <c r="C611" i="2"/>
  <c r="C609" i="2"/>
  <c r="J600" i="2"/>
  <c r="I600" i="2"/>
  <c r="H600" i="2"/>
  <c r="C592" i="2"/>
  <c r="C590" i="2"/>
  <c r="J581" i="2"/>
  <c r="I581" i="2"/>
  <c r="H581" i="2"/>
  <c r="C578" i="2"/>
  <c r="C576" i="2"/>
  <c r="C564" i="2"/>
  <c r="C562" i="2"/>
  <c r="J553" i="2"/>
  <c r="I553" i="2"/>
  <c r="H553" i="2"/>
  <c r="C546" i="2"/>
  <c r="C544" i="2"/>
  <c r="C392" i="2"/>
  <c r="C390" i="2"/>
  <c r="C379" i="2"/>
  <c r="C377" i="2"/>
  <c r="J369" i="2"/>
  <c r="I369" i="2"/>
  <c r="H369" i="2"/>
  <c r="C360" i="2"/>
  <c r="C358" i="2"/>
  <c r="C286" i="2"/>
  <c r="C284" i="2"/>
  <c r="C268" i="2"/>
  <c r="C266" i="2"/>
  <c r="C154" i="2"/>
  <c r="C152" i="2"/>
  <c r="C119" i="2"/>
  <c r="C117" i="2"/>
  <c r="J111" i="2"/>
  <c r="I111" i="2"/>
  <c r="H111" i="2"/>
  <c r="C91" i="2"/>
  <c r="C89" i="2"/>
  <c r="J84" i="2"/>
  <c r="I84" i="2"/>
  <c r="H84" i="2"/>
  <c r="C20" i="2"/>
  <c r="C18" i="2"/>
  <c r="C14" i="1"/>
  <c r="C13" i="1"/>
  <c r="C12" i="1"/>
  <c r="C11" i="1"/>
  <c r="C10" i="1"/>
  <c r="C9" i="1"/>
  <c r="C8" i="1"/>
  <c r="C7" i="1"/>
  <c r="J248" i="2"/>
  <c r="J249" i="2"/>
  <c r="C39" i="1" l="1"/>
  <c r="C23" i="1"/>
  <c r="C20" i="1"/>
  <c r="C38" i="1"/>
  <c r="C30" i="1"/>
  <c r="C19" i="1"/>
  <c r="C35" i="1"/>
  <c r="C22" i="1"/>
  <c r="C32" i="1"/>
  <c r="C37" i="1"/>
  <c r="C17" i="1"/>
  <c r="C31" i="1"/>
  <c r="C34" i="1"/>
  <c r="C36" i="1"/>
  <c r="F84" i="2"/>
  <c r="F111" i="2"/>
  <c r="C33" i="1" s="1"/>
  <c r="F146" i="2"/>
  <c r="F260" i="2"/>
  <c r="F278" i="2"/>
  <c r="F352" i="2"/>
  <c r="C28" i="1"/>
  <c r="F371" i="2"/>
  <c r="F384" i="2"/>
  <c r="K249" i="2"/>
  <c r="K248" i="2"/>
  <c r="F538" i="2" l="1"/>
  <c r="C29" i="1"/>
  <c r="L248" i="2"/>
  <c r="L249" i="2"/>
  <c r="F615" i="2" l="1"/>
  <c r="F818" i="2"/>
  <c r="F584" i="2"/>
  <c r="F603" i="2"/>
  <c r="F763" i="2"/>
  <c r="F836" i="2"/>
  <c r="F934" i="2"/>
  <c r="F556" i="2"/>
  <c r="C16" i="1"/>
  <c r="C24" i="1"/>
  <c r="C27" i="1"/>
  <c r="F718" i="2"/>
  <c r="F899" i="2"/>
  <c r="F570" i="2"/>
  <c r="C18" i="1"/>
  <c r="C26" i="1"/>
  <c r="F1088" i="2"/>
  <c r="F918" i="2"/>
  <c r="F1105" i="2"/>
  <c r="F1153" i="2"/>
  <c r="F1266" i="2"/>
  <c r="F1134" i="2"/>
  <c r="F1120" i="2"/>
  <c r="F689" i="2"/>
  <c r="M249" i="2"/>
  <c r="M248" i="2"/>
  <c r="F1332" i="2" l="1"/>
  <c r="N249" i="2"/>
  <c r="N248" i="2"/>
  <c r="F1749" i="2" l="1"/>
  <c r="F1445" i="2"/>
  <c r="F1763" i="2"/>
  <c r="F1573" i="2"/>
  <c r="F1557" i="2"/>
  <c r="F1795" i="2"/>
  <c r="F1807" i="2"/>
  <c r="F1538" i="2"/>
  <c r="F1463" i="2"/>
  <c r="F1777" i="2"/>
  <c r="F1731" i="2"/>
  <c r="F9" i="5"/>
  <c r="B9" i="5"/>
  <c r="O249" i="2"/>
  <c r="O248" i="2"/>
  <c r="F2350" i="2" l="1"/>
  <c r="F2338" i="2"/>
  <c r="F2074" i="2"/>
  <c r="F2109" i="2"/>
  <c r="F2320" i="2"/>
  <c r="F2307" i="2"/>
  <c r="F1821" i="2"/>
  <c r="F1294" i="2"/>
  <c r="F10" i="5"/>
  <c r="F2275" i="2"/>
  <c r="F2093" i="2"/>
  <c r="F1849" i="2"/>
  <c r="F2012" i="2"/>
  <c r="F2293" i="2"/>
  <c r="F1884" i="2"/>
  <c r="F1994" i="2"/>
  <c r="F2362" i="2"/>
  <c r="P249" i="2" l="1"/>
  <c r="Q249" i="2" s="1"/>
  <c r="P248" i="2"/>
  <c r="Q248" i="2" l="1"/>
  <c r="R248" i="2" s="1"/>
  <c r="R249" i="2"/>
  <c r="S249" i="2" s="1"/>
  <c r="T249" i="2" l="1"/>
  <c r="U249" i="2" s="1"/>
  <c r="S248" i="2"/>
  <c r="T248" i="2" s="1"/>
  <c r="U248" i="2" l="1"/>
  <c r="V248" i="2" s="1"/>
  <c r="V249" i="2"/>
  <c r="W249" i="2" s="1"/>
  <c r="X249" i="2" l="1"/>
  <c r="Y249" i="2" s="1"/>
  <c r="W248" i="2"/>
  <c r="X248" i="2" s="1"/>
  <c r="Y248" i="2" l="1"/>
  <c r="Z248" i="2" s="1"/>
  <c r="Z249" i="2"/>
  <c r="AA249" i="2" s="1"/>
  <c r="AB249" i="2" l="1"/>
  <c r="AC249" i="2" s="1"/>
  <c r="AA248" i="2"/>
  <c r="AB248" i="2" s="1"/>
  <c r="AC248" i="2" l="1"/>
  <c r="AD248" i="2" s="1"/>
  <c r="AD249" i="2"/>
  <c r="AE249" i="2" s="1"/>
  <c r="AF249" i="2" l="1"/>
  <c r="AG249" i="2" s="1"/>
  <c r="AE248" i="2"/>
  <c r="AF248" i="2" s="1"/>
  <c r="AG248" i="2" l="1"/>
  <c r="AH248" i="2" s="1"/>
  <c r="AI248" i="2" s="1"/>
  <c r="AJ248" i="2" s="1"/>
  <c r="AK248" i="2" s="1"/>
  <c r="AL248" i="2" s="1"/>
  <c r="AM248" i="2" s="1"/>
  <c r="AN248" i="2" s="1"/>
  <c r="AO248" i="2" s="1"/>
  <c r="AP248" i="2" s="1"/>
  <c r="AQ248" i="2" s="1"/>
  <c r="AR248" i="2" s="1"/>
  <c r="AS248" i="2" s="1"/>
  <c r="AT248" i="2" s="1"/>
  <c r="AU248" i="2" s="1"/>
  <c r="AV248" i="2" s="1"/>
  <c r="AW248" i="2" s="1"/>
  <c r="AX248" i="2" s="1"/>
  <c r="AY248" i="2" s="1"/>
  <c r="AZ248" i="2" s="1"/>
  <c r="BA248" i="2" s="1"/>
  <c r="BB248" i="2" s="1"/>
  <c r="BC248" i="2" s="1"/>
  <c r="BD248" i="2" s="1"/>
  <c r="BE248" i="2" s="1"/>
  <c r="BF248" i="2" s="1"/>
  <c r="BG248" i="2" s="1"/>
  <c r="BH248" i="2" s="1"/>
  <c r="BI248" i="2" s="1"/>
  <c r="BJ248" i="2" s="1"/>
  <c r="BK248" i="2" s="1"/>
  <c r="BL248" i="2" s="1"/>
  <c r="BM248" i="2" s="1"/>
  <c r="BN248" i="2" s="1"/>
  <c r="BO248" i="2" s="1"/>
  <c r="BP248" i="2" s="1"/>
  <c r="BQ248" i="2" s="1"/>
  <c r="BR248" i="2" s="1"/>
  <c r="BS248" i="2" s="1"/>
  <c r="BT248" i="2" s="1"/>
  <c r="BU248" i="2" s="1"/>
  <c r="BV248" i="2" s="1"/>
  <c r="BW248" i="2" s="1"/>
  <c r="BX248" i="2" s="1"/>
  <c r="BY248" i="2" s="1"/>
  <c r="BZ248" i="2" s="1"/>
  <c r="CA248" i="2" s="1"/>
  <c r="CB248" i="2" s="1"/>
  <c r="CC248" i="2" s="1"/>
  <c r="CD248" i="2" s="1"/>
  <c r="CE248" i="2" s="1"/>
  <c r="CF248" i="2" s="1"/>
  <c r="CG248" i="2" s="1"/>
  <c r="CH248" i="2" s="1"/>
  <c r="CI248" i="2" s="1"/>
  <c r="CJ248" i="2" s="1"/>
  <c r="CK248" i="2" s="1"/>
  <c r="CL248" i="2" s="1"/>
  <c r="CM248" i="2" s="1"/>
  <c r="CN248" i="2" s="1"/>
  <c r="CO248" i="2" s="1"/>
  <c r="CP248" i="2" s="1"/>
  <c r="CQ248" i="2" s="1"/>
  <c r="CR248" i="2" s="1"/>
  <c r="CS248" i="2" s="1"/>
  <c r="CT248" i="2" s="1"/>
  <c r="CU248" i="2" s="1"/>
  <c r="CV248" i="2" s="1"/>
  <c r="CW248" i="2" s="1"/>
  <c r="CX248" i="2" s="1"/>
  <c r="CY248" i="2" s="1"/>
  <c r="CZ248" i="2" s="1"/>
  <c r="DA248" i="2" s="1"/>
  <c r="DB248" i="2" s="1"/>
  <c r="DC248" i="2" s="1"/>
  <c r="DD248" i="2" s="1"/>
  <c r="DE248" i="2" s="1"/>
  <c r="DF248" i="2" s="1"/>
  <c r="DG248" i="2" s="1"/>
  <c r="DH248" i="2" s="1"/>
  <c r="DI248" i="2" s="1"/>
  <c r="DJ248" i="2" s="1"/>
  <c r="DK248" i="2" s="1"/>
  <c r="DL248" i="2" s="1"/>
  <c r="DM248" i="2" s="1"/>
  <c r="DN248" i="2" s="1"/>
  <c r="DO248" i="2" s="1"/>
  <c r="DP248" i="2" s="1"/>
  <c r="DQ248" i="2" s="1"/>
  <c r="DR248" i="2" s="1"/>
  <c r="DS248" i="2" s="1"/>
  <c r="DT248" i="2" s="1"/>
  <c r="DU248" i="2" s="1"/>
  <c r="DV248" i="2" s="1"/>
  <c r="DW248" i="2" s="1"/>
  <c r="DX248" i="2" s="1"/>
  <c r="DY248" i="2" s="1"/>
  <c r="DZ248" i="2" s="1"/>
  <c r="EA248" i="2" s="1"/>
  <c r="EB248" i="2" s="1"/>
  <c r="EC248" i="2" s="1"/>
  <c r="ED248" i="2" s="1"/>
  <c r="EE248" i="2" s="1"/>
  <c r="EF248" i="2" s="1"/>
  <c r="EG248" i="2" s="1"/>
  <c r="EH248" i="2" s="1"/>
  <c r="EI248" i="2" s="1"/>
  <c r="EJ248" i="2" s="1"/>
  <c r="EK248" i="2" s="1"/>
  <c r="EL248" i="2" s="1"/>
  <c r="EM248" i="2" s="1"/>
  <c r="EN248" i="2" s="1"/>
  <c r="EO248" i="2" s="1"/>
  <c r="EP248" i="2" s="1"/>
  <c r="EQ248" i="2" s="1"/>
  <c r="ER248" i="2" s="1"/>
  <c r="ES248" i="2" s="1"/>
  <c r="ET248" i="2" s="1"/>
  <c r="EU248" i="2" s="1"/>
  <c r="EV248" i="2" s="1"/>
  <c r="EW248" i="2" s="1"/>
  <c r="EX248" i="2" s="1"/>
  <c r="EY248" i="2" s="1"/>
  <c r="EZ248" i="2" s="1"/>
  <c r="FA248" i="2" s="1"/>
  <c r="FB248" i="2" s="1"/>
  <c r="FC248" i="2" s="1"/>
  <c r="FD248" i="2" s="1"/>
  <c r="FE248" i="2" s="1"/>
  <c r="FF248" i="2" s="1"/>
  <c r="FG248" i="2" s="1"/>
  <c r="FH248" i="2" s="1"/>
  <c r="FI248" i="2" s="1"/>
  <c r="FJ248" i="2" s="1"/>
  <c r="FK248" i="2" s="1"/>
  <c r="FL248" i="2" s="1"/>
  <c r="FM248" i="2" s="1"/>
  <c r="FN248" i="2" s="1"/>
  <c r="FO248" i="2" s="1"/>
  <c r="FP248" i="2" s="1"/>
  <c r="FQ248" i="2" s="1"/>
  <c r="FR248" i="2" s="1"/>
  <c r="FS248" i="2" s="1"/>
  <c r="FT248" i="2" s="1"/>
  <c r="FU248" i="2" s="1"/>
  <c r="FV248" i="2" s="1"/>
  <c r="FW248" i="2" s="1"/>
  <c r="FX248" i="2" s="1"/>
  <c r="FY248" i="2" s="1"/>
  <c r="FZ248" i="2" s="1"/>
  <c r="GA248" i="2" s="1"/>
  <c r="GB248" i="2" s="1"/>
  <c r="GC248" i="2" s="1"/>
  <c r="GD248" i="2" s="1"/>
  <c r="GE248" i="2" s="1"/>
  <c r="GF248" i="2" s="1"/>
  <c r="GG248" i="2" s="1"/>
  <c r="GH248" i="2" s="1"/>
  <c r="GI248" i="2" s="1"/>
  <c r="GJ248" i="2" s="1"/>
  <c r="GK248" i="2" s="1"/>
  <c r="GL248" i="2" s="1"/>
  <c r="GM248" i="2" s="1"/>
  <c r="GN248" i="2" s="1"/>
  <c r="GO248" i="2" s="1"/>
  <c r="GP248" i="2" s="1"/>
  <c r="GQ248" i="2" s="1"/>
  <c r="GR248" i="2" s="1"/>
  <c r="GS248" i="2" s="1"/>
  <c r="GT248" i="2" s="1"/>
  <c r="GU248" i="2" s="1"/>
  <c r="GV248" i="2" s="1"/>
  <c r="GW248" i="2" s="1"/>
  <c r="GX248" i="2" s="1"/>
  <c r="GY248" i="2" s="1"/>
  <c r="GZ248" i="2" s="1"/>
  <c r="HA248" i="2" s="1"/>
  <c r="HB248" i="2" s="1"/>
  <c r="HC248" i="2" s="1"/>
  <c r="HD248" i="2" s="1"/>
  <c r="HE248" i="2" s="1"/>
  <c r="HF248" i="2" s="1"/>
  <c r="HG248" i="2" s="1"/>
  <c r="HH248" i="2" s="1"/>
  <c r="HI248" i="2" s="1"/>
  <c r="HJ248" i="2" s="1"/>
  <c r="HK248" i="2" s="1"/>
  <c r="HL248" i="2" s="1"/>
  <c r="HM248" i="2" s="1"/>
  <c r="HN248" i="2" s="1"/>
  <c r="HO248" i="2" s="1"/>
  <c r="HP248" i="2" s="1"/>
  <c r="HQ248" i="2" s="1"/>
  <c r="HR248" i="2" s="1"/>
  <c r="HS248" i="2" s="1"/>
  <c r="HT248" i="2" s="1"/>
  <c r="HU248" i="2" s="1"/>
  <c r="HV248" i="2" s="1"/>
  <c r="HW248" i="2" s="1"/>
  <c r="HX248" i="2" s="1"/>
  <c r="HY248" i="2" s="1"/>
  <c r="HZ248" i="2" s="1"/>
  <c r="AH249" i="2"/>
  <c r="AI249" i="2" l="1"/>
  <c r="AJ249" i="2" s="1"/>
  <c r="IA248" i="2"/>
  <c r="IB248" i="2" s="1"/>
  <c r="IC248" i="2"/>
  <c r="ID248" i="2" s="1"/>
  <c r="IE248" i="2" s="1"/>
  <c r="IF248" i="2" s="1"/>
  <c r="AK249" i="2"/>
  <c r="AL249" i="2" s="1"/>
  <c r="AM249" i="2"/>
  <c r="AN249" i="2" s="1"/>
  <c r="IG248" i="2"/>
  <c r="IH248" i="2" s="1"/>
  <c r="II248" i="2" s="1"/>
  <c r="IJ248" i="2" s="1"/>
  <c r="IK248" i="2"/>
  <c r="IL248" i="2" s="1"/>
  <c r="IM248" i="2" s="1"/>
  <c r="IN248" i="2" s="1"/>
  <c r="AO249" i="2"/>
  <c r="AP249" i="2" s="1"/>
  <c r="AQ249" i="2"/>
  <c r="AR249" i="2" s="1"/>
  <c r="IO248" i="2"/>
  <c r="IP248" i="2" s="1"/>
  <c r="IQ248" i="2" s="1"/>
  <c r="IR248" i="2" s="1"/>
  <c r="IS248" i="2"/>
  <c r="IT248" i="2" s="1"/>
  <c r="IU248" i="2" s="1"/>
  <c r="IV248" i="2" s="1"/>
  <c r="AS249" i="2"/>
  <c r="AT249" i="2" s="1"/>
  <c r="AU249" i="2"/>
  <c r="AV249" i="2" s="1"/>
  <c r="IW248" i="2"/>
  <c r="IX248" i="2"/>
  <c r="IY248" i="2" s="1"/>
  <c r="IZ248" i="2" s="1"/>
  <c r="JA248" i="2" s="1"/>
  <c r="JB248" i="2" s="1"/>
  <c r="AW249" i="2"/>
  <c r="AX249" i="2" s="1"/>
  <c r="AY249" i="2"/>
  <c r="AZ249" i="2" s="1"/>
  <c r="JC248" i="2"/>
  <c r="JD248" i="2" s="1"/>
  <c r="JE248" i="2" s="1"/>
  <c r="JF248" i="2"/>
  <c r="JG248" i="2" s="1"/>
  <c r="JH248" i="2" s="1"/>
  <c r="JI248" i="2" s="1"/>
  <c r="JJ248" i="2" s="1"/>
  <c r="JK248" i="2" s="1"/>
  <c r="JL248" i="2" s="1"/>
  <c r="JM248" i="2" s="1"/>
  <c r="JN248" i="2" s="1"/>
  <c r="JO248" i="2" s="1"/>
  <c r="JP248" i="2" s="1"/>
  <c r="JQ248" i="2" s="1"/>
  <c r="JR248" i="2" s="1"/>
  <c r="JS248" i="2" s="1"/>
  <c r="JT248" i="2" s="1"/>
  <c r="JU248" i="2" s="1"/>
  <c r="JV248" i="2" s="1"/>
  <c r="JW248" i="2" s="1"/>
  <c r="JX248" i="2" s="1"/>
  <c r="JY248" i="2" s="1"/>
  <c r="JZ248" i="2" s="1"/>
  <c r="KA248" i="2" s="1"/>
  <c r="KB248" i="2" s="1"/>
  <c r="KC248" i="2" s="1"/>
  <c r="KD248" i="2" s="1"/>
  <c r="KE248" i="2" s="1"/>
  <c r="KF248" i="2" s="1"/>
  <c r="KG248" i="2" s="1"/>
  <c r="KH248" i="2" s="1"/>
  <c r="KI248" i="2" s="1"/>
  <c r="KJ248" i="2" s="1"/>
  <c r="KK248" i="2" s="1"/>
  <c r="KL248" i="2" s="1"/>
  <c r="KM248" i="2" s="1"/>
  <c r="KN248" i="2" s="1"/>
  <c r="KO248" i="2" s="1"/>
  <c r="KP248" i="2" s="1"/>
  <c r="KQ248" i="2" s="1"/>
  <c r="KR248" i="2" s="1"/>
  <c r="KS248" i="2" s="1"/>
  <c r="KT248" i="2" s="1"/>
  <c r="KU248" i="2" s="1"/>
  <c r="KV248" i="2" s="1"/>
  <c r="KW248" i="2" s="1"/>
  <c r="KX248" i="2" s="1"/>
  <c r="KY248" i="2" s="1"/>
  <c r="KZ248" i="2" s="1"/>
  <c r="LA248" i="2" s="1"/>
  <c r="LB248" i="2" s="1"/>
  <c r="LC248" i="2" s="1"/>
  <c r="LD248" i="2" s="1"/>
  <c r="LE248" i="2" s="1"/>
  <c r="LF248" i="2" s="1"/>
  <c r="LG248" i="2" s="1"/>
  <c r="LH248" i="2" s="1"/>
  <c r="LI248" i="2" s="1"/>
  <c r="LJ248" i="2" s="1"/>
  <c r="LK248" i="2" s="1"/>
  <c r="LL248" i="2" s="1"/>
  <c r="LM248" i="2" s="1"/>
  <c r="LN248" i="2" s="1"/>
  <c r="LO248" i="2" s="1"/>
  <c r="LP248" i="2" s="1"/>
  <c r="LQ248" i="2" s="1"/>
  <c r="LR248" i="2" s="1"/>
  <c r="LS248" i="2" s="1"/>
  <c r="LT248" i="2" s="1"/>
  <c r="LU248" i="2" s="1"/>
  <c r="LV248" i="2" s="1"/>
  <c r="LW248" i="2" s="1"/>
  <c r="LX248" i="2" s="1"/>
  <c r="LY248" i="2" s="1"/>
  <c r="LZ248" i="2" s="1"/>
  <c r="MA248" i="2" s="1"/>
  <c r="MB248" i="2" s="1"/>
  <c r="MC248" i="2" s="1"/>
  <c r="MD248" i="2" s="1"/>
  <c r="ME248" i="2" s="1"/>
  <c r="MF248" i="2" s="1"/>
  <c r="MG248" i="2" s="1"/>
  <c r="MH248" i="2" s="1"/>
  <c r="MI248" i="2" s="1"/>
  <c r="MJ248" i="2" s="1"/>
  <c r="MK248" i="2" s="1"/>
  <c r="ML248" i="2" s="1"/>
  <c r="MM248" i="2" s="1"/>
  <c r="MN248" i="2" s="1"/>
  <c r="MO248" i="2" s="1"/>
  <c r="MP248" i="2" s="1"/>
  <c r="MQ248" i="2" s="1"/>
  <c r="MR248" i="2" s="1"/>
  <c r="MS248" i="2" s="1"/>
  <c r="MT248" i="2" s="1"/>
  <c r="MU248" i="2" s="1"/>
  <c r="MV248" i="2" s="1"/>
  <c r="MW248" i="2" s="1"/>
  <c r="MX248" i="2" s="1"/>
  <c r="MY248" i="2" s="1"/>
  <c r="MZ248" i="2" s="1"/>
  <c r="NA248" i="2" s="1"/>
  <c r="NB248" i="2" s="1"/>
  <c r="NC248" i="2" s="1"/>
  <c r="ND248" i="2" s="1"/>
  <c r="NE248" i="2" s="1"/>
  <c r="NF248" i="2" s="1"/>
  <c r="NG248" i="2" s="1"/>
  <c r="NH248" i="2" s="1"/>
  <c r="NI248" i="2" s="1"/>
  <c r="NJ248" i="2" s="1"/>
  <c r="NK248" i="2" s="1"/>
  <c r="NL248" i="2" s="1"/>
  <c r="NM248" i="2" s="1"/>
  <c r="NN248" i="2" s="1"/>
  <c r="NO248" i="2" s="1"/>
  <c r="NP248" i="2" s="1"/>
  <c r="NQ248" i="2" s="1"/>
  <c r="NR248" i="2" s="1"/>
  <c r="NS248" i="2" s="1"/>
  <c r="NT248" i="2" s="1"/>
  <c r="NU248" i="2" s="1"/>
  <c r="NV248" i="2" s="1"/>
  <c r="NW248" i="2" s="1"/>
  <c r="NX248" i="2" s="1"/>
  <c r="NY248" i="2" s="1"/>
  <c r="NZ248" i="2" s="1"/>
  <c r="OA248" i="2" s="1"/>
  <c r="OB248" i="2" s="1"/>
  <c r="OC248" i="2" s="1"/>
  <c r="OD248" i="2" s="1"/>
  <c r="OE248" i="2" s="1"/>
  <c r="OF248" i="2" s="1"/>
  <c r="OG248" i="2" s="1"/>
  <c r="OH248" i="2" s="1"/>
  <c r="OI248" i="2" s="1"/>
  <c r="OJ248" i="2" s="1"/>
  <c r="OK248" i="2" s="1"/>
  <c r="OL248" i="2" s="1"/>
  <c r="OM248" i="2" s="1"/>
  <c r="ON248" i="2" s="1"/>
  <c r="OO248" i="2" s="1"/>
  <c r="OP248" i="2" s="1"/>
  <c r="OQ248" i="2" s="1"/>
  <c r="OR248" i="2" s="1"/>
  <c r="OS248" i="2" s="1"/>
  <c r="OT248" i="2" s="1"/>
  <c r="OU248" i="2" s="1"/>
  <c r="OV248" i="2" s="1"/>
  <c r="OW248" i="2" s="1"/>
  <c r="OX248" i="2" s="1"/>
  <c r="OY248" i="2" s="1"/>
  <c r="OZ248" i="2" s="1"/>
  <c r="PA248" i="2" s="1"/>
  <c r="PB248" i="2" s="1"/>
  <c r="PC248" i="2" s="1"/>
  <c r="PD248" i="2" s="1"/>
  <c r="PE248" i="2" s="1"/>
  <c r="PF248" i="2" s="1"/>
  <c r="PG248" i="2" s="1"/>
  <c r="PH248" i="2" s="1"/>
  <c r="PI248" i="2" s="1"/>
  <c r="PJ248" i="2" s="1"/>
  <c r="PK248" i="2" s="1"/>
  <c r="PL248" i="2" s="1"/>
  <c r="PM248" i="2" s="1"/>
  <c r="PN248" i="2" s="1"/>
  <c r="PO248" i="2" s="1"/>
  <c r="PP248" i="2" s="1"/>
  <c r="PQ248" i="2" s="1"/>
  <c r="PR248" i="2" s="1"/>
  <c r="PS248" i="2" s="1"/>
  <c r="PT248" i="2" s="1"/>
  <c r="PU248" i="2" s="1"/>
  <c r="PV248" i="2" s="1"/>
  <c r="PW248" i="2" s="1"/>
  <c r="PX248" i="2" s="1"/>
  <c r="PY248" i="2" s="1"/>
  <c r="PZ248" i="2" s="1"/>
  <c r="QA248" i="2" s="1"/>
  <c r="QB248" i="2" s="1"/>
  <c r="QC248" i="2" s="1"/>
  <c r="QD248" i="2" s="1"/>
  <c r="QE248" i="2" s="1"/>
  <c r="QF248" i="2" s="1"/>
  <c r="QG248" i="2" s="1"/>
  <c r="QH248" i="2" s="1"/>
  <c r="QI248" i="2" s="1"/>
  <c r="QJ248" i="2" s="1"/>
  <c r="QK248" i="2" s="1"/>
  <c r="QL248" i="2" s="1"/>
  <c r="QM248" i="2" s="1"/>
  <c r="QN248" i="2" s="1"/>
  <c r="QO248" i="2" s="1"/>
  <c r="QP248" i="2" s="1"/>
  <c r="QQ248" i="2" s="1"/>
  <c r="QR248" i="2" s="1"/>
  <c r="QS248" i="2" s="1"/>
  <c r="QT248" i="2" s="1"/>
  <c r="QU248" i="2" s="1"/>
  <c r="QV248" i="2" s="1"/>
  <c r="QW248" i="2" s="1"/>
  <c r="QX248" i="2" s="1"/>
  <c r="QY248" i="2" s="1"/>
  <c r="QZ248" i="2" s="1"/>
  <c r="RA248" i="2" s="1"/>
  <c r="RB248" i="2" s="1"/>
  <c r="BA249" i="2"/>
  <c r="BB249" i="2" s="1"/>
  <c r="BC249" i="2"/>
  <c r="BD249" i="2" s="1"/>
  <c r="RC248" i="2"/>
  <c r="RD248" i="2" s="1"/>
  <c r="RE248" i="2"/>
  <c r="RF248" i="2" s="1"/>
  <c r="RG248" i="2" s="1"/>
  <c r="RH248" i="2" s="1"/>
  <c r="BE249" i="2"/>
  <c r="BF249" i="2" s="1"/>
  <c r="BG249" i="2"/>
  <c r="BH249" i="2" s="1"/>
  <c r="RI248" i="2"/>
  <c r="RJ248" i="2" s="1"/>
  <c r="RK248" i="2" s="1"/>
  <c r="RL248" i="2" s="1"/>
  <c r="RM248" i="2"/>
  <c r="RN248" i="2" s="1"/>
  <c r="RO248" i="2" s="1"/>
  <c r="RP248" i="2" s="1"/>
  <c r="BI249" i="2"/>
  <c r="BJ249" i="2" s="1"/>
  <c r="BK249" i="2"/>
  <c r="BL249" i="2" s="1"/>
  <c r="RQ248" i="2"/>
  <c r="RR248" i="2" s="1"/>
  <c r="RS248" i="2" s="1"/>
  <c r="RT248" i="2" s="1"/>
  <c r="RU248" i="2"/>
  <c r="RV248" i="2" s="1"/>
  <c r="RW248" i="2" s="1"/>
  <c r="RX248" i="2" s="1"/>
  <c r="BM249" i="2"/>
  <c r="BN249" i="2" s="1"/>
  <c r="BO249" i="2"/>
  <c r="BP249" i="2" s="1"/>
  <c r="RY248" i="2"/>
  <c r="RZ248" i="2" s="1"/>
  <c r="SA248" i="2" s="1"/>
  <c r="SB248" i="2" s="1"/>
  <c r="SC248" i="2"/>
  <c r="SD248" i="2" s="1"/>
  <c r="SE248" i="2" s="1"/>
  <c r="SF248" i="2" s="1"/>
  <c r="BQ249" i="2"/>
  <c r="BR249" i="2" s="1"/>
  <c r="BS249" i="2"/>
  <c r="BT249" i="2" s="1"/>
  <c r="SG248" i="2"/>
  <c r="SH248" i="2" s="1"/>
  <c r="SI248" i="2" s="1"/>
  <c r="SJ248" i="2" s="1"/>
  <c r="SK248" i="2"/>
  <c r="SL248" i="2" s="1"/>
  <c r="SM248" i="2" s="1"/>
  <c r="BU249" i="2"/>
  <c r="BV249" i="2" s="1"/>
  <c r="BW249" i="2"/>
  <c r="BX249" i="2" s="1"/>
  <c r="SN248" i="2"/>
  <c r="SO248" i="2" s="1"/>
  <c r="SP248" i="2" s="1"/>
  <c r="SQ248" i="2" s="1"/>
  <c r="SR248" i="2" s="1"/>
  <c r="SS248" i="2" s="1"/>
  <c r="ST248" i="2" s="1"/>
  <c r="SU248" i="2" s="1"/>
  <c r="SV248" i="2" s="1"/>
  <c r="SW248" i="2" s="1"/>
  <c r="SX248" i="2" s="1"/>
  <c r="SY248" i="2" s="1"/>
  <c r="SZ248" i="2" s="1"/>
  <c r="TA248" i="2" s="1"/>
  <c r="TB248" i="2" s="1"/>
  <c r="TC248" i="2" s="1"/>
  <c r="TD248" i="2" s="1"/>
  <c r="TE248" i="2" s="1"/>
  <c r="TF248" i="2" s="1"/>
  <c r="TG248" i="2" s="1"/>
  <c r="TH248" i="2" s="1"/>
  <c r="TI248" i="2" s="1"/>
  <c r="TJ248" i="2" s="1"/>
  <c r="TK248" i="2" s="1"/>
  <c r="TL248" i="2" s="1"/>
  <c r="TM248" i="2" s="1"/>
  <c r="TN248" i="2" s="1"/>
  <c r="TO248" i="2" s="1"/>
  <c r="TP248" i="2" s="1"/>
  <c r="TQ248" i="2" s="1"/>
  <c r="TR248" i="2" s="1"/>
  <c r="TS248" i="2" s="1"/>
  <c r="TT248" i="2" s="1"/>
  <c r="TU248" i="2" s="1"/>
  <c r="TV248" i="2" s="1"/>
  <c r="TW248" i="2" s="1"/>
  <c r="TX248" i="2" s="1"/>
  <c r="TY248" i="2" s="1"/>
  <c r="TZ248" i="2" s="1"/>
  <c r="UA248" i="2" s="1"/>
  <c r="UB248" i="2" s="1"/>
  <c r="UC248" i="2" s="1"/>
  <c r="UD248" i="2" s="1"/>
  <c r="UE248" i="2" s="1"/>
  <c r="UF248" i="2" s="1"/>
  <c r="UG248" i="2" s="1"/>
  <c r="UH248" i="2" s="1"/>
  <c r="UI248" i="2" s="1"/>
  <c r="UJ248" i="2" s="1"/>
  <c r="UK248" i="2" s="1"/>
  <c r="UL248" i="2" s="1"/>
  <c r="UM248" i="2" s="1"/>
  <c r="UN248" i="2" s="1"/>
  <c r="UO248" i="2" s="1"/>
  <c r="UP248" i="2" s="1"/>
  <c r="UQ248" i="2" s="1"/>
  <c r="UR248" i="2" s="1"/>
  <c r="US248" i="2" s="1"/>
  <c r="UT248" i="2" s="1"/>
  <c r="UU248" i="2" s="1"/>
  <c r="UV248" i="2" s="1"/>
  <c r="UW248" i="2" s="1"/>
  <c r="UX248" i="2" s="1"/>
  <c r="UY248" i="2" s="1"/>
  <c r="UZ248" i="2" s="1"/>
  <c r="VA248" i="2" s="1"/>
  <c r="VB248" i="2" s="1"/>
  <c r="VC248" i="2" s="1"/>
  <c r="VD248" i="2" s="1"/>
  <c r="VE248" i="2" s="1"/>
  <c r="VF248" i="2" s="1"/>
  <c r="VG248" i="2" s="1"/>
  <c r="VH248" i="2" s="1"/>
  <c r="VI248" i="2" s="1"/>
  <c r="VJ248" i="2" s="1"/>
  <c r="VK248" i="2" s="1"/>
  <c r="VL248" i="2" s="1"/>
  <c r="VM248" i="2" s="1"/>
  <c r="VN248" i="2" s="1"/>
  <c r="VO248" i="2" s="1"/>
  <c r="VP248" i="2" s="1"/>
  <c r="VQ248" i="2" s="1"/>
  <c r="VR248" i="2" s="1"/>
  <c r="VS248" i="2" s="1"/>
  <c r="VT248" i="2" s="1"/>
  <c r="VU248" i="2" s="1"/>
  <c r="VV248" i="2" s="1"/>
  <c r="VW248" i="2" s="1"/>
  <c r="VX248" i="2" s="1"/>
  <c r="VY248" i="2" s="1"/>
  <c r="VZ248" i="2" s="1"/>
  <c r="WA248" i="2" s="1"/>
  <c r="WB248" i="2" s="1"/>
  <c r="WC248" i="2" s="1"/>
  <c r="WD248" i="2" s="1"/>
  <c r="WE248" i="2" s="1"/>
  <c r="WF248" i="2" s="1"/>
  <c r="WG248" i="2" s="1"/>
  <c r="WH248" i="2" s="1"/>
  <c r="WI248" i="2" s="1"/>
  <c r="WJ248" i="2" s="1"/>
  <c r="WK248" i="2" s="1"/>
  <c r="WL248" i="2" s="1"/>
  <c r="WM248" i="2" s="1"/>
  <c r="WN248" i="2" s="1"/>
  <c r="WO248" i="2" s="1"/>
  <c r="WP248" i="2" s="1"/>
  <c r="WQ248" i="2" s="1"/>
  <c r="WR248" i="2" s="1"/>
  <c r="WS248" i="2" s="1"/>
  <c r="WT248" i="2" s="1"/>
  <c r="WU248" i="2" s="1"/>
  <c r="WV248" i="2" s="1"/>
  <c r="WW248" i="2" s="1"/>
  <c r="WX248" i="2" s="1"/>
  <c r="WY248" i="2" s="1"/>
  <c r="WZ248" i="2" s="1"/>
  <c r="XA248" i="2" s="1"/>
  <c r="XB248" i="2" s="1"/>
  <c r="XC248" i="2" s="1"/>
  <c r="XD248" i="2" s="1"/>
  <c r="XE248" i="2" s="1"/>
  <c r="XF248" i="2" s="1"/>
  <c r="XG248" i="2" s="1"/>
  <c r="XH248" i="2" s="1"/>
  <c r="XI248" i="2" s="1"/>
  <c r="XJ248" i="2" s="1"/>
  <c r="XK248" i="2" s="1"/>
  <c r="XL248" i="2" s="1"/>
  <c r="XM248" i="2" s="1"/>
  <c r="XN248" i="2" s="1"/>
  <c r="XO248" i="2" s="1"/>
  <c r="XP248" i="2" s="1"/>
  <c r="XQ248" i="2" s="1"/>
  <c r="XR248" i="2" s="1"/>
  <c r="XS248" i="2" s="1"/>
  <c r="XT248" i="2" s="1"/>
  <c r="XU248" i="2" s="1"/>
  <c r="XV248" i="2" s="1"/>
  <c r="XW248" i="2" s="1"/>
  <c r="XX248" i="2" s="1"/>
  <c r="XY248" i="2" s="1"/>
  <c r="XZ248" i="2" s="1"/>
  <c r="YA248" i="2" s="1"/>
  <c r="YB248" i="2" s="1"/>
  <c r="YC248" i="2" s="1"/>
  <c r="YD248" i="2" s="1"/>
  <c r="YE248" i="2" s="1"/>
  <c r="YF248" i="2" s="1"/>
  <c r="YG248" i="2" s="1"/>
  <c r="YH248" i="2" s="1"/>
  <c r="YI248" i="2" s="1"/>
  <c r="YJ248" i="2" s="1"/>
  <c r="YK248" i="2" s="1"/>
  <c r="YL248" i="2" s="1"/>
  <c r="YM248" i="2" s="1"/>
  <c r="YN248" i="2" s="1"/>
  <c r="YO248" i="2" s="1"/>
  <c r="YP248" i="2" s="1"/>
  <c r="YQ248" i="2" s="1"/>
  <c r="YR248" i="2" s="1"/>
  <c r="YS248" i="2" s="1"/>
  <c r="YT248" i="2" s="1"/>
  <c r="YU248" i="2" s="1"/>
  <c r="YV248" i="2" s="1"/>
  <c r="YW248" i="2" s="1"/>
  <c r="YX248" i="2" s="1"/>
  <c r="YY248" i="2" s="1"/>
  <c r="YZ248" i="2" s="1"/>
  <c r="ZA248" i="2" s="1"/>
  <c r="ZB248" i="2" s="1"/>
  <c r="ZC248" i="2" s="1"/>
  <c r="ZD248" i="2" s="1"/>
  <c r="ZE248" i="2" s="1"/>
  <c r="ZF248" i="2" s="1"/>
  <c r="ZG248" i="2" s="1"/>
  <c r="ZH248" i="2" s="1"/>
  <c r="ZI248" i="2" s="1"/>
  <c r="ZJ248" i="2" s="1"/>
  <c r="ZK248" i="2" s="1"/>
  <c r="ZL248" i="2" s="1"/>
  <c r="ZM248" i="2" s="1"/>
  <c r="ZN248" i="2" s="1"/>
  <c r="ZO248" i="2" s="1"/>
  <c r="ZP248" i="2" s="1"/>
  <c r="ZQ248" i="2" s="1"/>
  <c r="ZR248" i="2" s="1"/>
  <c r="ZS248" i="2" s="1"/>
  <c r="ZT248" i="2" s="1"/>
  <c r="ZU248" i="2" s="1"/>
  <c r="ZV248" i="2" s="1"/>
  <c r="ZW248" i="2" s="1"/>
  <c r="ZX248" i="2" s="1"/>
  <c r="ZY248" i="2" s="1"/>
  <c r="ZZ248" i="2" s="1"/>
  <c r="AAA248" i="2" s="1"/>
  <c r="AAB248" i="2" s="1"/>
  <c r="AAC248" i="2" s="1"/>
  <c r="AAD248" i="2"/>
  <c r="AAE248" i="2" s="1"/>
  <c r="BY249" i="2"/>
  <c r="BZ249" i="2" s="1"/>
  <c r="CA249" i="2"/>
  <c r="CB249" i="2" s="1"/>
  <c r="AAF248" i="2"/>
  <c r="AAG248" i="2" s="1"/>
  <c r="AAH248" i="2"/>
  <c r="AAI248" i="2" s="1"/>
  <c r="CC249" i="2"/>
  <c r="CD249" i="2" s="1"/>
  <c r="CE249" i="2"/>
  <c r="CF249" i="2" s="1"/>
  <c r="AAJ248" i="2"/>
  <c r="AAK248" i="2" s="1"/>
  <c r="AAL248" i="2" s="1"/>
  <c r="AAM248" i="2" s="1"/>
  <c r="AAN248" i="2" s="1"/>
  <c r="AAO248" i="2" s="1"/>
  <c r="AAP248" i="2" s="1"/>
  <c r="AAQ248" i="2" s="1"/>
  <c r="AAR248" i="2"/>
  <c r="AAS248" i="2" s="1"/>
  <c r="AAT248" i="2" s="1"/>
  <c r="AAU248" i="2" s="1"/>
  <c r="AAV248" i="2" s="1"/>
  <c r="AAW248" i="2" s="1"/>
  <c r="AAX248" i="2" s="1"/>
  <c r="AAY248" i="2" s="1"/>
  <c r="CG249" i="2"/>
  <c r="CH249" i="2" s="1"/>
  <c r="CI249" i="2"/>
  <c r="CJ249" i="2" s="1"/>
  <c r="AAZ248" i="2"/>
  <c r="ABA248" i="2" s="1"/>
  <c r="ABB248" i="2" s="1"/>
  <c r="ABC248" i="2" s="1"/>
  <c r="ABD248" i="2" s="1"/>
  <c r="ABE248" i="2" s="1"/>
  <c r="ABF248" i="2" s="1"/>
  <c r="ABG248" i="2" s="1"/>
  <c r="ABH248" i="2"/>
  <c r="ABI248" i="2" s="1"/>
  <c r="ABJ248" i="2" s="1"/>
  <c r="ABK248" i="2" s="1"/>
  <c r="ABL248" i="2" s="1"/>
  <c r="ABM248" i="2" s="1"/>
  <c r="ABN248" i="2" s="1"/>
  <c r="ABO248" i="2" s="1"/>
  <c r="ABP248" i="2" s="1"/>
  <c r="ABQ248" i="2" s="1"/>
  <c r="ABR248" i="2" s="1"/>
  <c r="ABS248" i="2" s="1"/>
  <c r="ABT248" i="2" s="1"/>
  <c r="ABU248" i="2" s="1"/>
  <c r="ABV248" i="2" s="1"/>
  <c r="ABW248" i="2" s="1"/>
  <c r="ABX248" i="2" s="1"/>
  <c r="ABY248" i="2" s="1"/>
  <c r="ABZ248" i="2" s="1"/>
  <c r="ACA248" i="2" s="1"/>
  <c r="ACB248" i="2" s="1"/>
  <c r="ACC248" i="2" s="1"/>
  <c r="ACD248" i="2" s="1"/>
  <c r="ACE248" i="2" s="1"/>
  <c r="ACF248" i="2" s="1"/>
  <c r="ACG248" i="2" s="1"/>
  <c r="ACH248" i="2" s="1"/>
  <c r="ACI248" i="2" s="1"/>
  <c r="ACJ248" i="2" s="1"/>
  <c r="ACK248" i="2" s="1"/>
  <c r="ACL248" i="2" s="1"/>
  <c r="ACM248" i="2" s="1"/>
  <c r="ACN248" i="2" s="1"/>
  <c r="ACO248" i="2" s="1"/>
  <c r="ACP248" i="2" s="1"/>
  <c r="ACQ248" i="2" s="1"/>
  <c r="ACR248" i="2" s="1"/>
  <c r="ACS248" i="2" s="1"/>
  <c r="ACT248" i="2" s="1"/>
  <c r="ACU248" i="2" s="1"/>
  <c r="ACV248" i="2" s="1"/>
  <c r="ACW248" i="2" s="1"/>
  <c r="ACX248" i="2" s="1"/>
  <c r="ACY248" i="2" s="1"/>
  <c r="ACZ248" i="2" s="1"/>
  <c r="ADA248" i="2" s="1"/>
  <c r="ADB248" i="2" s="1"/>
  <c r="ADC248" i="2" s="1"/>
  <c r="ADD248" i="2" s="1"/>
  <c r="ADE248" i="2" s="1"/>
  <c r="ADF248" i="2" s="1"/>
  <c r="ADG248" i="2" s="1"/>
  <c r="ADH248" i="2" s="1"/>
  <c r="ADI248" i="2" s="1"/>
  <c r="ADJ248" i="2" s="1"/>
  <c r="ADK248" i="2" s="1"/>
  <c r="ADL248" i="2" s="1"/>
  <c r="ADM248" i="2" s="1"/>
  <c r="ADN248" i="2" s="1"/>
  <c r="ADO248" i="2" s="1"/>
  <c r="ADP248" i="2" s="1"/>
  <c r="ADQ248" i="2" s="1"/>
  <c r="ADR248" i="2" s="1"/>
  <c r="ADS248" i="2" s="1"/>
  <c r="ADT248" i="2" s="1"/>
  <c r="ADU248" i="2" s="1"/>
  <c r="ADV248" i="2" s="1"/>
  <c r="ADW248" i="2" s="1"/>
  <c r="ADX248" i="2" s="1"/>
  <c r="ADY248" i="2" s="1"/>
  <c r="ADZ248" i="2" s="1"/>
  <c r="AEA248" i="2" s="1"/>
  <c r="AEB248" i="2" s="1"/>
  <c r="AEC248" i="2" s="1"/>
  <c r="AED248" i="2" s="1"/>
  <c r="AEE248" i="2" s="1"/>
  <c r="AEF248" i="2" s="1"/>
  <c r="AEG248" i="2" s="1"/>
  <c r="AEH248" i="2" s="1"/>
  <c r="AEI248" i="2" s="1"/>
  <c r="AEJ248" i="2" s="1"/>
  <c r="AEK248" i="2" s="1"/>
  <c r="AEL248" i="2" s="1"/>
  <c r="AEM248" i="2" s="1"/>
  <c r="AEN248" i="2" s="1"/>
  <c r="AEO248" i="2" s="1"/>
  <c r="AEP248" i="2" s="1"/>
  <c r="AEQ248" i="2" s="1"/>
  <c r="AER248" i="2" s="1"/>
  <c r="AES248" i="2" s="1"/>
  <c r="AET248" i="2" s="1"/>
  <c r="AEU248" i="2" s="1"/>
  <c r="AEV248" i="2" s="1"/>
  <c r="AEW248" i="2" s="1"/>
  <c r="AEX248" i="2" s="1"/>
  <c r="AEY248" i="2" s="1"/>
  <c r="AEZ248" i="2" s="1"/>
  <c r="AFA248" i="2" s="1"/>
  <c r="AFB248" i="2" s="1"/>
  <c r="AFC248" i="2" s="1"/>
  <c r="AFD248" i="2" s="1"/>
  <c r="AFE248" i="2" s="1"/>
  <c r="AFF248" i="2" s="1"/>
  <c r="AFG248" i="2" s="1"/>
  <c r="AFH248" i="2" s="1"/>
  <c r="AFI248" i="2" s="1"/>
  <c r="AFJ248" i="2" s="1"/>
  <c r="AFK248" i="2" s="1"/>
  <c r="AFL248" i="2" s="1"/>
  <c r="AFM248" i="2" s="1"/>
  <c r="AFN248" i="2" s="1"/>
  <c r="AFO248" i="2" s="1"/>
  <c r="AFP248" i="2" s="1"/>
  <c r="AFQ248" i="2" s="1"/>
  <c r="AFR248" i="2" s="1"/>
  <c r="AFS248" i="2" s="1"/>
  <c r="AFT248" i="2" s="1"/>
  <c r="AFU248" i="2" s="1"/>
  <c r="AFV248" i="2" s="1"/>
  <c r="AFW248" i="2" s="1"/>
  <c r="AFX248" i="2" s="1"/>
  <c r="AFY248" i="2" s="1"/>
  <c r="AFZ248" i="2" s="1"/>
  <c r="AGA248" i="2" s="1"/>
  <c r="AGB248" i="2" s="1"/>
  <c r="AGC248" i="2" s="1"/>
  <c r="AGD248" i="2" s="1"/>
  <c r="AGE248" i="2" s="1"/>
  <c r="AGF248" i="2" s="1"/>
  <c r="AGG248" i="2" s="1"/>
  <c r="AGH248" i="2" s="1"/>
  <c r="AGI248" i="2" s="1"/>
  <c r="AGJ248" i="2" s="1"/>
  <c r="AGK248" i="2" s="1"/>
  <c r="AGL248" i="2" s="1"/>
  <c r="AGM248" i="2" s="1"/>
  <c r="AGN248" i="2" s="1"/>
  <c r="AGO248" i="2" s="1"/>
  <c r="AGP248" i="2" s="1"/>
  <c r="AGQ248" i="2" s="1"/>
  <c r="AGR248" i="2" s="1"/>
  <c r="AGS248" i="2" s="1"/>
  <c r="AGT248" i="2" s="1"/>
  <c r="AGU248" i="2" s="1"/>
  <c r="AGV248" i="2" s="1"/>
  <c r="AGW248" i="2" s="1"/>
  <c r="AGX248" i="2" s="1"/>
  <c r="AGY248" i="2" s="1"/>
  <c r="AGZ248" i="2" s="1"/>
  <c r="AHA248" i="2" s="1"/>
  <c r="AHB248" i="2" s="1"/>
  <c r="AHC248" i="2" s="1"/>
  <c r="AHD248" i="2" s="1"/>
  <c r="AHE248" i="2" s="1"/>
  <c r="AHF248" i="2" s="1"/>
  <c r="AHG248" i="2" s="1"/>
  <c r="AHH248" i="2" s="1"/>
  <c r="AHI248" i="2" s="1"/>
  <c r="AHJ248" i="2" s="1"/>
  <c r="AHK248" i="2" s="1"/>
  <c r="AHL248" i="2" s="1"/>
  <c r="AHM248" i="2" s="1"/>
  <c r="AHN248" i="2" s="1"/>
  <c r="AHO248" i="2" s="1"/>
  <c r="AHP248" i="2" s="1"/>
  <c r="AHQ248" i="2" s="1"/>
  <c r="AHR248" i="2" s="1"/>
  <c r="AHS248" i="2" s="1"/>
  <c r="AHT248" i="2" s="1"/>
  <c r="AHU248" i="2" s="1"/>
  <c r="AHV248" i="2" s="1"/>
  <c r="AHW248" i="2" s="1"/>
  <c r="AHX248" i="2" s="1"/>
  <c r="AHY248" i="2" s="1"/>
  <c r="AHZ248" i="2" s="1"/>
  <c r="AIA248" i="2" s="1"/>
  <c r="AIB248" i="2" s="1"/>
  <c r="AIC248" i="2" s="1"/>
  <c r="AID248" i="2" s="1"/>
  <c r="AIE248" i="2" s="1"/>
  <c r="AIF248" i="2" s="1"/>
  <c r="AIG248" i="2" s="1"/>
  <c r="AIH248" i="2" s="1"/>
  <c r="AII248" i="2" s="1"/>
  <c r="AIJ248" i="2" s="1"/>
  <c r="AIK248" i="2" s="1"/>
  <c r="AIL248" i="2" s="1"/>
  <c r="AIM248" i="2" s="1"/>
  <c r="AIN248" i="2" s="1"/>
  <c r="AIO248" i="2" s="1"/>
  <c r="AIP248" i="2" s="1"/>
  <c r="AIQ248" i="2" s="1"/>
  <c r="AIR248" i="2" s="1"/>
  <c r="AIS248" i="2" s="1"/>
  <c r="AIT248" i="2" s="1"/>
  <c r="AIU248" i="2" s="1"/>
  <c r="AIV248" i="2" s="1"/>
  <c r="AIW248" i="2" s="1"/>
  <c r="AIX248" i="2" s="1"/>
  <c r="AIY248" i="2" s="1"/>
  <c r="AIZ248" i="2" s="1"/>
  <c r="AJA248" i="2" s="1"/>
  <c r="AJB248" i="2" s="1"/>
  <c r="AJC248" i="2" s="1"/>
  <c r="AJD248" i="2" s="1"/>
  <c r="AJE248" i="2" s="1"/>
  <c r="AJF248" i="2" s="1"/>
  <c r="AJG248" i="2" s="1"/>
  <c r="AJH248" i="2" s="1"/>
  <c r="AJI248" i="2" s="1"/>
  <c r="AJJ248" i="2" s="1"/>
  <c r="AJK248" i="2" s="1"/>
  <c r="AJL248" i="2" s="1"/>
  <c r="AJM248" i="2" s="1"/>
  <c r="AJN248" i="2" s="1"/>
  <c r="AJO248" i="2" s="1"/>
  <c r="AJP248" i="2" s="1"/>
  <c r="AJQ248" i="2" s="1"/>
  <c r="AJR248" i="2" s="1"/>
  <c r="AJS248" i="2" s="1"/>
  <c r="AJT248" i="2" s="1"/>
  <c r="AJU248" i="2" s="1"/>
  <c r="AJV248" i="2" s="1"/>
  <c r="AJW248" i="2" s="1"/>
  <c r="AJX248" i="2" s="1"/>
  <c r="AJY248" i="2" s="1"/>
  <c r="AJZ248" i="2" s="1"/>
  <c r="AKA248" i="2" s="1"/>
  <c r="AKB248" i="2" s="1"/>
  <c r="AKC248" i="2" s="1"/>
  <c r="AKD248" i="2" s="1"/>
  <c r="AKE248" i="2" s="1"/>
  <c r="AKF248" i="2" s="1"/>
  <c r="AKG248" i="2" s="1"/>
  <c r="AKH248" i="2" s="1"/>
  <c r="AKI248" i="2" s="1"/>
  <c r="AKJ248" i="2" s="1"/>
  <c r="AKK248" i="2" s="1"/>
  <c r="AKL248" i="2" s="1"/>
  <c r="AKM248" i="2" s="1"/>
  <c r="AKN248" i="2" s="1"/>
  <c r="AKO248" i="2" s="1"/>
  <c r="AKP248" i="2" s="1"/>
  <c r="AKQ248" i="2" s="1"/>
  <c r="AKR248" i="2" s="1"/>
  <c r="AKS248" i="2" s="1"/>
  <c r="AKT248" i="2" s="1"/>
  <c r="AKU248" i="2" s="1"/>
  <c r="AKV248" i="2" s="1"/>
  <c r="AKW248" i="2" s="1"/>
  <c r="AKX248" i="2" s="1"/>
  <c r="AKY248" i="2" s="1"/>
  <c r="AKZ248" i="2" s="1"/>
  <c r="ALA248" i="2" s="1"/>
  <c r="ALB248" i="2" s="1"/>
  <c r="ALC248" i="2" s="1"/>
  <c r="ALD248" i="2" s="1"/>
  <c r="ALE248" i="2" s="1"/>
  <c r="ALF248" i="2" s="1"/>
  <c r="ALG248" i="2" s="1"/>
  <c r="ALH248" i="2" s="1"/>
  <c r="ALI248" i="2" s="1"/>
  <c r="ALJ248" i="2" s="1"/>
  <c r="ALK248" i="2" s="1"/>
  <c r="ALL248" i="2" s="1"/>
  <c r="ALM248" i="2" s="1"/>
  <c r="ALN248" i="2" s="1"/>
  <c r="ALO248" i="2" s="1"/>
  <c r="ALP248" i="2" s="1"/>
  <c r="ALQ248" i="2" s="1"/>
  <c r="ALR248" i="2" s="1"/>
  <c r="ALS248" i="2" s="1"/>
  <c r="ALT248" i="2" s="1"/>
  <c r="ALU248" i="2" s="1"/>
  <c r="ALV248" i="2" s="1"/>
  <c r="ALW248" i="2" s="1"/>
  <c r="ALX248" i="2" s="1"/>
  <c r="ALY248" i="2" s="1"/>
  <c r="ALZ248" i="2" s="1"/>
  <c r="AMA248" i="2" s="1"/>
  <c r="AMB248" i="2" s="1"/>
  <c r="AMC248" i="2" s="1"/>
  <c r="AMD248" i="2" s="1"/>
  <c r="AME248" i="2" s="1"/>
  <c r="AMF248" i="2" s="1"/>
  <c r="AMG248" i="2" s="1"/>
  <c r="AMH248" i="2" s="1"/>
  <c r="AMI248" i="2" s="1"/>
  <c r="AMJ248" i="2" s="1"/>
  <c r="AMK248" i="2" s="1"/>
  <c r="AML248" i="2" s="1"/>
  <c r="AMM248" i="2" s="1"/>
  <c r="AMN248" i="2" s="1"/>
  <c r="AMO248" i="2" s="1"/>
  <c r="AMP248" i="2" s="1"/>
  <c r="AMQ248" i="2" s="1"/>
  <c r="AMR248" i="2" s="1"/>
  <c r="AMS248" i="2" s="1"/>
  <c r="AMT248" i="2" s="1"/>
  <c r="AMU248" i="2" s="1"/>
  <c r="AMV248" i="2" s="1"/>
  <c r="AMW248" i="2" s="1"/>
  <c r="AMX248" i="2" s="1"/>
  <c r="AMY248" i="2" s="1"/>
  <c r="AMZ248" i="2" s="1"/>
  <c r="ANA248" i="2" s="1"/>
  <c r="ANB248" i="2" s="1"/>
  <c r="ANC248" i="2" s="1"/>
  <c r="AND248" i="2" s="1"/>
  <c r="ANE248" i="2" s="1"/>
  <c r="ANF248" i="2" s="1"/>
  <c r="ANG248" i="2" s="1"/>
  <c r="ANH248" i="2" s="1"/>
  <c r="ANI248" i="2" s="1"/>
  <c r="ANJ248" i="2" s="1"/>
  <c r="ANK248" i="2" s="1"/>
  <c r="ANL248" i="2" s="1"/>
  <c r="ANM248" i="2" s="1"/>
  <c r="ANN248" i="2" s="1"/>
  <c r="ANO248" i="2" s="1"/>
  <c r="ANP248" i="2" s="1"/>
  <c r="ANQ248" i="2" s="1"/>
  <c r="ANR248" i="2" s="1"/>
  <c r="ANS248" i="2" s="1"/>
  <c r="ANT248" i="2" s="1"/>
  <c r="ANU248" i="2" s="1"/>
  <c r="ANV248" i="2" s="1"/>
  <c r="ANW248" i="2" s="1"/>
  <c r="ANX248" i="2" s="1"/>
  <c r="ANY248" i="2" s="1"/>
  <c r="ANZ248" i="2" s="1"/>
  <c r="AOA248" i="2" s="1"/>
  <c r="AOB248" i="2" s="1"/>
  <c r="AOC248" i="2" s="1"/>
  <c r="AOD248" i="2" s="1"/>
  <c r="AOE248" i="2" s="1"/>
  <c r="AOF248" i="2" s="1"/>
  <c r="AOG248" i="2" s="1"/>
  <c r="AOH248" i="2" s="1"/>
  <c r="AOI248" i="2" s="1"/>
  <c r="AOJ248" i="2" s="1"/>
  <c r="AOK248" i="2" s="1"/>
  <c r="AOL248" i="2" s="1"/>
  <c r="AOM248" i="2" s="1"/>
  <c r="AON248" i="2" s="1"/>
  <c r="AOO248" i="2" s="1"/>
  <c r="AOP248" i="2" s="1"/>
  <c r="AOQ248" i="2" s="1"/>
  <c r="AOR248" i="2" s="1"/>
  <c r="AOS248" i="2" s="1"/>
  <c r="AOT248" i="2" s="1"/>
  <c r="AOU248" i="2" s="1"/>
  <c r="AOV248" i="2" s="1"/>
  <c r="AOW248" i="2" s="1"/>
  <c r="AOX248" i="2" s="1"/>
  <c r="AOY248" i="2" s="1"/>
  <c r="AOZ248" i="2" s="1"/>
  <c r="APA248" i="2" s="1"/>
  <c r="APB248" i="2" s="1"/>
  <c r="APC248" i="2" s="1"/>
  <c r="APD248" i="2" s="1"/>
  <c r="APE248" i="2" s="1"/>
  <c r="APF248" i="2" s="1"/>
  <c r="APG248" i="2" s="1"/>
  <c r="APH248" i="2" s="1"/>
  <c r="API248" i="2" s="1"/>
  <c r="APJ248" i="2" s="1"/>
  <c r="APK248" i="2" s="1"/>
  <c r="APL248" i="2" s="1"/>
  <c r="APM248" i="2" s="1"/>
  <c r="APN248" i="2" s="1"/>
  <c r="APO248" i="2" s="1"/>
  <c r="APP248" i="2" s="1"/>
  <c r="APQ248" i="2" s="1"/>
  <c r="APR248" i="2" s="1"/>
  <c r="APS248" i="2" s="1"/>
  <c r="APT248" i="2" s="1"/>
  <c r="APU248" i="2" s="1"/>
  <c r="APV248" i="2" s="1"/>
  <c r="APW248" i="2" s="1"/>
  <c r="APX248" i="2" s="1"/>
  <c r="APY248" i="2" s="1"/>
  <c r="APZ248" i="2" s="1"/>
  <c r="AQA248" i="2" s="1"/>
  <c r="AQB248" i="2" s="1"/>
  <c r="AQC248" i="2" s="1"/>
  <c r="AQD248" i="2" s="1"/>
  <c r="AQE248" i="2" s="1"/>
  <c r="AQF248" i="2" s="1"/>
  <c r="AQG248" i="2" s="1"/>
  <c r="AQH248" i="2" s="1"/>
  <c r="AQI248" i="2" s="1"/>
  <c r="AQJ248" i="2" s="1"/>
  <c r="AQK248" i="2" s="1"/>
  <c r="AQL248" i="2" s="1"/>
  <c r="AQM248" i="2" s="1"/>
  <c r="AQN248" i="2" s="1"/>
  <c r="AQO248" i="2" s="1"/>
  <c r="AQP248" i="2" s="1"/>
  <c r="AQQ248" i="2" s="1"/>
  <c r="AQR248" i="2" s="1"/>
  <c r="AQS248" i="2" s="1"/>
  <c r="AQT248" i="2" s="1"/>
  <c r="AQU248" i="2" s="1"/>
  <c r="AQV248" i="2" s="1"/>
  <c r="AQW248" i="2" s="1"/>
  <c r="AQX248" i="2" s="1"/>
  <c r="AQY248" i="2" s="1"/>
  <c r="AQZ248" i="2" s="1"/>
  <c r="ARA248" i="2" s="1"/>
  <c r="ARB248" i="2" s="1"/>
  <c r="ARC248" i="2" s="1"/>
  <c r="ARD248" i="2" s="1"/>
  <c r="ARE248" i="2" s="1"/>
  <c r="ARF248" i="2" s="1"/>
  <c r="ARG248" i="2" s="1"/>
  <c r="ARH248" i="2" s="1"/>
  <c r="ARI248" i="2" s="1"/>
  <c r="ARJ248" i="2" s="1"/>
  <c r="ARK248" i="2" s="1"/>
  <c r="ARL248" i="2" s="1"/>
  <c r="ARM248" i="2" s="1"/>
  <c r="ARN248" i="2" s="1"/>
  <c r="ARO248" i="2" s="1"/>
  <c r="ARP248" i="2" s="1"/>
  <c r="ARQ248" i="2" s="1"/>
  <c r="ARR248" i="2" s="1"/>
  <c r="ARS248" i="2" s="1"/>
  <c r="ART248" i="2" s="1"/>
  <c r="ARU248" i="2" s="1"/>
  <c r="ARV248" i="2" s="1"/>
  <c r="ARW248" i="2" s="1"/>
  <c r="ARX248" i="2" s="1"/>
  <c r="ARY248" i="2" s="1"/>
  <c r="ARZ248" i="2" s="1"/>
  <c r="ASA248" i="2" s="1"/>
  <c r="ASB248" i="2" s="1"/>
  <c r="ASC248" i="2" s="1"/>
  <c r="ASD248" i="2" s="1"/>
  <c r="ASE248" i="2" s="1"/>
  <c r="ASF248" i="2" s="1"/>
  <c r="ASG248" i="2" s="1"/>
  <c r="ASH248" i="2" s="1"/>
  <c r="ASI248" i="2" s="1"/>
  <c r="ASJ248" i="2" s="1"/>
  <c r="ASK248" i="2" s="1"/>
  <c r="ASL248" i="2" s="1"/>
  <c r="ASM248" i="2" s="1"/>
  <c r="ASN248" i="2" s="1"/>
  <c r="ASO248" i="2" s="1"/>
  <c r="ASP248" i="2" s="1"/>
  <c r="ASQ248" i="2" s="1"/>
  <c r="ASR248" i="2" s="1"/>
  <c r="ASS248" i="2" s="1"/>
  <c r="AST248" i="2" s="1"/>
  <c r="ASU248" i="2" s="1"/>
  <c r="ASV248" i="2" s="1"/>
  <c r="ASW248" i="2" s="1"/>
  <c r="ASX248" i="2" s="1"/>
  <c r="ASY248" i="2" s="1"/>
  <c r="ASZ248" i="2" s="1"/>
  <c r="ATA248" i="2" s="1"/>
  <c r="ATB248" i="2" s="1"/>
  <c r="ATC248" i="2" s="1"/>
  <c r="ATD248" i="2" s="1"/>
  <c r="ATE248" i="2" s="1"/>
  <c r="ATF248" i="2" s="1"/>
  <c r="ATG248" i="2" s="1"/>
  <c r="ATH248" i="2" s="1"/>
  <c r="ATI248" i="2" s="1"/>
  <c r="ATJ248" i="2" s="1"/>
  <c r="ATK248" i="2" s="1"/>
  <c r="ATL248" i="2" s="1"/>
  <c r="ATM248" i="2" s="1"/>
  <c r="ATN248" i="2" s="1"/>
  <c r="ATO248" i="2" s="1"/>
  <c r="ATP248" i="2" s="1"/>
  <c r="ATQ248" i="2" s="1"/>
  <c r="ATR248" i="2" s="1"/>
  <c r="ATS248" i="2" s="1"/>
  <c r="ATT248" i="2" s="1"/>
  <c r="ATU248" i="2" s="1"/>
  <c r="ATV248" i="2" s="1"/>
  <c r="ATW248" i="2" s="1"/>
  <c r="ATX248" i="2" s="1"/>
  <c r="CK249" i="2"/>
  <c r="CL249" i="2" s="1"/>
  <c r="CM249" i="2"/>
  <c r="CN249" i="2" s="1"/>
  <c r="ATY248" i="2"/>
  <c r="ATZ248" i="2" s="1"/>
  <c r="AUA248" i="2" s="1"/>
  <c r="AUB248" i="2" s="1"/>
  <c r="AUC248" i="2" s="1"/>
  <c r="AUD248" i="2" s="1"/>
  <c r="AUE248" i="2" s="1"/>
  <c r="AUF248" i="2" s="1"/>
  <c r="AUG248" i="2" s="1"/>
  <c r="AUH248" i="2" s="1"/>
  <c r="AUI248" i="2" s="1"/>
  <c r="AUJ248" i="2" s="1"/>
  <c r="AUK248" i="2" s="1"/>
  <c r="AUL248" i="2" s="1"/>
  <c r="AUM248" i="2" s="1"/>
  <c r="AUN248" i="2" s="1"/>
  <c r="AUO248" i="2" s="1"/>
  <c r="AUP248" i="2" s="1"/>
  <c r="AUQ248" i="2" s="1"/>
  <c r="AUR248" i="2" s="1"/>
  <c r="AUS248" i="2" s="1"/>
  <c r="AUT248" i="2" s="1"/>
  <c r="AUU248" i="2" s="1"/>
  <c r="AUV248" i="2" s="1"/>
  <c r="AUW248" i="2"/>
  <c r="AUX248" i="2" s="1"/>
  <c r="AUY248" i="2" s="1"/>
  <c r="AUZ248" i="2" s="1"/>
  <c r="AVA248" i="2" s="1"/>
  <c r="AVB248" i="2" s="1"/>
  <c r="AVC248" i="2" s="1"/>
  <c r="AVD248" i="2" s="1"/>
  <c r="CO249" i="2"/>
  <c r="CP249" i="2" s="1"/>
  <c r="CQ249" i="2"/>
  <c r="CR249" i="2" s="1"/>
  <c r="AVE248" i="2"/>
  <c r="AVF248" i="2" s="1"/>
  <c r="AVG248" i="2" s="1"/>
  <c r="AVH248" i="2" s="1"/>
  <c r="AVI248" i="2" s="1"/>
  <c r="AVJ248" i="2" s="1"/>
  <c r="AVK248" i="2" s="1"/>
  <c r="AVL248" i="2" s="1"/>
  <c r="AVM248" i="2"/>
  <c r="AVN248" i="2" s="1"/>
  <c r="AVO248" i="2" s="1"/>
  <c r="AVP248" i="2" s="1"/>
  <c r="AVQ248" i="2" s="1"/>
  <c r="AVR248" i="2" s="1"/>
  <c r="AVS248" i="2" s="1"/>
  <c r="AVT248" i="2" s="1"/>
  <c r="AVU248" i="2" s="1"/>
  <c r="AVV248" i="2" s="1"/>
  <c r="AVW248" i="2" s="1"/>
  <c r="AVX248" i="2" s="1"/>
  <c r="AVY248" i="2" s="1"/>
  <c r="AVZ248" i="2" s="1"/>
  <c r="AWA248" i="2" s="1"/>
  <c r="AWB248" i="2" s="1"/>
  <c r="AWC248" i="2" s="1"/>
  <c r="AWD248" i="2" s="1"/>
  <c r="AWE248" i="2" s="1"/>
  <c r="AWF248" i="2" s="1"/>
  <c r="AWG248" i="2" s="1"/>
  <c r="AWH248" i="2" s="1"/>
  <c r="AWI248" i="2" s="1"/>
  <c r="AWJ248" i="2" s="1"/>
  <c r="AWK248" i="2" s="1"/>
  <c r="AWL248" i="2" s="1"/>
  <c r="AWM248" i="2" s="1"/>
  <c r="AWN248" i="2" s="1"/>
  <c r="AWO248" i="2" s="1"/>
  <c r="AWP248" i="2" s="1"/>
  <c r="AWQ248" i="2" s="1"/>
  <c r="AWR248" i="2" s="1"/>
  <c r="CS249" i="2"/>
  <c r="CT249" i="2" s="1"/>
  <c r="CU249" i="2"/>
  <c r="CV249" i="2" s="1"/>
  <c r="AWS248" i="2"/>
  <c r="AWT248" i="2" s="1"/>
  <c r="AWU248" i="2" s="1"/>
  <c r="AWV248" i="2" s="1"/>
  <c r="AWW248" i="2" s="1"/>
  <c r="AWX248" i="2" s="1"/>
  <c r="AWY248" i="2" s="1"/>
  <c r="AWZ248" i="2" s="1"/>
  <c r="AXA248" i="2" s="1"/>
  <c r="AXB248" i="2" s="1"/>
  <c r="AXC248" i="2" s="1"/>
  <c r="AXD248" i="2" s="1"/>
  <c r="AXE248" i="2" s="1"/>
  <c r="AXF248" i="2" s="1"/>
  <c r="AXG248" i="2" s="1"/>
  <c r="AXH248" i="2" s="1"/>
  <c r="AXI248" i="2" s="1"/>
  <c r="AXJ248" i="2" s="1"/>
  <c r="AXK248" i="2" s="1"/>
  <c r="AXL248" i="2" s="1"/>
  <c r="AXM248" i="2" s="1"/>
  <c r="AXN248" i="2" s="1"/>
  <c r="AXO248" i="2" s="1"/>
  <c r="AXP248" i="2" s="1"/>
  <c r="AXQ248" i="2" s="1"/>
  <c r="AXR248" i="2" s="1"/>
  <c r="AXS248" i="2" s="1"/>
  <c r="AXT248" i="2" s="1"/>
  <c r="AXU248" i="2" s="1"/>
  <c r="AXV248" i="2" s="1"/>
  <c r="AXW248" i="2" s="1"/>
  <c r="AXX248" i="2" s="1"/>
  <c r="AXY248" i="2"/>
  <c r="AXZ248" i="2" s="1"/>
  <c r="AYA248" i="2" s="1"/>
  <c r="AYB248" i="2" s="1"/>
  <c r="AYC248" i="2" s="1"/>
  <c r="AYD248" i="2" s="1"/>
  <c r="AYE248" i="2" s="1"/>
  <c r="AYF248" i="2" s="1"/>
  <c r="AYG248" i="2" s="1"/>
  <c r="AYH248" i="2" s="1"/>
  <c r="AYI248" i="2" s="1"/>
  <c r="AYJ248" i="2" s="1"/>
  <c r="AYK248" i="2" s="1"/>
  <c r="AYL248" i="2" s="1"/>
  <c r="AYM248" i="2" s="1"/>
  <c r="AYN248" i="2" s="1"/>
  <c r="AYO248" i="2" s="1"/>
  <c r="AYP248" i="2" s="1"/>
  <c r="AYQ248" i="2" s="1"/>
  <c r="AYR248" i="2" s="1"/>
  <c r="AYS248" i="2" s="1"/>
  <c r="AYT248" i="2" s="1"/>
  <c r="AYU248" i="2" s="1"/>
  <c r="AYV248" i="2" s="1"/>
  <c r="AYW248" i="2" s="1"/>
  <c r="AYX248" i="2" s="1"/>
  <c r="AYY248" i="2" s="1"/>
  <c r="AYZ248" i="2" s="1"/>
  <c r="AZA248" i="2" s="1"/>
  <c r="AZB248" i="2" s="1"/>
  <c r="AZC248" i="2" s="1"/>
  <c r="AZD248" i="2" s="1"/>
  <c r="CW249" i="2"/>
  <c r="CX249" i="2" s="1"/>
  <c r="CY249" i="2"/>
  <c r="CZ249" i="2" s="1"/>
  <c r="AZE248" i="2"/>
  <c r="AZF248" i="2" s="1"/>
  <c r="AZG248" i="2" s="1"/>
  <c r="AZH248" i="2" s="1"/>
  <c r="AZI248" i="2" s="1"/>
  <c r="AZJ248" i="2" s="1"/>
  <c r="AZK248" i="2" s="1"/>
  <c r="AZL248" i="2" s="1"/>
  <c r="AZM248" i="2" s="1"/>
  <c r="AZN248" i="2" s="1"/>
  <c r="AZO248" i="2" s="1"/>
  <c r="AZP248" i="2" s="1"/>
  <c r="AZQ248" i="2" s="1"/>
  <c r="AZR248" i="2" s="1"/>
  <c r="AZS248" i="2" s="1"/>
  <c r="AZT248" i="2" s="1"/>
  <c r="AZU248" i="2" s="1"/>
  <c r="AZV248" i="2" s="1"/>
  <c r="AZW248" i="2" s="1"/>
  <c r="AZX248" i="2" s="1"/>
  <c r="AZY248" i="2" s="1"/>
  <c r="AZZ248" i="2" s="1"/>
  <c r="BAA248" i="2" s="1"/>
  <c r="BAB248" i="2" s="1"/>
  <c r="BAC248" i="2" s="1"/>
  <c r="BAD248" i="2" s="1"/>
  <c r="BAE248" i="2" s="1"/>
  <c r="BAF248" i="2" s="1"/>
  <c r="BAG248" i="2" s="1"/>
  <c r="BAH248" i="2" s="1"/>
  <c r="BAI248" i="2" s="1"/>
  <c r="BAJ248" i="2" s="1"/>
  <c r="BAK248" i="2"/>
  <c r="BAL248" i="2" s="1"/>
  <c r="BAM248" i="2" s="1"/>
  <c r="BAN248" i="2" s="1"/>
  <c r="BAO248" i="2" s="1"/>
  <c r="BAP248" i="2" s="1"/>
  <c r="BAQ248" i="2" s="1"/>
  <c r="BAR248" i="2" s="1"/>
  <c r="BAS248" i="2" s="1"/>
  <c r="BAT248" i="2" s="1"/>
  <c r="BAU248" i="2" s="1"/>
  <c r="BAV248" i="2" s="1"/>
  <c r="BAW248" i="2" s="1"/>
  <c r="BAX248" i="2" s="1"/>
  <c r="BAY248" i="2" s="1"/>
  <c r="BAZ248" i="2" s="1"/>
  <c r="BBA248" i="2" s="1"/>
  <c r="BBB248" i="2" s="1"/>
  <c r="BBC248" i="2" s="1"/>
  <c r="BBD248" i="2" s="1"/>
  <c r="BBE248" i="2" s="1"/>
  <c r="BBF248" i="2" s="1"/>
  <c r="BBG248" i="2" s="1"/>
  <c r="BBH248" i="2" s="1"/>
  <c r="BBI248" i="2" s="1"/>
  <c r="BBJ248" i="2" s="1"/>
  <c r="BBK248" i="2" s="1"/>
  <c r="BBL248" i="2" s="1"/>
  <c r="BBM248" i="2" s="1"/>
  <c r="BBN248" i="2" s="1"/>
  <c r="BBO248" i="2" s="1"/>
  <c r="BBP248" i="2" s="1"/>
  <c r="DA249" i="2"/>
  <c r="DB249" i="2" s="1"/>
  <c r="DC249" i="2"/>
  <c r="DD249" i="2" s="1"/>
  <c r="BBQ248" i="2"/>
  <c r="BBR248" i="2" s="1"/>
  <c r="BBS248" i="2" s="1"/>
  <c r="BBT248" i="2" s="1"/>
  <c r="BBU248" i="2" s="1"/>
  <c r="BBV248" i="2" s="1"/>
  <c r="BBW248" i="2" s="1"/>
  <c r="BBX248" i="2" s="1"/>
  <c r="BBY248" i="2" s="1"/>
  <c r="BBZ248" i="2" s="1"/>
  <c r="BCA248" i="2" s="1"/>
  <c r="BCB248" i="2" s="1"/>
  <c r="BCC248" i="2" s="1"/>
  <c r="BCD248" i="2" s="1"/>
  <c r="BCE248" i="2" s="1"/>
  <c r="BCF248" i="2" s="1"/>
  <c r="BCG248" i="2" s="1"/>
  <c r="BCH248" i="2" s="1"/>
  <c r="BCI248" i="2" s="1"/>
  <c r="BCJ248" i="2" s="1"/>
  <c r="BCK248" i="2" s="1"/>
  <c r="BCL248" i="2" s="1"/>
  <c r="BCM248" i="2" s="1"/>
  <c r="BCN248" i="2" s="1"/>
  <c r="BCO248" i="2" s="1"/>
  <c r="BCP248" i="2" s="1"/>
  <c r="BCQ248" i="2" s="1"/>
  <c r="BCR248" i="2" s="1"/>
  <c r="BCS248" i="2" s="1"/>
  <c r="BCT248" i="2" s="1"/>
  <c r="BCU248" i="2" s="1"/>
  <c r="BCV248" i="2" s="1"/>
  <c r="BCW248" i="2"/>
  <c r="BCX248" i="2" s="1"/>
  <c r="BCY248" i="2" s="1"/>
  <c r="BCZ248" i="2" s="1"/>
  <c r="BDA248" i="2" s="1"/>
  <c r="BDB248" i="2" s="1"/>
  <c r="BDC248" i="2" s="1"/>
  <c r="BDD248" i="2" s="1"/>
  <c r="BDE248" i="2" s="1"/>
  <c r="BDF248" i="2" s="1"/>
  <c r="BDG248" i="2" s="1"/>
  <c r="BDH248" i="2" s="1"/>
  <c r="BDI248" i="2" s="1"/>
  <c r="BDJ248" i="2" s="1"/>
  <c r="BDK248" i="2" s="1"/>
  <c r="BDL248" i="2" s="1"/>
  <c r="BDM248" i="2" s="1"/>
  <c r="BDN248" i="2" s="1"/>
  <c r="BDO248" i="2" s="1"/>
  <c r="BDP248" i="2" s="1"/>
  <c r="BDQ248" i="2" s="1"/>
  <c r="BDR248" i="2" s="1"/>
  <c r="BDS248" i="2" s="1"/>
  <c r="BDT248" i="2" s="1"/>
  <c r="BDU248" i="2" s="1"/>
  <c r="BDV248" i="2" s="1"/>
  <c r="BDW248" i="2" s="1"/>
  <c r="BDX248" i="2" s="1"/>
  <c r="BDY248" i="2" s="1"/>
  <c r="BDZ248" i="2" s="1"/>
  <c r="BEA248" i="2" s="1"/>
  <c r="BEB248" i="2" s="1"/>
  <c r="DE249" i="2"/>
  <c r="DF249" i="2" s="1"/>
  <c r="DG249" i="2"/>
  <c r="DH249" i="2" s="1"/>
  <c r="BEC248" i="2"/>
  <c r="BED248" i="2" s="1"/>
  <c r="BEE248" i="2" s="1"/>
  <c r="BEF248" i="2" s="1"/>
  <c r="BEG248" i="2" s="1"/>
  <c r="BEH248" i="2" s="1"/>
  <c r="BEI248" i="2" s="1"/>
  <c r="BEJ248" i="2" s="1"/>
  <c r="BEK248" i="2" s="1"/>
  <c r="BEL248" i="2" s="1"/>
  <c r="BEM248" i="2" s="1"/>
  <c r="BEN248" i="2" s="1"/>
  <c r="BEO248" i="2" s="1"/>
  <c r="BEP248" i="2" s="1"/>
  <c r="BEQ248" i="2" s="1"/>
  <c r="BER248" i="2" s="1"/>
  <c r="BES248" i="2" s="1"/>
  <c r="BET248" i="2" s="1"/>
  <c r="BEU248" i="2" s="1"/>
  <c r="BEV248" i="2" s="1"/>
  <c r="BEW248" i="2" s="1"/>
  <c r="BEX248" i="2" s="1"/>
  <c r="BEY248" i="2" s="1"/>
  <c r="BEZ248" i="2" s="1"/>
  <c r="BFA248" i="2" s="1"/>
  <c r="BFB248" i="2" s="1"/>
  <c r="BFC248" i="2" s="1"/>
  <c r="BFD248" i="2" s="1"/>
  <c r="BFE248" i="2" s="1"/>
  <c r="BFF248" i="2" s="1"/>
  <c r="BFG248" i="2" s="1"/>
  <c r="BFH248" i="2" s="1"/>
  <c r="BFI248" i="2"/>
  <c r="BFJ248" i="2" s="1"/>
  <c r="BFK248" i="2" s="1"/>
  <c r="BFL248" i="2" s="1"/>
  <c r="BFM248" i="2" s="1"/>
  <c r="BFN248" i="2" s="1"/>
  <c r="BFO248" i="2" s="1"/>
  <c r="BFP248" i="2" s="1"/>
  <c r="BFQ248" i="2" s="1"/>
  <c r="BFR248" i="2" s="1"/>
  <c r="BFS248" i="2" s="1"/>
  <c r="BFT248" i="2" s="1"/>
  <c r="BFU248" i="2" s="1"/>
  <c r="BFV248" i="2" s="1"/>
  <c r="BFW248" i="2" s="1"/>
  <c r="BFX248" i="2" s="1"/>
  <c r="BFY248" i="2" s="1"/>
  <c r="BFZ248" i="2" s="1"/>
  <c r="BGA248" i="2" s="1"/>
  <c r="BGB248" i="2" s="1"/>
  <c r="BGC248" i="2" s="1"/>
  <c r="BGD248" i="2" s="1"/>
  <c r="BGE248" i="2" s="1"/>
  <c r="BGF248" i="2" s="1"/>
  <c r="BGG248" i="2" s="1"/>
  <c r="BGH248" i="2" s="1"/>
  <c r="BGI248" i="2" s="1"/>
  <c r="BGJ248" i="2" s="1"/>
  <c r="BGK248" i="2" s="1"/>
  <c r="BGL248" i="2" s="1"/>
  <c r="BGM248" i="2" s="1"/>
  <c r="BGN248" i="2" s="1"/>
  <c r="DI249" i="2"/>
  <c r="DJ249" i="2" s="1"/>
  <c r="DK249" i="2"/>
  <c r="DL249" i="2" s="1"/>
  <c r="BGO248" i="2"/>
  <c r="BGP248" i="2" s="1"/>
  <c r="BGQ248" i="2" s="1"/>
  <c r="BGR248" i="2" s="1"/>
  <c r="BGS248" i="2" s="1"/>
  <c r="BGT248" i="2" s="1"/>
  <c r="BGU248" i="2" s="1"/>
  <c r="BGV248" i="2" s="1"/>
  <c r="BGW248" i="2" s="1"/>
  <c r="BGX248" i="2" s="1"/>
  <c r="BGY248" i="2" s="1"/>
  <c r="BGZ248" i="2" s="1"/>
  <c r="BHA248" i="2" s="1"/>
  <c r="BHB248" i="2" s="1"/>
  <c r="BHC248" i="2" s="1"/>
  <c r="BHD248" i="2" s="1"/>
  <c r="BHE248" i="2" s="1"/>
  <c r="BHF248" i="2" s="1"/>
  <c r="BHG248" i="2" s="1"/>
  <c r="BHH248" i="2" s="1"/>
  <c r="BHI248" i="2" s="1"/>
  <c r="BHJ248" i="2" s="1"/>
  <c r="BHK248" i="2" s="1"/>
  <c r="BHL248" i="2" s="1"/>
  <c r="BHM248" i="2" s="1"/>
  <c r="BHN248" i="2" s="1"/>
  <c r="BHO248" i="2" s="1"/>
  <c r="BHP248" i="2" s="1"/>
  <c r="BHQ248" i="2" s="1"/>
  <c r="BHR248" i="2" s="1"/>
  <c r="BHS248" i="2" s="1"/>
  <c r="BHT248" i="2" s="1"/>
  <c r="BHU248" i="2"/>
  <c r="BHV248" i="2" s="1"/>
  <c r="BHW248" i="2" s="1"/>
  <c r="BHX248" i="2" s="1"/>
  <c r="BHY248" i="2" s="1"/>
  <c r="BHZ248" i="2" s="1"/>
  <c r="BIA248" i="2" s="1"/>
  <c r="BIB248" i="2" s="1"/>
  <c r="BIC248" i="2" s="1"/>
  <c r="BID248" i="2" s="1"/>
  <c r="BIE248" i="2" s="1"/>
  <c r="BIF248" i="2" s="1"/>
  <c r="BIG248" i="2" s="1"/>
  <c r="BIH248" i="2" s="1"/>
  <c r="BII248" i="2" s="1"/>
  <c r="BIJ248" i="2" s="1"/>
  <c r="BIK248" i="2" s="1"/>
  <c r="BIL248" i="2" s="1"/>
  <c r="BIM248" i="2" s="1"/>
  <c r="BIN248" i="2" s="1"/>
  <c r="BIO248" i="2" s="1"/>
  <c r="BIP248" i="2" s="1"/>
  <c r="BIQ248" i="2" s="1"/>
  <c r="BIR248" i="2" s="1"/>
  <c r="BIS248" i="2" s="1"/>
  <c r="BIT248" i="2" s="1"/>
  <c r="BIU248" i="2" s="1"/>
  <c r="BIV248" i="2" s="1"/>
  <c r="BIW248" i="2" s="1"/>
  <c r="BIX248" i="2" s="1"/>
  <c r="BIY248" i="2" s="1"/>
  <c r="BIZ248" i="2" s="1"/>
  <c r="BJA248" i="2" s="1"/>
  <c r="BJB248" i="2" s="1"/>
  <c r="BJC248" i="2" s="1"/>
  <c r="BJD248" i="2" s="1"/>
  <c r="BJE248" i="2" s="1"/>
  <c r="DM249" i="2"/>
  <c r="DN249" i="2" s="1"/>
  <c r="DO249" i="2"/>
  <c r="DP249" i="2" s="1"/>
  <c r="BJF248" i="2"/>
  <c r="BJG248" i="2" s="1"/>
  <c r="BJH248" i="2" s="1"/>
  <c r="BJI248" i="2" s="1"/>
  <c r="BJJ248" i="2" s="1"/>
  <c r="BJK248" i="2" s="1"/>
  <c r="BJL248" i="2" s="1"/>
  <c r="BJM248" i="2" s="1"/>
  <c r="BJN248" i="2"/>
  <c r="BJO248" i="2" s="1"/>
  <c r="BJP248" i="2" s="1"/>
  <c r="BJQ248" i="2" s="1"/>
  <c r="BJR248" i="2" s="1"/>
  <c r="BJS248" i="2" s="1"/>
  <c r="BJT248" i="2" s="1"/>
  <c r="BJU248" i="2" s="1"/>
  <c r="DQ249" i="2"/>
  <c r="DR249" i="2" s="1"/>
  <c r="DS249" i="2"/>
  <c r="DT249" i="2" s="1"/>
  <c r="BJV248" i="2"/>
  <c r="BJW248" i="2" s="1"/>
  <c r="BJX248" i="2" s="1"/>
  <c r="BJY248" i="2" s="1"/>
  <c r="BJZ248" i="2" s="1"/>
  <c r="BKA248" i="2" s="1"/>
  <c r="BKB248" i="2" s="1"/>
  <c r="BKC248" i="2" s="1"/>
  <c r="BKD248" i="2"/>
  <c r="BKE248" i="2" s="1"/>
  <c r="BKF248" i="2" s="1"/>
  <c r="BKG248" i="2" s="1"/>
  <c r="BKH248" i="2" s="1"/>
  <c r="BKI248" i="2" s="1"/>
  <c r="BKJ248" i="2" s="1"/>
  <c r="BKK248" i="2" s="1"/>
  <c r="DU249" i="2"/>
  <c r="DV249" i="2" s="1"/>
  <c r="DW249" i="2"/>
  <c r="DX249" i="2" s="1"/>
  <c r="BKL248" i="2"/>
  <c r="BKM248" i="2" s="1"/>
  <c r="BKN248" i="2" s="1"/>
  <c r="BKO248" i="2" s="1"/>
  <c r="BKP248" i="2" s="1"/>
  <c r="BKQ248" i="2" s="1"/>
  <c r="BKR248" i="2" s="1"/>
  <c r="BKS248" i="2" s="1"/>
  <c r="BKT248" i="2"/>
  <c r="BKU248" i="2" s="1"/>
  <c r="BKV248" i="2" s="1"/>
  <c r="BKW248" i="2" s="1"/>
  <c r="BKX248" i="2" s="1"/>
  <c r="BKY248" i="2" s="1"/>
  <c r="BKZ248" i="2" s="1"/>
  <c r="BLA248" i="2" s="1"/>
  <c r="DY249" i="2"/>
  <c r="DZ249" i="2" s="1"/>
  <c r="EA249" i="2"/>
  <c r="EB249" i="2" s="1"/>
  <c r="BLB248" i="2"/>
  <c r="BLC248" i="2" s="1"/>
  <c r="BLD248" i="2" s="1"/>
  <c r="BLE248" i="2" s="1"/>
  <c r="BLF248" i="2" s="1"/>
  <c r="BLG248" i="2" s="1"/>
  <c r="BLH248" i="2" s="1"/>
  <c r="BLI248" i="2" s="1"/>
  <c r="BLJ248" i="2"/>
  <c r="BLK248" i="2" s="1"/>
  <c r="BLL248" i="2" s="1"/>
  <c r="BLM248" i="2" s="1"/>
  <c r="BLN248" i="2" s="1"/>
  <c r="BLO248" i="2" s="1"/>
  <c r="BLP248" i="2" s="1"/>
  <c r="BLQ248" i="2" s="1"/>
  <c r="EC249" i="2"/>
  <c r="ED249" i="2" s="1"/>
  <c r="EE249" i="2"/>
  <c r="EF249" i="2" s="1"/>
  <c r="BLR248" i="2"/>
  <c r="BLS248" i="2" s="1"/>
  <c r="BLT248" i="2" s="1"/>
  <c r="BLU248" i="2" s="1"/>
  <c r="BLV248" i="2" s="1"/>
  <c r="BLW248" i="2" s="1"/>
  <c r="BLX248" i="2" s="1"/>
  <c r="BLY248" i="2" s="1"/>
  <c r="BLZ248" i="2"/>
  <c r="BMA248" i="2" s="1"/>
  <c r="BMB248" i="2" s="1"/>
  <c r="BMC248" i="2" s="1"/>
  <c r="BMD248" i="2" s="1"/>
  <c r="BME248" i="2" s="1"/>
  <c r="BMF248" i="2" s="1"/>
  <c r="BMG248" i="2" s="1"/>
  <c r="EG249" i="2"/>
  <c r="EH249" i="2" s="1"/>
  <c r="EI249" i="2"/>
  <c r="EJ249" i="2" s="1"/>
  <c r="BMH248" i="2"/>
  <c r="BMI248" i="2" s="1"/>
  <c r="BMJ248" i="2" s="1"/>
  <c r="BMK248" i="2" s="1"/>
  <c r="BML248" i="2" s="1"/>
  <c r="BMM248" i="2" s="1"/>
  <c r="BMN248" i="2" s="1"/>
  <c r="BMO248" i="2" s="1"/>
  <c r="BMP248" i="2"/>
  <c r="BMQ248" i="2" s="1"/>
  <c r="BMR248" i="2" s="1"/>
  <c r="BMS248" i="2" s="1"/>
  <c r="BMT248" i="2" s="1"/>
  <c r="BMU248" i="2" s="1"/>
  <c r="BMV248" i="2" s="1"/>
  <c r="BMW248" i="2" s="1"/>
  <c r="EK249" i="2"/>
  <c r="EL249" i="2" s="1"/>
  <c r="EM249" i="2"/>
  <c r="EN249" i="2" s="1"/>
  <c r="BMX248" i="2"/>
  <c r="BMY248" i="2" s="1"/>
  <c r="BMZ248" i="2" s="1"/>
  <c r="BNA248" i="2" s="1"/>
  <c r="BNB248" i="2" s="1"/>
  <c r="BNC248" i="2" s="1"/>
  <c r="BND248" i="2" s="1"/>
  <c r="BNE248" i="2" s="1"/>
  <c r="BNF248" i="2"/>
  <c r="BNG248" i="2" s="1"/>
  <c r="BNH248" i="2" s="1"/>
  <c r="BNI248" i="2" s="1"/>
  <c r="BNJ248" i="2" s="1"/>
  <c r="BNK248" i="2" s="1"/>
  <c r="BNL248" i="2" s="1"/>
  <c r="BNM248" i="2" s="1"/>
  <c r="EO249" i="2"/>
  <c r="EP249" i="2" s="1"/>
  <c r="EQ249" i="2"/>
  <c r="ER249" i="2" s="1"/>
  <c r="BNN248" i="2"/>
  <c r="BNO248" i="2" s="1"/>
  <c r="BNP248" i="2" s="1"/>
  <c r="BNQ248" i="2" s="1"/>
  <c r="BNR248" i="2" s="1"/>
  <c r="BNS248" i="2" s="1"/>
  <c r="BNT248" i="2" s="1"/>
  <c r="BNU248" i="2" s="1"/>
  <c r="BNV248" i="2"/>
  <c r="BNW248" i="2" s="1"/>
  <c r="BNX248" i="2" s="1"/>
  <c r="BNY248" i="2" s="1"/>
  <c r="BNZ248" i="2" s="1"/>
  <c r="BOA248" i="2" s="1"/>
  <c r="BOB248" i="2" s="1"/>
  <c r="BOC248" i="2" s="1"/>
  <c r="ES249" i="2"/>
  <c r="ET249" i="2" s="1"/>
  <c r="EU249" i="2"/>
  <c r="EV249" i="2" s="1"/>
  <c r="BOD248" i="2"/>
  <c r="BOE248" i="2" s="1"/>
  <c r="BOF248" i="2" s="1"/>
  <c r="BOG248" i="2" s="1"/>
  <c r="BOH248" i="2" s="1"/>
  <c r="BOI248" i="2" s="1"/>
  <c r="BOJ248" i="2" s="1"/>
  <c r="BOK248" i="2" s="1"/>
  <c r="BOL248" i="2"/>
  <c r="BOM248" i="2" s="1"/>
  <c r="BON248" i="2" s="1"/>
  <c r="BOO248" i="2" s="1"/>
  <c r="BOP248" i="2" s="1"/>
  <c r="BOQ248" i="2" s="1"/>
  <c r="BOR248" i="2" s="1"/>
  <c r="BOS248" i="2" s="1"/>
  <c r="EW249" i="2"/>
  <c r="EX249" i="2" s="1"/>
  <c r="EY249" i="2"/>
  <c r="EZ249" i="2" s="1"/>
  <c r="BOT248" i="2"/>
  <c r="BOU248" i="2" s="1"/>
  <c r="BOV248" i="2" s="1"/>
  <c r="BOW248" i="2" s="1"/>
  <c r="BOX248" i="2" s="1"/>
  <c r="BOY248" i="2" s="1"/>
  <c r="BOZ248" i="2" s="1"/>
  <c r="BPA248" i="2" s="1"/>
  <c r="BPB248" i="2"/>
  <c r="BPC248" i="2" s="1"/>
  <c r="BPD248" i="2" s="1"/>
  <c r="BPE248" i="2" s="1"/>
  <c r="BPF248" i="2" s="1"/>
  <c r="BPG248" i="2" s="1"/>
  <c r="BPH248" i="2" s="1"/>
  <c r="BPI248" i="2" s="1"/>
  <c r="FA249" i="2"/>
  <c r="FB249" i="2" s="1"/>
  <c r="FC249" i="2"/>
  <c r="FD249" i="2" s="1"/>
  <c r="BPJ248" i="2"/>
  <c r="BPK248" i="2" s="1"/>
  <c r="BPL248" i="2" s="1"/>
  <c r="BPM248" i="2" s="1"/>
  <c r="BPN248" i="2" s="1"/>
  <c r="BPO248" i="2" s="1"/>
  <c r="BPP248" i="2" s="1"/>
  <c r="BPQ248" i="2" s="1"/>
  <c r="BPR248" i="2"/>
  <c r="BPS248" i="2" s="1"/>
  <c r="BPT248" i="2" s="1"/>
  <c r="BPU248" i="2" s="1"/>
  <c r="BPV248" i="2" s="1"/>
  <c r="BPW248" i="2" s="1"/>
  <c r="BPX248" i="2" s="1"/>
  <c r="BPY248" i="2" s="1"/>
  <c r="FE249" i="2"/>
  <c r="FF249" i="2" s="1"/>
  <c r="FG249" i="2"/>
  <c r="FH249" i="2" s="1"/>
  <c r="BPZ248" i="2"/>
  <c r="BQA248" i="2" s="1"/>
  <c r="BQB248" i="2" s="1"/>
  <c r="BQC248" i="2" s="1"/>
  <c r="BQD248" i="2" s="1"/>
  <c r="BQE248" i="2" s="1"/>
  <c r="BQF248" i="2" s="1"/>
  <c r="BQG248" i="2" s="1"/>
  <c r="BQH248" i="2"/>
  <c r="BQI248" i="2" s="1"/>
  <c r="BQJ248" i="2" s="1"/>
  <c r="BQK248" i="2" s="1"/>
  <c r="BQL248" i="2" s="1"/>
  <c r="BQM248" i="2" s="1"/>
  <c r="BQN248" i="2" s="1"/>
  <c r="BQO248" i="2" s="1"/>
  <c r="FI249" i="2"/>
  <c r="FJ249" i="2" s="1"/>
  <c r="FK249" i="2"/>
  <c r="FL249" i="2" s="1"/>
  <c r="BQP248" i="2"/>
  <c r="BQQ248" i="2" s="1"/>
  <c r="BQR248" i="2" s="1"/>
  <c r="BQS248" i="2" s="1"/>
  <c r="BQT248" i="2" s="1"/>
  <c r="BQU248" i="2" s="1"/>
  <c r="BQV248" i="2" s="1"/>
  <c r="BQW248" i="2" s="1"/>
  <c r="BQX248" i="2"/>
  <c r="BQY248" i="2" s="1"/>
  <c r="BQZ248" i="2" s="1"/>
  <c r="BRA248" i="2" s="1"/>
  <c r="BRB248" i="2" s="1"/>
  <c r="BRC248" i="2" s="1"/>
  <c r="BRD248" i="2" s="1"/>
  <c r="BRE248" i="2" s="1"/>
  <c r="FM249" i="2"/>
  <c r="FN249" i="2" s="1"/>
  <c r="FO249" i="2"/>
  <c r="FP249" i="2" s="1"/>
  <c r="BRF248" i="2"/>
  <c r="BRG248" i="2" s="1"/>
  <c r="BRH248" i="2" s="1"/>
  <c r="BRI248" i="2" s="1"/>
  <c r="BRJ248" i="2" s="1"/>
  <c r="BRK248" i="2" s="1"/>
  <c r="BRL248" i="2" s="1"/>
  <c r="BRM248" i="2" s="1"/>
  <c r="BRN248" i="2"/>
  <c r="BRO248" i="2" s="1"/>
  <c r="BRP248" i="2" s="1"/>
  <c r="BRQ248" i="2" s="1"/>
  <c r="BRR248" i="2" s="1"/>
  <c r="BRS248" i="2" s="1"/>
  <c r="BRT248" i="2" s="1"/>
  <c r="BRU248" i="2" s="1"/>
  <c r="FQ249" i="2"/>
  <c r="FR249" i="2" s="1"/>
  <c r="FS249" i="2"/>
  <c r="FT249" i="2" s="1"/>
  <c r="BRV248" i="2"/>
  <c r="BRW248" i="2" s="1"/>
  <c r="BRX248" i="2" s="1"/>
  <c r="BRY248" i="2" s="1"/>
  <c r="BRZ248" i="2" s="1"/>
  <c r="BSA248" i="2" s="1"/>
  <c r="BSB248" i="2" s="1"/>
  <c r="BSC248" i="2" s="1"/>
  <c r="BSD248" i="2"/>
  <c r="BSE248" i="2" s="1"/>
  <c r="BSF248" i="2" s="1"/>
  <c r="BSG248" i="2" s="1"/>
  <c r="BSH248" i="2" s="1"/>
  <c r="BSI248" i="2" s="1"/>
  <c r="BSJ248" i="2" s="1"/>
  <c r="BSK248" i="2" s="1"/>
  <c r="FU249" i="2"/>
  <c r="FV249" i="2" s="1"/>
  <c r="FW249" i="2"/>
  <c r="FX249" i="2" s="1"/>
  <c r="BSL248" i="2"/>
  <c r="BSM248" i="2" s="1"/>
  <c r="BSN248" i="2" s="1"/>
  <c r="BSO248" i="2" s="1"/>
  <c r="BSP248" i="2" s="1"/>
  <c r="BSQ248" i="2" s="1"/>
  <c r="BSR248" i="2" s="1"/>
  <c r="BSS248" i="2" s="1"/>
  <c r="BST248" i="2"/>
  <c r="BSU248" i="2" s="1"/>
  <c r="BSV248" i="2" s="1"/>
  <c r="BSW248" i="2" s="1"/>
  <c r="BSX248" i="2" s="1"/>
  <c r="BSY248" i="2" s="1"/>
  <c r="BSZ248" i="2" s="1"/>
  <c r="BTA248" i="2" s="1"/>
  <c r="FY249" i="2"/>
  <c r="FZ249" i="2" s="1"/>
  <c r="GA249" i="2"/>
  <c r="GB249" i="2" s="1"/>
  <c r="BTB248" i="2"/>
  <c r="BTC248" i="2" s="1"/>
  <c r="BTD248" i="2" s="1"/>
  <c r="BTE248" i="2" s="1"/>
  <c r="BTF248" i="2" s="1"/>
  <c r="BTG248" i="2" s="1"/>
  <c r="BTH248" i="2" s="1"/>
  <c r="BTI248" i="2" s="1"/>
  <c r="BTJ248" i="2"/>
  <c r="BTK248" i="2" s="1"/>
  <c r="BTL248" i="2" s="1"/>
  <c r="BTM248" i="2" s="1"/>
  <c r="BTN248" i="2" s="1"/>
  <c r="BTO248" i="2" s="1"/>
  <c r="BTP248" i="2" s="1"/>
  <c r="BTQ248" i="2" s="1"/>
  <c r="GC249" i="2"/>
  <c r="GD249" i="2" s="1"/>
  <c r="GE249" i="2"/>
  <c r="GF249" i="2" s="1"/>
  <c r="BTR248" i="2"/>
  <c r="BTS248" i="2" s="1"/>
  <c r="BTT248" i="2" s="1"/>
  <c r="BTU248" i="2" s="1"/>
  <c r="BTV248" i="2" s="1"/>
  <c r="BTW248" i="2" s="1"/>
  <c r="BTX248" i="2"/>
  <c r="BTY248" i="2" s="1"/>
  <c r="BTZ248" i="2" s="1"/>
  <c r="BUA248" i="2" s="1"/>
  <c r="GG249" i="2"/>
  <c r="GH249" i="2" s="1"/>
  <c r="GI249" i="2"/>
  <c r="GJ249" i="2" s="1"/>
  <c r="BUB248" i="2"/>
  <c r="BUC248" i="2" s="1"/>
  <c r="BUD248" i="2" s="1"/>
  <c r="BUE248" i="2" s="1"/>
  <c r="BUF248" i="2"/>
  <c r="BUG248" i="2" s="1"/>
  <c r="BUH248" i="2" s="1"/>
  <c r="BUI248" i="2" s="1"/>
  <c r="GK249" i="2"/>
  <c r="GL249" i="2" s="1"/>
  <c r="GM249" i="2"/>
  <c r="GN249" i="2" s="1"/>
  <c r="BUJ248" i="2"/>
  <c r="BUK248" i="2" s="1"/>
  <c r="BUL248" i="2" s="1"/>
  <c r="BUM248" i="2" s="1"/>
  <c r="BUN248" i="2"/>
  <c r="BUO248" i="2" s="1"/>
  <c r="BUP248" i="2" s="1"/>
  <c r="BUQ248" i="2" s="1"/>
  <c r="GO249" i="2"/>
  <c r="GP249" i="2" s="1"/>
  <c r="GQ249" i="2"/>
  <c r="GR249" i="2" s="1"/>
  <c r="BUR248" i="2"/>
  <c r="BUS248" i="2" s="1"/>
  <c r="BUT248" i="2" s="1"/>
  <c r="BUU248" i="2" s="1"/>
  <c r="BUV248" i="2"/>
  <c r="BUW248" i="2" s="1"/>
  <c r="BUX248" i="2" s="1"/>
  <c r="BUY248" i="2" s="1"/>
  <c r="GS249" i="2"/>
  <c r="GT249" i="2" s="1"/>
  <c r="GU249" i="2"/>
  <c r="GV249" i="2" s="1"/>
  <c r="BUZ248" i="2"/>
  <c r="BVA248" i="2" s="1"/>
  <c r="BVB248" i="2" s="1"/>
  <c r="BVC248" i="2" s="1"/>
  <c r="BVD248" i="2"/>
  <c r="BVE248" i="2" s="1"/>
  <c r="BVF248" i="2" s="1"/>
  <c r="BVG248" i="2" s="1"/>
  <c r="GW249" i="2"/>
  <c r="GX249" i="2" s="1"/>
  <c r="GY249" i="2"/>
  <c r="GZ249" i="2" s="1"/>
  <c r="BVH248" i="2"/>
  <c r="BVI248" i="2" s="1"/>
  <c r="BVJ248" i="2" s="1"/>
  <c r="BVK248" i="2" s="1"/>
  <c r="BVL248" i="2"/>
  <c r="BVM248" i="2" s="1"/>
  <c r="BVN248" i="2" s="1"/>
  <c r="BVO248" i="2" s="1"/>
  <c r="HA249" i="2"/>
  <c r="HB249" i="2" s="1"/>
  <c r="HC249" i="2"/>
  <c r="HD249" i="2" s="1"/>
  <c r="BVP248" i="2"/>
  <c r="BVQ248" i="2" s="1"/>
  <c r="BVR248" i="2" s="1"/>
  <c r="BVS248" i="2" s="1"/>
  <c r="BVT248" i="2"/>
  <c r="BVU248" i="2" s="1"/>
  <c r="BVV248" i="2" s="1"/>
  <c r="BVW248" i="2" s="1"/>
  <c r="HE249" i="2"/>
  <c r="HF249" i="2" s="1"/>
  <c r="HG249" i="2"/>
  <c r="HH249" i="2" s="1"/>
  <c r="BVX248" i="2"/>
  <c r="BVY248" i="2" s="1"/>
  <c r="BVZ248" i="2" s="1"/>
  <c r="BWA248" i="2" s="1"/>
  <c r="BWB248" i="2"/>
  <c r="BWC248" i="2" s="1"/>
  <c r="BWD248" i="2" s="1"/>
  <c r="BWE248" i="2" s="1"/>
  <c r="HI249" i="2"/>
  <c r="HJ249" i="2" s="1"/>
  <c r="HK249" i="2"/>
  <c r="HL249" i="2" s="1"/>
  <c r="BWF248" i="2"/>
  <c r="BWG248" i="2" s="1"/>
  <c r="BWH248" i="2" s="1"/>
  <c r="BWI248" i="2" s="1"/>
  <c r="BWJ248" i="2"/>
  <c r="BWK248" i="2" s="1"/>
  <c r="BWL248" i="2" s="1"/>
  <c r="BWM248" i="2" s="1"/>
  <c r="HM249" i="2"/>
  <c r="HN249" i="2" s="1"/>
  <c r="HO249" i="2"/>
  <c r="HP249" i="2" s="1"/>
  <c r="BWN248" i="2"/>
  <c r="BWO248" i="2" s="1"/>
  <c r="BWP248" i="2" s="1"/>
  <c r="BWQ248" i="2" s="1"/>
  <c r="BWR248" i="2"/>
  <c r="BWS248" i="2" s="1"/>
  <c r="BWT248" i="2" s="1"/>
  <c r="BWU248" i="2" s="1"/>
  <c r="HQ249" i="2"/>
  <c r="HR249" i="2" s="1"/>
  <c r="HS249" i="2"/>
  <c r="HT249" i="2" s="1"/>
  <c r="BWV248" i="2"/>
  <c r="BWW248" i="2" s="1"/>
  <c r="BWX248" i="2" s="1"/>
  <c r="BWY248" i="2" s="1"/>
  <c r="BWZ248" i="2"/>
  <c r="BXA248" i="2" s="1"/>
  <c r="BXB248" i="2" s="1"/>
  <c r="BXC248" i="2" s="1"/>
  <c r="HU249" i="2"/>
  <c r="HV249" i="2" s="1"/>
  <c r="HW249" i="2"/>
  <c r="HX249" i="2" s="1"/>
  <c r="BXD248" i="2"/>
  <c r="BXE248" i="2" s="1"/>
  <c r="BXF248" i="2" s="1"/>
  <c r="BXG248" i="2" s="1"/>
  <c r="BXH248" i="2"/>
  <c r="BXI248" i="2" s="1"/>
  <c r="BXJ248" i="2" s="1"/>
  <c r="BXK248" i="2" s="1"/>
  <c r="HY249" i="2"/>
  <c r="HZ249" i="2" s="1"/>
  <c r="IA249" i="2"/>
  <c r="BXL248" i="2"/>
  <c r="BXM248" i="2" s="1"/>
  <c r="BXN248" i="2" s="1"/>
  <c r="BXO248" i="2" s="1"/>
  <c r="BXP248" i="2"/>
  <c r="BXQ248" i="2" s="1"/>
  <c r="BXR248" i="2" s="1"/>
  <c r="BXS248" i="2" s="1"/>
  <c r="BXT248" i="2" s="1"/>
  <c r="IB249" i="2"/>
  <c r="IC249" i="2" s="1"/>
  <c r="ID249" i="2"/>
  <c r="IE249" i="2" s="1"/>
  <c r="IF249" i="2" s="1"/>
  <c r="IG249" i="2" s="1"/>
  <c r="BXU248" i="2"/>
  <c r="BXV248" i="2" s="1"/>
  <c r="BXW248" i="2" s="1"/>
  <c r="BXX248" i="2"/>
  <c r="BXY248" i="2" s="1"/>
  <c r="BXZ248" i="2" s="1"/>
  <c r="BYA248" i="2" s="1"/>
  <c r="BYB248" i="2" s="1"/>
  <c r="IH249" i="2"/>
  <c r="II249" i="2" s="1"/>
  <c r="IJ249" i="2" s="1"/>
  <c r="IK249" i="2" s="1"/>
  <c r="IL249" i="2"/>
  <c r="IM249" i="2" s="1"/>
  <c r="IN249" i="2" s="1"/>
  <c r="IO249" i="2" s="1"/>
  <c r="BYC248" i="2"/>
  <c r="BYD248" i="2" s="1"/>
  <c r="BYE248" i="2" s="1"/>
  <c r="BYF248" i="2"/>
  <c r="BYG248" i="2" s="1"/>
  <c r="BYH248" i="2" s="1"/>
  <c r="BYI248" i="2" s="1"/>
  <c r="BYJ248" i="2" s="1"/>
  <c r="IP249" i="2"/>
  <c r="IQ249" i="2" s="1"/>
  <c r="IR249" i="2" s="1"/>
  <c r="IS249" i="2" s="1"/>
  <c r="IT249" i="2"/>
  <c r="IU249" i="2" s="1"/>
  <c r="IV249" i="2" s="1"/>
  <c r="IW249" i="2" s="1"/>
  <c r="IX249" i="2" s="1"/>
  <c r="IY249" i="2" s="1"/>
  <c r="BYK248" i="2"/>
  <c r="BYL248" i="2" s="1"/>
  <c r="BYM248" i="2" s="1"/>
  <c r="BYN248" i="2" s="1"/>
  <c r="BYO248" i="2" s="1"/>
  <c r="BYP248" i="2" s="1"/>
  <c r="BYQ248" i="2" s="1"/>
  <c r="BYR248" i="2" s="1"/>
  <c r="BYS248" i="2"/>
  <c r="BYT248" i="2" s="1"/>
  <c r="BYU248" i="2" s="1"/>
  <c r="BYV248" i="2" s="1"/>
  <c r="BYW248" i="2" s="1"/>
  <c r="BYX248" i="2" s="1"/>
  <c r="BYY248" i="2" s="1"/>
  <c r="BYZ248" i="2" s="1"/>
  <c r="IZ249" i="2"/>
  <c r="JA249" i="2" s="1"/>
  <c r="JB249" i="2" s="1"/>
  <c r="JC249" i="2" s="1"/>
  <c r="JD249" i="2" s="1"/>
  <c r="JE249" i="2" s="1"/>
  <c r="JF249" i="2" s="1"/>
  <c r="JG249" i="2" s="1"/>
  <c r="JH249" i="2"/>
  <c r="JI249" i="2" s="1"/>
  <c r="JJ249" i="2" s="1"/>
  <c r="BZA248" i="2"/>
  <c r="BZB248" i="2" s="1"/>
  <c r="BZC248" i="2" s="1"/>
  <c r="BZD248" i="2" s="1"/>
  <c r="BZE248" i="2" s="1"/>
  <c r="BZF248" i="2" s="1"/>
  <c r="BZG248" i="2" s="1"/>
  <c r="BZH248" i="2" s="1"/>
  <c r="BZI248" i="2"/>
  <c r="BZJ248" i="2" s="1"/>
  <c r="BZK248" i="2" s="1"/>
  <c r="BZL248" i="2" s="1"/>
  <c r="BZM248" i="2" s="1"/>
  <c r="BZN248" i="2" s="1"/>
  <c r="BZO248" i="2" s="1"/>
  <c r="BZP248" i="2" s="1"/>
  <c r="JK249" i="2"/>
  <c r="JL249" i="2" s="1"/>
  <c r="JM249" i="2"/>
  <c r="JN249" i="2" s="1"/>
  <c r="BZQ248" i="2"/>
  <c r="BZR248" i="2" s="1"/>
  <c r="BZS248" i="2" s="1"/>
  <c r="BZT248" i="2" s="1"/>
  <c r="BZU248" i="2" s="1"/>
  <c r="BZV248" i="2" s="1"/>
  <c r="BZW248" i="2" s="1"/>
  <c r="BZX248" i="2" s="1"/>
  <c r="BZY248" i="2"/>
  <c r="BZZ248" i="2" s="1"/>
  <c r="CAA248" i="2" s="1"/>
  <c r="CAB248" i="2" s="1"/>
  <c r="CAC248" i="2" s="1"/>
  <c r="CAD248" i="2" s="1"/>
  <c r="CAE248" i="2" s="1"/>
  <c r="CAF248" i="2" s="1"/>
  <c r="JO249" i="2"/>
  <c r="JP249" i="2" s="1"/>
  <c r="JQ249" i="2"/>
  <c r="JR249" i="2" s="1"/>
  <c r="CAG248" i="2"/>
  <c r="CAH248" i="2" s="1"/>
  <c r="CAI248" i="2" s="1"/>
  <c r="CAJ248" i="2" s="1"/>
  <c r="CAK248" i="2" s="1"/>
  <c r="CAL248" i="2" s="1"/>
  <c r="CAM248" i="2" s="1"/>
  <c r="CAN248" i="2" s="1"/>
  <c r="CAO248" i="2"/>
  <c r="CAP248" i="2" s="1"/>
  <c r="CAQ248" i="2" s="1"/>
  <c r="CAR248" i="2" s="1"/>
  <c r="CAS248" i="2" s="1"/>
  <c r="CAT248" i="2" s="1"/>
  <c r="CAU248" i="2" s="1"/>
  <c r="CAV248" i="2" s="1"/>
  <c r="JS249" i="2"/>
  <c r="JT249" i="2" s="1"/>
  <c r="JU249" i="2"/>
  <c r="JV249" i="2" s="1"/>
  <c r="CAW248" i="2"/>
  <c r="CAX248" i="2" s="1"/>
  <c r="CAY248" i="2" s="1"/>
  <c r="CAZ248" i="2" s="1"/>
  <c r="CBA248" i="2" s="1"/>
  <c r="CBB248" i="2" s="1"/>
  <c r="CBC248" i="2" s="1"/>
  <c r="CBD248" i="2" s="1"/>
  <c r="CBE248" i="2"/>
  <c r="CBF248" i="2" s="1"/>
  <c r="CBG248" i="2" s="1"/>
  <c r="CBH248" i="2" s="1"/>
  <c r="CBI248" i="2" s="1"/>
  <c r="CBJ248" i="2" s="1"/>
  <c r="CBK248" i="2" s="1"/>
  <c r="CBL248" i="2" s="1"/>
  <c r="JW249" i="2"/>
  <c r="JX249" i="2" s="1"/>
  <c r="JY249" i="2"/>
  <c r="JZ249" i="2" s="1"/>
  <c r="CBM248" i="2"/>
  <c r="CBN248" i="2" s="1"/>
  <c r="CBO248" i="2" s="1"/>
  <c r="CBP248" i="2" s="1"/>
  <c r="CBQ248" i="2" s="1"/>
  <c r="CBR248" i="2" s="1"/>
  <c r="CBS248" i="2" s="1"/>
  <c r="CBT248" i="2" s="1"/>
  <c r="CBU248" i="2"/>
  <c r="CBV248" i="2" s="1"/>
  <c r="CBW248" i="2" s="1"/>
  <c r="CBX248" i="2" s="1"/>
  <c r="CBY248" i="2" s="1"/>
  <c r="CBZ248" i="2" s="1"/>
  <c r="CCA248" i="2" s="1"/>
  <c r="CCB248" i="2" s="1"/>
  <c r="KA249" i="2"/>
  <c r="KB249" i="2" s="1"/>
  <c r="KC249" i="2"/>
  <c r="KD249" i="2" s="1"/>
  <c r="CCC248" i="2"/>
  <c r="CCD248" i="2" s="1"/>
  <c r="CCE248" i="2" s="1"/>
  <c r="CCF248" i="2" s="1"/>
  <c r="CCG248" i="2" s="1"/>
  <c r="CCH248" i="2" s="1"/>
  <c r="CCI248" i="2" s="1"/>
  <c r="CCJ248" i="2" s="1"/>
  <c r="CCK248" i="2"/>
  <c r="CCL248" i="2" s="1"/>
  <c r="CCM248" i="2" s="1"/>
  <c r="CCN248" i="2" s="1"/>
  <c r="CCO248" i="2" s="1"/>
  <c r="CCP248" i="2" s="1"/>
  <c r="CCQ248" i="2" s="1"/>
  <c r="CCR248" i="2" s="1"/>
  <c r="KE249" i="2"/>
  <c r="KF249" i="2" s="1"/>
  <c r="KG249" i="2"/>
  <c r="KH249" i="2" s="1"/>
  <c r="CCS248" i="2"/>
  <c r="CCT248" i="2" s="1"/>
  <c r="CCU248" i="2" s="1"/>
  <c r="CCV248" i="2" s="1"/>
  <c r="CCW248" i="2" s="1"/>
  <c r="CCX248" i="2" s="1"/>
  <c r="CCY248" i="2" s="1"/>
  <c r="CCZ248" i="2" s="1"/>
  <c r="CDA248" i="2"/>
  <c r="CDB248" i="2" s="1"/>
  <c r="CDC248" i="2" s="1"/>
  <c r="CDD248" i="2" s="1"/>
  <c r="CDE248" i="2" s="1"/>
  <c r="CDF248" i="2" s="1"/>
  <c r="CDG248" i="2" s="1"/>
  <c r="CDH248" i="2" s="1"/>
  <c r="KI249" i="2"/>
  <c r="KJ249" i="2" s="1"/>
  <c r="KK249" i="2"/>
  <c r="KL249" i="2" s="1"/>
  <c r="CDI248" i="2"/>
  <c r="CDJ248" i="2" s="1"/>
  <c r="CDK248" i="2" s="1"/>
  <c r="CDL248" i="2" s="1"/>
  <c r="CDM248" i="2" s="1"/>
  <c r="CDN248" i="2" s="1"/>
  <c r="CDO248" i="2" s="1"/>
  <c r="CDP248" i="2" s="1"/>
  <c r="CDQ248" i="2"/>
  <c r="CDR248" i="2" s="1"/>
  <c r="CDS248" i="2" s="1"/>
  <c r="CDT248" i="2" s="1"/>
  <c r="CDU248" i="2" s="1"/>
  <c r="CDV248" i="2" s="1"/>
  <c r="CDW248" i="2" s="1"/>
  <c r="CDX248" i="2" s="1"/>
  <c r="KM249" i="2"/>
  <c r="KN249" i="2" s="1"/>
  <c r="KO249" i="2"/>
  <c r="KP249" i="2" s="1"/>
  <c r="CDY248" i="2"/>
  <c r="CDZ248" i="2" s="1"/>
  <c r="CEA248" i="2" s="1"/>
  <c r="CEB248" i="2" s="1"/>
  <c r="CEC248" i="2" s="1"/>
  <c r="CED248" i="2" s="1"/>
  <c r="CEE248" i="2" s="1"/>
  <c r="CEF248" i="2" s="1"/>
  <c r="CEG248" i="2"/>
  <c r="CEH248" i="2" s="1"/>
  <c r="CEI248" i="2" s="1"/>
  <c r="CEJ248" i="2" s="1"/>
  <c r="CEK248" i="2" s="1"/>
  <c r="CEL248" i="2" s="1"/>
  <c r="CEM248" i="2" s="1"/>
  <c r="CEN248" i="2" s="1"/>
  <c r="KQ249" i="2"/>
  <c r="KR249" i="2" s="1"/>
  <c r="KS249" i="2"/>
  <c r="KT249" i="2" s="1"/>
  <c r="CEO248" i="2"/>
  <c r="CEP248" i="2" s="1"/>
  <c r="CEQ248" i="2" s="1"/>
  <c r="CER248" i="2" s="1"/>
  <c r="CES248" i="2" s="1"/>
  <c r="CET248" i="2" s="1"/>
  <c r="CEU248" i="2" s="1"/>
  <c r="CEV248" i="2" s="1"/>
  <c r="CEW248" i="2"/>
  <c r="CEX248" i="2" s="1"/>
  <c r="CEY248" i="2" s="1"/>
  <c r="CEZ248" i="2" s="1"/>
  <c r="CFA248" i="2" s="1"/>
  <c r="CFB248" i="2" s="1"/>
  <c r="CFC248" i="2" s="1"/>
  <c r="CFD248" i="2" s="1"/>
  <c r="KU249" i="2"/>
  <c r="KV249" i="2" s="1"/>
  <c r="KW249" i="2"/>
  <c r="KX249" i="2" s="1"/>
  <c r="CFE248" i="2"/>
  <c r="CFF248" i="2" s="1"/>
  <c r="CFG248" i="2" s="1"/>
  <c r="CFH248" i="2" s="1"/>
  <c r="CFI248" i="2" s="1"/>
  <c r="CFJ248" i="2" s="1"/>
  <c r="CFK248" i="2" s="1"/>
  <c r="CFL248" i="2" s="1"/>
  <c r="CFM248" i="2"/>
  <c r="CFN248" i="2" s="1"/>
  <c r="CFO248" i="2" s="1"/>
  <c r="CFP248" i="2" s="1"/>
  <c r="CFQ248" i="2" s="1"/>
  <c r="CFR248" i="2" s="1"/>
  <c r="CFS248" i="2" s="1"/>
  <c r="CFT248" i="2" s="1"/>
  <c r="KY249" i="2"/>
  <c r="KZ249" i="2" s="1"/>
  <c r="LA249" i="2"/>
  <c r="LB249" i="2" s="1"/>
  <c r="CFU248" i="2"/>
  <c r="CFV248" i="2" s="1"/>
  <c r="CFW248" i="2" s="1"/>
  <c r="CFX248" i="2" s="1"/>
  <c r="CFY248" i="2" s="1"/>
  <c r="CFZ248" i="2" s="1"/>
  <c r="CGA248" i="2" s="1"/>
  <c r="CGB248" i="2" s="1"/>
  <c r="CGC248" i="2"/>
  <c r="CGD248" i="2" s="1"/>
  <c r="CGE248" i="2" s="1"/>
  <c r="CGF248" i="2" s="1"/>
  <c r="CGG248" i="2" s="1"/>
  <c r="CGH248" i="2" s="1"/>
  <c r="CGI248" i="2" s="1"/>
  <c r="CGJ248" i="2" s="1"/>
  <c r="LC249" i="2"/>
  <c r="LD249" i="2" s="1"/>
  <c r="LE249" i="2"/>
  <c r="LF249" i="2" s="1"/>
  <c r="CGK248" i="2"/>
  <c r="CGL248" i="2" s="1"/>
  <c r="CGM248" i="2" s="1"/>
  <c r="CGN248" i="2" s="1"/>
  <c r="CGO248" i="2" s="1"/>
  <c r="CGP248" i="2" s="1"/>
  <c r="CGQ248" i="2" s="1"/>
  <c r="CGR248" i="2" s="1"/>
  <c r="CGS248" i="2"/>
  <c r="CGT248" i="2" s="1"/>
  <c r="CGU248" i="2" s="1"/>
  <c r="CGV248" i="2" s="1"/>
  <c r="CGW248" i="2" s="1"/>
  <c r="CGX248" i="2" s="1"/>
  <c r="CGY248" i="2" s="1"/>
  <c r="CGZ248" i="2" s="1"/>
  <c r="LG249" i="2"/>
  <c r="LH249" i="2" s="1"/>
  <c r="LI249" i="2"/>
  <c r="LJ249" i="2" s="1"/>
  <c r="CHA248" i="2"/>
  <c r="CHB248" i="2" s="1"/>
  <c r="CHC248" i="2" s="1"/>
  <c r="CHD248" i="2" s="1"/>
  <c r="CHE248" i="2" s="1"/>
  <c r="CHF248" i="2" s="1"/>
  <c r="CHG248" i="2" s="1"/>
  <c r="CHH248" i="2" s="1"/>
  <c r="CHI248" i="2"/>
  <c r="CHJ248" i="2" s="1"/>
  <c r="CHK248" i="2" s="1"/>
  <c r="CHL248" i="2" s="1"/>
  <c r="CHM248" i="2" s="1"/>
  <c r="CHN248" i="2" s="1"/>
  <c r="CHO248" i="2" s="1"/>
  <c r="CHP248" i="2" s="1"/>
  <c r="LK249" i="2"/>
  <c r="LL249" i="2" s="1"/>
  <c r="LM249" i="2"/>
  <c r="LN249" i="2" s="1"/>
  <c r="CHQ248" i="2"/>
  <c r="CHR248" i="2" s="1"/>
  <c r="CHS248" i="2" s="1"/>
  <c r="CHT248" i="2" s="1"/>
  <c r="CHU248" i="2" s="1"/>
  <c r="CHV248" i="2" s="1"/>
  <c r="CHW248" i="2" s="1"/>
  <c r="CHX248" i="2" s="1"/>
  <c r="CHY248" i="2"/>
  <c r="CHZ248" i="2" s="1"/>
  <c r="CIA248" i="2" s="1"/>
  <c r="CIB248" i="2" s="1"/>
  <c r="CIC248" i="2" s="1"/>
  <c r="CID248" i="2" s="1"/>
  <c r="CIE248" i="2" s="1"/>
  <c r="CIF248" i="2" s="1"/>
  <c r="LO249" i="2"/>
  <c r="LP249" i="2" s="1"/>
  <c r="LQ249" i="2"/>
  <c r="LR249" i="2" s="1"/>
  <c r="CIG248" i="2"/>
  <c r="CIH248" i="2" s="1"/>
  <c r="CII248" i="2" s="1"/>
  <c r="CIJ248" i="2" s="1"/>
  <c r="CIK248" i="2" s="1"/>
  <c r="CIL248" i="2" s="1"/>
  <c r="CIM248" i="2" s="1"/>
  <c r="CIN248" i="2" s="1"/>
  <c r="CIO248" i="2"/>
  <c r="CIP248" i="2" s="1"/>
  <c r="CIQ248" i="2" s="1"/>
  <c r="CIR248" i="2" s="1"/>
  <c r="CIS248" i="2" s="1"/>
  <c r="CIT248" i="2" s="1"/>
  <c r="CIU248" i="2" s="1"/>
  <c r="CIV248" i="2" s="1"/>
  <c r="LS249" i="2"/>
  <c r="LT249" i="2" s="1"/>
  <c r="LU249" i="2"/>
  <c r="LV249" i="2" s="1"/>
  <c r="CIW248" i="2"/>
  <c r="CIX248" i="2" s="1"/>
  <c r="CIY248" i="2" s="1"/>
  <c r="CIZ248" i="2" s="1"/>
  <c r="CJA248" i="2" s="1"/>
  <c r="CJB248" i="2" s="1"/>
  <c r="CJC248" i="2" s="1"/>
  <c r="CJD248" i="2" s="1"/>
  <c r="CJE248" i="2"/>
  <c r="CJF248" i="2" s="1"/>
  <c r="CJG248" i="2" s="1"/>
  <c r="CJH248" i="2" s="1"/>
  <c r="CJI248" i="2" s="1"/>
  <c r="CJJ248" i="2" s="1"/>
  <c r="CJK248" i="2" s="1"/>
  <c r="CJL248" i="2" s="1"/>
  <c r="LW249" i="2"/>
  <c r="LX249" i="2" s="1"/>
  <c r="LY249" i="2"/>
  <c r="LZ249" i="2" s="1"/>
  <c r="CJM248" i="2"/>
  <c r="CJN248" i="2" s="1"/>
  <c r="CJO248" i="2" s="1"/>
  <c r="CJP248" i="2" s="1"/>
  <c r="CJQ248" i="2" s="1"/>
  <c r="CJR248" i="2" s="1"/>
  <c r="CJS248" i="2" s="1"/>
  <c r="CJT248" i="2" s="1"/>
  <c r="CJU248" i="2"/>
  <c r="CJV248" i="2" s="1"/>
  <c r="CJW248" i="2" s="1"/>
  <c r="CJX248" i="2" s="1"/>
  <c r="CJY248" i="2" s="1"/>
  <c r="CJZ248" i="2" s="1"/>
  <c r="CKA248" i="2" s="1"/>
  <c r="CKB248" i="2" s="1"/>
  <c r="MA249" i="2"/>
  <c r="MB249" i="2" s="1"/>
  <c r="MC249" i="2"/>
  <c r="MD249" i="2" s="1"/>
  <c r="CKC248" i="2"/>
  <c r="CKD248" i="2" s="1"/>
  <c r="CKE248" i="2" s="1"/>
  <c r="CKF248" i="2" s="1"/>
  <c r="CKG248" i="2" s="1"/>
  <c r="CKH248" i="2" s="1"/>
  <c r="CKI248" i="2" s="1"/>
  <c r="CKJ248" i="2" s="1"/>
  <c r="CKK248" i="2" s="1"/>
  <c r="CKL248" i="2" s="1"/>
  <c r="CKM248" i="2" s="1"/>
  <c r="CKN248" i="2" s="1"/>
  <c r="CKO248" i="2" s="1"/>
  <c r="CKP248" i="2" s="1"/>
  <c r="CKQ248" i="2" s="1"/>
  <c r="CKR248" i="2" s="1"/>
  <c r="CKS248" i="2" s="1"/>
  <c r="CKT248" i="2" s="1"/>
  <c r="CKU248" i="2" s="1"/>
  <c r="CKV248" i="2" s="1"/>
  <c r="CKW248" i="2" s="1"/>
  <c r="CKX248" i="2" s="1"/>
  <c r="CKY248" i="2" s="1"/>
  <c r="CKZ248" i="2" s="1"/>
  <c r="CLA248" i="2" s="1"/>
  <c r="CLB248" i="2" s="1"/>
  <c r="CLC248" i="2" s="1"/>
  <c r="CLD248" i="2" s="1"/>
  <c r="CLE248" i="2" s="1"/>
  <c r="CLF248" i="2" s="1"/>
  <c r="CLG248" i="2" s="1"/>
  <c r="CLH248" i="2" s="1"/>
  <c r="CLI248" i="2" s="1"/>
  <c r="CLJ248" i="2" s="1"/>
  <c r="CLK248" i="2" s="1"/>
  <c r="CLL248" i="2" s="1"/>
  <c r="CLM248" i="2" s="1"/>
  <c r="CLN248" i="2" s="1"/>
  <c r="CLO248" i="2" s="1"/>
  <c r="CLP248" i="2" s="1"/>
  <c r="CLQ248" i="2" s="1"/>
  <c r="CLR248" i="2" s="1"/>
  <c r="CLS248" i="2" s="1"/>
  <c r="CLT248" i="2" s="1"/>
  <c r="CLU248" i="2" s="1"/>
  <c r="CLV248" i="2" s="1"/>
  <c r="CLW248" i="2" s="1"/>
  <c r="CLX248" i="2" s="1"/>
  <c r="CLY248" i="2" s="1"/>
  <c r="CLZ248" i="2" s="1"/>
  <c r="CMA248" i="2" s="1"/>
  <c r="CMB248" i="2" s="1"/>
  <c r="CMC248" i="2" s="1"/>
  <c r="CMD248" i="2" s="1"/>
  <c r="CME248" i="2" s="1"/>
  <c r="CMF248" i="2" s="1"/>
  <c r="CMG248" i="2" s="1"/>
  <c r="CMH248" i="2" s="1"/>
  <c r="CMI248" i="2" s="1"/>
  <c r="CMJ248" i="2" s="1"/>
  <c r="CMK248" i="2" s="1"/>
  <c r="CML248" i="2" s="1"/>
  <c r="CMM248" i="2" s="1"/>
  <c r="CMN248" i="2" s="1"/>
  <c r="CMO248" i="2" s="1"/>
  <c r="CMP248" i="2" s="1"/>
  <c r="CMQ248" i="2" s="1"/>
  <c r="CMR248" i="2" s="1"/>
  <c r="CMS248" i="2" s="1"/>
  <c r="CMT248" i="2" s="1"/>
  <c r="CMU248" i="2" s="1"/>
  <c r="CMV248" i="2" s="1"/>
  <c r="CMW248" i="2" s="1"/>
  <c r="CMX248" i="2" s="1"/>
  <c r="CMY248" i="2" s="1"/>
  <c r="CMZ248" i="2" s="1"/>
  <c r="CNA248" i="2" s="1"/>
  <c r="CNB248" i="2" s="1"/>
  <c r="CNC248" i="2" s="1"/>
  <c r="CND248" i="2" s="1"/>
  <c r="CNE248" i="2" s="1"/>
  <c r="CNF248" i="2" s="1"/>
  <c r="CNG248" i="2" s="1"/>
  <c r="CNH248" i="2" s="1"/>
  <c r="CNI248" i="2" s="1"/>
  <c r="CNJ248" i="2" s="1"/>
  <c r="CNK248" i="2" s="1"/>
  <c r="CNL248" i="2" s="1"/>
  <c r="CNM248" i="2" s="1"/>
  <c r="CNN248" i="2" s="1"/>
  <c r="CNO248" i="2" s="1"/>
  <c r="CNP248" i="2" s="1"/>
  <c r="CNQ248" i="2" s="1"/>
  <c r="CNR248" i="2" s="1"/>
  <c r="CNS248" i="2" s="1"/>
  <c r="CNT248" i="2" s="1"/>
  <c r="CNU248" i="2" s="1"/>
  <c r="CNV248" i="2" s="1"/>
  <c r="CNW248" i="2" s="1"/>
  <c r="CNX248" i="2" s="1"/>
  <c r="CNY248" i="2" s="1"/>
  <c r="CNZ248" i="2" s="1"/>
  <c r="COA248" i="2" s="1"/>
  <c r="COB248" i="2" s="1"/>
  <c r="COC248" i="2" s="1"/>
  <c r="COD248" i="2" s="1"/>
  <c r="COE248" i="2" s="1"/>
  <c r="COF248" i="2" s="1"/>
  <c r="COG248" i="2" s="1"/>
  <c r="COH248" i="2" s="1"/>
  <c r="COI248" i="2" s="1"/>
  <c r="COJ248" i="2" s="1"/>
  <c r="COK248" i="2" s="1"/>
  <c r="COL248" i="2" s="1"/>
  <c r="COM248" i="2" s="1"/>
  <c r="CON248" i="2" s="1"/>
  <c r="COO248" i="2" s="1"/>
  <c r="COP248" i="2" s="1"/>
  <c r="COQ248" i="2" s="1"/>
  <c r="COR248" i="2" s="1"/>
  <c r="COS248" i="2" s="1"/>
  <c r="COT248" i="2" s="1"/>
  <c r="COU248" i="2" s="1"/>
  <c r="COV248" i="2" s="1"/>
  <c r="COW248" i="2" s="1"/>
  <c r="COX248" i="2" s="1"/>
  <c r="COY248" i="2" s="1"/>
  <c r="COZ248" i="2" s="1"/>
  <c r="CPA248" i="2" s="1"/>
  <c r="CPB248" i="2" s="1"/>
  <c r="CPC248" i="2" s="1"/>
  <c r="CPD248" i="2" s="1"/>
  <c r="CPE248" i="2" s="1"/>
  <c r="CPF248" i="2" s="1"/>
  <c r="CPG248" i="2" s="1"/>
  <c r="CPH248" i="2" s="1"/>
  <c r="CPI248" i="2" s="1"/>
  <c r="CPJ248" i="2" s="1"/>
  <c r="CPK248" i="2" s="1"/>
  <c r="CPL248" i="2" s="1"/>
  <c r="CPM248" i="2" s="1"/>
  <c r="CPN248" i="2" s="1"/>
  <c r="CPO248" i="2" s="1"/>
  <c r="CPP248" i="2" s="1"/>
  <c r="CPQ248" i="2" s="1"/>
  <c r="CPR248" i="2" s="1"/>
  <c r="CPS248" i="2" s="1"/>
  <c r="CPT248" i="2" s="1"/>
  <c r="CPU248" i="2" s="1"/>
  <c r="CPV248" i="2" s="1"/>
  <c r="CPW248" i="2" s="1"/>
  <c r="CPX248" i="2" s="1"/>
  <c r="CPY248" i="2" s="1"/>
  <c r="CPZ248" i="2" s="1"/>
  <c r="CQA248" i="2" s="1"/>
  <c r="CQB248" i="2" s="1"/>
  <c r="CQC248" i="2" s="1"/>
  <c r="CQD248" i="2" s="1"/>
  <c r="CQE248" i="2" s="1"/>
  <c r="CQF248" i="2" s="1"/>
  <c r="CQG248" i="2" s="1"/>
  <c r="CQH248" i="2" s="1"/>
  <c r="CQI248" i="2" s="1"/>
  <c r="CQJ248" i="2" s="1"/>
  <c r="CQK248" i="2" s="1"/>
  <c r="CQL248" i="2" s="1"/>
  <c r="CQM248" i="2" s="1"/>
  <c r="CQN248" i="2" s="1"/>
  <c r="CQO248" i="2" s="1"/>
  <c r="CQP248" i="2" s="1"/>
  <c r="CQQ248" i="2" s="1"/>
  <c r="CQR248" i="2" s="1"/>
  <c r="CQS248" i="2" s="1"/>
  <c r="CQT248" i="2" s="1"/>
  <c r="CQU248" i="2" s="1"/>
  <c r="CQV248" i="2" s="1"/>
  <c r="CQW248" i="2" s="1"/>
  <c r="CQX248" i="2" s="1"/>
  <c r="CQY248" i="2" s="1"/>
  <c r="CQZ248" i="2" s="1"/>
  <c r="CRA248" i="2" s="1"/>
  <c r="CRB248" i="2" s="1"/>
  <c r="CRC248" i="2" s="1"/>
  <c r="CRD248" i="2" s="1"/>
  <c r="CRE248" i="2" s="1"/>
  <c r="CRF248" i="2" s="1"/>
  <c r="CRG248" i="2" s="1"/>
  <c r="CRH248" i="2" s="1"/>
  <c r="CRI248" i="2" s="1"/>
  <c r="CRJ248" i="2" s="1"/>
  <c r="CRK248" i="2" s="1"/>
  <c r="CRL248" i="2" s="1"/>
  <c r="CRM248" i="2" s="1"/>
  <c r="CRN248" i="2" s="1"/>
  <c r="CRO248" i="2" s="1"/>
  <c r="CRP248" i="2" s="1"/>
  <c r="CRQ248" i="2" s="1"/>
  <c r="CRR248" i="2" s="1"/>
  <c r="CRS248" i="2" s="1"/>
  <c r="CRT248" i="2" s="1"/>
  <c r="CRU248" i="2" s="1"/>
  <c r="CRV248" i="2" s="1"/>
  <c r="CRW248" i="2" s="1"/>
  <c r="CRX248" i="2" s="1"/>
  <c r="CRY248" i="2" s="1"/>
  <c r="CRZ248" i="2" s="1"/>
  <c r="CSA248" i="2" s="1"/>
  <c r="CSB248" i="2" s="1"/>
  <c r="CSC248" i="2" s="1"/>
  <c r="CSD248" i="2" s="1"/>
  <c r="CSE248" i="2" s="1"/>
  <c r="CSF248" i="2" s="1"/>
  <c r="CSG248" i="2" s="1"/>
  <c r="CSH248" i="2" s="1"/>
  <c r="CSI248" i="2" s="1"/>
  <c r="CSJ248" i="2" s="1"/>
  <c r="CSK248" i="2" s="1"/>
  <c r="CSL248" i="2" s="1"/>
  <c r="CSM248" i="2" s="1"/>
  <c r="CSN248" i="2" s="1"/>
  <c r="CSO248" i="2" s="1"/>
  <c r="CSP248" i="2" s="1"/>
  <c r="CSQ248" i="2" s="1"/>
  <c r="CSR248" i="2" s="1"/>
  <c r="CSS248" i="2" s="1"/>
  <c r="CST248" i="2" s="1"/>
  <c r="CSU248" i="2" s="1"/>
  <c r="CSV248" i="2" s="1"/>
  <c r="CSW248" i="2" s="1"/>
  <c r="CSX248" i="2" s="1"/>
  <c r="CSY248" i="2" s="1"/>
  <c r="CSZ248" i="2" s="1"/>
  <c r="CTA248" i="2" s="1"/>
  <c r="CTB248" i="2" s="1"/>
  <c r="CTC248" i="2" s="1"/>
  <c r="CTD248" i="2" s="1"/>
  <c r="CTE248" i="2" s="1"/>
  <c r="CTF248" i="2" s="1"/>
  <c r="CTG248" i="2" s="1"/>
  <c r="CTH248" i="2" s="1"/>
  <c r="CTI248" i="2" s="1"/>
  <c r="CTJ248" i="2" s="1"/>
  <c r="CTK248" i="2" s="1"/>
  <c r="CTL248" i="2" s="1"/>
  <c r="CTM248" i="2" s="1"/>
  <c r="CTN248" i="2" s="1"/>
  <c r="CTO248" i="2" s="1"/>
  <c r="CTP248" i="2" s="1"/>
  <c r="CTQ248" i="2" s="1"/>
  <c r="CTR248" i="2" s="1"/>
  <c r="CTS248" i="2" s="1"/>
  <c r="CTT248" i="2" s="1"/>
  <c r="CTU248" i="2" s="1"/>
  <c r="CTV248" i="2" s="1"/>
  <c r="CTW248" i="2" s="1"/>
  <c r="CTX248" i="2" s="1"/>
  <c r="CTY248" i="2" s="1"/>
  <c r="CTZ248" i="2" s="1"/>
  <c r="CUA248" i="2" s="1"/>
  <c r="CUB248" i="2" s="1"/>
  <c r="CUC248" i="2" s="1"/>
  <c r="CUD248" i="2" s="1"/>
  <c r="CUE248" i="2" s="1"/>
  <c r="CUF248" i="2" s="1"/>
  <c r="CUG248" i="2" s="1"/>
  <c r="CUH248" i="2" s="1"/>
  <c r="CUI248" i="2" s="1"/>
  <c r="CUJ248" i="2" s="1"/>
  <c r="CUK248" i="2" s="1"/>
  <c r="CUL248" i="2" s="1"/>
  <c r="CUM248" i="2" s="1"/>
  <c r="CUN248" i="2" s="1"/>
  <c r="CUO248" i="2" s="1"/>
  <c r="CUP248" i="2" s="1"/>
  <c r="CUQ248" i="2" s="1"/>
  <c r="CUR248" i="2" s="1"/>
  <c r="CUS248" i="2" s="1"/>
  <c r="CUT248" i="2" s="1"/>
  <c r="CUU248" i="2" s="1"/>
  <c r="CUV248" i="2" s="1"/>
  <c r="CUW248" i="2" s="1"/>
  <c r="CUX248" i="2" s="1"/>
  <c r="CUY248" i="2" s="1"/>
  <c r="CUZ248" i="2" s="1"/>
  <c r="CVA248" i="2" s="1"/>
  <c r="CVB248" i="2" s="1"/>
  <c r="CVC248" i="2" s="1"/>
  <c r="CVD248" i="2" s="1"/>
  <c r="CVE248" i="2" s="1"/>
  <c r="CVF248" i="2" s="1"/>
  <c r="CVG248" i="2" s="1"/>
  <c r="CVH248" i="2" s="1"/>
  <c r="CVI248" i="2" s="1"/>
  <c r="CVJ248" i="2" s="1"/>
  <c r="CVK248" i="2" s="1"/>
  <c r="CVL248" i="2" s="1"/>
  <c r="CVM248" i="2" s="1"/>
  <c r="CVN248" i="2" s="1"/>
  <c r="CVO248" i="2" s="1"/>
  <c r="CVP248" i="2" s="1"/>
  <c r="CVQ248" i="2" s="1"/>
  <c r="CVR248" i="2" s="1"/>
  <c r="CVS248" i="2" s="1"/>
  <c r="CVT248" i="2" s="1"/>
  <c r="CVU248" i="2" s="1"/>
  <c r="CVV248" i="2" s="1"/>
  <c r="CVW248" i="2" s="1"/>
  <c r="CVX248" i="2" s="1"/>
  <c r="CVY248" i="2" s="1"/>
  <c r="CVZ248" i="2" s="1"/>
  <c r="CWA248" i="2" s="1"/>
  <c r="CWB248" i="2" s="1"/>
  <c r="CWC248" i="2" s="1"/>
  <c r="CWD248" i="2" s="1"/>
  <c r="CWE248" i="2" s="1"/>
  <c r="CWF248" i="2" s="1"/>
  <c r="CWG248" i="2" s="1"/>
  <c r="CWH248" i="2" s="1"/>
  <c r="CWI248" i="2" s="1"/>
  <c r="CWJ248" i="2" s="1"/>
  <c r="CWK248" i="2" s="1"/>
  <c r="CWL248" i="2" s="1"/>
  <c r="CWM248" i="2" s="1"/>
  <c r="CWN248" i="2" s="1"/>
  <c r="CWO248" i="2" s="1"/>
  <c r="CWP248" i="2" s="1"/>
  <c r="CWQ248" i="2" s="1"/>
  <c r="CWR248" i="2" s="1"/>
  <c r="CWS248" i="2" s="1"/>
  <c r="CWT248" i="2" s="1"/>
  <c r="CWU248" i="2" s="1"/>
  <c r="CWV248" i="2" s="1"/>
  <c r="CWW248" i="2" s="1"/>
  <c r="CWX248" i="2" s="1"/>
  <c r="CWY248" i="2" s="1"/>
  <c r="CWZ248" i="2" s="1"/>
  <c r="CXA248" i="2" s="1"/>
  <c r="CXB248" i="2" s="1"/>
  <c r="CXC248" i="2" s="1"/>
  <c r="CXD248" i="2" s="1"/>
  <c r="CXE248" i="2" s="1"/>
  <c r="CXF248" i="2" s="1"/>
  <c r="CXG248" i="2" s="1"/>
  <c r="CXH248" i="2" s="1"/>
  <c r="CXI248" i="2" s="1"/>
  <c r="CXJ248" i="2" s="1"/>
  <c r="CXK248" i="2" s="1"/>
  <c r="CXL248" i="2" s="1"/>
  <c r="CXM248" i="2" s="1"/>
  <c r="CXN248" i="2" s="1"/>
  <c r="CXO248" i="2" s="1"/>
  <c r="CXP248" i="2" s="1"/>
  <c r="CXQ248" i="2" s="1"/>
  <c r="CXR248" i="2" s="1"/>
  <c r="CXS248" i="2" s="1"/>
  <c r="CXT248" i="2" s="1"/>
  <c r="CXU248" i="2" s="1"/>
  <c r="CXV248" i="2" s="1"/>
  <c r="CXW248" i="2" s="1"/>
  <c r="CXX248" i="2" s="1"/>
  <c r="CXY248" i="2" s="1"/>
  <c r="CXZ248" i="2" s="1"/>
  <c r="CYA248" i="2" s="1"/>
  <c r="CYB248" i="2" s="1"/>
  <c r="CYC248" i="2" s="1"/>
  <c r="CYD248" i="2" s="1"/>
  <c r="CYE248" i="2" s="1"/>
  <c r="CYF248" i="2" s="1"/>
  <c r="CYG248" i="2" s="1"/>
  <c r="CYH248" i="2" s="1"/>
  <c r="CYI248" i="2" s="1"/>
  <c r="CYJ248" i="2" s="1"/>
  <c r="CYK248" i="2" s="1"/>
  <c r="CYL248" i="2" s="1"/>
  <c r="CYM248" i="2" s="1"/>
  <c r="CYN248" i="2" s="1"/>
  <c r="CYO248" i="2" s="1"/>
  <c r="CYP248" i="2" s="1"/>
  <c r="CYQ248" i="2" s="1"/>
  <c r="CYR248" i="2" s="1"/>
  <c r="CYS248" i="2" s="1"/>
  <c r="CYT248" i="2" s="1"/>
  <c r="CYU248" i="2" s="1"/>
  <c r="CYV248" i="2" s="1"/>
  <c r="CYW248" i="2" s="1"/>
  <c r="CYX248" i="2" s="1"/>
  <c r="CYY248" i="2" s="1"/>
  <c r="CYZ248" i="2" s="1"/>
  <c r="CZA248" i="2" s="1"/>
  <c r="CZB248" i="2" s="1"/>
  <c r="CZC248" i="2" s="1"/>
  <c r="CZD248" i="2" s="1"/>
  <c r="CZE248" i="2" s="1"/>
  <c r="CZF248" i="2" s="1"/>
  <c r="CZG248" i="2" s="1"/>
  <c r="CZH248" i="2" s="1"/>
  <c r="CZI248" i="2" s="1"/>
  <c r="CZJ248" i="2" s="1"/>
  <c r="CZK248" i="2" s="1"/>
  <c r="CZL248" i="2" s="1"/>
  <c r="CZM248" i="2" s="1"/>
  <c r="CZN248" i="2" s="1"/>
  <c r="CZO248" i="2" s="1"/>
  <c r="CZP248" i="2" s="1"/>
  <c r="CZQ248" i="2" s="1"/>
  <c r="CZR248" i="2" s="1"/>
  <c r="CZS248" i="2" s="1"/>
  <c r="CZT248" i="2" s="1"/>
  <c r="CZU248" i="2" s="1"/>
  <c r="CZV248" i="2" s="1"/>
  <c r="CZW248" i="2" s="1"/>
  <c r="CZX248" i="2" s="1"/>
  <c r="CZY248" i="2" s="1"/>
  <c r="CZZ248" i="2" s="1"/>
  <c r="DAA248" i="2" s="1"/>
  <c r="DAB248" i="2" s="1"/>
  <c r="DAC248" i="2" s="1"/>
  <c r="DAD248" i="2" s="1"/>
  <c r="DAE248" i="2" s="1"/>
  <c r="DAF248" i="2" s="1"/>
  <c r="DAG248" i="2" s="1"/>
  <c r="DAH248" i="2" s="1"/>
  <c r="DAI248" i="2" s="1"/>
  <c r="DAJ248" i="2" s="1"/>
  <c r="DAK248" i="2" s="1"/>
  <c r="DAL248" i="2" s="1"/>
  <c r="DAM248" i="2" s="1"/>
  <c r="DAN248" i="2" s="1"/>
  <c r="DAO248" i="2" s="1"/>
  <c r="DAP248" i="2" s="1"/>
  <c r="DAQ248" i="2" s="1"/>
  <c r="DAR248" i="2" s="1"/>
  <c r="DAS248" i="2" s="1"/>
  <c r="DAT248" i="2" s="1"/>
  <c r="DAU248" i="2" s="1"/>
  <c r="DAV248" i="2" s="1"/>
  <c r="DAW248" i="2" s="1"/>
  <c r="DAX248" i="2" s="1"/>
  <c r="DAY248" i="2" s="1"/>
  <c r="DAZ248" i="2" s="1"/>
  <c r="DBA248" i="2" s="1"/>
  <c r="DBB248" i="2" s="1"/>
  <c r="DBC248" i="2" s="1"/>
  <c r="DBD248" i="2" s="1"/>
  <c r="DBE248" i="2" s="1"/>
  <c r="DBF248" i="2" s="1"/>
  <c r="DBG248" i="2" s="1"/>
  <c r="DBH248" i="2" s="1"/>
  <c r="DBI248" i="2" s="1"/>
  <c r="DBJ248" i="2" s="1"/>
  <c r="DBK248" i="2" s="1"/>
  <c r="DBL248" i="2" s="1"/>
  <c r="DBM248" i="2" s="1"/>
  <c r="DBN248" i="2" s="1"/>
  <c r="DBO248" i="2" s="1"/>
  <c r="DBP248" i="2" s="1"/>
  <c r="DBQ248" i="2" s="1"/>
  <c r="DBR248" i="2" s="1"/>
  <c r="DBS248" i="2" s="1"/>
  <c r="DBT248" i="2" s="1"/>
  <c r="DBU248" i="2" s="1"/>
  <c r="DBV248" i="2" s="1"/>
  <c r="DBW248" i="2" s="1"/>
  <c r="DBX248" i="2" s="1"/>
  <c r="DBY248" i="2" s="1"/>
  <c r="DBZ248" i="2" s="1"/>
  <c r="DCA248" i="2" s="1"/>
  <c r="DCB248" i="2" s="1"/>
  <c r="DCC248" i="2" s="1"/>
  <c r="DCD248" i="2" s="1"/>
  <c r="DCE248" i="2" s="1"/>
  <c r="DCF248" i="2" s="1"/>
  <c r="DCG248" i="2" s="1"/>
  <c r="DCH248" i="2" s="1"/>
  <c r="DCI248" i="2" s="1"/>
  <c r="DCJ248" i="2" s="1"/>
  <c r="DCK248" i="2" s="1"/>
  <c r="DCL248" i="2" s="1"/>
  <c r="DCM248" i="2" s="1"/>
  <c r="DCN248" i="2" s="1"/>
  <c r="DCO248" i="2" s="1"/>
  <c r="DCP248" i="2" s="1"/>
  <c r="DCQ248" i="2" s="1"/>
  <c r="DCR248" i="2" s="1"/>
  <c r="DCS248" i="2" s="1"/>
  <c r="DCT248" i="2" s="1"/>
  <c r="DCU248" i="2" s="1"/>
  <c r="DCV248" i="2" s="1"/>
  <c r="DCW248" i="2" s="1"/>
  <c r="DCX248" i="2" s="1"/>
  <c r="DCY248" i="2" s="1"/>
  <c r="DCZ248" i="2" s="1"/>
  <c r="DDA248" i="2" s="1"/>
  <c r="DDB248" i="2" s="1"/>
  <c r="DDC248" i="2" s="1"/>
  <c r="DDD248" i="2" s="1"/>
  <c r="DDE248" i="2" s="1"/>
  <c r="DDF248" i="2" s="1"/>
  <c r="DDG248" i="2" s="1"/>
  <c r="DDH248" i="2" s="1"/>
  <c r="DDI248" i="2" s="1"/>
  <c r="DDJ248" i="2" s="1"/>
  <c r="DDK248" i="2" s="1"/>
  <c r="DDL248" i="2" s="1"/>
  <c r="DDM248" i="2" s="1"/>
  <c r="DDN248" i="2" s="1"/>
  <c r="DDO248" i="2" s="1"/>
  <c r="DDP248" i="2" s="1"/>
  <c r="DDQ248" i="2" s="1"/>
  <c r="DDR248" i="2" s="1"/>
  <c r="DDS248" i="2" s="1"/>
  <c r="DDT248" i="2" s="1"/>
  <c r="DDU248" i="2" s="1"/>
  <c r="DDV248" i="2" s="1"/>
  <c r="DDW248" i="2" s="1"/>
  <c r="DDX248" i="2" s="1"/>
  <c r="DDY248" i="2" s="1"/>
  <c r="DDZ248" i="2" s="1"/>
  <c r="DEA248" i="2" s="1"/>
  <c r="DEB248" i="2" s="1"/>
  <c r="DEC248" i="2" s="1"/>
  <c r="DED248" i="2" s="1"/>
  <c r="DEE248" i="2" s="1"/>
  <c r="DEF248" i="2" s="1"/>
  <c r="DEG248" i="2" s="1"/>
  <c r="DEH248" i="2" s="1"/>
  <c r="DEI248" i="2" s="1"/>
  <c r="DEJ248" i="2" s="1"/>
  <c r="DEK248" i="2" s="1"/>
  <c r="DEL248" i="2" s="1"/>
  <c r="DEM248" i="2" s="1"/>
  <c r="DEN248" i="2" s="1"/>
  <c r="DEO248" i="2" s="1"/>
  <c r="DEP248" i="2" s="1"/>
  <c r="DEQ248" i="2"/>
  <c r="DER248" i="2" s="1"/>
  <c r="DES248" i="2" s="1"/>
  <c r="DET248" i="2" s="1"/>
  <c r="ME249" i="2"/>
  <c r="MF249" i="2" s="1"/>
  <c r="MG249" i="2"/>
  <c r="MH249" i="2" s="1"/>
  <c r="DEU248" i="2"/>
  <c r="DEV248" i="2" s="1"/>
  <c r="DEW248" i="2" s="1"/>
  <c r="DEX248" i="2" s="1"/>
  <c r="DEY248" i="2"/>
  <c r="DEZ248" i="2" s="1"/>
  <c r="DFA248" i="2" s="1"/>
  <c r="DFB248" i="2" s="1"/>
  <c r="DFC248" i="2" s="1"/>
  <c r="DFD248" i="2" s="1"/>
  <c r="DFE248" i="2" s="1"/>
  <c r="DFF248" i="2" s="1"/>
  <c r="MI249" i="2"/>
  <c r="MJ249" i="2" s="1"/>
  <c r="MK249" i="2"/>
  <c r="ML249" i="2" s="1"/>
  <c r="DFG248" i="2"/>
  <c r="DFH248" i="2" s="1"/>
  <c r="DFI248" i="2"/>
  <c r="DFJ248" i="2" s="1"/>
  <c r="MM249" i="2"/>
  <c r="MN249" i="2" s="1"/>
  <c r="MO249" i="2"/>
  <c r="MP249" i="2" s="1"/>
  <c r="DFK248" i="2"/>
  <c r="DFL248" i="2" s="1"/>
  <c r="DFM248" i="2"/>
  <c r="DFN248" i="2" s="1"/>
  <c r="MQ249" i="2"/>
  <c r="MR249" i="2" s="1"/>
  <c r="MS249" i="2"/>
  <c r="MT249" i="2" s="1"/>
  <c r="DFO248" i="2"/>
  <c r="DFP248" i="2" s="1"/>
  <c r="DFQ248" i="2"/>
  <c r="DFR248" i="2" s="1"/>
  <c r="MU249" i="2"/>
  <c r="MV249" i="2" s="1"/>
  <c r="MW249" i="2"/>
  <c r="MX249" i="2" s="1"/>
  <c r="DFS248" i="2"/>
  <c r="DFT248" i="2" s="1"/>
  <c r="DFU248" i="2"/>
  <c r="DFV248" i="2" s="1"/>
  <c r="MY249" i="2"/>
  <c r="MZ249" i="2" s="1"/>
  <c r="NA249" i="2"/>
  <c r="NB249" i="2" s="1"/>
  <c r="DFW248" i="2"/>
  <c r="DFX248" i="2" s="1"/>
  <c r="DFY248" i="2"/>
  <c r="DFZ248" i="2" s="1"/>
  <c r="NC249" i="2"/>
  <c r="ND249" i="2" s="1"/>
  <c r="NE249" i="2"/>
  <c r="NF249" i="2" s="1"/>
  <c r="DGA248" i="2"/>
  <c r="DGB248" i="2" s="1"/>
  <c r="DGC248" i="2"/>
  <c r="DGD248" i="2" s="1"/>
  <c r="NG249" i="2"/>
  <c r="NH249" i="2" s="1"/>
  <c r="NI249" i="2"/>
  <c r="NJ249" i="2" s="1"/>
  <c r="DGE248" i="2"/>
  <c r="DGF248" i="2" s="1"/>
  <c r="DGG248" i="2"/>
  <c r="DGH248" i="2" s="1"/>
  <c r="NK249" i="2"/>
  <c r="NL249" i="2" s="1"/>
  <c r="NM249" i="2"/>
  <c r="NN249" i="2" s="1"/>
  <c r="DGI248" i="2"/>
  <c r="DGJ248" i="2" s="1"/>
  <c r="DGK248" i="2"/>
  <c r="DGL248" i="2" s="1"/>
  <c r="NO249" i="2"/>
  <c r="NP249" i="2" s="1"/>
  <c r="NQ249" i="2"/>
  <c r="NR249" i="2" s="1"/>
  <c r="DGM248" i="2"/>
  <c r="DGN248" i="2" s="1"/>
  <c r="DGO248" i="2"/>
  <c r="DGP248" i="2" s="1"/>
  <c r="NS249" i="2"/>
  <c r="NT249" i="2" s="1"/>
  <c r="NU249" i="2"/>
  <c r="NV249" i="2" s="1"/>
  <c r="DGQ248" i="2"/>
  <c r="DGR248" i="2" s="1"/>
  <c r="DGS248" i="2"/>
  <c r="DGT248" i="2" s="1"/>
  <c r="NW249" i="2"/>
  <c r="NX249" i="2" s="1"/>
  <c r="NY249" i="2"/>
  <c r="NZ249" i="2" s="1"/>
  <c r="DGU248" i="2"/>
  <c r="DGV248" i="2" s="1"/>
  <c r="DGW248" i="2"/>
  <c r="DGX248" i="2" s="1"/>
  <c r="OA249" i="2"/>
  <c r="OB249" i="2" s="1"/>
  <c r="OC249" i="2"/>
  <c r="OD249" i="2" s="1"/>
  <c r="DGY248" i="2"/>
  <c r="DGZ248" i="2" s="1"/>
  <c r="DHA248" i="2"/>
  <c r="DHB248" i="2" s="1"/>
  <c r="OE249" i="2"/>
  <c r="OF249" i="2" s="1"/>
  <c r="OG249" i="2"/>
  <c r="OH249" i="2" s="1"/>
  <c r="DHC248" i="2"/>
  <c r="DHD248" i="2" s="1"/>
  <c r="DHE248" i="2"/>
  <c r="DHF248" i="2" s="1"/>
  <c r="OI249" i="2"/>
  <c r="OJ249" i="2" s="1"/>
  <c r="OK249" i="2"/>
  <c r="OL249" i="2" s="1"/>
  <c r="DHG248" i="2"/>
  <c r="DHH248" i="2" s="1"/>
  <c r="DHI248" i="2"/>
  <c r="DHJ248" i="2" s="1"/>
  <c r="OM249" i="2"/>
  <c r="ON249" i="2" s="1"/>
  <c r="OO249" i="2"/>
  <c r="OP249" i="2" s="1"/>
  <c r="DHK248" i="2"/>
  <c r="DHL248" i="2" s="1"/>
  <c r="DHM248" i="2"/>
  <c r="DHN248" i="2" s="1"/>
  <c r="OQ249" i="2"/>
  <c r="OR249" i="2" s="1"/>
  <c r="OS249" i="2"/>
  <c r="OT249" i="2" s="1"/>
  <c r="DHO248" i="2"/>
  <c r="DHP248" i="2" s="1"/>
  <c r="DHQ248" i="2"/>
  <c r="DHR248" i="2" s="1"/>
  <c r="OU249" i="2"/>
  <c r="OV249" i="2" s="1"/>
  <c r="OW249" i="2"/>
  <c r="OX249" i="2" s="1"/>
  <c r="DHS248" i="2"/>
  <c r="DHT248" i="2" s="1"/>
  <c r="DHU248" i="2"/>
  <c r="DHV248" i="2" s="1"/>
  <c r="OY249" i="2"/>
  <c r="OZ249" i="2" s="1"/>
  <c r="PA249" i="2"/>
  <c r="PB249" i="2" s="1"/>
  <c r="DHW248" i="2"/>
  <c r="DHX248" i="2" s="1"/>
  <c r="DHY248" i="2"/>
  <c r="DHZ248" i="2" s="1"/>
  <c r="PC249" i="2"/>
  <c r="PD249" i="2" s="1"/>
  <c r="PE249" i="2"/>
  <c r="PF249" i="2" s="1"/>
  <c r="DIA248" i="2"/>
  <c r="DIB248" i="2" s="1"/>
  <c r="DIC248" i="2"/>
  <c r="DID248" i="2" s="1"/>
  <c r="PG249" i="2"/>
  <c r="PH249" i="2" s="1"/>
  <c r="PI249" i="2"/>
  <c r="PJ249" i="2" s="1"/>
  <c r="DIE248" i="2"/>
  <c r="DIF248" i="2" s="1"/>
  <c r="DIG248" i="2"/>
  <c r="DIH248" i="2" s="1"/>
  <c r="PK249" i="2"/>
  <c r="PL249" i="2" s="1"/>
  <c r="PM249" i="2"/>
  <c r="PN249" i="2" s="1"/>
  <c r="DII248" i="2"/>
  <c r="DIJ248" i="2" s="1"/>
  <c r="DIK248" i="2"/>
  <c r="DIL248" i="2" s="1"/>
  <c r="PO249" i="2"/>
  <c r="PP249" i="2" s="1"/>
  <c r="PQ249" i="2"/>
  <c r="PR249" i="2" s="1"/>
  <c r="DIM248" i="2"/>
  <c r="DIN248" i="2" s="1"/>
  <c r="DIO248" i="2"/>
  <c r="DIP248" i="2" s="1"/>
  <c r="PS249" i="2"/>
  <c r="PT249" i="2" s="1"/>
  <c r="PU249" i="2"/>
  <c r="PV249" i="2" s="1"/>
  <c r="DIQ248" i="2"/>
  <c r="DIR248" i="2" s="1"/>
  <c r="DIS248" i="2"/>
  <c r="DIT248" i="2" s="1"/>
  <c r="PW249" i="2"/>
  <c r="PX249" i="2" s="1"/>
  <c r="PY249" i="2"/>
  <c r="PZ249" i="2" s="1"/>
  <c r="DIU248" i="2"/>
  <c r="DIV248" i="2" s="1"/>
  <c r="DIW248" i="2"/>
  <c r="DIX248" i="2" s="1"/>
  <c r="DIY248" i="2" s="1"/>
  <c r="DIZ248" i="2" s="1"/>
  <c r="DJA248" i="2" s="1"/>
  <c r="DJB248" i="2" s="1"/>
  <c r="DJC248" i="2" s="1"/>
  <c r="DJD248" i="2" s="1"/>
  <c r="DJE248" i="2" s="1"/>
  <c r="DJF248" i="2" s="1"/>
  <c r="DJG248" i="2" s="1"/>
  <c r="DJH248" i="2" s="1"/>
  <c r="DJI248" i="2" s="1"/>
  <c r="DJJ248" i="2" s="1"/>
  <c r="DJK248" i="2" s="1"/>
  <c r="DJL248" i="2" s="1"/>
  <c r="DJM248" i="2" s="1"/>
  <c r="DJN248" i="2" s="1"/>
  <c r="DJO248" i="2" s="1"/>
  <c r="DJP248" i="2" s="1"/>
  <c r="DJQ248" i="2" s="1"/>
  <c r="DJR248" i="2" s="1"/>
  <c r="DJS248" i="2" s="1"/>
  <c r="DJT248" i="2" s="1"/>
  <c r="DJU248" i="2" s="1"/>
  <c r="DJV248" i="2" s="1"/>
  <c r="DJW248" i="2" s="1"/>
  <c r="DJX248" i="2" s="1"/>
  <c r="DJY248" i="2" s="1"/>
  <c r="DJZ248" i="2" s="1"/>
  <c r="DKA248" i="2" s="1"/>
  <c r="DKB248" i="2" s="1"/>
  <c r="DKC248" i="2" s="1"/>
  <c r="DKD248" i="2" s="1"/>
  <c r="DKE248" i="2" s="1"/>
  <c r="DKF248" i="2" s="1"/>
  <c r="DKG248" i="2" s="1"/>
  <c r="DKH248" i="2" s="1"/>
  <c r="DKI248" i="2" s="1"/>
  <c r="DKJ248" i="2" s="1"/>
  <c r="DKK248" i="2" s="1"/>
  <c r="DKL248" i="2" s="1"/>
  <c r="DKM248" i="2" s="1"/>
  <c r="DKN248" i="2" s="1"/>
  <c r="DKO248" i="2" s="1"/>
  <c r="DKP248" i="2" s="1"/>
  <c r="DKQ248" i="2" s="1"/>
  <c r="DKR248" i="2" s="1"/>
  <c r="DKS248" i="2" s="1"/>
  <c r="DKT248" i="2" s="1"/>
  <c r="DKU248" i="2" s="1"/>
  <c r="DKV248" i="2" s="1"/>
  <c r="DKW248" i="2" s="1"/>
  <c r="DKX248" i="2" s="1"/>
  <c r="DKY248" i="2" s="1"/>
  <c r="DKZ248" i="2" s="1"/>
  <c r="DLA248" i="2" s="1"/>
  <c r="DLB248" i="2" s="1"/>
  <c r="DLC248" i="2" s="1"/>
  <c r="DLD248" i="2" s="1"/>
  <c r="DLE248" i="2" s="1"/>
  <c r="DLF248" i="2" s="1"/>
  <c r="DLG248" i="2" s="1"/>
  <c r="DLH248" i="2" s="1"/>
  <c r="DLI248" i="2" s="1"/>
  <c r="DLJ248" i="2" s="1"/>
  <c r="DLK248" i="2" s="1"/>
  <c r="DLL248" i="2" s="1"/>
  <c r="DLM248" i="2" s="1"/>
  <c r="DLN248" i="2" s="1"/>
  <c r="DLO248" i="2" s="1"/>
  <c r="DLP248" i="2" s="1"/>
  <c r="DLQ248" i="2" s="1"/>
  <c r="DLR248" i="2" s="1"/>
  <c r="DLS248" i="2" s="1"/>
  <c r="DLT248" i="2" s="1"/>
  <c r="DLU248" i="2" s="1"/>
  <c r="DLV248" i="2" s="1"/>
  <c r="DLW248" i="2" s="1"/>
  <c r="DLX248" i="2" s="1"/>
  <c r="DLY248" i="2" s="1"/>
  <c r="DLZ248" i="2" s="1"/>
  <c r="DMA248" i="2" s="1"/>
  <c r="DMB248" i="2" s="1"/>
  <c r="DMC248" i="2" s="1"/>
  <c r="DMD248" i="2" s="1"/>
  <c r="DME248" i="2" s="1"/>
  <c r="DMF248" i="2" s="1"/>
  <c r="DMG248" i="2" s="1"/>
  <c r="DMH248" i="2" s="1"/>
  <c r="DMI248" i="2" s="1"/>
  <c r="DMJ248" i="2" s="1"/>
  <c r="DMK248" i="2" s="1"/>
  <c r="DML248" i="2" s="1"/>
  <c r="DMM248" i="2" s="1"/>
  <c r="DMN248" i="2" s="1"/>
  <c r="DMO248" i="2" s="1"/>
  <c r="DMP248" i="2" s="1"/>
  <c r="DMQ248" i="2" s="1"/>
  <c r="DMR248" i="2" s="1"/>
  <c r="DMS248" i="2" s="1"/>
  <c r="DMT248" i="2" s="1"/>
  <c r="DMU248" i="2" s="1"/>
  <c r="DMV248" i="2" s="1"/>
  <c r="DMW248" i="2" s="1"/>
  <c r="DMX248" i="2" s="1"/>
  <c r="DMY248" i="2" s="1"/>
  <c r="DMZ248" i="2" s="1"/>
  <c r="DNA248" i="2" s="1"/>
  <c r="DNB248" i="2" s="1"/>
  <c r="DNC248" i="2" s="1"/>
  <c r="DND248" i="2" s="1"/>
  <c r="DNE248" i="2" s="1"/>
  <c r="DNF248" i="2" s="1"/>
  <c r="DNG248" i="2" s="1"/>
  <c r="DNH248" i="2" s="1"/>
  <c r="DNI248" i="2" s="1"/>
  <c r="DNJ248" i="2" s="1"/>
  <c r="DNK248" i="2" s="1"/>
  <c r="DNL248" i="2" s="1"/>
  <c r="DNM248" i="2" s="1"/>
  <c r="DNN248" i="2" s="1"/>
  <c r="DNO248" i="2" s="1"/>
  <c r="DNP248" i="2" s="1"/>
  <c r="DNQ248" i="2" s="1"/>
  <c r="DNR248" i="2" s="1"/>
  <c r="DNS248" i="2" s="1"/>
  <c r="DNT248" i="2" s="1"/>
  <c r="DNU248" i="2" s="1"/>
  <c r="DNV248" i="2" s="1"/>
  <c r="DNW248" i="2" s="1"/>
  <c r="DNX248" i="2" s="1"/>
  <c r="DNY248" i="2" s="1"/>
  <c r="DNZ248" i="2" s="1"/>
  <c r="DOA248" i="2" s="1"/>
  <c r="DOB248" i="2" s="1"/>
  <c r="DOC248" i="2" s="1"/>
  <c r="DOD248" i="2" s="1"/>
  <c r="DOE248" i="2" s="1"/>
  <c r="DOF248" i="2" s="1"/>
  <c r="DOG248" i="2" s="1"/>
  <c r="DOH248" i="2" s="1"/>
  <c r="DOI248" i="2" s="1"/>
  <c r="DOJ248" i="2" s="1"/>
  <c r="QA249" i="2"/>
  <c r="QB249" i="2" s="1"/>
  <c r="QC249" i="2"/>
  <c r="QD249" i="2" s="1"/>
  <c r="DOK248" i="2"/>
  <c r="DOL248" i="2" s="1"/>
  <c r="DOM248" i="2"/>
  <c r="DON248" i="2" s="1"/>
  <c r="DOO248" i="2" s="1"/>
  <c r="DOP248" i="2" s="1"/>
  <c r="QE249" i="2"/>
  <c r="QF249" i="2" s="1"/>
  <c r="QG249" i="2"/>
  <c r="QH249" i="2" s="1"/>
  <c r="DOQ248" i="2"/>
  <c r="DOR248" i="2" s="1"/>
  <c r="DOS248" i="2" s="1"/>
  <c r="DOT248" i="2" s="1"/>
  <c r="DOU248" i="2"/>
  <c r="DOV248" i="2" s="1"/>
  <c r="DOW248" i="2" s="1"/>
  <c r="DOX248" i="2" s="1"/>
  <c r="QI249" i="2"/>
  <c r="QJ249" i="2" s="1"/>
  <c r="QK249" i="2"/>
  <c r="QL249" i="2" s="1"/>
  <c r="DOY248" i="2"/>
  <c r="DOZ248" i="2" s="1"/>
  <c r="DPA248" i="2" s="1"/>
  <c r="DPB248" i="2" s="1"/>
  <c r="DPC248" i="2"/>
  <c r="DPD248" i="2" s="1"/>
  <c r="DPE248" i="2" s="1"/>
  <c r="DPF248" i="2" s="1"/>
  <c r="QM249" i="2"/>
  <c r="QN249" i="2" s="1"/>
  <c r="QO249" i="2"/>
  <c r="QP249" i="2" s="1"/>
  <c r="DPG248" i="2"/>
  <c r="DPH248" i="2" s="1"/>
  <c r="DPI248" i="2" s="1"/>
  <c r="DPJ248" i="2" s="1"/>
  <c r="DPK248" i="2"/>
  <c r="DPL248" i="2" s="1"/>
  <c r="DPM248" i="2" s="1"/>
  <c r="DPN248" i="2" s="1"/>
  <c r="QQ249" i="2"/>
  <c r="QR249" i="2" s="1"/>
  <c r="QS249" i="2"/>
  <c r="QT249" i="2" s="1"/>
  <c r="DPO248" i="2"/>
  <c r="DPP248" i="2" s="1"/>
  <c r="DPQ248" i="2" s="1"/>
  <c r="DPR248" i="2"/>
  <c r="DPS248" i="2" s="1"/>
  <c r="DPT248" i="2" s="1"/>
  <c r="DPU248" i="2" s="1"/>
  <c r="DPV248" i="2" s="1"/>
  <c r="QU249" i="2"/>
  <c r="QV249" i="2" s="1"/>
  <c r="QW249" i="2"/>
  <c r="QX249" i="2" s="1"/>
  <c r="DPW248" i="2"/>
  <c r="DPX248" i="2" s="1"/>
  <c r="DPY248" i="2" s="1"/>
  <c r="DPZ248" i="2"/>
  <c r="DQA248" i="2" s="1"/>
  <c r="DQB248" i="2" s="1"/>
  <c r="DQC248" i="2" s="1"/>
  <c r="DQD248" i="2" s="1"/>
  <c r="QY249" i="2"/>
  <c r="QZ249" i="2" s="1"/>
  <c r="RA249" i="2"/>
  <c r="RB249" i="2" s="1"/>
  <c r="DQE248" i="2"/>
  <c r="DQF248" i="2" s="1"/>
  <c r="DQG248" i="2" s="1"/>
  <c r="DQH248" i="2"/>
  <c r="DQI248" i="2" s="1"/>
  <c r="DQJ248" i="2" s="1"/>
  <c r="DQK248" i="2" s="1"/>
  <c r="DQL248" i="2" s="1"/>
  <c r="DQM248" i="2" s="1"/>
  <c r="DQN248" i="2" s="1"/>
  <c r="DQO248" i="2" s="1"/>
  <c r="RC249" i="2"/>
  <c r="RD249" i="2"/>
  <c r="RE249" i="2" s="1"/>
  <c r="DQP248" i="2"/>
  <c r="DQQ248" i="2" s="1"/>
  <c r="DQR248" i="2"/>
  <c r="DQS248" i="2" s="1"/>
  <c r="RF249" i="2"/>
  <c r="RG249" i="2" s="1"/>
  <c r="RH249" i="2" s="1"/>
  <c r="RI249" i="2" s="1"/>
  <c r="RJ249" i="2"/>
  <c r="RK249" i="2" s="1"/>
  <c r="RL249" i="2" s="1"/>
  <c r="RM249" i="2" s="1"/>
  <c r="DQT248" i="2"/>
  <c r="DQU248" i="2" s="1"/>
  <c r="DQV248" i="2"/>
  <c r="DQW248" i="2" s="1"/>
  <c r="RN249" i="2"/>
  <c r="RO249" i="2" s="1"/>
  <c r="RP249" i="2" s="1"/>
  <c r="RQ249" i="2" s="1"/>
  <c r="RR249" i="2"/>
  <c r="RS249" i="2" s="1"/>
  <c r="RT249" i="2" s="1"/>
  <c r="RU249" i="2" s="1"/>
  <c r="DQX248" i="2"/>
  <c r="DQY248" i="2" s="1"/>
  <c r="DQZ248" i="2"/>
  <c r="DRA248" i="2" s="1"/>
  <c r="RV249" i="2"/>
  <c r="RW249" i="2" s="1"/>
  <c r="RX249" i="2" s="1"/>
  <c r="RY249" i="2" s="1"/>
  <c r="RZ249" i="2"/>
  <c r="SA249" i="2" s="1"/>
  <c r="SB249" i="2" s="1"/>
  <c r="SC249" i="2" s="1"/>
  <c r="DRB248" i="2"/>
  <c r="DRC248" i="2" s="1"/>
  <c r="DRD248" i="2"/>
  <c r="DRE248" i="2" s="1"/>
  <c r="SD249" i="2"/>
  <c r="SE249" i="2" s="1"/>
  <c r="SF249" i="2" s="1"/>
  <c r="SG249" i="2" s="1"/>
  <c r="SH249" i="2"/>
  <c r="SI249" i="2" s="1"/>
  <c r="SJ249" i="2" s="1"/>
  <c r="SK249" i="2" s="1"/>
  <c r="SL249" i="2" s="1"/>
  <c r="SM249" i="2" s="1"/>
  <c r="SN249" i="2" s="1"/>
  <c r="SO249" i="2" s="1"/>
  <c r="DRF248" i="2"/>
  <c r="DRG248" i="2" s="1"/>
  <c r="DRH248" i="2"/>
  <c r="DRI248" i="2" s="1"/>
  <c r="SP249" i="2"/>
  <c r="SQ249" i="2" s="1"/>
  <c r="SR249" i="2" s="1"/>
  <c r="SS249" i="2"/>
  <c r="ST249" i="2" s="1"/>
  <c r="DRJ248" i="2"/>
  <c r="DRK248" i="2" s="1"/>
  <c r="DRL248" i="2"/>
  <c r="DRM248" i="2" s="1"/>
  <c r="SU249" i="2"/>
  <c r="SV249" i="2" s="1"/>
  <c r="SW249" i="2"/>
  <c r="SX249" i="2" s="1"/>
  <c r="DRN248" i="2"/>
  <c r="DRO248" i="2" s="1"/>
  <c r="DRP248" i="2" s="1"/>
  <c r="DRQ248" i="2" s="1"/>
  <c r="DRR248" i="2" s="1"/>
  <c r="DRS248" i="2" s="1"/>
  <c r="DRT248" i="2" s="1"/>
  <c r="DRU248" i="2" s="1"/>
  <c r="DRV248" i="2" s="1"/>
  <c r="DRW248" i="2" s="1"/>
  <c r="DRX248" i="2" s="1"/>
  <c r="DRY248" i="2" s="1"/>
  <c r="DRZ248" i="2" s="1"/>
  <c r="DSA248" i="2" s="1"/>
  <c r="DSB248" i="2" s="1"/>
  <c r="DSC248" i="2" s="1"/>
  <c r="DSD248" i="2" s="1"/>
  <c r="DSE248" i="2" s="1"/>
  <c r="DSF248" i="2" s="1"/>
  <c r="DSG248" i="2" s="1"/>
  <c r="DSH248" i="2" s="1"/>
  <c r="DSI248" i="2" s="1"/>
  <c r="DSJ248" i="2" s="1"/>
  <c r="DSK248" i="2" s="1"/>
  <c r="DSL248" i="2" s="1"/>
  <c r="DSM248" i="2" s="1"/>
  <c r="DSN248" i="2" s="1"/>
  <c r="DSO248" i="2" s="1"/>
  <c r="DSP248" i="2" s="1"/>
  <c r="DSQ248" i="2" s="1"/>
  <c r="DSR248" i="2" s="1"/>
  <c r="DSS248" i="2" s="1"/>
  <c r="DST248" i="2" s="1"/>
  <c r="DSU248" i="2" s="1"/>
  <c r="DSV248" i="2" s="1"/>
  <c r="DSW248" i="2" s="1"/>
  <c r="DSX248" i="2" s="1"/>
  <c r="DSY248" i="2" s="1"/>
  <c r="DSZ248" i="2" s="1"/>
  <c r="DTA248" i="2" s="1"/>
  <c r="DTB248" i="2" s="1"/>
  <c r="DTC248" i="2" s="1"/>
  <c r="DTD248" i="2" s="1"/>
  <c r="DTE248" i="2" s="1"/>
  <c r="DTF248" i="2" s="1"/>
  <c r="DTG248" i="2" s="1"/>
  <c r="DTH248" i="2" s="1"/>
  <c r="DTI248" i="2" s="1"/>
  <c r="DTJ248" i="2" s="1"/>
  <c r="DTK248" i="2" s="1"/>
  <c r="DTL248" i="2" s="1"/>
  <c r="DTM248" i="2" s="1"/>
  <c r="DTN248" i="2" s="1"/>
  <c r="DTO248" i="2" s="1"/>
  <c r="DTP248" i="2" s="1"/>
  <c r="DTQ248" i="2" s="1"/>
  <c r="DTR248" i="2" s="1"/>
  <c r="DTS248" i="2" s="1"/>
  <c r="DTT248" i="2" s="1"/>
  <c r="DTU248" i="2" s="1"/>
  <c r="DTV248" i="2" s="1"/>
  <c r="DTW248" i="2" s="1"/>
  <c r="DTX248" i="2" s="1"/>
  <c r="DTY248" i="2" s="1"/>
  <c r="DTZ248" i="2" s="1"/>
  <c r="DUA248" i="2" s="1"/>
  <c r="DUB248" i="2" s="1"/>
  <c r="DUC248" i="2" s="1"/>
  <c r="DUD248" i="2" s="1"/>
  <c r="DUE248" i="2" s="1"/>
  <c r="DUF248" i="2" s="1"/>
  <c r="DUG248" i="2" s="1"/>
  <c r="DUH248" i="2" s="1"/>
  <c r="DUI248" i="2" s="1"/>
  <c r="DUJ248" i="2" s="1"/>
  <c r="DUK248" i="2" s="1"/>
  <c r="DUL248" i="2" s="1"/>
  <c r="DUM248" i="2" s="1"/>
  <c r="DUN248" i="2" s="1"/>
  <c r="DUO248" i="2" s="1"/>
  <c r="DUP248" i="2" s="1"/>
  <c r="DUQ248" i="2" s="1"/>
  <c r="DUR248" i="2" s="1"/>
  <c r="DUS248" i="2" s="1"/>
  <c r="DUT248" i="2" s="1"/>
  <c r="DUU248" i="2" s="1"/>
  <c r="DUV248" i="2" s="1"/>
  <c r="DUW248" i="2" s="1"/>
  <c r="DUX248" i="2" s="1"/>
  <c r="DUY248" i="2" s="1"/>
  <c r="DUZ248" i="2" s="1"/>
  <c r="DVA248" i="2" s="1"/>
  <c r="DVB248" i="2" s="1"/>
  <c r="DVC248" i="2" s="1"/>
  <c r="DVD248" i="2" s="1"/>
  <c r="DVE248" i="2" s="1"/>
  <c r="DVF248" i="2" s="1"/>
  <c r="DVG248" i="2" s="1"/>
  <c r="DVH248" i="2" s="1"/>
  <c r="DVI248" i="2" s="1"/>
  <c r="DVJ248" i="2" s="1"/>
  <c r="DVK248" i="2" s="1"/>
  <c r="DVL248" i="2" s="1"/>
  <c r="DVM248" i="2" s="1"/>
  <c r="DVN248" i="2" s="1"/>
  <c r="DVO248" i="2" s="1"/>
  <c r="DVP248" i="2" s="1"/>
  <c r="DVQ248" i="2" s="1"/>
  <c r="DVR248" i="2" s="1"/>
  <c r="DVS248" i="2" s="1"/>
  <c r="DVT248" i="2" s="1"/>
  <c r="DVU248" i="2" s="1"/>
  <c r="DVV248" i="2" s="1"/>
  <c r="DVW248" i="2" s="1"/>
  <c r="DVX248" i="2" s="1"/>
  <c r="DVY248" i="2" s="1"/>
  <c r="DVZ248" i="2" s="1"/>
  <c r="DWA248" i="2" s="1"/>
  <c r="DWB248" i="2" s="1"/>
  <c r="DWC248" i="2" s="1"/>
  <c r="DWD248" i="2" s="1"/>
  <c r="DWE248" i="2" s="1"/>
  <c r="DWF248" i="2" s="1"/>
  <c r="DWG248" i="2" s="1"/>
  <c r="DWH248" i="2" s="1"/>
  <c r="DWI248" i="2" s="1"/>
  <c r="DWJ248" i="2" s="1"/>
  <c r="DWK248" i="2" s="1"/>
  <c r="DWL248" i="2" s="1"/>
  <c r="DWM248" i="2" s="1"/>
  <c r="DWN248" i="2" s="1"/>
  <c r="DWO248" i="2" s="1"/>
  <c r="DWP248" i="2" s="1"/>
  <c r="DWQ248" i="2" s="1"/>
  <c r="DWR248" i="2" s="1"/>
  <c r="DWS248" i="2" s="1"/>
  <c r="DWT248" i="2" s="1"/>
  <c r="DWU248" i="2" s="1"/>
  <c r="DWV248" i="2" s="1"/>
  <c r="DWW248" i="2" s="1"/>
  <c r="DWX248" i="2" s="1"/>
  <c r="DWY248" i="2" s="1"/>
  <c r="DWZ248" i="2" s="1"/>
  <c r="DXA248" i="2" s="1"/>
  <c r="DXB248" i="2" s="1"/>
  <c r="DXC248" i="2" s="1"/>
  <c r="DXD248" i="2" s="1"/>
  <c r="DXE248" i="2" s="1"/>
  <c r="DXF248" i="2" s="1"/>
  <c r="DXG248" i="2" s="1"/>
  <c r="DXH248" i="2" s="1"/>
  <c r="DXI248" i="2" s="1"/>
  <c r="DXJ248" i="2" s="1"/>
  <c r="DXK248" i="2" s="1"/>
  <c r="DXL248" i="2" s="1"/>
  <c r="DXM248" i="2" s="1"/>
  <c r="DXN248" i="2"/>
  <c r="DXO248" i="2" s="1"/>
  <c r="SY249" i="2"/>
  <c r="SZ249" i="2" s="1"/>
  <c r="TA249" i="2"/>
  <c r="TB249" i="2" s="1"/>
  <c r="DXP248" i="2"/>
  <c r="DXQ248" i="2" s="1"/>
  <c r="DXR248" i="2"/>
  <c r="DXS248" i="2" s="1"/>
  <c r="TC249" i="2"/>
  <c r="TD249" i="2" s="1"/>
  <c r="TE249" i="2"/>
  <c r="TF249" i="2" s="1"/>
  <c r="DXT248" i="2"/>
  <c r="DXU248" i="2" s="1"/>
  <c r="DXV248" i="2"/>
  <c r="DXW248" i="2" s="1"/>
  <c r="TG249" i="2"/>
  <c r="TH249" i="2" s="1"/>
  <c r="TI249" i="2"/>
  <c r="TJ249" i="2" s="1"/>
  <c r="DXX248" i="2"/>
  <c r="DXY248" i="2" s="1"/>
  <c r="DXZ248" i="2"/>
  <c r="DYA248" i="2" s="1"/>
  <c r="TK249" i="2"/>
  <c r="TL249" i="2" s="1"/>
  <c r="TM249" i="2"/>
  <c r="TN249" i="2" s="1"/>
  <c r="DYB248" i="2"/>
  <c r="DYC248" i="2" s="1"/>
  <c r="DYD248" i="2"/>
  <c r="DYE248" i="2" s="1"/>
  <c r="TO249" i="2"/>
  <c r="TP249" i="2" s="1"/>
  <c r="TQ249" i="2"/>
  <c r="TR249" i="2" s="1"/>
  <c r="DYF248" i="2"/>
  <c r="DYG248" i="2" s="1"/>
  <c r="DYH248" i="2"/>
  <c r="DYI248" i="2" s="1"/>
  <c r="TS249" i="2"/>
  <c r="TT249" i="2" s="1"/>
  <c r="TU249" i="2"/>
  <c r="TV249" i="2" s="1"/>
  <c r="DYJ248" i="2"/>
  <c r="DYK248" i="2" s="1"/>
  <c r="DYL248" i="2"/>
  <c r="DYM248" i="2" s="1"/>
  <c r="TW249" i="2"/>
  <c r="TX249" i="2" s="1"/>
  <c r="TY249" i="2"/>
  <c r="TZ249" i="2" s="1"/>
  <c r="DYN248" i="2"/>
  <c r="DYO248" i="2" s="1"/>
  <c r="DYP248" i="2"/>
  <c r="DYQ248" i="2" s="1"/>
  <c r="UA249" i="2"/>
  <c r="UB249" i="2" s="1"/>
  <c r="UC249" i="2"/>
  <c r="UD249" i="2" s="1"/>
  <c r="DYR248" i="2"/>
  <c r="DYS248" i="2" s="1"/>
  <c r="DYT248" i="2"/>
  <c r="DYU248" i="2" s="1"/>
  <c r="UE249" i="2"/>
  <c r="UF249" i="2" s="1"/>
  <c r="UG249" i="2"/>
  <c r="UH249" i="2" s="1"/>
  <c r="DYV248" i="2"/>
  <c r="DYW248" i="2" s="1"/>
  <c r="DYX248" i="2"/>
  <c r="DYY248" i="2" s="1"/>
  <c r="UI249" i="2"/>
  <c r="UJ249" i="2" s="1"/>
  <c r="UK249" i="2"/>
  <c r="UL249" i="2" s="1"/>
  <c r="DYZ248" i="2"/>
  <c r="DZA248" i="2" s="1"/>
  <c r="DZB248" i="2"/>
  <c r="DZC248" i="2" s="1"/>
  <c r="UM249" i="2"/>
  <c r="UN249" i="2" s="1"/>
  <c r="UO249" i="2"/>
  <c r="UP249" i="2" s="1"/>
  <c r="DZD248" i="2"/>
  <c r="DZE248" i="2" s="1"/>
  <c r="DZF248" i="2"/>
  <c r="DZG248" i="2" s="1"/>
  <c r="UQ249" i="2"/>
  <c r="UR249" i="2" s="1"/>
  <c r="US249" i="2"/>
  <c r="UT249" i="2" s="1"/>
  <c r="DZH248" i="2"/>
  <c r="DZI248" i="2" s="1"/>
  <c r="DZJ248" i="2"/>
  <c r="DZK248" i="2" s="1"/>
  <c r="UU249" i="2"/>
  <c r="UV249" i="2" s="1"/>
  <c r="UW249" i="2"/>
  <c r="UX249" i="2" s="1"/>
  <c r="DZL248" i="2"/>
  <c r="DZM248" i="2" s="1"/>
  <c r="DZN248" i="2"/>
  <c r="DZO248" i="2" s="1"/>
  <c r="UY249" i="2"/>
  <c r="UZ249" i="2" s="1"/>
  <c r="VA249" i="2"/>
  <c r="VB249" i="2" s="1"/>
  <c r="DZP248" i="2"/>
  <c r="DZQ248" i="2" s="1"/>
  <c r="DZR248" i="2"/>
  <c r="DZS248" i="2" s="1"/>
  <c r="VC249" i="2"/>
  <c r="VD249" i="2" s="1"/>
  <c r="VE249" i="2"/>
  <c r="VF249" i="2" s="1"/>
  <c r="DZT248" i="2"/>
  <c r="DZU248" i="2" s="1"/>
  <c r="DZV248" i="2"/>
  <c r="DZW248" i="2" s="1"/>
  <c r="VG249" i="2"/>
  <c r="VH249" i="2" s="1"/>
  <c r="VI249" i="2"/>
  <c r="VJ249" i="2" s="1"/>
  <c r="DZX248" i="2"/>
  <c r="DZY248" i="2" s="1"/>
  <c r="DZZ248" i="2"/>
  <c r="EAA248" i="2" s="1"/>
  <c r="VK249" i="2"/>
  <c r="VL249" i="2" s="1"/>
  <c r="VM249" i="2"/>
  <c r="VN249" i="2" s="1"/>
  <c r="EAB248" i="2"/>
  <c r="EAC248" i="2" s="1"/>
  <c r="EAD248" i="2"/>
  <c r="EAE248" i="2" s="1"/>
  <c r="VO249" i="2"/>
  <c r="VP249" i="2" s="1"/>
  <c r="VQ249" i="2"/>
  <c r="VR249" i="2" s="1"/>
  <c r="EAF248" i="2"/>
  <c r="EAG248" i="2" s="1"/>
  <c r="EAH248" i="2"/>
  <c r="EAI248" i="2" s="1"/>
  <c r="VS249" i="2"/>
  <c r="VT249" i="2" s="1"/>
  <c r="VU249" i="2"/>
  <c r="VV249" i="2" s="1"/>
  <c r="EAJ248" i="2"/>
  <c r="EAK248" i="2" s="1"/>
  <c r="EAL248" i="2"/>
  <c r="EAM248" i="2" s="1"/>
  <c r="VW249" i="2"/>
  <c r="VX249" i="2" s="1"/>
  <c r="VY249" i="2"/>
  <c r="VZ249" i="2" s="1"/>
  <c r="EAN248" i="2"/>
  <c r="EAO248" i="2" s="1"/>
  <c r="EAP248" i="2"/>
  <c r="EAQ248" i="2" s="1"/>
  <c r="WA249" i="2"/>
  <c r="WB249" i="2" s="1"/>
  <c r="WC249" i="2"/>
  <c r="WD249" i="2" s="1"/>
  <c r="EAR248" i="2"/>
  <c r="EAS248" i="2" s="1"/>
  <c r="EAT248" i="2"/>
  <c r="EAU248" i="2" s="1"/>
  <c r="WE249" i="2"/>
  <c r="WF249" i="2" s="1"/>
  <c r="WG249" i="2"/>
  <c r="WH249" i="2" s="1"/>
  <c r="EAV248" i="2"/>
  <c r="EAW248" i="2" s="1"/>
  <c r="EAX248" i="2"/>
  <c r="EAY248" i="2" s="1"/>
  <c r="WI249" i="2"/>
  <c r="WJ249" i="2" s="1"/>
  <c r="WK249" i="2"/>
  <c r="WL249" i="2" s="1"/>
  <c r="EAZ248" i="2"/>
  <c r="EBA248" i="2" s="1"/>
  <c r="EBB248" i="2"/>
  <c r="EBC248" i="2" s="1"/>
  <c r="WM249" i="2"/>
  <c r="WN249" i="2" s="1"/>
  <c r="WO249" i="2"/>
  <c r="WP249" i="2" s="1"/>
  <c r="EBD248" i="2"/>
  <c r="EBE248" i="2" s="1"/>
  <c r="EBF248" i="2"/>
  <c r="EBG248" i="2" s="1"/>
  <c r="WQ249" i="2"/>
  <c r="WR249" i="2" s="1"/>
  <c r="WS249" i="2"/>
  <c r="WT249" i="2" s="1"/>
  <c r="EBH248" i="2"/>
  <c r="EBI248" i="2" s="1"/>
  <c r="EBJ248" i="2"/>
  <c r="EBK248" i="2" s="1"/>
  <c r="WU249" i="2"/>
  <c r="WV249" i="2" s="1"/>
  <c r="WW249" i="2"/>
  <c r="WX249" i="2" s="1"/>
  <c r="EBL248" i="2"/>
  <c r="EBM248" i="2" s="1"/>
  <c r="EBN248" i="2"/>
  <c r="EBO248" i="2" s="1"/>
  <c r="WY249" i="2"/>
  <c r="WZ249" i="2" s="1"/>
  <c r="XA249" i="2"/>
  <c r="XB249" i="2" s="1"/>
  <c r="EBP248" i="2"/>
  <c r="EBQ248" i="2" s="1"/>
  <c r="EBR248" i="2"/>
  <c r="EBS248" i="2" s="1"/>
  <c r="XC249" i="2"/>
  <c r="XD249" i="2" s="1"/>
  <c r="XE249" i="2"/>
  <c r="XF249" i="2" s="1"/>
  <c r="EBT248" i="2"/>
  <c r="EBU248" i="2" s="1"/>
  <c r="EBV248" i="2"/>
  <c r="EBW248" i="2" s="1"/>
  <c r="XG249" i="2"/>
  <c r="XH249" i="2" s="1"/>
  <c r="XI249" i="2"/>
  <c r="XJ249" i="2" s="1"/>
  <c r="EBX248" i="2"/>
  <c r="EBY248" i="2" s="1"/>
  <c r="EBZ248" i="2"/>
  <c r="ECA248" i="2" s="1"/>
  <c r="XK249" i="2"/>
  <c r="XL249" i="2" s="1"/>
  <c r="XM249" i="2"/>
  <c r="XN249" i="2" s="1"/>
  <c r="ECB248" i="2"/>
  <c r="ECC248" i="2" s="1"/>
  <c r="ECD248" i="2"/>
  <c r="ECE248" i="2" s="1"/>
  <c r="XO249" i="2"/>
  <c r="XP249" i="2" s="1"/>
  <c r="XQ249" i="2"/>
  <c r="XR249" i="2" s="1"/>
  <c r="ECF248" i="2"/>
  <c r="ECG248" i="2" s="1"/>
  <c r="ECH248" i="2"/>
  <c r="ECI248" i="2" s="1"/>
  <c r="XS249" i="2"/>
  <c r="XT249" i="2" s="1"/>
  <c r="XU249" i="2"/>
  <c r="XV249" i="2" s="1"/>
  <c r="ECJ248" i="2"/>
  <c r="ECK248" i="2" s="1"/>
  <c r="ECL248" i="2"/>
  <c r="ECM248" i="2" s="1"/>
  <c r="XW249" i="2"/>
  <c r="XX249" i="2" s="1"/>
  <c r="XY249" i="2"/>
  <c r="XZ249" i="2" s="1"/>
  <c r="ECN248" i="2"/>
  <c r="ECO248" i="2" s="1"/>
  <c r="ECP248" i="2"/>
  <c r="ECQ248" i="2" s="1"/>
  <c r="YA249" i="2"/>
  <c r="YB249" i="2" s="1"/>
  <c r="YC249" i="2"/>
  <c r="YD249" i="2" s="1"/>
  <c r="ECR248" i="2"/>
  <c r="ECS248" i="2" s="1"/>
  <c r="ECT248" i="2"/>
  <c r="ECU248" i="2" s="1"/>
  <c r="YE249" i="2"/>
  <c r="YF249" i="2" s="1"/>
  <c r="YG249" i="2"/>
  <c r="YH249" i="2" s="1"/>
  <c r="ECV248" i="2"/>
  <c r="ECW248" i="2" s="1"/>
  <c r="ECX248" i="2"/>
  <c r="ECY248" i="2" s="1"/>
  <c r="YI249" i="2"/>
  <c r="YJ249" i="2" s="1"/>
  <c r="YK249" i="2"/>
  <c r="YL249" i="2" s="1"/>
  <c r="ECZ248" i="2"/>
  <c r="EDA248" i="2" s="1"/>
  <c r="EDB248" i="2"/>
  <c r="EDC248" i="2" s="1"/>
  <c r="YM249" i="2"/>
  <c r="YN249" i="2" s="1"/>
  <c r="YO249" i="2"/>
  <c r="YP249" i="2" s="1"/>
  <c r="EDD248" i="2"/>
  <c r="EDE248" i="2" s="1"/>
  <c r="EDF248" i="2"/>
  <c r="EDG248" i="2" s="1"/>
  <c r="YQ249" i="2"/>
  <c r="YR249" i="2" s="1"/>
  <c r="YS249" i="2"/>
  <c r="YT249" i="2" s="1"/>
  <c r="EDH248" i="2"/>
  <c r="EDI248" i="2" s="1"/>
  <c r="EDJ248" i="2"/>
  <c r="EDK248" i="2" s="1"/>
  <c r="YU249" i="2"/>
  <c r="YV249" i="2" s="1"/>
  <c r="YW249" i="2"/>
  <c r="YX249" i="2" s="1"/>
  <c r="EDL248" i="2"/>
  <c r="EDM248" i="2" s="1"/>
  <c r="EDN248" i="2"/>
  <c r="EDO248" i="2" s="1"/>
  <c r="YY249" i="2"/>
  <c r="YZ249" i="2" s="1"/>
  <c r="ZA249" i="2"/>
  <c r="ZB249" i="2" s="1"/>
  <c r="EDP248" i="2"/>
  <c r="EDQ248" i="2" s="1"/>
  <c r="EDR248" i="2"/>
  <c r="EDS248" i="2" s="1"/>
  <c r="ZC249" i="2"/>
  <c r="ZD249" i="2" s="1"/>
  <c r="ZE249" i="2"/>
  <c r="ZF249" i="2" s="1"/>
  <c r="EDT248" i="2"/>
  <c r="EDU248" i="2" s="1"/>
  <c r="EDV248" i="2"/>
  <c r="EDW248" i="2" s="1"/>
  <c r="ZG249" i="2"/>
  <c r="ZH249" i="2" s="1"/>
  <c r="ZI249" i="2"/>
  <c r="ZJ249" i="2" s="1"/>
  <c r="EDX248" i="2"/>
  <c r="EDY248" i="2" s="1"/>
  <c r="EDZ248" i="2"/>
  <c r="EEA248" i="2" s="1"/>
  <c r="ZK249" i="2"/>
  <c r="ZL249" i="2" s="1"/>
  <c r="ZM249" i="2"/>
  <c r="ZN249" i="2" s="1"/>
  <c r="EEB248" i="2"/>
  <c r="EEC248" i="2" s="1"/>
  <c r="EED248" i="2"/>
  <c r="EEE248" i="2" s="1"/>
  <c r="ZO249" i="2"/>
  <c r="ZP249" i="2" s="1"/>
  <c r="ZQ249" i="2"/>
  <c r="ZR249" i="2" s="1"/>
  <c r="EEF248" i="2"/>
  <c r="EEG248" i="2" s="1"/>
  <c r="EEH248" i="2"/>
  <c r="EEI248" i="2" s="1"/>
  <c r="ZS249" i="2"/>
  <c r="ZT249" i="2" s="1"/>
  <c r="ZU249" i="2"/>
  <c r="ZV249" i="2" s="1"/>
  <c r="EEJ248" i="2"/>
  <c r="EEK248" i="2" s="1"/>
  <c r="EEL248" i="2"/>
  <c r="EEM248" i="2" s="1"/>
  <c r="ZW249" i="2"/>
  <c r="ZX249" i="2" s="1"/>
  <c r="ZY249" i="2"/>
  <c r="ZZ249" i="2" s="1"/>
  <c r="EEN248" i="2"/>
  <c r="EEO248" i="2" s="1"/>
  <c r="EEP248" i="2"/>
  <c r="EEQ248" i="2" s="1"/>
  <c r="AAA249" i="2"/>
  <c r="AAB249" i="2" s="1"/>
  <c r="AAC249" i="2"/>
  <c r="AAD249" i="2" s="1"/>
  <c r="EER248" i="2"/>
  <c r="EES248" i="2" s="1"/>
  <c r="EET248" i="2"/>
  <c r="EEU248" i="2" s="1"/>
  <c r="AAE249" i="2"/>
  <c r="AAF249" i="2" s="1"/>
  <c r="AAG249" i="2"/>
  <c r="AAH249" i="2" s="1"/>
  <c r="EEV248" i="2"/>
  <c r="EEW248" i="2" s="1"/>
  <c r="EEX248" i="2"/>
  <c r="EEY248" i="2" s="1"/>
  <c r="AAI249" i="2"/>
  <c r="AAJ249" i="2" s="1"/>
  <c r="AAK249" i="2"/>
  <c r="AAL249" i="2" s="1"/>
  <c r="EEZ248" i="2"/>
  <c r="EFA248" i="2" s="1"/>
  <c r="EFB248" i="2"/>
  <c r="EFC248" i="2" s="1"/>
  <c r="AAM249" i="2"/>
  <c r="AAN249" i="2" s="1"/>
  <c r="AAO249" i="2"/>
  <c r="AAP249" i="2" s="1"/>
  <c r="EFD248" i="2"/>
  <c r="EFE248" i="2" s="1"/>
  <c r="EFF248" i="2"/>
  <c r="EFG248" i="2" s="1"/>
  <c r="AAQ249" i="2"/>
  <c r="AAR249" i="2" s="1"/>
  <c r="AAS249" i="2"/>
  <c r="AAT249" i="2" s="1"/>
  <c r="EFH248" i="2"/>
  <c r="EFI248" i="2" s="1"/>
  <c r="EFJ248" i="2"/>
  <c r="EFK248" i="2" s="1"/>
  <c r="AAU249" i="2"/>
  <c r="AAV249" i="2" s="1"/>
  <c r="AAW249" i="2"/>
  <c r="AAX249" i="2" s="1"/>
  <c r="EFL248" i="2"/>
  <c r="EFM248" i="2" s="1"/>
  <c r="EFN248" i="2"/>
  <c r="EFO248" i="2" s="1"/>
  <c r="AAY249" i="2"/>
  <c r="AAZ249" i="2" s="1"/>
  <c r="ABA249" i="2"/>
  <c r="ABB249" i="2" s="1"/>
  <c r="EFP248" i="2"/>
  <c r="EFQ248" i="2" s="1"/>
  <c r="EFR248" i="2"/>
  <c r="EFS248" i="2" s="1"/>
  <c r="ABC249" i="2"/>
  <c r="ABD249" i="2" s="1"/>
  <c r="ABE249" i="2"/>
  <c r="ABF249" i="2" s="1"/>
  <c r="EFT248" i="2"/>
  <c r="EFU248" i="2" s="1"/>
  <c r="EFV248" i="2"/>
  <c r="EFW248" i="2" s="1"/>
  <c r="ABG249" i="2"/>
  <c r="ABH249" i="2" s="1"/>
  <c r="ABI249" i="2"/>
  <c r="ABJ249" i="2" s="1"/>
  <c r="EFX248" i="2"/>
  <c r="EFY248" i="2" s="1"/>
  <c r="EFZ248" i="2"/>
  <c r="EGA248" i="2" s="1"/>
  <c r="ABK249" i="2"/>
  <c r="ABL249" i="2" s="1"/>
  <c r="ABM249" i="2"/>
  <c r="ABN249" i="2" s="1"/>
  <c r="EGB248" i="2"/>
  <c r="EGC248" i="2" s="1"/>
  <c r="EGD248" i="2"/>
  <c r="EGE248" i="2" s="1"/>
  <c r="ABO249" i="2"/>
  <c r="ABP249" i="2"/>
  <c r="ABQ249" i="2" s="1"/>
  <c r="ABR249" i="2" s="1"/>
  <c r="ABS249" i="2" s="1"/>
  <c r="EGF248" i="2"/>
  <c r="EGG248" i="2" s="1"/>
  <c r="EGH248" i="2"/>
  <c r="EGI248" i="2" s="1"/>
  <c r="ABT249" i="2"/>
  <c r="ABU249" i="2" s="1"/>
  <c r="ABV249" i="2" s="1"/>
  <c r="ABW249" i="2"/>
  <c r="ABX249" i="2" s="1"/>
  <c r="ABY249" i="2" s="1"/>
  <c r="ABZ249" i="2" s="1"/>
  <c r="ACA249" i="2" s="1"/>
  <c r="ACB249" i="2" s="1"/>
  <c r="ACC249" i="2" s="1"/>
  <c r="ACD249" i="2" s="1"/>
  <c r="EGJ248" i="2"/>
  <c r="EGK248" i="2" s="1"/>
  <c r="EGL248" i="2"/>
  <c r="EGM248" i="2" s="1"/>
  <c r="ACE249" i="2"/>
  <c r="ACF249" i="2" s="1"/>
  <c r="ACG249" i="2" s="1"/>
  <c r="ACH249" i="2" s="1"/>
  <c r="ACI249" i="2" s="1"/>
  <c r="ACJ249" i="2" s="1"/>
  <c r="ACK249" i="2" s="1"/>
  <c r="ACL249" i="2" s="1"/>
  <c r="ACM249" i="2"/>
  <c r="ACN249" i="2" s="1"/>
  <c r="ACO249" i="2" s="1"/>
  <c r="ACP249" i="2" s="1"/>
  <c r="ACQ249" i="2" s="1"/>
  <c r="ACR249" i="2" s="1"/>
  <c r="ACS249" i="2" s="1"/>
  <c r="ACT249" i="2" s="1"/>
  <c r="ACU249" i="2" s="1"/>
  <c r="ACV249" i="2" s="1"/>
  <c r="ACW249" i="2" s="1"/>
  <c r="ACX249" i="2" s="1"/>
  <c r="ACY249" i="2" s="1"/>
  <c r="ACZ249" i="2" s="1"/>
  <c r="ADA249" i="2" s="1"/>
  <c r="ADB249" i="2" s="1"/>
  <c r="ADC249" i="2" s="1"/>
  <c r="ADD249" i="2" s="1"/>
  <c r="ADE249" i="2" s="1"/>
  <c r="ADF249" i="2" s="1"/>
  <c r="ADG249" i="2" s="1"/>
  <c r="ADH249" i="2" s="1"/>
  <c r="ADI249" i="2" s="1"/>
  <c r="ADJ249" i="2" s="1"/>
  <c r="ADK249" i="2" s="1"/>
  <c r="ADL249" i="2" s="1"/>
  <c r="ADM249" i="2" s="1"/>
  <c r="ADN249" i="2" s="1"/>
  <c r="ADO249" i="2" s="1"/>
  <c r="ADP249" i="2" s="1"/>
  <c r="ADQ249" i="2" s="1"/>
  <c r="ADR249" i="2" s="1"/>
  <c r="EGN248" i="2"/>
  <c r="EGO248" i="2" s="1"/>
  <c r="EGP248" i="2"/>
  <c r="EGQ248" i="2" s="1"/>
  <c r="ADS249" i="2"/>
  <c r="ADT249" i="2" s="1"/>
  <c r="ADU249" i="2" s="1"/>
  <c r="ADV249" i="2" s="1"/>
  <c r="ADW249" i="2" s="1"/>
  <c r="ADX249" i="2" s="1"/>
  <c r="ADY249" i="2" s="1"/>
  <c r="ADZ249" i="2" s="1"/>
  <c r="AEA249" i="2" s="1"/>
  <c r="AEB249" i="2" s="1"/>
  <c r="AEC249" i="2" s="1"/>
  <c r="AED249" i="2" s="1"/>
  <c r="AEE249" i="2" s="1"/>
  <c r="AEF249" i="2" s="1"/>
  <c r="AEG249" i="2" s="1"/>
  <c r="AEH249" i="2" s="1"/>
  <c r="AEI249" i="2" s="1"/>
  <c r="AEJ249" i="2" s="1"/>
  <c r="AEK249" i="2" s="1"/>
  <c r="AEL249" i="2" s="1"/>
  <c r="AEM249" i="2" s="1"/>
  <c r="AEN249" i="2" s="1"/>
  <c r="AEO249" i="2" s="1"/>
  <c r="AEP249" i="2" s="1"/>
  <c r="AEQ249" i="2" s="1"/>
  <c r="AER249" i="2" s="1"/>
  <c r="AES249" i="2" s="1"/>
  <c r="AET249" i="2" s="1"/>
  <c r="AEU249" i="2" s="1"/>
  <c r="AEV249" i="2" s="1"/>
  <c r="AEW249" i="2" s="1"/>
  <c r="AEX249" i="2" s="1"/>
  <c r="AEY249" i="2"/>
  <c r="AEZ249" i="2" s="1"/>
  <c r="AFA249" i="2" s="1"/>
  <c r="AFB249" i="2" s="1"/>
  <c r="AFC249" i="2" s="1"/>
  <c r="AFD249" i="2" s="1"/>
  <c r="AFE249" i="2" s="1"/>
  <c r="AFF249" i="2" s="1"/>
  <c r="AFG249" i="2" s="1"/>
  <c r="AFH249" i="2" s="1"/>
  <c r="AFI249" i="2" s="1"/>
  <c r="AFJ249" i="2" s="1"/>
  <c r="AFK249" i="2" s="1"/>
  <c r="AFL249" i="2" s="1"/>
  <c r="AFM249" i="2" s="1"/>
  <c r="AFN249" i="2" s="1"/>
  <c r="AFO249" i="2" s="1"/>
  <c r="AFP249" i="2" s="1"/>
  <c r="AFQ249" i="2" s="1"/>
  <c r="AFR249" i="2" s="1"/>
  <c r="AFS249" i="2" s="1"/>
  <c r="AFT249" i="2" s="1"/>
  <c r="AFU249" i="2" s="1"/>
  <c r="AFV249" i="2" s="1"/>
  <c r="AFW249" i="2" s="1"/>
  <c r="AFX249" i="2" s="1"/>
  <c r="AFY249" i="2" s="1"/>
  <c r="AFZ249" i="2" s="1"/>
  <c r="AGA249" i="2" s="1"/>
  <c r="AGB249" i="2" s="1"/>
  <c r="AGC249" i="2" s="1"/>
  <c r="AGD249" i="2" s="1"/>
  <c r="EGR248" i="2"/>
  <c r="EGS248" i="2" s="1"/>
  <c r="EGT248" i="2"/>
  <c r="EGU248" i="2" s="1"/>
  <c r="AGE249" i="2"/>
  <c r="AGF249" i="2" s="1"/>
  <c r="AGG249" i="2" s="1"/>
  <c r="AGH249" i="2" s="1"/>
  <c r="AGI249" i="2" s="1"/>
  <c r="AGJ249" i="2" s="1"/>
  <c r="AGK249" i="2" s="1"/>
  <c r="AGL249" i="2" s="1"/>
  <c r="AGM249" i="2" s="1"/>
  <c r="AGN249" i="2" s="1"/>
  <c r="AGO249" i="2" s="1"/>
  <c r="AGP249" i="2" s="1"/>
  <c r="AGQ249" i="2" s="1"/>
  <c r="AGR249" i="2" s="1"/>
  <c r="AGS249" i="2" s="1"/>
  <c r="AGT249" i="2" s="1"/>
  <c r="AGU249" i="2" s="1"/>
  <c r="AGV249" i="2" s="1"/>
  <c r="AGW249" i="2" s="1"/>
  <c r="AGX249" i="2" s="1"/>
  <c r="AGY249" i="2" s="1"/>
  <c r="AGZ249" i="2" s="1"/>
  <c r="AHA249" i="2" s="1"/>
  <c r="AHB249" i="2" s="1"/>
  <c r="AHC249" i="2" s="1"/>
  <c r="AHD249" i="2" s="1"/>
  <c r="AHE249" i="2" s="1"/>
  <c r="AHF249" i="2" s="1"/>
  <c r="AHG249" i="2" s="1"/>
  <c r="AHH249" i="2" s="1"/>
  <c r="AHI249" i="2" s="1"/>
  <c r="AHJ249" i="2" s="1"/>
  <c r="AHK249" i="2" s="1"/>
  <c r="AHL249" i="2" s="1"/>
  <c r="AHM249" i="2" s="1"/>
  <c r="AHN249" i="2" s="1"/>
  <c r="AHO249" i="2" s="1"/>
  <c r="AHP249" i="2" s="1"/>
  <c r="AHQ249" i="2" s="1"/>
  <c r="AHR249" i="2" s="1"/>
  <c r="AHS249" i="2" s="1"/>
  <c r="AHT249" i="2" s="1"/>
  <c r="AHU249" i="2" s="1"/>
  <c r="AHV249" i="2" s="1"/>
  <c r="AHW249" i="2" s="1"/>
  <c r="AHX249" i="2" s="1"/>
  <c r="AHY249" i="2" s="1"/>
  <c r="AHZ249" i="2" s="1"/>
  <c r="AIA249" i="2" s="1"/>
  <c r="AIB249" i="2" s="1"/>
  <c r="AIC249" i="2" s="1"/>
  <c r="AID249" i="2" s="1"/>
  <c r="AIE249" i="2" s="1"/>
  <c r="AIF249" i="2" s="1"/>
  <c r="AIG249" i="2" s="1"/>
  <c r="AIH249" i="2" s="1"/>
  <c r="AII249" i="2" s="1"/>
  <c r="AIJ249" i="2" s="1"/>
  <c r="AIK249" i="2" s="1"/>
  <c r="AIL249" i="2" s="1"/>
  <c r="AIM249" i="2" s="1"/>
  <c r="AIN249" i="2" s="1"/>
  <c r="AIO249" i="2" s="1"/>
  <c r="AIP249" i="2" s="1"/>
  <c r="AIQ249" i="2" s="1"/>
  <c r="AIR249" i="2" s="1"/>
  <c r="AIS249" i="2" s="1"/>
  <c r="AIT249" i="2" s="1"/>
  <c r="AIU249" i="2" s="1"/>
  <c r="AIV249" i="2" s="1"/>
  <c r="AIW249" i="2" s="1"/>
  <c r="AIX249" i="2" s="1"/>
  <c r="AIY249" i="2" s="1"/>
  <c r="AIZ249" i="2" s="1"/>
  <c r="AJA249" i="2" s="1"/>
  <c r="AJB249" i="2" s="1"/>
  <c r="AJC249" i="2" s="1"/>
  <c r="AJD249" i="2" s="1"/>
  <c r="AJE249" i="2" s="1"/>
  <c r="AJF249" i="2" s="1"/>
  <c r="AJG249" i="2" s="1"/>
  <c r="AJH249" i="2" s="1"/>
  <c r="AJI249" i="2" s="1"/>
  <c r="AJJ249" i="2" s="1"/>
  <c r="AJK249" i="2" s="1"/>
  <c r="AJL249" i="2" s="1"/>
  <c r="AJM249" i="2" s="1"/>
  <c r="AJN249" i="2" s="1"/>
  <c r="AJO249" i="2" s="1"/>
  <c r="AJP249" i="2" s="1"/>
  <c r="AJQ249" i="2" s="1"/>
  <c r="AJR249" i="2" s="1"/>
  <c r="AJS249" i="2" s="1"/>
  <c r="AJT249" i="2" s="1"/>
  <c r="AJU249" i="2" s="1"/>
  <c r="AJV249" i="2" s="1"/>
  <c r="AJW249" i="2" s="1"/>
  <c r="AJX249" i="2" s="1"/>
  <c r="AJY249" i="2" s="1"/>
  <c r="AJZ249" i="2" s="1"/>
  <c r="AKA249" i="2" s="1"/>
  <c r="AKB249" i="2" s="1"/>
  <c r="AKC249" i="2" s="1"/>
  <c r="AKD249" i="2" s="1"/>
  <c r="AKE249" i="2" s="1"/>
  <c r="AKF249" i="2" s="1"/>
  <c r="AKG249" i="2" s="1"/>
  <c r="AKH249" i="2" s="1"/>
  <c r="AKI249" i="2" s="1"/>
  <c r="AKJ249" i="2" s="1"/>
  <c r="AKK249" i="2" s="1"/>
  <c r="AKL249" i="2" s="1"/>
  <c r="AKM249" i="2" s="1"/>
  <c r="AKN249" i="2" s="1"/>
  <c r="AKO249" i="2" s="1"/>
  <c r="AKP249" i="2" s="1"/>
  <c r="AKQ249" i="2" s="1"/>
  <c r="AKR249" i="2" s="1"/>
  <c r="AKS249" i="2" s="1"/>
  <c r="AKT249" i="2" s="1"/>
  <c r="AKU249" i="2" s="1"/>
  <c r="AKV249" i="2" s="1"/>
  <c r="AKW249" i="2" s="1"/>
  <c r="AKX249" i="2" s="1"/>
  <c r="AKY249" i="2" s="1"/>
  <c r="AKZ249" i="2" s="1"/>
  <c r="ALA249" i="2" s="1"/>
  <c r="ALB249" i="2" s="1"/>
  <c r="ALC249" i="2"/>
  <c r="ALD249" i="2" s="1"/>
  <c r="ALE249" i="2" s="1"/>
  <c r="ALF249" i="2" s="1"/>
  <c r="ALG249" i="2" s="1"/>
  <c r="ALH249" i="2" s="1"/>
  <c r="ALI249" i="2" s="1"/>
  <c r="ALJ249" i="2" s="1"/>
  <c r="ALK249" i="2" s="1"/>
  <c r="ALL249" i="2" s="1"/>
  <c r="ALM249" i="2" s="1"/>
  <c r="ALN249" i="2" s="1"/>
  <c r="ALO249" i="2" s="1"/>
  <c r="ALP249" i="2" s="1"/>
  <c r="ALQ249" i="2" s="1"/>
  <c r="ALR249" i="2" s="1"/>
  <c r="ALS249" i="2" s="1"/>
  <c r="ALT249" i="2" s="1"/>
  <c r="ALU249" i="2" s="1"/>
  <c r="ALV249" i="2" s="1"/>
  <c r="ALW249" i="2" s="1"/>
  <c r="ALX249" i="2" s="1"/>
  <c r="ALY249" i="2" s="1"/>
  <c r="ALZ249" i="2" s="1"/>
  <c r="AMA249" i="2" s="1"/>
  <c r="AMB249" i="2" s="1"/>
  <c r="AMC249" i="2" s="1"/>
  <c r="AMD249" i="2" s="1"/>
  <c r="AME249" i="2" s="1"/>
  <c r="AMF249" i="2" s="1"/>
  <c r="AMG249" i="2" s="1"/>
  <c r="AMH249" i="2" s="1"/>
  <c r="AMI249" i="2" s="1"/>
  <c r="AMJ249" i="2" s="1"/>
  <c r="AMK249" i="2" s="1"/>
  <c r="AML249" i="2" s="1"/>
  <c r="AMM249" i="2" s="1"/>
  <c r="AMN249" i="2" s="1"/>
  <c r="AMO249" i="2" s="1"/>
  <c r="AMP249" i="2" s="1"/>
  <c r="AMQ249" i="2" s="1"/>
  <c r="AMR249" i="2" s="1"/>
  <c r="AMS249" i="2" s="1"/>
  <c r="AMT249" i="2" s="1"/>
  <c r="AMU249" i="2" s="1"/>
  <c r="AMV249" i="2" s="1"/>
  <c r="AMW249" i="2" s="1"/>
  <c r="AMX249" i="2" s="1"/>
  <c r="AMY249" i="2" s="1"/>
  <c r="AMZ249" i="2" s="1"/>
  <c r="ANA249" i="2" s="1"/>
  <c r="ANB249" i="2" s="1"/>
  <c r="ANC249" i="2" s="1"/>
  <c r="AND249" i="2" s="1"/>
  <c r="ANE249" i="2" s="1"/>
  <c r="ANF249" i="2" s="1"/>
  <c r="ANG249" i="2" s="1"/>
  <c r="ANH249" i="2" s="1"/>
  <c r="ANI249" i="2" s="1"/>
  <c r="ANJ249" i="2" s="1"/>
  <c r="ANK249" i="2" s="1"/>
  <c r="ANL249" i="2" s="1"/>
  <c r="ANM249" i="2" s="1"/>
  <c r="ANN249" i="2" s="1"/>
  <c r="ANO249" i="2" s="1"/>
  <c r="ANP249" i="2" s="1"/>
  <c r="ANQ249" i="2" s="1"/>
  <c r="ANR249" i="2" s="1"/>
  <c r="ANS249" i="2" s="1"/>
  <c r="ANT249" i="2" s="1"/>
  <c r="ANU249" i="2" s="1"/>
  <c r="ANV249" i="2" s="1"/>
  <c r="ANW249" i="2" s="1"/>
  <c r="ANX249" i="2" s="1"/>
  <c r="ANY249" i="2" s="1"/>
  <c r="ANZ249" i="2" s="1"/>
  <c r="AOA249" i="2" s="1"/>
  <c r="AOB249" i="2" s="1"/>
  <c r="AOC249" i="2" s="1"/>
  <c r="AOD249" i="2" s="1"/>
  <c r="AOE249" i="2" s="1"/>
  <c r="AOF249" i="2" s="1"/>
  <c r="AOG249" i="2" s="1"/>
  <c r="AOH249" i="2" s="1"/>
  <c r="AOI249" i="2" s="1"/>
  <c r="AOJ249" i="2" s="1"/>
  <c r="AOK249" i="2" s="1"/>
  <c r="AOL249" i="2" s="1"/>
  <c r="AOM249" i="2" s="1"/>
  <c r="AON249" i="2" s="1"/>
  <c r="AOO249" i="2" s="1"/>
  <c r="AOP249" i="2" s="1"/>
  <c r="AOQ249" i="2" s="1"/>
  <c r="AOR249" i="2" s="1"/>
  <c r="AOS249" i="2" s="1"/>
  <c r="AOT249" i="2" s="1"/>
  <c r="AOU249" i="2" s="1"/>
  <c r="AOV249" i="2" s="1"/>
  <c r="AOW249" i="2" s="1"/>
  <c r="AOX249" i="2" s="1"/>
  <c r="AOY249" i="2" s="1"/>
  <c r="AOZ249" i="2" s="1"/>
  <c r="APA249" i="2" s="1"/>
  <c r="APB249" i="2" s="1"/>
  <c r="APC249" i="2" s="1"/>
  <c r="APD249" i="2" s="1"/>
  <c r="APE249" i="2" s="1"/>
  <c r="APF249" i="2" s="1"/>
  <c r="APG249" i="2" s="1"/>
  <c r="APH249" i="2" s="1"/>
  <c r="API249" i="2" s="1"/>
  <c r="APJ249" i="2" s="1"/>
  <c r="APK249" i="2" s="1"/>
  <c r="APL249" i="2" s="1"/>
  <c r="APM249" i="2" s="1"/>
  <c r="APN249" i="2" s="1"/>
  <c r="APO249" i="2" s="1"/>
  <c r="APP249" i="2" s="1"/>
  <c r="APQ249" i="2" s="1"/>
  <c r="APR249" i="2" s="1"/>
  <c r="APS249" i="2" s="1"/>
  <c r="APT249" i="2" s="1"/>
  <c r="APU249" i="2" s="1"/>
  <c r="APV249" i="2" s="1"/>
  <c r="APW249" i="2" s="1"/>
  <c r="APX249" i="2" s="1"/>
  <c r="APY249" i="2" s="1"/>
  <c r="APZ249" i="2" s="1"/>
  <c r="EGV248" i="2"/>
  <c r="EGW248" i="2" s="1"/>
  <c r="EGX248" i="2"/>
  <c r="EGY248" i="2" s="1"/>
  <c r="AQA249" i="2"/>
  <c r="AQB249" i="2" s="1"/>
  <c r="AQC249" i="2" s="1"/>
  <c r="AQD249" i="2" s="1"/>
  <c r="AQE249" i="2" s="1"/>
  <c r="AQF249" i="2" s="1"/>
  <c r="AQG249" i="2" s="1"/>
  <c r="AQH249" i="2" s="1"/>
  <c r="AQI249" i="2" s="1"/>
  <c r="AQJ249" i="2" s="1"/>
  <c r="AQK249" i="2" s="1"/>
  <c r="AQL249" i="2" s="1"/>
  <c r="AQM249" i="2" s="1"/>
  <c r="AQN249" i="2" s="1"/>
  <c r="AQO249" i="2" s="1"/>
  <c r="AQP249" i="2" s="1"/>
  <c r="AQQ249" i="2" s="1"/>
  <c r="AQR249" i="2" s="1"/>
  <c r="AQS249" i="2" s="1"/>
  <c r="AQT249" i="2" s="1"/>
  <c r="AQU249" i="2" s="1"/>
  <c r="AQV249" i="2" s="1"/>
  <c r="AQW249" i="2" s="1"/>
  <c r="AQX249" i="2" s="1"/>
  <c r="AQY249" i="2" s="1"/>
  <c r="AQZ249" i="2" s="1"/>
  <c r="ARA249" i="2" s="1"/>
  <c r="ARB249" i="2" s="1"/>
  <c r="ARC249" i="2" s="1"/>
  <c r="ARD249" i="2" s="1"/>
  <c r="ARE249" i="2" s="1"/>
  <c r="ARF249" i="2" s="1"/>
  <c r="ARG249" i="2" s="1"/>
  <c r="ARH249" i="2" s="1"/>
  <c r="ARI249" i="2" s="1"/>
  <c r="ARJ249" i="2" s="1"/>
  <c r="ARK249" i="2" s="1"/>
  <c r="ARL249" i="2" s="1"/>
  <c r="ARM249" i="2" s="1"/>
  <c r="ARN249" i="2" s="1"/>
  <c r="ARO249" i="2" s="1"/>
  <c r="ARP249" i="2" s="1"/>
  <c r="ARQ249" i="2" s="1"/>
  <c r="ARR249" i="2" s="1"/>
  <c r="ARS249" i="2" s="1"/>
  <c r="ART249" i="2" s="1"/>
  <c r="ARU249" i="2" s="1"/>
  <c r="ARV249" i="2" s="1"/>
  <c r="ARW249" i="2" s="1"/>
  <c r="ARX249" i="2" s="1"/>
  <c r="ARY249" i="2" s="1"/>
  <c r="ARZ249" i="2" s="1"/>
  <c r="ASA249" i="2" s="1"/>
  <c r="ASB249" i="2" s="1"/>
  <c r="ASC249" i="2" s="1"/>
  <c r="ASD249" i="2" s="1"/>
  <c r="ASE249" i="2" s="1"/>
  <c r="ASF249" i="2" s="1"/>
  <c r="ASG249" i="2" s="1"/>
  <c r="ASH249" i="2" s="1"/>
  <c r="ASI249" i="2" s="1"/>
  <c r="ASJ249" i="2" s="1"/>
  <c r="ASK249" i="2" s="1"/>
  <c r="ASL249" i="2" s="1"/>
  <c r="ASM249" i="2" s="1"/>
  <c r="ASN249" i="2" s="1"/>
  <c r="ASO249" i="2" s="1"/>
  <c r="ASP249" i="2" s="1"/>
  <c r="ASQ249" i="2" s="1"/>
  <c r="ASR249" i="2" s="1"/>
  <c r="ASS249" i="2" s="1"/>
  <c r="AST249" i="2" s="1"/>
  <c r="ASU249" i="2" s="1"/>
  <c r="ASV249" i="2" s="1"/>
  <c r="ASW249" i="2" s="1"/>
  <c r="ASX249" i="2" s="1"/>
  <c r="ASY249" i="2" s="1"/>
  <c r="ASZ249" i="2" s="1"/>
  <c r="ATA249" i="2" s="1"/>
  <c r="ATB249" i="2" s="1"/>
  <c r="ATC249" i="2" s="1"/>
  <c r="ATD249" i="2" s="1"/>
  <c r="ATE249" i="2" s="1"/>
  <c r="ATF249" i="2" s="1"/>
  <c r="ATG249" i="2" s="1"/>
  <c r="ATH249" i="2" s="1"/>
  <c r="ATI249" i="2" s="1"/>
  <c r="ATJ249" i="2" s="1"/>
  <c r="ATK249" i="2" s="1"/>
  <c r="ATL249" i="2" s="1"/>
  <c r="ATM249" i="2" s="1"/>
  <c r="ATN249" i="2" s="1"/>
  <c r="ATO249" i="2" s="1"/>
  <c r="ATP249" i="2" s="1"/>
  <c r="ATQ249" i="2" s="1"/>
  <c r="ATR249" i="2" s="1"/>
  <c r="ATS249" i="2" s="1"/>
  <c r="ATT249" i="2" s="1"/>
  <c r="ATU249" i="2" s="1"/>
  <c r="ATV249" i="2" s="1"/>
  <c r="ATW249" i="2" s="1"/>
  <c r="ATX249" i="2" s="1"/>
  <c r="ATY249" i="2" s="1"/>
  <c r="ATZ249" i="2" s="1"/>
  <c r="AUA249" i="2" s="1"/>
  <c r="AUB249" i="2"/>
  <c r="AUC249" i="2" s="1"/>
  <c r="AUD249" i="2" s="1"/>
  <c r="AUE249" i="2" s="1"/>
  <c r="AUF249" i="2" s="1"/>
  <c r="AUG249" i="2" s="1"/>
  <c r="AUH249" i="2" s="1"/>
  <c r="AUI249" i="2" s="1"/>
  <c r="AUJ249" i="2" s="1"/>
  <c r="AUK249" i="2" s="1"/>
  <c r="AUL249" i="2" s="1"/>
  <c r="AUM249" i="2" s="1"/>
  <c r="AUN249" i="2" s="1"/>
  <c r="AUO249" i="2" s="1"/>
  <c r="AUP249" i="2" s="1"/>
  <c r="AUQ249" i="2" s="1"/>
  <c r="AUR249" i="2" s="1"/>
  <c r="AUS249" i="2" s="1"/>
  <c r="AUT249" i="2" s="1"/>
  <c r="AUU249" i="2" s="1"/>
  <c r="AUV249" i="2" s="1"/>
  <c r="AUW249" i="2" s="1"/>
  <c r="AUX249" i="2" s="1"/>
  <c r="AUY249" i="2" s="1"/>
  <c r="AUZ249" i="2" s="1"/>
  <c r="AVA249" i="2" s="1"/>
  <c r="AVB249" i="2" s="1"/>
  <c r="AVC249" i="2" s="1"/>
  <c r="AVD249" i="2" s="1"/>
  <c r="AVE249" i="2" s="1"/>
  <c r="AVF249" i="2" s="1"/>
  <c r="AVG249" i="2" s="1"/>
  <c r="AVH249" i="2" s="1"/>
  <c r="AVI249" i="2" s="1"/>
  <c r="AVJ249" i="2" s="1"/>
  <c r="AVK249" i="2" s="1"/>
  <c r="AVL249" i="2" s="1"/>
  <c r="AVM249" i="2" s="1"/>
  <c r="AVN249" i="2" s="1"/>
  <c r="AVO249" i="2" s="1"/>
  <c r="AVP249" i="2" s="1"/>
  <c r="AVQ249" i="2" s="1"/>
  <c r="AVR249" i="2" s="1"/>
  <c r="AVS249" i="2" s="1"/>
  <c r="AVT249" i="2" s="1"/>
  <c r="AVU249" i="2" s="1"/>
  <c r="AVV249" i="2" s="1"/>
  <c r="AVW249" i="2" s="1"/>
  <c r="AVX249" i="2" s="1"/>
  <c r="AVY249" i="2" s="1"/>
  <c r="AVZ249" i="2" s="1"/>
  <c r="AWA249" i="2" s="1"/>
  <c r="AWB249" i="2" s="1"/>
  <c r="AWC249" i="2" s="1"/>
  <c r="AWD249" i="2" s="1"/>
  <c r="AWE249" i="2" s="1"/>
  <c r="AWF249" i="2" s="1"/>
  <c r="AWG249" i="2" s="1"/>
  <c r="AWH249" i="2" s="1"/>
  <c r="AWI249" i="2" s="1"/>
  <c r="AWJ249" i="2" s="1"/>
  <c r="AWK249" i="2" s="1"/>
  <c r="AWL249" i="2" s="1"/>
  <c r="AWM249" i="2" s="1"/>
  <c r="AWN249" i="2" s="1"/>
  <c r="AWO249" i="2" s="1"/>
  <c r="AWP249" i="2" s="1"/>
  <c r="AWQ249" i="2" s="1"/>
  <c r="AWR249" i="2" s="1"/>
  <c r="AWS249" i="2" s="1"/>
  <c r="AWT249" i="2" s="1"/>
  <c r="AWU249" i="2" s="1"/>
  <c r="AWV249" i="2" s="1"/>
  <c r="AWW249" i="2" s="1"/>
  <c r="AWX249" i="2" s="1"/>
  <c r="AWY249" i="2" s="1"/>
  <c r="AWZ249" i="2" s="1"/>
  <c r="AXA249" i="2" s="1"/>
  <c r="AXB249" i="2" s="1"/>
  <c r="AXC249" i="2" s="1"/>
  <c r="AXD249" i="2" s="1"/>
  <c r="AXE249" i="2" s="1"/>
  <c r="AXF249" i="2" s="1"/>
  <c r="AXG249" i="2" s="1"/>
  <c r="AXH249" i="2" s="1"/>
  <c r="AXI249" i="2" s="1"/>
  <c r="AXJ249" i="2" s="1"/>
  <c r="AXK249" i="2" s="1"/>
  <c r="AXL249" i="2" s="1"/>
  <c r="AXM249" i="2" s="1"/>
  <c r="AXN249" i="2" s="1"/>
  <c r="AXO249" i="2" s="1"/>
  <c r="AXP249" i="2" s="1"/>
  <c r="AXQ249" i="2" s="1"/>
  <c r="AXR249" i="2" s="1"/>
  <c r="AXS249" i="2" s="1"/>
  <c r="AXT249" i="2" s="1"/>
  <c r="AXU249" i="2" s="1"/>
  <c r="AXV249" i="2" s="1"/>
  <c r="AXW249" i="2" s="1"/>
  <c r="AXX249" i="2" s="1"/>
  <c r="AXY249" i="2" s="1"/>
  <c r="AXZ249" i="2" s="1"/>
  <c r="AYA249" i="2" s="1"/>
  <c r="AYB249" i="2" s="1"/>
  <c r="AYC249" i="2" s="1"/>
  <c r="AYD249" i="2" s="1"/>
  <c r="AYE249" i="2" s="1"/>
  <c r="AYF249" i="2" s="1"/>
  <c r="AYG249" i="2" s="1"/>
  <c r="AYH249" i="2" s="1"/>
  <c r="AYI249" i="2" s="1"/>
  <c r="AYJ249" i="2" s="1"/>
  <c r="AYK249" i="2" s="1"/>
  <c r="AYL249" i="2" s="1"/>
  <c r="AYM249" i="2" s="1"/>
  <c r="AYN249" i="2" s="1"/>
  <c r="AYO249" i="2" s="1"/>
  <c r="AYP249" i="2" s="1"/>
  <c r="AYQ249" i="2" s="1"/>
  <c r="AYR249" i="2" s="1"/>
  <c r="AYS249" i="2" s="1"/>
  <c r="AYT249" i="2" s="1"/>
  <c r="AYU249" i="2" s="1"/>
  <c r="AYV249" i="2" s="1"/>
  <c r="AYW249" i="2" s="1"/>
  <c r="AYX249" i="2" s="1"/>
  <c r="AYY249" i="2" s="1"/>
  <c r="AYZ249" i="2" s="1"/>
  <c r="AZA249" i="2" s="1"/>
  <c r="AZB249" i="2" s="1"/>
  <c r="AZC249" i="2" s="1"/>
  <c r="AZD249" i="2" s="1"/>
  <c r="AZE249" i="2" s="1"/>
  <c r="AZF249" i="2" s="1"/>
  <c r="AZG249" i="2" s="1"/>
  <c r="AZH249" i="2" s="1"/>
  <c r="AZI249" i="2" s="1"/>
  <c r="AZJ249" i="2" s="1"/>
  <c r="AZK249" i="2" s="1"/>
  <c r="AZL249" i="2" s="1"/>
  <c r="AZM249" i="2" s="1"/>
  <c r="AZN249" i="2" s="1"/>
  <c r="AZO249" i="2" s="1"/>
  <c r="AZP249" i="2" s="1"/>
  <c r="AZQ249" i="2" s="1"/>
  <c r="AZR249" i="2" s="1"/>
  <c r="AZS249" i="2" s="1"/>
  <c r="AZT249" i="2" s="1"/>
  <c r="AZU249" i="2" s="1"/>
  <c r="AZV249" i="2" s="1"/>
  <c r="AZW249" i="2" s="1"/>
  <c r="AZX249" i="2" s="1"/>
  <c r="AZY249" i="2" s="1"/>
  <c r="AZZ249" i="2" s="1"/>
  <c r="BAA249" i="2" s="1"/>
  <c r="BAB249" i="2" s="1"/>
  <c r="BAC249" i="2" s="1"/>
  <c r="BAD249" i="2" s="1"/>
  <c r="BAE249" i="2" s="1"/>
  <c r="BAF249" i="2" s="1"/>
  <c r="BAG249" i="2" s="1"/>
  <c r="BAH249" i="2" s="1"/>
  <c r="BAI249" i="2" s="1"/>
  <c r="BAJ249" i="2" s="1"/>
  <c r="BAK249" i="2" s="1"/>
  <c r="BAL249" i="2" s="1"/>
  <c r="BAM249" i="2" s="1"/>
  <c r="BAN249" i="2" s="1"/>
  <c r="BAO249" i="2" s="1"/>
  <c r="BAP249" i="2" s="1"/>
  <c r="BAQ249" i="2" s="1"/>
  <c r="BAR249" i="2" s="1"/>
  <c r="BAS249" i="2" s="1"/>
  <c r="BAT249" i="2" s="1"/>
  <c r="BAU249" i="2" s="1"/>
  <c r="BAV249" i="2" s="1"/>
  <c r="BAW249" i="2" s="1"/>
  <c r="BAX249" i="2" s="1"/>
  <c r="BAY249" i="2" s="1"/>
  <c r="BAZ249" i="2" s="1"/>
  <c r="BBA249" i="2" s="1"/>
  <c r="BBB249" i="2" s="1"/>
  <c r="BBC249" i="2" s="1"/>
  <c r="BBD249" i="2" s="1"/>
  <c r="BBE249" i="2" s="1"/>
  <c r="BBF249" i="2" s="1"/>
  <c r="BBG249" i="2" s="1"/>
  <c r="BBH249" i="2" s="1"/>
  <c r="BBI249" i="2" s="1"/>
  <c r="BBJ249" i="2" s="1"/>
  <c r="BBK249" i="2" s="1"/>
  <c r="BBL249" i="2" s="1"/>
  <c r="BBM249" i="2" s="1"/>
  <c r="BBN249" i="2" s="1"/>
  <c r="BBO249" i="2" s="1"/>
  <c r="BBP249" i="2" s="1"/>
  <c r="BBQ249" i="2" s="1"/>
  <c r="BBR249" i="2" s="1"/>
  <c r="BBS249" i="2" s="1"/>
  <c r="BBT249" i="2" s="1"/>
  <c r="BBU249" i="2" s="1"/>
  <c r="BBV249" i="2" s="1"/>
  <c r="BBW249" i="2" s="1"/>
  <c r="BBX249" i="2" s="1"/>
  <c r="BBY249" i="2" s="1"/>
  <c r="BBZ249" i="2" s="1"/>
  <c r="BCA249" i="2" s="1"/>
  <c r="BCB249" i="2" s="1"/>
  <c r="BCC249" i="2" s="1"/>
  <c r="BCD249" i="2" s="1"/>
  <c r="BCE249" i="2" s="1"/>
  <c r="BCF249" i="2" s="1"/>
  <c r="BCG249" i="2" s="1"/>
  <c r="BCH249" i="2" s="1"/>
  <c r="BCI249" i="2" s="1"/>
  <c r="BCJ249" i="2" s="1"/>
  <c r="BCK249" i="2" s="1"/>
  <c r="BCL249" i="2" s="1"/>
  <c r="BCM249" i="2" s="1"/>
  <c r="BCN249" i="2" s="1"/>
  <c r="BCO249" i="2" s="1"/>
  <c r="BCP249" i="2" s="1"/>
  <c r="BCQ249" i="2" s="1"/>
  <c r="BCR249" i="2" s="1"/>
  <c r="BCS249" i="2" s="1"/>
  <c r="BCT249" i="2" s="1"/>
  <c r="BCU249" i="2" s="1"/>
  <c r="BCV249" i="2" s="1"/>
  <c r="BCW249" i="2" s="1"/>
  <c r="BCX249" i="2" s="1"/>
  <c r="BCY249" i="2" s="1"/>
  <c r="BCZ249" i="2" s="1"/>
  <c r="BDA249" i="2" s="1"/>
  <c r="BDB249" i="2" s="1"/>
  <c r="BDC249" i="2" s="1"/>
  <c r="BDD249" i="2" s="1"/>
  <c r="BDE249" i="2" s="1"/>
  <c r="BDF249" i="2" s="1"/>
  <c r="BDG249" i="2" s="1"/>
  <c r="BDH249" i="2" s="1"/>
  <c r="BDI249" i="2" s="1"/>
  <c r="BDJ249" i="2" s="1"/>
  <c r="BDK249" i="2" s="1"/>
  <c r="BDL249" i="2" s="1"/>
  <c r="BDM249" i="2" s="1"/>
  <c r="BDN249" i="2" s="1"/>
  <c r="BDO249" i="2" s="1"/>
  <c r="BDP249" i="2" s="1"/>
  <c r="BDQ249" i="2" s="1"/>
  <c r="BDR249" i="2" s="1"/>
  <c r="BDS249" i="2" s="1"/>
  <c r="BDT249" i="2" s="1"/>
  <c r="BDU249" i="2" s="1"/>
  <c r="BDV249" i="2" s="1"/>
  <c r="BDW249" i="2" s="1"/>
  <c r="BDX249" i="2" s="1"/>
  <c r="BDY249" i="2" s="1"/>
  <c r="BDZ249" i="2" s="1"/>
  <c r="BEA249" i="2" s="1"/>
  <c r="BEB249" i="2" s="1"/>
  <c r="BEC249" i="2" s="1"/>
  <c r="BED249" i="2" s="1"/>
  <c r="BEE249" i="2" s="1"/>
  <c r="BEF249" i="2" s="1"/>
  <c r="BEG249" i="2" s="1"/>
  <c r="BEH249" i="2" s="1"/>
  <c r="BEI249" i="2" s="1"/>
  <c r="BEJ249" i="2" s="1"/>
  <c r="BEK249" i="2" s="1"/>
  <c r="BEL249" i="2" s="1"/>
  <c r="BEM249" i="2" s="1"/>
  <c r="BEN249" i="2" s="1"/>
  <c r="BEO249" i="2" s="1"/>
  <c r="BEP249" i="2" s="1"/>
  <c r="BEQ249" i="2" s="1"/>
  <c r="BER249" i="2" s="1"/>
  <c r="BES249" i="2" s="1"/>
  <c r="BET249" i="2" s="1"/>
  <c r="BEU249" i="2" s="1"/>
  <c r="BEV249" i="2" s="1"/>
  <c r="BEW249" i="2" s="1"/>
  <c r="BEX249" i="2" s="1"/>
  <c r="BEY249" i="2" s="1"/>
  <c r="BEZ249" i="2" s="1"/>
  <c r="BFA249" i="2" s="1"/>
  <c r="BFB249" i="2" s="1"/>
  <c r="BFC249" i="2" s="1"/>
  <c r="BFD249" i="2" s="1"/>
  <c r="BFE249" i="2" s="1"/>
  <c r="BFF249" i="2" s="1"/>
  <c r="BFG249" i="2" s="1"/>
  <c r="BFH249" i="2" s="1"/>
  <c r="BFI249" i="2" s="1"/>
  <c r="BFJ249" i="2" s="1"/>
  <c r="BFK249" i="2" s="1"/>
  <c r="BFL249" i="2" s="1"/>
  <c r="BFM249" i="2" s="1"/>
  <c r="BFN249" i="2" s="1"/>
  <c r="BFO249" i="2" s="1"/>
  <c r="BFP249" i="2" s="1"/>
  <c r="BFQ249" i="2" s="1"/>
  <c r="BFR249" i="2" s="1"/>
  <c r="BFS249" i="2" s="1"/>
  <c r="BFT249" i="2" s="1"/>
  <c r="BFU249" i="2" s="1"/>
  <c r="BFV249" i="2" s="1"/>
  <c r="BFW249" i="2" s="1"/>
  <c r="BFX249" i="2" s="1"/>
  <c r="BFY249" i="2" s="1"/>
  <c r="BFZ249" i="2" s="1"/>
  <c r="BGA249" i="2" s="1"/>
  <c r="BGB249" i="2" s="1"/>
  <c r="BGC249" i="2" s="1"/>
  <c r="BGD249" i="2" s="1"/>
  <c r="BGE249" i="2" s="1"/>
  <c r="BGF249" i="2" s="1"/>
  <c r="BGG249" i="2" s="1"/>
  <c r="BGH249" i="2" s="1"/>
  <c r="BGI249" i="2" s="1"/>
  <c r="BGJ249" i="2" s="1"/>
  <c r="BGK249" i="2" s="1"/>
  <c r="BGL249" i="2" s="1"/>
  <c r="BGM249" i="2" s="1"/>
  <c r="BGN249" i="2" s="1"/>
  <c r="BGO249" i="2" s="1"/>
  <c r="BGP249" i="2" s="1"/>
  <c r="BGQ249" i="2" s="1"/>
  <c r="BGR249" i="2" s="1"/>
  <c r="BGS249" i="2" s="1"/>
  <c r="BGT249" i="2" s="1"/>
  <c r="BGU249" i="2" s="1"/>
  <c r="BGV249" i="2" s="1"/>
  <c r="BGW249" i="2" s="1"/>
  <c r="BGX249" i="2" s="1"/>
  <c r="BGY249" i="2" s="1"/>
  <c r="BGZ249" i="2" s="1"/>
  <c r="BHA249" i="2" s="1"/>
  <c r="BHB249" i="2" s="1"/>
  <c r="BHC249" i="2" s="1"/>
  <c r="BHD249" i="2" s="1"/>
  <c r="BHE249" i="2" s="1"/>
  <c r="BHF249" i="2" s="1"/>
  <c r="BHG249" i="2" s="1"/>
  <c r="BHH249" i="2" s="1"/>
  <c r="BHI249" i="2" s="1"/>
  <c r="BHJ249" i="2" s="1"/>
  <c r="BHK249" i="2" s="1"/>
  <c r="BHL249" i="2" s="1"/>
  <c r="BHM249" i="2" s="1"/>
  <c r="BHN249" i="2" s="1"/>
  <c r="BHO249" i="2" s="1"/>
  <c r="BHP249" i="2" s="1"/>
  <c r="BHQ249" i="2" s="1"/>
  <c r="BHR249" i="2" s="1"/>
  <c r="BHS249" i="2" s="1"/>
  <c r="BHT249" i="2" s="1"/>
  <c r="BHU249" i="2" s="1"/>
  <c r="BHV249" i="2" s="1"/>
  <c r="BHW249" i="2" s="1"/>
  <c r="BHX249" i="2" s="1"/>
  <c r="BHY249" i="2" s="1"/>
  <c r="BHZ249" i="2" s="1"/>
  <c r="BIA249" i="2" s="1"/>
  <c r="BIB249" i="2" s="1"/>
  <c r="BIC249" i="2" s="1"/>
  <c r="BID249" i="2" s="1"/>
  <c r="BIE249" i="2" s="1"/>
  <c r="BIF249" i="2" s="1"/>
  <c r="BIG249" i="2" s="1"/>
  <c r="BIH249" i="2" s="1"/>
  <c r="BII249" i="2" s="1"/>
  <c r="BIJ249" i="2" s="1"/>
  <c r="BIK249" i="2" s="1"/>
  <c r="BIL249" i="2" s="1"/>
  <c r="BIM249" i="2" s="1"/>
  <c r="BIN249" i="2" s="1"/>
  <c r="BIO249" i="2" s="1"/>
  <c r="BIP249" i="2" s="1"/>
  <c r="BIQ249" i="2" s="1"/>
  <c r="BIR249" i="2" s="1"/>
  <c r="BIS249" i="2" s="1"/>
  <c r="BIT249" i="2" s="1"/>
  <c r="BIU249" i="2" s="1"/>
  <c r="EGZ248" i="2"/>
  <c r="EHA248" i="2" s="1"/>
  <c r="EHB248" i="2"/>
  <c r="EHC248" i="2" s="1"/>
  <c r="BIV249" i="2"/>
  <c r="BIW249" i="2" s="1"/>
  <c r="BIX249" i="2" s="1"/>
  <c r="BIY249" i="2" s="1"/>
  <c r="BIZ249" i="2" s="1"/>
  <c r="BJA249" i="2" s="1"/>
  <c r="BJB249" i="2" s="1"/>
  <c r="BJC249" i="2" s="1"/>
  <c r="BJD249" i="2" s="1"/>
  <c r="BJE249" i="2" s="1"/>
  <c r="BJF249" i="2" s="1"/>
  <c r="BJG249" i="2" s="1"/>
  <c r="BJH249" i="2" s="1"/>
  <c r="BJI249" i="2" s="1"/>
  <c r="BJJ249" i="2" s="1"/>
  <c r="BJK249" i="2" s="1"/>
  <c r="BJL249" i="2" s="1"/>
  <c r="BJM249" i="2" s="1"/>
  <c r="BJN249" i="2" s="1"/>
  <c r="BJO249" i="2" s="1"/>
  <c r="BJP249" i="2" s="1"/>
  <c r="BJQ249" i="2" s="1"/>
  <c r="BJR249" i="2" s="1"/>
  <c r="BJS249" i="2" s="1"/>
  <c r="BJT249" i="2" s="1"/>
  <c r="BJU249" i="2" s="1"/>
  <c r="BJV249" i="2" s="1"/>
  <c r="BJW249" i="2" s="1"/>
  <c r="BJX249" i="2" s="1"/>
  <c r="BJY249" i="2" s="1"/>
  <c r="BJZ249" i="2" s="1"/>
  <c r="BKA249" i="2" s="1"/>
  <c r="BKB249" i="2" s="1"/>
  <c r="BKC249" i="2" s="1"/>
  <c r="BKD249" i="2" s="1"/>
  <c r="BKE249" i="2" s="1"/>
  <c r="BKF249" i="2" s="1"/>
  <c r="BKG249" i="2" s="1"/>
  <c r="BKH249" i="2" s="1"/>
  <c r="BKI249" i="2" s="1"/>
  <c r="BKJ249" i="2" s="1"/>
  <c r="BKK249" i="2" s="1"/>
  <c r="BKL249" i="2" s="1"/>
  <c r="BKM249" i="2" s="1"/>
  <c r="BKN249" i="2" s="1"/>
  <c r="BKO249" i="2" s="1"/>
  <c r="BKP249" i="2" s="1"/>
  <c r="BKQ249" i="2" s="1"/>
  <c r="BKR249" i="2" s="1"/>
  <c r="BKS249" i="2" s="1"/>
  <c r="BKT249" i="2" s="1"/>
  <c r="BKU249" i="2" s="1"/>
  <c r="BKV249" i="2" s="1"/>
  <c r="BKW249" i="2" s="1"/>
  <c r="BKX249" i="2" s="1"/>
  <c r="BKY249" i="2" s="1"/>
  <c r="BKZ249" i="2" s="1"/>
  <c r="BLA249" i="2" s="1"/>
  <c r="BLB249" i="2" s="1"/>
  <c r="BLC249" i="2" s="1"/>
  <c r="BLD249" i="2" s="1"/>
  <c r="BLE249" i="2" s="1"/>
  <c r="BLF249" i="2" s="1"/>
  <c r="BLG249" i="2" s="1"/>
  <c r="BLH249" i="2" s="1"/>
  <c r="BLI249" i="2" s="1"/>
  <c r="BLJ249" i="2" s="1"/>
  <c r="BLK249" i="2" s="1"/>
  <c r="BLL249" i="2" s="1"/>
  <c r="BLM249" i="2" s="1"/>
  <c r="BLN249" i="2" s="1"/>
  <c r="BLO249" i="2" s="1"/>
  <c r="BLP249" i="2" s="1"/>
  <c r="BLQ249" i="2" s="1"/>
  <c r="BLR249" i="2" s="1"/>
  <c r="BLS249" i="2" s="1"/>
  <c r="BLT249" i="2" s="1"/>
  <c r="BLU249" i="2" s="1"/>
  <c r="BLV249" i="2" s="1"/>
  <c r="BLW249" i="2" s="1"/>
  <c r="BLX249" i="2" s="1"/>
  <c r="BLY249" i="2" s="1"/>
  <c r="BLZ249" i="2" s="1"/>
  <c r="BMA249" i="2" s="1"/>
  <c r="BMB249" i="2" s="1"/>
  <c r="BMC249" i="2" s="1"/>
  <c r="BMD249" i="2" s="1"/>
  <c r="BME249" i="2" s="1"/>
  <c r="BMF249" i="2" s="1"/>
  <c r="BMG249" i="2" s="1"/>
  <c r="BMH249" i="2" s="1"/>
  <c r="BMI249" i="2" s="1"/>
  <c r="BMJ249" i="2" s="1"/>
  <c r="BMK249" i="2" s="1"/>
  <c r="BML249" i="2" s="1"/>
  <c r="BMM249" i="2" s="1"/>
  <c r="BMN249" i="2" s="1"/>
  <c r="BMO249" i="2" s="1"/>
  <c r="BMP249" i="2" s="1"/>
  <c r="BMQ249" i="2" s="1"/>
  <c r="BMR249" i="2" s="1"/>
  <c r="BMS249" i="2" s="1"/>
  <c r="BMT249" i="2" s="1"/>
  <c r="BMU249" i="2" s="1"/>
  <c r="BMV249" i="2" s="1"/>
  <c r="BMW249" i="2" s="1"/>
  <c r="BMX249" i="2" s="1"/>
  <c r="BMY249" i="2" s="1"/>
  <c r="BMZ249" i="2" s="1"/>
  <c r="BNA249" i="2" s="1"/>
  <c r="BNB249" i="2" s="1"/>
  <c r="BNC249" i="2" s="1"/>
  <c r="BND249" i="2" s="1"/>
  <c r="BNE249" i="2" s="1"/>
  <c r="BNF249" i="2" s="1"/>
  <c r="BNG249" i="2" s="1"/>
  <c r="BNH249" i="2" s="1"/>
  <c r="BNI249" i="2" s="1"/>
  <c r="BNJ249" i="2" s="1"/>
  <c r="BNK249" i="2" s="1"/>
  <c r="BNL249" i="2" s="1"/>
  <c r="BNM249" i="2" s="1"/>
  <c r="BNN249" i="2" s="1"/>
  <c r="BNO249" i="2" s="1"/>
  <c r="BNP249" i="2" s="1"/>
  <c r="BNQ249" i="2" s="1"/>
  <c r="BNR249" i="2" s="1"/>
  <c r="BNS249" i="2" s="1"/>
  <c r="BNT249" i="2" s="1"/>
  <c r="BNU249" i="2" s="1"/>
  <c r="BNV249" i="2" s="1"/>
  <c r="BNW249" i="2" s="1"/>
  <c r="BNX249" i="2" s="1"/>
  <c r="BNY249" i="2" s="1"/>
  <c r="BNZ249" i="2" s="1"/>
  <c r="BOA249" i="2" s="1"/>
  <c r="BOB249" i="2" s="1"/>
  <c r="BOC249" i="2" s="1"/>
  <c r="BOD249" i="2" s="1"/>
  <c r="BOE249" i="2" s="1"/>
  <c r="BOF249" i="2" s="1"/>
  <c r="BOG249" i="2" s="1"/>
  <c r="BOH249" i="2" s="1"/>
  <c r="BOI249" i="2" s="1"/>
  <c r="BOJ249" i="2" s="1"/>
  <c r="BOK249" i="2" s="1"/>
  <c r="BOL249" i="2" s="1"/>
  <c r="BOM249" i="2" s="1"/>
  <c r="BON249" i="2" s="1"/>
  <c r="BOO249" i="2" s="1"/>
  <c r="BOP249" i="2" s="1"/>
  <c r="BOQ249" i="2" s="1"/>
  <c r="BOR249" i="2" s="1"/>
  <c r="BOS249" i="2" s="1"/>
  <c r="BOT249" i="2" s="1"/>
  <c r="BOU249" i="2" s="1"/>
  <c r="BOV249" i="2" s="1"/>
  <c r="BOW249" i="2" s="1"/>
  <c r="BOX249" i="2" s="1"/>
  <c r="BOY249" i="2" s="1"/>
  <c r="BOZ249" i="2" s="1"/>
  <c r="BPA249" i="2" s="1"/>
  <c r="BPB249" i="2" s="1"/>
  <c r="BPC249" i="2" s="1"/>
  <c r="BPD249" i="2" s="1"/>
  <c r="BPE249" i="2" s="1"/>
  <c r="BPF249" i="2" s="1"/>
  <c r="BPG249" i="2" s="1"/>
  <c r="BPH249" i="2" s="1"/>
  <c r="BPI249" i="2" s="1"/>
  <c r="BPJ249" i="2" s="1"/>
  <c r="BPK249" i="2" s="1"/>
  <c r="BPL249" i="2" s="1"/>
  <c r="BPM249" i="2" s="1"/>
  <c r="BPN249" i="2" s="1"/>
  <c r="BPO249" i="2" s="1"/>
  <c r="BPP249" i="2" s="1"/>
  <c r="BPQ249" i="2" s="1"/>
  <c r="BPR249" i="2" s="1"/>
  <c r="BPS249" i="2" s="1"/>
  <c r="BPT249" i="2" s="1"/>
  <c r="BPU249" i="2" s="1"/>
  <c r="BPV249" i="2" s="1"/>
  <c r="BPW249" i="2" s="1"/>
  <c r="BPX249" i="2" s="1"/>
  <c r="BPY249" i="2" s="1"/>
  <c r="BPZ249" i="2" s="1"/>
  <c r="BQA249" i="2" s="1"/>
  <c r="BQB249" i="2" s="1"/>
  <c r="BQC249" i="2" s="1"/>
  <c r="BQD249" i="2" s="1"/>
  <c r="BQE249" i="2" s="1"/>
  <c r="BQF249" i="2" s="1"/>
  <c r="BQG249" i="2" s="1"/>
  <c r="BQH249" i="2" s="1"/>
  <c r="BQI249" i="2" s="1"/>
  <c r="BQJ249" i="2" s="1"/>
  <c r="BQK249" i="2" s="1"/>
  <c r="BQL249" i="2" s="1"/>
  <c r="BQM249" i="2" s="1"/>
  <c r="BQN249" i="2" s="1"/>
  <c r="BQO249" i="2" s="1"/>
  <c r="BQP249" i="2" s="1"/>
  <c r="BQQ249" i="2" s="1"/>
  <c r="BQR249" i="2" s="1"/>
  <c r="BQS249" i="2" s="1"/>
  <c r="BQT249" i="2" s="1"/>
  <c r="BQU249" i="2" s="1"/>
  <c r="BQV249" i="2" s="1"/>
  <c r="BQW249" i="2" s="1"/>
  <c r="BQX249" i="2" s="1"/>
  <c r="BQY249" i="2" s="1"/>
  <c r="BQZ249" i="2" s="1"/>
  <c r="BRA249" i="2" s="1"/>
  <c r="BRB249" i="2" s="1"/>
  <c r="BRC249" i="2" s="1"/>
  <c r="BRD249" i="2" s="1"/>
  <c r="BRE249" i="2" s="1"/>
  <c r="BRF249" i="2" s="1"/>
  <c r="BRG249" i="2" s="1"/>
  <c r="BRH249" i="2" s="1"/>
  <c r="BRI249" i="2" s="1"/>
  <c r="BRJ249" i="2" s="1"/>
  <c r="BRK249" i="2" s="1"/>
  <c r="BRL249" i="2" s="1"/>
  <c r="BRM249" i="2" s="1"/>
  <c r="BRN249" i="2" s="1"/>
  <c r="BRO249" i="2" s="1"/>
  <c r="BRP249" i="2" s="1"/>
  <c r="BRQ249" i="2" s="1"/>
  <c r="BRR249" i="2" s="1"/>
  <c r="BRS249" i="2" s="1"/>
  <c r="BRT249" i="2" s="1"/>
  <c r="BRU249" i="2" s="1"/>
  <c r="BRV249" i="2" s="1"/>
  <c r="BRW249" i="2" s="1"/>
  <c r="BRX249" i="2" s="1"/>
  <c r="BRY249" i="2" s="1"/>
  <c r="BRZ249" i="2" s="1"/>
  <c r="BSA249" i="2" s="1"/>
  <c r="BSB249" i="2" s="1"/>
  <c r="BSC249" i="2" s="1"/>
  <c r="BSD249" i="2" s="1"/>
  <c r="BSE249" i="2" s="1"/>
  <c r="BSF249" i="2" s="1"/>
  <c r="BSG249" i="2" s="1"/>
  <c r="BSH249" i="2" s="1"/>
  <c r="BSI249" i="2" s="1"/>
  <c r="BSJ249" i="2" s="1"/>
  <c r="BSK249" i="2" s="1"/>
  <c r="BSL249" i="2" s="1"/>
  <c r="BSM249" i="2" s="1"/>
  <c r="BSN249" i="2" s="1"/>
  <c r="BSO249" i="2" s="1"/>
  <c r="BSP249" i="2" s="1"/>
  <c r="BSQ249" i="2" s="1"/>
  <c r="BSR249" i="2" s="1"/>
  <c r="BSS249" i="2" s="1"/>
  <c r="BST249" i="2" s="1"/>
  <c r="BSU249" i="2" s="1"/>
  <c r="BSV249" i="2" s="1"/>
  <c r="BSW249" i="2" s="1"/>
  <c r="BSX249" i="2" s="1"/>
  <c r="BSY249" i="2" s="1"/>
  <c r="BSZ249" i="2" s="1"/>
  <c r="BTA249" i="2" s="1"/>
  <c r="BTB249" i="2" s="1"/>
  <c r="BTC249" i="2" s="1"/>
  <c r="BTD249" i="2" s="1"/>
  <c r="BTE249" i="2" s="1"/>
  <c r="BTF249" i="2" s="1"/>
  <c r="BTG249" i="2" s="1"/>
  <c r="BTH249" i="2" s="1"/>
  <c r="BTI249" i="2" s="1"/>
  <c r="BTJ249" i="2" s="1"/>
  <c r="BTK249" i="2" s="1"/>
  <c r="BTL249" i="2" s="1"/>
  <c r="BTM249" i="2" s="1"/>
  <c r="BTN249" i="2" s="1"/>
  <c r="BTO249" i="2" s="1"/>
  <c r="BTP249" i="2" s="1"/>
  <c r="BTQ249" i="2" s="1"/>
  <c r="BTR249" i="2" s="1"/>
  <c r="BTS249" i="2" s="1"/>
  <c r="BTT249" i="2" s="1"/>
  <c r="BTU249" i="2" s="1"/>
  <c r="BTV249" i="2" s="1"/>
  <c r="BTW249" i="2" s="1"/>
  <c r="BTX249" i="2" s="1"/>
  <c r="BTY249" i="2" s="1"/>
  <c r="BTZ249" i="2" s="1"/>
  <c r="BUA249" i="2" s="1"/>
  <c r="BUB249" i="2" s="1"/>
  <c r="BUC249" i="2" s="1"/>
  <c r="BUD249" i="2" s="1"/>
  <c r="BUE249" i="2" s="1"/>
  <c r="BUF249" i="2" s="1"/>
  <c r="BUG249" i="2" s="1"/>
  <c r="BUH249" i="2" s="1"/>
  <c r="BUI249" i="2" s="1"/>
  <c r="BUJ249" i="2" s="1"/>
  <c r="BUK249" i="2" s="1"/>
  <c r="BUL249" i="2" s="1"/>
  <c r="BUM249" i="2" s="1"/>
  <c r="BUN249" i="2" s="1"/>
  <c r="BUO249" i="2" s="1"/>
  <c r="BUP249" i="2" s="1"/>
  <c r="BUQ249" i="2" s="1"/>
  <c r="BUR249" i="2" s="1"/>
  <c r="BUS249" i="2" s="1"/>
  <c r="BUT249" i="2" s="1"/>
  <c r="BUU249" i="2" s="1"/>
  <c r="BUV249" i="2" s="1"/>
  <c r="BUW249" i="2" s="1"/>
  <c r="BUX249" i="2" s="1"/>
  <c r="BUY249" i="2" s="1"/>
  <c r="BUZ249" i="2" s="1"/>
  <c r="BVA249" i="2" s="1"/>
  <c r="BVB249" i="2" s="1"/>
  <c r="BVC249" i="2" s="1"/>
  <c r="BVD249" i="2" s="1"/>
  <c r="BVE249" i="2" s="1"/>
  <c r="BVF249" i="2" s="1"/>
  <c r="BVG249" i="2" s="1"/>
  <c r="BVH249" i="2" s="1"/>
  <c r="BVI249" i="2" s="1"/>
  <c r="BVJ249" i="2" s="1"/>
  <c r="BVK249" i="2" s="1"/>
  <c r="BVL249" i="2" s="1"/>
  <c r="BVM249" i="2" s="1"/>
  <c r="BVN249" i="2" s="1"/>
  <c r="BVO249" i="2" s="1"/>
  <c r="BVP249" i="2" s="1"/>
  <c r="BVQ249" i="2" s="1"/>
  <c r="BVR249" i="2" s="1"/>
  <c r="BVS249" i="2" s="1"/>
  <c r="BVT249" i="2" s="1"/>
  <c r="BVU249" i="2" s="1"/>
  <c r="BVV249" i="2" s="1"/>
  <c r="BVW249" i="2" s="1"/>
  <c r="BVX249" i="2" s="1"/>
  <c r="BVY249" i="2" s="1"/>
  <c r="BVZ249" i="2" s="1"/>
  <c r="BWA249" i="2" s="1"/>
  <c r="BWB249" i="2" s="1"/>
  <c r="BWC249" i="2" s="1"/>
  <c r="BWD249" i="2" s="1"/>
  <c r="BWE249" i="2" s="1"/>
  <c r="BWF249" i="2" s="1"/>
  <c r="BWG249" i="2" s="1"/>
  <c r="BWH249" i="2" s="1"/>
  <c r="BWI249" i="2" s="1"/>
  <c r="BWJ249" i="2" s="1"/>
  <c r="BWK249" i="2" s="1"/>
  <c r="BWL249" i="2" s="1"/>
  <c r="BWM249" i="2" s="1"/>
  <c r="BWN249" i="2" s="1"/>
  <c r="BWO249" i="2" s="1"/>
  <c r="BWP249" i="2" s="1"/>
  <c r="BWQ249" i="2" s="1"/>
  <c r="BWR249" i="2" s="1"/>
  <c r="BWS249" i="2" s="1"/>
  <c r="BWT249" i="2" s="1"/>
  <c r="BWU249" i="2" s="1"/>
  <c r="BWV249" i="2" s="1"/>
  <c r="BWW249" i="2" s="1"/>
  <c r="BWX249" i="2" s="1"/>
  <c r="BWY249" i="2" s="1"/>
  <c r="BWZ249" i="2" s="1"/>
  <c r="BXA249" i="2" s="1"/>
  <c r="BXB249" i="2" s="1"/>
  <c r="BXC249" i="2" s="1"/>
  <c r="BXD249" i="2" s="1"/>
  <c r="BXE249" i="2" s="1"/>
  <c r="BXF249" i="2" s="1"/>
  <c r="BXG249" i="2" s="1"/>
  <c r="BXH249" i="2" s="1"/>
  <c r="BXI249" i="2" s="1"/>
  <c r="BXJ249" i="2" s="1"/>
  <c r="BXK249" i="2" s="1"/>
  <c r="BXL249" i="2" s="1"/>
  <c r="BXM249" i="2" s="1"/>
  <c r="BXN249" i="2" s="1"/>
  <c r="BXO249" i="2" s="1"/>
  <c r="BXP249" i="2" s="1"/>
  <c r="BXQ249" i="2" s="1"/>
  <c r="BXR249" i="2" s="1"/>
  <c r="BXS249" i="2"/>
  <c r="BXT249" i="2" s="1"/>
  <c r="BXU249" i="2" s="1"/>
  <c r="BXV249" i="2" s="1"/>
  <c r="BXW249" i="2" s="1"/>
  <c r="BXX249" i="2" s="1"/>
  <c r="BXY249" i="2" s="1"/>
  <c r="BXZ249" i="2" s="1"/>
  <c r="EHD248" i="2"/>
  <c r="EHE248" i="2" s="1"/>
  <c r="EHF248" i="2"/>
  <c r="EHG248" i="2" s="1"/>
  <c r="BYA249" i="2"/>
  <c r="BYB249" i="2" s="1"/>
  <c r="BYC249" i="2" s="1"/>
  <c r="BYD249" i="2" s="1"/>
  <c r="BYE249" i="2" s="1"/>
  <c r="BYF249" i="2" s="1"/>
  <c r="BYG249" i="2" s="1"/>
  <c r="BYH249" i="2" s="1"/>
  <c r="BYI249" i="2"/>
  <c r="BYJ249" i="2" s="1"/>
  <c r="BYK249" i="2" s="1"/>
  <c r="BYL249" i="2" s="1"/>
  <c r="BYM249" i="2" s="1"/>
  <c r="BYN249" i="2" s="1"/>
  <c r="BYO249" i="2" s="1"/>
  <c r="BYP249" i="2" s="1"/>
  <c r="BYQ249" i="2" s="1"/>
  <c r="BYR249" i="2" s="1"/>
  <c r="BYS249" i="2" s="1"/>
  <c r="BYT249" i="2" s="1"/>
  <c r="BYU249" i="2" s="1"/>
  <c r="BYV249" i="2" s="1"/>
  <c r="BYW249" i="2" s="1"/>
  <c r="BYX249" i="2" s="1"/>
  <c r="BYY249" i="2" s="1"/>
  <c r="BYZ249" i="2" s="1"/>
  <c r="BZA249" i="2" s="1"/>
  <c r="BZB249" i="2" s="1"/>
  <c r="BZC249" i="2" s="1"/>
  <c r="BZD249" i="2" s="1"/>
  <c r="BZE249" i="2" s="1"/>
  <c r="BZF249" i="2" s="1"/>
  <c r="BZG249" i="2" s="1"/>
  <c r="BZH249" i="2" s="1"/>
  <c r="BZI249" i="2" s="1"/>
  <c r="BZJ249" i="2" s="1"/>
  <c r="BZK249" i="2" s="1"/>
  <c r="BZL249" i="2" s="1"/>
  <c r="BZM249" i="2" s="1"/>
  <c r="BZN249" i="2" s="1"/>
  <c r="BZO249" i="2" s="1"/>
  <c r="BZP249" i="2" s="1"/>
  <c r="BZQ249" i="2" s="1"/>
  <c r="BZR249" i="2" s="1"/>
  <c r="BZS249" i="2" s="1"/>
  <c r="BZT249" i="2" s="1"/>
  <c r="BZU249" i="2" s="1"/>
  <c r="BZV249" i="2" s="1"/>
  <c r="BZW249" i="2" s="1"/>
  <c r="BZX249" i="2" s="1"/>
  <c r="BZY249" i="2" s="1"/>
  <c r="BZZ249" i="2" s="1"/>
  <c r="CAA249" i="2" s="1"/>
  <c r="CAB249" i="2" s="1"/>
  <c r="CAC249" i="2" s="1"/>
  <c r="CAD249" i="2" s="1"/>
  <c r="CAE249" i="2" s="1"/>
  <c r="CAF249" i="2" s="1"/>
  <c r="CAG249" i="2" s="1"/>
  <c r="CAH249" i="2" s="1"/>
  <c r="CAI249" i="2" s="1"/>
  <c r="CAJ249" i="2" s="1"/>
  <c r="CAK249" i="2" s="1"/>
  <c r="CAL249" i="2" s="1"/>
  <c r="CAM249" i="2" s="1"/>
  <c r="CAN249" i="2" s="1"/>
  <c r="CAO249" i="2" s="1"/>
  <c r="CAP249" i="2" s="1"/>
  <c r="CAQ249" i="2" s="1"/>
  <c r="CAR249" i="2" s="1"/>
  <c r="CAS249" i="2" s="1"/>
  <c r="CAT249" i="2" s="1"/>
  <c r="CAU249" i="2" s="1"/>
  <c r="CAV249" i="2" s="1"/>
  <c r="CAW249" i="2" s="1"/>
  <c r="CAX249" i="2" s="1"/>
  <c r="CAY249" i="2" s="1"/>
  <c r="CAZ249" i="2" s="1"/>
  <c r="CBA249" i="2" s="1"/>
  <c r="CBB249" i="2" s="1"/>
  <c r="CBC249" i="2" s="1"/>
  <c r="CBD249" i="2" s="1"/>
  <c r="CBE249" i="2" s="1"/>
  <c r="CBF249" i="2" s="1"/>
  <c r="CBG249" i="2" s="1"/>
  <c r="CBH249" i="2" s="1"/>
  <c r="CBI249" i="2" s="1"/>
  <c r="CBJ249" i="2" s="1"/>
  <c r="CBK249" i="2" s="1"/>
  <c r="CBL249" i="2" s="1"/>
  <c r="CBM249" i="2" s="1"/>
  <c r="CBN249" i="2" s="1"/>
  <c r="CBO249" i="2" s="1"/>
  <c r="CBP249" i="2" s="1"/>
  <c r="CBQ249" i="2" s="1"/>
  <c r="CBR249" i="2" s="1"/>
  <c r="CBS249" i="2" s="1"/>
  <c r="CBT249" i="2" s="1"/>
  <c r="CBU249" i="2" s="1"/>
  <c r="CBV249" i="2" s="1"/>
  <c r="CBW249" i="2" s="1"/>
  <c r="CBX249" i="2" s="1"/>
  <c r="CBY249" i="2" s="1"/>
  <c r="CBZ249" i="2" s="1"/>
  <c r="CCA249" i="2" s="1"/>
  <c r="CCB249" i="2" s="1"/>
  <c r="CCC249" i="2" s="1"/>
  <c r="CCD249" i="2" s="1"/>
  <c r="CCE249" i="2" s="1"/>
  <c r="CCF249" i="2" s="1"/>
  <c r="CCG249" i="2" s="1"/>
  <c r="CCH249" i="2" s="1"/>
  <c r="CCI249" i="2" s="1"/>
  <c r="CCJ249" i="2" s="1"/>
  <c r="CCK249" i="2" s="1"/>
  <c r="CCL249" i="2" s="1"/>
  <c r="CCM249" i="2" s="1"/>
  <c r="CCN249" i="2" s="1"/>
  <c r="CCO249" i="2" s="1"/>
  <c r="CCP249" i="2" s="1"/>
  <c r="CCQ249" i="2" s="1"/>
  <c r="CCR249" i="2" s="1"/>
  <c r="CCS249" i="2" s="1"/>
  <c r="CCT249" i="2" s="1"/>
  <c r="CCU249" i="2" s="1"/>
  <c r="CCV249" i="2" s="1"/>
  <c r="CCW249" i="2" s="1"/>
  <c r="CCX249" i="2" s="1"/>
  <c r="CCY249" i="2" s="1"/>
  <c r="CCZ249" i="2" s="1"/>
  <c r="CDA249" i="2" s="1"/>
  <c r="CDB249" i="2" s="1"/>
  <c r="CDC249" i="2" s="1"/>
  <c r="CDD249" i="2" s="1"/>
  <c r="CDE249" i="2" s="1"/>
  <c r="CDF249" i="2" s="1"/>
  <c r="CDG249" i="2" s="1"/>
  <c r="CDH249" i="2" s="1"/>
  <c r="CDI249" i="2" s="1"/>
  <c r="CDJ249" i="2" s="1"/>
  <c r="CDK249" i="2" s="1"/>
  <c r="CDL249" i="2" s="1"/>
  <c r="CDM249" i="2" s="1"/>
  <c r="CDN249" i="2" s="1"/>
  <c r="CDO249" i="2" s="1"/>
  <c r="CDP249" i="2" s="1"/>
  <c r="CDQ249" i="2" s="1"/>
  <c r="CDR249" i="2" s="1"/>
  <c r="CDS249" i="2" s="1"/>
  <c r="CDT249" i="2" s="1"/>
  <c r="CDU249" i="2" s="1"/>
  <c r="CDV249" i="2" s="1"/>
  <c r="CDW249" i="2" s="1"/>
  <c r="CDX249" i="2" s="1"/>
  <c r="CDY249" i="2" s="1"/>
  <c r="CDZ249" i="2" s="1"/>
  <c r="CEA249" i="2" s="1"/>
  <c r="CEB249" i="2" s="1"/>
  <c r="CEC249" i="2" s="1"/>
  <c r="CED249" i="2" s="1"/>
  <c r="CEE249" i="2" s="1"/>
  <c r="CEF249" i="2" s="1"/>
  <c r="CEG249" i="2" s="1"/>
  <c r="CEH249" i="2" s="1"/>
  <c r="CEI249" i="2" s="1"/>
  <c r="CEJ249" i="2" s="1"/>
  <c r="CEK249" i="2" s="1"/>
  <c r="CEL249" i="2" s="1"/>
  <c r="CEM249" i="2" s="1"/>
  <c r="CEN249" i="2" s="1"/>
  <c r="CEO249" i="2" s="1"/>
  <c r="CEP249" i="2" s="1"/>
  <c r="CEQ249" i="2" s="1"/>
  <c r="CER249" i="2" s="1"/>
  <c r="CES249" i="2" s="1"/>
  <c r="CET249" i="2" s="1"/>
  <c r="CEU249" i="2" s="1"/>
  <c r="CEV249" i="2" s="1"/>
  <c r="CEW249" i="2" s="1"/>
  <c r="CEX249" i="2" s="1"/>
  <c r="CEY249" i="2" s="1"/>
  <c r="CEZ249" i="2" s="1"/>
  <c r="CFA249" i="2" s="1"/>
  <c r="CFB249" i="2" s="1"/>
  <c r="CFC249" i="2" s="1"/>
  <c r="CFD249" i="2" s="1"/>
  <c r="CFE249" i="2" s="1"/>
  <c r="CFF249" i="2" s="1"/>
  <c r="CFG249" i="2" s="1"/>
  <c r="CFH249" i="2" s="1"/>
  <c r="CFI249" i="2" s="1"/>
  <c r="CFJ249" i="2" s="1"/>
  <c r="CFK249" i="2" s="1"/>
  <c r="CFL249" i="2" s="1"/>
  <c r="CFM249" i="2" s="1"/>
  <c r="CFN249" i="2" s="1"/>
  <c r="CFO249" i="2" s="1"/>
  <c r="CFP249" i="2" s="1"/>
  <c r="CFQ249" i="2" s="1"/>
  <c r="CFR249" i="2" s="1"/>
  <c r="CFS249" i="2" s="1"/>
  <c r="CFT249" i="2" s="1"/>
  <c r="CFU249" i="2" s="1"/>
  <c r="CFV249" i="2" s="1"/>
  <c r="CFW249" i="2" s="1"/>
  <c r="CFX249" i="2" s="1"/>
  <c r="CFY249" i="2" s="1"/>
  <c r="CFZ249" i="2" s="1"/>
  <c r="CGA249" i="2" s="1"/>
  <c r="CGB249" i="2" s="1"/>
  <c r="CGC249" i="2" s="1"/>
  <c r="CGD249" i="2" s="1"/>
  <c r="CGE249" i="2" s="1"/>
  <c r="CGF249" i="2" s="1"/>
  <c r="CGG249" i="2" s="1"/>
  <c r="CGH249" i="2" s="1"/>
  <c r="CGI249" i="2" s="1"/>
  <c r="CGJ249" i="2" s="1"/>
  <c r="CGK249" i="2" s="1"/>
  <c r="CGL249" i="2" s="1"/>
  <c r="CGM249" i="2" s="1"/>
  <c r="CGN249" i="2" s="1"/>
  <c r="CGO249" i="2" s="1"/>
  <c r="CGP249" i="2" s="1"/>
  <c r="CGQ249" i="2" s="1"/>
  <c r="CGR249" i="2" s="1"/>
  <c r="CGS249" i="2" s="1"/>
  <c r="CGT249" i="2" s="1"/>
  <c r="CGU249" i="2" s="1"/>
  <c r="CGV249" i="2" s="1"/>
  <c r="CGW249" i="2" s="1"/>
  <c r="CGX249" i="2" s="1"/>
  <c r="CGY249" i="2" s="1"/>
  <c r="CGZ249" i="2" s="1"/>
  <c r="CHA249" i="2" s="1"/>
  <c r="CHB249" i="2" s="1"/>
  <c r="CHC249" i="2" s="1"/>
  <c r="CHD249" i="2" s="1"/>
  <c r="CHE249" i="2" s="1"/>
  <c r="CHF249" i="2" s="1"/>
  <c r="CHG249" i="2" s="1"/>
  <c r="CHH249" i="2" s="1"/>
  <c r="CHI249" i="2" s="1"/>
  <c r="CHJ249" i="2" s="1"/>
  <c r="CHK249" i="2" s="1"/>
  <c r="CHL249" i="2" s="1"/>
  <c r="CHM249" i="2" s="1"/>
  <c r="CHN249" i="2" s="1"/>
  <c r="CHO249" i="2" s="1"/>
  <c r="CHP249" i="2" s="1"/>
  <c r="CHQ249" i="2" s="1"/>
  <c r="CHR249" i="2" s="1"/>
  <c r="CHS249" i="2" s="1"/>
  <c r="CHT249" i="2" s="1"/>
  <c r="CHU249" i="2" s="1"/>
  <c r="CHV249" i="2" s="1"/>
  <c r="CHW249" i="2" s="1"/>
  <c r="CHX249" i="2" s="1"/>
  <c r="CHY249" i="2" s="1"/>
  <c r="CHZ249" i="2" s="1"/>
  <c r="CIA249" i="2" s="1"/>
  <c r="CIB249" i="2" s="1"/>
  <c r="CIC249" i="2" s="1"/>
  <c r="CID249" i="2" s="1"/>
  <c r="CIE249" i="2" s="1"/>
  <c r="CIF249" i="2" s="1"/>
  <c r="CIG249" i="2" s="1"/>
  <c r="CIH249" i="2" s="1"/>
  <c r="CII249" i="2" s="1"/>
  <c r="CIJ249" i="2" s="1"/>
  <c r="CIK249" i="2" s="1"/>
  <c r="CIL249" i="2" s="1"/>
  <c r="CIM249" i="2" s="1"/>
  <c r="CIN249" i="2" s="1"/>
  <c r="CIO249" i="2" s="1"/>
  <c r="CIP249" i="2" s="1"/>
  <c r="CIQ249" i="2" s="1"/>
  <c r="CIR249" i="2" s="1"/>
  <c r="CIS249" i="2" s="1"/>
  <c r="CIT249" i="2" s="1"/>
  <c r="CIU249" i="2" s="1"/>
  <c r="CIV249" i="2" s="1"/>
  <c r="CIW249" i="2" s="1"/>
  <c r="CIX249" i="2" s="1"/>
  <c r="CIY249" i="2" s="1"/>
  <c r="CIZ249" i="2" s="1"/>
  <c r="CJA249" i="2" s="1"/>
  <c r="CJB249" i="2" s="1"/>
  <c r="CJC249" i="2" s="1"/>
  <c r="CJD249" i="2" s="1"/>
  <c r="CJE249" i="2" s="1"/>
  <c r="CJF249" i="2" s="1"/>
  <c r="CJG249" i="2" s="1"/>
  <c r="CJH249" i="2" s="1"/>
  <c r="CJI249" i="2" s="1"/>
  <c r="CJJ249" i="2" s="1"/>
  <c r="CJK249" i="2" s="1"/>
  <c r="CJL249" i="2" s="1"/>
  <c r="CJM249" i="2" s="1"/>
  <c r="CJN249" i="2" s="1"/>
  <c r="CJO249" i="2" s="1"/>
  <c r="CJP249" i="2" s="1"/>
  <c r="CJQ249" i="2" s="1"/>
  <c r="CJR249" i="2" s="1"/>
  <c r="CJS249" i="2" s="1"/>
  <c r="CJT249" i="2" s="1"/>
  <c r="CJU249" i="2" s="1"/>
  <c r="CJV249" i="2" s="1"/>
  <c r="CJW249" i="2" s="1"/>
  <c r="CJX249" i="2" s="1"/>
  <c r="CJY249" i="2" s="1"/>
  <c r="CJZ249" i="2" s="1"/>
  <c r="CKA249" i="2" s="1"/>
  <c r="CKB249" i="2" s="1"/>
  <c r="CKC249" i="2" s="1"/>
  <c r="CKD249" i="2" s="1"/>
  <c r="CKE249" i="2" s="1"/>
  <c r="CKF249" i="2" s="1"/>
  <c r="CKG249" i="2" s="1"/>
  <c r="CKH249" i="2" s="1"/>
  <c r="EHH248" i="2"/>
  <c r="EHI248" i="2" s="1"/>
  <c r="EHJ248" i="2"/>
  <c r="EHK248" i="2" s="1"/>
  <c r="CKI249" i="2"/>
  <c r="CKJ249" i="2" s="1"/>
  <c r="CKK249" i="2"/>
  <c r="CKL249" i="2" s="1"/>
  <c r="CKM249" i="2" s="1"/>
  <c r="CKN249" i="2" s="1"/>
  <c r="CKO249" i="2" s="1"/>
  <c r="CKP249" i="2" s="1"/>
  <c r="CKQ249" i="2" s="1"/>
  <c r="CKR249" i="2" s="1"/>
  <c r="EHL248" i="2"/>
  <c r="EHM248" i="2" s="1"/>
  <c r="EHN248" i="2"/>
  <c r="EHO248" i="2" s="1"/>
  <c r="CKS249" i="2"/>
  <c r="CKT249" i="2" s="1"/>
  <c r="CKU249" i="2" s="1"/>
  <c r="CKV249" i="2" s="1"/>
  <c r="CKW249" i="2" s="1"/>
  <c r="CKX249" i="2" s="1"/>
  <c r="CKY249" i="2" s="1"/>
  <c r="CKZ249" i="2" s="1"/>
  <c r="CLA249" i="2"/>
  <c r="CLB249" i="2" s="1"/>
  <c r="CLC249" i="2" s="1"/>
  <c r="CLD249" i="2" s="1"/>
  <c r="CLE249" i="2" s="1"/>
  <c r="CLF249" i="2" s="1"/>
  <c r="CLG249" i="2" s="1"/>
  <c r="CLH249" i="2" s="1"/>
  <c r="EHP248" i="2"/>
  <c r="EHQ248" i="2" s="1"/>
  <c r="EHR248" i="2"/>
  <c r="EHS248" i="2" s="1"/>
  <c r="CLI249" i="2"/>
  <c r="CLJ249" i="2" s="1"/>
  <c r="CLK249" i="2" s="1"/>
  <c r="CLL249" i="2" s="1"/>
  <c r="CLM249" i="2" s="1"/>
  <c r="CLN249" i="2" s="1"/>
  <c r="CLO249" i="2" s="1"/>
  <c r="CLP249" i="2" s="1"/>
  <c r="CLQ249" i="2"/>
  <c r="CLR249" i="2" s="1"/>
  <c r="CLS249" i="2" s="1"/>
  <c r="CLT249" i="2" s="1"/>
  <c r="CLU249" i="2" s="1"/>
  <c r="CLV249" i="2" s="1"/>
  <c r="CLW249" i="2" s="1"/>
  <c r="CLX249" i="2" s="1"/>
  <c r="EHT248" i="2"/>
  <c r="EHU248" i="2" s="1"/>
  <c r="EHV248" i="2"/>
  <c r="EHW248" i="2" s="1"/>
  <c r="CLY249" i="2"/>
  <c r="CLZ249" i="2" s="1"/>
  <c r="CMA249" i="2" s="1"/>
  <c r="CMB249" i="2" s="1"/>
  <c r="CMC249" i="2" s="1"/>
  <c r="CMD249" i="2" s="1"/>
  <c r="CME249" i="2" s="1"/>
  <c r="CMF249" i="2" s="1"/>
  <c r="CMG249" i="2"/>
  <c r="CMH249" i="2" s="1"/>
  <c r="CMI249" i="2" s="1"/>
  <c r="CMJ249" i="2" s="1"/>
  <c r="CMK249" i="2" s="1"/>
  <c r="CML249" i="2" s="1"/>
  <c r="CMM249" i="2" s="1"/>
  <c r="CMN249" i="2" s="1"/>
  <c r="EHX248" i="2"/>
  <c r="EHY248" i="2" s="1"/>
  <c r="EHZ248" i="2"/>
  <c r="EIA248" i="2" s="1"/>
  <c r="CMO249" i="2"/>
  <c r="CMP249" i="2" s="1"/>
  <c r="CMQ249" i="2" s="1"/>
  <c r="CMR249" i="2" s="1"/>
  <c r="CMS249" i="2" s="1"/>
  <c r="CMT249" i="2" s="1"/>
  <c r="CMU249" i="2" s="1"/>
  <c r="CMV249" i="2" s="1"/>
  <c r="CMW249" i="2"/>
  <c r="CMX249" i="2" s="1"/>
  <c r="CMY249" i="2" s="1"/>
  <c r="CMZ249" i="2" s="1"/>
  <c r="CNA249" i="2" s="1"/>
  <c r="CNB249" i="2" s="1"/>
  <c r="CNC249" i="2" s="1"/>
  <c r="CND249" i="2" s="1"/>
  <c r="EIB248" i="2"/>
  <c r="EIC248" i="2" s="1"/>
  <c r="EID248" i="2"/>
  <c r="EIE248" i="2" s="1"/>
  <c r="CNE249" i="2"/>
  <c r="CNF249" i="2" s="1"/>
  <c r="CNG249" i="2" s="1"/>
  <c r="CNH249" i="2" s="1"/>
  <c r="CNI249" i="2" s="1"/>
  <c r="CNJ249" i="2" s="1"/>
  <c r="CNK249" i="2" s="1"/>
  <c r="CNL249" i="2" s="1"/>
  <c r="CNM249" i="2"/>
  <c r="CNN249" i="2" s="1"/>
  <c r="CNO249" i="2" s="1"/>
  <c r="CNP249" i="2" s="1"/>
  <c r="CNQ249" i="2" s="1"/>
  <c r="CNR249" i="2" s="1"/>
  <c r="CNS249" i="2" s="1"/>
  <c r="CNT249" i="2" s="1"/>
  <c r="EIF248" i="2"/>
  <c r="EIG248" i="2" s="1"/>
  <c r="EIH248" i="2"/>
  <c r="EII248" i="2" s="1"/>
  <c r="CNU249" i="2"/>
  <c r="CNV249" i="2" s="1"/>
  <c r="CNW249" i="2" s="1"/>
  <c r="CNX249" i="2" s="1"/>
  <c r="CNY249" i="2" s="1"/>
  <c r="CNZ249" i="2" s="1"/>
  <c r="COA249" i="2" s="1"/>
  <c r="COB249" i="2" s="1"/>
  <c r="COC249" i="2"/>
  <c r="COD249" i="2" s="1"/>
  <c r="COE249" i="2" s="1"/>
  <c r="COF249" i="2" s="1"/>
  <c r="COG249" i="2" s="1"/>
  <c r="COH249" i="2" s="1"/>
  <c r="COI249" i="2" s="1"/>
  <c r="COJ249" i="2" s="1"/>
  <c r="EIJ248" i="2"/>
  <c r="EIK248" i="2" s="1"/>
  <c r="EIL248" i="2"/>
  <c r="EIM248" i="2" s="1"/>
  <c r="COK249" i="2"/>
  <c r="COL249" i="2" s="1"/>
  <c r="COM249" i="2" s="1"/>
  <c r="CON249" i="2" s="1"/>
  <c r="COO249" i="2" s="1"/>
  <c r="COP249" i="2" s="1"/>
  <c r="COQ249" i="2" s="1"/>
  <c r="COR249" i="2" s="1"/>
  <c r="COS249" i="2"/>
  <c r="COT249" i="2" s="1"/>
  <c r="COU249" i="2" s="1"/>
  <c r="COV249" i="2" s="1"/>
  <c r="COW249" i="2" s="1"/>
  <c r="COX249" i="2" s="1"/>
  <c r="COY249" i="2" s="1"/>
  <c r="COZ249" i="2" s="1"/>
  <c r="EIN248" i="2"/>
  <c r="EIO248" i="2" s="1"/>
  <c r="EIP248" i="2"/>
  <c r="EIQ248" i="2" s="1"/>
  <c r="CPA249" i="2"/>
  <c r="CPB249" i="2" s="1"/>
  <c r="CPC249" i="2" s="1"/>
  <c r="CPD249" i="2" s="1"/>
  <c r="CPE249" i="2" s="1"/>
  <c r="CPF249" i="2" s="1"/>
  <c r="CPG249" i="2" s="1"/>
  <c r="CPH249" i="2" s="1"/>
  <c r="CPI249" i="2"/>
  <c r="CPJ249" i="2" s="1"/>
  <c r="CPK249" i="2" s="1"/>
  <c r="CPL249" i="2" s="1"/>
  <c r="CPM249" i="2" s="1"/>
  <c r="CPN249" i="2" s="1"/>
  <c r="CPO249" i="2" s="1"/>
  <c r="CPP249" i="2" s="1"/>
  <c r="EIR248" i="2"/>
  <c r="EIS248" i="2" s="1"/>
  <c r="EIT248" i="2"/>
  <c r="EIU248" i="2" s="1"/>
  <c r="CPQ249" i="2"/>
  <c r="CPR249" i="2" s="1"/>
  <c r="CPS249" i="2" s="1"/>
  <c r="CPT249" i="2" s="1"/>
  <c r="CPU249" i="2" s="1"/>
  <c r="CPV249" i="2" s="1"/>
  <c r="CPW249" i="2" s="1"/>
  <c r="CPX249" i="2" s="1"/>
  <c r="CPY249" i="2"/>
  <c r="CPZ249" i="2" s="1"/>
  <c r="CQA249" i="2" s="1"/>
  <c r="CQB249" i="2" s="1"/>
  <c r="CQC249" i="2" s="1"/>
  <c r="CQD249" i="2" s="1"/>
  <c r="CQE249" i="2" s="1"/>
  <c r="CQF249" i="2" s="1"/>
  <c r="EIV248" i="2"/>
  <c r="EIW248" i="2" s="1"/>
  <c r="EIX248" i="2"/>
  <c r="EIY248" i="2" s="1"/>
  <c r="CQG249" i="2"/>
  <c r="CQH249" i="2" s="1"/>
  <c r="CQI249" i="2" s="1"/>
  <c r="CQJ249" i="2" s="1"/>
  <c r="CQK249" i="2" s="1"/>
  <c r="CQL249" i="2" s="1"/>
  <c r="CQM249" i="2" s="1"/>
  <c r="CQN249" i="2" s="1"/>
  <c r="CQO249" i="2"/>
  <c r="CQP249" i="2" s="1"/>
  <c r="CQQ249" i="2" s="1"/>
  <c r="CQR249" i="2" s="1"/>
  <c r="CQS249" i="2" s="1"/>
  <c r="CQT249" i="2" s="1"/>
  <c r="CQU249" i="2" s="1"/>
  <c r="CQV249" i="2" s="1"/>
  <c r="EIZ248" i="2"/>
  <c r="EJA248" i="2" s="1"/>
  <c r="EJB248" i="2"/>
  <c r="EJC248" i="2" s="1"/>
  <c r="CQW249" i="2"/>
  <c r="CQX249" i="2" s="1"/>
  <c r="CQY249" i="2" s="1"/>
  <c r="CQZ249" i="2" s="1"/>
  <c r="CRA249" i="2" s="1"/>
  <c r="CRB249" i="2" s="1"/>
  <c r="CRC249" i="2" s="1"/>
  <c r="CRD249" i="2" s="1"/>
  <c r="CRE249" i="2"/>
  <c r="CRF249" i="2" s="1"/>
  <c r="CRG249" i="2" s="1"/>
  <c r="CRH249" i="2" s="1"/>
  <c r="CRI249" i="2" s="1"/>
  <c r="CRJ249" i="2" s="1"/>
  <c r="CRK249" i="2" s="1"/>
  <c r="CRL249" i="2" s="1"/>
  <c r="EJD248" i="2"/>
  <c r="EJE248" i="2" s="1"/>
  <c r="EJF248" i="2"/>
  <c r="EJG248" i="2" s="1"/>
  <c r="CRM249" i="2"/>
  <c r="CRN249" i="2" s="1"/>
  <c r="CRO249" i="2" s="1"/>
  <c r="CRP249" i="2" s="1"/>
  <c r="CRQ249" i="2" s="1"/>
  <c r="CRR249" i="2" s="1"/>
  <c r="CRS249" i="2" s="1"/>
  <c r="CRT249" i="2" s="1"/>
  <c r="CRU249" i="2"/>
  <c r="CRV249" i="2" s="1"/>
  <c r="CRW249" i="2" s="1"/>
  <c r="CRX249" i="2" s="1"/>
  <c r="CRY249" i="2" s="1"/>
  <c r="CRZ249" i="2" s="1"/>
  <c r="CSA249" i="2" s="1"/>
  <c r="CSB249" i="2" s="1"/>
  <c r="EJH248" i="2"/>
  <c r="EJI248" i="2" s="1"/>
  <c r="EJJ248" i="2"/>
  <c r="EJK248" i="2" s="1"/>
  <c r="CSC249" i="2"/>
  <c r="CSD249" i="2" s="1"/>
  <c r="CSE249" i="2" s="1"/>
  <c r="CSF249" i="2" s="1"/>
  <c r="CSG249" i="2" s="1"/>
  <c r="CSH249" i="2" s="1"/>
  <c r="CSI249" i="2" s="1"/>
  <c r="CSJ249" i="2" s="1"/>
  <c r="CSK249" i="2"/>
  <c r="CSL249" i="2" s="1"/>
  <c r="CSM249" i="2" s="1"/>
  <c r="CSN249" i="2" s="1"/>
  <c r="CSO249" i="2" s="1"/>
  <c r="CSP249" i="2" s="1"/>
  <c r="CSQ249" i="2" s="1"/>
  <c r="CSR249" i="2" s="1"/>
  <c r="EJL248" i="2"/>
  <c r="EJM248" i="2" s="1"/>
  <c r="EJN248" i="2"/>
  <c r="EJO248" i="2" s="1"/>
  <c r="CSS249" i="2"/>
  <c r="CST249" i="2" s="1"/>
  <c r="CSU249" i="2" s="1"/>
  <c r="CSV249" i="2" s="1"/>
  <c r="CSW249" i="2" s="1"/>
  <c r="CSX249" i="2" s="1"/>
  <c r="CSY249" i="2" s="1"/>
  <c r="CSZ249" i="2" s="1"/>
  <c r="CTA249" i="2"/>
  <c r="CTB249" i="2" s="1"/>
  <c r="CTC249" i="2" s="1"/>
  <c r="CTD249" i="2" s="1"/>
  <c r="CTE249" i="2" s="1"/>
  <c r="CTF249" i="2" s="1"/>
  <c r="CTG249" i="2" s="1"/>
  <c r="CTH249" i="2" s="1"/>
  <c r="EJP248" i="2"/>
  <c r="EJQ248" i="2" s="1"/>
  <c r="EJR248" i="2"/>
  <c r="EJS248" i="2" s="1"/>
  <c r="CTI249" i="2"/>
  <c r="CTJ249" i="2" s="1"/>
  <c r="CTK249" i="2" s="1"/>
  <c r="CTL249" i="2" s="1"/>
  <c r="CTM249" i="2" s="1"/>
  <c r="CTN249" i="2" s="1"/>
  <c r="CTO249" i="2" s="1"/>
  <c r="CTP249" i="2" s="1"/>
  <c r="CTQ249" i="2"/>
  <c r="CTR249" i="2" s="1"/>
  <c r="CTS249" i="2" s="1"/>
  <c r="CTT249" i="2" s="1"/>
  <c r="CTU249" i="2" s="1"/>
  <c r="CTV249" i="2" s="1"/>
  <c r="CTW249" i="2" s="1"/>
  <c r="CTX249" i="2" s="1"/>
  <c r="EJT248" i="2"/>
  <c r="EJU248" i="2" s="1"/>
  <c r="EJV248" i="2"/>
  <c r="EJW248" i="2" s="1"/>
  <c r="CTY249" i="2"/>
  <c r="CTZ249" i="2" s="1"/>
  <c r="CUA249" i="2" s="1"/>
  <c r="CUB249" i="2" s="1"/>
  <c r="CUC249" i="2" s="1"/>
  <c r="CUD249" i="2" s="1"/>
  <c r="CUE249" i="2" s="1"/>
  <c r="CUF249" i="2" s="1"/>
  <c r="CUG249" i="2"/>
  <c r="CUH249" i="2" s="1"/>
  <c r="CUI249" i="2" s="1"/>
  <c r="CUJ249" i="2" s="1"/>
  <c r="CUK249" i="2" s="1"/>
  <c r="CUL249" i="2" s="1"/>
  <c r="CUM249" i="2" s="1"/>
  <c r="CUN249" i="2" s="1"/>
  <c r="EJX248" i="2"/>
  <c r="EJY248" i="2" s="1"/>
  <c r="EJZ248" i="2"/>
  <c r="EKA248" i="2" s="1"/>
  <c r="CUO249" i="2"/>
  <c r="CUP249" i="2" s="1"/>
  <c r="CUQ249" i="2" s="1"/>
  <c r="CUR249" i="2" s="1"/>
  <c r="CUS249" i="2" s="1"/>
  <c r="CUT249" i="2" s="1"/>
  <c r="CUU249" i="2" s="1"/>
  <c r="CUV249" i="2" s="1"/>
  <c r="CUW249" i="2"/>
  <c r="CUX249" i="2" s="1"/>
  <c r="CUY249" i="2" s="1"/>
  <c r="CUZ249" i="2" s="1"/>
  <c r="CVA249" i="2" s="1"/>
  <c r="CVB249" i="2" s="1"/>
  <c r="CVC249" i="2" s="1"/>
  <c r="CVD249" i="2" s="1"/>
  <c r="EKB248" i="2"/>
  <c r="EKC248" i="2" s="1"/>
  <c r="EKD248" i="2"/>
  <c r="EKE248" i="2" s="1"/>
  <c r="CVE249" i="2"/>
  <c r="CVF249" i="2" s="1"/>
  <c r="CVG249" i="2" s="1"/>
  <c r="CVH249" i="2" s="1"/>
  <c r="CVI249" i="2" s="1"/>
  <c r="CVJ249" i="2" s="1"/>
  <c r="CVK249" i="2" s="1"/>
  <c r="CVL249" i="2" s="1"/>
  <c r="CVM249" i="2"/>
  <c r="CVN249" i="2" s="1"/>
  <c r="CVO249" i="2" s="1"/>
  <c r="CVP249" i="2" s="1"/>
  <c r="CVQ249" i="2" s="1"/>
  <c r="CVR249" i="2" s="1"/>
  <c r="CVS249" i="2" s="1"/>
  <c r="CVT249" i="2" s="1"/>
  <c r="EKF248" i="2"/>
  <c r="EKG248" i="2" s="1"/>
  <c r="EKH248" i="2"/>
  <c r="EKI248" i="2" s="1"/>
  <c r="CVU249" i="2"/>
  <c r="CVV249" i="2" s="1"/>
  <c r="CVW249" i="2" s="1"/>
  <c r="CVX249" i="2" s="1"/>
  <c r="CVY249" i="2" s="1"/>
  <c r="CVZ249" i="2" s="1"/>
  <c r="CWA249" i="2" s="1"/>
  <c r="CWB249" i="2" s="1"/>
  <c r="CWC249" i="2"/>
  <c r="CWD249" i="2" s="1"/>
  <c r="CWE249" i="2" s="1"/>
  <c r="CWF249" i="2" s="1"/>
  <c r="CWG249" i="2" s="1"/>
  <c r="CWH249" i="2" s="1"/>
  <c r="CWI249" i="2" s="1"/>
  <c r="CWJ249" i="2" s="1"/>
  <c r="EKJ248" i="2"/>
  <c r="EKK248" i="2" s="1"/>
  <c r="EKL248" i="2"/>
  <c r="EKM248" i="2" s="1"/>
  <c r="CWK249" i="2"/>
  <c r="CWL249" i="2" s="1"/>
  <c r="CWM249" i="2" s="1"/>
  <c r="CWN249" i="2" s="1"/>
  <c r="CWO249" i="2" s="1"/>
  <c r="CWP249" i="2" s="1"/>
  <c r="CWQ249" i="2" s="1"/>
  <c r="CWR249" i="2" s="1"/>
  <c r="CWS249" i="2"/>
  <c r="CWT249" i="2" s="1"/>
  <c r="CWU249" i="2" s="1"/>
  <c r="CWV249" i="2" s="1"/>
  <c r="CWW249" i="2" s="1"/>
  <c r="CWX249" i="2" s="1"/>
  <c r="CWY249" i="2" s="1"/>
  <c r="CWZ249" i="2" s="1"/>
  <c r="EKN248" i="2"/>
  <c r="EKO248" i="2" s="1"/>
  <c r="EKP248" i="2"/>
  <c r="EKQ248" i="2" s="1"/>
  <c r="CXA249" i="2"/>
  <c r="CXB249" i="2" s="1"/>
  <c r="CXC249" i="2" s="1"/>
  <c r="CXD249" i="2" s="1"/>
  <c r="CXE249" i="2" s="1"/>
  <c r="CXF249" i="2" s="1"/>
  <c r="CXG249" i="2" s="1"/>
  <c r="CXH249" i="2" s="1"/>
  <c r="CXI249" i="2"/>
  <c r="CXJ249" i="2" s="1"/>
  <c r="CXK249" i="2" s="1"/>
  <c r="CXL249" i="2" s="1"/>
  <c r="CXM249" i="2" s="1"/>
  <c r="CXN249" i="2" s="1"/>
  <c r="CXO249" i="2" s="1"/>
  <c r="CXP249" i="2" s="1"/>
  <c r="EKR248" i="2"/>
  <c r="EKS248" i="2" s="1"/>
  <c r="EKT248" i="2"/>
  <c r="EKU248" i="2" s="1"/>
  <c r="CXQ249" i="2"/>
  <c r="CXR249" i="2" s="1"/>
  <c r="CXS249" i="2" s="1"/>
  <c r="CXT249" i="2" s="1"/>
  <c r="CXU249" i="2" s="1"/>
  <c r="CXV249" i="2" s="1"/>
  <c r="CXW249" i="2" s="1"/>
  <c r="CXX249" i="2" s="1"/>
  <c r="CXY249" i="2"/>
  <c r="CXZ249" i="2" s="1"/>
  <c r="CYA249" i="2" s="1"/>
  <c r="CYB249" i="2" s="1"/>
  <c r="CYC249" i="2" s="1"/>
  <c r="CYD249" i="2" s="1"/>
  <c r="CYE249" i="2" s="1"/>
  <c r="CYF249" i="2" s="1"/>
  <c r="EKV248" i="2"/>
  <c r="EKW248" i="2" s="1"/>
  <c r="EKX248" i="2"/>
  <c r="EKY248" i="2" s="1"/>
  <c r="CYG249" i="2"/>
  <c r="CYH249" i="2" s="1"/>
  <c r="CYI249" i="2" s="1"/>
  <c r="CYJ249" i="2" s="1"/>
  <c r="CYK249" i="2" s="1"/>
  <c r="CYL249" i="2" s="1"/>
  <c r="CYM249" i="2" s="1"/>
  <c r="CYN249" i="2" s="1"/>
  <c r="CYO249" i="2"/>
  <c r="CYP249" i="2" s="1"/>
  <c r="CYQ249" i="2" s="1"/>
  <c r="CYR249" i="2" s="1"/>
  <c r="CYS249" i="2" s="1"/>
  <c r="CYT249" i="2" s="1"/>
  <c r="CYU249" i="2" s="1"/>
  <c r="CYV249" i="2" s="1"/>
  <c r="EKZ248" i="2"/>
  <c r="ELA248" i="2" s="1"/>
  <c r="ELB248" i="2"/>
  <c r="ELC248" i="2" s="1"/>
  <c r="CYW249" i="2"/>
  <c r="CYX249" i="2" s="1"/>
  <c r="CYY249" i="2" s="1"/>
  <c r="CYZ249" i="2" s="1"/>
  <c r="CZA249" i="2" s="1"/>
  <c r="CZB249" i="2" s="1"/>
  <c r="CZC249" i="2" s="1"/>
  <c r="CZD249" i="2" s="1"/>
  <c r="CZE249" i="2"/>
  <c r="CZF249" i="2" s="1"/>
  <c r="CZG249" i="2" s="1"/>
  <c r="CZH249" i="2" s="1"/>
  <c r="CZI249" i="2" s="1"/>
  <c r="CZJ249" i="2" s="1"/>
  <c r="CZK249" i="2" s="1"/>
  <c r="CZL249" i="2" s="1"/>
  <c r="ELD248" i="2"/>
  <c r="ELE248" i="2" s="1"/>
  <c r="ELF248" i="2"/>
  <c r="ELG248" i="2" s="1"/>
  <c r="CZM249" i="2"/>
  <c r="CZN249" i="2" s="1"/>
  <c r="CZO249" i="2" s="1"/>
  <c r="CZP249" i="2" s="1"/>
  <c r="CZQ249" i="2" s="1"/>
  <c r="CZR249" i="2" s="1"/>
  <c r="CZS249" i="2" s="1"/>
  <c r="CZT249" i="2" s="1"/>
  <c r="CZU249" i="2"/>
  <c r="CZV249" i="2" s="1"/>
  <c r="CZW249" i="2" s="1"/>
  <c r="CZX249" i="2" s="1"/>
  <c r="CZY249" i="2" s="1"/>
  <c r="CZZ249" i="2" s="1"/>
  <c r="DAA249" i="2" s="1"/>
  <c r="DAB249" i="2" s="1"/>
  <c r="ELH248" i="2"/>
  <c r="ELI248" i="2" s="1"/>
  <c r="ELJ248" i="2"/>
  <c r="ELK248" i="2" s="1"/>
  <c r="DAC249" i="2"/>
  <c r="DAD249" i="2" s="1"/>
  <c r="DAE249" i="2" s="1"/>
  <c r="DAF249" i="2" s="1"/>
  <c r="DAG249" i="2" s="1"/>
  <c r="DAH249" i="2" s="1"/>
  <c r="DAI249" i="2" s="1"/>
  <c r="DAJ249" i="2" s="1"/>
  <c r="DAK249" i="2"/>
  <c r="DAL249" i="2" s="1"/>
  <c r="DAM249" i="2" s="1"/>
  <c r="DAN249" i="2" s="1"/>
  <c r="DAO249" i="2" s="1"/>
  <c r="DAP249" i="2" s="1"/>
  <c r="DAQ249" i="2" s="1"/>
  <c r="DAR249" i="2" s="1"/>
  <c r="ELL248" i="2"/>
  <c r="ELM248" i="2" s="1"/>
  <c r="ELN248" i="2"/>
  <c r="ELO248" i="2" s="1"/>
  <c r="DAS249" i="2"/>
  <c r="DAT249" i="2" s="1"/>
  <c r="DAU249" i="2" s="1"/>
  <c r="DAV249" i="2" s="1"/>
  <c r="DAW249" i="2" s="1"/>
  <c r="DAX249" i="2" s="1"/>
  <c r="DAY249" i="2" s="1"/>
  <c r="DAZ249" i="2" s="1"/>
  <c r="DBA249" i="2"/>
  <c r="DBB249" i="2" s="1"/>
  <c r="DBC249" i="2" s="1"/>
  <c r="DBD249" i="2" s="1"/>
  <c r="DBE249" i="2" s="1"/>
  <c r="DBF249" i="2" s="1"/>
  <c r="DBG249" i="2" s="1"/>
  <c r="DBH249" i="2" s="1"/>
  <c r="ELP248" i="2"/>
  <c r="ELQ248" i="2" s="1"/>
  <c r="ELR248" i="2"/>
  <c r="ELS248" i="2" s="1"/>
  <c r="DBI249" i="2"/>
  <c r="DBJ249" i="2" s="1"/>
  <c r="DBK249" i="2" s="1"/>
  <c r="DBL249" i="2" s="1"/>
  <c r="DBM249" i="2" s="1"/>
  <c r="DBN249" i="2" s="1"/>
  <c r="DBO249" i="2" s="1"/>
  <c r="DBP249" i="2" s="1"/>
  <c r="DBQ249" i="2"/>
  <c r="DBR249" i="2" s="1"/>
  <c r="DBS249" i="2" s="1"/>
  <c r="DBT249" i="2" s="1"/>
  <c r="DBU249" i="2" s="1"/>
  <c r="DBV249" i="2" s="1"/>
  <c r="DBW249" i="2" s="1"/>
  <c r="DBX249" i="2" s="1"/>
  <c r="ELT248" i="2"/>
  <c r="ELU248" i="2" s="1"/>
  <c r="ELV248" i="2"/>
  <c r="ELW248" i="2" s="1"/>
  <c r="DBY249" i="2"/>
  <c r="DBZ249" i="2" s="1"/>
  <c r="DCA249" i="2" s="1"/>
  <c r="DCB249" i="2" s="1"/>
  <c r="DCC249" i="2" s="1"/>
  <c r="DCD249" i="2" s="1"/>
  <c r="DCE249" i="2" s="1"/>
  <c r="DCF249" i="2" s="1"/>
  <c r="DCG249" i="2"/>
  <c r="DCH249" i="2" s="1"/>
  <c r="DCI249" i="2" s="1"/>
  <c r="DCJ249" i="2" s="1"/>
  <c r="DCK249" i="2" s="1"/>
  <c r="DCL249" i="2" s="1"/>
  <c r="DCM249" i="2" s="1"/>
  <c r="DCN249" i="2" s="1"/>
  <c r="ELX248" i="2"/>
  <c r="ELY248" i="2" s="1"/>
  <c r="ELZ248" i="2"/>
  <c r="EMA248" i="2" s="1"/>
  <c r="DCO249" i="2"/>
  <c r="DCP249" i="2" s="1"/>
  <c r="DCQ249" i="2" s="1"/>
  <c r="DCR249" i="2" s="1"/>
  <c r="DCS249" i="2" s="1"/>
  <c r="DCT249" i="2" s="1"/>
  <c r="DCU249" i="2" s="1"/>
  <c r="DCV249" i="2" s="1"/>
  <c r="DCW249" i="2"/>
  <c r="DCX249" i="2" s="1"/>
  <c r="DCY249" i="2" s="1"/>
  <c r="DCZ249" i="2" s="1"/>
  <c r="DDA249" i="2" s="1"/>
  <c r="DDB249" i="2" s="1"/>
  <c r="DDC249" i="2" s="1"/>
  <c r="DDD249" i="2" s="1"/>
  <c r="EMB248" i="2"/>
  <c r="EMC248" i="2" s="1"/>
  <c r="EMD248" i="2"/>
  <c r="EME248" i="2" s="1"/>
  <c r="DDE249" i="2"/>
  <c r="DDF249" i="2" s="1"/>
  <c r="DDG249" i="2" s="1"/>
  <c r="DDH249" i="2" s="1"/>
  <c r="DDI249" i="2" s="1"/>
  <c r="DDJ249" i="2" s="1"/>
  <c r="DDK249" i="2" s="1"/>
  <c r="DDL249" i="2" s="1"/>
  <c r="DDM249" i="2"/>
  <c r="DDN249" i="2" s="1"/>
  <c r="DDO249" i="2" s="1"/>
  <c r="DDP249" i="2" s="1"/>
  <c r="DDQ249" i="2" s="1"/>
  <c r="DDR249" i="2" s="1"/>
  <c r="DDS249" i="2" s="1"/>
  <c r="DDT249" i="2" s="1"/>
  <c r="EMF248" i="2"/>
  <c r="EMG248" i="2" s="1"/>
  <c r="EMH248" i="2"/>
  <c r="EMI248" i="2" s="1"/>
  <c r="DDU249" i="2"/>
  <c r="DDV249" i="2" s="1"/>
  <c r="DDW249" i="2" s="1"/>
  <c r="DDX249" i="2" s="1"/>
  <c r="DDY249" i="2" s="1"/>
  <c r="DDZ249" i="2" s="1"/>
  <c r="DEA249" i="2" s="1"/>
  <c r="DEB249" i="2" s="1"/>
  <c r="DEC249" i="2"/>
  <c r="DED249" i="2" s="1"/>
  <c r="DEE249" i="2" s="1"/>
  <c r="DEF249" i="2" s="1"/>
  <c r="DEG249" i="2" s="1"/>
  <c r="DEH249" i="2" s="1"/>
  <c r="DEI249" i="2" s="1"/>
  <c r="DEJ249" i="2" s="1"/>
  <c r="EMJ248" i="2"/>
  <c r="EMK248" i="2" s="1"/>
  <c r="EML248" i="2"/>
  <c r="EMM248" i="2" s="1"/>
  <c r="DEK249" i="2"/>
  <c r="DEL249" i="2" s="1"/>
  <c r="DEM249" i="2" s="1"/>
  <c r="DEN249" i="2" s="1"/>
  <c r="DEO249" i="2" s="1"/>
  <c r="DEP249" i="2" s="1"/>
  <c r="DEQ249" i="2" s="1"/>
  <c r="DER249" i="2" s="1"/>
  <c r="DES249" i="2" s="1"/>
  <c r="DET249" i="2" s="1"/>
  <c r="DEU249" i="2" s="1"/>
  <c r="DEV249" i="2" s="1"/>
  <c r="DEW249" i="2" s="1"/>
  <c r="DEX249" i="2" s="1"/>
  <c r="DEY249" i="2" s="1"/>
  <c r="DEZ249" i="2" s="1"/>
  <c r="DFA249" i="2"/>
  <c r="DFB249" i="2" s="1"/>
  <c r="DFC249" i="2" s="1"/>
  <c r="EMN248" i="2"/>
  <c r="EMO248" i="2" s="1"/>
  <c r="EMP248" i="2"/>
  <c r="EMQ248" i="2" s="1"/>
  <c r="DFD249" i="2"/>
  <c r="DFE249" i="2" s="1"/>
  <c r="DFF249" i="2" s="1"/>
  <c r="DFG249" i="2" s="1"/>
  <c r="DFH249" i="2" s="1"/>
  <c r="DFI249" i="2" s="1"/>
  <c r="DFJ249" i="2" s="1"/>
  <c r="DFK249" i="2" s="1"/>
  <c r="DFL249" i="2" s="1"/>
  <c r="DFM249" i="2" s="1"/>
  <c r="DFN249" i="2" s="1"/>
  <c r="DFO249" i="2" s="1"/>
  <c r="DFP249" i="2" s="1"/>
  <c r="DFQ249" i="2" s="1"/>
  <c r="DFR249" i="2" s="1"/>
  <c r="DFS249" i="2" s="1"/>
  <c r="DFT249" i="2" s="1"/>
  <c r="DFU249" i="2" s="1"/>
  <c r="DFV249" i="2" s="1"/>
  <c r="DFW249" i="2" s="1"/>
  <c r="DFX249" i="2" s="1"/>
  <c r="DFY249" i="2" s="1"/>
  <c r="DFZ249" i="2" s="1"/>
  <c r="DGA249" i="2" s="1"/>
  <c r="DGB249" i="2" s="1"/>
  <c r="DGC249" i="2" s="1"/>
  <c r="DGD249" i="2" s="1"/>
  <c r="DGE249" i="2" s="1"/>
  <c r="DGF249" i="2" s="1"/>
  <c r="DGG249" i="2" s="1"/>
  <c r="DGH249" i="2" s="1"/>
  <c r="DGI249" i="2" s="1"/>
  <c r="DGJ249" i="2" s="1"/>
  <c r="DGK249" i="2" s="1"/>
  <c r="DGL249" i="2" s="1"/>
  <c r="DGM249" i="2" s="1"/>
  <c r="DGN249" i="2" s="1"/>
  <c r="DGO249" i="2" s="1"/>
  <c r="DGP249" i="2" s="1"/>
  <c r="DGQ249" i="2" s="1"/>
  <c r="DGR249" i="2" s="1"/>
  <c r="DGS249" i="2" s="1"/>
  <c r="DGT249" i="2" s="1"/>
  <c r="DGU249" i="2" s="1"/>
  <c r="DGV249" i="2" s="1"/>
  <c r="DGW249" i="2" s="1"/>
  <c r="DGX249" i="2" s="1"/>
  <c r="DGY249" i="2" s="1"/>
  <c r="DGZ249" i="2" s="1"/>
  <c r="DHA249" i="2" s="1"/>
  <c r="DHB249" i="2" s="1"/>
  <c r="DHC249" i="2" s="1"/>
  <c r="DHD249" i="2" s="1"/>
  <c r="DHE249" i="2" s="1"/>
  <c r="DHF249" i="2" s="1"/>
  <c r="DHG249" i="2" s="1"/>
  <c r="DHH249" i="2" s="1"/>
  <c r="DHI249" i="2" s="1"/>
  <c r="DHJ249" i="2" s="1"/>
  <c r="DHK249" i="2" s="1"/>
  <c r="DHL249" i="2" s="1"/>
  <c r="DHM249" i="2" s="1"/>
  <c r="DHN249" i="2" s="1"/>
  <c r="DHO249" i="2" s="1"/>
  <c r="DHP249" i="2" s="1"/>
  <c r="DHQ249" i="2" s="1"/>
  <c r="DHR249" i="2" s="1"/>
  <c r="DHS249" i="2" s="1"/>
  <c r="DHT249" i="2" s="1"/>
  <c r="DHU249" i="2" s="1"/>
  <c r="DHV249" i="2" s="1"/>
  <c r="DHW249" i="2" s="1"/>
  <c r="DHX249" i="2" s="1"/>
  <c r="DHY249" i="2" s="1"/>
  <c r="DHZ249" i="2" s="1"/>
  <c r="DIA249" i="2" s="1"/>
  <c r="DIB249" i="2" s="1"/>
  <c r="DIC249" i="2" s="1"/>
  <c r="DID249" i="2" s="1"/>
  <c r="DIE249" i="2" s="1"/>
  <c r="DIF249" i="2" s="1"/>
  <c r="DIG249" i="2" s="1"/>
  <c r="DIH249" i="2" s="1"/>
  <c r="DII249" i="2" s="1"/>
  <c r="DIJ249" i="2" s="1"/>
  <c r="DIK249" i="2" s="1"/>
  <c r="DIL249" i="2" s="1"/>
  <c r="DIM249" i="2" s="1"/>
  <c r="DIN249" i="2" s="1"/>
  <c r="DIO249" i="2" s="1"/>
  <c r="DIP249" i="2" s="1"/>
  <c r="DIQ249" i="2" s="1"/>
  <c r="DIR249" i="2" s="1"/>
  <c r="DIS249" i="2" s="1"/>
  <c r="DIT249" i="2" s="1"/>
  <c r="DIU249" i="2" s="1"/>
  <c r="DIV249" i="2" s="1"/>
  <c r="DIW249" i="2" s="1"/>
  <c r="DIX249" i="2" s="1"/>
  <c r="DIY249" i="2"/>
  <c r="DIZ249" i="2" s="1"/>
  <c r="EMR248" i="2"/>
  <c r="EMS248" i="2" s="1"/>
  <c r="EMT248" i="2"/>
  <c r="EMU248" i="2" s="1"/>
  <c r="DJA249" i="2"/>
  <c r="DJB249" i="2" s="1"/>
  <c r="DJC249" i="2"/>
  <c r="DJD249" i="2" s="1"/>
  <c r="EMV248" i="2"/>
  <c r="EMW248" i="2" s="1"/>
  <c r="EMX248" i="2"/>
  <c r="EMY248" i="2" s="1"/>
  <c r="DJE249" i="2"/>
  <c r="DJF249" i="2" s="1"/>
  <c r="DJG249" i="2"/>
  <c r="DJH249" i="2" s="1"/>
  <c r="EMZ248" i="2"/>
  <c r="ENA248" i="2" s="1"/>
  <c r="ENB248" i="2"/>
  <c r="ENC248" i="2" s="1"/>
  <c r="DJI249" i="2"/>
  <c r="DJJ249" i="2" s="1"/>
  <c r="DJK249" i="2"/>
  <c r="DJL249" i="2" s="1"/>
  <c r="END248" i="2"/>
  <c r="ENE248" i="2" s="1"/>
  <c r="ENF248" i="2"/>
  <c r="ENG248" i="2" s="1"/>
  <c r="DJM249" i="2"/>
  <c r="DJN249" i="2" s="1"/>
  <c r="DJO249" i="2"/>
  <c r="DJP249" i="2" s="1"/>
  <c r="ENH248" i="2"/>
  <c r="ENI248" i="2" s="1"/>
  <c r="ENJ248" i="2"/>
  <c r="ENK248" i="2" s="1"/>
  <c r="DJQ249" i="2"/>
  <c r="DJR249" i="2" s="1"/>
  <c r="DJS249" i="2"/>
  <c r="DJT249" i="2" s="1"/>
  <c r="ENL248" i="2"/>
  <c r="ENM248" i="2" s="1"/>
  <c r="ENN248" i="2"/>
  <c r="ENO248" i="2" s="1"/>
  <c r="DJU249" i="2"/>
  <c r="DJV249" i="2" s="1"/>
  <c r="DJW249" i="2"/>
  <c r="DJX249" i="2" s="1"/>
  <c r="ENP248" i="2"/>
  <c r="ENQ248" i="2" s="1"/>
  <c r="ENR248" i="2"/>
  <c r="ENS248" i="2" s="1"/>
  <c r="DJY249" i="2"/>
  <c r="DJZ249" i="2" s="1"/>
  <c r="DKA249" i="2"/>
  <c r="DKB249" i="2" s="1"/>
  <c r="ENT248" i="2"/>
  <c r="ENU248" i="2" s="1"/>
  <c r="ENV248" i="2"/>
  <c r="ENW248" i="2" s="1"/>
  <c r="DKC249" i="2"/>
  <c r="DKD249" i="2" s="1"/>
  <c r="DKE249" i="2"/>
  <c r="DKF249" i="2" s="1"/>
  <c r="ENX248" i="2"/>
  <c r="ENY248" i="2" s="1"/>
  <c r="ENZ248" i="2"/>
  <c r="EOA248" i="2" s="1"/>
  <c r="DKG249" i="2"/>
  <c r="DKH249" i="2" s="1"/>
  <c r="DKI249" i="2"/>
  <c r="DKJ249" i="2" s="1"/>
  <c r="EOB248" i="2"/>
  <c r="EOC248" i="2" s="1"/>
  <c r="EOD248" i="2"/>
  <c r="EOE248" i="2" s="1"/>
  <c r="DKK249" i="2"/>
  <c r="DKL249" i="2" s="1"/>
  <c r="DKM249" i="2"/>
  <c r="DKN249" i="2" s="1"/>
  <c r="EOF248" i="2"/>
  <c r="EOG248" i="2" s="1"/>
  <c r="EOH248" i="2"/>
  <c r="EOI248" i="2" s="1"/>
  <c r="DKO249" i="2"/>
  <c r="DKP249" i="2" s="1"/>
  <c r="DKQ249" i="2"/>
  <c r="DKR249" i="2" s="1"/>
  <c r="EOJ248" i="2"/>
  <c r="EOK248" i="2" s="1"/>
  <c r="EOL248" i="2"/>
  <c r="EOM248" i="2" s="1"/>
  <c r="DKS249" i="2"/>
  <c r="DKT249" i="2" s="1"/>
  <c r="DKU249" i="2"/>
  <c r="DKV249" i="2" s="1"/>
  <c r="EON248" i="2"/>
  <c r="EOO248" i="2" s="1"/>
  <c r="EOP248" i="2"/>
  <c r="EOQ248" i="2" s="1"/>
  <c r="DKW249" i="2"/>
  <c r="DKX249" i="2" s="1"/>
  <c r="DKY249" i="2"/>
  <c r="DKZ249" i="2" s="1"/>
  <c r="EOR248" i="2"/>
  <c r="EOS248" i="2" s="1"/>
  <c r="EOT248" i="2"/>
  <c r="EOU248" i="2" s="1"/>
  <c r="DLA249" i="2"/>
  <c r="DLB249" i="2" s="1"/>
  <c r="DLC249" i="2"/>
  <c r="DLD249" i="2" s="1"/>
  <c r="EOV248" i="2"/>
  <c r="EOW248" i="2" s="1"/>
  <c r="EOX248" i="2"/>
  <c r="EOY248" i="2" s="1"/>
  <c r="DLE249" i="2"/>
  <c r="DLF249" i="2" s="1"/>
  <c r="DLG249" i="2"/>
  <c r="DLH249" i="2" s="1"/>
  <c r="EOZ248" i="2"/>
  <c r="EPA248" i="2" s="1"/>
  <c r="EPB248" i="2"/>
  <c r="EPC248" i="2" s="1"/>
  <c r="DLI249" i="2"/>
  <c r="DLJ249" i="2" s="1"/>
  <c r="DLK249" i="2"/>
  <c r="DLL249" i="2" s="1"/>
  <c r="EPD248" i="2"/>
  <c r="EPE248" i="2" s="1"/>
  <c r="EPF248" i="2"/>
  <c r="EPG248" i="2" s="1"/>
  <c r="DLM249" i="2"/>
  <c r="DLN249" i="2" s="1"/>
  <c r="DLO249" i="2"/>
  <c r="DLP249" i="2" s="1"/>
  <c r="EPH248" i="2"/>
  <c r="EPI248" i="2" s="1"/>
  <c r="EPJ248" i="2"/>
  <c r="EPK248" i="2" s="1"/>
  <c r="DLQ249" i="2"/>
  <c r="DLR249" i="2" s="1"/>
  <c r="DLS249" i="2"/>
  <c r="DLT249" i="2" s="1"/>
  <c r="EPL248" i="2"/>
  <c r="EPM248" i="2" s="1"/>
  <c r="EPN248" i="2"/>
  <c r="EPO248" i="2" s="1"/>
  <c r="DLU249" i="2"/>
  <c r="DLV249" i="2" s="1"/>
  <c r="DLW249" i="2"/>
  <c r="DLX249" i="2" s="1"/>
  <c r="EPP248" i="2"/>
  <c r="EPQ248" i="2" s="1"/>
  <c r="EPR248" i="2"/>
  <c r="EPS248" i="2" s="1"/>
  <c r="DLY249" i="2"/>
  <c r="DLZ249" i="2" s="1"/>
  <c r="DMA249" i="2"/>
  <c r="DMB249" i="2" s="1"/>
  <c r="EPT248" i="2"/>
  <c r="EPU248" i="2" s="1"/>
  <c r="EPV248" i="2"/>
  <c r="EPW248" i="2" s="1"/>
  <c r="DMC249" i="2"/>
  <c r="DMD249" i="2" s="1"/>
  <c r="DME249" i="2"/>
  <c r="DMF249" i="2" s="1"/>
  <c r="EPX248" i="2"/>
  <c r="EPY248" i="2" s="1"/>
  <c r="EPZ248" i="2"/>
  <c r="EQA248" i="2" s="1"/>
  <c r="DMG249" i="2"/>
  <c r="DMH249" i="2" s="1"/>
  <c r="DMI249" i="2"/>
  <c r="DMJ249" i="2" s="1"/>
  <c r="EQB248" i="2"/>
  <c r="EQC248" i="2" s="1"/>
  <c r="EQD248" i="2"/>
  <c r="EQE248" i="2" s="1"/>
  <c r="DMK249" i="2"/>
  <c r="DML249" i="2" s="1"/>
  <c r="DMM249" i="2"/>
  <c r="DMN249" i="2" s="1"/>
  <c r="EQF248" i="2"/>
  <c r="EQG248" i="2" s="1"/>
  <c r="EQH248" i="2"/>
  <c r="EQI248" i="2" s="1"/>
  <c r="DMO249" i="2"/>
  <c r="DMP249" i="2" s="1"/>
  <c r="DMQ249" i="2"/>
  <c r="DMR249" i="2" s="1"/>
  <c r="EQJ248" i="2"/>
  <c r="EQK248" i="2" s="1"/>
  <c r="EQL248" i="2"/>
  <c r="EQM248" i="2" s="1"/>
  <c r="DMS249" i="2"/>
  <c r="DMT249" i="2" s="1"/>
  <c r="DMU249" i="2"/>
  <c r="DMV249" i="2" s="1"/>
  <c r="EQN248" i="2"/>
  <c r="EQO248" i="2" s="1"/>
  <c r="EQP248" i="2"/>
  <c r="EQQ248" i="2" s="1"/>
  <c r="DMW249" i="2"/>
  <c r="DMX249" i="2" s="1"/>
  <c r="DMY249" i="2"/>
  <c r="DMZ249" i="2" s="1"/>
  <c r="EQR248" i="2"/>
  <c r="EQS248" i="2" s="1"/>
  <c r="EQT248" i="2"/>
  <c r="EQU248" i="2" s="1"/>
  <c r="DNA249" i="2"/>
  <c r="DNB249" i="2" s="1"/>
  <c r="DNC249" i="2"/>
  <c r="DND249" i="2" s="1"/>
  <c r="EQV248" i="2"/>
  <c r="EQW248" i="2" s="1"/>
  <c r="EQX248" i="2"/>
  <c r="EQY248" i="2" s="1"/>
  <c r="DNE249" i="2"/>
  <c r="DNF249" i="2" s="1"/>
  <c r="DNG249" i="2"/>
  <c r="DNH249" i="2" s="1"/>
  <c r="EQZ248" i="2"/>
  <c r="ERA248" i="2" s="1"/>
  <c r="ERB248" i="2"/>
  <c r="ERC248" i="2" s="1"/>
  <c r="DNI249" i="2"/>
  <c r="DNJ249" i="2" s="1"/>
  <c r="DNK249" i="2"/>
  <c r="DNL249" i="2" s="1"/>
  <c r="ERD248" i="2"/>
  <c r="ERE248" i="2" s="1"/>
  <c r="ERF248" i="2"/>
  <c r="ERG248" i="2" s="1"/>
  <c r="DNM249" i="2"/>
  <c r="DNN249" i="2" s="1"/>
  <c r="DNO249" i="2"/>
  <c r="DNP249" i="2" s="1"/>
  <c r="ERH248" i="2"/>
  <c r="ERI248" i="2" s="1"/>
  <c r="ERJ248" i="2"/>
  <c r="ERK248" i="2" s="1"/>
  <c r="DNQ249" i="2"/>
  <c r="DNR249" i="2" s="1"/>
  <c r="DNS249" i="2"/>
  <c r="DNT249" i="2" s="1"/>
  <c r="ERL248" i="2"/>
  <c r="ERM248" i="2" s="1"/>
  <c r="ERN248" i="2"/>
  <c r="ERO248" i="2" s="1"/>
  <c r="DNU249" i="2"/>
  <c r="DNV249" i="2" s="1"/>
  <c r="DNW249" i="2"/>
  <c r="DNX249" i="2" s="1"/>
  <c r="ERP248" i="2"/>
  <c r="ERQ248" i="2" s="1"/>
  <c r="ERR248" i="2"/>
  <c r="ERS248" i="2" s="1"/>
  <c r="DNY249" i="2"/>
  <c r="DNZ249" i="2" s="1"/>
  <c r="DOA249" i="2"/>
  <c r="DOB249" i="2" s="1"/>
  <c r="ERT248" i="2"/>
  <c r="ERU248" i="2" s="1"/>
  <c r="ERV248" i="2"/>
  <c r="ERW248" i="2" s="1"/>
  <c r="DOC249" i="2"/>
  <c r="DOD249" i="2" s="1"/>
  <c r="DOE249" i="2"/>
  <c r="DOF249" i="2" s="1"/>
  <c r="ERX248" i="2"/>
  <c r="ERY248" i="2" s="1"/>
  <c r="ERZ248" i="2"/>
  <c r="ESA248" i="2" s="1"/>
  <c r="DOG249" i="2"/>
  <c r="DOH249" i="2" s="1"/>
  <c r="DOI249" i="2"/>
  <c r="DOJ249" i="2" s="1"/>
  <c r="ESB248" i="2"/>
  <c r="ESC248" i="2" s="1"/>
  <c r="ESD248" i="2"/>
  <c r="ESE248" i="2" s="1"/>
  <c r="DOK249" i="2"/>
  <c r="DOL249" i="2"/>
  <c r="DOM249" i="2" s="1"/>
  <c r="ESF248" i="2"/>
  <c r="ESG248" i="2" s="1"/>
  <c r="ESH248" i="2"/>
  <c r="ESI248" i="2" s="1"/>
  <c r="DON249" i="2"/>
  <c r="DOO249" i="2" s="1"/>
  <c r="DOP249" i="2" s="1"/>
  <c r="DOQ249" i="2" s="1"/>
  <c r="DOR249" i="2"/>
  <c r="DOS249" i="2" s="1"/>
  <c r="DOT249" i="2" s="1"/>
  <c r="DOU249" i="2" s="1"/>
  <c r="ESJ248" i="2"/>
  <c r="ESK248" i="2" s="1"/>
  <c r="ESL248" i="2"/>
  <c r="ESM248" i="2" s="1"/>
  <c r="DOV249" i="2"/>
  <c r="DOW249" i="2" s="1"/>
  <c r="DOX249" i="2" s="1"/>
  <c r="DOY249" i="2" s="1"/>
  <c r="DOZ249" i="2"/>
  <c r="DPA249" i="2" s="1"/>
  <c r="DPB249" i="2" s="1"/>
  <c r="DPC249" i="2" s="1"/>
  <c r="ESN248" i="2"/>
  <c r="ESO248" i="2" s="1"/>
  <c r="ESP248" i="2"/>
  <c r="ESQ248" i="2" s="1"/>
  <c r="DPD249" i="2"/>
  <c r="DPE249" i="2" s="1"/>
  <c r="DPF249" i="2" s="1"/>
  <c r="DPG249" i="2" s="1"/>
  <c r="DPH249" i="2"/>
  <c r="DPI249" i="2" s="1"/>
  <c r="DPJ249" i="2" s="1"/>
  <c r="DPK249" i="2" s="1"/>
  <c r="ESR248" i="2"/>
  <c r="ESS248" i="2" s="1"/>
  <c r="EST248" i="2"/>
  <c r="ESU248" i="2" s="1"/>
  <c r="DPL249" i="2"/>
  <c r="DPM249" i="2" s="1"/>
  <c r="DPN249" i="2" s="1"/>
  <c r="DPO249" i="2" s="1"/>
  <c r="DPP249" i="2" s="1"/>
  <c r="DPQ249" i="2" s="1"/>
  <c r="DPR249" i="2" s="1"/>
  <c r="DPS249" i="2" s="1"/>
  <c r="DPT249" i="2"/>
  <c r="DPU249" i="2" s="1"/>
  <c r="DPV249" i="2" s="1"/>
  <c r="DPW249" i="2" s="1"/>
  <c r="DPX249" i="2" s="1"/>
  <c r="DPY249" i="2" s="1"/>
  <c r="DPZ249" i="2" s="1"/>
  <c r="DQA249" i="2" s="1"/>
  <c r="ESV248" i="2"/>
  <c r="ESW248" i="2" s="1"/>
  <c r="ESX248" i="2"/>
  <c r="ESY248" i="2" s="1"/>
  <c r="DQB249" i="2"/>
  <c r="DQC249" i="2" s="1"/>
  <c r="DQD249" i="2" s="1"/>
  <c r="DQE249" i="2" s="1"/>
  <c r="DQF249" i="2" s="1"/>
  <c r="DQG249" i="2" s="1"/>
  <c r="DQH249" i="2" s="1"/>
  <c r="DQI249" i="2" s="1"/>
  <c r="DQJ249" i="2"/>
  <c r="DQK249" i="2" s="1"/>
  <c r="ESZ248" i="2"/>
  <c r="ETA248" i="2" s="1"/>
  <c r="ETB248" i="2"/>
  <c r="ETC248" i="2" s="1"/>
  <c r="DQL249" i="2"/>
  <c r="DQM249" i="2" s="1"/>
  <c r="DQN249" i="2"/>
  <c r="DQO249" i="2" s="1"/>
  <c r="DQP249" i="2" s="1"/>
  <c r="DQQ249" i="2" s="1"/>
  <c r="DQR249" i="2" s="1"/>
  <c r="DQS249" i="2" s="1"/>
  <c r="DQT249" i="2" s="1"/>
  <c r="DQU249" i="2" s="1"/>
  <c r="DQV249" i="2" s="1"/>
  <c r="DQW249" i="2" s="1"/>
  <c r="DQX249" i="2" s="1"/>
  <c r="DQY249" i="2" s="1"/>
  <c r="DQZ249" i="2" s="1"/>
  <c r="DRA249" i="2" s="1"/>
  <c r="DRB249" i="2" s="1"/>
  <c r="DRC249" i="2" s="1"/>
  <c r="DRD249" i="2" s="1"/>
  <c r="DRE249" i="2" s="1"/>
  <c r="DRF249" i="2" s="1"/>
  <c r="DRG249" i="2" s="1"/>
  <c r="DRH249" i="2" s="1"/>
  <c r="DRI249" i="2" s="1"/>
  <c r="DRJ249" i="2" s="1"/>
  <c r="DRK249" i="2" s="1"/>
  <c r="DRL249" i="2" s="1"/>
  <c r="DRM249" i="2" s="1"/>
  <c r="DRN249" i="2" s="1"/>
  <c r="DRO249" i="2" s="1"/>
  <c r="ETD248" i="2"/>
  <c r="ETE248" i="2" s="1"/>
  <c r="ETF248" i="2"/>
  <c r="ETG248" i="2" s="1"/>
  <c r="DRP249" i="2"/>
  <c r="DRQ249" i="2" s="1"/>
  <c r="DRR249" i="2"/>
  <c r="DRS249" i="2" s="1"/>
  <c r="ETH248" i="2"/>
  <c r="ETI248" i="2" s="1"/>
  <c r="ETJ248" i="2"/>
  <c r="ETK248" i="2" s="1"/>
  <c r="DRT249" i="2"/>
  <c r="DRU249" i="2" s="1"/>
  <c r="DRV249" i="2"/>
  <c r="DRW249" i="2" s="1"/>
  <c r="ETL248" i="2"/>
  <c r="ETM248" i="2" s="1"/>
  <c r="ETN248" i="2"/>
  <c r="ETO248" i="2" s="1"/>
  <c r="DRX249" i="2"/>
  <c r="DRY249" i="2" s="1"/>
  <c r="DRZ249" i="2"/>
  <c r="DSA249" i="2" s="1"/>
  <c r="ETP248" i="2"/>
  <c r="ETQ248" i="2" s="1"/>
  <c r="ETR248" i="2"/>
  <c r="ETS248" i="2" s="1"/>
  <c r="DSB249" i="2"/>
  <c r="DSC249" i="2" s="1"/>
  <c r="DSD249" i="2"/>
  <c r="DSE249" i="2" s="1"/>
  <c r="ETT248" i="2"/>
  <c r="ETU248" i="2" s="1"/>
  <c r="ETV248" i="2"/>
  <c r="ETW248" i="2" s="1"/>
  <c r="DSF249" i="2"/>
  <c r="DSG249" i="2" s="1"/>
  <c r="DSH249" i="2"/>
  <c r="DSI249" i="2" s="1"/>
  <c r="ETX248" i="2"/>
  <c r="ETY248" i="2" s="1"/>
  <c r="ETZ248" i="2"/>
  <c r="EUA248" i="2" s="1"/>
  <c r="DSJ249" i="2"/>
  <c r="DSK249" i="2" s="1"/>
  <c r="DSL249" i="2"/>
  <c r="DSM249" i="2" s="1"/>
  <c r="EUB248" i="2"/>
  <c r="EUC248" i="2" s="1"/>
  <c r="EUD248" i="2"/>
  <c r="EUE248" i="2" s="1"/>
  <c r="DSN249" i="2"/>
  <c r="DSO249" i="2" s="1"/>
  <c r="DSP249" i="2"/>
  <c r="DSQ249" i="2" s="1"/>
  <c r="EUF248" i="2"/>
  <c r="EUG248" i="2" s="1"/>
  <c r="EUH248" i="2"/>
  <c r="EUI248" i="2" s="1"/>
  <c r="DSR249" i="2"/>
  <c r="DSS249" i="2" s="1"/>
  <c r="DST249" i="2"/>
  <c r="DSU249" i="2" s="1"/>
  <c r="EUJ248" i="2"/>
  <c r="EUK248" i="2" s="1"/>
  <c r="EUL248" i="2"/>
  <c r="EUM248" i="2" s="1"/>
  <c r="DSV249" i="2"/>
  <c r="DSW249" i="2" s="1"/>
  <c r="DSX249" i="2"/>
  <c r="DSY249" i="2" s="1"/>
  <c r="EUN248" i="2"/>
  <c r="EUO248" i="2" s="1"/>
  <c r="EUP248" i="2"/>
  <c r="EUQ248" i="2" s="1"/>
  <c r="DSZ249" i="2"/>
  <c r="DTA249" i="2" s="1"/>
  <c r="DTB249" i="2"/>
  <c r="DTC249" i="2" s="1"/>
  <c r="EUR248" i="2"/>
  <c r="EUS248" i="2" s="1"/>
  <c r="EUT248" i="2"/>
  <c r="EUU248" i="2" s="1"/>
  <c r="DTD249" i="2"/>
  <c r="DTE249" i="2" s="1"/>
  <c r="DTF249" i="2"/>
  <c r="DTG249" i="2" s="1"/>
  <c r="EUV248" i="2"/>
  <c r="EUW248" i="2" s="1"/>
  <c r="EUX248" i="2"/>
  <c r="EUY248" i="2" s="1"/>
  <c r="DTH249" i="2"/>
  <c r="DTI249" i="2" s="1"/>
  <c r="DTJ249" i="2"/>
  <c r="DTK249" i="2" s="1"/>
  <c r="EUZ248" i="2"/>
  <c r="EVA248" i="2" s="1"/>
  <c r="EVB248" i="2"/>
  <c r="EVC248" i="2" s="1"/>
  <c r="DTL249" i="2"/>
  <c r="DTM249" i="2" s="1"/>
  <c r="DTN249" i="2"/>
  <c r="DTO249" i="2" s="1"/>
  <c r="EVD248" i="2"/>
  <c r="EVE248" i="2" s="1"/>
  <c r="EVF248" i="2"/>
  <c r="EVG248" i="2" s="1"/>
  <c r="DTP249" i="2"/>
  <c r="DTQ249" i="2" s="1"/>
  <c r="DTR249" i="2"/>
  <c r="DTS249" i="2" s="1"/>
  <c r="EVH248" i="2"/>
  <c r="EVI248" i="2" s="1"/>
  <c r="EVJ248" i="2"/>
  <c r="EVK248" i="2" s="1"/>
  <c r="DTT249" i="2"/>
  <c r="DTU249" i="2" s="1"/>
  <c r="DTV249" i="2"/>
  <c r="DTW249" i="2" s="1"/>
  <c r="EVL248" i="2"/>
  <c r="EVM248" i="2" s="1"/>
  <c r="EVN248" i="2"/>
  <c r="EVO248" i="2" s="1"/>
  <c r="DTX249" i="2"/>
  <c r="DTY249" i="2" s="1"/>
  <c r="DTZ249" i="2"/>
  <c r="DUA249" i="2" s="1"/>
  <c r="EVP248" i="2"/>
  <c r="EVQ248" i="2" s="1"/>
  <c r="EVR248" i="2"/>
  <c r="EVS248" i="2" s="1"/>
  <c r="DUB249" i="2"/>
  <c r="DUC249" i="2" s="1"/>
  <c r="DUD249" i="2"/>
  <c r="DUE249" i="2" s="1"/>
  <c r="EVT248" i="2"/>
  <c r="EVU248" i="2" s="1"/>
  <c r="EVV248" i="2"/>
  <c r="EVW248" i="2" s="1"/>
  <c r="DUF249" i="2"/>
  <c r="DUG249" i="2" s="1"/>
  <c r="DUH249" i="2"/>
  <c r="DUI249" i="2" s="1"/>
  <c r="EVX248" i="2"/>
  <c r="EVY248" i="2" s="1"/>
  <c r="EVZ248" i="2"/>
  <c r="EWA248" i="2" s="1"/>
  <c r="DUJ249" i="2"/>
  <c r="DUK249" i="2" s="1"/>
  <c r="DUL249" i="2"/>
  <c r="DUM249" i="2" s="1"/>
  <c r="EWB248" i="2"/>
  <c r="EWC248" i="2" s="1"/>
  <c r="EWD248" i="2"/>
  <c r="EWE248" i="2" s="1"/>
  <c r="DUN249" i="2"/>
  <c r="DUO249" i="2" s="1"/>
  <c r="DUP249" i="2"/>
  <c r="DUQ249" i="2" s="1"/>
  <c r="EWF248" i="2"/>
  <c r="EWG248" i="2" s="1"/>
  <c r="EWH248" i="2"/>
  <c r="EWI248" i="2" s="1"/>
  <c r="DUR249" i="2"/>
  <c r="DUS249" i="2" s="1"/>
  <c r="DUT249" i="2"/>
  <c r="DUU249" i="2" s="1"/>
  <c r="EWJ248" i="2"/>
  <c r="EWK248" i="2" s="1"/>
  <c r="EWL248" i="2"/>
  <c r="EWM248" i="2" s="1"/>
  <c r="DUV249" i="2"/>
  <c r="DUW249" i="2" s="1"/>
  <c r="DUX249" i="2"/>
  <c r="DUY249" i="2" s="1"/>
  <c r="EWN248" i="2"/>
  <c r="EWO248" i="2" s="1"/>
  <c r="EWP248" i="2"/>
  <c r="EWQ248" i="2" s="1"/>
  <c r="DUZ249" i="2"/>
  <c r="DVA249" i="2" s="1"/>
  <c r="DVB249" i="2"/>
  <c r="DVC249" i="2" s="1"/>
  <c r="EWR248" i="2"/>
  <c r="EWS248" i="2" s="1"/>
  <c r="EWT248" i="2"/>
  <c r="EWU248" i="2" s="1"/>
  <c r="DVD249" i="2"/>
  <c r="DVE249" i="2" s="1"/>
  <c r="DVF249" i="2"/>
  <c r="DVG249" i="2" s="1"/>
  <c r="EWV248" i="2"/>
  <c r="EWW248" i="2" s="1"/>
  <c r="EWX248" i="2"/>
  <c r="EWY248" i="2" s="1"/>
  <c r="DVH249" i="2"/>
  <c r="DVI249" i="2" s="1"/>
  <c r="DVJ249" i="2"/>
  <c r="DVK249" i="2" s="1"/>
  <c r="EWZ248" i="2"/>
  <c r="EXA248" i="2" s="1"/>
  <c r="EXB248" i="2"/>
  <c r="EXC248" i="2" s="1"/>
  <c r="DVL249" i="2"/>
  <c r="DVM249" i="2" s="1"/>
  <c r="DVN249" i="2"/>
  <c r="DVO249" i="2" s="1"/>
  <c r="EXD248" i="2"/>
  <c r="EXE248" i="2" s="1"/>
  <c r="EXF248" i="2"/>
  <c r="EXG248" i="2" s="1"/>
  <c r="DVP249" i="2"/>
  <c r="DVQ249" i="2" s="1"/>
  <c r="DVR249" i="2"/>
  <c r="DVS249" i="2" s="1"/>
  <c r="EXH248" i="2"/>
  <c r="EXI248" i="2" s="1"/>
  <c r="EXJ248" i="2"/>
  <c r="EXK248" i="2" s="1"/>
  <c r="DVT249" i="2"/>
  <c r="DVU249" i="2" s="1"/>
  <c r="DVV249" i="2"/>
  <c r="DVW249" i="2" s="1"/>
  <c r="EXL248" i="2"/>
  <c r="EXM248" i="2" s="1"/>
  <c r="EXN248" i="2"/>
  <c r="EXO248" i="2" s="1"/>
  <c r="DVX249" i="2"/>
  <c r="DVY249" i="2" s="1"/>
  <c r="DVZ249" i="2"/>
  <c r="DWA249" i="2" s="1"/>
  <c r="EXP248" i="2"/>
  <c r="EXQ248" i="2" s="1"/>
  <c r="EXR248" i="2"/>
  <c r="EXS248" i="2" s="1"/>
  <c r="DWB249" i="2"/>
  <c r="DWC249" i="2" s="1"/>
  <c r="DWD249" i="2"/>
  <c r="DWE249" i="2" s="1"/>
  <c r="EXT248" i="2"/>
  <c r="EXU248" i="2" s="1"/>
  <c r="EXV248" i="2"/>
  <c r="EXW248" i="2" s="1"/>
  <c r="DWF249" i="2"/>
  <c r="DWG249" i="2" s="1"/>
  <c r="DWH249" i="2"/>
  <c r="DWI249" i="2" s="1"/>
  <c r="EXX248" i="2"/>
  <c r="EXY248" i="2" s="1"/>
  <c r="EXZ248" i="2"/>
  <c r="EYA248" i="2" s="1"/>
  <c r="DWJ249" i="2"/>
  <c r="DWK249" i="2" s="1"/>
  <c r="DWL249" i="2"/>
  <c r="DWM249" i="2" s="1"/>
  <c r="EYB248" i="2"/>
  <c r="EYC248" i="2" s="1"/>
  <c r="EYD248" i="2"/>
  <c r="EYE248" i="2" s="1"/>
  <c r="DWN249" i="2"/>
  <c r="DWO249" i="2" s="1"/>
  <c r="DWP249" i="2"/>
  <c r="DWQ249" i="2" s="1"/>
  <c r="EYF248" i="2"/>
  <c r="EYG248" i="2" s="1"/>
  <c r="EYH248" i="2"/>
  <c r="EYI248" i="2" s="1"/>
  <c r="DWR249" i="2"/>
  <c r="DWS249" i="2" s="1"/>
  <c r="DWT249" i="2"/>
  <c r="DWU249" i="2" s="1"/>
  <c r="EYJ248" i="2"/>
  <c r="EYK248" i="2" s="1"/>
  <c r="EYL248" i="2"/>
  <c r="EYM248" i="2" s="1"/>
  <c r="DWV249" i="2"/>
  <c r="DWW249" i="2" s="1"/>
  <c r="DWX249" i="2"/>
  <c r="DWY249" i="2" s="1"/>
  <c r="EYN248" i="2"/>
  <c r="EYO248" i="2" s="1"/>
  <c r="EYP248" i="2"/>
  <c r="EYQ248" i="2" s="1"/>
  <c r="DWZ249" i="2"/>
  <c r="DXA249" i="2" s="1"/>
  <c r="DXB249" i="2"/>
  <c r="DXC249" i="2" s="1"/>
  <c r="EYR248" i="2"/>
  <c r="EYS248" i="2" s="1"/>
  <c r="EYT248" i="2"/>
  <c r="EYU248" i="2" s="1"/>
  <c r="DXD249" i="2"/>
  <c r="DXE249" i="2" s="1"/>
  <c r="DXF249" i="2"/>
  <c r="DXG249" i="2" s="1"/>
  <c r="EYV248" i="2"/>
  <c r="EYW248" i="2" s="1"/>
  <c r="EYX248" i="2"/>
  <c r="EYY248" i="2" s="1"/>
  <c r="DXH249" i="2"/>
  <c r="DXI249" i="2" s="1"/>
  <c r="DXJ249" i="2"/>
  <c r="DXK249" i="2" s="1"/>
  <c r="EYZ248" i="2"/>
  <c r="EZA248" i="2" s="1"/>
  <c r="EZB248" i="2"/>
  <c r="EZC248" i="2" s="1"/>
  <c r="DXL249" i="2"/>
  <c r="DXM249" i="2" s="1"/>
  <c r="DXN249" i="2" s="1"/>
  <c r="DXO249" i="2" s="1"/>
  <c r="DXP249" i="2" s="1"/>
  <c r="DXQ249" i="2" s="1"/>
  <c r="DXR249" i="2" s="1"/>
  <c r="DXS249" i="2" s="1"/>
  <c r="DXT249" i="2" s="1"/>
  <c r="DXU249" i="2" s="1"/>
  <c r="DXV249" i="2" s="1"/>
  <c r="DXW249" i="2" s="1"/>
  <c r="DXX249" i="2" s="1"/>
  <c r="DXY249" i="2" s="1"/>
  <c r="DXZ249" i="2" s="1"/>
  <c r="DYA249" i="2" s="1"/>
  <c r="DYB249" i="2" s="1"/>
  <c r="DYC249" i="2" s="1"/>
  <c r="DYD249" i="2" s="1"/>
  <c r="DYE249" i="2" s="1"/>
  <c r="DYF249" i="2" s="1"/>
  <c r="DYG249" i="2" s="1"/>
  <c r="DYH249" i="2" s="1"/>
  <c r="DYI249" i="2" s="1"/>
  <c r="DYJ249" i="2" s="1"/>
  <c r="DYK249" i="2" s="1"/>
  <c r="DYL249" i="2" s="1"/>
  <c r="DYM249" i="2" s="1"/>
  <c r="DYN249" i="2" s="1"/>
  <c r="DYO249" i="2" s="1"/>
  <c r="DYP249" i="2" s="1"/>
  <c r="DYQ249" i="2" s="1"/>
  <c r="DYR249" i="2" s="1"/>
  <c r="DYS249" i="2" s="1"/>
  <c r="DYT249" i="2" s="1"/>
  <c r="DYU249" i="2" s="1"/>
  <c r="DYV249" i="2" s="1"/>
  <c r="DYW249" i="2" s="1"/>
  <c r="DYX249" i="2" s="1"/>
  <c r="DYY249" i="2" s="1"/>
  <c r="DYZ249" i="2" s="1"/>
  <c r="DZA249" i="2" s="1"/>
  <c r="DZB249" i="2" s="1"/>
  <c r="DZC249" i="2" s="1"/>
  <c r="DZD249" i="2" s="1"/>
  <c r="DZE249" i="2" s="1"/>
  <c r="DZF249" i="2" s="1"/>
  <c r="DZG249" i="2" s="1"/>
  <c r="DZH249" i="2" s="1"/>
  <c r="DZI249" i="2" s="1"/>
  <c r="DZJ249" i="2" s="1"/>
  <c r="DZK249" i="2" s="1"/>
  <c r="DZL249" i="2" s="1"/>
  <c r="DZM249" i="2" s="1"/>
  <c r="DZN249" i="2" s="1"/>
  <c r="DZO249" i="2" s="1"/>
  <c r="DZP249" i="2" s="1"/>
  <c r="DZQ249" i="2" s="1"/>
  <c r="DZR249" i="2" s="1"/>
  <c r="DZS249" i="2" s="1"/>
  <c r="DZT249" i="2" s="1"/>
  <c r="DZU249" i="2" s="1"/>
  <c r="DZV249" i="2" s="1"/>
  <c r="DZW249" i="2" s="1"/>
  <c r="DZX249" i="2" s="1"/>
  <c r="DZY249" i="2" s="1"/>
  <c r="DZZ249" i="2" s="1"/>
  <c r="EAA249" i="2" s="1"/>
  <c r="EAB249" i="2" s="1"/>
  <c r="EAC249" i="2" s="1"/>
  <c r="EAD249" i="2" s="1"/>
  <c r="EAE249" i="2" s="1"/>
  <c r="EAF249" i="2" s="1"/>
  <c r="EAG249" i="2" s="1"/>
  <c r="EAH249" i="2" s="1"/>
  <c r="EAI249" i="2" s="1"/>
  <c r="EAJ249" i="2" s="1"/>
  <c r="EAK249" i="2" s="1"/>
  <c r="EAL249" i="2" s="1"/>
  <c r="EAM249" i="2" s="1"/>
  <c r="EAN249" i="2" s="1"/>
  <c r="EAO249" i="2" s="1"/>
  <c r="EAP249" i="2" s="1"/>
  <c r="EAQ249" i="2" s="1"/>
  <c r="EAR249" i="2" s="1"/>
  <c r="EAS249" i="2" s="1"/>
  <c r="EAT249" i="2" s="1"/>
  <c r="EAU249" i="2" s="1"/>
  <c r="EAV249" i="2" s="1"/>
  <c r="EAW249" i="2" s="1"/>
  <c r="EAX249" i="2" s="1"/>
  <c r="EAY249" i="2" s="1"/>
  <c r="EAZ249" i="2" s="1"/>
  <c r="EBA249" i="2" s="1"/>
  <c r="EBB249" i="2" s="1"/>
  <c r="EBC249" i="2" s="1"/>
  <c r="EBD249" i="2" s="1"/>
  <c r="EBE249" i="2" s="1"/>
  <c r="EBF249" i="2" s="1"/>
  <c r="EBG249" i="2" s="1"/>
  <c r="EBH249" i="2" s="1"/>
  <c r="EBI249" i="2" s="1"/>
  <c r="EBJ249" i="2" s="1"/>
  <c r="EBK249" i="2" s="1"/>
  <c r="EBL249" i="2" s="1"/>
  <c r="EBM249" i="2" s="1"/>
  <c r="EBN249" i="2" s="1"/>
  <c r="EBO249" i="2" s="1"/>
  <c r="EBP249" i="2" s="1"/>
  <c r="EBQ249" i="2" s="1"/>
  <c r="EBR249" i="2" s="1"/>
  <c r="EBS249" i="2" s="1"/>
  <c r="EBT249" i="2" s="1"/>
  <c r="EBU249" i="2" s="1"/>
  <c r="EBV249" i="2" s="1"/>
  <c r="EBW249" i="2" s="1"/>
  <c r="EBX249" i="2" s="1"/>
  <c r="EBY249" i="2" s="1"/>
  <c r="EBZ249" i="2" s="1"/>
  <c r="ECA249" i="2" s="1"/>
  <c r="ECB249" i="2" s="1"/>
  <c r="ECC249" i="2" s="1"/>
  <c r="ECD249" i="2" s="1"/>
  <c r="ECE249" i="2" s="1"/>
  <c r="ECF249" i="2" s="1"/>
  <c r="ECG249" i="2" s="1"/>
  <c r="ECH249" i="2" s="1"/>
  <c r="ECI249" i="2" s="1"/>
  <c r="ECJ249" i="2" s="1"/>
  <c r="ECK249" i="2" s="1"/>
  <c r="ECL249" i="2" s="1"/>
  <c r="ECM249" i="2" s="1"/>
  <c r="ECN249" i="2" s="1"/>
  <c r="ECO249" i="2" s="1"/>
  <c r="ECP249" i="2" s="1"/>
  <c r="ECQ249" i="2" s="1"/>
  <c r="ECR249" i="2" s="1"/>
  <c r="ECS249" i="2" s="1"/>
  <c r="ECT249" i="2" s="1"/>
  <c r="ECU249" i="2" s="1"/>
  <c r="ECV249" i="2" s="1"/>
  <c r="ECW249" i="2" s="1"/>
  <c r="ECX249" i="2" s="1"/>
  <c r="ECY249" i="2" s="1"/>
  <c r="ECZ249" i="2" s="1"/>
  <c r="EDA249" i="2" s="1"/>
  <c r="EDB249" i="2" s="1"/>
  <c r="EDC249" i="2" s="1"/>
  <c r="EDD249" i="2" s="1"/>
  <c r="EDE249" i="2" s="1"/>
  <c r="EDF249" i="2" s="1"/>
  <c r="EDG249" i="2" s="1"/>
  <c r="EDH249" i="2" s="1"/>
  <c r="EDI249" i="2" s="1"/>
  <c r="EDJ249" i="2" s="1"/>
  <c r="EDK249" i="2" s="1"/>
  <c r="EDL249" i="2" s="1"/>
  <c r="EDM249" i="2" s="1"/>
  <c r="EDN249" i="2" s="1"/>
  <c r="EDO249" i="2" s="1"/>
  <c r="EDP249" i="2" s="1"/>
  <c r="EDQ249" i="2" s="1"/>
  <c r="EDR249" i="2" s="1"/>
  <c r="EDS249" i="2" s="1"/>
  <c r="EDT249" i="2" s="1"/>
  <c r="EDU249" i="2" s="1"/>
  <c r="EDV249" i="2" s="1"/>
  <c r="EDW249" i="2" s="1"/>
  <c r="EDX249" i="2" s="1"/>
  <c r="EDY249" i="2" s="1"/>
  <c r="EDZ249" i="2" s="1"/>
  <c r="EEA249" i="2" s="1"/>
  <c r="EEB249" i="2" s="1"/>
  <c r="EEC249" i="2" s="1"/>
  <c r="EED249" i="2" s="1"/>
  <c r="EEE249" i="2" s="1"/>
  <c r="EEF249" i="2" s="1"/>
  <c r="EEG249" i="2" s="1"/>
  <c r="EEH249" i="2" s="1"/>
  <c r="EEI249" i="2" s="1"/>
  <c r="EEJ249" i="2" s="1"/>
  <c r="EEK249" i="2" s="1"/>
  <c r="EEL249" i="2" s="1"/>
  <c r="EEM249" i="2" s="1"/>
  <c r="EEN249" i="2" s="1"/>
  <c r="EEO249" i="2" s="1"/>
  <c r="EEP249" i="2" s="1"/>
  <c r="EEQ249" i="2" s="1"/>
  <c r="EER249" i="2" s="1"/>
  <c r="EES249" i="2" s="1"/>
  <c r="EET249" i="2" s="1"/>
  <c r="EEU249" i="2" s="1"/>
  <c r="EEV249" i="2" s="1"/>
  <c r="EEW249" i="2" s="1"/>
  <c r="EEX249" i="2" s="1"/>
  <c r="EEY249" i="2" s="1"/>
  <c r="EEZ249" i="2" s="1"/>
  <c r="EFA249" i="2" s="1"/>
  <c r="EFB249" i="2" s="1"/>
  <c r="EFC249" i="2" s="1"/>
  <c r="EFD249" i="2" s="1"/>
  <c r="EFE249" i="2" s="1"/>
  <c r="EFF249" i="2" s="1"/>
  <c r="EFG249" i="2" s="1"/>
  <c r="EFH249" i="2" s="1"/>
  <c r="EFI249" i="2" s="1"/>
  <c r="EFJ249" i="2" s="1"/>
  <c r="EFK249" i="2" s="1"/>
  <c r="EFL249" i="2" s="1"/>
  <c r="EFM249" i="2" s="1"/>
  <c r="EFN249" i="2" s="1"/>
  <c r="EFO249" i="2" s="1"/>
  <c r="EFP249" i="2" s="1"/>
  <c r="EFQ249" i="2" s="1"/>
  <c r="EFR249" i="2" s="1"/>
  <c r="EFS249" i="2" s="1"/>
  <c r="EFT249" i="2" s="1"/>
  <c r="EFU249" i="2" s="1"/>
  <c r="EFV249" i="2" s="1"/>
  <c r="EFW249" i="2" s="1"/>
  <c r="EFX249" i="2" s="1"/>
  <c r="EFY249" i="2" s="1"/>
  <c r="EFZ249" i="2" s="1"/>
  <c r="EGA249" i="2" s="1"/>
  <c r="EGB249" i="2" s="1"/>
  <c r="EGC249" i="2" s="1"/>
  <c r="EGD249" i="2" s="1"/>
  <c r="EGE249" i="2" s="1"/>
  <c r="EGF249" i="2" s="1"/>
  <c r="EGG249" i="2" s="1"/>
  <c r="EGH249" i="2" s="1"/>
  <c r="EGI249" i="2" s="1"/>
  <c r="EGJ249" i="2" s="1"/>
  <c r="EGK249" i="2" s="1"/>
  <c r="EGL249" i="2" s="1"/>
  <c r="EGM249" i="2" s="1"/>
  <c r="EGN249" i="2" s="1"/>
  <c r="EGO249" i="2" s="1"/>
  <c r="EGP249" i="2" s="1"/>
  <c r="EGQ249" i="2" s="1"/>
  <c r="EGR249" i="2" s="1"/>
  <c r="EGS249" i="2" s="1"/>
  <c r="EGT249" i="2" s="1"/>
  <c r="EGU249" i="2" s="1"/>
  <c r="EGV249" i="2" s="1"/>
  <c r="EGW249" i="2" s="1"/>
  <c r="EGX249" i="2" s="1"/>
  <c r="EGY249" i="2" s="1"/>
  <c r="EGZ249" i="2" s="1"/>
  <c r="EHA249" i="2" s="1"/>
  <c r="EHB249" i="2" s="1"/>
  <c r="EHC249" i="2" s="1"/>
  <c r="EHD249" i="2" s="1"/>
  <c r="EHE249" i="2" s="1"/>
  <c r="EHF249" i="2" s="1"/>
  <c r="EHG249" i="2" s="1"/>
  <c r="EHH249" i="2" s="1"/>
  <c r="EHI249" i="2" s="1"/>
  <c r="EHJ249" i="2" s="1"/>
  <c r="EHK249" i="2" s="1"/>
  <c r="EHL249" i="2" s="1"/>
  <c r="EHM249" i="2" s="1"/>
  <c r="EHN249" i="2" s="1"/>
  <c r="EHO249" i="2" s="1"/>
  <c r="EHP249" i="2" s="1"/>
  <c r="EHQ249" i="2" s="1"/>
  <c r="EHR249" i="2" s="1"/>
  <c r="EHS249" i="2" s="1"/>
  <c r="EHT249" i="2" s="1"/>
  <c r="EHU249" i="2" s="1"/>
  <c r="EHV249" i="2" s="1"/>
  <c r="EHW249" i="2" s="1"/>
  <c r="EHX249" i="2" s="1"/>
  <c r="EHY249" i="2" s="1"/>
  <c r="EHZ249" i="2" s="1"/>
  <c r="EIA249" i="2" s="1"/>
  <c r="EIB249" i="2" s="1"/>
  <c r="EIC249" i="2" s="1"/>
  <c r="EID249" i="2" s="1"/>
  <c r="EIE249" i="2" s="1"/>
  <c r="EIF249" i="2" s="1"/>
  <c r="EIG249" i="2" s="1"/>
  <c r="EIH249" i="2" s="1"/>
  <c r="EII249" i="2" s="1"/>
  <c r="EIJ249" i="2" s="1"/>
  <c r="EIK249" i="2" s="1"/>
  <c r="EIL249" i="2" s="1"/>
  <c r="EIM249" i="2" s="1"/>
  <c r="EIN249" i="2" s="1"/>
  <c r="EIO249" i="2" s="1"/>
  <c r="EIP249" i="2" s="1"/>
  <c r="EIQ249" i="2" s="1"/>
  <c r="EIR249" i="2" s="1"/>
  <c r="EIS249" i="2" s="1"/>
  <c r="EIT249" i="2" s="1"/>
  <c r="EIU249" i="2" s="1"/>
  <c r="EIV249" i="2" s="1"/>
  <c r="EIW249" i="2" s="1"/>
  <c r="EIX249" i="2" s="1"/>
  <c r="EIY249" i="2" s="1"/>
  <c r="EIZ249" i="2" s="1"/>
  <c r="EJA249" i="2" s="1"/>
  <c r="EJB249" i="2" s="1"/>
  <c r="EJC249" i="2" s="1"/>
  <c r="EJD249" i="2" s="1"/>
  <c r="EJE249" i="2" s="1"/>
  <c r="EJF249" i="2" s="1"/>
  <c r="EJG249" i="2" s="1"/>
  <c r="EJH249" i="2" s="1"/>
  <c r="EJI249" i="2" s="1"/>
  <c r="EJJ249" i="2" s="1"/>
  <c r="EJK249" i="2" s="1"/>
  <c r="EJL249" i="2" s="1"/>
  <c r="EJM249" i="2" s="1"/>
  <c r="EJN249" i="2" s="1"/>
  <c r="EJO249" i="2" s="1"/>
  <c r="EJP249" i="2" s="1"/>
  <c r="EJQ249" i="2" s="1"/>
  <c r="EJR249" i="2" s="1"/>
  <c r="EJS249" i="2" s="1"/>
  <c r="EJT249" i="2" s="1"/>
  <c r="EJU249" i="2" s="1"/>
  <c r="EJV249" i="2" s="1"/>
  <c r="EJW249" i="2" s="1"/>
  <c r="EJX249" i="2" s="1"/>
  <c r="EJY249" i="2" s="1"/>
  <c r="EJZ249" i="2" s="1"/>
  <c r="EKA249" i="2" s="1"/>
  <c r="EKB249" i="2" s="1"/>
  <c r="EKC249" i="2" s="1"/>
  <c r="EKD249" i="2" s="1"/>
  <c r="EKE249" i="2" s="1"/>
  <c r="EKF249" i="2" s="1"/>
  <c r="EKG249" i="2" s="1"/>
  <c r="EKH249" i="2" s="1"/>
  <c r="EKI249" i="2" s="1"/>
  <c r="EKJ249" i="2" s="1"/>
  <c r="EKK249" i="2" s="1"/>
  <c r="EKL249" i="2" s="1"/>
  <c r="EKM249" i="2" s="1"/>
  <c r="EKN249" i="2" s="1"/>
  <c r="EKO249" i="2" s="1"/>
  <c r="EKP249" i="2" s="1"/>
  <c r="EKQ249" i="2" s="1"/>
  <c r="EKR249" i="2" s="1"/>
  <c r="EKS249" i="2" s="1"/>
  <c r="EKT249" i="2" s="1"/>
  <c r="EKU249" i="2" s="1"/>
  <c r="EKV249" i="2" s="1"/>
  <c r="EKW249" i="2" s="1"/>
  <c r="EKX249" i="2" s="1"/>
  <c r="EKY249" i="2" s="1"/>
  <c r="EKZ249" i="2" s="1"/>
  <c r="ELA249" i="2" s="1"/>
  <c r="ELB249" i="2" s="1"/>
  <c r="ELC249" i="2" s="1"/>
  <c r="ELD249" i="2" s="1"/>
  <c r="ELE249" i="2" s="1"/>
  <c r="ELF249" i="2" s="1"/>
  <c r="ELG249" i="2" s="1"/>
  <c r="ELH249" i="2" s="1"/>
  <c r="ELI249" i="2" s="1"/>
  <c r="ELJ249" i="2" s="1"/>
  <c r="ELK249" i="2" s="1"/>
  <c r="ELL249" i="2" s="1"/>
  <c r="ELM249" i="2" s="1"/>
  <c r="ELN249" i="2" s="1"/>
  <c r="ELO249" i="2" s="1"/>
  <c r="ELP249" i="2" s="1"/>
  <c r="ELQ249" i="2" s="1"/>
  <c r="ELR249" i="2" s="1"/>
  <c r="ELS249" i="2" s="1"/>
  <c r="ELT249" i="2" s="1"/>
  <c r="ELU249" i="2" s="1"/>
  <c r="ELV249" i="2" s="1"/>
  <c r="ELW249" i="2" s="1"/>
  <c r="ELX249" i="2" s="1"/>
  <c r="ELY249" i="2" s="1"/>
  <c r="ELZ249" i="2" s="1"/>
  <c r="EMA249" i="2" s="1"/>
  <c r="EMB249" i="2" s="1"/>
  <c r="EMC249" i="2" s="1"/>
  <c r="EMD249" i="2" s="1"/>
  <c r="EME249" i="2" s="1"/>
  <c r="EMF249" i="2" s="1"/>
  <c r="EMG249" i="2" s="1"/>
  <c r="EMH249" i="2" s="1"/>
  <c r="EMI249" i="2" s="1"/>
  <c r="EMJ249" i="2" s="1"/>
  <c r="EMK249" i="2" s="1"/>
  <c r="EML249" i="2" s="1"/>
  <c r="EMM249" i="2" s="1"/>
  <c r="EMN249" i="2" s="1"/>
  <c r="EMO249" i="2" s="1"/>
  <c r="EMP249" i="2" s="1"/>
  <c r="EMQ249" i="2" s="1"/>
  <c r="EMR249" i="2" s="1"/>
  <c r="EMS249" i="2" s="1"/>
  <c r="EMT249" i="2" s="1"/>
  <c r="EMU249" i="2" s="1"/>
  <c r="EMV249" i="2" s="1"/>
  <c r="EMW249" i="2" s="1"/>
  <c r="EMX249" i="2" s="1"/>
  <c r="EMY249" i="2" s="1"/>
  <c r="EMZ249" i="2" s="1"/>
  <c r="ENA249" i="2" s="1"/>
  <c r="ENB249" i="2" s="1"/>
  <c r="ENC249" i="2" s="1"/>
  <c r="END249" i="2" s="1"/>
  <c r="ENE249" i="2" s="1"/>
  <c r="ENF249" i="2" s="1"/>
  <c r="ENG249" i="2" s="1"/>
  <c r="ENH249" i="2" s="1"/>
  <c r="ENI249" i="2" s="1"/>
  <c r="ENJ249" i="2" s="1"/>
  <c r="ENK249" i="2" s="1"/>
  <c r="ENL249" i="2" s="1"/>
  <c r="ENM249" i="2" s="1"/>
  <c r="ENN249" i="2" s="1"/>
  <c r="ENO249" i="2" s="1"/>
  <c r="ENP249" i="2" s="1"/>
  <c r="ENQ249" i="2" s="1"/>
  <c r="ENR249" i="2" s="1"/>
  <c r="ENS249" i="2" s="1"/>
  <c r="ENT249" i="2" s="1"/>
  <c r="ENU249" i="2" s="1"/>
  <c r="ENV249" i="2" s="1"/>
  <c r="ENW249" i="2" s="1"/>
  <c r="ENX249" i="2" s="1"/>
  <c r="ENY249" i="2" s="1"/>
  <c r="ENZ249" i="2" s="1"/>
  <c r="EOA249" i="2" s="1"/>
  <c r="EOB249" i="2" s="1"/>
  <c r="EOC249" i="2" s="1"/>
  <c r="EOD249" i="2" s="1"/>
  <c r="EOE249" i="2" s="1"/>
  <c r="EOF249" i="2" s="1"/>
  <c r="EOG249" i="2" s="1"/>
  <c r="EOH249" i="2" s="1"/>
  <c r="EOI249" i="2" s="1"/>
  <c r="EOJ249" i="2" s="1"/>
  <c r="EOK249" i="2" s="1"/>
  <c r="EOL249" i="2" s="1"/>
  <c r="EOM249" i="2" s="1"/>
  <c r="EON249" i="2" s="1"/>
  <c r="EOO249" i="2" s="1"/>
  <c r="EOP249" i="2" s="1"/>
  <c r="EOQ249" i="2" s="1"/>
  <c r="EOR249" i="2" s="1"/>
  <c r="EOS249" i="2" s="1"/>
  <c r="EOT249" i="2" s="1"/>
  <c r="EOU249" i="2" s="1"/>
  <c r="EOV249" i="2" s="1"/>
  <c r="EOW249" i="2" s="1"/>
  <c r="EOX249" i="2" s="1"/>
  <c r="EOY249" i="2" s="1"/>
  <c r="EOZ249" i="2" s="1"/>
  <c r="EPA249" i="2" s="1"/>
  <c r="EPB249" i="2" s="1"/>
  <c r="EPC249" i="2" s="1"/>
  <c r="EPD249" i="2" s="1"/>
  <c r="EPE249" i="2" s="1"/>
  <c r="EPF249" i="2" s="1"/>
  <c r="EPG249" i="2" s="1"/>
  <c r="EPH249" i="2" s="1"/>
  <c r="EPI249" i="2" s="1"/>
  <c r="EPJ249" i="2" s="1"/>
  <c r="EPK249" i="2" s="1"/>
  <c r="EPL249" i="2" s="1"/>
  <c r="EPM249" i="2" s="1"/>
  <c r="EPN249" i="2" s="1"/>
  <c r="EPO249" i="2" s="1"/>
  <c r="EPP249" i="2" s="1"/>
  <c r="EPQ249" i="2" s="1"/>
  <c r="EPR249" i="2" s="1"/>
  <c r="EPS249" i="2" s="1"/>
  <c r="EPT249" i="2" s="1"/>
  <c r="EPU249" i="2" s="1"/>
  <c r="EPV249" i="2" s="1"/>
  <c r="EPW249" i="2" s="1"/>
  <c r="EPX249" i="2" s="1"/>
  <c r="EPY249" i="2" s="1"/>
  <c r="EPZ249" i="2" s="1"/>
  <c r="EQA249" i="2" s="1"/>
  <c r="EQB249" i="2" s="1"/>
  <c r="EQC249" i="2" s="1"/>
  <c r="EQD249" i="2" s="1"/>
  <c r="EQE249" i="2" s="1"/>
  <c r="EQF249" i="2" s="1"/>
  <c r="EQG249" i="2" s="1"/>
  <c r="EQH249" i="2" s="1"/>
  <c r="EQI249" i="2" s="1"/>
  <c r="EQJ249" i="2" s="1"/>
  <c r="EQK249" i="2" s="1"/>
  <c r="EQL249" i="2" s="1"/>
  <c r="EQM249" i="2" s="1"/>
  <c r="EQN249" i="2" s="1"/>
  <c r="EQO249" i="2" s="1"/>
  <c r="EQP249" i="2" s="1"/>
  <c r="EQQ249" i="2" s="1"/>
  <c r="EQR249" i="2" s="1"/>
  <c r="EQS249" i="2" s="1"/>
  <c r="EQT249" i="2" s="1"/>
  <c r="EQU249" i="2" s="1"/>
  <c r="EQV249" i="2" s="1"/>
  <c r="EQW249" i="2" s="1"/>
  <c r="EQX249" i="2" s="1"/>
  <c r="EQY249" i="2" s="1"/>
  <c r="EQZ249" i="2" s="1"/>
  <c r="ERA249" i="2" s="1"/>
  <c r="ERB249" i="2" s="1"/>
  <c r="ERC249" i="2" s="1"/>
  <c r="ERD249" i="2" s="1"/>
  <c r="ERE249" i="2" s="1"/>
  <c r="ERF249" i="2" s="1"/>
  <c r="ERG249" i="2" s="1"/>
  <c r="ERH249" i="2" s="1"/>
  <c r="ERI249" i="2" s="1"/>
  <c r="ERJ249" i="2" s="1"/>
  <c r="ERK249" i="2" s="1"/>
  <c r="ERL249" i="2" s="1"/>
  <c r="ERM249" i="2" s="1"/>
  <c r="ERN249" i="2" s="1"/>
  <c r="ERO249" i="2" s="1"/>
  <c r="ERP249" i="2" s="1"/>
  <c r="ERQ249" i="2" s="1"/>
  <c r="ERR249" i="2" s="1"/>
  <c r="ERS249" i="2" s="1"/>
  <c r="ERT249" i="2" s="1"/>
  <c r="ERU249" i="2" s="1"/>
  <c r="ERV249" i="2" s="1"/>
  <c r="ERW249" i="2" s="1"/>
  <c r="ERX249" i="2" s="1"/>
  <c r="ERY249" i="2" s="1"/>
  <c r="ERZ249" i="2" s="1"/>
  <c r="ESA249" i="2" s="1"/>
  <c r="ESB249" i="2" s="1"/>
  <c r="ESC249" i="2" s="1"/>
  <c r="ESD249" i="2" s="1"/>
  <c r="ESE249" i="2" s="1"/>
  <c r="ESF249" i="2" s="1"/>
  <c r="ESG249" i="2" s="1"/>
  <c r="ESH249" i="2" s="1"/>
  <c r="ESI249" i="2" s="1"/>
  <c r="ESJ249" i="2" s="1"/>
  <c r="ESK249" i="2" s="1"/>
  <c r="ESL249" i="2" s="1"/>
  <c r="ESM249" i="2" s="1"/>
  <c r="ESN249" i="2" s="1"/>
  <c r="ESO249" i="2" s="1"/>
  <c r="ESP249" i="2" s="1"/>
  <c r="ESQ249" i="2" s="1"/>
  <c r="ESR249" i="2" s="1"/>
  <c r="ESS249" i="2" s="1"/>
  <c r="EST249" i="2" s="1"/>
  <c r="ESU249" i="2" s="1"/>
  <c r="ESV249" i="2" s="1"/>
  <c r="ESW249" i="2" s="1"/>
  <c r="ESX249" i="2" s="1"/>
  <c r="ESY249" i="2" s="1"/>
  <c r="ESZ249" i="2" s="1"/>
  <c r="ETA249" i="2" s="1"/>
  <c r="ETB249" i="2" s="1"/>
  <c r="ETC249" i="2" s="1"/>
  <c r="ETD249" i="2" s="1"/>
  <c r="ETE249" i="2" s="1"/>
  <c r="ETF249" i="2" s="1"/>
  <c r="ETG249" i="2" s="1"/>
  <c r="ETH249" i="2" s="1"/>
  <c r="ETI249" i="2" s="1"/>
  <c r="ETJ249" i="2" s="1"/>
  <c r="ETK249" i="2" s="1"/>
  <c r="ETL249" i="2" s="1"/>
  <c r="ETM249" i="2" s="1"/>
  <c r="ETN249" i="2" s="1"/>
  <c r="ETO249" i="2" s="1"/>
  <c r="ETP249" i="2" s="1"/>
  <c r="ETQ249" i="2" s="1"/>
  <c r="ETR249" i="2" s="1"/>
  <c r="ETS249" i="2" s="1"/>
  <c r="ETT249" i="2" s="1"/>
  <c r="ETU249" i="2" s="1"/>
  <c r="ETV249" i="2" s="1"/>
  <c r="ETW249" i="2" s="1"/>
  <c r="ETX249" i="2" s="1"/>
  <c r="ETY249" i="2" s="1"/>
  <c r="ETZ249" i="2" s="1"/>
  <c r="EUA249" i="2" s="1"/>
  <c r="EUB249" i="2" s="1"/>
  <c r="EUC249" i="2" s="1"/>
  <c r="EUD249" i="2" s="1"/>
  <c r="EUE249" i="2" s="1"/>
  <c r="EUF249" i="2" s="1"/>
  <c r="EUG249" i="2" s="1"/>
  <c r="EUH249" i="2" s="1"/>
  <c r="EUI249" i="2" s="1"/>
  <c r="EUJ249" i="2" s="1"/>
  <c r="EUK249" i="2" s="1"/>
  <c r="EUL249" i="2" s="1"/>
  <c r="EUM249" i="2" s="1"/>
  <c r="EUN249" i="2" s="1"/>
  <c r="EUO249" i="2" s="1"/>
  <c r="EUP249" i="2" s="1"/>
  <c r="EUQ249" i="2" s="1"/>
  <c r="EUR249" i="2" s="1"/>
  <c r="EUS249" i="2" s="1"/>
  <c r="EUT249" i="2" s="1"/>
  <c r="EUU249" i="2" s="1"/>
  <c r="EUV249" i="2" s="1"/>
  <c r="EUW249" i="2" s="1"/>
  <c r="EUX249" i="2" s="1"/>
  <c r="EUY249" i="2" s="1"/>
  <c r="EUZ249" i="2" s="1"/>
  <c r="EVA249" i="2" s="1"/>
  <c r="EVB249" i="2" s="1"/>
  <c r="EVC249" i="2" s="1"/>
  <c r="EVD249" i="2" s="1"/>
  <c r="EVE249" i="2" s="1"/>
  <c r="EVF249" i="2" s="1"/>
  <c r="EVG249" i="2" s="1"/>
  <c r="EVH249" i="2" s="1"/>
  <c r="EVI249" i="2" s="1"/>
  <c r="EVJ249" i="2" s="1"/>
  <c r="EVK249" i="2" s="1"/>
  <c r="EVL249" i="2" s="1"/>
  <c r="EVM249" i="2" s="1"/>
  <c r="EVN249" i="2" s="1"/>
  <c r="EVO249" i="2" s="1"/>
  <c r="EVP249" i="2" s="1"/>
  <c r="EVQ249" i="2" s="1"/>
  <c r="EVR249" i="2" s="1"/>
  <c r="EVS249" i="2" s="1"/>
  <c r="EVT249" i="2" s="1"/>
  <c r="EVU249" i="2" s="1"/>
  <c r="EVV249" i="2" s="1"/>
  <c r="EVW249" i="2" s="1"/>
  <c r="EVX249" i="2" s="1"/>
  <c r="EVY249" i="2" s="1"/>
  <c r="EVZ249" i="2" s="1"/>
  <c r="EWA249" i="2" s="1"/>
  <c r="EWB249" i="2" s="1"/>
  <c r="EWC249" i="2" s="1"/>
  <c r="EWD249" i="2" s="1"/>
  <c r="EWE249" i="2" s="1"/>
  <c r="EWF249" i="2" s="1"/>
  <c r="EWG249" i="2" s="1"/>
  <c r="EWH249" i="2" s="1"/>
  <c r="EWI249" i="2" s="1"/>
  <c r="EWJ249" i="2" s="1"/>
  <c r="EWK249" i="2" s="1"/>
  <c r="EWL249" i="2" s="1"/>
  <c r="EWM249" i="2" s="1"/>
  <c r="EWN249" i="2" s="1"/>
  <c r="EWO249" i="2" s="1"/>
  <c r="EWP249" i="2" s="1"/>
  <c r="EWQ249" i="2" s="1"/>
  <c r="EWR249" i="2" s="1"/>
  <c r="EWS249" i="2" s="1"/>
  <c r="EWT249" i="2" s="1"/>
  <c r="EWU249" i="2" s="1"/>
  <c r="EWV249" i="2" s="1"/>
  <c r="EWW249" i="2" s="1"/>
  <c r="EWX249" i="2" s="1"/>
  <c r="EWY249" i="2" s="1"/>
  <c r="EWZ249" i="2" s="1"/>
  <c r="EXA249" i="2" s="1"/>
  <c r="EXB249" i="2" s="1"/>
  <c r="EXC249" i="2" s="1"/>
  <c r="EXD249" i="2" s="1"/>
  <c r="EXE249" i="2" s="1"/>
  <c r="EXF249" i="2" s="1"/>
  <c r="EXG249" i="2" s="1"/>
  <c r="EXH249" i="2" s="1"/>
  <c r="EXI249" i="2" s="1"/>
  <c r="EXJ249" i="2" s="1"/>
  <c r="EXK249" i="2" s="1"/>
  <c r="EXL249" i="2" s="1"/>
  <c r="EXM249" i="2" s="1"/>
  <c r="EXN249" i="2" s="1"/>
  <c r="EXO249" i="2" s="1"/>
  <c r="EXP249" i="2" s="1"/>
  <c r="EXQ249" i="2" s="1"/>
  <c r="EXR249" i="2" s="1"/>
  <c r="EXS249" i="2" s="1"/>
  <c r="EXT249" i="2" s="1"/>
  <c r="EXU249" i="2" s="1"/>
  <c r="EXV249" i="2" s="1"/>
  <c r="EXW249" i="2" s="1"/>
  <c r="EXX249" i="2" s="1"/>
  <c r="EXY249" i="2" s="1"/>
  <c r="EXZ249" i="2" s="1"/>
  <c r="EYA249" i="2" s="1"/>
  <c r="EYB249" i="2" s="1"/>
  <c r="EYC249" i="2" s="1"/>
  <c r="EYD249" i="2" s="1"/>
  <c r="EYE249" i="2" s="1"/>
  <c r="EYF249" i="2" s="1"/>
  <c r="EYG249" i="2" s="1"/>
  <c r="EYH249" i="2" s="1"/>
  <c r="EYI249" i="2" s="1"/>
  <c r="EYJ249" i="2" s="1"/>
  <c r="EYK249" i="2" s="1"/>
  <c r="EYL249" i="2" s="1"/>
  <c r="EYM249" i="2" s="1"/>
  <c r="EYN249" i="2" s="1"/>
  <c r="EYO249" i="2" s="1"/>
  <c r="EYP249" i="2" s="1"/>
  <c r="EYQ249" i="2" s="1"/>
  <c r="EYR249" i="2" s="1"/>
  <c r="EYS249" i="2" s="1"/>
  <c r="EYT249" i="2" s="1"/>
  <c r="EYU249" i="2" s="1"/>
  <c r="EYV249" i="2" s="1"/>
  <c r="EYW249" i="2" s="1"/>
  <c r="EYX249" i="2" s="1"/>
  <c r="EYY249" i="2" s="1"/>
  <c r="EYZ249" i="2" s="1"/>
  <c r="EZA249" i="2" s="1"/>
  <c r="EZB249" i="2" s="1"/>
  <c r="EZC249" i="2" s="1"/>
  <c r="EZD249" i="2" s="1"/>
  <c r="EZE249" i="2" s="1"/>
  <c r="EZF249" i="2" s="1"/>
  <c r="EZG249" i="2" s="1"/>
  <c r="EZH249" i="2" s="1"/>
  <c r="EZI249" i="2" s="1"/>
  <c r="EZJ249" i="2" s="1"/>
  <c r="EZK249" i="2" s="1"/>
  <c r="EZL249" i="2" s="1"/>
  <c r="EZM249" i="2" s="1"/>
  <c r="EZN249" i="2" s="1"/>
  <c r="EZO249" i="2" s="1"/>
  <c r="EZP249" i="2" s="1"/>
  <c r="EZQ249" i="2" s="1"/>
  <c r="EZR249" i="2" s="1"/>
  <c r="EZS249" i="2" s="1"/>
  <c r="EZT249" i="2" s="1"/>
  <c r="EZU249" i="2" s="1"/>
  <c r="EZV249" i="2" s="1"/>
  <c r="EZW249" i="2" s="1"/>
  <c r="EZX249" i="2" s="1"/>
  <c r="EZY249" i="2" s="1"/>
  <c r="EZZ249" i="2" s="1"/>
  <c r="FAA249" i="2" s="1"/>
  <c r="FAB249" i="2" s="1"/>
  <c r="FAC249" i="2" s="1"/>
  <c r="FAD249" i="2" s="1"/>
  <c r="FAE249" i="2" s="1"/>
  <c r="FAF249" i="2" s="1"/>
  <c r="FAG249" i="2" s="1"/>
  <c r="FAH249" i="2" s="1"/>
  <c r="FAI249" i="2" s="1"/>
  <c r="FAJ249" i="2" s="1"/>
  <c r="FAK249" i="2" s="1"/>
  <c r="FAL249" i="2" s="1"/>
  <c r="FAM249" i="2" s="1"/>
  <c r="FAN249" i="2" s="1"/>
  <c r="FAO249" i="2" s="1"/>
  <c r="FAP249" i="2" s="1"/>
  <c r="FAQ249" i="2" s="1"/>
  <c r="FAR249" i="2" s="1"/>
  <c r="FAS249" i="2" s="1"/>
  <c r="FAT249" i="2" s="1"/>
  <c r="FAU249" i="2" s="1"/>
  <c r="FAV249" i="2" s="1"/>
  <c r="FAW249" i="2" s="1"/>
  <c r="FAX249" i="2" s="1"/>
  <c r="FAY249" i="2" s="1"/>
  <c r="FAZ249" i="2" s="1"/>
  <c r="FBA249" i="2" s="1"/>
  <c r="FBB249" i="2" s="1"/>
  <c r="FBC249" i="2" s="1"/>
  <c r="FBD249" i="2" s="1"/>
  <c r="FBE249" i="2" s="1"/>
  <c r="FBF249" i="2" s="1"/>
  <c r="FBG249" i="2" s="1"/>
  <c r="FBH249" i="2" s="1"/>
  <c r="FBI249" i="2" s="1"/>
  <c r="FBJ249" i="2" s="1"/>
  <c r="FBK249" i="2" s="1"/>
  <c r="FBL249" i="2" s="1"/>
  <c r="FBM249" i="2" s="1"/>
  <c r="FBN249" i="2" s="1"/>
  <c r="FBO249" i="2" s="1"/>
  <c r="FBP249" i="2" s="1"/>
  <c r="FBQ249" i="2"/>
  <c r="FBR249" i="2" s="1"/>
  <c r="EZD248" i="2"/>
  <c r="EZE248" i="2" s="1"/>
  <c r="EZF248" i="2"/>
  <c r="EZG248" i="2" s="1"/>
  <c r="FBS249" i="2"/>
  <c r="FBT249" i="2" s="1"/>
  <c r="FBU249" i="2"/>
  <c r="FBV249" i="2" s="1"/>
  <c r="EZH248" i="2"/>
  <c r="EZI248" i="2" s="1"/>
  <c r="EZJ248" i="2"/>
  <c r="EZK248" i="2" s="1"/>
  <c r="FBW249" i="2"/>
  <c r="FBX249" i="2" s="1"/>
  <c r="FBY249" i="2" s="1"/>
  <c r="FBZ249" i="2" s="1"/>
  <c r="FCA249" i="2" s="1"/>
  <c r="FCB249" i="2" s="1"/>
  <c r="FCC249" i="2" s="1"/>
  <c r="FCD249" i="2" s="1"/>
  <c r="FCE249" i="2"/>
  <c r="FCF249" i="2" s="1"/>
  <c r="FCG249" i="2" s="1"/>
  <c r="EZL248" i="2"/>
  <c r="EZM248" i="2" s="1"/>
  <c r="EZN248" i="2"/>
  <c r="EZO248" i="2" s="1"/>
  <c r="FCH249" i="2"/>
  <c r="FCI249" i="2" s="1"/>
  <c r="FCJ249" i="2" s="1"/>
  <c r="FCK249" i="2" s="1"/>
  <c r="FCL249" i="2" s="1"/>
  <c r="FCM249" i="2"/>
  <c r="FCN249" i="2" s="1"/>
  <c r="EZP248" i="2"/>
  <c r="EZQ248" i="2" s="1"/>
  <c r="EZR248" i="2"/>
  <c r="EZS248" i="2" s="1"/>
  <c r="FCO249" i="2"/>
  <c r="FCP249" i="2" s="1"/>
  <c r="FCQ249" i="2"/>
  <c r="FCR249" i="2" s="1"/>
  <c r="EZT248" i="2"/>
  <c r="EZU248" i="2" s="1"/>
  <c r="EZV248" i="2"/>
  <c r="EZW248" i="2" s="1"/>
  <c r="FCS249" i="2"/>
  <c r="FCT249" i="2" s="1"/>
  <c r="FCU249" i="2"/>
  <c r="FCV249" i="2" s="1"/>
  <c r="EZX248" i="2"/>
  <c r="EZY248" i="2" s="1"/>
  <c r="EZZ248" i="2"/>
  <c r="FAA248" i="2" s="1"/>
  <c r="FCW249" i="2"/>
  <c r="FCX249" i="2" s="1"/>
  <c r="FCY249" i="2"/>
  <c r="FCZ249" i="2" s="1"/>
  <c r="FAB248" i="2"/>
  <c r="FAC248" i="2" s="1"/>
  <c r="FAD248" i="2"/>
  <c r="FAE248" i="2" s="1"/>
  <c r="FDA249" i="2"/>
  <c r="FDB249" i="2" s="1"/>
  <c r="FDC249" i="2"/>
  <c r="FDD249" i="2" s="1"/>
  <c r="FAF248" i="2"/>
  <c r="FAG248" i="2" s="1"/>
  <c r="FAH248" i="2"/>
  <c r="FAI248" i="2" s="1"/>
  <c r="FDE249" i="2"/>
  <c r="FDF249" i="2" s="1"/>
  <c r="FDG249" i="2"/>
  <c r="FDH249" i="2" s="1"/>
  <c r="FAJ248" i="2"/>
  <c r="FAK248" i="2" s="1"/>
  <c r="FAL248" i="2"/>
  <c r="FAM248" i="2" s="1"/>
  <c r="FDI249" i="2"/>
  <c r="FDJ249" i="2" s="1"/>
  <c r="FDK249" i="2"/>
  <c r="FDL249" i="2" s="1"/>
  <c r="FAN248" i="2"/>
  <c r="FAO248" i="2" s="1"/>
  <c r="FAP248" i="2"/>
  <c r="FAQ248" i="2" s="1"/>
  <c r="FDM249" i="2"/>
  <c r="FDN249" i="2" s="1"/>
  <c r="FDO249" i="2"/>
  <c r="FDP249" i="2" s="1"/>
  <c r="FAR248" i="2"/>
  <c r="FAS248" i="2" s="1"/>
  <c r="FAT248" i="2"/>
  <c r="FAU248" i="2" s="1"/>
  <c r="FDQ249" i="2"/>
  <c r="FDR249" i="2" s="1"/>
  <c r="FDS249" i="2"/>
  <c r="FDT249" i="2" s="1"/>
  <c r="FAV248" i="2"/>
  <c r="FAW248" i="2" s="1"/>
  <c r="FAX248" i="2"/>
  <c r="FAY248" i="2" s="1"/>
  <c r="FDU249" i="2"/>
  <c r="FDV249" i="2" s="1"/>
  <c r="FDW249" i="2"/>
  <c r="FDX249" i="2" s="1"/>
  <c r="FAZ248" i="2"/>
  <c r="FBA248" i="2" s="1"/>
  <c r="FBB248" i="2"/>
  <c r="FBC248" i="2" s="1"/>
  <c r="FDY249" i="2"/>
  <c r="FDZ249" i="2" s="1"/>
  <c r="FEA249" i="2"/>
  <c r="FEB249" i="2" s="1"/>
  <c r="FBD248" i="2"/>
  <c r="FBE248" i="2" s="1"/>
  <c r="FBF248" i="2"/>
  <c r="FBG248" i="2" s="1"/>
  <c r="FEC249" i="2"/>
  <c r="FED249" i="2" s="1"/>
  <c r="FEE249" i="2"/>
  <c r="FEF249" i="2" s="1"/>
  <c r="FBH248" i="2"/>
  <c r="FBI248" i="2" s="1"/>
  <c r="FBJ248" i="2"/>
  <c r="FBK248" i="2" s="1"/>
  <c r="FEG249" i="2"/>
  <c r="FEH249" i="2" s="1"/>
  <c r="FEI249" i="2"/>
  <c r="FEJ249" i="2" s="1"/>
  <c r="FBL248" i="2"/>
  <c r="FBM248" i="2" s="1"/>
  <c r="FBN248" i="2"/>
  <c r="FBO248" i="2" s="1"/>
  <c r="FEK249" i="2"/>
  <c r="FEL249" i="2" s="1"/>
  <c r="FEM249" i="2"/>
  <c r="FEN249" i="2" s="1"/>
  <c r="FBP248" i="2"/>
  <c r="FBQ248" i="2" s="1"/>
  <c r="FBR248" i="2"/>
  <c r="FBS248" i="2" s="1"/>
  <c r="FEO249" i="2"/>
  <c r="FEP249" i="2" s="1"/>
  <c r="FEQ249" i="2"/>
  <c r="FER249" i="2" s="1"/>
  <c r="FBT248" i="2"/>
  <c r="FBU248" i="2" s="1"/>
  <c r="FBV248" i="2"/>
  <c r="FBW248" i="2" s="1"/>
  <c r="FES249" i="2"/>
  <c r="FET249" i="2" s="1"/>
  <c r="FEU249" i="2"/>
  <c r="FEV249" i="2" s="1"/>
  <c r="FBX248" i="2"/>
  <c r="FBY248" i="2" s="1"/>
  <c r="FBZ248" i="2"/>
  <c r="FCA248" i="2" s="1"/>
  <c r="FEW249" i="2"/>
  <c r="FEX249" i="2" s="1"/>
  <c r="FEY249" i="2"/>
  <c r="FEZ249" i="2" s="1"/>
  <c r="FCB248" i="2"/>
  <c r="FCC248" i="2" s="1"/>
  <c r="FCD248" i="2"/>
  <c r="FCE248" i="2" s="1"/>
  <c r="FFA249" i="2"/>
  <c r="FFB249" i="2" s="1"/>
  <c r="FFC249" i="2"/>
  <c r="FFD249" i="2" s="1"/>
  <c r="FCF248" i="2"/>
  <c r="FCG248" i="2"/>
  <c r="FCH248" i="2" s="1"/>
  <c r="FCI248" i="2" s="1"/>
  <c r="FCJ248" i="2" s="1"/>
  <c r="FFE249" i="2"/>
  <c r="FFF249" i="2" s="1"/>
  <c r="FFG249" i="2"/>
  <c r="FFH249" i="2" s="1"/>
  <c r="FCK248" i="2"/>
  <c r="FCL248" i="2" s="1"/>
  <c r="FCM248" i="2" s="1"/>
  <c r="FCN248" i="2" s="1"/>
  <c r="FCO248" i="2" s="1"/>
  <c r="FCP248" i="2" s="1"/>
  <c r="FCQ248" i="2" s="1"/>
  <c r="FCR248" i="2" s="1"/>
  <c r="FCS248" i="2" s="1"/>
  <c r="FCT248" i="2" s="1"/>
  <c r="FCU248" i="2" s="1"/>
  <c r="FCV248" i="2" s="1"/>
  <c r="FCW248" i="2" s="1"/>
  <c r="FCX248" i="2" s="1"/>
  <c r="FCY248" i="2" s="1"/>
  <c r="FCZ248" i="2" s="1"/>
  <c r="FDA248" i="2" s="1"/>
  <c r="FDB248" i="2" s="1"/>
  <c r="FDC248" i="2" s="1"/>
  <c r="FDD248" i="2" s="1"/>
  <c r="FDE248" i="2" s="1"/>
  <c r="FDF248" i="2" s="1"/>
  <c r="FDG248" i="2" s="1"/>
  <c r="FDH248" i="2" s="1"/>
  <c r="FDI248" i="2" s="1"/>
  <c r="FDJ248" i="2" s="1"/>
  <c r="FDK248" i="2" s="1"/>
  <c r="FDL248" i="2" s="1"/>
  <c r="FDM248" i="2" s="1"/>
  <c r="FDN248" i="2" s="1"/>
  <c r="FDO248" i="2" s="1"/>
  <c r="FDP248" i="2" s="1"/>
  <c r="FDQ248" i="2" s="1"/>
  <c r="FDR248" i="2" s="1"/>
  <c r="FDS248" i="2" s="1"/>
  <c r="FDT248" i="2" s="1"/>
  <c r="FDU248" i="2" s="1"/>
  <c r="FDV248" i="2" s="1"/>
  <c r="FDW248" i="2" s="1"/>
  <c r="FDX248" i="2" s="1"/>
  <c r="FDY248" i="2" s="1"/>
  <c r="FDZ248" i="2" s="1"/>
  <c r="FEA248" i="2" s="1"/>
  <c r="FEB248" i="2" s="1"/>
  <c r="FEC248" i="2" s="1"/>
  <c r="FED248" i="2" s="1"/>
  <c r="FEE248" i="2" s="1"/>
  <c r="FEF248" i="2" s="1"/>
  <c r="FEG248" i="2" s="1"/>
  <c r="FEH248" i="2" s="1"/>
  <c r="FEI248" i="2" s="1"/>
  <c r="FEJ248" i="2" s="1"/>
  <c r="FEK248" i="2" s="1"/>
  <c r="FEL248" i="2" s="1"/>
  <c r="FEM248" i="2" s="1"/>
  <c r="FEN248" i="2" s="1"/>
  <c r="FEO248" i="2" s="1"/>
  <c r="FEP248" i="2" s="1"/>
  <c r="FEQ248" i="2" s="1"/>
  <c r="FER248" i="2" s="1"/>
  <c r="FES248" i="2" s="1"/>
  <c r="FET248" i="2" s="1"/>
  <c r="FEU248" i="2" s="1"/>
  <c r="FEV248" i="2" s="1"/>
  <c r="FEW248" i="2" s="1"/>
  <c r="FEX248" i="2" s="1"/>
  <c r="FEY248" i="2" s="1"/>
  <c r="FEZ248" i="2" s="1"/>
  <c r="FFA248" i="2" s="1"/>
  <c r="FFB248" i="2" s="1"/>
  <c r="FFC248" i="2" s="1"/>
  <c r="FFD248" i="2" s="1"/>
  <c r="FFE248" i="2" s="1"/>
  <c r="FFF248" i="2" s="1"/>
  <c r="FFG248" i="2" s="1"/>
  <c r="FFH248" i="2" s="1"/>
  <c r="FFI248" i="2" s="1"/>
  <c r="FFJ248" i="2" s="1"/>
  <c r="FFK248" i="2" s="1"/>
  <c r="FFL248" i="2" s="1"/>
  <c r="FFM248" i="2" s="1"/>
  <c r="FFN248" i="2" s="1"/>
  <c r="FFO248" i="2" s="1"/>
  <c r="FFP248" i="2" s="1"/>
  <c r="FFQ248" i="2" s="1"/>
  <c r="FFR248" i="2" s="1"/>
  <c r="FFS248" i="2" s="1"/>
  <c r="FFT248" i="2" s="1"/>
  <c r="FFU248" i="2" s="1"/>
  <c r="FFV248" i="2" s="1"/>
  <c r="FFW248" i="2" s="1"/>
  <c r="FFX248" i="2" s="1"/>
  <c r="FFY248" i="2" s="1"/>
  <c r="FFZ248" i="2" s="1"/>
  <c r="FGA248" i="2" s="1"/>
  <c r="FGB248" i="2" s="1"/>
  <c r="FGC248" i="2" s="1"/>
  <c r="FGD248" i="2" s="1"/>
  <c r="FGE248" i="2" s="1"/>
  <c r="FGF248" i="2" s="1"/>
  <c r="FGG248" i="2" s="1"/>
  <c r="FGH248" i="2" s="1"/>
  <c r="FGI248" i="2" s="1"/>
  <c r="FGJ248" i="2" s="1"/>
  <c r="FGK248" i="2" s="1"/>
  <c r="FGL248" i="2" s="1"/>
  <c r="FGM248" i="2" s="1"/>
  <c r="FGN248" i="2" s="1"/>
  <c r="FGO248" i="2" s="1"/>
  <c r="FGP248" i="2" s="1"/>
  <c r="FGQ248" i="2" s="1"/>
  <c r="FGR248" i="2" s="1"/>
  <c r="FGS248" i="2" s="1"/>
  <c r="FGT248" i="2" s="1"/>
  <c r="FGU248" i="2" s="1"/>
  <c r="FGV248" i="2" s="1"/>
  <c r="FGW248" i="2" s="1"/>
  <c r="FGX248" i="2" s="1"/>
  <c r="FGY248" i="2" s="1"/>
  <c r="FGZ248" i="2" s="1"/>
  <c r="FHA248" i="2" s="1"/>
  <c r="FHB248" i="2" s="1"/>
  <c r="FHC248" i="2" s="1"/>
  <c r="FHD248" i="2" s="1"/>
  <c r="FHE248" i="2" s="1"/>
  <c r="FHF248" i="2" s="1"/>
  <c r="FHG248" i="2" s="1"/>
  <c r="FHH248" i="2" s="1"/>
  <c r="FHI248" i="2" s="1"/>
  <c r="FHJ248" i="2" s="1"/>
  <c r="FHK248" i="2" s="1"/>
  <c r="FHL248" i="2" s="1"/>
  <c r="FHM248" i="2" s="1"/>
  <c r="FHN248" i="2" s="1"/>
  <c r="FHO248" i="2" s="1"/>
  <c r="FHP248" i="2" s="1"/>
  <c r="FHQ248" i="2" s="1"/>
  <c r="FHR248" i="2" s="1"/>
  <c r="FHS248" i="2" s="1"/>
  <c r="FHT248" i="2" s="1"/>
  <c r="FHU248" i="2" s="1"/>
  <c r="FHV248" i="2" s="1"/>
  <c r="FHW248" i="2" s="1"/>
  <c r="FHX248" i="2" s="1"/>
  <c r="FHY248" i="2" s="1"/>
  <c r="FHZ248" i="2" s="1"/>
  <c r="FIA248" i="2" s="1"/>
  <c r="FIB248" i="2" s="1"/>
  <c r="FIC248" i="2" s="1"/>
  <c r="FID248" i="2" s="1"/>
  <c r="FIE248" i="2" s="1"/>
  <c r="FIF248" i="2" s="1"/>
  <c r="FIG248" i="2" s="1"/>
  <c r="FIH248" i="2" s="1"/>
  <c r="FII248" i="2" s="1"/>
  <c r="FIJ248" i="2" s="1"/>
  <c r="FIK248" i="2" s="1"/>
  <c r="FIL248" i="2" s="1"/>
  <c r="FIM248" i="2" s="1"/>
  <c r="FIN248" i="2" s="1"/>
  <c r="FIO248" i="2" s="1"/>
  <c r="FIP248" i="2" s="1"/>
  <c r="FIQ248" i="2" s="1"/>
  <c r="FIR248" i="2" s="1"/>
  <c r="FIS248" i="2" s="1"/>
  <c r="FIT248" i="2" s="1"/>
  <c r="FIU248" i="2" s="1"/>
  <c r="FIV248" i="2" s="1"/>
  <c r="FIW248" i="2" s="1"/>
  <c r="FIX248" i="2" s="1"/>
  <c r="FIY248" i="2" s="1"/>
  <c r="FIZ248" i="2" s="1"/>
  <c r="FJA248" i="2" s="1"/>
  <c r="FJB248" i="2" s="1"/>
  <c r="FJC248" i="2" s="1"/>
  <c r="FJD248" i="2" s="1"/>
  <c r="FJE248" i="2" s="1"/>
  <c r="FJF248" i="2" s="1"/>
  <c r="FJG248" i="2" s="1"/>
  <c r="FJH248" i="2" s="1"/>
  <c r="FJI248" i="2" s="1"/>
  <c r="FJJ248" i="2" s="1"/>
  <c r="FJK248" i="2" s="1"/>
  <c r="FJL248" i="2" s="1"/>
  <c r="FJM248" i="2" s="1"/>
  <c r="FJN248" i="2" s="1"/>
  <c r="FJO248" i="2" s="1"/>
  <c r="FJP248" i="2" s="1"/>
  <c r="FJQ248" i="2" s="1"/>
  <c r="FJR248" i="2" s="1"/>
  <c r="FJS248" i="2" s="1"/>
  <c r="FJT248" i="2" s="1"/>
  <c r="FJU248" i="2" s="1"/>
  <c r="FJV248" i="2" s="1"/>
  <c r="FJW248" i="2" s="1"/>
  <c r="FJX248" i="2" s="1"/>
  <c r="FJY248" i="2" s="1"/>
  <c r="FJZ248" i="2" s="1"/>
  <c r="FKA248" i="2" s="1"/>
  <c r="FKB248" i="2" s="1"/>
  <c r="FKC248" i="2" s="1"/>
  <c r="FKD248" i="2" s="1"/>
  <c r="FKE248" i="2" s="1"/>
  <c r="FKF248" i="2" s="1"/>
  <c r="FKG248" i="2" s="1"/>
  <c r="FKH248" i="2" s="1"/>
  <c r="FKI248" i="2" s="1"/>
  <c r="FKJ248" i="2" s="1"/>
  <c r="FKK248" i="2" s="1"/>
  <c r="FKL248" i="2" s="1"/>
  <c r="FKM248" i="2" s="1"/>
  <c r="FKN248" i="2" s="1"/>
  <c r="FKO248" i="2" s="1"/>
  <c r="FKP248" i="2" s="1"/>
  <c r="FKQ248" i="2" s="1"/>
  <c r="FKR248" i="2" s="1"/>
  <c r="FKS248" i="2" s="1"/>
  <c r="FKT248" i="2" s="1"/>
  <c r="FKU248" i="2" s="1"/>
  <c r="FKV248" i="2" s="1"/>
  <c r="FKW248" i="2" s="1"/>
  <c r="FKX248" i="2" s="1"/>
  <c r="FKY248" i="2" s="1"/>
  <c r="FKZ248" i="2" s="1"/>
  <c r="FLA248" i="2" s="1"/>
  <c r="FLB248" i="2" s="1"/>
  <c r="FLC248" i="2" s="1"/>
  <c r="FLD248" i="2" s="1"/>
  <c r="FLE248" i="2" s="1"/>
  <c r="FLF248" i="2" s="1"/>
  <c r="FLG248" i="2" s="1"/>
  <c r="FLH248" i="2" s="1"/>
  <c r="FLI248" i="2" s="1"/>
  <c r="FLJ248" i="2" s="1"/>
  <c r="FLK248" i="2" s="1"/>
  <c r="FLL248" i="2" s="1"/>
  <c r="FLM248" i="2" s="1"/>
  <c r="FLN248" i="2" s="1"/>
  <c r="FLO248" i="2" s="1"/>
  <c r="FLP248" i="2" s="1"/>
  <c r="FLQ248" i="2" s="1"/>
  <c r="FLR248" i="2" s="1"/>
  <c r="FLS248" i="2" s="1"/>
  <c r="FLT248" i="2" s="1"/>
  <c r="FLU248" i="2" s="1"/>
  <c r="FLV248" i="2" s="1"/>
  <c r="FLW248" i="2" s="1"/>
  <c r="FLX248" i="2" s="1"/>
  <c r="FLY248" i="2" s="1"/>
  <c r="FLZ248" i="2" s="1"/>
  <c r="FMA248" i="2" s="1"/>
  <c r="FMB248" i="2" s="1"/>
  <c r="FMC248" i="2" s="1"/>
  <c r="FMD248" i="2" s="1"/>
  <c r="FME248" i="2" s="1"/>
  <c r="FMF248" i="2" s="1"/>
  <c r="FMG248" i="2" s="1"/>
  <c r="FMH248" i="2" s="1"/>
  <c r="FMI248" i="2" s="1"/>
  <c r="FMJ248" i="2" s="1"/>
  <c r="FMK248" i="2" s="1"/>
  <c r="FML248" i="2" s="1"/>
  <c r="FMM248" i="2" s="1"/>
  <c r="FMN248" i="2" s="1"/>
  <c r="FMO248" i="2" s="1"/>
  <c r="FMP248" i="2" s="1"/>
  <c r="FMQ248" i="2" s="1"/>
  <c r="FMR248" i="2" s="1"/>
  <c r="FMS248" i="2" s="1"/>
  <c r="FMT248" i="2" s="1"/>
  <c r="FMU248" i="2" s="1"/>
  <c r="FMV248" i="2" s="1"/>
  <c r="FMW248" i="2" s="1"/>
  <c r="FMX248" i="2" s="1"/>
  <c r="FMY248" i="2" s="1"/>
  <c r="FMZ248" i="2" s="1"/>
  <c r="FNA248" i="2" s="1"/>
  <c r="FNB248" i="2" s="1"/>
  <c r="FNC248" i="2" s="1"/>
  <c r="FND248" i="2" s="1"/>
  <c r="FNE248" i="2" s="1"/>
  <c r="FNF248" i="2" s="1"/>
  <c r="FNG248" i="2" s="1"/>
  <c r="FNH248" i="2" s="1"/>
  <c r="FNI248" i="2" s="1"/>
  <c r="FNJ248" i="2" s="1"/>
  <c r="FNK248" i="2" s="1"/>
  <c r="FNL248" i="2" s="1"/>
  <c r="FNM248" i="2" s="1"/>
  <c r="FNN248" i="2" s="1"/>
  <c r="FNO248" i="2" s="1"/>
  <c r="FNP248" i="2" s="1"/>
  <c r="FNQ248" i="2" s="1"/>
  <c r="FNR248" i="2" s="1"/>
  <c r="FNS248" i="2" s="1"/>
  <c r="FNT248" i="2" s="1"/>
  <c r="FNU248" i="2" s="1"/>
  <c r="FNV248" i="2" s="1"/>
  <c r="FNW248" i="2" s="1"/>
  <c r="FNX248" i="2" s="1"/>
  <c r="FNY248" i="2" s="1"/>
  <c r="FNZ248" i="2" s="1"/>
  <c r="FOA248" i="2" s="1"/>
  <c r="FOB248" i="2" s="1"/>
  <c r="FOC248" i="2" s="1"/>
  <c r="FOD248" i="2" s="1"/>
  <c r="FOE248" i="2" s="1"/>
  <c r="FOF248" i="2" s="1"/>
  <c r="FOG248" i="2" s="1"/>
  <c r="FOH248" i="2" s="1"/>
  <c r="FOI248" i="2" s="1"/>
  <c r="FOJ248" i="2" s="1"/>
  <c r="FOK248" i="2" s="1"/>
  <c r="FOL248" i="2" s="1"/>
  <c r="FOM248" i="2" s="1"/>
  <c r="FON248" i="2" s="1"/>
  <c r="FOO248" i="2" s="1"/>
  <c r="FOP248" i="2" s="1"/>
  <c r="FOQ248" i="2" s="1"/>
  <c r="FOR248" i="2" s="1"/>
  <c r="FOS248" i="2" s="1"/>
  <c r="FOT248" i="2" s="1"/>
  <c r="FOU248" i="2" s="1"/>
  <c r="FOV248" i="2" s="1"/>
  <c r="FOW248" i="2" s="1"/>
  <c r="FOX248" i="2" s="1"/>
  <c r="FOY248" i="2" s="1"/>
  <c r="FOZ248" i="2" s="1"/>
  <c r="FPA248" i="2" s="1"/>
  <c r="FPB248" i="2" s="1"/>
  <c r="FPC248" i="2" s="1"/>
  <c r="FPD248" i="2" s="1"/>
  <c r="FPE248" i="2" s="1"/>
  <c r="FPF248" i="2" s="1"/>
  <c r="FPG248" i="2" s="1"/>
  <c r="FPH248" i="2" s="1"/>
  <c r="FPI248" i="2" s="1"/>
  <c r="FPJ248" i="2" s="1"/>
  <c r="FPK248" i="2" s="1"/>
  <c r="FPL248" i="2" s="1"/>
  <c r="FPM248" i="2" s="1"/>
  <c r="FPN248" i="2" s="1"/>
  <c r="FPO248" i="2" s="1"/>
  <c r="FPP248" i="2" s="1"/>
  <c r="FPQ248" i="2" s="1"/>
  <c r="FPR248" i="2" s="1"/>
  <c r="FPS248" i="2" s="1"/>
  <c r="FPT248" i="2" s="1"/>
  <c r="FPU248" i="2" s="1"/>
  <c r="FPV248" i="2" s="1"/>
  <c r="FPW248" i="2" s="1"/>
  <c r="FPX248" i="2" s="1"/>
  <c r="FPY248" i="2" s="1"/>
  <c r="FPZ248" i="2" s="1"/>
  <c r="FQA248" i="2" s="1"/>
  <c r="FQB248" i="2" s="1"/>
  <c r="FQC248" i="2" s="1"/>
  <c r="FQD248" i="2" s="1"/>
  <c r="FQE248" i="2" s="1"/>
  <c r="FQF248" i="2" s="1"/>
  <c r="FQG248" i="2" s="1"/>
  <c r="FQH248" i="2" s="1"/>
  <c r="FQI248" i="2" s="1"/>
  <c r="FQJ248" i="2" s="1"/>
  <c r="FQK248" i="2" s="1"/>
  <c r="FQL248" i="2" s="1"/>
  <c r="FQM248" i="2" s="1"/>
  <c r="FQN248" i="2" s="1"/>
  <c r="FQO248" i="2" s="1"/>
  <c r="FQP248" i="2" s="1"/>
  <c r="FQQ248" i="2" s="1"/>
  <c r="FQR248" i="2" s="1"/>
  <c r="FQS248" i="2" s="1"/>
  <c r="FQT248" i="2" s="1"/>
  <c r="FQU248" i="2" s="1"/>
  <c r="FQV248" i="2" s="1"/>
  <c r="FQW248" i="2" s="1"/>
  <c r="FQX248" i="2" s="1"/>
  <c r="FQY248" i="2" s="1"/>
  <c r="FQZ248" i="2" s="1"/>
  <c r="FRA248" i="2" s="1"/>
  <c r="FRB248" i="2" s="1"/>
  <c r="FRC248" i="2" s="1"/>
  <c r="FRD248" i="2" s="1"/>
  <c r="FRE248" i="2" s="1"/>
  <c r="FRF248" i="2" s="1"/>
  <c r="FRG248" i="2" s="1"/>
  <c r="FRH248" i="2" s="1"/>
  <c r="FRI248" i="2" s="1"/>
  <c r="FRJ248" i="2" s="1"/>
  <c r="FRK248" i="2" s="1"/>
  <c r="FRL248" i="2" s="1"/>
  <c r="FRM248" i="2"/>
  <c r="FRN248" i="2" s="1"/>
  <c r="FFI249" i="2"/>
  <c r="FFJ249" i="2" s="1"/>
  <c r="FFK249" i="2"/>
  <c r="FFL249" i="2" s="1"/>
  <c r="FRO248" i="2"/>
  <c r="FRP248" i="2" s="1"/>
  <c r="FRQ248" i="2"/>
  <c r="FRR248" i="2" s="1"/>
  <c r="FFM249" i="2"/>
  <c r="FFN249" i="2" s="1"/>
  <c r="FFO249" i="2"/>
  <c r="FFP249" i="2" s="1"/>
  <c r="FRS248" i="2"/>
  <c r="FRT248" i="2" s="1"/>
  <c r="FRU248" i="2"/>
  <c r="FRV248" i="2" s="1"/>
  <c r="FFQ249" i="2"/>
  <c r="FFR249" i="2" s="1"/>
  <c r="FFS249" i="2"/>
  <c r="FFT249" i="2" s="1"/>
  <c r="FRW248" i="2"/>
  <c r="FRX248" i="2" s="1"/>
  <c r="FRY248" i="2"/>
  <c r="FRZ248" i="2" s="1"/>
  <c r="FFU249" i="2"/>
  <c r="FFV249" i="2" s="1"/>
  <c r="FFW249" i="2"/>
  <c r="FFX249" i="2" s="1"/>
  <c r="FSA248" i="2"/>
  <c r="FSB248" i="2" s="1"/>
  <c r="FSC248" i="2"/>
  <c r="FSD248" i="2" s="1"/>
  <c r="FFY249" i="2"/>
  <c r="FFZ249" i="2" s="1"/>
  <c r="FGA249" i="2"/>
  <c r="FGB249" i="2" s="1"/>
  <c r="FSE248" i="2"/>
  <c r="FSF248" i="2" s="1"/>
  <c r="FSG248" i="2"/>
  <c r="FSH248" i="2" s="1"/>
  <c r="FGC249" i="2"/>
  <c r="FGD249" i="2" s="1"/>
  <c r="FGE249" i="2"/>
  <c r="FGF249" i="2" s="1"/>
  <c r="FSI248" i="2"/>
  <c r="FSJ248" i="2" s="1"/>
  <c r="FSK248" i="2"/>
  <c r="FSL248" i="2" s="1"/>
  <c r="FGG249" i="2"/>
  <c r="FGH249" i="2" s="1"/>
  <c r="FGI249" i="2"/>
  <c r="FGJ249" i="2" s="1"/>
  <c r="FSM248" i="2"/>
  <c r="FSN248" i="2" s="1"/>
  <c r="FSO248" i="2"/>
  <c r="FSP248" i="2" s="1"/>
  <c r="FGK249" i="2"/>
  <c r="FGL249" i="2" s="1"/>
  <c r="FGM249" i="2"/>
  <c r="FGN249" i="2" s="1"/>
  <c r="FSQ248" i="2"/>
  <c r="FSR248" i="2" s="1"/>
  <c r="FSS248" i="2"/>
  <c r="FST248" i="2" s="1"/>
  <c r="FGO249" i="2"/>
  <c r="FGP249" i="2" s="1"/>
  <c r="FGQ249" i="2"/>
  <c r="FGR249" i="2" s="1"/>
  <c r="FSU248" i="2"/>
  <c r="FSV248" i="2" s="1"/>
  <c r="FSW248" i="2"/>
  <c r="FSX248" i="2" s="1"/>
  <c r="FGS249" i="2"/>
  <c r="FGT249" i="2" s="1"/>
  <c r="FGU249" i="2"/>
  <c r="FGV249" i="2" s="1"/>
  <c r="FSY248" i="2"/>
  <c r="FSZ248" i="2" s="1"/>
  <c r="FTA248" i="2"/>
  <c r="FTB248" i="2" s="1"/>
  <c r="FGW249" i="2"/>
  <c r="FGX249" i="2" s="1"/>
  <c r="FGY249" i="2"/>
  <c r="FGZ249" i="2" s="1"/>
  <c r="FTC248" i="2"/>
  <c r="FTD248" i="2" s="1"/>
  <c r="FTE248" i="2"/>
  <c r="FTF248" i="2" s="1"/>
  <c r="FHA249" i="2"/>
  <c r="FHB249" i="2" s="1"/>
  <c r="FHC249" i="2"/>
  <c r="FHD249" i="2" s="1"/>
  <c r="FTG248" i="2"/>
  <c r="FTH248" i="2" s="1"/>
  <c r="FTI248" i="2"/>
  <c r="FTJ248" i="2" s="1"/>
  <c r="FHE249" i="2"/>
  <c r="FHF249" i="2" s="1"/>
  <c r="FHG249" i="2"/>
  <c r="FHH249" i="2" s="1"/>
  <c r="FTK248" i="2"/>
  <c r="FTL248" i="2" s="1"/>
  <c r="FTM248" i="2"/>
  <c r="FTN248" i="2" s="1"/>
  <c r="FHI249" i="2"/>
  <c r="FHJ249" i="2" s="1"/>
  <c r="FHK249" i="2"/>
  <c r="FHL249" i="2" s="1"/>
  <c r="FTO248" i="2"/>
  <c r="FTP248" i="2" s="1"/>
  <c r="FTQ248" i="2"/>
  <c r="FTR248" i="2" s="1"/>
  <c r="FHM249" i="2"/>
  <c r="FHN249" i="2" s="1"/>
  <c r="FHO249" i="2"/>
  <c r="FHP249" i="2" s="1"/>
  <c r="FTS248" i="2"/>
  <c r="FTT248" i="2" s="1"/>
  <c r="FTU248" i="2"/>
  <c r="FTV248" i="2" s="1"/>
  <c r="FHQ249" i="2"/>
  <c r="FHR249" i="2" s="1"/>
  <c r="FHS249" i="2"/>
  <c r="FHT249" i="2" s="1"/>
  <c r="FTW248" i="2"/>
  <c r="FTX248" i="2" s="1"/>
  <c r="FTY248" i="2"/>
  <c r="FTZ248" i="2" s="1"/>
  <c r="FHU249" i="2"/>
  <c r="FHV249" i="2" s="1"/>
  <c r="FHW249" i="2"/>
  <c r="FHX249" i="2" s="1"/>
  <c r="FUA248" i="2"/>
  <c r="FUB248" i="2" s="1"/>
  <c r="FUC248" i="2" s="1"/>
  <c r="FUD248" i="2" s="1"/>
  <c r="FUE248" i="2"/>
  <c r="FUF248" i="2" s="1"/>
  <c r="FHY249" i="2"/>
  <c r="FHZ249" i="2" s="1"/>
  <c r="FIA249" i="2"/>
  <c r="FIB249" i="2" s="1"/>
  <c r="FUG248" i="2"/>
  <c r="FUH248" i="2" s="1"/>
  <c r="FUI248" i="2"/>
  <c r="FUJ248" i="2" s="1"/>
  <c r="FIC249" i="2"/>
  <c r="FID249" i="2" s="1"/>
  <c r="FIE249" i="2"/>
  <c r="FIF249" i="2" s="1"/>
  <c r="FUK248" i="2"/>
  <c r="FUL248" i="2" s="1"/>
  <c r="FUM248" i="2"/>
  <c r="FUN248" i="2" s="1"/>
  <c r="FIG249" i="2"/>
  <c r="FIH249" i="2" s="1"/>
  <c r="FII249" i="2"/>
  <c r="FIJ249" i="2" s="1"/>
  <c r="FUO248" i="2"/>
  <c r="FUP248" i="2" s="1"/>
  <c r="FUQ248" i="2"/>
  <c r="FUR248" i="2" s="1"/>
  <c r="FIK249" i="2"/>
  <c r="FIL249" i="2" s="1"/>
  <c r="FIM249" i="2"/>
  <c r="FIN249" i="2" s="1"/>
  <c r="FUS248" i="2"/>
  <c r="FUT248" i="2" s="1"/>
  <c r="FUU248" i="2"/>
  <c r="FUV248" i="2" s="1"/>
  <c r="FIO249" i="2"/>
  <c r="FIP249" i="2" s="1"/>
  <c r="FIQ249" i="2"/>
  <c r="FIR249" i="2" s="1"/>
  <c r="FUW248" i="2"/>
  <c r="FUX248" i="2" s="1"/>
  <c r="FUY248" i="2"/>
  <c r="FUZ248" i="2" s="1"/>
  <c r="FIS249" i="2"/>
  <c r="FIT249" i="2" s="1"/>
  <c r="FIU249" i="2"/>
  <c r="FIV249" i="2" s="1"/>
  <c r="FVA248" i="2"/>
  <c r="FVB248" i="2" s="1"/>
  <c r="FVC248" i="2"/>
  <c r="FVD248" i="2" s="1"/>
  <c r="FIW249" i="2"/>
  <c r="FIX249" i="2" s="1"/>
  <c r="FIY249" i="2"/>
  <c r="FIZ249" i="2" s="1"/>
  <c r="FVE248" i="2"/>
  <c r="FVF248" i="2" s="1"/>
  <c r="FVG248" i="2"/>
  <c r="FVH248" i="2" s="1"/>
  <c r="FJA249" i="2"/>
  <c r="FJB249" i="2" s="1"/>
  <c r="FJC249" i="2"/>
  <c r="FJD249" i="2" s="1"/>
  <c r="FVI248" i="2"/>
  <c r="FVJ248" i="2" s="1"/>
  <c r="FVK248" i="2"/>
  <c r="FVL248" i="2" s="1"/>
  <c r="FJE249" i="2"/>
  <c r="FJF249" i="2" s="1"/>
  <c r="FJG249" i="2"/>
  <c r="FJH249" i="2" s="1"/>
  <c r="FVM248" i="2"/>
  <c r="FVN248" i="2" s="1"/>
  <c r="FVO248" i="2"/>
  <c r="FVP248" i="2" s="1"/>
  <c r="FJI249" i="2"/>
  <c r="FJJ249" i="2" s="1"/>
  <c r="FJK249" i="2"/>
  <c r="FJL249" i="2" s="1"/>
  <c r="FVQ248" i="2"/>
  <c r="FVR248" i="2" s="1"/>
  <c r="FVS248" i="2"/>
  <c r="FVT248" i="2" s="1"/>
  <c r="FJM249" i="2"/>
  <c r="FJN249" i="2" s="1"/>
  <c r="FJO249" i="2"/>
  <c r="FJP249" i="2" s="1"/>
  <c r="FVU248" i="2"/>
  <c r="FVV248" i="2" s="1"/>
  <c r="FVW248" i="2"/>
  <c r="FVX248" i="2" s="1"/>
  <c r="FJQ249" i="2"/>
  <c r="FJR249" i="2" s="1"/>
  <c r="FJS249" i="2"/>
  <c r="FJT249" i="2" s="1"/>
  <c r="FVY248" i="2"/>
  <c r="FVZ248" i="2" s="1"/>
  <c r="FWA248" i="2"/>
  <c r="FWB248" i="2" s="1"/>
  <c r="FJU249" i="2"/>
  <c r="FJV249" i="2" s="1"/>
  <c r="FJW249" i="2"/>
  <c r="FJX249" i="2" s="1"/>
  <c r="FWC248" i="2"/>
  <c r="FWD248" i="2" s="1"/>
  <c r="FWE248" i="2"/>
  <c r="FWF248" i="2" s="1"/>
  <c r="FJY249" i="2"/>
  <c r="FJZ249" i="2" s="1"/>
  <c r="FKA249" i="2"/>
  <c r="FKB249" i="2" s="1"/>
  <c r="FWG248" i="2"/>
  <c r="FWH248" i="2" s="1"/>
  <c r="FWI248" i="2"/>
  <c r="FWJ248" i="2" s="1"/>
  <c r="FKC249" i="2"/>
  <c r="FKD249" i="2" s="1"/>
  <c r="FKE249" i="2"/>
  <c r="FKF249" i="2" s="1"/>
  <c r="FWK248" i="2"/>
  <c r="FWL248" i="2" s="1"/>
  <c r="FWM248" i="2"/>
  <c r="FWN248" i="2" s="1"/>
  <c r="FKG249" i="2"/>
  <c r="FKH249" i="2" s="1"/>
  <c r="FKI249" i="2"/>
  <c r="FKJ249" i="2" s="1"/>
  <c r="FWO248" i="2"/>
  <c r="FWP248" i="2" s="1"/>
  <c r="FWQ248" i="2"/>
  <c r="FWR248" i="2" s="1"/>
  <c r="FKK249" i="2"/>
  <c r="FKL249" i="2" s="1"/>
  <c r="FKM249" i="2"/>
  <c r="FKN249" i="2" s="1"/>
  <c r="FWS248" i="2"/>
  <c r="FWT248" i="2" s="1"/>
  <c r="FWU248" i="2"/>
  <c r="FWV248" i="2" s="1"/>
  <c r="FKO249" i="2"/>
  <c r="FKP249" i="2" s="1"/>
  <c r="FKQ249" i="2"/>
  <c r="FKR249" i="2" s="1"/>
  <c r="FWW248" i="2"/>
  <c r="FWX248" i="2" s="1"/>
  <c r="FWY248" i="2"/>
  <c r="FWZ248" i="2" s="1"/>
  <c r="FKS249" i="2"/>
  <c r="FKT249" i="2" s="1"/>
  <c r="FKU249" i="2"/>
  <c r="FKV249" i="2" s="1"/>
  <c r="FXA248" i="2"/>
  <c r="FXB248" i="2" s="1"/>
  <c r="FXC248" i="2"/>
  <c r="FXD248" i="2" s="1"/>
  <c r="FKW249" i="2"/>
  <c r="FKX249" i="2" s="1"/>
  <c r="FKY249" i="2"/>
  <c r="FKZ249" i="2" s="1"/>
  <c r="FXE248" i="2"/>
  <c r="FXF248" i="2" s="1"/>
  <c r="FXG248" i="2"/>
  <c r="FXH248" i="2" s="1"/>
  <c r="FLA249" i="2"/>
  <c r="FLB249" i="2" s="1"/>
  <c r="FLC249" i="2"/>
  <c r="FLD249" i="2" s="1"/>
  <c r="FXI248" i="2"/>
  <c r="FXJ248" i="2" s="1"/>
  <c r="FXK248" i="2"/>
  <c r="FXL248" i="2" s="1"/>
  <c r="FLE249" i="2"/>
  <c r="FLF249" i="2" s="1"/>
  <c r="FLG249" i="2"/>
  <c r="FLH249" i="2" s="1"/>
  <c r="FXM248" i="2"/>
  <c r="FXN248" i="2" s="1"/>
  <c r="FXO248" i="2"/>
  <c r="FXP248" i="2" s="1"/>
  <c r="FLI249" i="2"/>
  <c r="FLJ249" i="2" s="1"/>
  <c r="FLK249" i="2"/>
  <c r="FLL249" i="2" s="1"/>
  <c r="FXQ248" i="2"/>
  <c r="FXR248" i="2" s="1"/>
  <c r="FXS248" i="2"/>
  <c r="FXT248" i="2" s="1"/>
  <c r="FLM249" i="2"/>
  <c r="FLN249" i="2" s="1"/>
  <c r="FLO249" i="2"/>
  <c r="FLP249" i="2" s="1"/>
  <c r="FXU248" i="2"/>
  <c r="FXV248" i="2" s="1"/>
  <c r="FXW248" i="2"/>
  <c r="FXX248" i="2" s="1"/>
  <c r="FLQ249" i="2"/>
  <c r="FLR249" i="2" s="1"/>
  <c r="FLS249" i="2"/>
  <c r="FLT249" i="2" s="1"/>
  <c r="FXY248" i="2"/>
  <c r="FXZ248" i="2" s="1"/>
  <c r="FYA248" i="2"/>
  <c r="FYB248" i="2" s="1"/>
  <c r="FLU249" i="2"/>
  <c r="FLV249" i="2" s="1"/>
  <c r="FLW249" i="2"/>
  <c r="FLX249" i="2" s="1"/>
  <c r="FYC248" i="2"/>
  <c r="FYD248" i="2" s="1"/>
  <c r="FYE248" i="2"/>
  <c r="FYF248" i="2" s="1"/>
  <c r="FLY249" i="2"/>
  <c r="FLZ249" i="2" s="1"/>
  <c r="FMA249" i="2"/>
  <c r="FMB249" i="2" s="1"/>
  <c r="FYG248" i="2"/>
  <c r="FYH248" i="2" s="1"/>
  <c r="FYI248" i="2"/>
  <c r="FYJ248" i="2" s="1"/>
  <c r="FMC249" i="2"/>
  <c r="FMD249" i="2" s="1"/>
  <c r="FME249" i="2"/>
  <c r="FMF249" i="2" s="1"/>
  <c r="FYK248" i="2"/>
  <c r="FYL248" i="2" s="1"/>
  <c r="FYM248" i="2"/>
  <c r="FYN248" i="2" s="1"/>
  <c r="FMG249" i="2"/>
  <c r="FMH249" i="2" s="1"/>
  <c r="FMI249" i="2"/>
  <c r="FMJ249" i="2" s="1"/>
  <c r="FYO248" i="2"/>
  <c r="FYP248" i="2" s="1"/>
  <c r="FYQ248" i="2"/>
  <c r="FYR248" i="2" s="1"/>
  <c r="FMK249" i="2"/>
  <c r="FML249" i="2" s="1"/>
  <c r="FMM249" i="2"/>
  <c r="FMN249" i="2" s="1"/>
  <c r="FYS248" i="2"/>
  <c r="FYT248" i="2" s="1"/>
  <c r="FYU248" i="2"/>
  <c r="FYV248" i="2" s="1"/>
  <c r="FMO249" i="2"/>
  <c r="FMP249" i="2" s="1"/>
  <c r="FMQ249" i="2"/>
  <c r="FMR249" i="2" s="1"/>
  <c r="FYW248" i="2"/>
  <c r="FYX248" i="2" s="1"/>
  <c r="FYY248" i="2"/>
  <c r="FYZ248" i="2" s="1"/>
  <c r="FMS249" i="2"/>
  <c r="FMT249" i="2" s="1"/>
  <c r="FMU249" i="2"/>
  <c r="FMV249" i="2" s="1"/>
  <c r="FZA248" i="2"/>
  <c r="FZB248" i="2" s="1"/>
  <c r="FZC248" i="2"/>
  <c r="FZD248" i="2" s="1"/>
  <c r="FMW249" i="2"/>
  <c r="FMX249" i="2" s="1"/>
  <c r="FMY249" i="2"/>
  <c r="FMZ249" i="2" s="1"/>
  <c r="FZE248" i="2"/>
  <c r="FZF248" i="2" s="1"/>
  <c r="FZG248" i="2"/>
  <c r="FZH248" i="2" s="1"/>
  <c r="FNA249" i="2"/>
  <c r="FNB249" i="2" s="1"/>
  <c r="FNC249" i="2"/>
  <c r="FND249" i="2" s="1"/>
  <c r="FZI248" i="2"/>
  <c r="FZJ248" i="2" s="1"/>
  <c r="FZK248" i="2"/>
  <c r="FZL248" i="2" s="1"/>
  <c r="FNE249" i="2"/>
  <c r="FNF249" i="2" s="1"/>
  <c r="FNG249" i="2"/>
  <c r="FNH249" i="2" s="1"/>
  <c r="FZM248" i="2"/>
  <c r="FZN248" i="2" s="1"/>
  <c r="FZO248" i="2"/>
  <c r="FZP248" i="2" s="1"/>
  <c r="FNI249" i="2"/>
  <c r="FNJ249" i="2" s="1"/>
  <c r="FNK249" i="2"/>
  <c r="FNL249" i="2" s="1"/>
  <c r="FZQ248" i="2"/>
  <c r="FZR248" i="2" s="1"/>
  <c r="FZS248" i="2"/>
  <c r="FZT248" i="2" s="1"/>
  <c r="FNM249" i="2"/>
  <c r="FNN249" i="2" s="1"/>
  <c r="FNO249" i="2"/>
  <c r="FNP249" i="2" s="1"/>
  <c r="FZU248" i="2"/>
  <c r="FZV248" i="2" s="1"/>
  <c r="FZW248" i="2"/>
  <c r="FZX248" i="2" s="1"/>
  <c r="FNQ249" i="2"/>
  <c r="FNR249" i="2" s="1"/>
  <c r="FNS249" i="2"/>
  <c r="FNT249" i="2" s="1"/>
  <c r="FZY248" i="2"/>
  <c r="FZZ248" i="2" s="1"/>
  <c r="GAA248" i="2"/>
  <c r="GAB248" i="2" s="1"/>
  <c r="FNU249" i="2"/>
  <c r="FNV249" i="2" s="1"/>
  <c r="FNW249" i="2"/>
  <c r="FNX249" i="2" s="1"/>
  <c r="GAC248" i="2"/>
  <c r="GAD248" i="2" s="1"/>
  <c r="GAE248" i="2"/>
  <c r="GAF248" i="2" s="1"/>
  <c r="FNY249" i="2"/>
  <c r="FNZ249" i="2" s="1"/>
  <c r="FOA249" i="2"/>
  <c r="FOB249" i="2" s="1"/>
  <c r="GAG248" i="2"/>
  <c r="GAH248" i="2" s="1"/>
  <c r="GAI248" i="2"/>
  <c r="GAJ248" i="2" s="1"/>
  <c r="FOC249" i="2"/>
  <c r="FOD249" i="2" s="1"/>
  <c r="FOE249" i="2"/>
  <c r="FOF249" i="2" s="1"/>
  <c r="GAK248" i="2"/>
  <c r="GAL248" i="2" s="1"/>
  <c r="GAM248" i="2"/>
  <c r="GAN248" i="2" s="1"/>
  <c r="FOG249" i="2"/>
  <c r="FOH249" i="2" s="1"/>
  <c r="FOI249" i="2"/>
  <c r="FOJ249" i="2" s="1"/>
  <c r="GAO248" i="2"/>
  <c r="GAP248" i="2" s="1"/>
  <c r="GAQ248" i="2"/>
  <c r="GAR248" i="2" s="1"/>
  <c r="FOK249" i="2"/>
  <c r="FOL249" i="2" s="1"/>
  <c r="FOM249" i="2"/>
  <c r="FON249" i="2" s="1"/>
  <c r="GAS248" i="2"/>
  <c r="GAT248" i="2" s="1"/>
  <c r="GAU248" i="2"/>
  <c r="GAV248" i="2" s="1"/>
  <c r="FOO249" i="2"/>
  <c r="FOP249" i="2" s="1"/>
  <c r="FOQ249" i="2"/>
  <c r="FOR249" i="2" s="1"/>
  <c r="GAW248" i="2"/>
  <c r="GAX248" i="2" s="1"/>
  <c r="GAY248" i="2" s="1"/>
  <c r="GAZ248" i="2" s="1"/>
  <c r="GBA248" i="2" s="1"/>
  <c r="GBB248" i="2" s="1"/>
  <c r="GBC248" i="2" s="1"/>
  <c r="GBD248" i="2" s="1"/>
  <c r="GBE248" i="2" s="1"/>
  <c r="GBF248" i="2" s="1"/>
  <c r="GBG248" i="2" s="1"/>
  <c r="GBH248" i="2" s="1"/>
  <c r="GBI248" i="2" s="1"/>
  <c r="GBJ248" i="2" s="1"/>
  <c r="GBK248" i="2" s="1"/>
  <c r="GBL248" i="2" s="1"/>
  <c r="GBM248" i="2" s="1"/>
  <c r="GBN248" i="2" s="1"/>
  <c r="GBO248" i="2" s="1"/>
  <c r="GBP248" i="2" s="1"/>
  <c r="GBQ248" i="2" s="1"/>
  <c r="GBR248" i="2" s="1"/>
  <c r="GBS248" i="2" s="1"/>
  <c r="GBT248" i="2" s="1"/>
  <c r="GBU248" i="2" s="1"/>
  <c r="GBV248" i="2" s="1"/>
  <c r="GBW248" i="2" s="1"/>
  <c r="GBX248" i="2" s="1"/>
  <c r="GBY248" i="2" s="1"/>
  <c r="GBZ248" i="2" s="1"/>
  <c r="GCA248" i="2" s="1"/>
  <c r="GCB248" i="2" s="1"/>
  <c r="GCC248" i="2"/>
  <c r="GCD248" i="2" s="1"/>
  <c r="FOS249" i="2"/>
  <c r="FOT249" i="2" s="1"/>
  <c r="FOU249" i="2"/>
  <c r="FOV249" i="2" s="1"/>
  <c r="GCE248" i="2"/>
  <c r="GCF248" i="2" s="1"/>
  <c r="GCG248" i="2"/>
  <c r="GCH248" i="2" s="1"/>
  <c r="FOW249" i="2"/>
  <c r="FOX249" i="2" s="1"/>
  <c r="FOY249" i="2"/>
  <c r="FOZ249" i="2" s="1"/>
  <c r="GCI248" i="2"/>
  <c r="GCJ248" i="2" s="1"/>
  <c r="GCK248" i="2"/>
  <c r="GCL248" i="2" s="1"/>
  <c r="FPA249" i="2"/>
  <c r="FPB249" i="2" s="1"/>
  <c r="FPC249" i="2"/>
  <c r="FPD249" i="2" s="1"/>
  <c r="GCM248" i="2"/>
  <c r="GCN248" i="2" s="1"/>
  <c r="GCO248" i="2"/>
  <c r="GCP248" i="2" s="1"/>
  <c r="FPE249" i="2"/>
  <c r="FPF249" i="2" s="1"/>
  <c r="FPG249" i="2"/>
  <c r="FPH249" i="2" s="1"/>
  <c r="GCQ248" i="2"/>
  <c r="GCR248" i="2" s="1"/>
  <c r="GCS248" i="2"/>
  <c r="GCT248" i="2" s="1"/>
  <c r="FPI249" i="2"/>
  <c r="FPJ249" i="2" s="1"/>
  <c r="FPK249" i="2"/>
  <c r="FPL249" i="2" s="1"/>
  <c r="GCU248" i="2"/>
  <c r="GCV248" i="2" s="1"/>
  <c r="GCW248" i="2"/>
  <c r="GCX248" i="2" s="1"/>
  <c r="FPM249" i="2"/>
  <c r="FPN249" i="2" s="1"/>
  <c r="FPO249" i="2"/>
  <c r="FPP249" i="2" s="1"/>
  <c r="GCY248" i="2"/>
  <c r="GCZ248" i="2" s="1"/>
  <c r="GDA248" i="2"/>
  <c r="GDB248" i="2" s="1"/>
  <c r="FPQ249" i="2"/>
  <c r="FPR249" i="2" s="1"/>
  <c r="FPS249" i="2"/>
  <c r="FPT249" i="2" s="1"/>
  <c r="GDC248" i="2"/>
  <c r="GDD248" i="2" s="1"/>
  <c r="GDE248" i="2"/>
  <c r="GDF248" i="2" s="1"/>
  <c r="FPU249" i="2"/>
  <c r="FPV249" i="2" s="1"/>
  <c r="FPW249" i="2"/>
  <c r="FPX249" i="2" s="1"/>
  <c r="GDG248" i="2"/>
  <c r="GDH248" i="2" s="1"/>
  <c r="GDI248" i="2"/>
  <c r="GDJ248" i="2" s="1"/>
  <c r="FPY249" i="2"/>
  <c r="FPZ249" i="2" s="1"/>
  <c r="FQA249" i="2"/>
  <c r="FQB249" i="2" s="1"/>
  <c r="GDK248" i="2"/>
  <c r="GDL248" i="2" s="1"/>
  <c r="GDM248" i="2"/>
  <c r="GDN248" i="2" s="1"/>
  <c r="FQC249" i="2"/>
  <c r="FQD249" i="2" s="1"/>
  <c r="FQE249" i="2"/>
  <c r="FQF249" i="2" s="1"/>
  <c r="GDO248" i="2"/>
  <c r="GDP248" i="2" s="1"/>
  <c r="GDQ248" i="2"/>
  <c r="GDR248" i="2" s="1"/>
  <c r="FQG249" i="2"/>
  <c r="FQH249" i="2" s="1"/>
  <c r="FQI249" i="2"/>
  <c r="FQJ249" i="2" s="1"/>
  <c r="GDS248" i="2"/>
  <c r="GDT248" i="2" s="1"/>
  <c r="GDU248" i="2"/>
  <c r="GDV248" i="2" s="1"/>
  <c r="FQK249" i="2"/>
  <c r="FQL249" i="2" s="1"/>
  <c r="FQM249" i="2"/>
  <c r="FQN249" i="2" s="1"/>
  <c r="GDW248" i="2"/>
  <c r="GDX248" i="2" s="1"/>
  <c r="GDY248" i="2"/>
  <c r="GDZ248" i="2" s="1"/>
  <c r="FQO249" i="2"/>
  <c r="FQP249" i="2" s="1"/>
  <c r="FQQ249" i="2"/>
  <c r="FQR249" i="2" s="1"/>
  <c r="GEA248" i="2"/>
  <c r="GEB248" i="2" s="1"/>
  <c r="GEC248" i="2"/>
  <c r="GED248" i="2" s="1"/>
  <c r="FQS249" i="2"/>
  <c r="FQT249" i="2" s="1"/>
  <c r="FQU249" i="2"/>
  <c r="FQV249" i="2" s="1"/>
  <c r="GEE248" i="2"/>
  <c r="GEF248" i="2" s="1"/>
  <c r="GEG248" i="2"/>
  <c r="GEH248" i="2" s="1"/>
  <c r="FQW249" i="2"/>
  <c r="FQX249" i="2" s="1"/>
  <c r="FQY249" i="2"/>
  <c r="FQZ249" i="2" s="1"/>
  <c r="GEI248" i="2"/>
  <c r="GEJ248" i="2" s="1"/>
  <c r="GEK248" i="2"/>
  <c r="GEL248" i="2" s="1"/>
  <c r="FRA249" i="2"/>
  <c r="FRB249" i="2" s="1"/>
  <c r="FRC249" i="2"/>
  <c r="FRD249" i="2" s="1"/>
  <c r="GEM248" i="2"/>
  <c r="GEN248" i="2" s="1"/>
  <c r="GEO248" i="2"/>
  <c r="GEP248" i="2" s="1"/>
  <c r="FRE249" i="2"/>
  <c r="FRF249" i="2" s="1"/>
  <c r="FRG249" i="2"/>
  <c r="FRH249" i="2" s="1"/>
  <c r="GEQ248" i="2"/>
  <c r="GER248" i="2" s="1"/>
  <c r="GES248" i="2"/>
  <c r="GET248" i="2" s="1"/>
  <c r="FRI249" i="2"/>
  <c r="FRJ249" i="2" s="1"/>
  <c r="FRK249" i="2"/>
  <c r="FRL249" i="2" s="1"/>
  <c r="FRM249" i="2" s="1"/>
  <c r="FRN249" i="2" s="1"/>
  <c r="FRO249" i="2" s="1"/>
  <c r="FRP249" i="2" s="1"/>
  <c r="FRQ249" i="2" s="1"/>
  <c r="FRR249" i="2" s="1"/>
  <c r="FRS249" i="2" s="1"/>
  <c r="FRT249" i="2" s="1"/>
  <c r="FRU249" i="2" s="1"/>
  <c r="FRV249" i="2" s="1"/>
  <c r="FRW249" i="2" s="1"/>
  <c r="FRX249" i="2" s="1"/>
  <c r="FRY249" i="2" s="1"/>
  <c r="FRZ249" i="2" s="1"/>
  <c r="FSA249" i="2" s="1"/>
  <c r="FSB249" i="2" s="1"/>
  <c r="FSC249" i="2" s="1"/>
  <c r="FSD249" i="2" s="1"/>
  <c r="FSE249" i="2" s="1"/>
  <c r="FSF249" i="2" s="1"/>
  <c r="FSG249" i="2" s="1"/>
  <c r="FSH249" i="2" s="1"/>
  <c r="FSI249" i="2" s="1"/>
  <c r="FSJ249" i="2" s="1"/>
  <c r="FSK249" i="2" s="1"/>
  <c r="FSL249" i="2" s="1"/>
  <c r="FSM249" i="2" s="1"/>
  <c r="FSN249" i="2" s="1"/>
  <c r="FSO249" i="2" s="1"/>
  <c r="FSP249" i="2" s="1"/>
  <c r="FSQ249" i="2" s="1"/>
  <c r="FSR249" i="2" s="1"/>
  <c r="FSS249" i="2" s="1"/>
  <c r="FST249" i="2" s="1"/>
  <c r="FSU249" i="2" s="1"/>
  <c r="FSV249" i="2" s="1"/>
  <c r="FSW249" i="2" s="1"/>
  <c r="FSX249" i="2" s="1"/>
  <c r="FSY249" i="2" s="1"/>
  <c r="FSZ249" i="2" s="1"/>
  <c r="FTA249" i="2" s="1"/>
  <c r="FTB249" i="2" s="1"/>
  <c r="FTC249" i="2" s="1"/>
  <c r="FTD249" i="2" s="1"/>
  <c r="FTE249" i="2" s="1"/>
  <c r="FTF249" i="2" s="1"/>
  <c r="FTG249" i="2" s="1"/>
  <c r="FTH249" i="2" s="1"/>
  <c r="FTI249" i="2" s="1"/>
  <c r="FTJ249" i="2" s="1"/>
  <c r="FTK249" i="2" s="1"/>
  <c r="FTL249" i="2" s="1"/>
  <c r="FTM249" i="2" s="1"/>
  <c r="FTN249" i="2" s="1"/>
  <c r="FTO249" i="2" s="1"/>
  <c r="FTP249" i="2" s="1"/>
  <c r="FTQ249" i="2" s="1"/>
  <c r="FTR249" i="2" s="1"/>
  <c r="FTS249" i="2" s="1"/>
  <c r="FTT249" i="2" s="1"/>
  <c r="FTU249" i="2" s="1"/>
  <c r="FTV249" i="2" s="1"/>
  <c r="FTW249" i="2" s="1"/>
  <c r="FTX249" i="2" s="1"/>
  <c r="FTY249" i="2" s="1"/>
  <c r="FTZ249" i="2" s="1"/>
  <c r="FUA249" i="2" s="1"/>
  <c r="FUB249" i="2" s="1"/>
  <c r="GEU248" i="2"/>
  <c r="GEV248" i="2" s="1"/>
  <c r="GEW248" i="2"/>
  <c r="GEX248" i="2" s="1"/>
  <c r="FUC249" i="2"/>
  <c r="FUD249" i="2" s="1"/>
  <c r="FUE249" i="2" s="1"/>
  <c r="FUF249" i="2" s="1"/>
  <c r="FUG249" i="2" s="1"/>
  <c r="FUH249" i="2" s="1"/>
  <c r="FUI249" i="2" s="1"/>
  <c r="FUJ249" i="2" s="1"/>
  <c r="FUK249" i="2" s="1"/>
  <c r="FUL249" i="2" s="1"/>
  <c r="FUM249" i="2" s="1"/>
  <c r="FUN249" i="2" s="1"/>
  <c r="FUO249" i="2" s="1"/>
  <c r="FUP249" i="2" s="1"/>
  <c r="FUQ249" i="2" s="1"/>
  <c r="FUR249" i="2" s="1"/>
  <c r="FUS249" i="2" s="1"/>
  <c r="FUT249" i="2" s="1"/>
  <c r="FUU249" i="2" s="1"/>
  <c r="FUV249" i="2" s="1"/>
  <c r="FUW249" i="2" s="1"/>
  <c r="FUX249" i="2" s="1"/>
  <c r="FUY249" i="2" s="1"/>
  <c r="FUZ249" i="2" s="1"/>
  <c r="FVA249" i="2" s="1"/>
  <c r="FVB249" i="2" s="1"/>
  <c r="FVC249" i="2" s="1"/>
  <c r="FVD249" i="2" s="1"/>
  <c r="FVE249" i="2" s="1"/>
  <c r="FVF249" i="2" s="1"/>
  <c r="FVG249" i="2" s="1"/>
  <c r="FVH249" i="2" s="1"/>
  <c r="FVI249" i="2" s="1"/>
  <c r="FVJ249" i="2" s="1"/>
  <c r="FVK249" i="2" s="1"/>
  <c r="FVL249" i="2" s="1"/>
  <c r="FVM249" i="2" s="1"/>
  <c r="FVN249" i="2" s="1"/>
  <c r="FVO249" i="2" s="1"/>
  <c r="FVP249" i="2" s="1"/>
  <c r="FVQ249" i="2" s="1"/>
  <c r="FVR249" i="2" s="1"/>
  <c r="FVS249" i="2" s="1"/>
  <c r="FVT249" i="2" s="1"/>
  <c r="FVU249" i="2" s="1"/>
  <c r="FVV249" i="2" s="1"/>
  <c r="FVW249" i="2" s="1"/>
  <c r="FVX249" i="2" s="1"/>
  <c r="FVY249" i="2" s="1"/>
  <c r="FVZ249" i="2" s="1"/>
  <c r="FWA249" i="2" s="1"/>
  <c r="FWB249" i="2" s="1"/>
  <c r="FWC249" i="2" s="1"/>
  <c r="FWD249" i="2" s="1"/>
  <c r="FWE249" i="2" s="1"/>
  <c r="FWF249" i="2" s="1"/>
  <c r="FWG249" i="2" s="1"/>
  <c r="FWH249" i="2" s="1"/>
  <c r="FWI249" i="2" s="1"/>
  <c r="FWJ249" i="2" s="1"/>
  <c r="FWK249" i="2" s="1"/>
  <c r="FWL249" i="2" s="1"/>
  <c r="FWM249" i="2" s="1"/>
  <c r="FWN249" i="2" s="1"/>
  <c r="FWO249" i="2" s="1"/>
  <c r="FWP249" i="2" s="1"/>
  <c r="FWQ249" i="2" s="1"/>
  <c r="FWR249" i="2" s="1"/>
  <c r="FWS249" i="2" s="1"/>
  <c r="FWT249" i="2" s="1"/>
  <c r="FWU249" i="2" s="1"/>
  <c r="FWV249" i="2" s="1"/>
  <c r="FWW249" i="2" s="1"/>
  <c r="FWX249" i="2" s="1"/>
  <c r="FWY249" i="2" s="1"/>
  <c r="FWZ249" i="2" s="1"/>
  <c r="FXA249" i="2" s="1"/>
  <c r="FXB249" i="2" s="1"/>
  <c r="FXC249" i="2" s="1"/>
  <c r="FXD249" i="2" s="1"/>
  <c r="FXE249" i="2" s="1"/>
  <c r="FXF249" i="2" s="1"/>
  <c r="FXG249" i="2" s="1"/>
  <c r="FXH249" i="2" s="1"/>
  <c r="FXI249" i="2" s="1"/>
  <c r="FXJ249" i="2" s="1"/>
  <c r="FXK249" i="2" s="1"/>
  <c r="FXL249" i="2" s="1"/>
  <c r="FXM249" i="2" s="1"/>
  <c r="FXN249" i="2" s="1"/>
  <c r="FXO249" i="2" s="1"/>
  <c r="FXP249" i="2" s="1"/>
  <c r="FXQ249" i="2" s="1"/>
  <c r="FXR249" i="2" s="1"/>
  <c r="FXS249" i="2" s="1"/>
  <c r="FXT249" i="2" s="1"/>
  <c r="FXU249" i="2" s="1"/>
  <c r="FXV249" i="2" s="1"/>
  <c r="FXW249" i="2" s="1"/>
  <c r="FXX249" i="2" s="1"/>
  <c r="FXY249" i="2" s="1"/>
  <c r="FXZ249" i="2" s="1"/>
  <c r="FYA249" i="2" s="1"/>
  <c r="FYB249" i="2" s="1"/>
  <c r="FYC249" i="2" s="1"/>
  <c r="FYD249" i="2" s="1"/>
  <c r="FYE249" i="2" s="1"/>
  <c r="FYF249" i="2" s="1"/>
  <c r="FYG249" i="2" s="1"/>
  <c r="FYH249" i="2" s="1"/>
  <c r="FYI249" i="2" s="1"/>
  <c r="FYJ249" i="2" s="1"/>
  <c r="FYK249" i="2" s="1"/>
  <c r="FYL249" i="2" s="1"/>
  <c r="FYM249" i="2" s="1"/>
  <c r="FYN249" i="2" s="1"/>
  <c r="FYO249" i="2" s="1"/>
  <c r="FYP249" i="2" s="1"/>
  <c r="FYQ249" i="2" s="1"/>
  <c r="FYR249" i="2" s="1"/>
  <c r="FYS249" i="2" s="1"/>
  <c r="FYT249" i="2" s="1"/>
  <c r="FYU249" i="2" s="1"/>
  <c r="FYV249" i="2" s="1"/>
  <c r="FYW249" i="2" s="1"/>
  <c r="FYX249" i="2" s="1"/>
  <c r="FYY249" i="2" s="1"/>
  <c r="FYZ249" i="2" s="1"/>
  <c r="FZA249" i="2" s="1"/>
  <c r="FZB249" i="2" s="1"/>
  <c r="FZC249" i="2" s="1"/>
  <c r="FZD249" i="2" s="1"/>
  <c r="FZE249" i="2" s="1"/>
  <c r="FZF249" i="2" s="1"/>
  <c r="FZG249" i="2" s="1"/>
  <c r="FZH249" i="2" s="1"/>
  <c r="FZI249" i="2" s="1"/>
  <c r="FZJ249" i="2" s="1"/>
  <c r="FZK249" i="2" s="1"/>
  <c r="FZL249" i="2" s="1"/>
  <c r="FZM249" i="2" s="1"/>
  <c r="FZN249" i="2" s="1"/>
  <c r="FZO249" i="2" s="1"/>
  <c r="FZP249" i="2" s="1"/>
  <c r="FZQ249" i="2" s="1"/>
  <c r="FZR249" i="2" s="1"/>
  <c r="FZS249" i="2" s="1"/>
  <c r="FZT249" i="2" s="1"/>
  <c r="FZU249" i="2" s="1"/>
  <c r="FZV249" i="2" s="1"/>
  <c r="FZW249" i="2" s="1"/>
  <c r="FZX249" i="2" s="1"/>
  <c r="FZY249" i="2" s="1"/>
  <c r="FZZ249" i="2" s="1"/>
  <c r="GAA249" i="2" s="1"/>
  <c r="GAB249" i="2" s="1"/>
  <c r="GAC249" i="2" s="1"/>
  <c r="GAD249" i="2" s="1"/>
  <c r="GAE249" i="2" s="1"/>
  <c r="GAF249" i="2" s="1"/>
  <c r="GAG249" i="2" s="1"/>
  <c r="GAH249" i="2" s="1"/>
  <c r="GAI249" i="2" s="1"/>
  <c r="GAJ249" i="2" s="1"/>
  <c r="GAK249" i="2" s="1"/>
  <c r="GAL249" i="2" s="1"/>
  <c r="GAM249" i="2" s="1"/>
  <c r="GAN249" i="2" s="1"/>
  <c r="GAO249" i="2" s="1"/>
  <c r="GAP249" i="2" s="1"/>
  <c r="GAQ249" i="2" s="1"/>
  <c r="GAR249" i="2" s="1"/>
  <c r="GAS249" i="2" s="1"/>
  <c r="GAT249" i="2" s="1"/>
  <c r="GAU249" i="2" s="1"/>
  <c r="GAV249" i="2" s="1"/>
  <c r="GAW249" i="2" s="1"/>
  <c r="GAX249" i="2" s="1"/>
  <c r="GAY249" i="2"/>
  <c r="GAZ249" i="2" s="1"/>
  <c r="GEY248" i="2"/>
  <c r="GEZ248" i="2" s="1"/>
  <c r="GFA248" i="2"/>
  <c r="GFB248" i="2" s="1"/>
  <c r="GBA249" i="2"/>
  <c r="GBB249" i="2" s="1"/>
  <c r="GBC249" i="2"/>
  <c r="GBD249" i="2" s="1"/>
  <c r="GFC248" i="2"/>
  <c r="GFD248" i="2" s="1"/>
  <c r="GFE248" i="2"/>
  <c r="GFF248" i="2" s="1"/>
  <c r="GBE249" i="2"/>
  <c r="GBF249" i="2" s="1"/>
  <c r="GBG249" i="2"/>
  <c r="GBH249" i="2" s="1"/>
  <c r="GFG248" i="2"/>
  <c r="GFH248" i="2" s="1"/>
  <c r="GFI248" i="2"/>
  <c r="GFJ248" i="2" s="1"/>
  <c r="GBI249" i="2"/>
  <c r="GBJ249" i="2" s="1"/>
  <c r="GBK249" i="2"/>
  <c r="GBL249" i="2" s="1"/>
  <c r="GFK248" i="2"/>
  <c r="GFL248" i="2" s="1"/>
  <c r="GFM248" i="2"/>
  <c r="GFN248" i="2" s="1"/>
  <c r="GBM249" i="2"/>
  <c r="GBN249" i="2" s="1"/>
  <c r="GBO249" i="2"/>
  <c r="GBP249" i="2" s="1"/>
  <c r="GFO248" i="2"/>
  <c r="GFP248" i="2" s="1"/>
  <c r="GFQ248" i="2"/>
  <c r="GFR248" i="2" s="1"/>
  <c r="GBQ249" i="2"/>
  <c r="GBR249" i="2" s="1"/>
  <c r="GBS249" i="2"/>
  <c r="GBT249" i="2" s="1"/>
  <c r="GFS248" i="2"/>
  <c r="GFT248" i="2" s="1"/>
  <c r="GFU248" i="2"/>
  <c r="GFV248" i="2" s="1"/>
  <c r="GFW248" i="2" s="1"/>
  <c r="GFX248" i="2" s="1"/>
  <c r="GFY248" i="2" s="1"/>
  <c r="GFZ248" i="2" s="1"/>
  <c r="GGA248" i="2" s="1"/>
  <c r="GGB248" i="2" s="1"/>
  <c r="GGC248" i="2" s="1"/>
  <c r="GGD248" i="2" s="1"/>
  <c r="GGE248" i="2" s="1"/>
  <c r="GGF248" i="2" s="1"/>
  <c r="GBU249" i="2"/>
  <c r="GBV249" i="2" s="1"/>
  <c r="GBW249" i="2"/>
  <c r="GBX249" i="2" s="1"/>
  <c r="GGG248" i="2"/>
  <c r="GGH248" i="2" s="1"/>
  <c r="GGI248" i="2"/>
  <c r="GGJ248" i="2" s="1"/>
  <c r="GBY249" i="2"/>
  <c r="GBZ249" i="2" s="1"/>
  <c r="GCA249" i="2"/>
  <c r="GCB249" i="2" s="1"/>
  <c r="GCC249" i="2" s="1"/>
  <c r="GCD249" i="2" s="1"/>
  <c r="GCE249" i="2" s="1"/>
  <c r="GCF249" i="2" s="1"/>
  <c r="GCG249" i="2" s="1"/>
  <c r="GCH249" i="2" s="1"/>
  <c r="GCI249" i="2" s="1"/>
  <c r="GCJ249" i="2" s="1"/>
  <c r="GCK249" i="2" s="1"/>
  <c r="GCL249" i="2" s="1"/>
  <c r="GCM249" i="2" s="1"/>
  <c r="GCN249" i="2" s="1"/>
  <c r="GCO249" i="2" s="1"/>
  <c r="GCP249" i="2" s="1"/>
  <c r="GCQ249" i="2" s="1"/>
  <c r="GCR249" i="2" s="1"/>
  <c r="GCS249" i="2" s="1"/>
  <c r="GCT249" i="2" s="1"/>
  <c r="GCU249" i="2" s="1"/>
  <c r="GCV249" i="2" s="1"/>
  <c r="GCW249" i="2" s="1"/>
  <c r="GCX249" i="2" s="1"/>
  <c r="GCY249" i="2" s="1"/>
  <c r="GCZ249" i="2" s="1"/>
  <c r="GDA249" i="2" s="1"/>
  <c r="GDB249" i="2" s="1"/>
  <c r="GDC249" i="2" s="1"/>
  <c r="GDD249" i="2" s="1"/>
  <c r="GDE249" i="2" s="1"/>
  <c r="GDF249" i="2" s="1"/>
  <c r="GDG249" i="2" s="1"/>
  <c r="GDH249" i="2" s="1"/>
  <c r="GDI249" i="2" s="1"/>
  <c r="GDJ249" i="2" s="1"/>
  <c r="GDK249" i="2" s="1"/>
  <c r="GDL249" i="2" s="1"/>
  <c r="GDM249" i="2" s="1"/>
  <c r="GDN249" i="2" s="1"/>
  <c r="GDO249" i="2" s="1"/>
  <c r="GDP249" i="2" s="1"/>
  <c r="GDQ249" i="2" s="1"/>
  <c r="GDR249" i="2" s="1"/>
  <c r="GDS249" i="2" s="1"/>
  <c r="GDT249" i="2" s="1"/>
  <c r="GDU249" i="2" s="1"/>
  <c r="GDV249" i="2" s="1"/>
  <c r="GDW249" i="2" s="1"/>
  <c r="GDX249" i="2" s="1"/>
  <c r="GDY249" i="2" s="1"/>
  <c r="GDZ249" i="2" s="1"/>
  <c r="GEA249" i="2" s="1"/>
  <c r="GEB249" i="2" s="1"/>
  <c r="GEC249" i="2" s="1"/>
  <c r="GED249" i="2" s="1"/>
  <c r="GEE249" i="2" s="1"/>
  <c r="GEF249" i="2" s="1"/>
  <c r="GEG249" i="2" s="1"/>
  <c r="GEH249" i="2" s="1"/>
  <c r="GEI249" i="2" s="1"/>
  <c r="GEJ249" i="2" s="1"/>
  <c r="GEK249" i="2" s="1"/>
  <c r="GEL249" i="2" s="1"/>
  <c r="GEM249" i="2" s="1"/>
  <c r="GEN249" i="2" s="1"/>
  <c r="GEO249" i="2" s="1"/>
  <c r="GEP249" i="2" s="1"/>
  <c r="GEQ249" i="2" s="1"/>
  <c r="GER249" i="2" s="1"/>
  <c r="GES249" i="2" s="1"/>
  <c r="GET249" i="2" s="1"/>
  <c r="GEU249" i="2" s="1"/>
  <c r="GEV249" i="2" s="1"/>
  <c r="GEW249" i="2" s="1"/>
  <c r="GEX249" i="2" s="1"/>
  <c r="GEY249" i="2" s="1"/>
  <c r="GEZ249" i="2" s="1"/>
  <c r="GFA249" i="2" s="1"/>
  <c r="GFB249" i="2" s="1"/>
  <c r="GFC249" i="2" s="1"/>
  <c r="GFD249" i="2" s="1"/>
  <c r="GFE249" i="2" s="1"/>
  <c r="GFF249" i="2" s="1"/>
  <c r="GFG249" i="2" s="1"/>
  <c r="GFH249" i="2" s="1"/>
  <c r="GFI249" i="2" s="1"/>
  <c r="GFJ249" i="2" s="1"/>
  <c r="GFK249" i="2" s="1"/>
  <c r="GFL249" i="2" s="1"/>
  <c r="GFM249" i="2" s="1"/>
  <c r="GFN249" i="2" s="1"/>
  <c r="GFO249" i="2" s="1"/>
  <c r="GFP249" i="2" s="1"/>
  <c r="GFQ249" i="2" s="1"/>
  <c r="GFR249" i="2" s="1"/>
  <c r="GFS249" i="2" s="1"/>
  <c r="GFT249" i="2" s="1"/>
  <c r="GFU249" i="2" s="1"/>
  <c r="GFV249" i="2" s="1"/>
  <c r="GGK248" i="2"/>
  <c r="GGL248" i="2" s="1"/>
  <c r="GGM248" i="2"/>
  <c r="GGN248" i="2" s="1"/>
  <c r="GFW249" i="2"/>
  <c r="GFX249" i="2" s="1"/>
  <c r="GFY249" i="2"/>
  <c r="GFZ249" i="2" s="1"/>
  <c r="GGO248" i="2"/>
  <c r="GGP248" i="2" s="1"/>
  <c r="GGQ248" i="2"/>
  <c r="GGR248" i="2" s="1"/>
  <c r="GGA249" i="2"/>
  <c r="GGB249" i="2" s="1"/>
  <c r="GGC249" i="2"/>
  <c r="GGD249" i="2" s="1"/>
  <c r="GGS248" i="2"/>
  <c r="GGT248" i="2" s="1"/>
  <c r="GGU248" i="2"/>
  <c r="GGV248" i="2" s="1"/>
  <c r="GGW248" i="2" s="1"/>
  <c r="GGX248" i="2" s="1"/>
  <c r="GGE249" i="2"/>
  <c r="GGF249" i="2" s="1"/>
  <c r="GGG249" i="2" s="1"/>
  <c r="GGH249" i="2" s="1"/>
  <c r="GGI249" i="2" s="1"/>
  <c r="GGJ249" i="2" s="1"/>
  <c r="GGK249" i="2" s="1"/>
  <c r="GGL249" i="2" s="1"/>
  <c r="GGM249" i="2" s="1"/>
  <c r="GGN249" i="2" s="1"/>
  <c r="GGO249" i="2" s="1"/>
  <c r="GGP249" i="2" s="1"/>
  <c r="GGQ249" i="2" s="1"/>
  <c r="GGR249" i="2" s="1"/>
  <c r="GGS249" i="2" s="1"/>
  <c r="GGT249" i="2" s="1"/>
  <c r="GGU249" i="2" s="1"/>
  <c r="GGV249" i="2" s="1"/>
  <c r="GGW249" i="2"/>
  <c r="GGX249" i="2" s="1"/>
  <c r="GGY249" i="2" s="1"/>
  <c r="GGZ249" i="2" s="1"/>
  <c r="GHA249" i="2" s="1"/>
  <c r="GHB249" i="2" s="1"/>
  <c r="GHC249" i="2" s="1"/>
  <c r="GHD249" i="2" s="1"/>
  <c r="GHE249" i="2" s="1"/>
  <c r="GHF249" i="2" s="1"/>
  <c r="GHG249" i="2" s="1"/>
  <c r="GHH249" i="2" s="1"/>
  <c r="GHI249" i="2" s="1"/>
  <c r="GHJ249" i="2" s="1"/>
  <c r="GHK249" i="2" s="1"/>
  <c r="GHL249" i="2" s="1"/>
  <c r="GHM249" i="2" s="1"/>
  <c r="GHN249" i="2" s="1"/>
  <c r="GHO249" i="2" s="1"/>
  <c r="GHP249" i="2" s="1"/>
  <c r="GHQ249" i="2" s="1"/>
  <c r="GHR249" i="2" s="1"/>
  <c r="GHS249" i="2" s="1"/>
  <c r="GHT249" i="2" s="1"/>
  <c r="GHU249" i="2" s="1"/>
  <c r="GHV249" i="2" s="1"/>
  <c r="GHW249" i="2" s="1"/>
  <c r="GHX249" i="2" s="1"/>
  <c r="GHY249" i="2" s="1"/>
  <c r="GHZ249" i="2" s="1"/>
  <c r="GIA249" i="2" s="1"/>
  <c r="GIB249" i="2" s="1"/>
  <c r="GIC249" i="2" s="1"/>
  <c r="GID249" i="2" s="1"/>
  <c r="GIE249" i="2" s="1"/>
  <c r="GIF249" i="2" s="1"/>
  <c r="GIG249" i="2" s="1"/>
  <c r="GIH249" i="2" s="1"/>
  <c r="GII249" i="2" s="1"/>
  <c r="GIJ249" i="2" s="1"/>
  <c r="GIK249" i="2" s="1"/>
  <c r="GIL249" i="2" s="1"/>
  <c r="GIM249" i="2" s="1"/>
  <c r="GIN249" i="2" s="1"/>
  <c r="GIO249" i="2" s="1"/>
  <c r="GIP249" i="2" s="1"/>
  <c r="GIQ249" i="2" s="1"/>
  <c r="GIR249" i="2" s="1"/>
  <c r="GIS249" i="2" s="1"/>
  <c r="GIT249" i="2" s="1"/>
  <c r="GIU249" i="2" s="1"/>
  <c r="GIV249" i="2" s="1"/>
  <c r="GIW249" i="2" s="1"/>
  <c r="GIX249" i="2" s="1"/>
  <c r="GIY249" i="2" s="1"/>
  <c r="GIZ249" i="2" s="1"/>
  <c r="GJA249" i="2" s="1"/>
  <c r="GJB249" i="2" s="1"/>
  <c r="GJC249" i="2" s="1"/>
  <c r="GJD249" i="2" s="1"/>
  <c r="GJE249" i="2" s="1"/>
  <c r="GJF249" i="2" s="1"/>
  <c r="GJG249" i="2" s="1"/>
  <c r="GJH249" i="2" s="1"/>
  <c r="GJI249" i="2" s="1"/>
  <c r="GJJ249" i="2" s="1"/>
  <c r="GJK249" i="2" s="1"/>
  <c r="GJL249" i="2" s="1"/>
  <c r="GJM249" i="2" s="1"/>
  <c r="GJN249" i="2" s="1"/>
  <c r="GJO249" i="2" s="1"/>
  <c r="GJP249" i="2" s="1"/>
  <c r="GJQ249" i="2" s="1"/>
  <c r="GJR249" i="2" s="1"/>
  <c r="GJS249" i="2" s="1"/>
  <c r="GJT249" i="2" s="1"/>
  <c r="GJU249" i="2" s="1"/>
  <c r="GJV249" i="2" s="1"/>
  <c r="GJW249" i="2" s="1"/>
  <c r="GJX249" i="2" s="1"/>
  <c r="GJY249" i="2" s="1"/>
  <c r="GJZ249" i="2" s="1"/>
  <c r="GKA249" i="2" s="1"/>
  <c r="GKB249" i="2" s="1"/>
  <c r="GKC249" i="2" s="1"/>
  <c r="GKD249" i="2" s="1"/>
  <c r="GKE249" i="2" s="1"/>
  <c r="GKF249" i="2" s="1"/>
  <c r="GKG249" i="2" s="1"/>
  <c r="GKH249" i="2" s="1"/>
  <c r="GKI249" i="2" s="1"/>
  <c r="GKJ249" i="2" s="1"/>
  <c r="GKK249" i="2" s="1"/>
  <c r="GKL249" i="2" s="1"/>
  <c r="GKM249" i="2" s="1"/>
  <c r="GKN249" i="2" s="1"/>
  <c r="GKO249" i="2" s="1"/>
  <c r="GKP249" i="2" s="1"/>
  <c r="GKQ249" i="2" s="1"/>
  <c r="GKR249" i="2" s="1"/>
  <c r="GKS249" i="2" s="1"/>
  <c r="GKT249" i="2" s="1"/>
  <c r="GKU249" i="2" s="1"/>
  <c r="GKV249" i="2" s="1"/>
  <c r="GKW249" i="2" s="1"/>
  <c r="GKX249" i="2" s="1"/>
  <c r="GKY249" i="2" s="1"/>
  <c r="GKZ249" i="2" s="1"/>
  <c r="GLA249" i="2" s="1"/>
  <c r="GLB249" i="2" s="1"/>
  <c r="GLC249" i="2" s="1"/>
  <c r="GLD249" i="2" s="1"/>
  <c r="GLE249" i="2" s="1"/>
  <c r="GLF249" i="2" s="1"/>
  <c r="GLG249" i="2" s="1"/>
  <c r="GLH249" i="2" s="1"/>
  <c r="GLI249" i="2" s="1"/>
  <c r="GLJ249" i="2" s="1"/>
  <c r="GLK249" i="2" s="1"/>
  <c r="GLL249" i="2" s="1"/>
  <c r="GLM249" i="2" s="1"/>
  <c r="GLN249" i="2" s="1"/>
  <c r="GLO249" i="2" s="1"/>
  <c r="GLP249" i="2" s="1"/>
  <c r="GLQ249" i="2" s="1"/>
  <c r="GLR249" i="2" s="1"/>
  <c r="GLS249" i="2" s="1"/>
  <c r="GLT249" i="2" s="1"/>
  <c r="GLU249" i="2" s="1"/>
  <c r="GLV249" i="2" s="1"/>
  <c r="GLW249" i="2" s="1"/>
  <c r="GLX249" i="2" s="1"/>
  <c r="GLY249" i="2" s="1"/>
  <c r="GLZ249" i="2" s="1"/>
  <c r="GMA249" i="2" s="1"/>
  <c r="GMB249" i="2" s="1"/>
  <c r="GMC249" i="2" s="1"/>
  <c r="GMD249" i="2" s="1"/>
  <c r="GME249" i="2" s="1"/>
  <c r="GMF249" i="2" s="1"/>
  <c r="GMG249" i="2" s="1"/>
  <c r="GMH249" i="2" s="1"/>
  <c r="GMI249" i="2" s="1"/>
  <c r="GMJ249" i="2" s="1"/>
  <c r="GMK249" i="2" s="1"/>
  <c r="GML249" i="2" s="1"/>
  <c r="GMM249" i="2" s="1"/>
  <c r="GMN249" i="2" s="1"/>
  <c r="GMO249" i="2" s="1"/>
  <c r="GMP249" i="2" s="1"/>
  <c r="GMQ249" i="2" s="1"/>
  <c r="GMR249" i="2" s="1"/>
  <c r="GMS249" i="2" s="1"/>
  <c r="GMT249" i="2" s="1"/>
  <c r="GMU249" i="2" s="1"/>
  <c r="GMV249" i="2" s="1"/>
  <c r="GMW249" i="2" s="1"/>
  <c r="GMX249" i="2" s="1"/>
  <c r="GMY249" i="2" s="1"/>
  <c r="GMZ249" i="2" s="1"/>
  <c r="GNA249" i="2" s="1"/>
  <c r="GNB249" i="2" s="1"/>
  <c r="GNC249" i="2" s="1"/>
  <c r="GND249" i="2" s="1"/>
  <c r="GNE249" i="2" s="1"/>
  <c r="GNF249" i="2" s="1"/>
  <c r="GNG249" i="2" s="1"/>
  <c r="GNH249" i="2" s="1"/>
  <c r="GNI249" i="2" s="1"/>
  <c r="GNJ249" i="2" s="1"/>
  <c r="GNK249" i="2" s="1"/>
  <c r="GNL249" i="2" s="1"/>
  <c r="GNM249" i="2" s="1"/>
  <c r="GNN249" i="2" s="1"/>
  <c r="GNO249" i="2" s="1"/>
  <c r="GNP249" i="2" s="1"/>
  <c r="GNQ249" i="2" s="1"/>
  <c r="GNR249" i="2" s="1"/>
  <c r="GNS249" i="2" s="1"/>
  <c r="GNT249" i="2" s="1"/>
  <c r="GNU249" i="2" s="1"/>
  <c r="GNV249" i="2" s="1"/>
  <c r="GNW249" i="2" s="1"/>
  <c r="GNX249" i="2" s="1"/>
  <c r="GNY249" i="2" s="1"/>
  <c r="GNZ249" i="2" s="1"/>
  <c r="GOA249" i="2" s="1"/>
  <c r="GOB249" i="2" s="1"/>
  <c r="GOC249" i="2" s="1"/>
  <c r="GOD249" i="2" s="1"/>
  <c r="GOE249" i="2" s="1"/>
  <c r="GOF249" i="2" s="1"/>
  <c r="GOG249" i="2" s="1"/>
  <c r="GOH249" i="2" s="1"/>
  <c r="GOI249" i="2" s="1"/>
  <c r="GOJ249" i="2" s="1"/>
  <c r="GOK249" i="2" s="1"/>
  <c r="GOL249" i="2" s="1"/>
  <c r="GOM249" i="2" s="1"/>
  <c r="GON249" i="2" s="1"/>
  <c r="GOO249" i="2" s="1"/>
  <c r="GOP249" i="2" s="1"/>
  <c r="GOQ249" i="2" s="1"/>
  <c r="GOR249" i="2" s="1"/>
  <c r="GOS249" i="2" s="1"/>
  <c r="GOT249" i="2" s="1"/>
  <c r="GOU249" i="2" s="1"/>
  <c r="GOV249" i="2" s="1"/>
  <c r="GOW249" i="2" s="1"/>
  <c r="GOX249" i="2" s="1"/>
  <c r="GOY249" i="2" s="1"/>
  <c r="GOZ249" i="2" s="1"/>
  <c r="GPA249" i="2" s="1"/>
  <c r="GPB249" i="2" s="1"/>
  <c r="GPC249" i="2" s="1"/>
  <c r="GPD249" i="2" s="1"/>
  <c r="GPE249" i="2" s="1"/>
  <c r="GPF249" i="2" s="1"/>
  <c r="GPG249" i="2" s="1"/>
  <c r="GPH249" i="2" s="1"/>
  <c r="GPI249" i="2" s="1"/>
  <c r="GPJ249" i="2" s="1"/>
  <c r="GPK249" i="2" s="1"/>
  <c r="GPL249" i="2" s="1"/>
  <c r="GGY248" i="2"/>
  <c r="GGZ248" i="2" s="1"/>
  <c r="GHA248" i="2"/>
  <c r="GHB248" i="2" s="1"/>
  <c r="GPM249" i="2"/>
  <c r="GPN249" i="2" s="1"/>
  <c r="GPO249" i="2" s="1"/>
  <c r="GPP249" i="2" s="1"/>
  <c r="GPQ249" i="2"/>
  <c r="GPR249" i="2" s="1"/>
  <c r="GPS249" i="2" s="1"/>
  <c r="GPT249" i="2" s="1"/>
  <c r="GPU249" i="2" s="1"/>
  <c r="GPV249" i="2" s="1"/>
  <c r="GPW249" i="2" s="1"/>
  <c r="GPX249" i="2" s="1"/>
  <c r="GHC248" i="2"/>
  <c r="GHD248" i="2" s="1"/>
  <c r="GHE248" i="2"/>
  <c r="GHF248" i="2" s="1"/>
  <c r="GPY249" i="2"/>
  <c r="GPZ249" i="2" s="1"/>
  <c r="GQA249" i="2" s="1"/>
  <c r="GQB249" i="2" s="1"/>
  <c r="GQC249" i="2" s="1"/>
  <c r="GQD249" i="2" s="1"/>
  <c r="GQE249" i="2" s="1"/>
  <c r="GQF249" i="2" s="1"/>
  <c r="GQG249" i="2"/>
  <c r="GQH249" i="2" s="1"/>
  <c r="GQI249" i="2" s="1"/>
  <c r="GQJ249" i="2" s="1"/>
  <c r="GQK249" i="2" s="1"/>
  <c r="GQL249" i="2" s="1"/>
  <c r="GQM249" i="2" s="1"/>
  <c r="GQN249" i="2" s="1"/>
  <c r="GQO249" i="2" s="1"/>
  <c r="GQP249" i="2" s="1"/>
  <c r="GQQ249" i="2" s="1"/>
  <c r="GQR249" i="2" s="1"/>
  <c r="GQS249" i="2" s="1"/>
  <c r="GQT249" i="2" s="1"/>
  <c r="GQU249" i="2" s="1"/>
  <c r="GQV249" i="2" s="1"/>
  <c r="GQW249" i="2" s="1"/>
  <c r="GQX249" i="2" s="1"/>
  <c r="GQY249" i="2" s="1"/>
  <c r="GQZ249" i="2" s="1"/>
  <c r="GRA249" i="2" s="1"/>
  <c r="GRB249" i="2" s="1"/>
  <c r="GRC249" i="2" s="1"/>
  <c r="GRD249" i="2" s="1"/>
  <c r="GRE249" i="2" s="1"/>
  <c r="GRF249" i="2" s="1"/>
  <c r="GRG249" i="2" s="1"/>
  <c r="GRH249" i="2" s="1"/>
  <c r="GRI249" i="2" s="1"/>
  <c r="GRJ249" i="2" s="1"/>
  <c r="GRK249" i="2" s="1"/>
  <c r="GRL249" i="2" s="1"/>
  <c r="GRM249" i="2" s="1"/>
  <c r="GRN249" i="2" s="1"/>
  <c r="GRO249" i="2" s="1"/>
  <c r="GRP249" i="2" s="1"/>
  <c r="GRQ249" i="2" s="1"/>
  <c r="GRR249" i="2" s="1"/>
  <c r="GRS249" i="2" s="1"/>
  <c r="GRT249" i="2" s="1"/>
  <c r="GRU249" i="2" s="1"/>
  <c r="GRV249" i="2" s="1"/>
  <c r="GRW249" i="2" s="1"/>
  <c r="GRX249" i="2" s="1"/>
  <c r="GRY249" i="2" s="1"/>
  <c r="GRZ249" i="2" s="1"/>
  <c r="GSA249" i="2" s="1"/>
  <c r="GSB249" i="2" s="1"/>
  <c r="GSC249" i="2" s="1"/>
  <c r="GSD249" i="2" s="1"/>
  <c r="GSE249" i="2" s="1"/>
  <c r="GSF249" i="2" s="1"/>
  <c r="GSG249" i="2" s="1"/>
  <c r="GSH249" i="2" s="1"/>
  <c r="GSI249" i="2" s="1"/>
  <c r="GSJ249" i="2" s="1"/>
  <c r="GSK249" i="2" s="1"/>
  <c r="GSL249" i="2" s="1"/>
  <c r="GSM249" i="2" s="1"/>
  <c r="GSN249" i="2" s="1"/>
  <c r="GSO249" i="2" s="1"/>
  <c r="GSP249" i="2" s="1"/>
  <c r="GSQ249" i="2" s="1"/>
  <c r="GSR249" i="2" s="1"/>
  <c r="GSS249" i="2" s="1"/>
  <c r="GST249" i="2" s="1"/>
  <c r="GSU249" i="2" s="1"/>
  <c r="GSV249" i="2" s="1"/>
  <c r="GSW249" i="2" s="1"/>
  <c r="GSX249" i="2" s="1"/>
  <c r="GSY249" i="2" s="1"/>
  <c r="GSZ249" i="2" s="1"/>
  <c r="GTA249" i="2" s="1"/>
  <c r="GTB249" i="2" s="1"/>
  <c r="GTC249" i="2" s="1"/>
  <c r="GTD249" i="2" s="1"/>
  <c r="GTE249" i="2" s="1"/>
  <c r="GTF249" i="2" s="1"/>
  <c r="GTG249" i="2" s="1"/>
  <c r="GTH249" i="2" s="1"/>
  <c r="GTI249" i="2" s="1"/>
  <c r="GTJ249" i="2" s="1"/>
  <c r="GTK249" i="2" s="1"/>
  <c r="GTL249" i="2" s="1"/>
  <c r="GTM249" i="2" s="1"/>
  <c r="GTN249" i="2" s="1"/>
  <c r="GTO249" i="2" s="1"/>
  <c r="GTP249" i="2" s="1"/>
  <c r="GTQ249" i="2" s="1"/>
  <c r="GTR249" i="2" s="1"/>
  <c r="GTS249" i="2" s="1"/>
  <c r="GTT249" i="2" s="1"/>
  <c r="GTU249" i="2" s="1"/>
  <c r="GTV249" i="2" s="1"/>
  <c r="GTW249" i="2" s="1"/>
  <c r="GTX249" i="2" s="1"/>
  <c r="GTY249" i="2" s="1"/>
  <c r="GTZ249" i="2" s="1"/>
  <c r="GUA249" i="2" s="1"/>
  <c r="GUB249" i="2" s="1"/>
  <c r="GUC249" i="2" s="1"/>
  <c r="GUD249" i="2" s="1"/>
  <c r="GUE249" i="2" s="1"/>
  <c r="GUF249" i="2" s="1"/>
  <c r="GUG249" i="2" s="1"/>
  <c r="GUH249" i="2" s="1"/>
  <c r="GUI249" i="2" s="1"/>
  <c r="GUJ249" i="2" s="1"/>
  <c r="GUK249" i="2" s="1"/>
  <c r="GUL249" i="2" s="1"/>
  <c r="GUM249" i="2" s="1"/>
  <c r="GUN249" i="2" s="1"/>
  <c r="GUO249" i="2" s="1"/>
  <c r="GUP249" i="2" s="1"/>
  <c r="GUQ249" i="2" s="1"/>
  <c r="GUR249" i="2" s="1"/>
  <c r="GUS249" i="2" s="1"/>
  <c r="GUT249" i="2" s="1"/>
  <c r="GUU249" i="2" s="1"/>
  <c r="GUV249" i="2" s="1"/>
  <c r="GUW249" i="2" s="1"/>
  <c r="GUX249" i="2" s="1"/>
  <c r="GUY249" i="2" s="1"/>
  <c r="GUZ249" i="2" s="1"/>
  <c r="GVA249" i="2" s="1"/>
  <c r="GVB249" i="2" s="1"/>
  <c r="GVC249" i="2" s="1"/>
  <c r="GVD249" i="2" s="1"/>
  <c r="GVE249" i="2" s="1"/>
  <c r="GVF249" i="2" s="1"/>
  <c r="GVG249" i="2" s="1"/>
  <c r="GVH249" i="2" s="1"/>
  <c r="GVI249" i="2" s="1"/>
  <c r="GVJ249" i="2" s="1"/>
  <c r="GVK249" i="2" s="1"/>
  <c r="GVL249" i="2" s="1"/>
  <c r="GVM249" i="2" s="1"/>
  <c r="GVN249" i="2" s="1"/>
  <c r="GVO249" i="2" s="1"/>
  <c r="GVP249" i="2" s="1"/>
  <c r="GVQ249" i="2" s="1"/>
  <c r="GVR249" i="2" s="1"/>
  <c r="GVS249" i="2" s="1"/>
  <c r="GVT249" i="2" s="1"/>
  <c r="GVU249" i="2" s="1"/>
  <c r="GVV249" i="2" s="1"/>
  <c r="GVW249" i="2" s="1"/>
  <c r="GVX249" i="2" s="1"/>
  <c r="GVY249" i="2" s="1"/>
  <c r="GVZ249" i="2" s="1"/>
  <c r="GWA249" i="2" s="1"/>
  <c r="GWB249" i="2" s="1"/>
  <c r="GWC249" i="2" s="1"/>
  <c r="GWD249" i="2" s="1"/>
  <c r="GWE249" i="2" s="1"/>
  <c r="GWF249" i="2" s="1"/>
  <c r="GWG249" i="2" s="1"/>
  <c r="GWH249" i="2" s="1"/>
  <c r="GWI249" i="2" s="1"/>
  <c r="GWJ249" i="2" s="1"/>
  <c r="GWK249" i="2" s="1"/>
  <c r="GWL249" i="2" s="1"/>
  <c r="GWM249" i="2" s="1"/>
  <c r="GWN249" i="2" s="1"/>
  <c r="GWO249" i="2" s="1"/>
  <c r="GWP249" i="2" s="1"/>
  <c r="GWQ249" i="2" s="1"/>
  <c r="GWR249" i="2" s="1"/>
  <c r="GWS249" i="2" s="1"/>
  <c r="GWT249" i="2" s="1"/>
  <c r="GWU249" i="2" s="1"/>
  <c r="GWV249" i="2" s="1"/>
  <c r="GWW249" i="2" s="1"/>
  <c r="GWX249" i="2" s="1"/>
  <c r="GWY249" i="2" s="1"/>
  <c r="GWZ249" i="2" s="1"/>
  <c r="GXA249" i="2" s="1"/>
  <c r="GXB249" i="2" s="1"/>
  <c r="GXC249" i="2" s="1"/>
  <c r="GXD249" i="2" s="1"/>
  <c r="GXE249" i="2" s="1"/>
  <c r="GXF249" i="2" s="1"/>
  <c r="GXG249" i="2" s="1"/>
  <c r="GXH249" i="2" s="1"/>
  <c r="GXI249" i="2" s="1"/>
  <c r="GXJ249" i="2" s="1"/>
  <c r="GXK249" i="2" s="1"/>
  <c r="GXL249" i="2" s="1"/>
  <c r="GXM249" i="2" s="1"/>
  <c r="GXN249" i="2" s="1"/>
  <c r="GXO249" i="2" s="1"/>
  <c r="GXP249" i="2" s="1"/>
  <c r="GXQ249" i="2" s="1"/>
  <c r="GXR249" i="2" s="1"/>
  <c r="GXS249" i="2" s="1"/>
  <c r="GXT249" i="2" s="1"/>
  <c r="GXU249" i="2" s="1"/>
  <c r="GXV249" i="2" s="1"/>
  <c r="GXW249" i="2" s="1"/>
  <c r="GXX249" i="2" s="1"/>
  <c r="GXY249" i="2" s="1"/>
  <c r="GXZ249" i="2" s="1"/>
  <c r="GYA249" i="2" s="1"/>
  <c r="GYB249" i="2" s="1"/>
  <c r="GYC249" i="2" s="1"/>
  <c r="GYD249" i="2" s="1"/>
  <c r="GYE249" i="2" s="1"/>
  <c r="GYF249" i="2" s="1"/>
  <c r="GYG249" i="2" s="1"/>
  <c r="GYH249" i="2" s="1"/>
  <c r="GYI249" i="2" s="1"/>
  <c r="GYJ249" i="2" s="1"/>
  <c r="GYK249" i="2" s="1"/>
  <c r="GYL249" i="2" s="1"/>
  <c r="GYM249" i="2" s="1"/>
  <c r="GYN249" i="2" s="1"/>
  <c r="GYO249" i="2" s="1"/>
  <c r="GYP249" i="2" s="1"/>
  <c r="GYQ249" i="2" s="1"/>
  <c r="GYR249" i="2" s="1"/>
  <c r="GYS249" i="2" s="1"/>
  <c r="GYT249" i="2" s="1"/>
  <c r="GYU249" i="2" s="1"/>
  <c r="GYV249" i="2" s="1"/>
  <c r="GYW249" i="2" s="1"/>
  <c r="GYX249" i="2" s="1"/>
  <c r="GYY249" i="2" s="1"/>
  <c r="GYZ249" i="2" s="1"/>
  <c r="GZA249" i="2" s="1"/>
  <c r="GZB249" i="2" s="1"/>
  <c r="GZC249" i="2" s="1"/>
  <c r="GZD249" i="2" s="1"/>
  <c r="GZE249" i="2" s="1"/>
  <c r="GZF249" i="2" s="1"/>
  <c r="GZG249" i="2" s="1"/>
  <c r="GZH249" i="2" s="1"/>
  <c r="GZI249" i="2" s="1"/>
  <c r="GZJ249" i="2" s="1"/>
  <c r="GZK249" i="2" s="1"/>
  <c r="GZL249" i="2" s="1"/>
  <c r="GZM249" i="2" s="1"/>
  <c r="GZN249" i="2" s="1"/>
  <c r="GZO249" i="2" s="1"/>
  <c r="GZP249" i="2" s="1"/>
  <c r="GZQ249" i="2" s="1"/>
  <c r="GZR249" i="2" s="1"/>
  <c r="GZS249" i="2" s="1"/>
  <c r="GZT249" i="2" s="1"/>
  <c r="GZU249" i="2" s="1"/>
  <c r="GZV249" i="2" s="1"/>
  <c r="GZW249" i="2" s="1"/>
  <c r="GZX249" i="2" s="1"/>
  <c r="GZY249" i="2" s="1"/>
  <c r="GZZ249" i="2" s="1"/>
  <c r="HAA249" i="2" s="1"/>
  <c r="HAB249" i="2" s="1"/>
  <c r="HAC249" i="2" s="1"/>
  <c r="HAD249" i="2" s="1"/>
  <c r="HAE249" i="2" s="1"/>
  <c r="HAF249" i="2" s="1"/>
  <c r="HAG249" i="2" s="1"/>
  <c r="HAH249" i="2" s="1"/>
  <c r="HAI249" i="2" s="1"/>
  <c r="HAJ249" i="2" s="1"/>
  <c r="HAK249" i="2" s="1"/>
  <c r="HAL249" i="2" s="1"/>
  <c r="HAM249" i="2" s="1"/>
  <c r="HAN249" i="2" s="1"/>
  <c r="HAO249" i="2" s="1"/>
  <c r="HAP249" i="2" s="1"/>
  <c r="HAQ249" i="2" s="1"/>
  <c r="HAR249" i="2" s="1"/>
  <c r="HAS249" i="2" s="1"/>
  <c r="HAT249" i="2" s="1"/>
  <c r="HAU249" i="2" s="1"/>
  <c r="HAV249" i="2" s="1"/>
  <c r="HAW249" i="2" s="1"/>
  <c r="HAX249" i="2" s="1"/>
  <c r="HAY249" i="2" s="1"/>
  <c r="HAZ249" i="2" s="1"/>
  <c r="HBA249" i="2" s="1"/>
  <c r="HBB249" i="2" s="1"/>
  <c r="HBC249" i="2" s="1"/>
  <c r="HBD249" i="2" s="1"/>
  <c r="HBE249" i="2" s="1"/>
  <c r="HBF249" i="2" s="1"/>
  <c r="HBG249" i="2" s="1"/>
  <c r="HBH249" i="2" s="1"/>
  <c r="HBI249" i="2" s="1"/>
  <c r="HBJ249" i="2" s="1"/>
  <c r="HBK249" i="2" s="1"/>
  <c r="HBL249" i="2" s="1"/>
  <c r="HBM249" i="2" s="1"/>
  <c r="HBN249" i="2" s="1"/>
  <c r="HBO249" i="2" s="1"/>
  <c r="HBP249" i="2" s="1"/>
  <c r="HBQ249" i="2" s="1"/>
  <c r="HBR249" i="2" s="1"/>
  <c r="HBS249" i="2" s="1"/>
  <c r="HBT249" i="2" s="1"/>
  <c r="HBU249" i="2" s="1"/>
  <c r="HBV249" i="2" s="1"/>
  <c r="HBW249" i="2" s="1"/>
  <c r="HBX249" i="2" s="1"/>
  <c r="HBY249" i="2" s="1"/>
  <c r="HBZ249" i="2" s="1"/>
  <c r="HCA249" i="2" s="1"/>
  <c r="HCB249" i="2" s="1"/>
  <c r="HCC249" i="2" s="1"/>
  <c r="HCD249" i="2" s="1"/>
  <c r="HCE249" i="2" s="1"/>
  <c r="HCF249" i="2" s="1"/>
  <c r="HCG249" i="2" s="1"/>
  <c r="HCH249" i="2" s="1"/>
  <c r="HCI249" i="2" s="1"/>
  <c r="HCJ249" i="2" s="1"/>
  <c r="HCK249" i="2" s="1"/>
  <c r="HCL249" i="2" s="1"/>
  <c r="HCM249" i="2" s="1"/>
  <c r="HCN249" i="2" s="1"/>
  <c r="HCO249" i="2" s="1"/>
  <c r="HCP249" i="2" s="1"/>
  <c r="HCQ249" i="2" s="1"/>
  <c r="HCR249" i="2" s="1"/>
  <c r="HCS249" i="2" s="1"/>
  <c r="HCT249" i="2" s="1"/>
  <c r="HCU249" i="2" s="1"/>
  <c r="HCV249" i="2" s="1"/>
  <c r="HCW249" i="2" s="1"/>
  <c r="HCX249" i="2" s="1"/>
  <c r="HCY249" i="2" s="1"/>
  <c r="HCZ249" i="2" s="1"/>
  <c r="HDA249" i="2" s="1"/>
  <c r="HDB249" i="2" s="1"/>
  <c r="HDC249" i="2" s="1"/>
  <c r="HDD249" i="2" s="1"/>
  <c r="HDE249" i="2" s="1"/>
  <c r="HDF249" i="2" s="1"/>
  <c r="HDG249" i="2" s="1"/>
  <c r="HDH249" i="2" s="1"/>
  <c r="HDI249" i="2" s="1"/>
  <c r="GHG248" i="2"/>
  <c r="GHH248" i="2" s="1"/>
  <c r="GHI248" i="2"/>
  <c r="GHJ248" i="2" s="1"/>
  <c r="HDJ249" i="2"/>
  <c r="HDK249" i="2" s="1"/>
  <c r="HDL249" i="2"/>
  <c r="HDM249" i="2" s="1"/>
  <c r="GHK248" i="2"/>
  <c r="GHL248" i="2" s="1"/>
  <c r="GHM248" i="2"/>
  <c r="GHN248" i="2" s="1"/>
  <c r="HDN249" i="2"/>
  <c r="HDO249" i="2" s="1"/>
  <c r="HDP249" i="2"/>
  <c r="HDQ249" i="2" s="1"/>
  <c r="GHO248" i="2"/>
  <c r="GHP248" i="2" s="1"/>
  <c r="GHQ248" i="2"/>
  <c r="GHR248" i="2" s="1"/>
  <c r="HDR249" i="2"/>
  <c r="HDS249" i="2" s="1"/>
  <c r="HDT249" i="2"/>
  <c r="HDU249" i="2" s="1"/>
  <c r="GHS248" i="2"/>
  <c r="GHT248" i="2" s="1"/>
  <c r="GHU248" i="2"/>
  <c r="GHV248" i="2" s="1"/>
  <c r="HDV249" i="2"/>
  <c r="HDW249" i="2" s="1"/>
  <c r="HDX249" i="2"/>
  <c r="HDY249" i="2" s="1"/>
  <c r="GHW248" i="2"/>
  <c r="GHX248" i="2" s="1"/>
  <c r="GHY248" i="2"/>
  <c r="GHZ248" i="2" s="1"/>
  <c r="HDZ249" i="2"/>
  <c r="HEA249" i="2" s="1"/>
  <c r="HEB249" i="2"/>
  <c r="HEC249" i="2" s="1"/>
  <c r="GIA248" i="2"/>
  <c r="GIB248" i="2" s="1"/>
  <c r="GIC248" i="2"/>
  <c r="GID248" i="2" s="1"/>
  <c r="HED249" i="2"/>
  <c r="HEE249" i="2" s="1"/>
  <c r="HEF249" i="2"/>
  <c r="HEG249" i="2" s="1"/>
  <c r="GIE248" i="2"/>
  <c r="GIF248" i="2" s="1"/>
  <c r="GIG248" i="2"/>
  <c r="GIH248" i="2" s="1"/>
  <c r="HEH249" i="2"/>
  <c r="HEI249" i="2" s="1"/>
  <c r="HEJ249" i="2"/>
  <c r="HEK249" i="2" s="1"/>
  <c r="GII248" i="2"/>
  <c r="GIJ248" i="2" s="1"/>
  <c r="GIK248" i="2"/>
  <c r="GIL248" i="2" s="1"/>
  <c r="HEL249" i="2"/>
  <c r="HEM249" i="2" s="1"/>
  <c r="HEN249" i="2"/>
  <c r="HEO249" i="2" s="1"/>
  <c r="GIM248" i="2"/>
  <c r="GIN248" i="2" s="1"/>
  <c r="GIO248" i="2"/>
  <c r="GIP248" i="2" s="1"/>
  <c r="HEP249" i="2"/>
  <c r="HEQ249" i="2" s="1"/>
  <c r="HER249" i="2"/>
  <c r="HES249" i="2" s="1"/>
  <c r="GIQ248" i="2"/>
  <c r="GIR248" i="2" s="1"/>
  <c r="GIS248" i="2"/>
  <c r="GIT248" i="2" s="1"/>
  <c r="HET249" i="2"/>
  <c r="HEU249" i="2" s="1"/>
  <c r="HEV249" i="2"/>
  <c r="HEW249" i="2" s="1"/>
  <c r="GIU248" i="2"/>
  <c r="GIV248" i="2" s="1"/>
  <c r="GIW248" i="2"/>
  <c r="GIX248" i="2" s="1"/>
  <c r="HEX249" i="2"/>
  <c r="HEY249" i="2" s="1"/>
  <c r="HEZ249" i="2"/>
  <c r="HFA249" i="2" s="1"/>
  <c r="GIY248" i="2"/>
  <c r="GIZ248" i="2" s="1"/>
  <c r="GJA248" i="2"/>
  <c r="GJB248" i="2" s="1"/>
  <c r="HFB249" i="2"/>
  <c r="HFC249" i="2" s="1"/>
  <c r="HFD249" i="2"/>
  <c r="HFE249" i="2" s="1"/>
  <c r="GJC248" i="2"/>
  <c r="GJD248" i="2" s="1"/>
  <c r="GJE248" i="2"/>
  <c r="GJF248" i="2" s="1"/>
  <c r="HFF249" i="2"/>
  <c r="HFG249" i="2" s="1"/>
  <c r="HFH249" i="2"/>
  <c r="HFI249" i="2" s="1"/>
  <c r="GJG248" i="2"/>
  <c r="GJH248" i="2" s="1"/>
  <c r="GJI248" i="2"/>
  <c r="GJJ248" i="2" s="1"/>
  <c r="HFJ249" i="2"/>
  <c r="HFK249" i="2" s="1"/>
  <c r="HFL249" i="2"/>
  <c r="HFM249" i="2" s="1"/>
  <c r="GJK248" i="2"/>
  <c r="GJL248" i="2" s="1"/>
  <c r="GJM248" i="2"/>
  <c r="GJN248" i="2" s="1"/>
  <c r="HFN249" i="2"/>
  <c r="HFO249" i="2" s="1"/>
  <c r="HFP249" i="2"/>
  <c r="HFQ249" i="2" s="1"/>
  <c r="GJO248" i="2"/>
  <c r="GJP248" i="2" s="1"/>
  <c r="GJQ248" i="2"/>
  <c r="GJR248" i="2" s="1"/>
  <c r="HFR249" i="2"/>
  <c r="HFS249" i="2" s="1"/>
  <c r="HFT249" i="2"/>
  <c r="HFU249" i="2" s="1"/>
  <c r="GJS248" i="2"/>
  <c r="GJT248" i="2" s="1"/>
  <c r="GJU248" i="2"/>
  <c r="GJV248" i="2" s="1"/>
  <c r="HFV249" i="2"/>
  <c r="HFW249" i="2" s="1"/>
  <c r="HFX249" i="2"/>
  <c r="HFY249" i="2" s="1"/>
  <c r="GJW248" i="2"/>
  <c r="GJX248" i="2" s="1"/>
  <c r="GJY248" i="2"/>
  <c r="GJZ248" i="2" s="1"/>
  <c r="HFZ249" i="2"/>
  <c r="HGA249" i="2" s="1"/>
  <c r="HGB249" i="2"/>
  <c r="HGC249" i="2" s="1"/>
  <c r="GKA248" i="2"/>
  <c r="GKB248" i="2" s="1"/>
  <c r="GKC248" i="2"/>
  <c r="GKD248" i="2" s="1"/>
  <c r="HGD249" i="2"/>
  <c r="HGE249" i="2" s="1"/>
  <c r="HGF249" i="2"/>
  <c r="HGG249" i="2" s="1"/>
  <c r="GKE248" i="2"/>
  <c r="GKF248" i="2" s="1"/>
  <c r="GKG248" i="2"/>
  <c r="GKH248" i="2" s="1"/>
  <c r="HGH249" i="2"/>
  <c r="HGI249" i="2" s="1"/>
  <c r="HGJ249" i="2"/>
  <c r="HGK249" i="2" s="1"/>
  <c r="GKI248" i="2"/>
  <c r="GKJ248" i="2" s="1"/>
  <c r="GKK248" i="2"/>
  <c r="GKL248" i="2" s="1"/>
  <c r="HGL249" i="2"/>
  <c r="HGM249" i="2" s="1"/>
  <c r="HGN249" i="2"/>
  <c r="HGO249" i="2" s="1"/>
  <c r="GKM248" i="2"/>
  <c r="GKN248" i="2" s="1"/>
  <c r="GKO248" i="2"/>
  <c r="GKP248" i="2" s="1"/>
  <c r="HGP249" i="2"/>
  <c r="HGQ249" i="2" s="1"/>
  <c r="HGR249" i="2"/>
  <c r="HGS249" i="2" s="1"/>
  <c r="GKQ248" i="2"/>
  <c r="GKR248" i="2" s="1"/>
  <c r="GKS248" i="2"/>
  <c r="GKT248" i="2" s="1"/>
  <c r="HGT249" i="2"/>
  <c r="HGU249" i="2" s="1"/>
  <c r="HGV249" i="2"/>
  <c r="HGW249" i="2" s="1"/>
  <c r="GKU248" i="2"/>
  <c r="GKV248" i="2" s="1"/>
  <c r="GKW248" i="2"/>
  <c r="GKX248" i="2" s="1"/>
  <c r="HGX249" i="2"/>
  <c r="HGY249" i="2" s="1"/>
  <c r="HGZ249" i="2"/>
  <c r="HHA249" i="2" s="1"/>
  <c r="GKY248" i="2"/>
  <c r="GKZ248" i="2" s="1"/>
  <c r="GLA248" i="2"/>
  <c r="GLB248" i="2" s="1"/>
  <c r="HHB249" i="2"/>
  <c r="HHC249" i="2" s="1"/>
  <c r="HHD249" i="2"/>
  <c r="HHE249" i="2" s="1"/>
  <c r="GLC248" i="2"/>
  <c r="GLD248" i="2" s="1"/>
  <c r="GLE248" i="2"/>
  <c r="GLF248" i="2" s="1"/>
  <c r="HHF249" i="2"/>
  <c r="HHG249" i="2" s="1"/>
  <c r="HHH249" i="2"/>
  <c r="HHI249" i="2" s="1"/>
  <c r="GLG248" i="2"/>
  <c r="GLH248" i="2" s="1"/>
  <c r="GLI248" i="2"/>
  <c r="GLJ248" i="2" s="1"/>
  <c r="HHJ249" i="2"/>
  <c r="HHK249" i="2" s="1"/>
  <c r="HHL249" i="2"/>
  <c r="HHM249" i="2" s="1"/>
  <c r="GLK248" i="2"/>
  <c r="GLL248" i="2" s="1"/>
  <c r="GLM248" i="2"/>
  <c r="GLN248" i="2" s="1"/>
  <c r="HHN249" i="2"/>
  <c r="HHO249" i="2" s="1"/>
  <c r="HHP249" i="2"/>
  <c r="HHQ249" i="2" s="1"/>
  <c r="GLO248" i="2"/>
  <c r="GLP248" i="2" s="1"/>
  <c r="GLQ248" i="2"/>
  <c r="GLR248" i="2" s="1"/>
  <c r="HHR249" i="2"/>
  <c r="HHS249" i="2" s="1"/>
  <c r="HHT249" i="2"/>
  <c r="HHU249" i="2" s="1"/>
  <c r="GLS248" i="2"/>
  <c r="GLT248" i="2" s="1"/>
  <c r="GLU248" i="2"/>
  <c r="GLV248" i="2" s="1"/>
  <c r="HHV249" i="2"/>
  <c r="HHW249" i="2" s="1"/>
  <c r="HHX249" i="2"/>
  <c r="HHY249" i="2" s="1"/>
  <c r="GLW248" i="2"/>
  <c r="GLX248" i="2" s="1"/>
  <c r="GLY248" i="2"/>
  <c r="GLZ248" i="2" s="1"/>
  <c r="HHZ249" i="2"/>
  <c r="HIA249" i="2" s="1"/>
  <c r="HIB249" i="2"/>
  <c r="HIC249" i="2" s="1"/>
  <c r="GMA248" i="2"/>
  <c r="GMB248" i="2" s="1"/>
  <c r="GMC248" i="2"/>
  <c r="GMD248" i="2" s="1"/>
  <c r="HID249" i="2"/>
  <c r="HIE249" i="2" s="1"/>
  <c r="HIF249" i="2"/>
  <c r="HIG249" i="2" s="1"/>
  <c r="GME248" i="2"/>
  <c r="GMF248" i="2" s="1"/>
  <c r="GMG248" i="2"/>
  <c r="GMH248" i="2" s="1"/>
  <c r="HIH249" i="2"/>
  <c r="HII249" i="2" s="1"/>
  <c r="HIJ249" i="2"/>
  <c r="HIK249" i="2" s="1"/>
  <c r="GMI248" i="2"/>
  <c r="GMJ248" i="2" s="1"/>
  <c r="GMK248" i="2"/>
  <c r="GML248" i="2" s="1"/>
  <c r="HIL249" i="2"/>
  <c r="HIM249" i="2" s="1"/>
  <c r="HIN249" i="2"/>
  <c r="HIO249" i="2" s="1"/>
  <c r="GMM248" i="2"/>
  <c r="GMN248" i="2" s="1"/>
  <c r="GMO248" i="2"/>
  <c r="GMP248" i="2" s="1"/>
  <c r="HIP249" i="2"/>
  <c r="HIQ249" i="2" s="1"/>
  <c r="GMQ248" i="2"/>
  <c r="GMR248" i="2" s="1"/>
  <c r="HIR249" i="2"/>
  <c r="HIS249" i="2" s="1"/>
  <c r="HIT249" i="2"/>
  <c r="HIU249" i="2" s="1"/>
  <c r="GMS248" i="2"/>
  <c r="GMT248" i="2" s="1"/>
  <c r="GMU248" i="2"/>
  <c r="GMV248" i="2" s="1"/>
  <c r="HIV249" i="2"/>
  <c r="HIW249" i="2" s="1"/>
  <c r="HIX249" i="2"/>
  <c r="HIY249" i="2" s="1"/>
  <c r="GMW248" i="2"/>
  <c r="GMX248" i="2" s="1"/>
  <c r="GMY248" i="2"/>
  <c r="GMZ248" i="2" s="1"/>
  <c r="HIZ249" i="2"/>
  <c r="HJA249" i="2" s="1"/>
  <c r="HJB249" i="2"/>
  <c r="HJC249" i="2" s="1"/>
  <c r="GNA248" i="2"/>
  <c r="GNB248" i="2" s="1"/>
  <c r="GNC248" i="2"/>
  <c r="GND248" i="2" s="1"/>
  <c r="HJD249" i="2"/>
  <c r="HJE249" i="2" s="1"/>
  <c r="HJF249" i="2"/>
  <c r="HJG249" i="2" s="1"/>
  <c r="GNE248" i="2"/>
  <c r="GNF248" i="2" s="1"/>
  <c r="GNG248" i="2"/>
  <c r="GNH248" i="2" s="1"/>
  <c r="HJH249" i="2"/>
  <c r="HJI249" i="2" s="1"/>
  <c r="HJJ249" i="2"/>
  <c r="HJK249" i="2" s="1"/>
  <c r="GNI248" i="2"/>
  <c r="GNJ248" i="2" s="1"/>
  <c r="GNK248" i="2"/>
  <c r="GNL248" i="2" s="1"/>
  <c r="HJL249" i="2"/>
  <c r="HJM249" i="2" s="1"/>
  <c r="HJN249" i="2"/>
  <c r="HJO249" i="2" s="1"/>
  <c r="GNM248" i="2"/>
  <c r="GNN248" i="2" s="1"/>
  <c r="GNO248" i="2"/>
  <c r="GNP248" i="2" s="1"/>
  <c r="HJP249" i="2"/>
  <c r="HJQ249" i="2" s="1"/>
  <c r="HJR249" i="2"/>
  <c r="HJS249" i="2" s="1"/>
  <c r="GNQ248" i="2"/>
  <c r="GNR248" i="2" s="1"/>
  <c r="GNS248" i="2"/>
  <c r="GNT248" i="2" s="1"/>
  <c r="HJT249" i="2"/>
  <c r="HJU249" i="2" s="1"/>
  <c r="HJV249" i="2"/>
  <c r="HJW249" i="2" s="1"/>
  <c r="GNU248" i="2"/>
  <c r="GNV248" i="2" s="1"/>
  <c r="GNW248" i="2"/>
  <c r="GNX248" i="2" s="1"/>
  <c r="HJX249" i="2"/>
  <c r="HJY249" i="2" s="1"/>
  <c r="HJZ249" i="2"/>
  <c r="HKA249" i="2" s="1"/>
  <c r="GNY248" i="2"/>
  <c r="GNZ248" i="2" s="1"/>
  <c r="GOA248" i="2"/>
  <c r="GOB248" i="2" s="1"/>
  <c r="HKB249" i="2"/>
  <c r="HKC249" i="2" s="1"/>
  <c r="HKD249" i="2"/>
  <c r="HKE249" i="2" s="1"/>
  <c r="GOC248" i="2"/>
  <c r="GOD248" i="2" s="1"/>
  <c r="GOE248" i="2"/>
  <c r="GOF248" i="2" s="1"/>
  <c r="HKF249" i="2"/>
  <c r="HKG249" i="2" s="1"/>
  <c r="HKH249" i="2"/>
  <c r="HKI249" i="2" s="1"/>
  <c r="GOG248" i="2"/>
  <c r="GOH248" i="2" s="1"/>
  <c r="GOI248" i="2"/>
  <c r="GOJ248" i="2" s="1"/>
  <c r="HKJ249" i="2"/>
  <c r="HKK249" i="2" s="1"/>
  <c r="HKL249" i="2"/>
  <c r="HKM249" i="2" s="1"/>
  <c r="GOK248" i="2"/>
  <c r="GOL248" i="2" s="1"/>
  <c r="GOM248" i="2"/>
  <c r="GON248" i="2" s="1"/>
  <c r="HKN249" i="2"/>
  <c r="HKO249" i="2" s="1"/>
  <c r="HKP249" i="2"/>
  <c r="HKQ249" i="2" s="1"/>
  <c r="GOO248" i="2"/>
  <c r="GOP248" i="2" s="1"/>
  <c r="GOQ248" i="2"/>
  <c r="GOR248" i="2" s="1"/>
  <c r="HKR249" i="2"/>
  <c r="HKS249" i="2" s="1"/>
  <c r="HKT249" i="2"/>
  <c r="HKU249" i="2" s="1"/>
  <c r="GOS248" i="2"/>
  <c r="GOT248" i="2" s="1"/>
  <c r="GOU248" i="2"/>
  <c r="GOV248" i="2" s="1"/>
  <c r="HKV249" i="2"/>
  <c r="HKW249" i="2" s="1"/>
  <c r="HKX249" i="2"/>
  <c r="HKY249" i="2" s="1"/>
  <c r="GOW248" i="2"/>
  <c r="GOX248" i="2" s="1"/>
  <c r="GOY248" i="2"/>
  <c r="GOZ248" i="2" s="1"/>
  <c r="HKZ249" i="2"/>
  <c r="HLA249" i="2" s="1"/>
  <c r="HLB249" i="2"/>
  <c r="HLC249" i="2" s="1"/>
  <c r="GPA248" i="2"/>
  <c r="GPB248" i="2" s="1"/>
  <c r="GPC248" i="2"/>
  <c r="GPD248" i="2" s="1"/>
  <c r="HLD249" i="2"/>
  <c r="HLE249" i="2" s="1"/>
  <c r="HLF249" i="2"/>
  <c r="HLG249" i="2" s="1"/>
  <c r="GPE248" i="2"/>
  <c r="GPF248" i="2" s="1"/>
  <c r="GPG248" i="2"/>
  <c r="GPH248" i="2" s="1"/>
  <c r="HLH249" i="2"/>
  <c r="HLI249" i="2" s="1"/>
  <c r="HLJ249" i="2"/>
  <c r="HLK249" i="2" s="1"/>
  <c r="GPI248" i="2"/>
  <c r="GPJ248" i="2" s="1"/>
  <c r="GPK248" i="2"/>
  <c r="HLL249" i="2"/>
  <c r="HLM249" i="2" s="1"/>
  <c r="HLN249" i="2"/>
  <c r="HLO249" i="2" s="1"/>
  <c r="GPL248" i="2"/>
  <c r="GPM248" i="2"/>
  <c r="HLP249" i="2"/>
  <c r="HLQ249" i="2" s="1"/>
  <c r="HLR249" i="2"/>
  <c r="HLS249" i="2" s="1"/>
  <c r="GPN248" i="2"/>
  <c r="GPO248" i="2" s="1"/>
  <c r="GPP248" i="2" s="1"/>
  <c r="GPQ248" i="2" s="1"/>
  <c r="GPR248" i="2" s="1"/>
  <c r="GPS248" i="2"/>
  <c r="GPT248" i="2" s="1"/>
  <c r="GPU248" i="2" s="1"/>
  <c r="HLT249" i="2"/>
  <c r="HLU249" i="2" s="1"/>
  <c r="HLV249" i="2"/>
  <c r="HLW249" i="2" s="1"/>
  <c r="GPV248" i="2"/>
  <c r="GPW248" i="2" s="1"/>
  <c r="GPX248" i="2" s="1"/>
  <c r="GPY248" i="2" s="1"/>
  <c r="GPZ248" i="2" s="1"/>
  <c r="GQA248" i="2"/>
  <c r="GQB248" i="2" s="1"/>
  <c r="GQC248" i="2" s="1"/>
  <c r="HLX249" i="2"/>
  <c r="HLY249" i="2" s="1"/>
  <c r="HLZ249" i="2"/>
  <c r="HMA249" i="2" s="1"/>
  <c r="GQD248" i="2"/>
  <c r="GQE248" i="2" s="1"/>
  <c r="GQF248" i="2" s="1"/>
  <c r="GQG248" i="2" s="1"/>
  <c r="GQH248" i="2" s="1"/>
  <c r="GQI248" i="2"/>
  <c r="GQJ248" i="2" s="1"/>
  <c r="GQK248" i="2" s="1"/>
  <c r="HMB249" i="2"/>
  <c r="HMC249" i="2" s="1"/>
  <c r="HMD249" i="2"/>
  <c r="HME249" i="2" s="1"/>
  <c r="GQL248" i="2"/>
  <c r="GQM248" i="2" s="1"/>
  <c r="GQN248" i="2"/>
  <c r="GQO248" i="2" s="1"/>
  <c r="HMF249" i="2"/>
  <c r="HMG249" i="2" s="1"/>
  <c r="HMH249" i="2"/>
  <c r="HMI249" i="2" s="1"/>
  <c r="GQP248" i="2"/>
  <c r="GQQ248" i="2" s="1"/>
  <c r="GQR248" i="2"/>
  <c r="GQS248" i="2" s="1"/>
  <c r="HMJ249" i="2"/>
  <c r="HMK249" i="2" s="1"/>
  <c r="HML249" i="2"/>
  <c r="HMM249" i="2" s="1"/>
  <c r="GQT248" i="2"/>
  <c r="GQU248" i="2" s="1"/>
  <c r="GQV248" i="2"/>
  <c r="GQW248" i="2" s="1"/>
  <c r="HMN249" i="2"/>
  <c r="HMO249" i="2" s="1"/>
  <c r="HMP249" i="2"/>
  <c r="HMQ249" i="2" s="1"/>
  <c r="GQX248" i="2"/>
  <c r="GQY248" i="2" s="1"/>
  <c r="GQZ248" i="2"/>
  <c r="GRA248" i="2" s="1"/>
  <c r="HMR249" i="2"/>
  <c r="HMS249" i="2" s="1"/>
  <c r="HMT249" i="2"/>
  <c r="HMU249" i="2" s="1"/>
  <c r="GRB248" i="2"/>
  <c r="GRC248" i="2" s="1"/>
  <c r="GRD248" i="2"/>
  <c r="GRE248" i="2" s="1"/>
  <c r="HMV249" i="2"/>
  <c r="HMW249" i="2" s="1"/>
  <c r="HMX249" i="2"/>
  <c r="HMY249" i="2" s="1"/>
  <c r="HMZ249" i="2" s="1"/>
  <c r="HNA249" i="2" s="1"/>
  <c r="HNB249" i="2" s="1"/>
  <c r="HNC249" i="2" s="1"/>
  <c r="HND249" i="2" s="1"/>
  <c r="HNE249" i="2" s="1"/>
  <c r="HNF249" i="2" s="1"/>
  <c r="HNG249" i="2" s="1"/>
  <c r="HNH249" i="2" s="1"/>
  <c r="HNI249" i="2" s="1"/>
  <c r="HNJ249" i="2" s="1"/>
  <c r="HNK249" i="2" s="1"/>
  <c r="HNL249" i="2" s="1"/>
  <c r="HNM249" i="2" s="1"/>
  <c r="HNN249" i="2" s="1"/>
  <c r="HNO249" i="2" s="1"/>
  <c r="HNP249" i="2" s="1"/>
  <c r="HNQ249" i="2" s="1"/>
  <c r="HNR249" i="2" s="1"/>
  <c r="HNS249" i="2" s="1"/>
  <c r="HNT249" i="2" s="1"/>
  <c r="HNU249" i="2" s="1"/>
  <c r="HNV249" i="2" s="1"/>
  <c r="HNW249" i="2" s="1"/>
  <c r="HNX249" i="2" s="1"/>
  <c r="HNY249" i="2" s="1"/>
  <c r="HNZ249" i="2" s="1"/>
  <c r="HOA249" i="2" s="1"/>
  <c r="HOB249" i="2" s="1"/>
  <c r="HOC249" i="2" s="1"/>
  <c r="HOD249" i="2" s="1"/>
  <c r="HOE249" i="2" s="1"/>
  <c r="HOF249" i="2" s="1"/>
  <c r="HOG249" i="2" s="1"/>
  <c r="HOH249" i="2" s="1"/>
  <c r="HOI249" i="2" s="1"/>
  <c r="HOJ249" i="2" s="1"/>
  <c r="HOK249" i="2" s="1"/>
  <c r="HOL249" i="2" s="1"/>
  <c r="HOM249" i="2" s="1"/>
  <c r="HON249" i="2" s="1"/>
  <c r="HOO249" i="2" s="1"/>
  <c r="HOP249" i="2" s="1"/>
  <c r="HOQ249" i="2" s="1"/>
  <c r="HOR249" i="2" s="1"/>
  <c r="HOS249" i="2" s="1"/>
  <c r="HOT249" i="2" s="1"/>
  <c r="HOU249" i="2" s="1"/>
  <c r="HOV249" i="2" s="1"/>
  <c r="HOW249" i="2" s="1"/>
  <c r="HOX249" i="2" s="1"/>
  <c r="HOY249" i="2" s="1"/>
  <c r="HOZ249" i="2" s="1"/>
  <c r="HPA249" i="2" s="1"/>
  <c r="HPB249" i="2" s="1"/>
  <c r="HPC249" i="2" s="1"/>
  <c r="HPD249" i="2" s="1"/>
  <c r="HPE249" i="2" s="1"/>
  <c r="HPF249" i="2" s="1"/>
  <c r="HPG249" i="2" s="1"/>
  <c r="HPH249" i="2" s="1"/>
  <c r="HPI249" i="2" s="1"/>
  <c r="HPJ249" i="2" s="1"/>
  <c r="HPK249" i="2" s="1"/>
  <c r="HPL249" i="2" s="1"/>
  <c r="HPM249" i="2" s="1"/>
  <c r="HPN249" i="2" s="1"/>
  <c r="HPO249" i="2" s="1"/>
  <c r="HPP249" i="2" s="1"/>
  <c r="HPQ249" i="2" s="1"/>
  <c r="HPR249" i="2" s="1"/>
  <c r="HPS249" i="2" s="1"/>
  <c r="HPT249" i="2" s="1"/>
  <c r="HPU249" i="2" s="1"/>
  <c r="HPV249" i="2" s="1"/>
  <c r="HPW249" i="2" s="1"/>
  <c r="HPX249" i="2" s="1"/>
  <c r="HPY249" i="2" s="1"/>
  <c r="HPZ249" i="2" s="1"/>
  <c r="HQA249" i="2" s="1"/>
  <c r="HQB249" i="2" s="1"/>
  <c r="HQC249" i="2" s="1"/>
  <c r="HQD249" i="2" s="1"/>
  <c r="HQE249" i="2" s="1"/>
  <c r="HQF249" i="2" s="1"/>
  <c r="HQG249" i="2" s="1"/>
  <c r="HQH249" i="2" s="1"/>
  <c r="HQI249" i="2" s="1"/>
  <c r="HQJ249" i="2" s="1"/>
  <c r="HQK249" i="2" s="1"/>
  <c r="HQL249" i="2" s="1"/>
  <c r="HQM249" i="2" s="1"/>
  <c r="HQN249" i="2" s="1"/>
  <c r="HQO249" i="2" s="1"/>
  <c r="HQP249" i="2" s="1"/>
  <c r="HQQ249" i="2" s="1"/>
  <c r="HQR249" i="2" s="1"/>
  <c r="HQS249" i="2" s="1"/>
  <c r="HQT249" i="2" s="1"/>
  <c r="HQU249" i="2" s="1"/>
  <c r="HQV249" i="2" s="1"/>
  <c r="HQW249" i="2" s="1"/>
  <c r="HQX249" i="2" s="1"/>
  <c r="HQY249" i="2" s="1"/>
  <c r="HQZ249" i="2" s="1"/>
  <c r="HRA249" i="2" s="1"/>
  <c r="HRB249" i="2" s="1"/>
  <c r="HRC249" i="2" s="1"/>
  <c r="HRD249" i="2" s="1"/>
  <c r="HRE249" i="2" s="1"/>
  <c r="HRF249" i="2" s="1"/>
  <c r="HRG249" i="2" s="1"/>
  <c r="HRH249" i="2" s="1"/>
  <c r="HRI249" i="2" s="1"/>
  <c r="HRJ249" i="2" s="1"/>
  <c r="HRK249" i="2" s="1"/>
  <c r="HRL249" i="2" s="1"/>
  <c r="HRM249" i="2" s="1"/>
  <c r="HRN249" i="2" s="1"/>
  <c r="HRO249" i="2" s="1"/>
  <c r="HRP249" i="2" s="1"/>
  <c r="HRQ249" i="2" s="1"/>
  <c r="HRR249" i="2" s="1"/>
  <c r="HRS249" i="2" s="1"/>
  <c r="HRT249" i="2" s="1"/>
  <c r="HRU249" i="2" s="1"/>
  <c r="HRV249" i="2" s="1"/>
  <c r="HRW249" i="2" s="1"/>
  <c r="HRX249" i="2" s="1"/>
  <c r="HRY249" i="2" s="1"/>
  <c r="HRZ249" i="2" s="1"/>
  <c r="HSA249" i="2" s="1"/>
  <c r="HSB249" i="2" s="1"/>
  <c r="HSC249" i="2" s="1"/>
  <c r="HSD249" i="2" s="1"/>
  <c r="HSE249" i="2" s="1"/>
  <c r="HSF249" i="2" s="1"/>
  <c r="HSG249" i="2" s="1"/>
  <c r="HSH249" i="2" s="1"/>
  <c r="HSI249" i="2" s="1"/>
  <c r="HSJ249" i="2" s="1"/>
  <c r="HSK249" i="2" s="1"/>
  <c r="HSL249" i="2" s="1"/>
  <c r="HSM249" i="2" s="1"/>
  <c r="HSN249" i="2" s="1"/>
  <c r="HSO249" i="2" s="1"/>
  <c r="HSP249" i="2" s="1"/>
  <c r="HSQ249" i="2" s="1"/>
  <c r="HSR249" i="2" s="1"/>
  <c r="HSS249" i="2" s="1"/>
  <c r="HST249" i="2" s="1"/>
  <c r="HSU249" i="2" s="1"/>
  <c r="HSV249" i="2" s="1"/>
  <c r="HSW249" i="2" s="1"/>
  <c r="HSX249" i="2" s="1"/>
  <c r="HSY249" i="2" s="1"/>
  <c r="HSZ249" i="2" s="1"/>
  <c r="HTA249" i="2" s="1"/>
  <c r="HTB249" i="2" s="1"/>
  <c r="HTC249" i="2" s="1"/>
  <c r="HTD249" i="2" s="1"/>
  <c r="HTE249" i="2" s="1"/>
  <c r="HTF249" i="2" s="1"/>
  <c r="HTG249" i="2" s="1"/>
  <c r="HTH249" i="2" s="1"/>
  <c r="HTI249" i="2" s="1"/>
  <c r="HTJ249" i="2" s="1"/>
  <c r="HTK249" i="2" s="1"/>
  <c r="HTL249" i="2" s="1"/>
  <c r="HTM249" i="2" s="1"/>
  <c r="HTN249" i="2" s="1"/>
  <c r="HTO249" i="2" s="1"/>
  <c r="HTP249" i="2" s="1"/>
  <c r="HTQ249" i="2" s="1"/>
  <c r="HTR249" i="2" s="1"/>
  <c r="HTS249" i="2" s="1"/>
  <c r="HTT249" i="2" s="1"/>
  <c r="HTU249" i="2" s="1"/>
  <c r="HTV249" i="2" s="1"/>
  <c r="HTW249" i="2" s="1"/>
  <c r="HTX249" i="2" s="1"/>
  <c r="HTY249" i="2" s="1"/>
  <c r="HTZ249" i="2" s="1"/>
  <c r="HUA249" i="2" s="1"/>
  <c r="HUB249" i="2" s="1"/>
  <c r="HUC249" i="2" s="1"/>
  <c r="HUD249" i="2" s="1"/>
  <c r="HUE249" i="2" s="1"/>
  <c r="HUF249" i="2" s="1"/>
  <c r="HUG249" i="2" s="1"/>
  <c r="HUH249" i="2" s="1"/>
  <c r="HUI249" i="2" s="1"/>
  <c r="HUJ249" i="2" s="1"/>
  <c r="HUK249" i="2" s="1"/>
  <c r="HUL249" i="2" s="1"/>
  <c r="HUM249" i="2" s="1"/>
  <c r="HUN249" i="2" s="1"/>
  <c r="HUO249" i="2" s="1"/>
  <c r="HUP249" i="2" s="1"/>
  <c r="HUQ249" i="2" s="1"/>
  <c r="HUR249" i="2" s="1"/>
  <c r="HUS249" i="2" s="1"/>
  <c r="HUT249" i="2" s="1"/>
  <c r="HUU249" i="2" s="1"/>
  <c r="HUV249" i="2" s="1"/>
  <c r="HUW249" i="2" s="1"/>
  <c r="HUX249" i="2" s="1"/>
  <c r="HUY249" i="2" s="1"/>
  <c r="HUZ249" i="2" s="1"/>
  <c r="HVA249" i="2" s="1"/>
  <c r="HVB249" i="2" s="1"/>
  <c r="HVC249" i="2" s="1"/>
  <c r="HVD249" i="2" s="1"/>
  <c r="HVE249" i="2" s="1"/>
  <c r="HVF249" i="2" s="1"/>
  <c r="HVG249" i="2" s="1"/>
  <c r="HVH249" i="2" s="1"/>
  <c r="HVI249" i="2" s="1"/>
  <c r="HVJ249" i="2" s="1"/>
  <c r="HVK249" i="2" s="1"/>
  <c r="HVL249" i="2" s="1"/>
  <c r="HVM249" i="2" s="1"/>
  <c r="HVN249" i="2" s="1"/>
  <c r="HVO249" i="2" s="1"/>
  <c r="HVP249" i="2" s="1"/>
  <c r="HVQ249" i="2" s="1"/>
  <c r="HVR249" i="2" s="1"/>
  <c r="HVS249" i="2" s="1"/>
  <c r="HVT249" i="2" s="1"/>
  <c r="HVU249" i="2" s="1"/>
  <c r="HVV249" i="2" s="1"/>
  <c r="HVW249" i="2" s="1"/>
  <c r="HVX249" i="2" s="1"/>
  <c r="HVY249" i="2" s="1"/>
  <c r="HVZ249" i="2" s="1"/>
  <c r="HWA249" i="2" s="1"/>
  <c r="HWB249" i="2" s="1"/>
  <c r="HWC249" i="2" s="1"/>
  <c r="HWD249" i="2" s="1"/>
  <c r="HWE249" i="2" s="1"/>
  <c r="HWF249" i="2" s="1"/>
  <c r="HWG249" i="2" s="1"/>
  <c r="HWH249" i="2" s="1"/>
  <c r="HWI249" i="2" s="1"/>
  <c r="HWJ249" i="2" s="1"/>
  <c r="HWK249" i="2" s="1"/>
  <c r="GRF248" i="2"/>
  <c r="GRG248" i="2" s="1"/>
  <c r="GRH248" i="2"/>
  <c r="GRI248" i="2" s="1"/>
  <c r="HWL249" i="2"/>
  <c r="HWM249" i="2" s="1"/>
  <c r="HWN249" i="2"/>
  <c r="HWO249" i="2" s="1"/>
  <c r="HWP249" i="2" s="1"/>
  <c r="HWQ249" i="2" s="1"/>
  <c r="HWR249" i="2" s="1"/>
  <c r="HWS249" i="2" s="1"/>
  <c r="HWT249" i="2" s="1"/>
  <c r="HWU249" i="2" s="1"/>
  <c r="HWV249" i="2" s="1"/>
  <c r="HWW249" i="2" s="1"/>
  <c r="HWX249" i="2" s="1"/>
  <c r="HWY249" i="2" s="1"/>
  <c r="HWZ249" i="2" s="1"/>
  <c r="HXA249" i="2" s="1"/>
  <c r="HXB249" i="2" s="1"/>
  <c r="HXC249" i="2" s="1"/>
  <c r="HXD249" i="2" s="1"/>
  <c r="HXE249" i="2" s="1"/>
  <c r="HXF249" i="2" s="1"/>
  <c r="HXG249" i="2" s="1"/>
  <c r="HXH249" i="2" s="1"/>
  <c r="HXI249" i="2" s="1"/>
  <c r="HXJ249" i="2" s="1"/>
  <c r="HXK249" i="2" s="1"/>
  <c r="HXL249" i="2" s="1"/>
  <c r="HXM249" i="2" s="1"/>
  <c r="HXN249" i="2" s="1"/>
  <c r="HXO249" i="2" s="1"/>
  <c r="HXP249" i="2" s="1"/>
  <c r="HXQ249" i="2" s="1"/>
  <c r="HXR249" i="2" s="1"/>
  <c r="HXS249" i="2" s="1"/>
  <c r="HXT249" i="2" s="1"/>
  <c r="HXU249" i="2" s="1"/>
  <c r="HXV249" i="2" s="1"/>
  <c r="HXW249" i="2" s="1"/>
  <c r="HXX249" i="2" s="1"/>
  <c r="HXY249" i="2" s="1"/>
  <c r="HXZ249" i="2" s="1"/>
  <c r="HYA249" i="2" s="1"/>
  <c r="HYB249" i="2" s="1"/>
  <c r="HYC249" i="2" s="1"/>
  <c r="HYD249" i="2" s="1"/>
  <c r="HYE249" i="2" s="1"/>
  <c r="HYF249" i="2" s="1"/>
  <c r="HYG249" i="2" s="1"/>
  <c r="HYH249" i="2" s="1"/>
  <c r="HYI249" i="2" s="1"/>
  <c r="HYJ249" i="2" s="1"/>
  <c r="HYK249" i="2" s="1"/>
  <c r="HYL249" i="2" s="1"/>
  <c r="HYM249" i="2" s="1"/>
  <c r="HYN249" i="2" s="1"/>
  <c r="HYO249" i="2" s="1"/>
  <c r="HYP249" i="2" s="1"/>
  <c r="HYQ249" i="2" s="1"/>
  <c r="HYR249" i="2" s="1"/>
  <c r="HYS249" i="2" s="1"/>
  <c r="HYT249" i="2" s="1"/>
  <c r="HYU249" i="2" s="1"/>
  <c r="HYV249" i="2" s="1"/>
  <c r="HYW249" i="2" s="1"/>
  <c r="HYX249" i="2" s="1"/>
  <c r="HYY249" i="2" s="1"/>
  <c r="HYZ249" i="2" s="1"/>
  <c r="HZA249" i="2" s="1"/>
  <c r="HZB249" i="2" s="1"/>
  <c r="HZC249" i="2" s="1"/>
  <c r="HZD249" i="2" s="1"/>
  <c r="HZE249" i="2" s="1"/>
  <c r="HZF249" i="2" s="1"/>
  <c r="HZG249" i="2" s="1"/>
  <c r="HZH249" i="2" s="1"/>
  <c r="HZI249" i="2" s="1"/>
  <c r="HZJ249" i="2" s="1"/>
  <c r="HZK249" i="2" s="1"/>
  <c r="HZL249" i="2" s="1"/>
  <c r="HZM249" i="2" s="1"/>
  <c r="HZN249" i="2" s="1"/>
  <c r="HZO249" i="2" s="1"/>
  <c r="HZP249" i="2" s="1"/>
  <c r="HZQ249" i="2" s="1"/>
  <c r="HZR249" i="2" s="1"/>
  <c r="HZS249" i="2" s="1"/>
  <c r="HZT249" i="2" s="1"/>
  <c r="HZU249" i="2" s="1"/>
  <c r="HZV249" i="2" s="1"/>
  <c r="HZW249" i="2" s="1"/>
  <c r="HZX249" i="2" s="1"/>
  <c r="HZY249" i="2" s="1"/>
  <c r="HZZ249" i="2" s="1"/>
  <c r="IAA249" i="2" s="1"/>
  <c r="IAB249" i="2" s="1"/>
  <c r="IAC249" i="2" s="1"/>
  <c r="IAD249" i="2" s="1"/>
  <c r="IAE249" i="2" s="1"/>
  <c r="IAF249" i="2" s="1"/>
  <c r="IAG249" i="2" s="1"/>
  <c r="IAH249" i="2" s="1"/>
  <c r="IAI249" i="2" s="1"/>
  <c r="IAJ249" i="2" s="1"/>
  <c r="IAK249" i="2" s="1"/>
  <c r="IAL249" i="2" s="1"/>
  <c r="IAM249" i="2" s="1"/>
  <c r="IAN249" i="2" s="1"/>
  <c r="IAO249" i="2" s="1"/>
  <c r="IAP249" i="2" s="1"/>
  <c r="IAQ249" i="2" s="1"/>
  <c r="IAR249" i="2" s="1"/>
  <c r="IAS249" i="2" s="1"/>
  <c r="IAT249" i="2" s="1"/>
  <c r="IAU249" i="2" s="1"/>
  <c r="IAV249" i="2" s="1"/>
  <c r="IAW249" i="2" s="1"/>
  <c r="IAX249" i="2" s="1"/>
  <c r="IAY249" i="2" s="1"/>
  <c r="IAZ249" i="2" s="1"/>
  <c r="IBA249" i="2" s="1"/>
  <c r="IBB249" i="2" s="1"/>
  <c r="IBC249" i="2" s="1"/>
  <c r="IBD249" i="2" s="1"/>
  <c r="IBE249" i="2" s="1"/>
  <c r="IBF249" i="2" s="1"/>
  <c r="IBG249" i="2" s="1"/>
  <c r="IBH249" i="2" s="1"/>
  <c r="IBI249" i="2" s="1"/>
  <c r="IBJ249" i="2" s="1"/>
  <c r="IBK249" i="2" s="1"/>
  <c r="IBL249" i="2" s="1"/>
  <c r="IBM249" i="2" s="1"/>
  <c r="IBN249" i="2" s="1"/>
  <c r="IBO249" i="2" s="1"/>
  <c r="IBP249" i="2" s="1"/>
  <c r="IBQ249" i="2" s="1"/>
  <c r="IBR249" i="2" s="1"/>
  <c r="IBS249" i="2" s="1"/>
  <c r="IBT249" i="2" s="1"/>
  <c r="IBU249" i="2" s="1"/>
  <c r="IBV249" i="2" s="1"/>
  <c r="IBW249" i="2" s="1"/>
  <c r="IBX249" i="2" s="1"/>
  <c r="IBY249" i="2" s="1"/>
  <c r="IBZ249" i="2" s="1"/>
  <c r="ICA249" i="2" s="1"/>
  <c r="ICB249" i="2" s="1"/>
  <c r="ICC249" i="2" s="1"/>
  <c r="ICD249" i="2" s="1"/>
  <c r="ICE249" i="2" s="1"/>
  <c r="ICF249" i="2" s="1"/>
  <c r="ICG249" i="2" s="1"/>
  <c r="ICH249" i="2" s="1"/>
  <c r="ICI249" i="2" s="1"/>
  <c r="ICJ249" i="2" s="1"/>
  <c r="ICK249" i="2" s="1"/>
  <c r="ICL249" i="2" s="1"/>
  <c r="ICM249" i="2" s="1"/>
  <c r="ICN249" i="2" s="1"/>
  <c r="ICO249" i="2" s="1"/>
  <c r="ICP249" i="2" s="1"/>
  <c r="ICQ249" i="2" s="1"/>
  <c r="ICR249" i="2" s="1"/>
  <c r="ICS249" i="2" s="1"/>
  <c r="ICT249" i="2" s="1"/>
  <c r="ICU249" i="2" s="1"/>
  <c r="ICV249" i="2" s="1"/>
  <c r="ICW249" i="2" s="1"/>
  <c r="ICX249" i="2" s="1"/>
  <c r="ICY249" i="2" s="1"/>
  <c r="ICZ249" i="2" s="1"/>
  <c r="IDA249" i="2" s="1"/>
  <c r="IDB249" i="2" s="1"/>
  <c r="IDC249" i="2" s="1"/>
  <c r="IDD249" i="2" s="1"/>
  <c r="IDE249" i="2" s="1"/>
  <c r="IDF249" i="2" s="1"/>
  <c r="IDG249" i="2" s="1"/>
  <c r="IDH249" i="2" s="1"/>
  <c r="IDI249" i="2" s="1"/>
  <c r="IDJ249" i="2" s="1"/>
  <c r="IDK249" i="2" s="1"/>
  <c r="IDL249" i="2" s="1"/>
  <c r="IDM249" i="2" s="1"/>
  <c r="IDN249" i="2" s="1"/>
  <c r="IDO249" i="2" s="1"/>
  <c r="IDP249" i="2" s="1"/>
  <c r="IDQ249" i="2" s="1"/>
  <c r="IDR249" i="2" s="1"/>
  <c r="IDS249" i="2" s="1"/>
  <c r="IDT249" i="2" s="1"/>
  <c r="IDU249" i="2" s="1"/>
  <c r="IDV249" i="2" s="1"/>
  <c r="IDW249" i="2" s="1"/>
  <c r="IDX249" i="2" s="1"/>
  <c r="IDY249" i="2" s="1"/>
  <c r="IDZ249" i="2" s="1"/>
  <c r="IEA249" i="2" s="1"/>
  <c r="IEB249" i="2" s="1"/>
  <c r="IEC249" i="2" s="1"/>
  <c r="IED249" i="2" s="1"/>
  <c r="IEE249" i="2" s="1"/>
  <c r="IEF249" i="2" s="1"/>
  <c r="IEG249" i="2" s="1"/>
  <c r="IEH249" i="2" s="1"/>
  <c r="IEI249" i="2" s="1"/>
  <c r="IEJ249" i="2" s="1"/>
  <c r="IEK249" i="2" s="1"/>
  <c r="IEL249" i="2" s="1"/>
  <c r="IEM249" i="2" s="1"/>
  <c r="IEN249" i="2" s="1"/>
  <c r="IEO249" i="2" s="1"/>
  <c r="IEP249" i="2" s="1"/>
  <c r="IEQ249" i="2" s="1"/>
  <c r="IER249" i="2" s="1"/>
  <c r="IES249" i="2" s="1"/>
  <c r="IET249" i="2" s="1"/>
  <c r="IEU249" i="2" s="1"/>
  <c r="IEV249" i="2" s="1"/>
  <c r="IEW249" i="2" s="1"/>
  <c r="IEX249" i="2" s="1"/>
  <c r="IEY249" i="2" s="1"/>
  <c r="IEZ249" i="2" s="1"/>
  <c r="IFA249" i="2" s="1"/>
  <c r="IFB249" i="2" s="1"/>
  <c r="IFC249" i="2" s="1"/>
  <c r="IFD249" i="2" s="1"/>
  <c r="IFE249" i="2" s="1"/>
  <c r="IFF249" i="2" s="1"/>
  <c r="IFG249" i="2" s="1"/>
  <c r="IFH249" i="2" s="1"/>
  <c r="IFI249" i="2" s="1"/>
  <c r="IFJ249" i="2" s="1"/>
  <c r="IFK249" i="2" s="1"/>
  <c r="IFL249" i="2" s="1"/>
  <c r="IFM249" i="2" s="1"/>
  <c r="IFN249" i="2" s="1"/>
  <c r="IFO249" i="2" s="1"/>
  <c r="IFP249" i="2" s="1"/>
  <c r="IFQ249" i="2" s="1"/>
  <c r="IFR249" i="2" s="1"/>
  <c r="IFS249" i="2" s="1"/>
  <c r="IFT249" i="2" s="1"/>
  <c r="IFU249" i="2" s="1"/>
  <c r="IFV249" i="2" s="1"/>
  <c r="IFW249" i="2" s="1"/>
  <c r="IFX249" i="2" s="1"/>
  <c r="IFY249" i="2" s="1"/>
  <c r="IFZ249" i="2" s="1"/>
  <c r="IGA249" i="2" s="1"/>
  <c r="IGB249" i="2" s="1"/>
  <c r="IGC249" i="2" s="1"/>
  <c r="IGD249" i="2" s="1"/>
  <c r="IGE249" i="2" s="1"/>
  <c r="IGF249" i="2" s="1"/>
  <c r="IGG249" i="2" s="1"/>
  <c r="IGH249" i="2" s="1"/>
  <c r="IGI249" i="2" s="1"/>
  <c r="IGJ249" i="2" s="1"/>
  <c r="IGK249" i="2" s="1"/>
  <c r="IGL249" i="2" s="1"/>
  <c r="IGM249" i="2" s="1"/>
  <c r="IGN249" i="2" s="1"/>
  <c r="IGO249" i="2" s="1"/>
  <c r="IGP249" i="2" s="1"/>
  <c r="IGQ249" i="2" s="1"/>
  <c r="IGR249" i="2" s="1"/>
  <c r="IGS249" i="2" s="1"/>
  <c r="IGT249" i="2" s="1"/>
  <c r="IGU249" i="2" s="1"/>
  <c r="IGV249" i="2" s="1"/>
  <c r="IGW249" i="2" s="1"/>
  <c r="IGX249" i="2" s="1"/>
  <c r="IGY249" i="2" s="1"/>
  <c r="IGZ249" i="2" s="1"/>
  <c r="IHA249" i="2" s="1"/>
  <c r="IHB249" i="2" s="1"/>
  <c r="IHC249" i="2" s="1"/>
  <c r="IHD249" i="2" s="1"/>
  <c r="IHE249" i="2" s="1"/>
  <c r="IHF249" i="2" s="1"/>
  <c r="IHG249" i="2" s="1"/>
  <c r="IHH249" i="2" s="1"/>
  <c r="IHI249" i="2" s="1"/>
  <c r="IHJ249" i="2" s="1"/>
  <c r="IHK249" i="2" s="1"/>
  <c r="IHL249" i="2" s="1"/>
  <c r="IHM249" i="2" s="1"/>
  <c r="IHN249" i="2" s="1"/>
  <c r="IHO249" i="2" s="1"/>
  <c r="IHP249" i="2" s="1"/>
  <c r="IHQ249" i="2" s="1"/>
  <c r="IHR249" i="2" s="1"/>
  <c r="IHS249" i="2" s="1"/>
  <c r="IHT249" i="2" s="1"/>
  <c r="IHU249" i="2" s="1"/>
  <c r="IHV249" i="2" s="1"/>
  <c r="IHW249" i="2" s="1"/>
  <c r="IHX249" i="2" s="1"/>
  <c r="IHY249" i="2" s="1"/>
  <c r="IHZ249" i="2" s="1"/>
  <c r="IIA249" i="2" s="1"/>
  <c r="IIB249" i="2" s="1"/>
  <c r="IIC249" i="2" s="1"/>
  <c r="IID249" i="2" s="1"/>
  <c r="IIE249" i="2" s="1"/>
  <c r="IIF249" i="2" s="1"/>
  <c r="IIG249" i="2" s="1"/>
  <c r="IIH249" i="2" s="1"/>
  <c r="III249" i="2" s="1"/>
  <c r="IIJ249" i="2" s="1"/>
  <c r="IIK249" i="2" s="1"/>
  <c r="IIL249" i="2" s="1"/>
  <c r="IIM249" i="2" s="1"/>
  <c r="IIN249" i="2" s="1"/>
  <c r="IIO249" i="2" s="1"/>
  <c r="IIP249" i="2" s="1"/>
  <c r="IIQ249" i="2" s="1"/>
  <c r="IIR249" i="2" s="1"/>
  <c r="IIS249" i="2" s="1"/>
  <c r="IIT249" i="2" s="1"/>
  <c r="IIU249" i="2" s="1"/>
  <c r="IIV249" i="2" s="1"/>
  <c r="IIW249" i="2" s="1"/>
  <c r="IIX249" i="2" s="1"/>
  <c r="IIY249" i="2" s="1"/>
  <c r="IIZ249" i="2" s="1"/>
  <c r="IJA249" i="2" s="1"/>
  <c r="IJB249" i="2" s="1"/>
  <c r="IJC249" i="2" s="1"/>
  <c r="IJD249" i="2" s="1"/>
  <c r="IJE249" i="2" s="1"/>
  <c r="IJF249" i="2" s="1"/>
  <c r="IJG249" i="2" s="1"/>
  <c r="IJH249" i="2" s="1"/>
  <c r="IJI249" i="2" s="1"/>
  <c r="IJJ249" i="2" s="1"/>
  <c r="IJK249" i="2" s="1"/>
  <c r="IJL249" i="2" s="1"/>
  <c r="IJM249" i="2" s="1"/>
  <c r="IJN249" i="2" s="1"/>
  <c r="IJO249" i="2" s="1"/>
  <c r="IJP249" i="2" s="1"/>
  <c r="IJQ249" i="2" s="1"/>
  <c r="IJR249" i="2" s="1"/>
  <c r="IJS249" i="2" s="1"/>
  <c r="IJT249" i="2" s="1"/>
  <c r="IJU249" i="2" s="1"/>
  <c r="IJV249" i="2" s="1"/>
  <c r="IJW249" i="2" s="1"/>
  <c r="IJX249" i="2" s="1"/>
  <c r="IJY249" i="2" s="1"/>
  <c r="IJZ249" i="2" s="1"/>
  <c r="IKA249" i="2" s="1"/>
  <c r="IKB249" i="2" s="1"/>
  <c r="IKC249" i="2" s="1"/>
  <c r="IKD249" i="2" s="1"/>
  <c r="IKE249" i="2" s="1"/>
  <c r="IKF249" i="2" s="1"/>
  <c r="IKG249" i="2" s="1"/>
  <c r="IKH249" i="2" s="1"/>
  <c r="IKI249" i="2" s="1"/>
  <c r="IKJ249" i="2" s="1"/>
  <c r="IKK249" i="2" s="1"/>
  <c r="IKL249" i="2" s="1"/>
  <c r="IKM249" i="2" s="1"/>
  <c r="IKN249" i="2" s="1"/>
  <c r="IKO249" i="2" s="1"/>
  <c r="IKP249" i="2" s="1"/>
  <c r="IKQ249" i="2" s="1"/>
  <c r="IKR249" i="2" s="1"/>
  <c r="IKS249" i="2" s="1"/>
  <c r="IKT249" i="2" s="1"/>
  <c r="IKU249" i="2" s="1"/>
  <c r="IKV249" i="2" s="1"/>
  <c r="IKW249" i="2" s="1"/>
  <c r="IKX249" i="2" s="1"/>
  <c r="IKY249" i="2" s="1"/>
  <c r="IKZ249" i="2" s="1"/>
  <c r="ILA249" i="2" s="1"/>
  <c r="ILB249" i="2" s="1"/>
  <c r="ILC249" i="2" s="1"/>
  <c r="ILD249" i="2" s="1"/>
  <c r="ILE249" i="2" s="1"/>
  <c r="ILF249" i="2" s="1"/>
  <c r="ILG249" i="2" s="1"/>
  <c r="ILH249" i="2" s="1"/>
  <c r="ILI249" i="2" s="1"/>
  <c r="ILJ249" i="2" s="1"/>
  <c r="ILK249" i="2" s="1"/>
  <c r="ILL249" i="2" s="1"/>
  <c r="ILM249" i="2" s="1"/>
  <c r="ILN249" i="2" s="1"/>
  <c r="ILO249" i="2" s="1"/>
  <c r="ILP249" i="2" s="1"/>
  <c r="ILQ249" i="2" s="1"/>
  <c r="ILR249" i="2" s="1"/>
  <c r="ILS249" i="2" s="1"/>
  <c r="ILT249" i="2" s="1"/>
  <c r="ILU249" i="2" s="1"/>
  <c r="ILV249" i="2" s="1"/>
  <c r="ILW249" i="2" s="1"/>
  <c r="ILX249" i="2" s="1"/>
  <c r="ILY249" i="2" s="1"/>
  <c r="ILZ249" i="2" s="1"/>
  <c r="IMA249" i="2" s="1"/>
  <c r="IMB249" i="2" s="1"/>
  <c r="IMC249" i="2" s="1"/>
  <c r="IMD249" i="2" s="1"/>
  <c r="IME249" i="2" s="1"/>
  <c r="IMF249" i="2" s="1"/>
  <c r="IMG249" i="2" s="1"/>
  <c r="IMH249" i="2" s="1"/>
  <c r="IMI249" i="2" s="1"/>
  <c r="IMJ249" i="2" s="1"/>
  <c r="IMK249" i="2" s="1"/>
  <c r="IML249" i="2" s="1"/>
  <c r="IMM249" i="2" s="1"/>
  <c r="IMN249" i="2" s="1"/>
  <c r="IMO249" i="2" s="1"/>
  <c r="IMP249" i="2" s="1"/>
  <c r="IMQ249" i="2" s="1"/>
  <c r="IMR249" i="2" s="1"/>
  <c r="IMS249" i="2" s="1"/>
  <c r="IMT249" i="2" s="1"/>
  <c r="IMU249" i="2" s="1"/>
  <c r="IMV249" i="2" s="1"/>
  <c r="IMW249" i="2" s="1"/>
  <c r="IMX249" i="2" s="1"/>
  <c r="IMY249" i="2" s="1"/>
  <c r="IMZ249" i="2" s="1"/>
  <c r="INA249" i="2" s="1"/>
  <c r="INB249" i="2" s="1"/>
  <c r="INC249" i="2" s="1"/>
  <c r="IND249" i="2" s="1"/>
  <c r="INE249" i="2" s="1"/>
  <c r="INF249" i="2" s="1"/>
  <c r="ING249" i="2" s="1"/>
  <c r="INH249" i="2" s="1"/>
  <c r="INI249" i="2" s="1"/>
  <c r="INJ249" i="2" s="1"/>
  <c r="INK249" i="2" s="1"/>
  <c r="INL249" i="2" s="1"/>
  <c r="INM249" i="2" s="1"/>
  <c r="INN249" i="2" s="1"/>
  <c r="INO249" i="2" s="1"/>
  <c r="INP249" i="2" s="1"/>
  <c r="INQ249" i="2" s="1"/>
  <c r="INR249" i="2" s="1"/>
  <c r="INS249" i="2" s="1"/>
  <c r="INT249" i="2" s="1"/>
  <c r="INU249" i="2" s="1"/>
  <c r="INV249" i="2" s="1"/>
  <c r="INW249" i="2" s="1"/>
  <c r="INX249" i="2" s="1"/>
  <c r="INY249" i="2" s="1"/>
  <c r="INZ249" i="2" s="1"/>
  <c r="IOA249" i="2" s="1"/>
  <c r="IOB249" i="2" s="1"/>
  <c r="IOC249" i="2" s="1"/>
  <c r="IOD249" i="2" s="1"/>
  <c r="IOE249" i="2" s="1"/>
  <c r="IOF249" i="2" s="1"/>
  <c r="IOG249" i="2" s="1"/>
  <c r="IOH249" i="2" s="1"/>
  <c r="IOI249" i="2" s="1"/>
  <c r="IOJ249" i="2" s="1"/>
  <c r="IOK249" i="2" s="1"/>
  <c r="IOL249" i="2" s="1"/>
  <c r="IOM249" i="2" s="1"/>
  <c r="ION249" i="2" s="1"/>
  <c r="IOO249" i="2" s="1"/>
  <c r="IOP249" i="2" s="1"/>
  <c r="IOQ249" i="2" s="1"/>
  <c r="IOR249" i="2" s="1"/>
  <c r="IOS249" i="2" s="1"/>
  <c r="IOT249" i="2" s="1"/>
  <c r="IOU249" i="2" s="1"/>
  <c r="IOV249" i="2" s="1"/>
  <c r="IOW249" i="2" s="1"/>
  <c r="IOX249" i="2" s="1"/>
  <c r="IOY249" i="2" s="1"/>
  <c r="GRJ248" i="2"/>
  <c r="GRK248" i="2" s="1"/>
  <c r="GRL248" i="2"/>
  <c r="GRM248" i="2" s="1"/>
  <c r="IOZ249" i="2"/>
  <c r="IPA249" i="2" s="1"/>
  <c r="IPB249" i="2"/>
  <c r="IPC249" i="2" s="1"/>
  <c r="GRN248" i="2"/>
  <c r="GRO248" i="2" s="1"/>
  <c r="GRP248" i="2"/>
  <c r="GRQ248" i="2" s="1"/>
  <c r="IPD249" i="2"/>
  <c r="IPE249" i="2" s="1"/>
  <c r="IPF249" i="2"/>
  <c r="IPG249" i="2" s="1"/>
  <c r="GRR248" i="2"/>
  <c r="GRS248" i="2" s="1"/>
  <c r="GRT248" i="2"/>
  <c r="GRU248" i="2" s="1"/>
  <c r="IPH249" i="2"/>
  <c r="IPI249" i="2" s="1"/>
  <c r="IPJ249" i="2"/>
  <c r="IPK249" i="2" s="1"/>
  <c r="GRV248" i="2"/>
  <c r="GRW248" i="2" s="1"/>
  <c r="GRX248" i="2"/>
  <c r="GRY248" i="2" s="1"/>
  <c r="IPL249" i="2"/>
  <c r="IPM249" i="2" s="1"/>
  <c r="IPN249" i="2"/>
  <c r="IPO249" i="2" s="1"/>
  <c r="GRZ248" i="2"/>
  <c r="GSA248" i="2" s="1"/>
  <c r="GSB248" i="2"/>
  <c r="GSC248" i="2" s="1"/>
  <c r="IPP249" i="2"/>
  <c r="IPQ249" i="2" s="1"/>
  <c r="IPR249" i="2"/>
  <c r="IPS249" i="2" s="1"/>
  <c r="GSD248" i="2"/>
  <c r="GSE248" i="2" s="1"/>
  <c r="GSF248" i="2"/>
  <c r="GSG248" i="2" s="1"/>
  <c r="IPT249" i="2"/>
  <c r="IPU249" i="2" s="1"/>
  <c r="IPV249" i="2"/>
  <c r="IPW249" i="2" s="1"/>
  <c r="GSH248" i="2"/>
  <c r="GSI248" i="2" s="1"/>
  <c r="GSJ248" i="2"/>
  <c r="GSK248" i="2" s="1"/>
  <c r="IPX249" i="2"/>
  <c r="IPY249" i="2" s="1"/>
  <c r="IPZ249" i="2"/>
  <c r="IQA249" i="2" s="1"/>
  <c r="GSL248" i="2"/>
  <c r="GSM248" i="2" s="1"/>
  <c r="GSN248" i="2"/>
  <c r="GSO248" i="2" s="1"/>
  <c r="IQB249" i="2"/>
  <c r="IQC249" i="2" s="1"/>
  <c r="IQD249" i="2"/>
  <c r="IQE249" i="2" s="1"/>
  <c r="GSP248" i="2"/>
  <c r="GSQ248" i="2" s="1"/>
  <c r="GSR248" i="2"/>
  <c r="GSS248" i="2" s="1"/>
  <c r="IQF249" i="2"/>
  <c r="IQG249" i="2" s="1"/>
  <c r="IQH249" i="2"/>
  <c r="IQI249" i="2" s="1"/>
  <c r="GST248" i="2"/>
  <c r="GSU248" i="2" s="1"/>
  <c r="GSV248" i="2"/>
  <c r="GSW248" i="2" s="1"/>
  <c r="IQJ249" i="2"/>
  <c r="IQK249" i="2" s="1"/>
  <c r="IQL249" i="2"/>
  <c r="IQM249" i="2" s="1"/>
  <c r="GSX248" i="2"/>
  <c r="GSY248" i="2" s="1"/>
  <c r="GSZ248" i="2"/>
  <c r="GTA248" i="2" s="1"/>
  <c r="IQN249" i="2"/>
  <c r="IQO249" i="2" s="1"/>
  <c r="IQP249" i="2"/>
  <c r="IQQ249" i="2" s="1"/>
  <c r="GTB248" i="2"/>
  <c r="GTC248" i="2" s="1"/>
  <c r="GTD248" i="2"/>
  <c r="GTE248" i="2" s="1"/>
  <c r="IQR249" i="2"/>
  <c r="IQS249" i="2" s="1"/>
  <c r="IQT249" i="2"/>
  <c r="IQU249" i="2" s="1"/>
  <c r="GTF248" i="2"/>
  <c r="GTG248" i="2" s="1"/>
  <c r="GTH248" i="2"/>
  <c r="GTI248" i="2" s="1"/>
  <c r="IQV249" i="2"/>
  <c r="IQW249" i="2" s="1"/>
  <c r="IQX249" i="2"/>
  <c r="IQY249" i="2" s="1"/>
  <c r="GTJ248" i="2"/>
  <c r="GTK248" i="2" s="1"/>
  <c r="GTL248" i="2"/>
  <c r="GTM248" i="2" s="1"/>
  <c r="IQZ249" i="2"/>
  <c r="IRA249" i="2" s="1"/>
  <c r="IRB249" i="2"/>
  <c r="IRC249" i="2" s="1"/>
  <c r="GTN248" i="2"/>
  <c r="GTO248" i="2" s="1"/>
  <c r="GTP248" i="2"/>
  <c r="GTQ248" i="2" s="1"/>
  <c r="IRD249" i="2"/>
  <c r="IRE249" i="2" s="1"/>
  <c r="IRF249" i="2"/>
  <c r="IRG249" i="2" s="1"/>
  <c r="GTR248" i="2"/>
  <c r="GTS248" i="2" s="1"/>
  <c r="GTT248" i="2"/>
  <c r="GTU248" i="2" s="1"/>
  <c r="IRH249" i="2"/>
  <c r="IRI249" i="2" s="1"/>
  <c r="IRJ249" i="2"/>
  <c r="IRK249" i="2" s="1"/>
  <c r="GTV248" i="2"/>
  <c r="GTW248" i="2" s="1"/>
  <c r="GTX248" i="2"/>
  <c r="GTY248" i="2" s="1"/>
  <c r="IRL249" i="2"/>
  <c r="IRM249" i="2" s="1"/>
  <c r="IRN249" i="2"/>
  <c r="IRO249" i="2" s="1"/>
  <c r="GTZ248" i="2"/>
  <c r="GUA248" i="2" s="1"/>
  <c r="GUB248" i="2"/>
  <c r="GUC248" i="2" s="1"/>
  <c r="IRP249" i="2"/>
  <c r="IRQ249" i="2" s="1"/>
  <c r="IRR249" i="2"/>
  <c r="IRS249" i="2" s="1"/>
  <c r="GUD248" i="2"/>
  <c r="GUE248" i="2" s="1"/>
  <c r="GUF248" i="2"/>
  <c r="GUG248" i="2" s="1"/>
  <c r="IRT249" i="2"/>
  <c r="IRU249" i="2" s="1"/>
  <c r="IRV249" i="2"/>
  <c r="IRW249" i="2" s="1"/>
  <c r="GUH248" i="2"/>
  <c r="GUI248" i="2" s="1"/>
  <c r="GUJ248" i="2"/>
  <c r="GUK248" i="2" s="1"/>
  <c r="IRX249" i="2"/>
  <c r="IRY249" i="2" s="1"/>
  <c r="IRZ249" i="2"/>
  <c r="ISA249" i="2" s="1"/>
  <c r="GUL248" i="2"/>
  <c r="GUM248" i="2" s="1"/>
  <c r="GUN248" i="2"/>
  <c r="GUO248" i="2" s="1"/>
  <c r="ISB249" i="2"/>
  <c r="ISC249" i="2" s="1"/>
  <c r="ISD249" i="2"/>
  <c r="ISE249" i="2" s="1"/>
  <c r="GUP248" i="2"/>
  <c r="GUQ248" i="2" s="1"/>
  <c r="GUR248" i="2"/>
  <c r="GUS248" i="2" s="1"/>
  <c r="ISF249" i="2"/>
  <c r="ISG249" i="2" s="1"/>
  <c r="ISH249" i="2"/>
  <c r="ISI249" i="2" s="1"/>
  <c r="GUT248" i="2"/>
  <c r="GUU248" i="2" s="1"/>
  <c r="GUV248" i="2"/>
  <c r="GUW248" i="2" s="1"/>
  <c r="ISJ249" i="2"/>
  <c r="ISK249" i="2" s="1"/>
  <c r="ISL249" i="2"/>
  <c r="ISM249" i="2" s="1"/>
  <c r="GUX248" i="2"/>
  <c r="GUY248" i="2" s="1"/>
  <c r="GUZ248" i="2"/>
  <c r="GVA248" i="2" s="1"/>
  <c r="ISN249" i="2"/>
  <c r="ISO249" i="2" s="1"/>
  <c r="ISP249" i="2"/>
  <c r="ISQ249" i="2" s="1"/>
  <c r="GVB248" i="2"/>
  <c r="GVC248" i="2" s="1"/>
  <c r="GVD248" i="2"/>
  <c r="GVE248" i="2" s="1"/>
  <c r="ISR249" i="2"/>
  <c r="ISS249" i="2" s="1"/>
  <c r="IST249" i="2"/>
  <c r="ISU249" i="2" s="1"/>
  <c r="GVF248" i="2"/>
  <c r="GVG248" i="2" s="1"/>
  <c r="GVH248" i="2"/>
  <c r="GVI248" i="2" s="1"/>
  <c r="ISV249" i="2"/>
  <c r="ISW249" i="2" s="1"/>
  <c r="ISX249" i="2"/>
  <c r="ISY249" i="2" s="1"/>
  <c r="GVJ248" i="2"/>
  <c r="GVK248" i="2" s="1"/>
  <c r="GVL248" i="2"/>
  <c r="GVM248" i="2" s="1"/>
  <c r="ISZ249" i="2"/>
  <c r="ITA249" i="2" s="1"/>
  <c r="ITB249" i="2"/>
  <c r="ITC249" i="2" s="1"/>
  <c r="GVN248" i="2"/>
  <c r="GVO248" i="2" s="1"/>
  <c r="GVP248" i="2"/>
  <c r="GVQ248" i="2" s="1"/>
  <c r="ITD249" i="2"/>
  <c r="ITE249" i="2" s="1"/>
  <c r="ITF249" i="2"/>
  <c r="ITG249" i="2" s="1"/>
  <c r="GVR248" i="2"/>
  <c r="GVS248" i="2" s="1"/>
  <c r="GVT248" i="2"/>
  <c r="GVU248" i="2" s="1"/>
  <c r="ITH249" i="2"/>
  <c r="ITI249" i="2" s="1"/>
  <c r="ITJ249" i="2"/>
  <c r="ITK249" i="2" s="1"/>
  <c r="GVV248" i="2"/>
  <c r="GVW248" i="2" s="1"/>
  <c r="GVX248" i="2"/>
  <c r="GVY248" i="2" s="1"/>
  <c r="ITL249" i="2"/>
  <c r="ITM249" i="2" s="1"/>
  <c r="ITN249" i="2"/>
  <c r="ITO249" i="2" s="1"/>
  <c r="GVZ248" i="2"/>
  <c r="GWA248" i="2" s="1"/>
  <c r="GWB248" i="2"/>
  <c r="GWC248" i="2" s="1"/>
  <c r="ITP249" i="2"/>
  <c r="ITQ249" i="2" s="1"/>
  <c r="ITR249" i="2"/>
  <c r="ITS249" i="2" s="1"/>
  <c r="GWD248" i="2"/>
  <c r="GWE248" i="2" s="1"/>
  <c r="GWF248" i="2"/>
  <c r="GWG248" i="2" s="1"/>
  <c r="ITT249" i="2"/>
  <c r="ITU249" i="2" s="1"/>
  <c r="ITV249" i="2"/>
  <c r="ITW249" i="2" s="1"/>
  <c r="GWH248" i="2"/>
  <c r="GWI248" i="2" s="1"/>
  <c r="GWJ248" i="2"/>
  <c r="GWK248" i="2" s="1"/>
  <c r="ITX249" i="2"/>
  <c r="ITY249" i="2" s="1"/>
  <c r="ITZ249" i="2"/>
  <c r="IUA249" i="2" s="1"/>
  <c r="GWL248" i="2"/>
  <c r="GWM248" i="2" s="1"/>
  <c r="GWN248" i="2"/>
  <c r="GWO248" i="2" s="1"/>
  <c r="IUB249" i="2"/>
  <c r="IUC249" i="2" s="1"/>
  <c r="IUD249" i="2"/>
  <c r="IUE249" i="2" s="1"/>
  <c r="GWP248" i="2"/>
  <c r="GWQ248" i="2" s="1"/>
  <c r="GWR248" i="2"/>
  <c r="GWS248" i="2" s="1"/>
  <c r="IUF249" i="2"/>
  <c r="IUG249" i="2" s="1"/>
  <c r="IUH249" i="2"/>
  <c r="IUI249" i="2" s="1"/>
  <c r="GWT248" i="2"/>
  <c r="GWU248" i="2" s="1"/>
  <c r="GWV248" i="2"/>
  <c r="GWW248" i="2" s="1"/>
  <c r="IUJ249" i="2"/>
  <c r="IUK249" i="2" s="1"/>
  <c r="IUL249" i="2"/>
  <c r="IUM249" i="2" s="1"/>
  <c r="GWX248" i="2"/>
  <c r="GWY248" i="2" s="1"/>
  <c r="GWZ248" i="2"/>
  <c r="GXA248" i="2" s="1"/>
  <c r="IUN249" i="2"/>
  <c r="IUO249" i="2" s="1"/>
  <c r="IUP249" i="2"/>
  <c r="IUQ249" i="2" s="1"/>
  <c r="GXB248" i="2"/>
  <c r="GXC248" i="2" s="1"/>
  <c r="GXD248" i="2"/>
  <c r="GXE248" i="2" s="1"/>
  <c r="IUR249" i="2"/>
  <c r="IUS249" i="2" s="1"/>
  <c r="IUT249" i="2"/>
  <c r="IUU249" i="2" s="1"/>
  <c r="GXF248" i="2"/>
  <c r="GXG248" i="2" s="1"/>
  <c r="GXH248" i="2"/>
  <c r="GXI248" i="2" s="1"/>
  <c r="IUV249" i="2"/>
  <c r="IUW249" i="2" s="1"/>
  <c r="IUX249" i="2"/>
  <c r="IUY249" i="2" s="1"/>
  <c r="GXJ248" i="2"/>
  <c r="GXK248" i="2" s="1"/>
  <c r="GXL248" i="2"/>
  <c r="GXM248" i="2" s="1"/>
  <c r="IUZ249" i="2"/>
  <c r="IVA249" i="2" s="1"/>
  <c r="IVB249" i="2"/>
  <c r="IVC249" i="2" s="1"/>
  <c r="GXN248" i="2"/>
  <c r="GXO248" i="2" s="1"/>
  <c r="GXP248" i="2"/>
  <c r="GXQ248" i="2" s="1"/>
  <c r="IVD249" i="2"/>
  <c r="IVE249" i="2" s="1"/>
  <c r="IVF249" i="2"/>
  <c r="IVG249" i="2" s="1"/>
  <c r="GXR248" i="2"/>
  <c r="GXS248" i="2" s="1"/>
  <c r="GXT248" i="2"/>
  <c r="GXU248" i="2" s="1"/>
  <c r="IVH249" i="2"/>
  <c r="IVI249" i="2" s="1"/>
  <c r="IVJ249" i="2"/>
  <c r="IVK249" i="2" s="1"/>
  <c r="GXV248" i="2"/>
  <c r="GXW248" i="2" s="1"/>
  <c r="GXX248" i="2"/>
  <c r="GXY248" i="2" s="1"/>
  <c r="IVL249" i="2"/>
  <c r="IVM249" i="2" s="1"/>
  <c r="IVN249" i="2"/>
  <c r="IVO249" i="2" s="1"/>
  <c r="GXZ248" i="2"/>
  <c r="GYA248" i="2" s="1"/>
  <c r="GYB248" i="2"/>
  <c r="GYC248" i="2" s="1"/>
  <c r="IVP249" i="2"/>
  <c r="IVQ249" i="2" s="1"/>
  <c r="IVR249" i="2"/>
  <c r="IVS249" i="2" s="1"/>
  <c r="GYD248" i="2"/>
  <c r="GYE248" i="2" s="1"/>
  <c r="GYF248" i="2"/>
  <c r="GYG248" i="2" s="1"/>
  <c r="IVT249" i="2"/>
  <c r="IVU249" i="2" s="1"/>
  <c r="IVV249" i="2"/>
  <c r="IVW249" i="2" s="1"/>
  <c r="GYH248" i="2"/>
  <c r="GYI248" i="2" s="1"/>
  <c r="GYJ248" i="2"/>
  <c r="GYK248" i="2" s="1"/>
  <c r="IVX249" i="2"/>
  <c r="IVY249" i="2" s="1"/>
  <c r="IVZ249" i="2"/>
  <c r="IWA249" i="2" s="1"/>
  <c r="GYL248" i="2"/>
  <c r="GYM248" i="2" s="1"/>
  <c r="GYN248" i="2"/>
  <c r="GYO248" i="2" s="1"/>
  <c r="IWB249" i="2"/>
  <c r="IWC249" i="2" s="1"/>
  <c r="IWD249" i="2"/>
  <c r="IWE249" i="2" s="1"/>
  <c r="GYP248" i="2"/>
  <c r="GYQ248" i="2" s="1"/>
  <c r="GYR248" i="2"/>
  <c r="GYS248" i="2" s="1"/>
  <c r="IWF249" i="2"/>
  <c r="IWG249" i="2" s="1"/>
  <c r="IWH249" i="2"/>
  <c r="IWI249" i="2" s="1"/>
  <c r="GYT248" i="2"/>
  <c r="GYU248" i="2" s="1"/>
  <c r="GYV248" i="2"/>
  <c r="GYW248" i="2" s="1"/>
  <c r="IWJ249" i="2"/>
  <c r="IWK249" i="2" s="1"/>
  <c r="IWL249" i="2"/>
  <c r="IWM249" i="2" s="1"/>
  <c r="GYX248" i="2"/>
  <c r="GYY248" i="2" s="1"/>
  <c r="GYZ248" i="2"/>
  <c r="GZA248" i="2" s="1"/>
  <c r="IWN249" i="2"/>
  <c r="IWO249" i="2" s="1"/>
  <c r="IWP249" i="2"/>
  <c r="IWQ249" i="2" s="1"/>
  <c r="GZB248" i="2"/>
  <c r="GZC248" i="2" s="1"/>
  <c r="GZD248" i="2"/>
  <c r="GZE248" i="2" s="1"/>
  <c r="IWR249" i="2"/>
  <c r="IWS249" i="2" s="1"/>
  <c r="IWT249" i="2"/>
  <c r="IWU249" i="2" s="1"/>
  <c r="GZF248" i="2"/>
  <c r="GZG248" i="2" s="1"/>
  <c r="GZH248" i="2"/>
  <c r="GZI248" i="2" s="1"/>
  <c r="IWV249" i="2"/>
  <c r="IWW249" i="2" s="1"/>
  <c r="IWX249" i="2"/>
  <c r="IWY249" i="2" s="1"/>
  <c r="GZJ248" i="2"/>
  <c r="GZK248" i="2" s="1"/>
  <c r="GZL248" i="2"/>
  <c r="GZM248" i="2" s="1"/>
  <c r="IWZ249" i="2"/>
  <c r="IXA249" i="2" s="1"/>
  <c r="IXB249" i="2"/>
  <c r="IXC249" i="2" s="1"/>
  <c r="GZN248" i="2"/>
  <c r="GZO248" i="2" s="1"/>
  <c r="GZP248" i="2"/>
  <c r="GZQ248" i="2" s="1"/>
  <c r="IXD249" i="2"/>
  <c r="IXE249" i="2" s="1"/>
  <c r="IXF249" i="2"/>
  <c r="IXG249" i="2" s="1"/>
  <c r="GZR248" i="2"/>
  <c r="GZS248" i="2" s="1"/>
  <c r="GZT248" i="2"/>
  <c r="GZU248" i="2" s="1"/>
  <c r="IXH249" i="2"/>
  <c r="IXI249" i="2" s="1"/>
  <c r="IXJ249" i="2"/>
  <c r="IXK249" i="2" s="1"/>
  <c r="GZV248" i="2"/>
  <c r="GZW248" i="2" s="1"/>
  <c r="GZX248" i="2"/>
  <c r="GZY248" i="2" s="1"/>
  <c r="IXL249" i="2"/>
  <c r="IXM249" i="2" s="1"/>
  <c r="IXN249" i="2"/>
  <c r="IXO249" i="2" s="1"/>
  <c r="GZZ248" i="2"/>
  <c r="HAA248" i="2" s="1"/>
  <c r="HAB248" i="2"/>
  <c r="HAC248" i="2" s="1"/>
  <c r="IXP249" i="2"/>
  <c r="IXQ249" i="2" s="1"/>
  <c r="IXR249" i="2"/>
  <c r="IXS249" i="2" s="1"/>
  <c r="HAD248" i="2"/>
  <c r="HAE248" i="2" s="1"/>
  <c r="HAF248" i="2"/>
  <c r="HAG248" i="2" s="1"/>
  <c r="IXT249" i="2"/>
  <c r="IXU249" i="2" s="1"/>
  <c r="IXV249" i="2"/>
  <c r="IXW249" i="2" s="1"/>
  <c r="HAH248" i="2"/>
  <c r="HAI248" i="2" s="1"/>
  <c r="HAJ248" i="2"/>
  <c r="HAK248" i="2" s="1"/>
  <c r="IXX249" i="2"/>
  <c r="IXY249" i="2" s="1"/>
  <c r="IXZ249" i="2"/>
  <c r="IYA249" i="2" s="1"/>
  <c r="HAL248" i="2"/>
  <c r="HAM248" i="2" s="1"/>
  <c r="HAN248" i="2"/>
  <c r="HAO248" i="2" s="1"/>
  <c r="IYB249" i="2"/>
  <c r="IYC249" i="2" s="1"/>
  <c r="IYD249" i="2"/>
  <c r="IYE249" i="2" s="1"/>
  <c r="HAP248" i="2"/>
  <c r="HAQ248" i="2" s="1"/>
  <c r="HAR248" i="2"/>
  <c r="HAS248" i="2" s="1"/>
  <c r="IYF249" i="2"/>
  <c r="IYG249" i="2" s="1"/>
  <c r="IYH249" i="2"/>
  <c r="IYI249" i="2" s="1"/>
  <c r="HAT248" i="2"/>
  <c r="HAU248" i="2" s="1"/>
  <c r="HAV248" i="2"/>
  <c r="HAW248" i="2" s="1"/>
  <c r="IYJ249" i="2"/>
  <c r="IYK249" i="2" s="1"/>
  <c r="IYL249" i="2"/>
  <c r="IYM249" i="2" s="1"/>
  <c r="HAX248" i="2"/>
  <c r="HAY248" i="2" s="1"/>
  <c r="HAZ248" i="2"/>
  <c r="HBA248" i="2" s="1"/>
  <c r="IYN249" i="2"/>
  <c r="IYO249" i="2" s="1"/>
  <c r="IYP249" i="2"/>
  <c r="IYQ249" i="2" s="1"/>
  <c r="IYR249" i="2" s="1"/>
  <c r="IYS249" i="2" s="1"/>
  <c r="IYT249" i="2" s="1"/>
  <c r="IYU249" i="2" s="1"/>
  <c r="IYV249" i="2" s="1"/>
  <c r="IYW249" i="2" s="1"/>
  <c r="IYX249" i="2" s="1"/>
  <c r="IYY249" i="2" s="1"/>
  <c r="IYZ249" i="2" s="1"/>
  <c r="IZA249" i="2" s="1"/>
  <c r="IZB249" i="2" s="1"/>
  <c r="IZC249" i="2" s="1"/>
  <c r="IZD249" i="2" s="1"/>
  <c r="IZE249" i="2" s="1"/>
  <c r="HBB248" i="2"/>
  <c r="HBC248" i="2" s="1"/>
  <c r="HBD248" i="2"/>
  <c r="HBE248" i="2" s="1"/>
  <c r="IZF249" i="2"/>
  <c r="IZG249" i="2" s="1"/>
  <c r="IZH249" i="2"/>
  <c r="IZI249" i="2" s="1"/>
  <c r="HBF248" i="2"/>
  <c r="HBG248" i="2" s="1"/>
  <c r="HBH248" i="2"/>
  <c r="HBI248" i="2" s="1"/>
  <c r="IZJ249" i="2"/>
  <c r="IZK249" i="2" s="1"/>
  <c r="IZL249" i="2"/>
  <c r="IZM249" i="2" s="1"/>
  <c r="HBJ248" i="2"/>
  <c r="HBK248" i="2" s="1"/>
  <c r="HBL248" i="2"/>
  <c r="HBM248" i="2" s="1"/>
  <c r="IZN249" i="2"/>
  <c r="IZO249" i="2" s="1"/>
  <c r="IZP249" i="2"/>
  <c r="IZQ249" i="2" s="1"/>
  <c r="HBN248" i="2"/>
  <c r="HBO248" i="2" s="1"/>
  <c r="HBP248" i="2"/>
  <c r="HBQ248" i="2" s="1"/>
  <c r="IZR249" i="2"/>
  <c r="IZS249" i="2" s="1"/>
  <c r="IZT249" i="2"/>
  <c r="IZU249" i="2" s="1"/>
  <c r="HBR248" i="2"/>
  <c r="HBS248" i="2" s="1"/>
  <c r="HBT248" i="2"/>
  <c r="HBU248" i="2" s="1"/>
  <c r="IZV249" i="2"/>
  <c r="IZW249" i="2" s="1"/>
  <c r="IZX249" i="2"/>
  <c r="IZY249" i="2" s="1"/>
  <c r="HBV248" i="2"/>
  <c r="HBW248" i="2" s="1"/>
  <c r="HBX248" i="2"/>
  <c r="HBY248" i="2" s="1"/>
  <c r="IZZ249" i="2"/>
  <c r="JAA249" i="2" s="1"/>
  <c r="JAB249" i="2"/>
  <c r="JAC249" i="2" s="1"/>
  <c r="HBZ248" i="2"/>
  <c r="HCA248" i="2" s="1"/>
  <c r="HCB248" i="2"/>
  <c r="HCC248" i="2" s="1"/>
  <c r="JAD249" i="2"/>
  <c r="JAE249" i="2" s="1"/>
  <c r="JAF249" i="2"/>
  <c r="JAG249" i="2" s="1"/>
  <c r="HCD248" i="2"/>
  <c r="HCE248" i="2" s="1"/>
  <c r="HCF248" i="2"/>
  <c r="HCG248" i="2" s="1"/>
  <c r="JAH249" i="2"/>
  <c r="JAI249" i="2" s="1"/>
  <c r="JAJ249" i="2"/>
  <c r="JAK249" i="2" s="1"/>
  <c r="HCH248" i="2"/>
  <c r="HCI248" i="2" s="1"/>
  <c r="HCJ248" i="2"/>
  <c r="HCK248" i="2" s="1"/>
  <c r="JAL249" i="2"/>
  <c r="JAM249" i="2" s="1"/>
  <c r="JAN249" i="2"/>
  <c r="JAO249" i="2" s="1"/>
  <c r="HCL248" i="2"/>
  <c r="HCM248" i="2" s="1"/>
  <c r="HCN248" i="2"/>
  <c r="HCO248" i="2" s="1"/>
  <c r="JAP249" i="2"/>
  <c r="JAQ249" i="2" s="1"/>
  <c r="JAR249" i="2"/>
  <c r="JAS249" i="2" s="1"/>
  <c r="HCP248" i="2"/>
  <c r="HCQ248" i="2" s="1"/>
  <c r="HCR248" i="2"/>
  <c r="HCS248" i="2" s="1"/>
  <c r="JAT249" i="2"/>
  <c r="JAU249" i="2" s="1"/>
  <c r="JAV249" i="2"/>
  <c r="JAW249" i="2" s="1"/>
  <c r="HCT248" i="2"/>
  <c r="HCU248" i="2" s="1"/>
  <c r="HCV248" i="2"/>
  <c r="HCW248" i="2" s="1"/>
  <c r="JAX249" i="2"/>
  <c r="JAY249" i="2" s="1"/>
  <c r="JAZ249" i="2"/>
  <c r="JBA249" i="2" s="1"/>
  <c r="HCX248" i="2"/>
  <c r="HCY248" i="2" s="1"/>
  <c r="HCZ248" i="2"/>
  <c r="HDA248" i="2" s="1"/>
  <c r="JBB249" i="2"/>
  <c r="JBC249" i="2" s="1"/>
  <c r="JBD249" i="2"/>
  <c r="JBE249" i="2" s="1"/>
  <c r="HDB248" i="2"/>
  <c r="HDC248" i="2" s="1"/>
  <c r="HDD248" i="2"/>
  <c r="HDE248" i="2" s="1"/>
  <c r="JBF249" i="2"/>
  <c r="JBG249" i="2" s="1"/>
  <c r="JBH249" i="2"/>
  <c r="JBI249" i="2" s="1"/>
  <c r="HDF248" i="2"/>
  <c r="HDG248" i="2" s="1"/>
  <c r="HDH248" i="2"/>
  <c r="HDI248" i="2" s="1"/>
  <c r="HDJ248" i="2" s="1"/>
  <c r="HDK248" i="2" s="1"/>
  <c r="HDL248" i="2" s="1"/>
  <c r="HDM248" i="2" s="1"/>
  <c r="HDN248" i="2" s="1"/>
  <c r="HDO248" i="2" s="1"/>
  <c r="HDP248" i="2" s="1"/>
  <c r="HDQ248" i="2" s="1"/>
  <c r="HDR248" i="2" s="1"/>
  <c r="HDS248" i="2" s="1"/>
  <c r="HDT248" i="2" s="1"/>
  <c r="HDU248" i="2" s="1"/>
  <c r="HDV248" i="2" s="1"/>
  <c r="HDW248" i="2" s="1"/>
  <c r="HDX248" i="2" s="1"/>
  <c r="HDY248" i="2" s="1"/>
  <c r="HDZ248" i="2" s="1"/>
  <c r="HEA248" i="2" s="1"/>
  <c r="HEB248" i="2" s="1"/>
  <c r="HEC248" i="2" s="1"/>
  <c r="HED248" i="2" s="1"/>
  <c r="HEE248" i="2" s="1"/>
  <c r="HEF248" i="2" s="1"/>
  <c r="HEG248" i="2" s="1"/>
  <c r="HEH248" i="2" s="1"/>
  <c r="HEI248" i="2" s="1"/>
  <c r="HEJ248" i="2" s="1"/>
  <c r="HEK248" i="2" s="1"/>
  <c r="HEL248" i="2" s="1"/>
  <c r="HEM248" i="2" s="1"/>
  <c r="HEN248" i="2" s="1"/>
  <c r="HEO248" i="2" s="1"/>
  <c r="HEP248" i="2" s="1"/>
  <c r="HEQ248" i="2" s="1"/>
  <c r="HER248" i="2" s="1"/>
  <c r="HES248" i="2" s="1"/>
  <c r="HET248" i="2" s="1"/>
  <c r="HEU248" i="2" s="1"/>
  <c r="HEV248" i="2" s="1"/>
  <c r="HEW248" i="2" s="1"/>
  <c r="HEX248" i="2" s="1"/>
  <c r="HEY248" i="2" s="1"/>
  <c r="HEZ248" i="2" s="1"/>
  <c r="HFA248" i="2" s="1"/>
  <c r="HFB248" i="2" s="1"/>
  <c r="HFC248" i="2" s="1"/>
  <c r="HFD248" i="2" s="1"/>
  <c r="HFE248" i="2" s="1"/>
  <c r="HFF248" i="2" s="1"/>
  <c r="HFG248" i="2" s="1"/>
  <c r="HFH248" i="2" s="1"/>
  <c r="HFI248" i="2" s="1"/>
  <c r="HFJ248" i="2" s="1"/>
  <c r="HFK248" i="2" s="1"/>
  <c r="HFL248" i="2" s="1"/>
  <c r="HFM248" i="2" s="1"/>
  <c r="HFN248" i="2" s="1"/>
  <c r="HFO248" i="2" s="1"/>
  <c r="HFP248" i="2" s="1"/>
  <c r="HFQ248" i="2" s="1"/>
  <c r="HFR248" i="2" s="1"/>
  <c r="HFS248" i="2" s="1"/>
  <c r="HFT248" i="2" s="1"/>
  <c r="HFU248" i="2" s="1"/>
  <c r="HFV248" i="2" s="1"/>
  <c r="HFW248" i="2" s="1"/>
  <c r="HFX248" i="2" s="1"/>
  <c r="HFY248" i="2" s="1"/>
  <c r="HFZ248" i="2" s="1"/>
  <c r="HGA248" i="2" s="1"/>
  <c r="HGB248" i="2" s="1"/>
  <c r="HGC248" i="2" s="1"/>
  <c r="HGD248" i="2" s="1"/>
  <c r="HGE248" i="2" s="1"/>
  <c r="HGF248" i="2" s="1"/>
  <c r="HGG248" i="2" s="1"/>
  <c r="HGH248" i="2" s="1"/>
  <c r="HGI248" i="2" s="1"/>
  <c r="HGJ248" i="2" s="1"/>
  <c r="HGK248" i="2" s="1"/>
  <c r="HGL248" i="2" s="1"/>
  <c r="HGM248" i="2" s="1"/>
  <c r="HGN248" i="2" s="1"/>
  <c r="HGO248" i="2" s="1"/>
  <c r="HGP248" i="2" s="1"/>
  <c r="HGQ248" i="2" s="1"/>
  <c r="HGR248" i="2" s="1"/>
  <c r="HGS248" i="2" s="1"/>
  <c r="HGT248" i="2" s="1"/>
  <c r="HGU248" i="2" s="1"/>
  <c r="HGV248" i="2" s="1"/>
  <c r="HGW248" i="2" s="1"/>
  <c r="HGX248" i="2" s="1"/>
  <c r="HGY248" i="2" s="1"/>
  <c r="HGZ248" i="2" s="1"/>
  <c r="HHA248" i="2" s="1"/>
  <c r="HHB248" i="2" s="1"/>
  <c r="HHC248" i="2" s="1"/>
  <c r="HHD248" i="2" s="1"/>
  <c r="HHE248" i="2" s="1"/>
  <c r="HHF248" i="2" s="1"/>
  <c r="HHG248" i="2" s="1"/>
  <c r="HHH248" i="2" s="1"/>
  <c r="HHI248" i="2" s="1"/>
  <c r="HHJ248" i="2" s="1"/>
  <c r="HHK248" i="2" s="1"/>
  <c r="HHL248" i="2" s="1"/>
  <c r="HHM248" i="2" s="1"/>
  <c r="HHN248" i="2" s="1"/>
  <c r="HHO248" i="2" s="1"/>
  <c r="HHP248" i="2" s="1"/>
  <c r="HHQ248" i="2" s="1"/>
  <c r="HHR248" i="2" s="1"/>
  <c r="HHS248" i="2" s="1"/>
  <c r="HHT248" i="2" s="1"/>
  <c r="HHU248" i="2" s="1"/>
  <c r="HHV248" i="2" s="1"/>
  <c r="HHW248" i="2" s="1"/>
  <c r="HHX248" i="2" s="1"/>
  <c r="HHY248" i="2" s="1"/>
  <c r="HHZ248" i="2" s="1"/>
  <c r="HIA248" i="2" s="1"/>
  <c r="HIB248" i="2" s="1"/>
  <c r="HIC248" i="2" s="1"/>
  <c r="HID248" i="2" s="1"/>
  <c r="HIE248" i="2" s="1"/>
  <c r="HIF248" i="2" s="1"/>
  <c r="HIG248" i="2" s="1"/>
  <c r="HIH248" i="2" s="1"/>
  <c r="HII248" i="2" s="1"/>
  <c r="HIJ248" i="2" s="1"/>
  <c r="HIK248" i="2" s="1"/>
  <c r="HIL248" i="2" s="1"/>
  <c r="HIM248" i="2" s="1"/>
  <c r="HIN248" i="2" s="1"/>
  <c r="HIO248" i="2" s="1"/>
  <c r="HIP248" i="2" s="1"/>
  <c r="HIQ248" i="2" s="1"/>
  <c r="HIR248" i="2" s="1"/>
  <c r="HIS248" i="2" s="1"/>
  <c r="HIT248" i="2" s="1"/>
  <c r="HIU248" i="2" s="1"/>
  <c r="HIV248" i="2" s="1"/>
  <c r="HIW248" i="2" s="1"/>
  <c r="HIX248" i="2" s="1"/>
  <c r="HIY248" i="2" s="1"/>
  <c r="HIZ248" i="2" s="1"/>
  <c r="HJA248" i="2" s="1"/>
  <c r="HJB248" i="2" s="1"/>
  <c r="HJC248" i="2" s="1"/>
  <c r="HJD248" i="2" s="1"/>
  <c r="HJE248" i="2" s="1"/>
  <c r="HJF248" i="2" s="1"/>
  <c r="HJG248" i="2" s="1"/>
  <c r="HJH248" i="2" s="1"/>
  <c r="HJI248" i="2" s="1"/>
  <c r="HJJ248" i="2" s="1"/>
  <c r="HJK248" i="2" s="1"/>
  <c r="HJL248" i="2" s="1"/>
  <c r="HJM248" i="2" s="1"/>
  <c r="HJN248" i="2" s="1"/>
  <c r="HJO248" i="2" s="1"/>
  <c r="HJP248" i="2" s="1"/>
  <c r="HJQ248" i="2" s="1"/>
  <c r="HJR248" i="2" s="1"/>
  <c r="HJS248" i="2" s="1"/>
  <c r="HJT248" i="2" s="1"/>
  <c r="HJU248" i="2" s="1"/>
  <c r="HJV248" i="2" s="1"/>
  <c r="HJW248" i="2" s="1"/>
  <c r="HJX248" i="2" s="1"/>
  <c r="HJY248" i="2" s="1"/>
  <c r="HJZ248" i="2" s="1"/>
  <c r="HKA248" i="2" s="1"/>
  <c r="HKB248" i="2" s="1"/>
  <c r="HKC248" i="2" s="1"/>
  <c r="HKD248" i="2" s="1"/>
  <c r="HKE248" i="2" s="1"/>
  <c r="HKF248" i="2" s="1"/>
  <c r="HKG248" i="2" s="1"/>
  <c r="HKH248" i="2" s="1"/>
  <c r="HKI248" i="2" s="1"/>
  <c r="HKJ248" i="2" s="1"/>
  <c r="HKK248" i="2" s="1"/>
  <c r="HKL248" i="2" s="1"/>
  <c r="HKM248" i="2" s="1"/>
  <c r="HKN248" i="2" s="1"/>
  <c r="HKO248" i="2" s="1"/>
  <c r="HKP248" i="2" s="1"/>
  <c r="HKQ248" i="2" s="1"/>
  <c r="HKR248" i="2" s="1"/>
  <c r="HKS248" i="2" s="1"/>
  <c r="HKT248" i="2" s="1"/>
  <c r="HKU248" i="2" s="1"/>
  <c r="HKV248" i="2" s="1"/>
  <c r="HKW248" i="2" s="1"/>
  <c r="HKX248" i="2" s="1"/>
  <c r="HKY248" i="2" s="1"/>
  <c r="HKZ248" i="2" s="1"/>
  <c r="HLA248" i="2" s="1"/>
  <c r="HLB248" i="2" s="1"/>
  <c r="HLC248" i="2" s="1"/>
  <c r="HLD248" i="2" s="1"/>
  <c r="HLE248" i="2" s="1"/>
  <c r="HLF248" i="2" s="1"/>
  <c r="HLG248" i="2" s="1"/>
  <c r="HLH248" i="2" s="1"/>
  <c r="HLI248" i="2" s="1"/>
  <c r="HLJ248" i="2" s="1"/>
  <c r="HLK248" i="2" s="1"/>
  <c r="HLL248" i="2" s="1"/>
  <c r="HLM248" i="2" s="1"/>
  <c r="HLN248" i="2" s="1"/>
  <c r="HLO248" i="2" s="1"/>
  <c r="HLP248" i="2" s="1"/>
  <c r="HLQ248" i="2" s="1"/>
  <c r="HLR248" i="2" s="1"/>
  <c r="HLS248" i="2" s="1"/>
  <c r="HLT248" i="2" s="1"/>
  <c r="HLU248" i="2" s="1"/>
  <c r="HLV248" i="2" s="1"/>
  <c r="HLW248" i="2" s="1"/>
  <c r="HLX248" i="2" s="1"/>
  <c r="HLY248" i="2" s="1"/>
  <c r="HLZ248" i="2" s="1"/>
  <c r="HMA248" i="2" s="1"/>
  <c r="HMB248" i="2" s="1"/>
  <c r="HMC248" i="2" s="1"/>
  <c r="HMD248" i="2" s="1"/>
  <c r="HME248" i="2" s="1"/>
  <c r="HMF248" i="2" s="1"/>
  <c r="HMG248" i="2" s="1"/>
  <c r="HMH248" i="2" s="1"/>
  <c r="HMI248" i="2" s="1"/>
  <c r="HMJ248" i="2" s="1"/>
  <c r="HMK248" i="2" s="1"/>
  <c r="HML248" i="2" s="1"/>
  <c r="HMM248" i="2" s="1"/>
  <c r="HMN248" i="2" s="1"/>
  <c r="HMO248" i="2" s="1"/>
  <c r="HMP248" i="2" s="1"/>
  <c r="HMQ248" i="2" s="1"/>
  <c r="HMR248" i="2" s="1"/>
  <c r="HMS248" i="2" s="1"/>
  <c r="HMT248" i="2" s="1"/>
  <c r="HMU248" i="2" s="1"/>
  <c r="HMV248" i="2" s="1"/>
  <c r="HMW248" i="2" s="1"/>
  <c r="HMX248" i="2" s="1"/>
  <c r="HMY248" i="2" s="1"/>
  <c r="JBJ249" i="2"/>
  <c r="JBK249" i="2" s="1"/>
  <c r="JBL249" i="2"/>
  <c r="JBM249" i="2" s="1"/>
  <c r="HMZ248" i="2"/>
  <c r="HNA248" i="2" s="1"/>
  <c r="HNB248" i="2"/>
  <c r="HNC248" i="2" s="1"/>
  <c r="JBN249" i="2"/>
  <c r="JBO249" i="2" s="1"/>
  <c r="JBP249" i="2"/>
  <c r="JBQ249" i="2" s="1"/>
  <c r="HND248" i="2"/>
  <c r="HNE248" i="2" s="1"/>
  <c r="HNF248" i="2"/>
  <c r="HNG248" i="2" s="1"/>
  <c r="JBR249" i="2"/>
  <c r="JBS249" i="2" s="1"/>
  <c r="JBT249" i="2"/>
  <c r="JBU249" i="2" s="1"/>
  <c r="HNH248" i="2"/>
  <c r="HNI248" i="2" s="1"/>
  <c r="HNJ248" i="2"/>
  <c r="HNK248" i="2" s="1"/>
  <c r="JBV249" i="2"/>
  <c r="JBW249" i="2" s="1"/>
  <c r="JBX249" i="2"/>
  <c r="JBY249" i="2" s="1"/>
  <c r="HNL248" i="2"/>
  <c r="HNM248" i="2" s="1"/>
  <c r="HNN248" i="2"/>
  <c r="HNO248" i="2" s="1"/>
  <c r="JBZ249" i="2"/>
  <c r="JCA249" i="2" s="1"/>
  <c r="JCB249" i="2"/>
  <c r="JCC249" i="2" s="1"/>
  <c r="HNP248" i="2"/>
  <c r="HNQ248" i="2" s="1"/>
  <c r="HNR248" i="2"/>
  <c r="HNS248" i="2" s="1"/>
  <c r="JCD249" i="2"/>
  <c r="JCE249" i="2" s="1"/>
  <c r="JCF249" i="2"/>
  <c r="JCG249" i="2" s="1"/>
  <c r="HNT248" i="2"/>
  <c r="HNU248" i="2" s="1"/>
  <c r="HNV248" i="2"/>
  <c r="HNW248" i="2" s="1"/>
  <c r="JCH249" i="2"/>
  <c r="JCI249" i="2" s="1"/>
  <c r="JCJ249" i="2"/>
  <c r="JCK249" i="2" s="1"/>
  <c r="HNX248" i="2"/>
  <c r="HNY248" i="2" s="1"/>
  <c r="HNZ248" i="2"/>
  <c r="HOA248" i="2" s="1"/>
  <c r="JCL249" i="2"/>
  <c r="JCM249" i="2" s="1"/>
  <c r="JCN249" i="2"/>
  <c r="JCO249" i="2" s="1"/>
  <c r="HOB248" i="2"/>
  <c r="HOC248" i="2" s="1"/>
  <c r="HOD248" i="2"/>
  <c r="HOE248" i="2" s="1"/>
  <c r="JCP249" i="2"/>
  <c r="JCQ249" i="2" s="1"/>
  <c r="JCR249" i="2"/>
  <c r="JCS249" i="2" s="1"/>
  <c r="HOF248" i="2"/>
  <c r="HOG248" i="2" s="1"/>
  <c r="HOH248" i="2"/>
  <c r="HOI248" i="2" s="1"/>
  <c r="JCT249" i="2"/>
  <c r="JCU249" i="2" s="1"/>
  <c r="JCV249" i="2"/>
  <c r="JCW249" i="2" s="1"/>
  <c r="HOJ248" i="2"/>
  <c r="HOK248" i="2" s="1"/>
  <c r="HOL248" i="2"/>
  <c r="HOM248" i="2" s="1"/>
  <c r="JCX249" i="2"/>
  <c r="JCY249" i="2" s="1"/>
  <c r="JCZ249" i="2"/>
  <c r="JDA249" i="2" s="1"/>
  <c r="HON248" i="2"/>
  <c r="HOO248" i="2" s="1"/>
  <c r="HOP248" i="2"/>
  <c r="HOQ248" i="2" s="1"/>
  <c r="JDB249" i="2"/>
  <c r="JDC249" i="2" s="1"/>
  <c r="JDD249" i="2"/>
  <c r="JDE249" i="2" s="1"/>
  <c r="HOR248" i="2"/>
  <c r="HOS248" i="2" s="1"/>
  <c r="HOT248" i="2"/>
  <c r="HOU248" i="2" s="1"/>
  <c r="JDF249" i="2"/>
  <c r="JDG249" i="2" s="1"/>
  <c r="JDH249" i="2"/>
  <c r="JDI249" i="2" s="1"/>
  <c r="HOV248" i="2"/>
  <c r="HOW248" i="2" s="1"/>
  <c r="HOX248" i="2"/>
  <c r="HOY248" i="2" s="1"/>
  <c r="JDJ249" i="2"/>
  <c r="JDK249" i="2" s="1"/>
  <c r="JDL249" i="2"/>
  <c r="JDM249" i="2" s="1"/>
  <c r="HOZ248" i="2"/>
  <c r="HPA248" i="2" s="1"/>
  <c r="HPB248" i="2"/>
  <c r="HPC248" i="2" s="1"/>
  <c r="JDN249" i="2"/>
  <c r="JDO249" i="2" s="1"/>
  <c r="JDP249" i="2"/>
  <c r="JDQ249" i="2" s="1"/>
  <c r="HPD248" i="2"/>
  <c r="HPE248" i="2" s="1"/>
  <c r="HPF248" i="2"/>
  <c r="HPG248" i="2" s="1"/>
  <c r="JDR249" i="2"/>
  <c r="JDS249" i="2" s="1"/>
  <c r="JDT249" i="2"/>
  <c r="JDU249" i="2" s="1"/>
  <c r="HPH248" i="2"/>
  <c r="HPI248" i="2" s="1"/>
  <c r="HPJ248" i="2"/>
  <c r="HPK248" i="2" s="1"/>
  <c r="JDV249" i="2"/>
  <c r="JDW249" i="2" s="1"/>
  <c r="JDX249" i="2"/>
  <c r="JDY249" i="2" s="1"/>
  <c r="HPL248" i="2"/>
  <c r="HPM248" i="2" s="1"/>
  <c r="HPN248" i="2"/>
  <c r="HPO248" i="2" s="1"/>
  <c r="JDZ249" i="2"/>
  <c r="JEA249" i="2" s="1"/>
  <c r="JEB249" i="2"/>
  <c r="JEC249" i="2" s="1"/>
  <c r="HPP248" i="2"/>
  <c r="HPQ248" i="2" s="1"/>
  <c r="HPR248" i="2"/>
  <c r="HPS248" i="2" s="1"/>
  <c r="JED249" i="2"/>
  <c r="JEE249" i="2" s="1"/>
  <c r="JEF249" i="2"/>
  <c r="JEG249" i="2" s="1"/>
  <c r="HPT248" i="2"/>
  <c r="HPU248" i="2" s="1"/>
  <c r="HPV248" i="2"/>
  <c r="HPW248" i="2" s="1"/>
  <c r="JEH249" i="2"/>
  <c r="JEI249" i="2" s="1"/>
  <c r="JEJ249" i="2"/>
  <c r="JEK249" i="2" s="1"/>
  <c r="HPX248" i="2"/>
  <c r="HPY248" i="2" s="1"/>
  <c r="HPZ248" i="2"/>
  <c r="HQA248" i="2" s="1"/>
  <c r="JEL249" i="2"/>
  <c r="JEM249" i="2" s="1"/>
  <c r="JEN249" i="2"/>
  <c r="JEO249" i="2" s="1"/>
  <c r="HQB248" i="2"/>
  <c r="HQC248" i="2" s="1"/>
  <c r="HQD248" i="2"/>
  <c r="HQE248" i="2" s="1"/>
  <c r="JEP249" i="2"/>
  <c r="JEQ249" i="2" s="1"/>
  <c r="JER249" i="2"/>
  <c r="JES249" i="2" s="1"/>
  <c r="HQF248" i="2"/>
  <c r="HQG248" i="2" s="1"/>
  <c r="HQH248" i="2"/>
  <c r="HQI248" i="2" s="1"/>
  <c r="JET249" i="2"/>
  <c r="JEU249" i="2" s="1"/>
  <c r="JEV249" i="2"/>
  <c r="JEW249" i="2" s="1"/>
  <c r="HQJ248" i="2"/>
  <c r="HQK248" i="2" s="1"/>
  <c r="HQL248" i="2"/>
  <c r="HQM248" i="2" s="1"/>
  <c r="JEX249" i="2"/>
  <c r="JEY249" i="2" s="1"/>
  <c r="JEZ249" i="2"/>
  <c r="JFA249" i="2" s="1"/>
  <c r="HQN248" i="2"/>
  <c r="HQO248" i="2" s="1"/>
  <c r="HQP248" i="2"/>
  <c r="HQQ248" i="2" s="1"/>
  <c r="JFB249" i="2"/>
  <c r="JFC249" i="2" s="1"/>
  <c r="JFD249" i="2"/>
  <c r="JFE249" i="2" s="1"/>
  <c r="HQR248" i="2"/>
  <c r="HQS248" i="2" s="1"/>
  <c r="HQT248" i="2"/>
  <c r="HQU248" i="2" s="1"/>
  <c r="JFF249" i="2"/>
  <c r="JFG249" i="2" s="1"/>
  <c r="JFH249" i="2"/>
  <c r="JFI249" i="2" s="1"/>
  <c r="HQV248" i="2"/>
  <c r="HQW248" i="2" s="1"/>
  <c r="HQX248" i="2"/>
  <c r="HQY248" i="2" s="1"/>
  <c r="JFJ249" i="2"/>
  <c r="JFK249" i="2" s="1"/>
  <c r="JFL249" i="2"/>
  <c r="JFM249" i="2" s="1"/>
  <c r="HQZ248" i="2"/>
  <c r="HRA248" i="2" s="1"/>
  <c r="HRB248" i="2"/>
  <c r="HRC248" i="2" s="1"/>
  <c r="JFN249" i="2"/>
  <c r="JFO249" i="2" s="1"/>
  <c r="JFP249" i="2"/>
  <c r="JFQ249" i="2" s="1"/>
  <c r="HRD248" i="2"/>
  <c r="HRE248" i="2" s="1"/>
  <c r="HRF248" i="2"/>
  <c r="HRG248" i="2" s="1"/>
  <c r="JFR249" i="2"/>
  <c r="JFS249" i="2" s="1"/>
  <c r="JFT249" i="2"/>
  <c r="JFU249" i="2" s="1"/>
  <c r="HRH248" i="2"/>
  <c r="HRI248" i="2" s="1"/>
  <c r="HRJ248" i="2"/>
  <c r="HRK248" i="2" s="1"/>
  <c r="JFV249" i="2"/>
  <c r="JFW249" i="2" s="1"/>
  <c r="JFX249" i="2"/>
  <c r="JFY249" i="2" s="1"/>
  <c r="HRL248" i="2"/>
  <c r="HRM248" i="2" s="1"/>
  <c r="HRN248" i="2"/>
  <c r="HRO248" i="2" s="1"/>
  <c r="JFZ249" i="2"/>
  <c r="JGA249" i="2" s="1"/>
  <c r="JGB249" i="2"/>
  <c r="JGC249" i="2" s="1"/>
  <c r="HRP248" i="2"/>
  <c r="HRQ248" i="2" s="1"/>
  <c r="HRR248" i="2"/>
  <c r="HRS248" i="2" s="1"/>
  <c r="JGD249" i="2"/>
  <c r="JGE249" i="2" s="1"/>
  <c r="JGF249" i="2"/>
  <c r="JGG249" i="2" s="1"/>
  <c r="HRT248" i="2"/>
  <c r="HRU248" i="2" s="1"/>
  <c r="HRV248" i="2"/>
  <c r="HRW248" i="2" s="1"/>
  <c r="JGH249" i="2"/>
  <c r="JGI249" i="2" s="1"/>
  <c r="JGJ249" i="2"/>
  <c r="JGK249" i="2" s="1"/>
  <c r="HRX248" i="2"/>
  <c r="HRY248" i="2" s="1"/>
  <c r="HRZ248" i="2"/>
  <c r="HSA248" i="2" s="1"/>
  <c r="JGL249" i="2"/>
  <c r="JGM249" i="2" s="1"/>
  <c r="JGN249" i="2"/>
  <c r="JGO249" i="2" s="1"/>
  <c r="HSB248" i="2"/>
  <c r="HSC248" i="2" s="1"/>
  <c r="HSD248" i="2"/>
  <c r="HSE248" i="2" s="1"/>
  <c r="JGP249" i="2"/>
  <c r="JGQ249" i="2" s="1"/>
  <c r="JGR249" i="2"/>
  <c r="JGS249" i="2" s="1"/>
  <c r="HSF248" i="2"/>
  <c r="HSG248" i="2" s="1"/>
  <c r="JGT249" i="2"/>
  <c r="JGU249" i="2" s="1"/>
  <c r="HSH248" i="2"/>
  <c r="HSI248" i="2" s="1"/>
  <c r="HSJ248" i="2"/>
  <c r="HSK248" i="2" s="1"/>
  <c r="JGV249" i="2"/>
  <c r="JGW249" i="2" s="1"/>
  <c r="JGX249" i="2"/>
  <c r="JGY249" i="2" s="1"/>
  <c r="HSL248" i="2"/>
  <c r="HSM248" i="2" s="1"/>
  <c r="HSN248" i="2"/>
  <c r="HSO248" i="2" s="1"/>
  <c r="JGZ249" i="2"/>
  <c r="JHA249" i="2" s="1"/>
  <c r="JHB249" i="2"/>
  <c r="JHC249" i="2" s="1"/>
  <c r="HSP248" i="2"/>
  <c r="HSQ248" i="2" s="1"/>
  <c r="HSR248" i="2"/>
  <c r="HSS248" i="2" s="1"/>
  <c r="JHD249" i="2"/>
  <c r="JHE249" i="2" s="1"/>
  <c r="JHF249" i="2"/>
  <c r="JHG249" i="2" s="1"/>
  <c r="HST248" i="2"/>
  <c r="HSU248" i="2" s="1"/>
  <c r="HSV248" i="2"/>
  <c r="HSW248" i="2" s="1"/>
  <c r="JHH249" i="2"/>
  <c r="JHI249" i="2" s="1"/>
  <c r="JHJ249" i="2"/>
  <c r="JHK249" i="2" s="1"/>
  <c r="HSX248" i="2"/>
  <c r="HSY248" i="2" s="1"/>
  <c r="HSZ248" i="2"/>
  <c r="HTA248" i="2" s="1"/>
  <c r="JHL249" i="2"/>
  <c r="JHM249" i="2" s="1"/>
  <c r="JHN249" i="2"/>
  <c r="JHO249" i="2" s="1"/>
  <c r="HTB248" i="2"/>
  <c r="HTC248" i="2" s="1"/>
  <c r="HTD248" i="2"/>
  <c r="HTE248" i="2" s="1"/>
  <c r="JHP249" i="2"/>
  <c r="JHQ249" i="2" s="1"/>
  <c r="JHR249" i="2"/>
  <c r="JHS249" i="2" s="1"/>
  <c r="HTF248" i="2"/>
  <c r="HTG248" i="2" s="1"/>
  <c r="HTH248" i="2"/>
  <c r="HTI248" i="2" s="1"/>
  <c r="JHT249" i="2"/>
  <c r="JHU249" i="2" s="1"/>
  <c r="JHV249" i="2"/>
  <c r="JHW249" i="2" s="1"/>
  <c r="HTJ248" i="2"/>
  <c r="HTK248" i="2" s="1"/>
  <c r="HTL248" i="2"/>
  <c r="HTM248" i="2" s="1"/>
  <c r="JHX249" i="2"/>
  <c r="JHY249" i="2" s="1"/>
  <c r="JHZ249" i="2"/>
  <c r="JIA249" i="2" s="1"/>
  <c r="HTN248" i="2"/>
  <c r="HTO248" i="2" s="1"/>
  <c r="HTP248" i="2"/>
  <c r="HTQ248" i="2" s="1"/>
  <c r="JIB249" i="2"/>
  <c r="JIC249" i="2" s="1"/>
  <c r="JID249" i="2"/>
  <c r="JIE249" i="2" s="1"/>
  <c r="HTR248" i="2"/>
  <c r="HTS248" i="2" s="1"/>
  <c r="HTT248" i="2"/>
  <c r="HTU248" i="2" s="1"/>
  <c r="JIF249" i="2"/>
  <c r="JIG249" i="2" s="1"/>
  <c r="JIH249" i="2"/>
  <c r="JII249" i="2" s="1"/>
  <c r="HTV248" i="2"/>
  <c r="HTW248" i="2" s="1"/>
  <c r="HTX248" i="2"/>
  <c r="HTY248" i="2" s="1"/>
  <c r="JIJ249" i="2"/>
  <c r="JIK249" i="2" s="1"/>
  <c r="JIL249" i="2"/>
  <c r="JIM249" i="2" s="1"/>
  <c r="HTZ248" i="2"/>
  <c r="HUA248" i="2" s="1"/>
  <c r="HUB248" i="2"/>
  <c r="HUC248" i="2" s="1"/>
  <c r="JIN249" i="2"/>
  <c r="JIO249" i="2" s="1"/>
  <c r="JIP249" i="2"/>
  <c r="JIQ249" i="2" s="1"/>
  <c r="HUD248" i="2"/>
  <c r="HUE248" i="2" s="1"/>
  <c r="HUF248" i="2"/>
  <c r="HUG248" i="2" s="1"/>
  <c r="JIR249" i="2"/>
  <c r="JIS249" i="2" s="1"/>
  <c r="JIT249" i="2"/>
  <c r="JIU249" i="2" s="1"/>
  <c r="HUH248" i="2"/>
  <c r="HUI248" i="2" s="1"/>
  <c r="HUJ248" i="2"/>
  <c r="HUK248" i="2" s="1"/>
  <c r="JIV249" i="2"/>
  <c r="JIW249" i="2" s="1"/>
  <c r="JIX249" i="2" s="1"/>
  <c r="JIY249" i="2" s="1"/>
  <c r="JIZ249" i="2" s="1"/>
  <c r="JJA249" i="2" s="1"/>
  <c r="JJB249" i="2" s="1"/>
  <c r="JJC249" i="2" s="1"/>
  <c r="JJD249" i="2" s="1"/>
  <c r="JJE249" i="2" s="1"/>
  <c r="JJF249" i="2" s="1"/>
  <c r="JJG249" i="2" s="1"/>
  <c r="JJH249" i="2" s="1"/>
  <c r="JJI249" i="2" s="1"/>
  <c r="JJJ249" i="2" s="1"/>
  <c r="JJK249" i="2" s="1"/>
  <c r="JJL249" i="2" s="1"/>
  <c r="JJM249" i="2" s="1"/>
  <c r="JJN249" i="2" s="1"/>
  <c r="JJO249" i="2" s="1"/>
  <c r="JJP249" i="2" s="1"/>
  <c r="JJQ249" i="2" s="1"/>
  <c r="JJR249" i="2" s="1"/>
  <c r="JJS249" i="2" s="1"/>
  <c r="JJT249" i="2" s="1"/>
  <c r="JJU249" i="2" s="1"/>
  <c r="JJV249" i="2" s="1"/>
  <c r="JJW249" i="2" s="1"/>
  <c r="JJX249" i="2" s="1"/>
  <c r="JJY249" i="2" s="1"/>
  <c r="JJZ249" i="2" s="1"/>
  <c r="JKA249" i="2" s="1"/>
  <c r="JKB249" i="2" s="1"/>
  <c r="JKC249" i="2" s="1"/>
  <c r="JKD249" i="2" s="1"/>
  <c r="JKE249" i="2" s="1"/>
  <c r="JKF249" i="2" s="1"/>
  <c r="JKG249" i="2" s="1"/>
  <c r="JKH249" i="2" s="1"/>
  <c r="JKI249" i="2" s="1"/>
  <c r="JKJ249" i="2" s="1"/>
  <c r="JKK249" i="2" s="1"/>
  <c r="JKL249" i="2" s="1"/>
  <c r="JKM249" i="2" s="1"/>
  <c r="JKN249" i="2" s="1"/>
  <c r="JKO249" i="2" s="1"/>
  <c r="JKP249" i="2" s="1"/>
  <c r="JKQ249" i="2" s="1"/>
  <c r="JKR249" i="2" s="1"/>
  <c r="JKS249" i="2" s="1"/>
  <c r="JKT249" i="2" s="1"/>
  <c r="JKU249" i="2" s="1"/>
  <c r="JKV249" i="2" s="1"/>
  <c r="JKW249" i="2" s="1"/>
  <c r="JKX249" i="2" s="1"/>
  <c r="JKY249" i="2" s="1"/>
  <c r="JKZ249" i="2" s="1"/>
  <c r="JLA249" i="2" s="1"/>
  <c r="JLB249" i="2" s="1"/>
  <c r="JLC249" i="2" s="1"/>
  <c r="JLD249" i="2" s="1"/>
  <c r="JLE249" i="2" s="1"/>
  <c r="JLF249" i="2" s="1"/>
  <c r="JLG249" i="2" s="1"/>
  <c r="JLH249" i="2" s="1"/>
  <c r="JLI249" i="2" s="1"/>
  <c r="JLJ249" i="2" s="1"/>
  <c r="JLK249" i="2" s="1"/>
  <c r="JLL249" i="2" s="1"/>
  <c r="JLM249" i="2" s="1"/>
  <c r="JLN249" i="2" s="1"/>
  <c r="JLO249" i="2" s="1"/>
  <c r="JLP249" i="2" s="1"/>
  <c r="JLQ249" i="2" s="1"/>
  <c r="JLR249" i="2" s="1"/>
  <c r="JLS249" i="2" s="1"/>
  <c r="JLT249" i="2" s="1"/>
  <c r="JLU249" i="2" s="1"/>
  <c r="JLV249" i="2" s="1"/>
  <c r="JLW249" i="2" s="1"/>
  <c r="JLX249" i="2" s="1"/>
  <c r="JLY249" i="2" s="1"/>
  <c r="JLZ249" i="2" s="1"/>
  <c r="JMA249" i="2" s="1"/>
  <c r="JMB249" i="2" s="1"/>
  <c r="JMC249" i="2" s="1"/>
  <c r="JMD249" i="2" s="1"/>
  <c r="JME249" i="2" s="1"/>
  <c r="JMF249" i="2" s="1"/>
  <c r="JMG249" i="2" s="1"/>
  <c r="JMH249" i="2" s="1"/>
  <c r="JMI249" i="2" s="1"/>
  <c r="JMJ249" i="2" s="1"/>
  <c r="JMK249" i="2" s="1"/>
  <c r="JML249" i="2" s="1"/>
  <c r="JMM249" i="2" s="1"/>
  <c r="JMN249" i="2" s="1"/>
  <c r="JMO249" i="2" s="1"/>
  <c r="JMP249" i="2" s="1"/>
  <c r="JMQ249" i="2" s="1"/>
  <c r="JMR249" i="2" s="1"/>
  <c r="JMS249" i="2" s="1"/>
  <c r="JMT249" i="2" s="1"/>
  <c r="JMU249" i="2" s="1"/>
  <c r="JMV249" i="2" s="1"/>
  <c r="JMW249" i="2" s="1"/>
  <c r="JMX249" i="2" s="1"/>
  <c r="JMY249" i="2" s="1"/>
  <c r="JMZ249" i="2" s="1"/>
  <c r="JNA249" i="2" s="1"/>
  <c r="JNB249" i="2" s="1"/>
  <c r="JNC249" i="2" s="1"/>
  <c r="JND249" i="2" s="1"/>
  <c r="JNE249" i="2" s="1"/>
  <c r="JNF249" i="2" s="1"/>
  <c r="JNG249" i="2" s="1"/>
  <c r="JNH249" i="2" s="1"/>
  <c r="JNI249" i="2" s="1"/>
  <c r="JNJ249" i="2" s="1"/>
  <c r="JNK249" i="2" s="1"/>
  <c r="JNL249" i="2"/>
  <c r="JNM249" i="2" s="1"/>
  <c r="HUL248" i="2"/>
  <c r="HUM248" i="2" s="1"/>
  <c r="HUN248" i="2"/>
  <c r="HUO248" i="2" s="1"/>
  <c r="JNN249" i="2"/>
  <c r="JNO249" i="2" s="1"/>
  <c r="JNP249" i="2" s="1"/>
  <c r="JNQ249" i="2" s="1"/>
  <c r="JNR249" i="2"/>
  <c r="JNS249" i="2" s="1"/>
  <c r="JNT249" i="2" s="1"/>
  <c r="JNU249" i="2" s="1"/>
  <c r="HUP248" i="2"/>
  <c r="HUQ248" i="2" s="1"/>
  <c r="HUR248" i="2"/>
  <c r="HUS248" i="2" s="1"/>
  <c r="JNV249" i="2"/>
  <c r="JNW249" i="2" s="1"/>
  <c r="JNX249" i="2" s="1"/>
  <c r="JNY249" i="2" s="1"/>
  <c r="JNZ249" i="2"/>
  <c r="JOA249" i="2" s="1"/>
  <c r="JOB249" i="2" s="1"/>
  <c r="JOC249" i="2" s="1"/>
  <c r="HUT248" i="2"/>
  <c r="HUU248" i="2" s="1"/>
  <c r="HUV248" i="2"/>
  <c r="HUW248" i="2" s="1"/>
  <c r="JOD249" i="2"/>
  <c r="JOE249" i="2" s="1"/>
  <c r="JOF249" i="2" s="1"/>
  <c r="JOG249" i="2" s="1"/>
  <c r="JOH249" i="2"/>
  <c r="JOI249" i="2" s="1"/>
  <c r="JOJ249" i="2" s="1"/>
  <c r="HUX248" i="2"/>
  <c r="HUY248" i="2" s="1"/>
  <c r="HUZ248" i="2"/>
  <c r="HVA248" i="2" s="1"/>
  <c r="JOK249" i="2"/>
  <c r="JOL249" i="2" s="1"/>
  <c r="JOM249" i="2" s="1"/>
  <c r="JON249" i="2" s="1"/>
  <c r="JOO249" i="2" s="1"/>
  <c r="JOP249" i="2"/>
  <c r="JOQ249" i="2" s="1"/>
  <c r="JOR249" i="2" s="1"/>
  <c r="HVB248" i="2"/>
  <c r="HVC248" i="2" s="1"/>
  <c r="HVD248" i="2"/>
  <c r="HVE248" i="2" s="1"/>
  <c r="JOS249" i="2"/>
  <c r="JOT249" i="2" s="1"/>
  <c r="JOU249" i="2" s="1"/>
  <c r="JOV249" i="2" s="1"/>
  <c r="JOW249" i="2" s="1"/>
  <c r="JOX249" i="2"/>
  <c r="JOY249" i="2" s="1"/>
  <c r="JOZ249" i="2" s="1"/>
  <c r="HVF248" i="2"/>
  <c r="HVG248" i="2" s="1"/>
  <c r="HVH248" i="2"/>
  <c r="HVI248" i="2" s="1"/>
  <c r="JPA249" i="2"/>
  <c r="JPB249" i="2" s="1"/>
  <c r="JPC249" i="2" s="1"/>
  <c r="JPD249" i="2" s="1"/>
  <c r="JPE249" i="2" s="1"/>
  <c r="JPF249" i="2"/>
  <c r="JPG249" i="2" s="1"/>
  <c r="JPH249" i="2" s="1"/>
  <c r="HVJ248" i="2"/>
  <c r="HVK248" i="2" s="1"/>
  <c r="JPI249" i="2"/>
  <c r="JPJ249" i="2" s="1"/>
  <c r="JPK249" i="2" s="1"/>
  <c r="JPL249" i="2" s="1"/>
  <c r="JPM249" i="2" s="1"/>
  <c r="HVL248" i="2"/>
  <c r="HVM248" i="2" s="1"/>
  <c r="HVN248" i="2"/>
  <c r="HVO248" i="2" s="1"/>
  <c r="JPN249" i="2"/>
  <c r="JPO249" i="2" s="1"/>
  <c r="JPP249" i="2" s="1"/>
  <c r="JPQ249" i="2"/>
  <c r="JPR249" i="2" s="1"/>
  <c r="JPS249" i="2" s="1"/>
  <c r="JPT249" i="2" s="1"/>
  <c r="JPU249" i="2" s="1"/>
  <c r="HVP248" i="2"/>
  <c r="HVQ248" i="2" s="1"/>
  <c r="HVR248" i="2"/>
  <c r="HVS248" i="2" s="1"/>
  <c r="JPV249" i="2"/>
  <c r="JPW249" i="2" s="1"/>
  <c r="JPX249" i="2" s="1"/>
  <c r="JPY249" i="2"/>
  <c r="JPZ249" i="2" s="1"/>
  <c r="JQA249" i="2" s="1"/>
  <c r="JQB249" i="2" s="1"/>
  <c r="JQC249" i="2" s="1"/>
  <c r="HVT248" i="2"/>
  <c r="HVU248" i="2" s="1"/>
  <c r="HVV248" i="2"/>
  <c r="HVW248" i="2" s="1"/>
  <c r="JQD249" i="2"/>
  <c r="JQE249" i="2" s="1"/>
  <c r="JQF249" i="2" s="1"/>
  <c r="JQG249" i="2"/>
  <c r="JQH249" i="2" s="1"/>
  <c r="JQI249" i="2" s="1"/>
  <c r="JQJ249" i="2" s="1"/>
  <c r="JQK249" i="2" s="1"/>
  <c r="JQL249" i="2" s="1"/>
  <c r="JQM249" i="2" s="1"/>
  <c r="JQN249" i="2" s="1"/>
  <c r="JQO249" i="2" s="1"/>
  <c r="JQP249" i="2" s="1"/>
  <c r="JQQ249" i="2" s="1"/>
  <c r="JQR249" i="2" s="1"/>
  <c r="JQS249" i="2" s="1"/>
  <c r="JQT249" i="2" s="1"/>
  <c r="JQU249" i="2" s="1"/>
  <c r="HVX248" i="2"/>
  <c r="HVY248" i="2" s="1"/>
  <c r="HVZ248" i="2"/>
  <c r="HWA248" i="2" s="1"/>
  <c r="JQV249" i="2"/>
  <c r="JQW249" i="2" s="1"/>
  <c r="JQX249" i="2"/>
  <c r="JQY249" i="2" s="1"/>
  <c r="HWB248" i="2"/>
  <c r="HWC248" i="2" s="1"/>
  <c r="HWD248" i="2"/>
  <c r="HWE248" i="2" s="1"/>
  <c r="JQZ249" i="2"/>
  <c r="JRA249" i="2" s="1"/>
  <c r="JRB249" i="2"/>
  <c r="JRC249" i="2" s="1"/>
  <c r="HWF248" i="2"/>
  <c r="HWG248" i="2" s="1"/>
  <c r="HWH248" i="2"/>
  <c r="HWI248" i="2" s="1"/>
  <c r="JRD249" i="2"/>
  <c r="JRE249" i="2" s="1"/>
  <c r="JRF249" i="2"/>
  <c r="JRG249" i="2" s="1"/>
  <c r="HWJ248" i="2"/>
  <c r="HWK248" i="2" s="1"/>
  <c r="HWL248" i="2" s="1"/>
  <c r="HWM248" i="2" s="1"/>
  <c r="HWN248" i="2" s="1"/>
  <c r="HWO248" i="2" s="1"/>
  <c r="HWP248" i="2"/>
  <c r="HWQ248" i="2" s="1"/>
  <c r="JRH249" i="2"/>
  <c r="JRI249" i="2" s="1"/>
  <c r="JRJ249" i="2"/>
  <c r="JRK249" i="2" s="1"/>
  <c r="HWR248" i="2"/>
  <c r="HWS248" i="2" s="1"/>
  <c r="HWT248" i="2"/>
  <c r="HWU248" i="2" s="1"/>
  <c r="JRL249" i="2"/>
  <c r="JRM249" i="2" s="1"/>
  <c r="JRN249" i="2"/>
  <c r="JRO249" i="2" s="1"/>
  <c r="HWV248" i="2"/>
  <c r="HWW248" i="2" s="1"/>
  <c r="HWX248" i="2"/>
  <c r="HWY248" i="2" s="1"/>
  <c r="JRP249" i="2"/>
  <c r="JRQ249" i="2" s="1"/>
  <c r="JRR249" i="2"/>
  <c r="JRS249" i="2" s="1"/>
  <c r="HWZ248" i="2"/>
  <c r="HXA248" i="2" s="1"/>
  <c r="HXB248" i="2"/>
  <c r="HXC248" i="2" s="1"/>
  <c r="JRT249" i="2"/>
  <c r="JRU249" i="2" s="1"/>
  <c r="JRV249" i="2"/>
  <c r="JRW249" i="2" s="1"/>
  <c r="HXD248" i="2"/>
  <c r="HXE248" i="2" s="1"/>
  <c r="HXF248" i="2"/>
  <c r="HXG248" i="2" s="1"/>
  <c r="JRX249" i="2"/>
  <c r="JRY249" i="2" s="1"/>
  <c r="JRZ249" i="2"/>
  <c r="JSA249" i="2" s="1"/>
  <c r="HXH248" i="2"/>
  <c r="HXI248" i="2" s="1"/>
  <c r="HXJ248" i="2"/>
  <c r="HXK248" i="2" s="1"/>
  <c r="JSB249" i="2"/>
  <c r="JSC249" i="2" s="1"/>
  <c r="JSD249" i="2"/>
  <c r="JSE249" i="2" s="1"/>
  <c r="HXL248" i="2"/>
  <c r="HXM248" i="2" s="1"/>
  <c r="HXN248" i="2"/>
  <c r="HXO248" i="2" s="1"/>
  <c r="JSF249" i="2"/>
  <c r="JSG249" i="2" s="1"/>
  <c r="JSH249" i="2"/>
  <c r="JSI249" i="2" s="1"/>
  <c r="HXP248" i="2"/>
  <c r="HXQ248" i="2" s="1"/>
  <c r="HXR248" i="2"/>
  <c r="HXS248" i="2" s="1"/>
  <c r="JSJ249" i="2"/>
  <c r="JSK249" i="2" s="1"/>
  <c r="JSL249" i="2"/>
  <c r="JSM249" i="2" s="1"/>
  <c r="HXT248" i="2"/>
  <c r="HXU248" i="2" s="1"/>
  <c r="HXV248" i="2"/>
  <c r="HXW248" i="2" s="1"/>
  <c r="JSN249" i="2"/>
  <c r="JSO249" i="2" s="1"/>
  <c r="JSP249" i="2"/>
  <c r="JSQ249" i="2" s="1"/>
  <c r="HXX248" i="2"/>
  <c r="HXY248" i="2" s="1"/>
  <c r="HXZ248" i="2"/>
  <c r="HYA248" i="2" s="1"/>
  <c r="JSR249" i="2"/>
  <c r="JSS249" i="2" s="1"/>
  <c r="JST249" i="2"/>
  <c r="JSU249" i="2" s="1"/>
  <c r="HYB248" i="2"/>
  <c r="HYC248" i="2" s="1"/>
  <c r="HYD248" i="2"/>
  <c r="HYE248" i="2" s="1"/>
  <c r="JSV249" i="2"/>
  <c r="JSW249" i="2" s="1"/>
  <c r="JSX249" i="2"/>
  <c r="JSY249" i="2" s="1"/>
  <c r="HYF248" i="2"/>
  <c r="HYG248" i="2" s="1"/>
  <c r="HYH248" i="2"/>
  <c r="HYI248" i="2" s="1"/>
  <c r="JSZ249" i="2"/>
  <c r="JTA249" i="2" s="1"/>
  <c r="JTB249" i="2"/>
  <c r="JTC249" i="2" s="1"/>
  <c r="HYJ248" i="2"/>
  <c r="HYK248" i="2" s="1"/>
  <c r="HYL248" i="2"/>
  <c r="HYM248" i="2" s="1"/>
  <c r="JTD249" i="2"/>
  <c r="JTE249" i="2" s="1"/>
  <c r="JTF249" i="2"/>
  <c r="JTG249" i="2" s="1"/>
  <c r="HYN248" i="2"/>
  <c r="HYO248" i="2" s="1"/>
  <c r="HYP248" i="2"/>
  <c r="HYQ248" i="2" s="1"/>
  <c r="JTH249" i="2"/>
  <c r="JTI249" i="2" s="1"/>
  <c r="JTJ249" i="2"/>
  <c r="JTK249" i="2" s="1"/>
  <c r="HYR248" i="2"/>
  <c r="HYS248" i="2" s="1"/>
  <c r="HYT248" i="2"/>
  <c r="HYU248" i="2" s="1"/>
  <c r="JTL249" i="2"/>
  <c r="JTM249" i="2" s="1"/>
  <c r="JTN249" i="2"/>
  <c r="JTO249" i="2" s="1"/>
  <c r="HYV248" i="2"/>
  <c r="HYW248" i="2" s="1"/>
  <c r="HYX248" i="2"/>
  <c r="HYY248" i="2" s="1"/>
  <c r="JTP249" i="2"/>
  <c r="JTQ249" i="2" s="1"/>
  <c r="JTR249" i="2"/>
  <c r="JTS249" i="2" s="1"/>
  <c r="HYZ248" i="2"/>
  <c r="HZA248" i="2" s="1"/>
  <c r="HZB248" i="2"/>
  <c r="HZC248" i="2" s="1"/>
  <c r="JTT249" i="2"/>
  <c r="JTU249" i="2" s="1"/>
  <c r="JTV249" i="2"/>
  <c r="JTW249" i="2" s="1"/>
  <c r="HZD248" i="2"/>
  <c r="HZE248" i="2" s="1"/>
  <c r="HZF248" i="2"/>
  <c r="HZG248" i="2" s="1"/>
  <c r="JTX249" i="2"/>
  <c r="JTY249" i="2" s="1"/>
  <c r="JTZ249" i="2"/>
  <c r="JUA249" i="2" s="1"/>
  <c r="HZH248" i="2"/>
  <c r="HZI248" i="2" s="1"/>
  <c r="HZJ248" i="2"/>
  <c r="HZK248" i="2" s="1"/>
  <c r="JUB249" i="2"/>
  <c r="JUC249" i="2" s="1"/>
  <c r="JUD249" i="2"/>
  <c r="JUE249" i="2" s="1"/>
  <c r="HZL248" i="2"/>
  <c r="HZM248" i="2" s="1"/>
  <c r="HZN248" i="2"/>
  <c r="HZO248" i="2" s="1"/>
  <c r="JUF249" i="2"/>
  <c r="JUG249" i="2" s="1"/>
  <c r="JUH249" i="2"/>
  <c r="JUI249" i="2" s="1"/>
  <c r="HZP248" i="2"/>
  <c r="HZQ248" i="2" s="1"/>
  <c r="HZR248" i="2"/>
  <c r="HZS248" i="2" s="1"/>
  <c r="JUJ249" i="2"/>
  <c r="JUK249" i="2" s="1"/>
  <c r="JUL249" i="2"/>
  <c r="JUM249" i="2" s="1"/>
  <c r="HZT248" i="2"/>
  <c r="HZU248" i="2" s="1"/>
  <c r="HZV248" i="2"/>
  <c r="HZW248" i="2" s="1"/>
  <c r="JUN249" i="2"/>
  <c r="JUO249" i="2" s="1"/>
  <c r="JUP249" i="2"/>
  <c r="JUQ249" i="2" s="1"/>
  <c r="HZX248" i="2"/>
  <c r="HZY248" i="2" s="1"/>
  <c r="HZZ248" i="2"/>
  <c r="IAA248" i="2" s="1"/>
  <c r="JUR249" i="2"/>
  <c r="JUS249" i="2" s="1"/>
  <c r="JUT249" i="2"/>
  <c r="JUU249" i="2" s="1"/>
  <c r="IAB248" i="2"/>
  <c r="IAC248" i="2" s="1"/>
  <c r="IAD248" i="2"/>
  <c r="IAE248" i="2" s="1"/>
  <c r="JUV249" i="2"/>
  <c r="JUW249" i="2" s="1"/>
  <c r="JUX249" i="2"/>
  <c r="JUY249" i="2" s="1"/>
  <c r="IAF248" i="2"/>
  <c r="IAG248" i="2" s="1"/>
  <c r="IAH248" i="2"/>
  <c r="IAI248" i="2" s="1"/>
  <c r="JUZ249" i="2"/>
  <c r="JVA249" i="2" s="1"/>
  <c r="JVB249" i="2"/>
  <c r="JVC249" i="2" s="1"/>
  <c r="IAJ248" i="2"/>
  <c r="IAK248" i="2" s="1"/>
  <c r="IAL248" i="2"/>
  <c r="IAM248" i="2" s="1"/>
  <c r="JVD249" i="2"/>
  <c r="JVE249" i="2" s="1"/>
  <c r="JVF249" i="2"/>
  <c r="JVG249" i="2" s="1"/>
  <c r="IAN248" i="2"/>
  <c r="IAO248" i="2" s="1"/>
  <c r="IAP248" i="2"/>
  <c r="IAQ248" i="2" s="1"/>
  <c r="JVH249" i="2"/>
  <c r="JVI249" i="2" s="1"/>
  <c r="JVJ249" i="2"/>
  <c r="JVK249" i="2" s="1"/>
  <c r="IAR248" i="2"/>
  <c r="IAS248" i="2" s="1"/>
  <c r="IAT248" i="2"/>
  <c r="IAU248" i="2" s="1"/>
  <c r="JVL249" i="2"/>
  <c r="JVM249" i="2" s="1"/>
  <c r="JVN249" i="2"/>
  <c r="JVO249" i="2" s="1"/>
  <c r="IAV248" i="2"/>
  <c r="IAW248" i="2" s="1"/>
  <c r="IAX248" i="2"/>
  <c r="IAY248" i="2" s="1"/>
  <c r="JVP249" i="2"/>
  <c r="JVQ249" i="2" s="1"/>
  <c r="JVR249" i="2"/>
  <c r="JVS249" i="2" s="1"/>
  <c r="IAZ248" i="2"/>
  <c r="IBA248" i="2" s="1"/>
  <c r="IBB248" i="2"/>
  <c r="IBC248" i="2" s="1"/>
  <c r="JVT249" i="2"/>
  <c r="JVU249" i="2" s="1"/>
  <c r="JVV249" i="2"/>
  <c r="JVW249" i="2" s="1"/>
  <c r="IBD248" i="2"/>
  <c r="IBE248" i="2" s="1"/>
  <c r="IBF248" i="2"/>
  <c r="IBG248" i="2" s="1"/>
  <c r="JVX249" i="2"/>
  <c r="JVY249" i="2" s="1"/>
  <c r="JVZ249" i="2"/>
  <c r="JWA249" i="2" s="1"/>
  <c r="IBH248" i="2"/>
  <c r="IBI248" i="2" s="1"/>
  <c r="IBJ248" i="2"/>
  <c r="IBK248" i="2" s="1"/>
  <c r="JWB249" i="2"/>
  <c r="JWC249" i="2" s="1"/>
  <c r="JWD249" i="2"/>
  <c r="JWE249" i="2" s="1"/>
  <c r="IBL248" i="2"/>
  <c r="IBM248" i="2" s="1"/>
  <c r="IBN248" i="2"/>
  <c r="IBO248" i="2" s="1"/>
  <c r="JWF249" i="2"/>
  <c r="JWG249" i="2" s="1"/>
  <c r="JWH249" i="2"/>
  <c r="JWI249" i="2" s="1"/>
  <c r="IBP248" i="2"/>
  <c r="IBQ248" i="2" s="1"/>
  <c r="IBR248" i="2"/>
  <c r="IBS248" i="2" s="1"/>
  <c r="JWJ249" i="2"/>
  <c r="JWK249" i="2" s="1"/>
  <c r="JWL249" i="2"/>
  <c r="JWM249" i="2" s="1"/>
  <c r="IBT248" i="2"/>
  <c r="IBU248" i="2" s="1"/>
  <c r="IBV248" i="2"/>
  <c r="IBW248" i="2" s="1"/>
  <c r="JWN249" i="2"/>
  <c r="JWO249" i="2" s="1"/>
  <c r="JWP249" i="2"/>
  <c r="JWQ249" i="2" s="1"/>
  <c r="IBX248" i="2"/>
  <c r="IBY248" i="2" s="1"/>
  <c r="IBZ248" i="2"/>
  <c r="ICA248" i="2" s="1"/>
  <c r="JWR249" i="2"/>
  <c r="JWS249" i="2" s="1"/>
  <c r="JWT249" i="2"/>
  <c r="JWU249" i="2" s="1"/>
  <c r="ICB248" i="2"/>
  <c r="ICC248" i="2" s="1"/>
  <c r="ICD248" i="2"/>
  <c r="ICE248" i="2" s="1"/>
  <c r="JWV249" i="2"/>
  <c r="JWW249" i="2" s="1"/>
  <c r="JWX249" i="2"/>
  <c r="JWY249" i="2" s="1"/>
  <c r="ICF248" i="2"/>
  <c r="ICG248" i="2" s="1"/>
  <c r="ICH248" i="2"/>
  <c r="ICI248" i="2" s="1"/>
  <c r="JWZ249" i="2"/>
  <c r="JXA249" i="2" s="1"/>
  <c r="JXB249" i="2"/>
  <c r="JXC249" i="2" s="1"/>
  <c r="ICJ248" i="2"/>
  <c r="ICK248" i="2" s="1"/>
  <c r="ICL248" i="2"/>
  <c r="ICM248" i="2" s="1"/>
  <c r="JXD249" i="2"/>
  <c r="JXE249" i="2" s="1"/>
  <c r="JXF249" i="2"/>
  <c r="JXG249" i="2" s="1"/>
  <c r="ICN248" i="2"/>
  <c r="ICO248" i="2" s="1"/>
  <c r="ICP248" i="2"/>
  <c r="ICQ248" i="2" s="1"/>
  <c r="JXH249" i="2"/>
  <c r="JXI249" i="2" s="1"/>
  <c r="JXJ249" i="2"/>
  <c r="JXK249" i="2" s="1"/>
  <c r="ICR248" i="2"/>
  <c r="ICS248" i="2" s="1"/>
  <c r="ICT248" i="2"/>
  <c r="ICU248" i="2" s="1"/>
  <c r="JXL249" i="2"/>
  <c r="JXM249" i="2" s="1"/>
  <c r="JXN249" i="2"/>
  <c r="JXO249" i="2" s="1"/>
  <c r="ICV248" i="2"/>
  <c r="ICW248" i="2" s="1"/>
  <c r="ICX248" i="2"/>
  <c r="ICY248" i="2" s="1"/>
  <c r="JXP249" i="2"/>
  <c r="JXQ249" i="2" s="1"/>
  <c r="JXR249" i="2"/>
  <c r="JXS249" i="2" s="1"/>
  <c r="ICZ248" i="2"/>
  <c r="IDA248" i="2" s="1"/>
  <c r="IDB248" i="2"/>
  <c r="IDC248" i="2" s="1"/>
  <c r="JXT249" i="2"/>
  <c r="JXU249" i="2" s="1"/>
  <c r="JXV249" i="2"/>
  <c r="JXW249" i="2" s="1"/>
  <c r="IDD248" i="2"/>
  <c r="IDE248" i="2" s="1"/>
  <c r="IDF248" i="2"/>
  <c r="IDG248" i="2" s="1"/>
  <c r="JXX249" i="2"/>
  <c r="JXY249" i="2" s="1"/>
  <c r="JXZ249" i="2"/>
  <c r="JYA249" i="2" s="1"/>
  <c r="IDH248" i="2"/>
  <c r="IDI248" i="2" s="1"/>
  <c r="IDJ248" i="2"/>
  <c r="IDK248" i="2" s="1"/>
  <c r="JYB249" i="2"/>
  <c r="JYC249" i="2" s="1"/>
  <c r="JYD249" i="2"/>
  <c r="JYE249" i="2" s="1"/>
  <c r="IDL248" i="2"/>
  <c r="IDM248" i="2" s="1"/>
  <c r="IDN248" i="2"/>
  <c r="IDO248" i="2" s="1"/>
  <c r="JYF249" i="2"/>
  <c r="JYG249" i="2" s="1"/>
  <c r="JYH249" i="2"/>
  <c r="JYI249" i="2" s="1"/>
  <c r="IDP248" i="2"/>
  <c r="IDQ248" i="2" s="1"/>
  <c r="IDR248" i="2"/>
  <c r="IDS248" i="2" s="1"/>
  <c r="JYJ249" i="2"/>
  <c r="JYK249" i="2" s="1"/>
  <c r="JYL249" i="2"/>
  <c r="JYM249" i="2" s="1"/>
  <c r="IDT248" i="2"/>
  <c r="IDU248" i="2" s="1"/>
  <c r="IDV248" i="2"/>
  <c r="IDW248" i="2" s="1"/>
  <c r="JYN249" i="2"/>
  <c r="JYO249" i="2" s="1"/>
  <c r="JYP249" i="2"/>
  <c r="JYQ249" i="2" s="1"/>
  <c r="IDX248" i="2"/>
  <c r="IDY248" i="2" s="1"/>
  <c r="IDZ248" i="2"/>
  <c r="IEA248" i="2" s="1"/>
  <c r="JYR249" i="2"/>
  <c r="JYS249" i="2" s="1"/>
  <c r="JYT249" i="2"/>
  <c r="JYU249" i="2" s="1"/>
  <c r="IEB248" i="2"/>
  <c r="IEC248" i="2" s="1"/>
  <c r="IED248" i="2"/>
  <c r="IEE248" i="2" s="1"/>
  <c r="JYV249" i="2"/>
  <c r="JYW249" i="2" s="1"/>
  <c r="JYX249" i="2"/>
  <c r="JYY249" i="2" s="1"/>
  <c r="IEF248" i="2"/>
  <c r="IEG248" i="2" s="1"/>
  <c r="IEH248" i="2"/>
  <c r="IEI248" i="2" s="1"/>
  <c r="JYZ249" i="2"/>
  <c r="JZA249" i="2" s="1"/>
  <c r="JZB249" i="2"/>
  <c r="JZC249" i="2" s="1"/>
  <c r="IEJ248" i="2"/>
  <c r="IEK248" i="2" s="1"/>
  <c r="IEL248" i="2"/>
  <c r="IEM248" i="2" s="1"/>
  <c r="JZD249" i="2"/>
  <c r="JZE249" i="2" s="1"/>
  <c r="JZF249" i="2"/>
  <c r="JZG249" i="2" s="1"/>
  <c r="IEN248" i="2"/>
  <c r="IEO248" i="2" s="1"/>
  <c r="IEP248" i="2"/>
  <c r="IEQ248" i="2" s="1"/>
  <c r="JZH249" i="2"/>
  <c r="JZI249" i="2" s="1"/>
  <c r="JZJ249" i="2"/>
  <c r="JZK249" i="2" s="1"/>
  <c r="IER248" i="2"/>
  <c r="IES248" i="2" s="1"/>
  <c r="IET248" i="2"/>
  <c r="IEU248" i="2" s="1"/>
  <c r="JZL249" i="2"/>
  <c r="JZM249" i="2" s="1"/>
  <c r="JZN249" i="2"/>
  <c r="JZO249" i="2" s="1"/>
  <c r="IEV248" i="2"/>
  <c r="IEW248" i="2" s="1"/>
  <c r="IEX248" i="2"/>
  <c r="IEY248" i="2" s="1"/>
  <c r="JZP249" i="2"/>
  <c r="JZQ249" i="2" s="1"/>
  <c r="JZR249" i="2"/>
  <c r="JZS249" i="2" s="1"/>
  <c r="IEZ248" i="2"/>
  <c r="IFA248" i="2" s="1"/>
  <c r="IFB248" i="2"/>
  <c r="IFC248" i="2" s="1"/>
  <c r="JZT249" i="2"/>
  <c r="JZU249" i="2" s="1"/>
  <c r="JZV249" i="2"/>
  <c r="JZW249" i="2" s="1"/>
  <c r="IFD248" i="2"/>
  <c r="IFE248" i="2" s="1"/>
  <c r="IFF248" i="2"/>
  <c r="IFG248" i="2" s="1"/>
  <c r="JZX249" i="2"/>
  <c r="JZY249" i="2" s="1"/>
  <c r="JZZ249" i="2"/>
  <c r="KAA249" i="2" s="1"/>
  <c r="IFH248" i="2"/>
  <c r="IFI248" i="2" s="1"/>
  <c r="IFJ248" i="2"/>
  <c r="IFK248" i="2" s="1"/>
  <c r="KAB249" i="2"/>
  <c r="KAC249" i="2" s="1"/>
  <c r="KAD249" i="2"/>
  <c r="KAE249" i="2" s="1"/>
  <c r="IFL248" i="2"/>
  <c r="IFM248" i="2" s="1"/>
  <c r="IFN248" i="2"/>
  <c r="IFO248" i="2" s="1"/>
  <c r="KAF249" i="2"/>
  <c r="KAG249" i="2" s="1"/>
  <c r="KAH249" i="2"/>
  <c r="KAI249" i="2" s="1"/>
  <c r="IFP248" i="2"/>
  <c r="IFQ248" i="2" s="1"/>
  <c r="IFR248" i="2"/>
  <c r="IFS248" i="2" s="1"/>
  <c r="KAJ249" i="2"/>
  <c r="KAK249" i="2" s="1"/>
  <c r="KAL249" i="2"/>
  <c r="KAM249" i="2" s="1"/>
  <c r="IFT248" i="2"/>
  <c r="IFU248" i="2" s="1"/>
  <c r="IFV248" i="2"/>
  <c r="IFW248" i="2" s="1"/>
  <c r="KAN249" i="2"/>
  <c r="KAO249" i="2" s="1"/>
  <c r="KAP249" i="2"/>
  <c r="KAQ249" i="2" s="1"/>
  <c r="IFX248" i="2"/>
  <c r="IFY248" i="2" s="1"/>
  <c r="IFZ248" i="2"/>
  <c r="IGA248" i="2" s="1"/>
  <c r="KAR249" i="2"/>
  <c r="KAS249" i="2" s="1"/>
  <c r="KAT249" i="2"/>
  <c r="KAU249" i="2" s="1"/>
  <c r="IGB248" i="2"/>
  <c r="IGC248" i="2" s="1"/>
  <c r="IGD248" i="2"/>
  <c r="IGE248" i="2" s="1"/>
  <c r="KAV249" i="2"/>
  <c r="KAW249" i="2" s="1"/>
  <c r="KAX249" i="2"/>
  <c r="KAY249" i="2" s="1"/>
  <c r="IGF248" i="2"/>
  <c r="IGG248" i="2" s="1"/>
  <c r="IGH248" i="2"/>
  <c r="IGI248" i="2" s="1"/>
  <c r="KAZ249" i="2"/>
  <c r="KBA249" i="2" s="1"/>
  <c r="KBB249" i="2"/>
  <c r="KBC249" i="2" s="1"/>
  <c r="IGJ248" i="2"/>
  <c r="IGK248" i="2" s="1"/>
  <c r="IGL248" i="2"/>
  <c r="IGM248" i="2" s="1"/>
  <c r="KBD249" i="2"/>
  <c r="KBE249" i="2" s="1"/>
  <c r="KBF249" i="2"/>
  <c r="KBG249" i="2" s="1"/>
  <c r="IGN248" i="2"/>
  <c r="IGO248" i="2" s="1"/>
  <c r="IGP248" i="2"/>
  <c r="IGQ248" i="2" s="1"/>
  <c r="KBH249" i="2"/>
  <c r="KBI249" i="2" s="1"/>
  <c r="KBJ249" i="2"/>
  <c r="KBK249" i="2" s="1"/>
  <c r="IGR248" i="2"/>
  <c r="IGS248" i="2" s="1"/>
  <c r="IGT248" i="2"/>
  <c r="IGU248" i="2" s="1"/>
  <c r="KBL249" i="2"/>
  <c r="KBM249" i="2" s="1"/>
  <c r="KBN249" i="2"/>
  <c r="KBO249" i="2" s="1"/>
  <c r="IGV248" i="2"/>
  <c r="IGW248" i="2" s="1"/>
  <c r="IGX248" i="2"/>
  <c r="IGY248" i="2" s="1"/>
  <c r="KBP249" i="2"/>
  <c r="KBQ249" i="2" s="1"/>
  <c r="KBR249" i="2"/>
  <c r="KBS249" i="2" s="1"/>
  <c r="IGZ248" i="2"/>
  <c r="IHA248" i="2" s="1"/>
  <c r="IHB248" i="2"/>
  <c r="IHC248" i="2" s="1"/>
  <c r="KBT249" i="2"/>
  <c r="KBU249" i="2" s="1"/>
  <c r="KBV249" i="2"/>
  <c r="KBW249" i="2" s="1"/>
  <c r="IHD248" i="2"/>
  <c r="IHE248" i="2" s="1"/>
  <c r="IHF248" i="2"/>
  <c r="IHG248" i="2" s="1"/>
  <c r="KBX249" i="2"/>
  <c r="KBY249" i="2" s="1"/>
  <c r="KBZ249" i="2"/>
  <c r="KCA249" i="2" s="1"/>
  <c r="IHH248" i="2"/>
  <c r="IHI248" i="2" s="1"/>
  <c r="IHJ248" i="2"/>
  <c r="IHK248" i="2" s="1"/>
  <c r="KCB249" i="2"/>
  <c r="KCC249" i="2" s="1"/>
  <c r="KCD249" i="2"/>
  <c r="KCE249" i="2" s="1"/>
  <c r="IHL248" i="2"/>
  <c r="IHM248" i="2" s="1"/>
  <c r="IHN248" i="2"/>
  <c r="IHO248" i="2" s="1"/>
  <c r="KCF249" i="2"/>
  <c r="KCG249" i="2" s="1"/>
  <c r="KCH249" i="2"/>
  <c r="KCI249" i="2" s="1"/>
  <c r="IHP248" i="2"/>
  <c r="IHQ248" i="2" s="1"/>
  <c r="IHR248" i="2"/>
  <c r="IHS248" i="2" s="1"/>
  <c r="KCJ249" i="2"/>
  <c r="KCK249" i="2" s="1"/>
  <c r="KCL249" i="2"/>
  <c r="KCM249" i="2" s="1"/>
  <c r="IHT248" i="2"/>
  <c r="IHU248" i="2" s="1"/>
  <c r="IHV248" i="2"/>
  <c r="IHW248" i="2" s="1"/>
  <c r="KCN249" i="2"/>
  <c r="KCO249" i="2" s="1"/>
  <c r="KCP249" i="2"/>
  <c r="KCQ249" i="2" s="1"/>
  <c r="IHX248" i="2"/>
  <c r="IHY248" i="2" s="1"/>
  <c r="IHZ248" i="2"/>
  <c r="IIA248" i="2" s="1"/>
  <c r="KCR249" i="2"/>
  <c r="KCS249" i="2" s="1"/>
  <c r="KCT249" i="2"/>
  <c r="KCU249" i="2" s="1"/>
  <c r="IIB248" i="2"/>
  <c r="IIC248" i="2" s="1"/>
  <c r="IID248" i="2"/>
  <c r="IIE248" i="2" s="1"/>
  <c r="KCV249" i="2"/>
  <c r="KCW249" i="2" s="1"/>
  <c r="KCX249" i="2"/>
  <c r="KCY249" i="2" s="1"/>
  <c r="IIF248" i="2"/>
  <c r="IIG248" i="2" s="1"/>
  <c r="IIH248" i="2"/>
  <c r="III248" i="2" s="1"/>
  <c r="KCZ249" i="2"/>
  <c r="KDA249" i="2" s="1"/>
  <c r="KDB249" i="2"/>
  <c r="KDC249" i="2" s="1"/>
  <c r="IIJ248" i="2"/>
  <c r="IIK248" i="2" s="1"/>
  <c r="IIL248" i="2"/>
  <c r="IIM248" i="2" s="1"/>
  <c r="KDD249" i="2"/>
  <c r="KDE249" i="2" s="1"/>
  <c r="KDF249" i="2"/>
  <c r="KDG249" i="2" s="1"/>
  <c r="IIN248" i="2"/>
  <c r="IIO248" i="2" s="1"/>
  <c r="IIP248" i="2"/>
  <c r="IIQ248" i="2" s="1"/>
  <c r="KDH249" i="2"/>
  <c r="KDI249" i="2" s="1"/>
  <c r="KDJ249" i="2"/>
  <c r="KDK249" i="2" s="1"/>
  <c r="IIR248" i="2"/>
  <c r="IIS248" i="2" s="1"/>
  <c r="IIT248" i="2"/>
  <c r="IIU248" i="2" s="1"/>
  <c r="KDL249" i="2"/>
  <c r="KDM249" i="2" s="1"/>
  <c r="KDN249" i="2"/>
  <c r="KDO249" i="2" s="1"/>
  <c r="IIV248" i="2"/>
  <c r="IIW248" i="2" s="1"/>
  <c r="IIX248" i="2"/>
  <c r="IIY248" i="2" s="1"/>
  <c r="KDP249" i="2"/>
  <c r="KDQ249" i="2" s="1"/>
  <c r="KDR249" i="2"/>
  <c r="KDS249" i="2" s="1"/>
  <c r="IIZ248" i="2"/>
  <c r="IJA248" i="2" s="1"/>
  <c r="IJB248" i="2"/>
  <c r="IJC248" i="2" s="1"/>
  <c r="KDT249" i="2"/>
  <c r="KDU249" i="2" s="1"/>
  <c r="KDV249" i="2"/>
  <c r="KDW249" i="2" s="1"/>
  <c r="IJD248" i="2"/>
  <c r="IJE248" i="2" s="1"/>
  <c r="IJF248" i="2"/>
  <c r="IJG248" i="2" s="1"/>
  <c r="KDX249" i="2"/>
  <c r="KDY249" i="2" s="1"/>
  <c r="KDZ249" i="2"/>
  <c r="KEA249" i="2" s="1"/>
  <c r="IJH248" i="2"/>
  <c r="IJI248" i="2" s="1"/>
  <c r="IJJ248" i="2"/>
  <c r="IJK248" i="2" s="1"/>
  <c r="KEB249" i="2"/>
  <c r="KEC249" i="2" s="1"/>
  <c r="KED249" i="2"/>
  <c r="KEE249" i="2" s="1"/>
  <c r="IJL248" i="2"/>
  <c r="IJM248" i="2" s="1"/>
  <c r="IJN248" i="2"/>
  <c r="IJO248" i="2" s="1"/>
  <c r="KEF249" i="2"/>
  <c r="KEG249" i="2" s="1"/>
  <c r="KEH249" i="2"/>
  <c r="KEI249" i="2" s="1"/>
  <c r="IJP248" i="2"/>
  <c r="IJQ248" i="2" s="1"/>
  <c r="IJR248" i="2"/>
  <c r="IJS248" i="2" s="1"/>
  <c r="KEJ249" i="2"/>
  <c r="KEK249" i="2" s="1"/>
  <c r="KEL249" i="2"/>
  <c r="KEM249" i="2" s="1"/>
  <c r="IJT248" i="2"/>
  <c r="IJU248" i="2" s="1"/>
  <c r="IJV248" i="2"/>
  <c r="IJW248" i="2" s="1"/>
  <c r="KEN249" i="2"/>
  <c r="KEO249" i="2" s="1"/>
  <c r="KEP249" i="2"/>
  <c r="KEQ249" i="2" s="1"/>
  <c r="IJX248" i="2"/>
  <c r="IJY248" i="2" s="1"/>
  <c r="IJZ248" i="2"/>
  <c r="IKA248" i="2" s="1"/>
  <c r="KER249" i="2"/>
  <c r="KES249" i="2" s="1"/>
  <c r="KET249" i="2"/>
  <c r="KEU249" i="2" s="1"/>
  <c r="IKB248" i="2"/>
  <c r="IKC248" i="2" s="1"/>
  <c r="IKD248" i="2"/>
  <c r="IKE248" i="2" s="1"/>
  <c r="KEV249" i="2"/>
  <c r="KEW249" i="2" s="1"/>
  <c r="KEX249" i="2"/>
  <c r="KEY249" i="2" s="1"/>
  <c r="IKF248" i="2"/>
  <c r="IKG248" i="2" s="1"/>
  <c r="IKH248" i="2"/>
  <c r="IKI248" i="2" s="1"/>
  <c r="KEZ249" i="2"/>
  <c r="KFA249" i="2" s="1"/>
  <c r="KFB249" i="2"/>
  <c r="KFC249" i="2" s="1"/>
  <c r="IKJ248" i="2"/>
  <c r="IKK248" i="2" s="1"/>
  <c r="IKL248" i="2"/>
  <c r="IKM248" i="2" s="1"/>
  <c r="KFD249" i="2"/>
  <c r="KFE249" i="2" s="1"/>
  <c r="KFF249" i="2"/>
  <c r="KFG249" i="2" s="1"/>
  <c r="IKN248" i="2"/>
  <c r="IKO248" i="2" s="1"/>
  <c r="IKP248" i="2"/>
  <c r="IKQ248" i="2" s="1"/>
  <c r="KFH249" i="2"/>
  <c r="KFI249" i="2" s="1"/>
  <c r="KFJ249" i="2"/>
  <c r="KFK249" i="2" s="1"/>
  <c r="IKR248" i="2"/>
  <c r="IKS248" i="2" s="1"/>
  <c r="IKT248" i="2"/>
  <c r="IKU248" i="2" s="1"/>
  <c r="KFL249" i="2"/>
  <c r="KFM249" i="2" s="1"/>
  <c r="KFN249" i="2"/>
  <c r="KFO249" i="2" s="1"/>
  <c r="IKV248" i="2"/>
  <c r="IKW248" i="2" s="1"/>
  <c r="IKX248" i="2"/>
  <c r="IKY248" i="2" s="1"/>
  <c r="KFP249" i="2"/>
  <c r="KFQ249" i="2" s="1"/>
  <c r="KFR249" i="2"/>
  <c r="KFS249" i="2" s="1"/>
  <c r="IKZ248" i="2"/>
  <c r="ILA248" i="2" s="1"/>
  <c r="ILB248" i="2"/>
  <c r="ILC248" i="2" s="1"/>
  <c r="KFT249" i="2"/>
  <c r="KFU249" i="2" s="1"/>
  <c r="KFV249" i="2"/>
  <c r="KFW249" i="2" s="1"/>
  <c r="ILD248" i="2"/>
  <c r="ILE248" i="2" s="1"/>
  <c r="ILF248" i="2"/>
  <c r="ILG248" i="2" s="1"/>
  <c r="KFX249" i="2"/>
  <c r="KFY249" i="2" s="1"/>
  <c r="KFZ249" i="2"/>
  <c r="KGA249" i="2" s="1"/>
  <c r="ILH248" i="2"/>
  <c r="ILI248" i="2" s="1"/>
  <c r="ILJ248" i="2"/>
  <c r="ILK248" i="2" s="1"/>
  <c r="KGB249" i="2"/>
  <c r="KGC249" i="2" s="1"/>
  <c r="KGD249" i="2"/>
  <c r="KGE249" i="2" s="1"/>
  <c r="ILL248" i="2"/>
  <c r="ILM248" i="2" s="1"/>
  <c r="ILN248" i="2"/>
  <c r="ILO248" i="2" s="1"/>
  <c r="KGF249" i="2"/>
  <c r="KGG249" i="2" s="1"/>
  <c r="KGH249" i="2"/>
  <c r="KGI249" i="2" s="1"/>
  <c r="ILP248" i="2"/>
  <c r="ILQ248" i="2" s="1"/>
  <c r="ILR248" i="2"/>
  <c r="ILS248" i="2" s="1"/>
  <c r="KGJ249" i="2"/>
  <c r="KGK249" i="2" s="1"/>
  <c r="KGL249" i="2"/>
  <c r="KGM249" i="2" s="1"/>
  <c r="ILT248" i="2"/>
  <c r="ILU248" i="2" s="1"/>
  <c r="ILV248" i="2"/>
  <c r="ILW248" i="2" s="1"/>
  <c r="KGN249" i="2"/>
  <c r="KGO249" i="2" s="1"/>
  <c r="KGP249" i="2"/>
  <c r="KGQ249" i="2" s="1"/>
  <c r="ILX248" i="2"/>
  <c r="ILY248" i="2" s="1"/>
  <c r="ILZ248" i="2"/>
  <c r="IMA248" i="2" s="1"/>
  <c r="KGR249" i="2"/>
  <c r="KGS249" i="2" s="1"/>
  <c r="KGT249" i="2"/>
  <c r="KGU249" i="2" s="1"/>
  <c r="IMB248" i="2"/>
  <c r="IMC248" i="2" s="1"/>
  <c r="IMD248" i="2"/>
  <c r="IME248" i="2" s="1"/>
  <c r="KGV249" i="2"/>
  <c r="KGW249" i="2" s="1"/>
  <c r="KGX249" i="2"/>
  <c r="KGY249" i="2" s="1"/>
  <c r="IMF248" i="2"/>
  <c r="IMG248" i="2" s="1"/>
  <c r="IMH248" i="2"/>
  <c r="IMI248" i="2" s="1"/>
  <c r="KGZ249" i="2"/>
  <c r="KHA249" i="2" s="1"/>
  <c r="KHB249" i="2"/>
  <c r="KHC249" i="2" s="1"/>
  <c r="IMJ248" i="2"/>
  <c r="IMK248" i="2" s="1"/>
  <c r="IML248" i="2"/>
  <c r="IMM248" i="2" s="1"/>
  <c r="KHD249" i="2"/>
  <c r="KHE249" i="2" s="1"/>
  <c r="KHF249" i="2"/>
  <c r="KHG249" i="2" s="1"/>
  <c r="IMN248" i="2"/>
  <c r="IMO248" i="2" s="1"/>
  <c r="IMP248" i="2"/>
  <c r="IMQ248" i="2" s="1"/>
  <c r="KHH249" i="2"/>
  <c r="KHI249" i="2" s="1"/>
  <c r="KHJ249" i="2"/>
  <c r="KHK249" i="2" s="1"/>
  <c r="IMR248" i="2"/>
  <c r="IMS248" i="2" s="1"/>
  <c r="IMT248" i="2"/>
  <c r="IMU248" i="2" s="1"/>
  <c r="KHL249" i="2"/>
  <c r="KHM249" i="2" s="1"/>
  <c r="KHN249" i="2"/>
  <c r="KHO249" i="2" s="1"/>
  <c r="IMV248" i="2"/>
  <c r="IMW248" i="2" s="1"/>
  <c r="IMX248" i="2"/>
  <c r="IMY248" i="2" s="1"/>
  <c r="KHP249" i="2"/>
  <c r="KHQ249" i="2" s="1"/>
  <c r="KHR249" i="2"/>
  <c r="KHS249" i="2" s="1"/>
  <c r="IMZ248" i="2"/>
  <c r="INA248" i="2" s="1"/>
  <c r="INB248" i="2"/>
  <c r="INC248" i="2" s="1"/>
  <c r="KHT249" i="2"/>
  <c r="KHU249" i="2" s="1"/>
  <c r="KHV249" i="2"/>
  <c r="KHW249" i="2" s="1"/>
  <c r="IND248" i="2"/>
  <c r="INE248" i="2" s="1"/>
  <c r="INF248" i="2"/>
  <c r="ING248" i="2" s="1"/>
  <c r="KHX249" i="2"/>
  <c r="KHY249" i="2" s="1"/>
  <c r="KHZ249" i="2"/>
  <c r="KIA249" i="2" s="1"/>
  <c r="INH248" i="2"/>
  <c r="INI248" i="2" s="1"/>
  <c r="INJ248" i="2"/>
  <c r="INK248" i="2" s="1"/>
  <c r="KIB249" i="2"/>
  <c r="KIC249" i="2" s="1"/>
  <c r="KID249" i="2"/>
  <c r="KIE249" i="2" s="1"/>
  <c r="INL248" i="2"/>
  <c r="INM248" i="2" s="1"/>
  <c r="INN248" i="2"/>
  <c r="INO248" i="2" s="1"/>
  <c r="KIF249" i="2"/>
  <c r="KIG249" i="2" s="1"/>
  <c r="KIH249" i="2"/>
  <c r="KII249" i="2" s="1"/>
  <c r="INP248" i="2"/>
  <c r="INQ248" i="2" s="1"/>
  <c r="INR248" i="2"/>
  <c r="INS248" i="2" s="1"/>
  <c r="KIJ249" i="2"/>
  <c r="KIK249" i="2" s="1"/>
  <c r="KIL249" i="2"/>
  <c r="KIM249" i="2" s="1"/>
  <c r="INT248" i="2"/>
  <c r="INU248" i="2" s="1"/>
  <c r="INV248" i="2"/>
  <c r="INW248" i="2" s="1"/>
  <c r="KIN249" i="2"/>
  <c r="KIO249" i="2" s="1"/>
  <c r="KIP249" i="2"/>
  <c r="KIQ249" i="2" s="1"/>
  <c r="INX248" i="2"/>
  <c r="INY248" i="2" s="1"/>
  <c r="INZ248" i="2"/>
  <c r="IOA248" i="2" s="1"/>
  <c r="KIR249" i="2"/>
  <c r="KIS249" i="2" s="1"/>
  <c r="KIT249" i="2"/>
  <c r="KIU249" i="2" s="1"/>
  <c r="IOB248" i="2"/>
  <c r="IOC248" i="2" s="1"/>
  <c r="IOD248" i="2"/>
  <c r="IOE248" i="2" s="1"/>
  <c r="KIV249" i="2"/>
  <c r="KIW249" i="2" s="1"/>
  <c r="KIX249" i="2"/>
  <c r="KIY249" i="2" s="1"/>
  <c r="IOF248" i="2"/>
  <c r="IOG248" i="2" s="1"/>
  <c r="IOH248" i="2"/>
  <c r="IOI248" i="2" s="1"/>
  <c r="KIZ249" i="2"/>
  <c r="KJA249" i="2" s="1"/>
  <c r="KJB249" i="2"/>
  <c r="KJC249" i="2" s="1"/>
  <c r="IOJ248" i="2"/>
  <c r="IOK248" i="2" s="1"/>
  <c r="IOL248" i="2"/>
  <c r="IOM248" i="2" s="1"/>
  <c r="KJD249" i="2"/>
  <c r="KJE249" i="2" s="1"/>
  <c r="KJF249" i="2"/>
  <c r="KJG249" i="2" s="1"/>
  <c r="ION248" i="2"/>
  <c r="IOO248" i="2" s="1"/>
  <c r="IOP248" i="2"/>
  <c r="IOQ248" i="2" s="1"/>
  <c r="KJH249" i="2"/>
  <c r="KJI249" i="2" s="1"/>
  <c r="KJJ249" i="2"/>
  <c r="KJK249" i="2" s="1"/>
  <c r="IOR248" i="2"/>
  <c r="IOS248" i="2" s="1"/>
  <c r="IOT248" i="2"/>
  <c r="IOU248" i="2" s="1"/>
  <c r="KJL249" i="2"/>
  <c r="KJM249" i="2" s="1"/>
  <c r="KJN249" i="2"/>
  <c r="KJO249" i="2" s="1"/>
  <c r="IOV248" i="2"/>
  <c r="IOW248" i="2" s="1"/>
  <c r="IOX248" i="2"/>
  <c r="IOY248" i="2" s="1"/>
  <c r="IOZ248" i="2" s="1"/>
  <c r="IPA248" i="2" s="1"/>
  <c r="IPB248" i="2" s="1"/>
  <c r="IPC248" i="2" s="1"/>
  <c r="IPD248" i="2" s="1"/>
  <c r="IPE248" i="2" s="1"/>
  <c r="IPF248" i="2" s="1"/>
  <c r="IPG248" i="2" s="1"/>
  <c r="IPH248" i="2" s="1"/>
  <c r="IPI248" i="2" s="1"/>
  <c r="IPJ248" i="2" s="1"/>
  <c r="IPK248" i="2" s="1"/>
  <c r="IPL248" i="2" s="1"/>
  <c r="IPM248" i="2" s="1"/>
  <c r="IPN248" i="2" s="1"/>
  <c r="IPO248" i="2" s="1"/>
  <c r="IPP248" i="2" s="1"/>
  <c r="IPQ248" i="2" s="1"/>
  <c r="IPR248" i="2" s="1"/>
  <c r="IPS248" i="2" s="1"/>
  <c r="IPT248" i="2" s="1"/>
  <c r="IPU248" i="2" s="1"/>
  <c r="IPV248" i="2" s="1"/>
  <c r="IPW248" i="2" s="1"/>
  <c r="IPX248" i="2" s="1"/>
  <c r="IPY248" i="2" s="1"/>
  <c r="IPZ248" i="2" s="1"/>
  <c r="IQA248" i="2" s="1"/>
  <c r="IQB248" i="2" s="1"/>
  <c r="IQC248" i="2" s="1"/>
  <c r="IQD248" i="2" s="1"/>
  <c r="IQE248" i="2" s="1"/>
  <c r="IQF248" i="2" s="1"/>
  <c r="IQG248" i="2" s="1"/>
  <c r="IQH248" i="2" s="1"/>
  <c r="IQI248" i="2" s="1"/>
  <c r="IQJ248" i="2" s="1"/>
  <c r="IQK248" i="2" s="1"/>
  <c r="IQL248" i="2" s="1"/>
  <c r="IQM248" i="2" s="1"/>
  <c r="IQN248" i="2" s="1"/>
  <c r="IQO248" i="2" s="1"/>
  <c r="IQP248" i="2" s="1"/>
  <c r="IQQ248" i="2" s="1"/>
  <c r="IQR248" i="2" s="1"/>
  <c r="IQS248" i="2" s="1"/>
  <c r="IQT248" i="2" s="1"/>
  <c r="IQU248" i="2" s="1"/>
  <c r="IQV248" i="2" s="1"/>
  <c r="IQW248" i="2" s="1"/>
  <c r="IQX248" i="2" s="1"/>
  <c r="IQY248" i="2" s="1"/>
  <c r="IQZ248" i="2" s="1"/>
  <c r="IRA248" i="2" s="1"/>
  <c r="IRB248" i="2" s="1"/>
  <c r="IRC248" i="2" s="1"/>
  <c r="IRD248" i="2" s="1"/>
  <c r="IRE248" i="2" s="1"/>
  <c r="IRF248" i="2" s="1"/>
  <c r="IRG248" i="2" s="1"/>
  <c r="IRH248" i="2" s="1"/>
  <c r="IRI248" i="2" s="1"/>
  <c r="IRJ248" i="2" s="1"/>
  <c r="IRK248" i="2" s="1"/>
  <c r="IRL248" i="2" s="1"/>
  <c r="IRM248" i="2" s="1"/>
  <c r="IRN248" i="2" s="1"/>
  <c r="IRO248" i="2" s="1"/>
  <c r="IRP248" i="2" s="1"/>
  <c r="IRQ248" i="2" s="1"/>
  <c r="IRR248" i="2" s="1"/>
  <c r="IRS248" i="2" s="1"/>
  <c r="IRT248" i="2" s="1"/>
  <c r="IRU248" i="2" s="1"/>
  <c r="IRV248" i="2" s="1"/>
  <c r="IRW248" i="2" s="1"/>
  <c r="IRX248" i="2" s="1"/>
  <c r="IRY248" i="2" s="1"/>
  <c r="IRZ248" i="2" s="1"/>
  <c r="ISA248" i="2" s="1"/>
  <c r="ISB248" i="2" s="1"/>
  <c r="ISC248" i="2" s="1"/>
  <c r="ISD248" i="2" s="1"/>
  <c r="ISE248" i="2" s="1"/>
  <c r="ISF248" i="2" s="1"/>
  <c r="ISG248" i="2" s="1"/>
  <c r="ISH248" i="2" s="1"/>
  <c r="ISI248" i="2" s="1"/>
  <c r="ISJ248" i="2" s="1"/>
  <c r="ISK248" i="2" s="1"/>
  <c r="ISL248" i="2" s="1"/>
  <c r="ISM248" i="2" s="1"/>
  <c r="ISN248" i="2" s="1"/>
  <c r="ISO248" i="2" s="1"/>
  <c r="ISP248" i="2" s="1"/>
  <c r="ISQ248" i="2" s="1"/>
  <c r="ISR248" i="2" s="1"/>
  <c r="ISS248" i="2" s="1"/>
  <c r="IST248" i="2" s="1"/>
  <c r="ISU248" i="2" s="1"/>
  <c r="ISV248" i="2" s="1"/>
  <c r="ISW248" i="2" s="1"/>
  <c r="ISX248" i="2" s="1"/>
  <c r="ISY248" i="2" s="1"/>
  <c r="ISZ248" i="2" s="1"/>
  <c r="ITA248" i="2" s="1"/>
  <c r="ITB248" i="2" s="1"/>
  <c r="ITC248" i="2" s="1"/>
  <c r="ITD248" i="2" s="1"/>
  <c r="ITE248" i="2" s="1"/>
  <c r="ITF248" i="2" s="1"/>
  <c r="ITG248" i="2" s="1"/>
  <c r="ITH248" i="2" s="1"/>
  <c r="ITI248" i="2" s="1"/>
  <c r="ITJ248" i="2" s="1"/>
  <c r="ITK248" i="2" s="1"/>
  <c r="ITL248" i="2" s="1"/>
  <c r="ITM248" i="2" s="1"/>
  <c r="ITN248" i="2" s="1"/>
  <c r="ITO248" i="2" s="1"/>
  <c r="ITP248" i="2" s="1"/>
  <c r="ITQ248" i="2" s="1"/>
  <c r="ITR248" i="2" s="1"/>
  <c r="ITS248" i="2" s="1"/>
  <c r="ITT248" i="2" s="1"/>
  <c r="ITU248" i="2" s="1"/>
  <c r="ITV248" i="2" s="1"/>
  <c r="ITW248" i="2" s="1"/>
  <c r="ITX248" i="2" s="1"/>
  <c r="ITY248" i="2" s="1"/>
  <c r="ITZ248" i="2" s="1"/>
  <c r="IUA248" i="2" s="1"/>
  <c r="IUB248" i="2" s="1"/>
  <c r="IUC248" i="2" s="1"/>
  <c r="IUD248" i="2" s="1"/>
  <c r="IUE248" i="2" s="1"/>
  <c r="IUF248" i="2" s="1"/>
  <c r="IUG248" i="2" s="1"/>
  <c r="IUH248" i="2" s="1"/>
  <c r="IUI248" i="2" s="1"/>
  <c r="IUJ248" i="2" s="1"/>
  <c r="IUK248" i="2" s="1"/>
  <c r="IUL248" i="2" s="1"/>
  <c r="IUM248" i="2" s="1"/>
  <c r="IUN248" i="2" s="1"/>
  <c r="IUO248" i="2" s="1"/>
  <c r="IUP248" i="2" s="1"/>
  <c r="IUQ248" i="2" s="1"/>
  <c r="IUR248" i="2" s="1"/>
  <c r="IUS248" i="2" s="1"/>
  <c r="IUT248" i="2" s="1"/>
  <c r="IUU248" i="2" s="1"/>
  <c r="IUV248" i="2" s="1"/>
  <c r="IUW248" i="2" s="1"/>
  <c r="IUX248" i="2" s="1"/>
  <c r="IUY248" i="2" s="1"/>
  <c r="IUZ248" i="2" s="1"/>
  <c r="IVA248" i="2" s="1"/>
  <c r="IVB248" i="2" s="1"/>
  <c r="IVC248" i="2" s="1"/>
  <c r="IVD248" i="2" s="1"/>
  <c r="IVE248" i="2" s="1"/>
  <c r="IVF248" i="2" s="1"/>
  <c r="IVG248" i="2" s="1"/>
  <c r="IVH248" i="2" s="1"/>
  <c r="IVI248" i="2" s="1"/>
  <c r="IVJ248" i="2" s="1"/>
  <c r="IVK248" i="2" s="1"/>
  <c r="IVL248" i="2" s="1"/>
  <c r="IVM248" i="2" s="1"/>
  <c r="IVN248" i="2" s="1"/>
  <c r="IVO248" i="2" s="1"/>
  <c r="IVP248" i="2" s="1"/>
  <c r="IVQ248" i="2" s="1"/>
  <c r="IVR248" i="2" s="1"/>
  <c r="IVS248" i="2" s="1"/>
  <c r="IVT248" i="2" s="1"/>
  <c r="IVU248" i="2" s="1"/>
  <c r="IVV248" i="2" s="1"/>
  <c r="IVW248" i="2" s="1"/>
  <c r="IVX248" i="2" s="1"/>
  <c r="IVY248" i="2" s="1"/>
  <c r="IVZ248" i="2" s="1"/>
  <c r="IWA248" i="2" s="1"/>
  <c r="IWB248" i="2" s="1"/>
  <c r="IWC248" i="2" s="1"/>
  <c r="IWD248" i="2" s="1"/>
  <c r="IWE248" i="2" s="1"/>
  <c r="IWF248" i="2" s="1"/>
  <c r="IWG248" i="2" s="1"/>
  <c r="IWH248" i="2" s="1"/>
  <c r="IWI248" i="2" s="1"/>
  <c r="IWJ248" i="2" s="1"/>
  <c r="IWK248" i="2" s="1"/>
  <c r="IWL248" i="2" s="1"/>
  <c r="IWM248" i="2" s="1"/>
  <c r="IWN248" i="2" s="1"/>
  <c r="IWO248" i="2" s="1"/>
  <c r="IWP248" i="2" s="1"/>
  <c r="IWQ248" i="2" s="1"/>
  <c r="IWR248" i="2" s="1"/>
  <c r="IWS248" i="2" s="1"/>
  <c r="IWT248" i="2" s="1"/>
  <c r="IWU248" i="2" s="1"/>
  <c r="IWV248" i="2" s="1"/>
  <c r="IWW248" i="2" s="1"/>
  <c r="IWX248" i="2" s="1"/>
  <c r="IWY248" i="2" s="1"/>
  <c r="IWZ248" i="2" s="1"/>
  <c r="IXA248" i="2" s="1"/>
  <c r="IXB248" i="2" s="1"/>
  <c r="IXC248" i="2" s="1"/>
  <c r="IXD248" i="2" s="1"/>
  <c r="IXE248" i="2" s="1"/>
  <c r="IXF248" i="2" s="1"/>
  <c r="IXG248" i="2" s="1"/>
  <c r="IXH248" i="2" s="1"/>
  <c r="IXI248" i="2" s="1"/>
  <c r="IXJ248" i="2" s="1"/>
  <c r="IXK248" i="2" s="1"/>
  <c r="IXL248" i="2" s="1"/>
  <c r="IXM248" i="2" s="1"/>
  <c r="IXN248" i="2" s="1"/>
  <c r="IXO248" i="2" s="1"/>
  <c r="IXP248" i="2" s="1"/>
  <c r="IXQ248" i="2" s="1"/>
  <c r="IXR248" i="2" s="1"/>
  <c r="IXS248" i="2" s="1"/>
  <c r="IXT248" i="2" s="1"/>
  <c r="IXU248" i="2" s="1"/>
  <c r="IXV248" i="2" s="1"/>
  <c r="IXW248" i="2" s="1"/>
  <c r="IXX248" i="2" s="1"/>
  <c r="IXY248" i="2" s="1"/>
  <c r="IXZ248" i="2" s="1"/>
  <c r="IYA248" i="2" s="1"/>
  <c r="IYB248" i="2" s="1"/>
  <c r="IYC248" i="2" s="1"/>
  <c r="IYD248" i="2" s="1"/>
  <c r="IYE248" i="2" s="1"/>
  <c r="IYF248" i="2" s="1"/>
  <c r="IYG248" i="2" s="1"/>
  <c r="IYH248" i="2" s="1"/>
  <c r="IYI248" i="2" s="1"/>
  <c r="IYJ248" i="2" s="1"/>
  <c r="IYK248" i="2" s="1"/>
  <c r="IYL248" i="2" s="1"/>
  <c r="IYM248" i="2" s="1"/>
  <c r="IYN248" i="2" s="1"/>
  <c r="IYO248" i="2" s="1"/>
  <c r="IYP248" i="2" s="1"/>
  <c r="IYQ248" i="2" s="1"/>
  <c r="KJP249" i="2"/>
  <c r="KJQ249" i="2" s="1"/>
  <c r="KJR249" i="2"/>
  <c r="KJS249" i="2" s="1"/>
  <c r="IYR248" i="2"/>
  <c r="IYS248" i="2" s="1"/>
  <c r="IYT248" i="2"/>
  <c r="IYU248" i="2" s="1"/>
  <c r="KJT249" i="2"/>
  <c r="KJU249" i="2" s="1"/>
  <c r="KJV249" i="2"/>
  <c r="KJW249" i="2" s="1"/>
  <c r="IYV248" i="2"/>
  <c r="IYW248" i="2" s="1"/>
  <c r="IYX248" i="2"/>
  <c r="IYY248" i="2" s="1"/>
  <c r="KJX249" i="2"/>
  <c r="KJY249" i="2" s="1"/>
  <c r="KJZ249" i="2"/>
  <c r="KKA249" i="2" s="1"/>
  <c r="IYZ248" i="2"/>
  <c r="IZA248" i="2" s="1"/>
  <c r="IZB248" i="2"/>
  <c r="IZC248" i="2" s="1"/>
  <c r="KKB249" i="2"/>
  <c r="KKC249" i="2" s="1"/>
  <c r="KKD249" i="2"/>
  <c r="KKE249" i="2" s="1"/>
  <c r="IZD248" i="2"/>
  <c r="IZE248" i="2" s="1"/>
  <c r="IZF248" i="2" s="1"/>
  <c r="IZG248" i="2" s="1"/>
  <c r="IZH248" i="2" s="1"/>
  <c r="IZI248" i="2" s="1"/>
  <c r="IZJ248" i="2" s="1"/>
  <c r="IZK248" i="2" s="1"/>
  <c r="IZL248" i="2" s="1"/>
  <c r="IZM248" i="2" s="1"/>
  <c r="IZN248" i="2" s="1"/>
  <c r="IZO248" i="2" s="1"/>
  <c r="IZP248" i="2" s="1"/>
  <c r="IZQ248" i="2" s="1"/>
  <c r="IZR248" i="2" s="1"/>
  <c r="IZS248" i="2" s="1"/>
  <c r="IZT248" i="2" s="1"/>
  <c r="IZU248" i="2" s="1"/>
  <c r="IZV248" i="2" s="1"/>
  <c r="IZW248" i="2" s="1"/>
  <c r="IZX248" i="2" s="1"/>
  <c r="IZY248" i="2" s="1"/>
  <c r="IZZ248" i="2" s="1"/>
  <c r="JAA248" i="2" s="1"/>
  <c r="JAB248" i="2" s="1"/>
  <c r="JAC248" i="2" s="1"/>
  <c r="JAD248" i="2" s="1"/>
  <c r="JAE248" i="2" s="1"/>
  <c r="JAF248" i="2" s="1"/>
  <c r="JAG248" i="2" s="1"/>
  <c r="JAH248" i="2" s="1"/>
  <c r="JAI248" i="2" s="1"/>
  <c r="JAJ248" i="2" s="1"/>
  <c r="JAK248" i="2" s="1"/>
  <c r="JAL248" i="2" s="1"/>
  <c r="JAM248" i="2" s="1"/>
  <c r="JAN248" i="2" s="1"/>
  <c r="JAO248" i="2" s="1"/>
  <c r="JAP248" i="2" s="1"/>
  <c r="JAQ248" i="2" s="1"/>
  <c r="JAR248" i="2" s="1"/>
  <c r="JAS248" i="2" s="1"/>
  <c r="JAT248" i="2" s="1"/>
  <c r="JAU248" i="2" s="1"/>
  <c r="JAV248" i="2" s="1"/>
  <c r="JAW248" i="2" s="1"/>
  <c r="JAX248" i="2" s="1"/>
  <c r="JAY248" i="2" s="1"/>
  <c r="JAZ248" i="2" s="1"/>
  <c r="JBA248" i="2" s="1"/>
  <c r="JBB248" i="2" s="1"/>
  <c r="JBC248" i="2" s="1"/>
  <c r="JBD248" i="2" s="1"/>
  <c r="JBE248" i="2" s="1"/>
  <c r="JBF248" i="2" s="1"/>
  <c r="JBG248" i="2" s="1"/>
  <c r="JBH248" i="2" s="1"/>
  <c r="JBI248" i="2" s="1"/>
  <c r="JBJ248" i="2" s="1"/>
  <c r="JBK248" i="2" s="1"/>
  <c r="JBL248" i="2" s="1"/>
  <c r="JBM248" i="2" s="1"/>
  <c r="JBN248" i="2" s="1"/>
  <c r="JBO248" i="2" s="1"/>
  <c r="JBP248" i="2" s="1"/>
  <c r="JBQ248" i="2" s="1"/>
  <c r="JBR248" i="2" s="1"/>
  <c r="JBS248" i="2" s="1"/>
  <c r="JBT248" i="2" s="1"/>
  <c r="JBU248" i="2" s="1"/>
  <c r="JBV248" i="2" s="1"/>
  <c r="JBW248" i="2" s="1"/>
  <c r="JBX248" i="2" s="1"/>
  <c r="JBY248" i="2" s="1"/>
  <c r="JBZ248" i="2" s="1"/>
  <c r="JCA248" i="2" s="1"/>
  <c r="JCB248" i="2" s="1"/>
  <c r="JCC248" i="2" s="1"/>
  <c r="JCD248" i="2" s="1"/>
  <c r="JCE248" i="2" s="1"/>
  <c r="JCF248" i="2" s="1"/>
  <c r="JCG248" i="2" s="1"/>
  <c r="JCH248" i="2" s="1"/>
  <c r="JCI248" i="2" s="1"/>
  <c r="JCJ248" i="2" s="1"/>
  <c r="JCK248" i="2" s="1"/>
  <c r="JCL248" i="2" s="1"/>
  <c r="JCM248" i="2" s="1"/>
  <c r="JCN248" i="2" s="1"/>
  <c r="JCO248" i="2" s="1"/>
  <c r="JCP248" i="2" s="1"/>
  <c r="JCQ248" i="2" s="1"/>
  <c r="JCR248" i="2" s="1"/>
  <c r="JCS248" i="2" s="1"/>
  <c r="JCT248" i="2" s="1"/>
  <c r="JCU248" i="2" s="1"/>
  <c r="JCV248" i="2" s="1"/>
  <c r="JCW248" i="2" s="1"/>
  <c r="JCX248" i="2" s="1"/>
  <c r="JCY248" i="2" s="1"/>
  <c r="JCZ248" i="2" s="1"/>
  <c r="JDA248" i="2" s="1"/>
  <c r="JDB248" i="2" s="1"/>
  <c r="JDC248" i="2" s="1"/>
  <c r="JDD248" i="2" s="1"/>
  <c r="JDE248" i="2" s="1"/>
  <c r="JDF248" i="2" s="1"/>
  <c r="JDG248" i="2" s="1"/>
  <c r="JDH248" i="2" s="1"/>
  <c r="JDI248" i="2" s="1"/>
  <c r="JDJ248" i="2" s="1"/>
  <c r="JDK248" i="2" s="1"/>
  <c r="JDL248" i="2" s="1"/>
  <c r="JDM248" i="2" s="1"/>
  <c r="JDN248" i="2" s="1"/>
  <c r="JDO248" i="2" s="1"/>
  <c r="JDP248" i="2" s="1"/>
  <c r="JDQ248" i="2" s="1"/>
  <c r="JDR248" i="2" s="1"/>
  <c r="JDS248" i="2" s="1"/>
  <c r="JDT248" i="2" s="1"/>
  <c r="JDU248" i="2" s="1"/>
  <c r="JDV248" i="2" s="1"/>
  <c r="JDW248" i="2" s="1"/>
  <c r="JDX248" i="2" s="1"/>
  <c r="JDY248" i="2" s="1"/>
  <c r="JDZ248" i="2" s="1"/>
  <c r="JEA248" i="2" s="1"/>
  <c r="JEB248" i="2" s="1"/>
  <c r="JEC248" i="2" s="1"/>
  <c r="JED248" i="2" s="1"/>
  <c r="JEE248" i="2" s="1"/>
  <c r="JEF248" i="2" s="1"/>
  <c r="JEG248" i="2" s="1"/>
  <c r="JEH248" i="2" s="1"/>
  <c r="JEI248" i="2" s="1"/>
  <c r="JEJ248" i="2" s="1"/>
  <c r="JEK248" i="2" s="1"/>
  <c r="JEL248" i="2" s="1"/>
  <c r="JEM248" i="2" s="1"/>
  <c r="JEN248" i="2" s="1"/>
  <c r="JEO248" i="2" s="1"/>
  <c r="JEP248" i="2" s="1"/>
  <c r="JEQ248" i="2" s="1"/>
  <c r="JER248" i="2" s="1"/>
  <c r="JES248" i="2" s="1"/>
  <c r="JET248" i="2" s="1"/>
  <c r="JEU248" i="2" s="1"/>
  <c r="JEV248" i="2" s="1"/>
  <c r="JEW248" i="2" s="1"/>
  <c r="JEX248" i="2" s="1"/>
  <c r="JEY248" i="2" s="1"/>
  <c r="JEZ248" i="2" s="1"/>
  <c r="JFA248" i="2" s="1"/>
  <c r="JFB248" i="2" s="1"/>
  <c r="JFC248" i="2" s="1"/>
  <c r="JFD248" i="2" s="1"/>
  <c r="JFE248" i="2" s="1"/>
  <c r="JFF248" i="2" s="1"/>
  <c r="JFG248" i="2" s="1"/>
  <c r="JFH248" i="2" s="1"/>
  <c r="JFI248" i="2" s="1"/>
  <c r="JFJ248" i="2" s="1"/>
  <c r="JFK248" i="2" s="1"/>
  <c r="JFL248" i="2" s="1"/>
  <c r="JFM248" i="2" s="1"/>
  <c r="JFN248" i="2" s="1"/>
  <c r="JFO248" i="2" s="1"/>
  <c r="JFP248" i="2" s="1"/>
  <c r="JFQ248" i="2" s="1"/>
  <c r="JFR248" i="2" s="1"/>
  <c r="JFS248" i="2" s="1"/>
  <c r="JFT248" i="2" s="1"/>
  <c r="JFU248" i="2" s="1"/>
  <c r="JFV248" i="2" s="1"/>
  <c r="JFW248" i="2" s="1"/>
  <c r="JFX248" i="2" s="1"/>
  <c r="JFY248" i="2" s="1"/>
  <c r="JFZ248" i="2" s="1"/>
  <c r="JGA248" i="2" s="1"/>
  <c r="JGB248" i="2" s="1"/>
  <c r="JGC248" i="2" s="1"/>
  <c r="JGD248" i="2" s="1"/>
  <c r="JGE248" i="2" s="1"/>
  <c r="JGF248" i="2" s="1"/>
  <c r="JGG248" i="2" s="1"/>
  <c r="JGH248" i="2" s="1"/>
  <c r="JGI248" i="2" s="1"/>
  <c r="JGJ248" i="2" s="1"/>
  <c r="JGK248" i="2" s="1"/>
  <c r="JGL248" i="2" s="1"/>
  <c r="JGM248" i="2" s="1"/>
  <c r="JGN248" i="2" s="1"/>
  <c r="JGO248" i="2" s="1"/>
  <c r="JGP248" i="2" s="1"/>
  <c r="JGQ248" i="2" s="1"/>
  <c r="JGR248" i="2" s="1"/>
  <c r="JGS248" i="2" s="1"/>
  <c r="JGT248" i="2" s="1"/>
  <c r="JGU248" i="2" s="1"/>
  <c r="JGV248" i="2" s="1"/>
  <c r="JGW248" i="2" s="1"/>
  <c r="JGX248" i="2" s="1"/>
  <c r="JGY248" i="2" s="1"/>
  <c r="JGZ248" i="2" s="1"/>
  <c r="JHA248" i="2" s="1"/>
  <c r="JHB248" i="2" s="1"/>
  <c r="JHC248" i="2" s="1"/>
  <c r="JHD248" i="2" s="1"/>
  <c r="JHE248" i="2" s="1"/>
  <c r="JHF248" i="2" s="1"/>
  <c r="JHG248" i="2" s="1"/>
  <c r="JHH248" i="2" s="1"/>
  <c r="JHI248" i="2" s="1"/>
  <c r="JHJ248" i="2" s="1"/>
  <c r="JHK248" i="2" s="1"/>
  <c r="JHL248" i="2" s="1"/>
  <c r="JHM248" i="2" s="1"/>
  <c r="JHN248" i="2" s="1"/>
  <c r="JHO248" i="2" s="1"/>
  <c r="JHP248" i="2" s="1"/>
  <c r="JHQ248" i="2" s="1"/>
  <c r="JHR248" i="2" s="1"/>
  <c r="JHS248" i="2" s="1"/>
  <c r="JHT248" i="2" s="1"/>
  <c r="JHU248" i="2" s="1"/>
  <c r="JHV248" i="2" s="1"/>
  <c r="JHW248" i="2" s="1"/>
  <c r="JHX248" i="2" s="1"/>
  <c r="JHY248" i="2" s="1"/>
  <c r="JHZ248" i="2" s="1"/>
  <c r="JIA248" i="2" s="1"/>
  <c r="JIB248" i="2" s="1"/>
  <c r="JIC248" i="2" s="1"/>
  <c r="JID248" i="2" s="1"/>
  <c r="JIE248" i="2" s="1"/>
  <c r="JIF248" i="2" s="1"/>
  <c r="JIG248" i="2" s="1"/>
  <c r="JIH248" i="2" s="1"/>
  <c r="JII248" i="2" s="1"/>
  <c r="JIJ248" i="2" s="1"/>
  <c r="JIK248" i="2" s="1"/>
  <c r="JIL248" i="2" s="1"/>
  <c r="JIM248" i="2" s="1"/>
  <c r="JIN248" i="2" s="1"/>
  <c r="JIO248" i="2" s="1"/>
  <c r="JIP248" i="2" s="1"/>
  <c r="JIQ248" i="2" s="1"/>
  <c r="JIR248" i="2" s="1"/>
  <c r="JIS248" i="2" s="1"/>
  <c r="JIT248" i="2" s="1"/>
  <c r="JIU248" i="2" s="1"/>
  <c r="JIV248" i="2" s="1"/>
  <c r="JIW248" i="2" s="1"/>
  <c r="JIX248" i="2"/>
  <c r="JIY248" i="2" s="1"/>
  <c r="KKF249" i="2"/>
  <c r="KKG249" i="2" s="1"/>
  <c r="KKH249" i="2"/>
  <c r="KKI249" i="2" s="1"/>
  <c r="JIZ248" i="2"/>
  <c r="JJA248" i="2" s="1"/>
  <c r="JJB248" i="2"/>
  <c r="JJC248" i="2" s="1"/>
  <c r="KKJ249" i="2"/>
  <c r="KKK249" i="2" s="1"/>
  <c r="KKL249" i="2"/>
  <c r="KKM249" i="2" s="1"/>
  <c r="JJD248" i="2"/>
  <c r="JJE248" i="2" s="1"/>
  <c r="JJF248" i="2"/>
  <c r="JJG248" i="2" s="1"/>
  <c r="KKN249" i="2"/>
  <c r="KKO249" i="2" s="1"/>
  <c r="KKP249" i="2"/>
  <c r="KKQ249" i="2" s="1"/>
  <c r="JJH248" i="2"/>
  <c r="JJI248" i="2" s="1"/>
  <c r="JJJ248" i="2"/>
  <c r="JJK248" i="2" s="1"/>
  <c r="KKR249" i="2"/>
  <c r="KKS249" i="2" s="1"/>
  <c r="KKT249" i="2"/>
  <c r="KKU249" i="2" s="1"/>
  <c r="JJL248" i="2"/>
  <c r="JJM248" i="2" s="1"/>
  <c r="JJN248" i="2"/>
  <c r="JJO248" i="2" s="1"/>
  <c r="KKV249" i="2"/>
  <c r="KKW249" i="2" s="1"/>
  <c r="KKX249" i="2"/>
  <c r="KKY249" i="2" s="1"/>
  <c r="JJP248" i="2"/>
  <c r="JJQ248" i="2" s="1"/>
  <c r="JJR248" i="2"/>
  <c r="JJS248" i="2" s="1"/>
  <c r="KKZ249" i="2"/>
  <c r="KLA249" i="2" s="1"/>
  <c r="KLB249" i="2"/>
  <c r="KLC249" i="2" s="1"/>
  <c r="JJT248" i="2"/>
  <c r="JJU248" i="2" s="1"/>
  <c r="JJV248" i="2"/>
  <c r="JJW248" i="2" s="1"/>
  <c r="KLD249" i="2"/>
  <c r="KLE249" i="2" s="1"/>
  <c r="KLF249" i="2"/>
  <c r="KLG249" i="2" s="1"/>
  <c r="JJX248" i="2"/>
  <c r="JJY248" i="2" s="1"/>
  <c r="JJZ248" i="2"/>
  <c r="JKA248" i="2" s="1"/>
  <c r="KLH249" i="2"/>
  <c r="KLI249" i="2" s="1"/>
  <c r="KLJ249" i="2"/>
  <c r="KLK249" i="2" s="1"/>
  <c r="JKB248" i="2"/>
  <c r="JKC248" i="2" s="1"/>
  <c r="JKD248" i="2"/>
  <c r="JKE248" i="2" s="1"/>
  <c r="KLL249" i="2"/>
  <c r="KLM249" i="2" s="1"/>
  <c r="KLN249" i="2" s="1"/>
  <c r="KLO249" i="2" s="1"/>
  <c r="KLP249" i="2" s="1"/>
  <c r="KLQ249" i="2" s="1"/>
  <c r="KLR249" i="2"/>
  <c r="KLS249" i="2" s="1"/>
  <c r="KLT249" i="2" s="1"/>
  <c r="KLU249" i="2" s="1"/>
  <c r="KLV249" i="2" s="1"/>
  <c r="KLW249" i="2" s="1"/>
  <c r="KLX249" i="2" s="1"/>
  <c r="KLY249" i="2" s="1"/>
  <c r="KLZ249" i="2" s="1"/>
  <c r="KMA249" i="2" s="1"/>
  <c r="KMB249" i="2" s="1"/>
  <c r="KMC249" i="2" s="1"/>
  <c r="KMD249" i="2" s="1"/>
  <c r="KME249" i="2" s="1"/>
  <c r="KMF249" i="2" s="1"/>
  <c r="KMG249" i="2" s="1"/>
  <c r="KMH249" i="2" s="1"/>
  <c r="KMI249" i="2" s="1"/>
  <c r="KMJ249" i="2" s="1"/>
  <c r="KMK249" i="2" s="1"/>
  <c r="KML249" i="2" s="1"/>
  <c r="KMM249" i="2" s="1"/>
  <c r="KMN249" i="2" s="1"/>
  <c r="KMO249" i="2" s="1"/>
  <c r="KMP249" i="2" s="1"/>
  <c r="KMQ249" i="2" s="1"/>
  <c r="KMR249" i="2" s="1"/>
  <c r="KMS249" i="2" s="1"/>
  <c r="KMT249" i="2" s="1"/>
  <c r="KMU249" i="2" s="1"/>
  <c r="KMV249" i="2" s="1"/>
  <c r="KMW249" i="2" s="1"/>
  <c r="KMX249" i="2" s="1"/>
  <c r="KMY249" i="2" s="1"/>
  <c r="KMZ249" i="2" s="1"/>
  <c r="KNA249" i="2" s="1"/>
  <c r="KNB249" i="2" s="1"/>
  <c r="KNC249" i="2" s="1"/>
  <c r="KND249" i="2" s="1"/>
  <c r="KNE249" i="2" s="1"/>
  <c r="KNF249" i="2" s="1"/>
  <c r="KNG249" i="2" s="1"/>
  <c r="KNH249" i="2" s="1"/>
  <c r="KNI249" i="2" s="1"/>
  <c r="KNJ249" i="2" s="1"/>
  <c r="KNK249" i="2" s="1"/>
  <c r="KNL249" i="2" s="1"/>
  <c r="KNM249" i="2" s="1"/>
  <c r="KNN249" i="2" s="1"/>
  <c r="KNO249" i="2" s="1"/>
  <c r="KNP249" i="2" s="1"/>
  <c r="KNQ249" i="2" s="1"/>
  <c r="KNR249" i="2" s="1"/>
  <c r="KNS249" i="2" s="1"/>
  <c r="KNT249" i="2" s="1"/>
  <c r="KNU249" i="2" s="1"/>
  <c r="KNV249" i="2" s="1"/>
  <c r="KNW249" i="2" s="1"/>
  <c r="KNX249" i="2" s="1"/>
  <c r="KNY249" i="2" s="1"/>
  <c r="KNZ249" i="2" s="1"/>
  <c r="KOA249" i="2" s="1"/>
  <c r="KOB249" i="2" s="1"/>
  <c r="KOC249" i="2" s="1"/>
  <c r="KOD249" i="2" s="1"/>
  <c r="KOE249" i="2" s="1"/>
  <c r="KOF249" i="2" s="1"/>
  <c r="KOG249" i="2" s="1"/>
  <c r="KOH249" i="2" s="1"/>
  <c r="KOI249" i="2" s="1"/>
  <c r="KOJ249" i="2" s="1"/>
  <c r="KOK249" i="2" s="1"/>
  <c r="KOL249" i="2" s="1"/>
  <c r="KOM249" i="2" s="1"/>
  <c r="KON249" i="2" s="1"/>
  <c r="KOO249" i="2" s="1"/>
  <c r="KOP249" i="2" s="1"/>
  <c r="KOQ249" i="2" s="1"/>
  <c r="KOR249" i="2" s="1"/>
  <c r="KOS249" i="2" s="1"/>
  <c r="KOT249" i="2" s="1"/>
  <c r="KOU249" i="2" s="1"/>
  <c r="KOV249" i="2" s="1"/>
  <c r="KOW249" i="2" s="1"/>
  <c r="KOX249" i="2" s="1"/>
  <c r="KOY249" i="2" s="1"/>
  <c r="KOZ249" i="2" s="1"/>
  <c r="KPA249" i="2" s="1"/>
  <c r="KPB249" i="2" s="1"/>
  <c r="KPC249" i="2" s="1"/>
  <c r="KPD249" i="2" s="1"/>
  <c r="KPE249" i="2" s="1"/>
  <c r="KPF249" i="2" s="1"/>
  <c r="KPG249" i="2" s="1"/>
  <c r="KPH249" i="2" s="1"/>
  <c r="KPI249" i="2" s="1"/>
  <c r="KPJ249" i="2" s="1"/>
  <c r="KPK249" i="2" s="1"/>
  <c r="KPL249" i="2" s="1"/>
  <c r="KPM249" i="2" s="1"/>
  <c r="KPN249" i="2" s="1"/>
  <c r="KPO249" i="2" s="1"/>
  <c r="KPP249" i="2" s="1"/>
  <c r="KPQ249" i="2" s="1"/>
  <c r="KPR249" i="2" s="1"/>
  <c r="KPS249" i="2" s="1"/>
  <c r="KPT249" i="2" s="1"/>
  <c r="KPU249" i="2" s="1"/>
  <c r="KPV249" i="2" s="1"/>
  <c r="KPW249" i="2" s="1"/>
  <c r="KPX249" i="2" s="1"/>
  <c r="KPY249" i="2" s="1"/>
  <c r="KPZ249" i="2" s="1"/>
  <c r="KQA249" i="2" s="1"/>
  <c r="KQB249" i="2" s="1"/>
  <c r="KQC249" i="2" s="1"/>
  <c r="KQD249" i="2" s="1"/>
  <c r="KQE249" i="2" s="1"/>
  <c r="KQF249" i="2" s="1"/>
  <c r="KQG249" i="2" s="1"/>
  <c r="KQH249" i="2" s="1"/>
  <c r="KQI249" i="2" s="1"/>
  <c r="KQJ249" i="2" s="1"/>
  <c r="KQK249" i="2" s="1"/>
  <c r="KQL249" i="2" s="1"/>
  <c r="KQM249" i="2" s="1"/>
  <c r="KQN249" i="2" s="1"/>
  <c r="KQO249" i="2" s="1"/>
  <c r="KQP249" i="2" s="1"/>
  <c r="KQQ249" i="2" s="1"/>
  <c r="KQR249" i="2" s="1"/>
  <c r="KQS249" i="2" s="1"/>
  <c r="KQT249" i="2" s="1"/>
  <c r="KQU249" i="2" s="1"/>
  <c r="KQV249" i="2" s="1"/>
  <c r="KQW249" i="2" s="1"/>
  <c r="KQX249" i="2" s="1"/>
  <c r="KQY249" i="2" s="1"/>
  <c r="KQZ249" i="2" s="1"/>
  <c r="KRA249" i="2" s="1"/>
  <c r="KRB249" i="2" s="1"/>
  <c r="KRC249" i="2" s="1"/>
  <c r="KRD249" i="2" s="1"/>
  <c r="KRE249" i="2" s="1"/>
  <c r="KRF249" i="2" s="1"/>
  <c r="KRG249" i="2" s="1"/>
  <c r="KRH249" i="2" s="1"/>
  <c r="KRI249" i="2" s="1"/>
  <c r="KRJ249" i="2" s="1"/>
  <c r="KRK249" i="2" s="1"/>
  <c r="KRL249" i="2" s="1"/>
  <c r="KRM249" i="2" s="1"/>
  <c r="KRN249" i="2" s="1"/>
  <c r="KRO249" i="2" s="1"/>
  <c r="KRP249" i="2" s="1"/>
  <c r="KRQ249" i="2" s="1"/>
  <c r="KRR249" i="2" s="1"/>
  <c r="KRS249" i="2" s="1"/>
  <c r="KRT249" i="2" s="1"/>
  <c r="KRU249" i="2" s="1"/>
  <c r="KRV249" i="2" s="1"/>
  <c r="KRW249" i="2" s="1"/>
  <c r="KRX249" i="2" s="1"/>
  <c r="KRY249" i="2" s="1"/>
  <c r="KRZ249" i="2" s="1"/>
  <c r="KSA249" i="2" s="1"/>
  <c r="KSB249" i="2" s="1"/>
  <c r="KSC249" i="2" s="1"/>
  <c r="KSD249" i="2" s="1"/>
  <c r="KSE249" i="2" s="1"/>
  <c r="KSF249" i="2" s="1"/>
  <c r="KSG249" i="2" s="1"/>
  <c r="KSH249" i="2" s="1"/>
  <c r="KSI249" i="2" s="1"/>
  <c r="KSJ249" i="2" s="1"/>
  <c r="KSK249" i="2" s="1"/>
  <c r="KSL249" i="2" s="1"/>
  <c r="KSM249" i="2" s="1"/>
  <c r="KSN249" i="2" s="1"/>
  <c r="KSO249" i="2" s="1"/>
  <c r="KSP249" i="2" s="1"/>
  <c r="KSQ249" i="2" s="1"/>
  <c r="KSR249" i="2" s="1"/>
  <c r="KSS249" i="2" s="1"/>
  <c r="KST249" i="2" s="1"/>
  <c r="KSU249" i="2" s="1"/>
  <c r="KSV249" i="2" s="1"/>
  <c r="KSW249" i="2" s="1"/>
  <c r="KSX249" i="2" s="1"/>
  <c r="KSY249" i="2" s="1"/>
  <c r="KSZ249" i="2" s="1"/>
  <c r="KTA249" i="2" s="1"/>
  <c r="KTB249" i="2" s="1"/>
  <c r="KTC249" i="2" s="1"/>
  <c r="KTD249" i="2" s="1"/>
  <c r="KTE249" i="2" s="1"/>
  <c r="KTF249" i="2" s="1"/>
  <c r="KTG249" i="2" s="1"/>
  <c r="KTH249" i="2" s="1"/>
  <c r="KTI249" i="2" s="1"/>
  <c r="KTJ249" i="2" s="1"/>
  <c r="KTK249" i="2" s="1"/>
  <c r="KTL249" i="2" s="1"/>
  <c r="KTM249" i="2" s="1"/>
  <c r="KTN249" i="2" s="1"/>
  <c r="KTO249" i="2" s="1"/>
  <c r="KTP249" i="2" s="1"/>
  <c r="KTQ249" i="2" s="1"/>
  <c r="KTR249" i="2" s="1"/>
  <c r="KTS249" i="2" s="1"/>
  <c r="KTT249" i="2" s="1"/>
  <c r="KTU249" i="2" s="1"/>
  <c r="KTV249" i="2" s="1"/>
  <c r="KTW249" i="2" s="1"/>
  <c r="KTX249" i="2" s="1"/>
  <c r="KTY249" i="2" s="1"/>
  <c r="KTZ249" i="2" s="1"/>
  <c r="KUA249" i="2" s="1"/>
  <c r="KUB249" i="2" s="1"/>
  <c r="KUC249" i="2" s="1"/>
  <c r="KUD249" i="2" s="1"/>
  <c r="KUE249" i="2" s="1"/>
  <c r="KUF249" i="2" s="1"/>
  <c r="KUG249" i="2" s="1"/>
  <c r="KUH249" i="2" s="1"/>
  <c r="KUI249" i="2" s="1"/>
  <c r="KUJ249" i="2" s="1"/>
  <c r="KUK249" i="2" s="1"/>
  <c r="KUL249" i="2" s="1"/>
  <c r="KUM249" i="2" s="1"/>
  <c r="KUN249" i="2" s="1"/>
  <c r="KUO249" i="2" s="1"/>
  <c r="KUP249" i="2" s="1"/>
  <c r="KUQ249" i="2" s="1"/>
  <c r="KUR249" i="2" s="1"/>
  <c r="KUS249" i="2" s="1"/>
  <c r="KUT249" i="2" s="1"/>
  <c r="KUU249" i="2" s="1"/>
  <c r="KUV249" i="2" s="1"/>
  <c r="KUW249" i="2" s="1"/>
  <c r="KUX249" i="2" s="1"/>
  <c r="KUY249" i="2" s="1"/>
  <c r="KUZ249" i="2" s="1"/>
  <c r="KVA249" i="2" s="1"/>
  <c r="KVB249" i="2" s="1"/>
  <c r="KVC249" i="2" s="1"/>
  <c r="KVD249" i="2" s="1"/>
  <c r="KVE249" i="2" s="1"/>
  <c r="KVF249" i="2" s="1"/>
  <c r="KVG249" i="2" s="1"/>
  <c r="KVH249" i="2" s="1"/>
  <c r="KVI249" i="2" s="1"/>
  <c r="KVJ249" i="2" s="1"/>
  <c r="KVK249" i="2" s="1"/>
  <c r="KVL249" i="2" s="1"/>
  <c r="KVM249" i="2" s="1"/>
  <c r="KVN249" i="2" s="1"/>
  <c r="KVO249" i="2" s="1"/>
  <c r="KVP249" i="2" s="1"/>
  <c r="KVQ249" i="2" s="1"/>
  <c r="KVR249" i="2" s="1"/>
  <c r="KVS249" i="2" s="1"/>
  <c r="KVT249" i="2" s="1"/>
  <c r="KVU249" i="2" s="1"/>
  <c r="KVV249" i="2" s="1"/>
  <c r="KVW249" i="2" s="1"/>
  <c r="KVX249" i="2" s="1"/>
  <c r="KVY249" i="2" s="1"/>
  <c r="KVZ249" i="2" s="1"/>
  <c r="KWA249" i="2" s="1"/>
  <c r="KWB249" i="2" s="1"/>
  <c r="KWC249" i="2" s="1"/>
  <c r="KWD249" i="2" s="1"/>
  <c r="KWE249" i="2" s="1"/>
  <c r="KWF249" i="2" s="1"/>
  <c r="KWG249" i="2" s="1"/>
  <c r="KWH249" i="2" s="1"/>
  <c r="KWI249" i="2" s="1"/>
  <c r="KWJ249" i="2" s="1"/>
  <c r="KWK249" i="2" s="1"/>
  <c r="KWL249" i="2" s="1"/>
  <c r="KWM249" i="2" s="1"/>
  <c r="KWN249" i="2" s="1"/>
  <c r="KWO249" i="2" s="1"/>
  <c r="KWP249" i="2" s="1"/>
  <c r="KWQ249" i="2" s="1"/>
  <c r="KWR249" i="2" s="1"/>
  <c r="KWS249" i="2" s="1"/>
  <c r="KWT249" i="2" s="1"/>
  <c r="KWU249" i="2" s="1"/>
  <c r="KWV249" i="2" s="1"/>
  <c r="KWW249" i="2" s="1"/>
  <c r="KWX249" i="2" s="1"/>
  <c r="KWY249" i="2" s="1"/>
  <c r="KWZ249" i="2" s="1"/>
  <c r="KXA249" i="2" s="1"/>
  <c r="KXB249" i="2" s="1"/>
  <c r="KXC249" i="2" s="1"/>
  <c r="KXD249" i="2" s="1"/>
  <c r="KXE249" i="2" s="1"/>
  <c r="KXF249" i="2" s="1"/>
  <c r="KXG249" i="2" s="1"/>
  <c r="KXH249" i="2" s="1"/>
  <c r="KXI249" i="2" s="1"/>
  <c r="KXJ249" i="2" s="1"/>
  <c r="KXK249" i="2" s="1"/>
  <c r="KXL249" i="2" s="1"/>
  <c r="KXM249" i="2" s="1"/>
  <c r="KXN249" i="2" s="1"/>
  <c r="KXO249" i="2" s="1"/>
  <c r="KXP249" i="2" s="1"/>
  <c r="KXQ249" i="2" s="1"/>
  <c r="KXR249" i="2" s="1"/>
  <c r="KXS249" i="2" s="1"/>
  <c r="KXT249" i="2" s="1"/>
  <c r="KXU249" i="2" s="1"/>
  <c r="KXV249" i="2" s="1"/>
  <c r="KXW249" i="2" s="1"/>
  <c r="KXX249" i="2" s="1"/>
  <c r="KXY249" i="2" s="1"/>
  <c r="KXZ249" i="2" s="1"/>
  <c r="KYA249" i="2" s="1"/>
  <c r="KYB249" i="2" s="1"/>
  <c r="KYC249" i="2" s="1"/>
  <c r="KYD249" i="2" s="1"/>
  <c r="KYE249" i="2" s="1"/>
  <c r="KYF249" i="2" s="1"/>
  <c r="KYG249" i="2" s="1"/>
  <c r="KYH249" i="2" s="1"/>
  <c r="KYI249" i="2" s="1"/>
  <c r="KYJ249" i="2" s="1"/>
  <c r="KYK249" i="2" s="1"/>
  <c r="KYL249" i="2" s="1"/>
  <c r="KYM249" i="2" s="1"/>
  <c r="KYN249" i="2" s="1"/>
  <c r="KYO249" i="2" s="1"/>
  <c r="KYP249" i="2" s="1"/>
  <c r="KYQ249" i="2" s="1"/>
  <c r="KYR249" i="2" s="1"/>
  <c r="KYS249" i="2" s="1"/>
  <c r="KYT249" i="2" s="1"/>
  <c r="KYU249" i="2" s="1"/>
  <c r="KYV249" i="2" s="1"/>
  <c r="KYW249" i="2" s="1"/>
  <c r="KYX249" i="2" s="1"/>
  <c r="KYY249" i="2" s="1"/>
  <c r="KYZ249" i="2" s="1"/>
  <c r="KZA249" i="2" s="1"/>
  <c r="KZB249" i="2" s="1"/>
  <c r="KZC249" i="2" s="1"/>
  <c r="KZD249" i="2" s="1"/>
  <c r="KZE249" i="2" s="1"/>
  <c r="KZF249" i="2" s="1"/>
  <c r="KZG249" i="2" s="1"/>
  <c r="KZH249" i="2" s="1"/>
  <c r="KZI249" i="2" s="1"/>
  <c r="KZJ249" i="2" s="1"/>
  <c r="KZK249" i="2" s="1"/>
  <c r="KZL249" i="2" s="1"/>
  <c r="KZM249" i="2" s="1"/>
  <c r="KZN249" i="2" s="1"/>
  <c r="KZO249" i="2" s="1"/>
  <c r="KZP249" i="2" s="1"/>
  <c r="KZQ249" i="2" s="1"/>
  <c r="KZR249" i="2" s="1"/>
  <c r="KZS249" i="2" s="1"/>
  <c r="KZT249" i="2" s="1"/>
  <c r="KZU249" i="2" s="1"/>
  <c r="KZV249" i="2" s="1"/>
  <c r="KZW249" i="2" s="1"/>
  <c r="KZX249" i="2" s="1"/>
  <c r="KZY249" i="2" s="1"/>
  <c r="KZZ249" i="2" s="1"/>
  <c r="LAA249" i="2" s="1"/>
  <c r="LAB249" i="2" s="1"/>
  <c r="LAC249" i="2" s="1"/>
  <c r="LAD249" i="2" s="1"/>
  <c r="LAE249" i="2" s="1"/>
  <c r="LAF249" i="2" s="1"/>
  <c r="LAG249" i="2" s="1"/>
  <c r="LAH249" i="2" s="1"/>
  <c r="LAI249" i="2" s="1"/>
  <c r="LAJ249" i="2" s="1"/>
  <c r="LAK249" i="2" s="1"/>
  <c r="LAL249" i="2" s="1"/>
  <c r="LAM249" i="2" s="1"/>
  <c r="LAN249" i="2" s="1"/>
  <c r="LAO249" i="2" s="1"/>
  <c r="LAP249" i="2" s="1"/>
  <c r="LAQ249" i="2" s="1"/>
  <c r="LAR249" i="2" s="1"/>
  <c r="LAS249" i="2" s="1"/>
  <c r="LAT249" i="2" s="1"/>
  <c r="LAU249" i="2" s="1"/>
  <c r="LAV249" i="2" s="1"/>
  <c r="LAW249" i="2" s="1"/>
  <c r="LAX249" i="2" s="1"/>
  <c r="LAY249" i="2" s="1"/>
  <c r="LAZ249" i="2" s="1"/>
  <c r="LBA249" i="2" s="1"/>
  <c r="LBB249" i="2" s="1"/>
  <c r="LBC249" i="2" s="1"/>
  <c r="LBD249" i="2" s="1"/>
  <c r="LBE249" i="2" s="1"/>
  <c r="LBF249" i="2" s="1"/>
  <c r="LBG249" i="2" s="1"/>
  <c r="LBH249" i="2" s="1"/>
  <c r="LBI249" i="2" s="1"/>
  <c r="LBJ249" i="2" s="1"/>
  <c r="LBK249" i="2" s="1"/>
  <c r="LBL249" i="2" s="1"/>
  <c r="LBM249" i="2" s="1"/>
  <c r="LBN249" i="2" s="1"/>
  <c r="LBO249" i="2" s="1"/>
  <c r="LBP249" i="2" s="1"/>
  <c r="LBQ249" i="2" s="1"/>
  <c r="LBR249" i="2" s="1"/>
  <c r="LBS249" i="2" s="1"/>
  <c r="LBT249" i="2" s="1"/>
  <c r="LBU249" i="2" s="1"/>
  <c r="LBV249" i="2" s="1"/>
  <c r="LBW249" i="2" s="1"/>
  <c r="LBX249" i="2" s="1"/>
  <c r="LBY249" i="2" s="1"/>
  <c r="LBZ249" i="2" s="1"/>
  <c r="LCA249" i="2" s="1"/>
  <c r="LCB249" i="2" s="1"/>
  <c r="LCC249" i="2" s="1"/>
  <c r="LCD249" i="2" s="1"/>
  <c r="LCE249" i="2" s="1"/>
  <c r="LCF249" i="2" s="1"/>
  <c r="LCG249" i="2" s="1"/>
  <c r="LCH249" i="2" s="1"/>
  <c r="LCI249" i="2" s="1"/>
  <c r="LCJ249" i="2" s="1"/>
  <c r="LCK249" i="2" s="1"/>
  <c r="LCL249" i="2" s="1"/>
  <c r="LCM249" i="2" s="1"/>
  <c r="LCN249" i="2" s="1"/>
  <c r="LCO249" i="2" s="1"/>
  <c r="LCP249" i="2" s="1"/>
  <c r="LCQ249" i="2" s="1"/>
  <c r="LCR249" i="2" s="1"/>
  <c r="LCS249" i="2" s="1"/>
  <c r="LCT249" i="2" s="1"/>
  <c r="LCU249" i="2" s="1"/>
  <c r="LCV249" i="2" s="1"/>
  <c r="LCW249" i="2" s="1"/>
  <c r="LCX249" i="2" s="1"/>
  <c r="LCY249" i="2" s="1"/>
  <c r="LCZ249" i="2" s="1"/>
  <c r="LDA249" i="2" s="1"/>
  <c r="LDB249" i="2" s="1"/>
  <c r="LDC249" i="2" s="1"/>
  <c r="LDD249" i="2" s="1"/>
  <c r="LDE249" i="2" s="1"/>
  <c r="LDF249" i="2" s="1"/>
  <c r="LDG249" i="2" s="1"/>
  <c r="LDH249" i="2" s="1"/>
  <c r="LDI249" i="2" s="1"/>
  <c r="LDJ249" i="2" s="1"/>
  <c r="LDK249" i="2" s="1"/>
  <c r="LDL249" i="2" s="1"/>
  <c r="LDM249" i="2" s="1"/>
  <c r="LDN249" i="2" s="1"/>
  <c r="LDO249" i="2" s="1"/>
  <c r="LDP249" i="2" s="1"/>
  <c r="LDQ249" i="2" s="1"/>
  <c r="LDR249" i="2" s="1"/>
  <c r="LDS249" i="2" s="1"/>
  <c r="LDT249" i="2" s="1"/>
  <c r="LDU249" i="2" s="1"/>
  <c r="LDV249" i="2" s="1"/>
  <c r="LDW249" i="2" s="1"/>
  <c r="LDX249" i="2" s="1"/>
  <c r="LDY249" i="2" s="1"/>
  <c r="LDZ249" i="2" s="1"/>
  <c r="LEA249" i="2" s="1"/>
  <c r="LEB249" i="2" s="1"/>
  <c r="LEC249" i="2" s="1"/>
  <c r="LED249" i="2" s="1"/>
  <c r="LEE249" i="2" s="1"/>
  <c r="LEF249" i="2" s="1"/>
  <c r="LEG249" i="2" s="1"/>
  <c r="LEH249" i="2" s="1"/>
  <c r="LEI249" i="2" s="1"/>
  <c r="LEJ249" i="2" s="1"/>
  <c r="LEK249" i="2" s="1"/>
  <c r="LEL249" i="2" s="1"/>
  <c r="LEM249" i="2" s="1"/>
  <c r="LEN249" i="2" s="1"/>
  <c r="LEO249" i="2" s="1"/>
  <c r="LEP249" i="2" s="1"/>
  <c r="LEQ249" i="2" s="1"/>
  <c r="LER249" i="2" s="1"/>
  <c r="LES249" i="2" s="1"/>
  <c r="LET249" i="2" s="1"/>
  <c r="LEU249" i="2" s="1"/>
  <c r="LEV249" i="2" s="1"/>
  <c r="LEW249" i="2" s="1"/>
  <c r="LEX249" i="2" s="1"/>
  <c r="LEY249" i="2" s="1"/>
  <c r="LEZ249" i="2" s="1"/>
  <c r="LFA249" i="2" s="1"/>
  <c r="LFB249" i="2" s="1"/>
  <c r="LFC249" i="2" s="1"/>
  <c r="LFD249" i="2" s="1"/>
  <c r="LFE249" i="2" s="1"/>
  <c r="LFF249" i="2" s="1"/>
  <c r="LFG249" i="2" s="1"/>
  <c r="LFH249" i="2" s="1"/>
  <c r="LFI249" i="2" s="1"/>
  <c r="LFJ249" i="2" s="1"/>
  <c r="LFK249" i="2" s="1"/>
  <c r="LFL249" i="2" s="1"/>
  <c r="LFM249" i="2" s="1"/>
  <c r="LFN249" i="2" s="1"/>
  <c r="LFO249" i="2" s="1"/>
  <c r="LFP249" i="2" s="1"/>
  <c r="LFQ249" i="2" s="1"/>
  <c r="LFR249" i="2" s="1"/>
  <c r="LFS249" i="2" s="1"/>
  <c r="LFT249" i="2" s="1"/>
  <c r="LFU249" i="2" s="1"/>
  <c r="LFV249" i="2" s="1"/>
  <c r="LFW249" i="2" s="1"/>
  <c r="LFX249" i="2" s="1"/>
  <c r="LFY249" i="2" s="1"/>
  <c r="LFZ249" i="2" s="1"/>
  <c r="LGA249" i="2" s="1"/>
  <c r="LGB249" i="2" s="1"/>
  <c r="LGC249" i="2" s="1"/>
  <c r="LGD249" i="2" s="1"/>
  <c r="LGE249" i="2" s="1"/>
  <c r="LGF249" i="2" s="1"/>
  <c r="LGG249" i="2" s="1"/>
  <c r="LGH249" i="2" s="1"/>
  <c r="LGI249" i="2" s="1"/>
  <c r="LGJ249" i="2" s="1"/>
  <c r="LGK249" i="2" s="1"/>
  <c r="LGL249" i="2" s="1"/>
  <c r="LGM249" i="2" s="1"/>
  <c r="LGN249" i="2" s="1"/>
  <c r="LGO249" i="2" s="1"/>
  <c r="LGP249" i="2" s="1"/>
  <c r="LGQ249" i="2" s="1"/>
  <c r="LGR249" i="2" s="1"/>
  <c r="LGS249" i="2" s="1"/>
  <c r="LGT249" i="2" s="1"/>
  <c r="LGU249" i="2" s="1"/>
  <c r="LGV249" i="2" s="1"/>
  <c r="LGW249" i="2" s="1"/>
  <c r="LGX249" i="2" s="1"/>
  <c r="LGY249" i="2" s="1"/>
  <c r="LGZ249" i="2" s="1"/>
  <c r="LHA249" i="2" s="1"/>
  <c r="LHB249" i="2" s="1"/>
  <c r="LHC249" i="2" s="1"/>
  <c r="LHD249" i="2" s="1"/>
  <c r="LHE249" i="2" s="1"/>
  <c r="LHF249" i="2" s="1"/>
  <c r="LHG249" i="2" s="1"/>
  <c r="LHH249" i="2" s="1"/>
  <c r="LHI249" i="2" s="1"/>
  <c r="LHJ249" i="2" s="1"/>
  <c r="LHK249" i="2" s="1"/>
  <c r="LHL249" i="2" s="1"/>
  <c r="LHM249" i="2" s="1"/>
  <c r="LHN249" i="2" s="1"/>
  <c r="LHO249" i="2" s="1"/>
  <c r="LHP249" i="2" s="1"/>
  <c r="LHQ249" i="2" s="1"/>
  <c r="LHR249" i="2" s="1"/>
  <c r="LHS249" i="2" s="1"/>
  <c r="LHT249" i="2" s="1"/>
  <c r="LHU249" i="2" s="1"/>
  <c r="LHV249" i="2" s="1"/>
  <c r="LHW249" i="2" s="1"/>
  <c r="LHX249" i="2" s="1"/>
  <c r="LHY249" i="2" s="1"/>
  <c r="LHZ249" i="2" s="1"/>
  <c r="LIA249" i="2" s="1"/>
  <c r="LIB249" i="2" s="1"/>
  <c r="LIC249" i="2" s="1"/>
  <c r="LID249" i="2" s="1"/>
  <c r="LIE249" i="2" s="1"/>
  <c r="LIF249" i="2" s="1"/>
  <c r="LIG249" i="2" s="1"/>
  <c r="LIH249" i="2" s="1"/>
  <c r="LII249" i="2" s="1"/>
  <c r="LIJ249" i="2" s="1"/>
  <c r="LIK249" i="2" s="1"/>
  <c r="LIL249" i="2" s="1"/>
  <c r="LIM249" i="2" s="1"/>
  <c r="LIN249" i="2" s="1"/>
  <c r="LIO249" i="2" s="1"/>
  <c r="LIP249" i="2" s="1"/>
  <c r="LIQ249" i="2" s="1"/>
  <c r="LIR249" i="2" s="1"/>
  <c r="LIS249" i="2" s="1"/>
  <c r="LIT249" i="2" s="1"/>
  <c r="LIU249" i="2" s="1"/>
  <c r="LIV249" i="2" s="1"/>
  <c r="LIW249" i="2" s="1"/>
  <c r="LIX249" i="2" s="1"/>
  <c r="LIY249" i="2" s="1"/>
  <c r="LIZ249" i="2" s="1"/>
  <c r="LJA249" i="2" s="1"/>
  <c r="LJB249" i="2" s="1"/>
  <c r="LJC249" i="2" s="1"/>
  <c r="LJD249" i="2" s="1"/>
  <c r="LJE249" i="2" s="1"/>
  <c r="LJF249" i="2" s="1"/>
  <c r="LJG249" i="2" s="1"/>
  <c r="LJH249" i="2" s="1"/>
  <c r="LJI249" i="2" s="1"/>
  <c r="LJJ249" i="2" s="1"/>
  <c r="LJK249" i="2" s="1"/>
  <c r="LJL249" i="2" s="1"/>
  <c r="LJM249" i="2" s="1"/>
  <c r="LJN249" i="2" s="1"/>
  <c r="LJO249" i="2" s="1"/>
  <c r="LJP249" i="2" s="1"/>
  <c r="LJQ249" i="2" s="1"/>
  <c r="LJR249" i="2" s="1"/>
  <c r="LJS249" i="2" s="1"/>
  <c r="LJT249" i="2" s="1"/>
  <c r="LJU249" i="2" s="1"/>
  <c r="LJV249" i="2" s="1"/>
  <c r="LJW249" i="2" s="1"/>
  <c r="LJX249" i="2" s="1"/>
  <c r="LJY249" i="2" s="1"/>
  <c r="LJZ249" i="2" s="1"/>
  <c r="LKA249" i="2" s="1"/>
  <c r="LKB249" i="2" s="1"/>
  <c r="LKC249" i="2" s="1"/>
  <c r="LKD249" i="2" s="1"/>
  <c r="LKE249" i="2" s="1"/>
  <c r="LKF249" i="2" s="1"/>
  <c r="LKG249" i="2" s="1"/>
  <c r="LKH249" i="2" s="1"/>
  <c r="LKI249" i="2" s="1"/>
  <c r="LKJ249" i="2" s="1"/>
  <c r="LKK249" i="2" s="1"/>
  <c r="LKL249" i="2" s="1"/>
  <c r="LKM249" i="2" s="1"/>
  <c r="LKN249" i="2" s="1"/>
  <c r="LKO249" i="2" s="1"/>
  <c r="LKP249" i="2" s="1"/>
  <c r="LKQ249" i="2" s="1"/>
  <c r="LKR249" i="2" s="1"/>
  <c r="LKS249" i="2" s="1"/>
  <c r="LKT249" i="2" s="1"/>
  <c r="LKU249" i="2" s="1"/>
  <c r="LKV249" i="2" s="1"/>
  <c r="LKW249" i="2" s="1"/>
  <c r="LKX249" i="2" s="1"/>
  <c r="LKY249" i="2" s="1"/>
  <c r="LKZ249" i="2" s="1"/>
  <c r="LLA249" i="2" s="1"/>
  <c r="LLB249" i="2" s="1"/>
  <c r="LLC249" i="2" s="1"/>
  <c r="LLD249" i="2" s="1"/>
  <c r="LLE249" i="2" s="1"/>
  <c r="LLF249" i="2" s="1"/>
  <c r="LLG249" i="2" s="1"/>
  <c r="LLH249" i="2" s="1"/>
  <c r="LLI249" i="2" s="1"/>
  <c r="LLJ249" i="2" s="1"/>
  <c r="LLK249" i="2" s="1"/>
  <c r="LLL249" i="2" s="1"/>
  <c r="LLM249" i="2" s="1"/>
  <c r="LLN249" i="2" s="1"/>
  <c r="LLO249" i="2" s="1"/>
  <c r="LLP249" i="2" s="1"/>
  <c r="LLQ249" i="2" s="1"/>
  <c r="LLR249" i="2" s="1"/>
  <c r="LLS249" i="2" s="1"/>
  <c r="LLT249" i="2" s="1"/>
  <c r="LLU249" i="2" s="1"/>
  <c r="LLV249" i="2" s="1"/>
  <c r="LLW249" i="2" s="1"/>
  <c r="LLX249" i="2" s="1"/>
  <c r="LLY249" i="2" s="1"/>
  <c r="LLZ249" i="2" s="1"/>
  <c r="LMA249" i="2" s="1"/>
  <c r="LMB249" i="2" s="1"/>
  <c r="LMC249" i="2" s="1"/>
  <c r="LMD249" i="2" s="1"/>
  <c r="LME249" i="2" s="1"/>
  <c r="LMF249" i="2" s="1"/>
  <c r="LMG249" i="2" s="1"/>
  <c r="LMH249" i="2" s="1"/>
  <c r="LMI249" i="2" s="1"/>
  <c r="LMJ249" i="2" s="1"/>
  <c r="LMK249" i="2" s="1"/>
  <c r="LML249" i="2" s="1"/>
  <c r="LMM249" i="2" s="1"/>
  <c r="LMN249" i="2" s="1"/>
  <c r="LMO249" i="2" s="1"/>
  <c r="LMP249" i="2" s="1"/>
  <c r="LMQ249" i="2" s="1"/>
  <c r="LMR249" i="2" s="1"/>
  <c r="LMS249" i="2" s="1"/>
  <c r="LMT249" i="2" s="1"/>
  <c r="LMU249" i="2" s="1"/>
  <c r="LMV249" i="2" s="1"/>
  <c r="LMW249" i="2" s="1"/>
  <c r="LMX249" i="2" s="1"/>
  <c r="LMY249" i="2" s="1"/>
  <c r="LMZ249" i="2" s="1"/>
  <c r="LNA249" i="2" s="1"/>
  <c r="LNB249" i="2" s="1"/>
  <c r="LNC249" i="2" s="1"/>
  <c r="LND249" i="2" s="1"/>
  <c r="LNE249" i="2" s="1"/>
  <c r="LNF249" i="2" s="1"/>
  <c r="LNG249" i="2" s="1"/>
  <c r="LNH249" i="2" s="1"/>
  <c r="LNI249" i="2" s="1"/>
  <c r="LNJ249" i="2" s="1"/>
  <c r="LNK249" i="2" s="1"/>
  <c r="LNL249" i="2" s="1"/>
  <c r="LNM249" i="2" s="1"/>
  <c r="LNN249" i="2" s="1"/>
  <c r="LNO249" i="2" s="1"/>
  <c r="LNP249" i="2" s="1"/>
  <c r="LNQ249" i="2" s="1"/>
  <c r="LNR249" i="2" s="1"/>
  <c r="LNS249" i="2" s="1"/>
  <c r="LNT249" i="2" s="1"/>
  <c r="LNU249" i="2" s="1"/>
  <c r="LNV249" i="2" s="1"/>
  <c r="LNW249" i="2" s="1"/>
  <c r="LNX249" i="2" s="1"/>
  <c r="LNY249" i="2" s="1"/>
  <c r="LNZ249" i="2" s="1"/>
  <c r="LOA249" i="2" s="1"/>
  <c r="LOB249" i="2" s="1"/>
  <c r="LOC249" i="2" s="1"/>
  <c r="LOD249" i="2" s="1"/>
  <c r="LOE249" i="2" s="1"/>
  <c r="LOF249" i="2" s="1"/>
  <c r="LOG249" i="2" s="1"/>
  <c r="LOH249" i="2" s="1"/>
  <c r="LOI249" i="2" s="1"/>
  <c r="LOJ249" i="2" s="1"/>
  <c r="LOK249" i="2" s="1"/>
  <c r="LOL249" i="2" s="1"/>
  <c r="LOM249" i="2" s="1"/>
  <c r="LON249" i="2" s="1"/>
  <c r="LOO249" i="2" s="1"/>
  <c r="LOP249" i="2" s="1"/>
  <c r="LOQ249" i="2" s="1"/>
  <c r="LOR249" i="2" s="1"/>
  <c r="LOS249" i="2" s="1"/>
  <c r="LOT249" i="2" s="1"/>
  <c r="LOU249" i="2" s="1"/>
  <c r="LOV249" i="2" s="1"/>
  <c r="LOW249" i="2" s="1"/>
  <c r="LOX249" i="2" s="1"/>
  <c r="LOY249" i="2" s="1"/>
  <c r="LOZ249" i="2" s="1"/>
  <c r="LPA249" i="2" s="1"/>
  <c r="LPB249" i="2" s="1"/>
  <c r="LPC249" i="2" s="1"/>
  <c r="LPD249" i="2" s="1"/>
  <c r="LPE249" i="2" s="1"/>
  <c r="LPF249" i="2" s="1"/>
  <c r="LPG249" i="2" s="1"/>
  <c r="LPH249" i="2" s="1"/>
  <c r="LPI249" i="2" s="1"/>
  <c r="LPJ249" i="2" s="1"/>
  <c r="LPK249" i="2" s="1"/>
  <c r="LPL249" i="2" s="1"/>
  <c r="LPM249" i="2" s="1"/>
  <c r="LPN249" i="2" s="1"/>
  <c r="LPO249" i="2" s="1"/>
  <c r="LPP249" i="2" s="1"/>
  <c r="LPQ249" i="2" s="1"/>
  <c r="LPR249" i="2" s="1"/>
  <c r="LPS249" i="2" s="1"/>
  <c r="LPT249" i="2" s="1"/>
  <c r="LPU249" i="2" s="1"/>
  <c r="LPV249" i="2" s="1"/>
  <c r="LPW249" i="2" s="1"/>
  <c r="LPX249" i="2" s="1"/>
  <c r="LPY249" i="2" s="1"/>
  <c r="LPZ249" i="2" s="1"/>
  <c r="LQA249" i="2" s="1"/>
  <c r="LQB249" i="2" s="1"/>
  <c r="LQC249" i="2" s="1"/>
  <c r="LQD249" i="2" s="1"/>
  <c r="LQE249" i="2" s="1"/>
  <c r="LQF249" i="2" s="1"/>
  <c r="LQG249" i="2" s="1"/>
  <c r="LQH249" i="2" s="1"/>
  <c r="LQI249" i="2" s="1"/>
  <c r="LQJ249" i="2" s="1"/>
  <c r="LQK249" i="2" s="1"/>
  <c r="LQL249" i="2" s="1"/>
  <c r="LQM249" i="2" s="1"/>
  <c r="LQN249" i="2" s="1"/>
  <c r="LQO249" i="2" s="1"/>
  <c r="LQP249" i="2" s="1"/>
  <c r="LQQ249" i="2" s="1"/>
  <c r="LQR249" i="2" s="1"/>
  <c r="LQS249" i="2" s="1"/>
  <c r="LQT249" i="2" s="1"/>
  <c r="LQU249" i="2" s="1"/>
  <c r="LQV249" i="2" s="1"/>
  <c r="LQW249" i="2" s="1"/>
  <c r="LQX249" i="2" s="1"/>
  <c r="LQY249" i="2" s="1"/>
  <c r="LQZ249" i="2" s="1"/>
  <c r="LRA249" i="2" s="1"/>
  <c r="LRB249" i="2" s="1"/>
  <c r="LRC249" i="2" s="1"/>
  <c r="LRD249" i="2" s="1"/>
  <c r="LRE249" i="2" s="1"/>
  <c r="LRF249" i="2" s="1"/>
  <c r="LRG249" i="2" s="1"/>
  <c r="LRH249" i="2" s="1"/>
  <c r="LRI249" i="2" s="1"/>
  <c r="LRJ249" i="2" s="1"/>
  <c r="LRK249" i="2" s="1"/>
  <c r="LRL249" i="2" s="1"/>
  <c r="LRM249" i="2" s="1"/>
  <c r="LRN249" i="2" s="1"/>
  <c r="LRO249" i="2" s="1"/>
  <c r="LRP249" i="2" s="1"/>
  <c r="LRQ249" i="2" s="1"/>
  <c r="LRR249" i="2" s="1"/>
  <c r="LRS249" i="2" s="1"/>
  <c r="LRT249" i="2" s="1"/>
  <c r="LRU249" i="2" s="1"/>
  <c r="LRV249" i="2" s="1"/>
  <c r="LRW249" i="2" s="1"/>
  <c r="LRX249" i="2" s="1"/>
  <c r="LRY249" i="2" s="1"/>
  <c r="LRZ249" i="2" s="1"/>
  <c r="LSA249" i="2" s="1"/>
  <c r="LSB249" i="2" s="1"/>
  <c r="LSC249" i="2" s="1"/>
  <c r="LSD249" i="2" s="1"/>
  <c r="LSE249" i="2" s="1"/>
  <c r="LSF249" i="2" s="1"/>
  <c r="LSG249" i="2" s="1"/>
  <c r="LSH249" i="2" s="1"/>
  <c r="LSI249" i="2" s="1"/>
  <c r="LSJ249" i="2" s="1"/>
  <c r="LSK249" i="2" s="1"/>
  <c r="LSL249" i="2" s="1"/>
  <c r="LSM249" i="2" s="1"/>
  <c r="LSN249" i="2" s="1"/>
  <c r="LSO249" i="2" s="1"/>
  <c r="LSP249" i="2" s="1"/>
  <c r="LSQ249" i="2" s="1"/>
  <c r="LSR249" i="2" s="1"/>
  <c r="LSS249" i="2" s="1"/>
  <c r="LST249" i="2" s="1"/>
  <c r="LSU249" i="2" s="1"/>
  <c r="LSV249" i="2" s="1"/>
  <c r="LSW249" i="2" s="1"/>
  <c r="LSX249" i="2" s="1"/>
  <c r="LSY249" i="2" s="1"/>
  <c r="LSZ249" i="2" s="1"/>
  <c r="LTA249" i="2" s="1"/>
  <c r="LTB249" i="2" s="1"/>
  <c r="LTC249" i="2" s="1"/>
  <c r="LTD249" i="2" s="1"/>
  <c r="LTE249" i="2" s="1"/>
  <c r="LTF249" i="2" s="1"/>
  <c r="LTG249" i="2" s="1"/>
  <c r="LTH249" i="2" s="1"/>
  <c r="LTI249" i="2" s="1"/>
  <c r="LTJ249" i="2" s="1"/>
  <c r="LTK249" i="2" s="1"/>
  <c r="LTL249" i="2" s="1"/>
  <c r="LTM249" i="2" s="1"/>
  <c r="LTN249" i="2" s="1"/>
  <c r="LTO249" i="2" s="1"/>
  <c r="LTP249" i="2" s="1"/>
  <c r="LTQ249" i="2" s="1"/>
  <c r="LTR249" i="2" s="1"/>
  <c r="LTS249" i="2" s="1"/>
  <c r="LTT249" i="2" s="1"/>
  <c r="LTU249" i="2" s="1"/>
  <c r="LTV249" i="2" s="1"/>
  <c r="LTW249" i="2" s="1"/>
  <c r="LTX249" i="2" s="1"/>
  <c r="LTY249" i="2" s="1"/>
  <c r="LTZ249" i="2" s="1"/>
  <c r="LUA249" i="2" s="1"/>
  <c r="LUB249" i="2" s="1"/>
  <c r="LUC249" i="2" s="1"/>
  <c r="LUD249" i="2" s="1"/>
  <c r="LUE249" i="2" s="1"/>
  <c r="LUF249" i="2" s="1"/>
  <c r="LUG249" i="2" s="1"/>
  <c r="LUH249" i="2" s="1"/>
  <c r="LUI249" i="2" s="1"/>
  <c r="LUJ249" i="2" s="1"/>
  <c r="LUK249" i="2" s="1"/>
  <c r="LUL249" i="2" s="1"/>
  <c r="LUM249" i="2" s="1"/>
  <c r="LUN249" i="2" s="1"/>
  <c r="LUO249" i="2" s="1"/>
  <c r="LUP249" i="2" s="1"/>
  <c r="LUQ249" i="2" s="1"/>
  <c r="LUR249" i="2" s="1"/>
  <c r="LUS249" i="2" s="1"/>
  <c r="LUT249" i="2" s="1"/>
  <c r="LUU249" i="2" s="1"/>
  <c r="LUV249" i="2" s="1"/>
  <c r="LUW249" i="2" s="1"/>
  <c r="LUX249" i="2" s="1"/>
  <c r="LUY249" i="2" s="1"/>
  <c r="LUZ249" i="2" s="1"/>
  <c r="LVA249" i="2" s="1"/>
  <c r="LVB249" i="2" s="1"/>
  <c r="LVC249" i="2" s="1"/>
  <c r="LVD249" i="2" s="1"/>
  <c r="LVE249" i="2" s="1"/>
  <c r="LVF249" i="2" s="1"/>
  <c r="LVG249" i="2" s="1"/>
  <c r="LVH249" i="2" s="1"/>
  <c r="LVI249" i="2" s="1"/>
  <c r="LVJ249" i="2" s="1"/>
  <c r="LVK249" i="2" s="1"/>
  <c r="LVL249" i="2" s="1"/>
  <c r="LVM249" i="2" s="1"/>
  <c r="LVN249" i="2" s="1"/>
  <c r="LVO249" i="2" s="1"/>
  <c r="LVP249" i="2" s="1"/>
  <c r="LVQ249" i="2" s="1"/>
  <c r="LVR249" i="2" s="1"/>
  <c r="LVS249" i="2" s="1"/>
  <c r="LVT249" i="2" s="1"/>
  <c r="LVU249" i="2" s="1"/>
  <c r="LVV249" i="2" s="1"/>
  <c r="LVW249" i="2" s="1"/>
  <c r="LVX249" i="2" s="1"/>
  <c r="LVY249" i="2" s="1"/>
  <c r="LVZ249" i="2" s="1"/>
  <c r="LWA249" i="2" s="1"/>
  <c r="LWB249" i="2" s="1"/>
  <c r="LWC249" i="2" s="1"/>
  <c r="LWD249" i="2" s="1"/>
  <c r="LWE249" i="2" s="1"/>
  <c r="LWF249" i="2" s="1"/>
  <c r="LWG249" i="2" s="1"/>
  <c r="LWH249" i="2" s="1"/>
  <c r="LWI249" i="2" s="1"/>
  <c r="LWJ249" i="2" s="1"/>
  <c r="LWK249" i="2" s="1"/>
  <c r="LWL249" i="2" s="1"/>
  <c r="LWM249" i="2" s="1"/>
  <c r="LWN249" i="2" s="1"/>
  <c r="LWO249" i="2" s="1"/>
  <c r="LWP249" i="2" s="1"/>
  <c r="LWQ249" i="2" s="1"/>
  <c r="LWR249" i="2" s="1"/>
  <c r="LWS249" i="2" s="1"/>
  <c r="LWT249" i="2" s="1"/>
  <c r="LWU249" i="2" s="1"/>
  <c r="LWV249" i="2" s="1"/>
  <c r="LWW249" i="2" s="1"/>
  <c r="LWX249" i="2" s="1"/>
  <c r="LWY249" i="2" s="1"/>
  <c r="LWZ249" i="2" s="1"/>
  <c r="LXA249" i="2" s="1"/>
  <c r="LXB249" i="2" s="1"/>
  <c r="LXC249" i="2" s="1"/>
  <c r="LXD249" i="2" s="1"/>
  <c r="LXE249" i="2" s="1"/>
  <c r="LXF249" i="2" s="1"/>
  <c r="LXG249" i="2" s="1"/>
  <c r="LXH249" i="2" s="1"/>
  <c r="LXI249" i="2" s="1"/>
  <c r="LXJ249" i="2" s="1"/>
  <c r="LXK249" i="2" s="1"/>
  <c r="LXL249" i="2" s="1"/>
  <c r="LXM249" i="2" s="1"/>
  <c r="LXN249" i="2" s="1"/>
  <c r="LXO249" i="2" s="1"/>
  <c r="LXP249" i="2" s="1"/>
  <c r="LXQ249" i="2" s="1"/>
  <c r="LXR249" i="2" s="1"/>
  <c r="LXS249" i="2" s="1"/>
  <c r="LXT249" i="2" s="1"/>
  <c r="LXU249" i="2" s="1"/>
  <c r="LXV249" i="2" s="1"/>
  <c r="LXW249" i="2" s="1"/>
  <c r="LXX249" i="2" s="1"/>
  <c r="LXY249" i="2" s="1"/>
  <c r="LXZ249" i="2" s="1"/>
  <c r="LYA249" i="2" s="1"/>
  <c r="LYB249" i="2" s="1"/>
  <c r="LYC249" i="2" s="1"/>
  <c r="LYD249" i="2" s="1"/>
  <c r="LYE249" i="2" s="1"/>
  <c r="LYF249" i="2" s="1"/>
  <c r="LYG249" i="2" s="1"/>
  <c r="LYH249" i="2" s="1"/>
  <c r="LYI249" i="2" s="1"/>
  <c r="LYJ249" i="2" s="1"/>
  <c r="LYK249" i="2" s="1"/>
  <c r="LYL249" i="2" s="1"/>
  <c r="LYM249" i="2" s="1"/>
  <c r="LYN249" i="2" s="1"/>
  <c r="LYO249" i="2" s="1"/>
  <c r="LYP249" i="2" s="1"/>
  <c r="LYQ249" i="2" s="1"/>
  <c r="LYR249" i="2" s="1"/>
  <c r="LYS249" i="2" s="1"/>
  <c r="LYT249" i="2" s="1"/>
  <c r="LYU249" i="2" s="1"/>
  <c r="LYV249" i="2" s="1"/>
  <c r="LYW249" i="2" s="1"/>
  <c r="LYX249" i="2" s="1"/>
  <c r="LYY249" i="2" s="1"/>
  <c r="LYZ249" i="2" s="1"/>
  <c r="LZA249" i="2" s="1"/>
  <c r="LZB249" i="2" s="1"/>
  <c r="LZC249" i="2" s="1"/>
  <c r="LZD249" i="2" s="1"/>
  <c r="LZE249" i="2" s="1"/>
  <c r="LZF249" i="2" s="1"/>
  <c r="LZG249" i="2" s="1"/>
  <c r="LZH249" i="2" s="1"/>
  <c r="LZI249" i="2" s="1"/>
  <c r="LZJ249" i="2" s="1"/>
  <c r="LZK249" i="2" s="1"/>
  <c r="LZL249" i="2" s="1"/>
  <c r="LZM249" i="2" s="1"/>
  <c r="LZN249" i="2" s="1"/>
  <c r="LZO249" i="2" s="1"/>
  <c r="LZP249" i="2" s="1"/>
  <c r="LZQ249" i="2" s="1"/>
  <c r="LZR249" i="2" s="1"/>
  <c r="LZS249" i="2" s="1"/>
  <c r="LZT249" i="2" s="1"/>
  <c r="LZU249" i="2" s="1"/>
  <c r="LZV249" i="2" s="1"/>
  <c r="LZW249" i="2" s="1"/>
  <c r="LZX249" i="2" s="1"/>
  <c r="LZY249" i="2" s="1"/>
  <c r="LZZ249" i="2" s="1"/>
  <c r="MAA249" i="2" s="1"/>
  <c r="MAB249" i="2" s="1"/>
  <c r="MAC249" i="2" s="1"/>
  <c r="MAD249" i="2" s="1"/>
  <c r="MAE249" i="2" s="1"/>
  <c r="MAF249" i="2" s="1"/>
  <c r="MAG249" i="2" s="1"/>
  <c r="MAH249" i="2" s="1"/>
  <c r="MAI249" i="2" s="1"/>
  <c r="MAJ249" i="2" s="1"/>
  <c r="MAK249" i="2" s="1"/>
  <c r="MAL249" i="2" s="1"/>
  <c r="MAM249" i="2" s="1"/>
  <c r="MAN249" i="2" s="1"/>
  <c r="MAO249" i="2" s="1"/>
  <c r="MAP249" i="2" s="1"/>
  <c r="MAQ249" i="2" s="1"/>
  <c r="MAR249" i="2" s="1"/>
  <c r="MAS249" i="2" s="1"/>
  <c r="MAT249" i="2" s="1"/>
  <c r="MAU249" i="2" s="1"/>
  <c r="MAV249" i="2" s="1"/>
  <c r="MAW249" i="2" s="1"/>
  <c r="MAX249" i="2" s="1"/>
  <c r="MAY249" i="2" s="1"/>
  <c r="MAZ249" i="2" s="1"/>
  <c r="MBA249" i="2" s="1"/>
  <c r="MBB249" i="2" s="1"/>
  <c r="MBC249" i="2" s="1"/>
  <c r="MBD249" i="2" s="1"/>
  <c r="MBE249" i="2" s="1"/>
  <c r="MBF249" i="2" s="1"/>
  <c r="MBG249" i="2" s="1"/>
  <c r="MBH249" i="2" s="1"/>
  <c r="MBI249" i="2" s="1"/>
  <c r="MBJ249" i="2" s="1"/>
  <c r="MBK249" i="2" s="1"/>
  <c r="MBL249" i="2" s="1"/>
  <c r="MBM249" i="2" s="1"/>
  <c r="MBN249" i="2" s="1"/>
  <c r="MBO249" i="2" s="1"/>
  <c r="MBP249" i="2" s="1"/>
  <c r="MBQ249" i="2" s="1"/>
  <c r="MBR249" i="2" s="1"/>
  <c r="MBS249" i="2" s="1"/>
  <c r="MBT249" i="2" s="1"/>
  <c r="MBU249" i="2" s="1"/>
  <c r="MBV249" i="2" s="1"/>
  <c r="MBW249" i="2" s="1"/>
  <c r="MBX249" i="2" s="1"/>
  <c r="MBY249" i="2" s="1"/>
  <c r="MBZ249" i="2" s="1"/>
  <c r="MCA249" i="2" s="1"/>
  <c r="MCB249" i="2" s="1"/>
  <c r="MCC249" i="2" s="1"/>
  <c r="MCD249" i="2" s="1"/>
  <c r="MCE249" i="2" s="1"/>
  <c r="MCF249" i="2" s="1"/>
  <c r="MCG249" i="2" s="1"/>
  <c r="MCH249" i="2" s="1"/>
  <c r="MCI249" i="2" s="1"/>
  <c r="MCJ249" i="2" s="1"/>
  <c r="MCK249" i="2" s="1"/>
  <c r="MCL249" i="2" s="1"/>
  <c r="MCM249" i="2" s="1"/>
  <c r="MCN249" i="2" s="1"/>
  <c r="MCO249" i="2" s="1"/>
  <c r="MCP249" i="2" s="1"/>
  <c r="MCQ249" i="2" s="1"/>
  <c r="MCR249" i="2" s="1"/>
  <c r="MCS249" i="2" s="1"/>
  <c r="MCT249" i="2" s="1"/>
  <c r="MCU249" i="2" s="1"/>
  <c r="MCV249" i="2" s="1"/>
  <c r="MCW249" i="2" s="1"/>
  <c r="MCX249" i="2" s="1"/>
  <c r="MCY249" i="2" s="1"/>
  <c r="MCZ249" i="2" s="1"/>
  <c r="MDA249" i="2" s="1"/>
  <c r="MDB249" i="2" s="1"/>
  <c r="MDC249" i="2" s="1"/>
  <c r="MDD249" i="2" s="1"/>
  <c r="MDE249" i="2" s="1"/>
  <c r="MDF249" i="2" s="1"/>
  <c r="MDG249" i="2" s="1"/>
  <c r="MDH249" i="2" s="1"/>
  <c r="MDI249" i="2" s="1"/>
  <c r="MDJ249" i="2" s="1"/>
  <c r="MDK249" i="2" s="1"/>
  <c r="MDL249" i="2" s="1"/>
  <c r="MDM249" i="2" s="1"/>
  <c r="MDN249" i="2" s="1"/>
  <c r="MDO249" i="2" s="1"/>
  <c r="MDP249" i="2" s="1"/>
  <c r="MDQ249" i="2" s="1"/>
  <c r="MDR249" i="2" s="1"/>
  <c r="MDS249" i="2" s="1"/>
  <c r="MDT249" i="2" s="1"/>
  <c r="MDU249" i="2" s="1"/>
  <c r="MDV249" i="2" s="1"/>
  <c r="MDW249" i="2" s="1"/>
  <c r="MDX249" i="2" s="1"/>
  <c r="MDY249" i="2" s="1"/>
  <c r="MDZ249" i="2" s="1"/>
  <c r="MEA249" i="2" s="1"/>
  <c r="MEB249" i="2" s="1"/>
  <c r="MEC249" i="2" s="1"/>
  <c r="MED249" i="2" s="1"/>
  <c r="MEE249" i="2" s="1"/>
  <c r="MEF249" i="2" s="1"/>
  <c r="MEG249" i="2" s="1"/>
  <c r="MEH249" i="2" s="1"/>
  <c r="MEI249" i="2" s="1"/>
  <c r="MEJ249" i="2" s="1"/>
  <c r="MEK249" i="2" s="1"/>
  <c r="MEL249" i="2" s="1"/>
  <c r="MEM249" i="2" s="1"/>
  <c r="MEN249" i="2" s="1"/>
  <c r="MEO249" i="2" s="1"/>
  <c r="MEP249" i="2" s="1"/>
  <c r="MEQ249" i="2" s="1"/>
  <c r="MER249" i="2" s="1"/>
  <c r="MES249" i="2" s="1"/>
  <c r="MET249" i="2" s="1"/>
  <c r="MEU249" i="2" s="1"/>
  <c r="MEV249" i="2" s="1"/>
  <c r="MEW249" i="2" s="1"/>
  <c r="MEX249" i="2" s="1"/>
  <c r="MEY249" i="2" s="1"/>
  <c r="MEZ249" i="2" s="1"/>
  <c r="MFA249" i="2" s="1"/>
  <c r="MFB249" i="2" s="1"/>
  <c r="MFC249" i="2" s="1"/>
  <c r="MFD249" i="2" s="1"/>
  <c r="MFE249" i="2" s="1"/>
  <c r="MFF249" i="2" s="1"/>
  <c r="MFG249" i="2" s="1"/>
  <c r="MFH249" i="2" s="1"/>
  <c r="MFI249" i="2" s="1"/>
  <c r="MFJ249" i="2" s="1"/>
  <c r="MFK249" i="2" s="1"/>
  <c r="MFL249" i="2" s="1"/>
  <c r="MFM249" i="2" s="1"/>
  <c r="MFN249" i="2" s="1"/>
  <c r="MFO249" i="2" s="1"/>
  <c r="MFP249" i="2" s="1"/>
  <c r="MFQ249" i="2" s="1"/>
  <c r="MFR249" i="2" s="1"/>
  <c r="MFS249" i="2" s="1"/>
  <c r="MFT249" i="2" s="1"/>
  <c r="MFU249" i="2" s="1"/>
  <c r="MFV249" i="2" s="1"/>
  <c r="MFW249" i="2" s="1"/>
  <c r="MFX249" i="2" s="1"/>
  <c r="MFY249" i="2" s="1"/>
  <c r="MFZ249" i="2" s="1"/>
  <c r="MGA249" i="2" s="1"/>
  <c r="MGB249" i="2" s="1"/>
  <c r="MGC249" i="2" s="1"/>
  <c r="MGD249" i="2" s="1"/>
  <c r="MGE249" i="2" s="1"/>
  <c r="MGF249" i="2" s="1"/>
  <c r="MGG249" i="2" s="1"/>
  <c r="MGH249" i="2" s="1"/>
  <c r="MGI249" i="2" s="1"/>
  <c r="MGJ249" i="2" s="1"/>
  <c r="MGK249" i="2" s="1"/>
  <c r="MGL249" i="2" s="1"/>
  <c r="MGM249" i="2" s="1"/>
  <c r="MGN249" i="2" s="1"/>
  <c r="MGO249" i="2" s="1"/>
  <c r="MGP249" i="2" s="1"/>
  <c r="MGQ249" i="2" s="1"/>
  <c r="MGR249" i="2" s="1"/>
  <c r="MGS249" i="2" s="1"/>
  <c r="MGT249" i="2" s="1"/>
  <c r="MGU249" i="2" s="1"/>
  <c r="MGV249" i="2" s="1"/>
  <c r="MGW249" i="2" s="1"/>
  <c r="MGX249" i="2" s="1"/>
  <c r="MGY249" i="2" s="1"/>
  <c r="MGZ249" i="2" s="1"/>
  <c r="MHA249" i="2" s="1"/>
  <c r="MHB249" i="2" s="1"/>
  <c r="MHC249" i="2" s="1"/>
  <c r="MHD249" i="2" s="1"/>
  <c r="MHE249" i="2" s="1"/>
  <c r="MHF249" i="2" s="1"/>
  <c r="MHG249" i="2" s="1"/>
  <c r="MHH249" i="2" s="1"/>
  <c r="MHI249" i="2" s="1"/>
  <c r="MHJ249" i="2" s="1"/>
  <c r="MHK249" i="2" s="1"/>
  <c r="MHL249" i="2" s="1"/>
  <c r="MHM249" i="2" s="1"/>
  <c r="MHN249" i="2" s="1"/>
  <c r="MHO249" i="2" s="1"/>
  <c r="MHP249" i="2" s="1"/>
  <c r="MHQ249" i="2" s="1"/>
  <c r="MHR249" i="2" s="1"/>
  <c r="MHS249" i="2" s="1"/>
  <c r="MHT249" i="2" s="1"/>
  <c r="MHU249" i="2" s="1"/>
  <c r="MHV249" i="2" s="1"/>
  <c r="MHW249" i="2" s="1"/>
  <c r="MHX249" i="2" s="1"/>
  <c r="MHY249" i="2" s="1"/>
  <c r="MHZ249" i="2" s="1"/>
  <c r="MIA249" i="2" s="1"/>
  <c r="MIB249" i="2" s="1"/>
  <c r="MIC249" i="2" s="1"/>
  <c r="MID249" i="2" s="1"/>
  <c r="MIE249" i="2" s="1"/>
  <c r="MIF249" i="2" s="1"/>
  <c r="MIG249" i="2" s="1"/>
  <c r="MIH249" i="2" s="1"/>
  <c r="MII249" i="2" s="1"/>
  <c r="MIJ249" i="2" s="1"/>
  <c r="MIK249" i="2" s="1"/>
  <c r="MIL249" i="2" s="1"/>
  <c r="MIM249" i="2" s="1"/>
  <c r="MIN249" i="2" s="1"/>
  <c r="MIO249" i="2" s="1"/>
  <c r="MIP249" i="2" s="1"/>
  <c r="MIQ249" i="2" s="1"/>
  <c r="MIR249" i="2" s="1"/>
  <c r="MIS249" i="2" s="1"/>
  <c r="MIT249" i="2" s="1"/>
  <c r="MIU249" i="2" s="1"/>
  <c r="MIV249" i="2" s="1"/>
  <c r="MIW249" i="2" s="1"/>
  <c r="MIX249" i="2" s="1"/>
  <c r="MIY249" i="2" s="1"/>
  <c r="MIZ249" i="2" s="1"/>
  <c r="MJA249" i="2" s="1"/>
  <c r="MJB249" i="2" s="1"/>
  <c r="MJC249" i="2" s="1"/>
  <c r="MJD249" i="2" s="1"/>
  <c r="MJE249" i="2" s="1"/>
  <c r="MJF249" i="2" s="1"/>
  <c r="MJG249" i="2" s="1"/>
  <c r="MJH249" i="2" s="1"/>
  <c r="MJI249" i="2" s="1"/>
  <c r="MJJ249" i="2" s="1"/>
  <c r="MJK249" i="2" s="1"/>
  <c r="MJL249" i="2" s="1"/>
  <c r="MJM249" i="2" s="1"/>
  <c r="MJN249" i="2" s="1"/>
  <c r="MJO249" i="2" s="1"/>
  <c r="MJP249" i="2" s="1"/>
  <c r="MJQ249" i="2" s="1"/>
  <c r="MJR249" i="2" s="1"/>
  <c r="MJS249" i="2" s="1"/>
  <c r="MJT249" i="2" s="1"/>
  <c r="MJU249" i="2" s="1"/>
  <c r="MJV249" i="2" s="1"/>
  <c r="MJW249" i="2" s="1"/>
  <c r="MJX249" i="2" s="1"/>
  <c r="MJY249" i="2" s="1"/>
  <c r="MJZ249" i="2" s="1"/>
  <c r="MKA249" i="2" s="1"/>
  <c r="MKB249" i="2" s="1"/>
  <c r="MKC249" i="2" s="1"/>
  <c r="MKD249" i="2" s="1"/>
  <c r="MKE249" i="2" s="1"/>
  <c r="MKF249" i="2" s="1"/>
  <c r="MKG249" i="2" s="1"/>
  <c r="MKH249" i="2" s="1"/>
  <c r="MKI249" i="2" s="1"/>
  <c r="MKJ249" i="2" s="1"/>
  <c r="MKK249" i="2" s="1"/>
  <c r="MKL249" i="2" s="1"/>
  <c r="MKM249" i="2" s="1"/>
  <c r="MKN249" i="2" s="1"/>
  <c r="MKO249" i="2" s="1"/>
  <c r="MKP249" i="2" s="1"/>
  <c r="MKQ249" i="2" s="1"/>
  <c r="MKR249" i="2" s="1"/>
  <c r="MKS249" i="2" s="1"/>
  <c r="MKT249" i="2" s="1"/>
  <c r="MKU249" i="2" s="1"/>
  <c r="MKV249" i="2" s="1"/>
  <c r="MKW249" i="2" s="1"/>
  <c r="MKX249" i="2" s="1"/>
  <c r="MKY249" i="2" s="1"/>
  <c r="MKZ249" i="2" s="1"/>
  <c r="MLA249" i="2" s="1"/>
  <c r="MLB249" i="2" s="1"/>
  <c r="MLC249" i="2" s="1"/>
  <c r="MLD249" i="2" s="1"/>
  <c r="MLE249" i="2" s="1"/>
  <c r="MLF249" i="2" s="1"/>
  <c r="MLG249" i="2" s="1"/>
  <c r="MLH249" i="2" s="1"/>
  <c r="MLI249" i="2" s="1"/>
  <c r="MLJ249" i="2" s="1"/>
  <c r="MLK249" i="2" s="1"/>
  <c r="MLL249" i="2" s="1"/>
  <c r="MLM249" i="2" s="1"/>
  <c r="MLN249" i="2" s="1"/>
  <c r="MLO249" i="2" s="1"/>
  <c r="MLP249" i="2" s="1"/>
  <c r="MLQ249" i="2" s="1"/>
  <c r="MLR249" i="2" s="1"/>
  <c r="MLS249" i="2" s="1"/>
  <c r="MLT249" i="2" s="1"/>
  <c r="MLU249" i="2" s="1"/>
  <c r="MLV249" i="2" s="1"/>
  <c r="MLW249" i="2" s="1"/>
  <c r="MLX249" i="2" s="1"/>
  <c r="MLY249" i="2" s="1"/>
  <c r="MLZ249" i="2" s="1"/>
  <c r="MMA249" i="2" s="1"/>
  <c r="MMB249" i="2" s="1"/>
  <c r="MMC249" i="2" s="1"/>
  <c r="MMD249" i="2" s="1"/>
  <c r="MME249" i="2" s="1"/>
  <c r="MMF249" i="2" s="1"/>
  <c r="MMG249" i="2" s="1"/>
  <c r="MMH249" i="2" s="1"/>
  <c r="MMI249" i="2" s="1"/>
  <c r="MMJ249" i="2" s="1"/>
  <c r="MMK249" i="2" s="1"/>
  <c r="MML249" i="2" s="1"/>
  <c r="MMM249" i="2" s="1"/>
  <c r="MMN249" i="2" s="1"/>
  <c r="MMO249" i="2" s="1"/>
  <c r="MMP249" i="2" s="1"/>
  <c r="MMQ249" i="2" s="1"/>
  <c r="MMR249" i="2" s="1"/>
  <c r="MMS249" i="2" s="1"/>
  <c r="MMT249" i="2" s="1"/>
  <c r="MMU249" i="2" s="1"/>
  <c r="MMV249" i="2" s="1"/>
  <c r="MMW249" i="2" s="1"/>
  <c r="MMX249" i="2" s="1"/>
  <c r="MMY249" i="2" s="1"/>
  <c r="MMZ249" i="2" s="1"/>
  <c r="MNA249" i="2" s="1"/>
  <c r="MNB249" i="2" s="1"/>
  <c r="MNC249" i="2" s="1"/>
  <c r="MND249" i="2" s="1"/>
  <c r="MNE249" i="2" s="1"/>
  <c r="MNF249" i="2" s="1"/>
  <c r="MNG249" i="2" s="1"/>
  <c r="MNH249" i="2" s="1"/>
  <c r="MNI249" i="2" s="1"/>
  <c r="MNJ249" i="2" s="1"/>
  <c r="MNK249" i="2" s="1"/>
  <c r="MNL249" i="2" s="1"/>
  <c r="MNM249" i="2" s="1"/>
  <c r="MNN249" i="2" s="1"/>
  <c r="MNO249" i="2" s="1"/>
  <c r="MNP249" i="2" s="1"/>
  <c r="MNQ249" i="2" s="1"/>
  <c r="MNR249" i="2" s="1"/>
  <c r="MNS249" i="2" s="1"/>
  <c r="MNT249" i="2" s="1"/>
  <c r="MNU249" i="2" s="1"/>
  <c r="MNV249" i="2" s="1"/>
  <c r="MNW249" i="2" s="1"/>
  <c r="MNX249" i="2" s="1"/>
  <c r="MNY249" i="2" s="1"/>
  <c r="MNZ249" i="2" s="1"/>
  <c r="MOA249" i="2" s="1"/>
  <c r="MOB249" i="2" s="1"/>
  <c r="MOC249" i="2" s="1"/>
  <c r="MOD249" i="2" s="1"/>
  <c r="MOE249" i="2" s="1"/>
  <c r="MOF249" i="2" s="1"/>
  <c r="MOG249" i="2" s="1"/>
  <c r="MOH249" i="2" s="1"/>
  <c r="MOI249" i="2" s="1"/>
  <c r="MOJ249" i="2" s="1"/>
  <c r="MOK249" i="2" s="1"/>
  <c r="MOL249" i="2" s="1"/>
  <c r="MOM249" i="2" s="1"/>
  <c r="MON249" i="2" s="1"/>
  <c r="JKF248" i="2"/>
  <c r="JKG248" i="2" s="1"/>
  <c r="JKH248" i="2"/>
  <c r="JKI248" i="2" s="1"/>
  <c r="MOO249" i="2"/>
  <c r="MOP249" i="2" s="1"/>
  <c r="MOQ249" i="2"/>
  <c r="MOR249" i="2" s="1"/>
  <c r="JKJ248" i="2"/>
  <c r="JKK248" i="2" s="1"/>
  <c r="JKL248" i="2"/>
  <c r="JKM248" i="2" s="1"/>
  <c r="MOS249" i="2"/>
  <c r="MOT249" i="2" s="1"/>
  <c r="MOU249" i="2"/>
  <c r="MOV249" i="2" s="1"/>
  <c r="MOW249" i="2" s="1"/>
  <c r="MOX249" i="2" s="1"/>
  <c r="MOY249" i="2" s="1"/>
  <c r="MOZ249" i="2" s="1"/>
  <c r="JKN248" i="2"/>
  <c r="JKO248" i="2" s="1"/>
  <c r="JKP248" i="2"/>
  <c r="JKQ248" i="2" s="1"/>
  <c r="MPA249" i="2"/>
  <c r="MPB249" i="2" s="1"/>
  <c r="MPC249" i="2" s="1"/>
  <c r="MPD249" i="2" s="1"/>
  <c r="MPE249" i="2" s="1"/>
  <c r="MPF249" i="2"/>
  <c r="MPG249" i="2" s="1"/>
  <c r="MPH249" i="2" s="1"/>
  <c r="JKR248" i="2"/>
  <c r="JKS248" i="2" s="1"/>
  <c r="JKT248" i="2"/>
  <c r="JKU248" i="2" s="1"/>
  <c r="MPI249" i="2"/>
  <c r="MPJ249" i="2" s="1"/>
  <c r="MPK249" i="2" s="1"/>
  <c r="MPL249" i="2" s="1"/>
  <c r="MPM249" i="2" s="1"/>
  <c r="MPN249" i="2"/>
  <c r="MPO249" i="2" s="1"/>
  <c r="MPP249" i="2" s="1"/>
  <c r="JKV248" i="2"/>
  <c r="JKW248" i="2" s="1"/>
  <c r="JKX248" i="2"/>
  <c r="JKY248" i="2" s="1"/>
  <c r="MPQ249" i="2"/>
  <c r="MPR249" i="2" s="1"/>
  <c r="MPS249" i="2" s="1"/>
  <c r="MPT249" i="2" s="1"/>
  <c r="MPU249" i="2" s="1"/>
  <c r="MPV249" i="2"/>
  <c r="MPW249" i="2" s="1"/>
  <c r="MPX249" i="2" s="1"/>
  <c r="JKZ248" i="2"/>
  <c r="JLA248" i="2" s="1"/>
  <c r="JLB248" i="2"/>
  <c r="JLC248" i="2" s="1"/>
  <c r="MPY249" i="2"/>
  <c r="MPZ249" i="2" s="1"/>
  <c r="MQA249" i="2" s="1"/>
  <c r="MQB249" i="2" s="1"/>
  <c r="MQC249" i="2" s="1"/>
  <c r="MQD249" i="2"/>
  <c r="MQE249" i="2" s="1"/>
  <c r="MQF249" i="2" s="1"/>
  <c r="JLD248" i="2"/>
  <c r="JLE248" i="2" s="1"/>
  <c r="JLF248" i="2"/>
  <c r="JLG248" i="2" s="1"/>
  <c r="MQG249" i="2"/>
  <c r="MQH249" i="2" s="1"/>
  <c r="MQI249" i="2" s="1"/>
  <c r="MQJ249" i="2" s="1"/>
  <c r="MQK249" i="2" s="1"/>
  <c r="MQL249" i="2" s="1"/>
  <c r="MQM249" i="2" s="1"/>
  <c r="MQN249" i="2" s="1"/>
  <c r="MQO249" i="2" s="1"/>
  <c r="MQP249" i="2" s="1"/>
  <c r="MQQ249" i="2" s="1"/>
  <c r="MQR249" i="2" s="1"/>
  <c r="MQS249" i="2" s="1"/>
  <c r="MQT249" i="2" s="1"/>
  <c r="MQU249" i="2" s="1"/>
  <c r="MQV249" i="2" s="1"/>
  <c r="MQW249" i="2" s="1"/>
  <c r="MQX249" i="2" s="1"/>
  <c r="MQY249" i="2" s="1"/>
  <c r="MQZ249" i="2" s="1"/>
  <c r="MRA249" i="2" s="1"/>
  <c r="MRB249" i="2" s="1"/>
  <c r="MRC249" i="2" s="1"/>
  <c r="MRD249" i="2" s="1"/>
  <c r="MRE249" i="2" s="1"/>
  <c r="MRF249" i="2" s="1"/>
  <c r="MRG249" i="2" s="1"/>
  <c r="MRH249" i="2" s="1"/>
  <c r="MRI249" i="2" s="1"/>
  <c r="MRJ249" i="2" s="1"/>
  <c r="MRK249" i="2" s="1"/>
  <c r="MRL249" i="2" s="1"/>
  <c r="MRM249" i="2" s="1"/>
  <c r="MRN249" i="2" s="1"/>
  <c r="MRO249" i="2" s="1"/>
  <c r="MRP249" i="2" s="1"/>
  <c r="MRQ249" i="2" s="1"/>
  <c r="MRR249" i="2" s="1"/>
  <c r="MRS249" i="2" s="1"/>
  <c r="MRT249" i="2" s="1"/>
  <c r="MRU249" i="2" s="1"/>
  <c r="MRV249" i="2" s="1"/>
  <c r="MRW249" i="2" s="1"/>
  <c r="MRX249" i="2" s="1"/>
  <c r="MRY249" i="2" s="1"/>
  <c r="MRZ249" i="2" s="1"/>
  <c r="MSA249" i="2" s="1"/>
  <c r="MSB249" i="2" s="1"/>
  <c r="MSC249" i="2" s="1"/>
  <c r="MSD249" i="2" s="1"/>
  <c r="MSE249" i="2" s="1"/>
  <c r="MSF249" i="2" s="1"/>
  <c r="MSG249" i="2" s="1"/>
  <c r="MSH249" i="2" s="1"/>
  <c r="MSI249" i="2" s="1"/>
  <c r="MSJ249" i="2" s="1"/>
  <c r="MSK249" i="2" s="1"/>
  <c r="MSL249" i="2" s="1"/>
  <c r="MSM249" i="2" s="1"/>
  <c r="MSN249" i="2" s="1"/>
  <c r="MSO249" i="2" s="1"/>
  <c r="MSP249" i="2" s="1"/>
  <c r="MSQ249" i="2" s="1"/>
  <c r="MSR249" i="2" s="1"/>
  <c r="MSS249" i="2" s="1"/>
  <c r="MST249" i="2" s="1"/>
  <c r="MSU249" i="2" s="1"/>
  <c r="MSV249" i="2" s="1"/>
  <c r="MSW249" i="2" s="1"/>
  <c r="MSX249" i="2" s="1"/>
  <c r="MSY249" i="2" s="1"/>
  <c r="MSZ249" i="2" s="1"/>
  <c r="MTA249" i="2" s="1"/>
  <c r="MTB249" i="2" s="1"/>
  <c r="MTC249" i="2" s="1"/>
  <c r="MTD249" i="2" s="1"/>
  <c r="MTE249" i="2" s="1"/>
  <c r="MTF249" i="2" s="1"/>
  <c r="MTG249" i="2" s="1"/>
  <c r="MTH249" i="2" s="1"/>
  <c r="MTI249" i="2" s="1"/>
  <c r="MTJ249" i="2" s="1"/>
  <c r="MTK249" i="2" s="1"/>
  <c r="MTL249" i="2" s="1"/>
  <c r="MTM249" i="2" s="1"/>
  <c r="MTN249" i="2" s="1"/>
  <c r="MTO249" i="2" s="1"/>
  <c r="MTP249" i="2" s="1"/>
  <c r="MTQ249" i="2" s="1"/>
  <c r="MTR249" i="2" s="1"/>
  <c r="MTS249" i="2" s="1"/>
  <c r="MTT249" i="2" s="1"/>
  <c r="MTU249" i="2" s="1"/>
  <c r="MTV249" i="2" s="1"/>
  <c r="MTW249" i="2" s="1"/>
  <c r="MTX249" i="2" s="1"/>
  <c r="MTY249" i="2" s="1"/>
  <c r="MTZ249" i="2" s="1"/>
  <c r="MUA249" i="2" s="1"/>
  <c r="MUB249" i="2" s="1"/>
  <c r="MUC249" i="2" s="1"/>
  <c r="MUD249" i="2" s="1"/>
  <c r="MUE249" i="2" s="1"/>
  <c r="MUF249" i="2" s="1"/>
  <c r="MUG249" i="2" s="1"/>
  <c r="MUH249" i="2" s="1"/>
  <c r="MUI249" i="2" s="1"/>
  <c r="MUJ249" i="2" s="1"/>
  <c r="MUK249" i="2" s="1"/>
  <c r="MUL249" i="2" s="1"/>
  <c r="MUM249" i="2" s="1"/>
  <c r="MUN249" i="2" s="1"/>
  <c r="MUO249" i="2" s="1"/>
  <c r="MUP249" i="2" s="1"/>
  <c r="MUQ249" i="2" s="1"/>
  <c r="MUR249" i="2" s="1"/>
  <c r="MUS249" i="2" s="1"/>
  <c r="MUT249" i="2" s="1"/>
  <c r="MUU249" i="2" s="1"/>
  <c r="MUV249" i="2" s="1"/>
  <c r="MUW249" i="2" s="1"/>
  <c r="MUX249" i="2" s="1"/>
  <c r="MUY249" i="2" s="1"/>
  <c r="MUZ249" i="2" s="1"/>
  <c r="MVA249" i="2" s="1"/>
  <c r="MVB249" i="2" s="1"/>
  <c r="MVC249" i="2" s="1"/>
  <c r="MVD249" i="2" s="1"/>
  <c r="MVE249" i="2" s="1"/>
  <c r="MVF249" i="2" s="1"/>
  <c r="MVG249" i="2" s="1"/>
  <c r="MVH249" i="2" s="1"/>
  <c r="MVI249" i="2" s="1"/>
  <c r="MVJ249" i="2" s="1"/>
  <c r="MVK249" i="2" s="1"/>
  <c r="MVL249" i="2" s="1"/>
  <c r="MVM249" i="2" s="1"/>
  <c r="MVN249" i="2" s="1"/>
  <c r="MVO249" i="2" s="1"/>
  <c r="MVP249" i="2" s="1"/>
  <c r="MVQ249" i="2" s="1"/>
  <c r="MVR249" i="2" s="1"/>
  <c r="MVS249" i="2" s="1"/>
  <c r="MVT249" i="2" s="1"/>
  <c r="MVU249" i="2" s="1"/>
  <c r="MVV249" i="2" s="1"/>
  <c r="MVW249" i="2" s="1"/>
  <c r="MVX249" i="2" s="1"/>
  <c r="MVY249" i="2" s="1"/>
  <c r="MVZ249" i="2" s="1"/>
  <c r="MWA249" i="2" s="1"/>
  <c r="MWB249" i="2" s="1"/>
  <c r="MWC249" i="2" s="1"/>
  <c r="MWD249" i="2" s="1"/>
  <c r="MWE249" i="2" s="1"/>
  <c r="MWF249" i="2" s="1"/>
  <c r="MWG249" i="2" s="1"/>
  <c r="MWH249" i="2" s="1"/>
  <c r="MWI249" i="2" s="1"/>
  <c r="MWJ249" i="2" s="1"/>
  <c r="MWK249" i="2" s="1"/>
  <c r="MWL249" i="2" s="1"/>
  <c r="MWM249" i="2" s="1"/>
  <c r="MWN249" i="2" s="1"/>
  <c r="MWO249" i="2" s="1"/>
  <c r="MWP249" i="2" s="1"/>
  <c r="MWQ249" i="2" s="1"/>
  <c r="MWR249" i="2" s="1"/>
  <c r="MWS249" i="2" s="1"/>
  <c r="MWT249" i="2" s="1"/>
  <c r="MWU249" i="2" s="1"/>
  <c r="MWV249" i="2" s="1"/>
  <c r="MWW249" i="2" s="1"/>
  <c r="MWX249" i="2" s="1"/>
  <c r="MWY249" i="2" s="1"/>
  <c r="MWZ249" i="2" s="1"/>
  <c r="MXA249" i="2" s="1"/>
  <c r="MXB249" i="2" s="1"/>
  <c r="MXC249" i="2" s="1"/>
  <c r="MXD249" i="2" s="1"/>
  <c r="MXE249" i="2" s="1"/>
  <c r="MXF249" i="2" s="1"/>
  <c r="MXG249" i="2" s="1"/>
  <c r="MXH249" i="2" s="1"/>
  <c r="MXI249" i="2" s="1"/>
  <c r="MXJ249" i="2" s="1"/>
  <c r="MXK249" i="2" s="1"/>
  <c r="MXL249" i="2" s="1"/>
  <c r="MXM249" i="2" s="1"/>
  <c r="MXN249" i="2" s="1"/>
  <c r="MXO249" i="2" s="1"/>
  <c r="MXP249" i="2" s="1"/>
  <c r="MXQ249" i="2" s="1"/>
  <c r="MXR249" i="2" s="1"/>
  <c r="MXS249" i="2" s="1"/>
  <c r="MXT249" i="2" s="1"/>
  <c r="MXU249" i="2" s="1"/>
  <c r="MXV249" i="2" s="1"/>
  <c r="MXW249" i="2" s="1"/>
  <c r="MXX249" i="2" s="1"/>
  <c r="MXY249" i="2" s="1"/>
  <c r="MXZ249" i="2" s="1"/>
  <c r="MYA249" i="2" s="1"/>
  <c r="MYB249" i="2" s="1"/>
  <c r="MYC249" i="2" s="1"/>
  <c r="MYD249" i="2" s="1"/>
  <c r="MYE249" i="2" s="1"/>
  <c r="MYF249" i="2" s="1"/>
  <c r="MYG249" i="2" s="1"/>
  <c r="MYH249" i="2" s="1"/>
  <c r="MYI249" i="2" s="1"/>
  <c r="MYJ249" i="2" s="1"/>
  <c r="MYK249" i="2" s="1"/>
  <c r="MYL249" i="2" s="1"/>
  <c r="MYM249" i="2" s="1"/>
  <c r="MYN249" i="2" s="1"/>
  <c r="MYO249" i="2" s="1"/>
  <c r="MYP249" i="2" s="1"/>
  <c r="MYQ249" i="2" s="1"/>
  <c r="MYR249" i="2" s="1"/>
  <c r="MYS249" i="2" s="1"/>
  <c r="MYT249" i="2" s="1"/>
  <c r="MYU249" i="2" s="1"/>
  <c r="MYV249" i="2" s="1"/>
  <c r="MYW249" i="2" s="1"/>
  <c r="MYX249" i="2" s="1"/>
  <c r="MYY249" i="2" s="1"/>
  <c r="MYZ249" i="2" s="1"/>
  <c r="MZA249" i="2" s="1"/>
  <c r="MZB249" i="2" s="1"/>
  <c r="MZC249" i="2" s="1"/>
  <c r="MZD249" i="2" s="1"/>
  <c r="MZE249" i="2" s="1"/>
  <c r="MZF249" i="2" s="1"/>
  <c r="MZG249" i="2" s="1"/>
  <c r="MZH249" i="2" s="1"/>
  <c r="MZI249" i="2" s="1"/>
  <c r="MZJ249" i="2" s="1"/>
  <c r="MZK249" i="2" s="1"/>
  <c r="MZL249" i="2" s="1"/>
  <c r="MZM249" i="2" s="1"/>
  <c r="MZN249" i="2" s="1"/>
  <c r="MZO249" i="2" s="1"/>
  <c r="MZP249" i="2" s="1"/>
  <c r="MZQ249" i="2" s="1"/>
  <c r="MZR249" i="2" s="1"/>
  <c r="MZS249" i="2" s="1"/>
  <c r="MZT249" i="2" s="1"/>
  <c r="MZU249" i="2" s="1"/>
  <c r="MZV249" i="2" s="1"/>
  <c r="MZW249" i="2" s="1"/>
  <c r="MZX249" i="2" s="1"/>
  <c r="MZY249" i="2" s="1"/>
  <c r="MZZ249" i="2" s="1"/>
  <c r="NAA249" i="2" s="1"/>
  <c r="NAB249" i="2" s="1"/>
  <c r="NAC249" i="2" s="1"/>
  <c r="NAD249" i="2" s="1"/>
  <c r="NAE249" i="2" s="1"/>
  <c r="NAF249" i="2" s="1"/>
  <c r="NAG249" i="2" s="1"/>
  <c r="NAH249" i="2" s="1"/>
  <c r="NAI249" i="2" s="1"/>
  <c r="NAJ249" i="2" s="1"/>
  <c r="NAK249" i="2" s="1"/>
  <c r="NAL249" i="2" s="1"/>
  <c r="NAM249" i="2" s="1"/>
  <c r="NAN249" i="2" s="1"/>
  <c r="NAO249" i="2" s="1"/>
  <c r="NAP249" i="2" s="1"/>
  <c r="NAQ249" i="2" s="1"/>
  <c r="NAR249" i="2" s="1"/>
  <c r="NAS249" i="2" s="1"/>
  <c r="NAT249" i="2" s="1"/>
  <c r="NAU249" i="2" s="1"/>
  <c r="NAV249" i="2" s="1"/>
  <c r="NAW249" i="2" s="1"/>
  <c r="NAX249" i="2" s="1"/>
  <c r="NAY249" i="2" s="1"/>
  <c r="NAZ249" i="2" s="1"/>
  <c r="NBA249" i="2" s="1"/>
  <c r="NBB249" i="2" s="1"/>
  <c r="NBC249" i="2" s="1"/>
  <c r="NBD249" i="2" s="1"/>
  <c r="NBE249" i="2" s="1"/>
  <c r="NBF249" i="2" s="1"/>
  <c r="NBG249" i="2" s="1"/>
  <c r="NBH249" i="2" s="1"/>
  <c r="NBI249" i="2" s="1"/>
  <c r="NBJ249" i="2" s="1"/>
  <c r="NBK249" i="2" s="1"/>
  <c r="NBL249" i="2" s="1"/>
  <c r="NBM249" i="2" s="1"/>
  <c r="NBN249" i="2" s="1"/>
  <c r="NBO249" i="2" s="1"/>
  <c r="NBP249" i="2" s="1"/>
  <c r="NBQ249" i="2" s="1"/>
  <c r="NBR249" i="2" s="1"/>
  <c r="NBS249" i="2" s="1"/>
  <c r="NBT249" i="2" s="1"/>
  <c r="NBU249" i="2" s="1"/>
  <c r="NBV249" i="2" s="1"/>
  <c r="NBW249" i="2" s="1"/>
  <c r="NBX249" i="2" s="1"/>
  <c r="NBY249" i="2" s="1"/>
  <c r="NBZ249" i="2" s="1"/>
  <c r="NCA249" i="2" s="1"/>
  <c r="NCB249" i="2" s="1"/>
  <c r="NCC249" i="2" s="1"/>
  <c r="NCD249" i="2" s="1"/>
  <c r="NCE249" i="2" s="1"/>
  <c r="NCF249" i="2" s="1"/>
  <c r="NCG249" i="2" s="1"/>
  <c r="NCH249" i="2" s="1"/>
  <c r="NCI249" i="2" s="1"/>
  <c r="NCJ249" i="2" s="1"/>
  <c r="NCK249" i="2" s="1"/>
  <c r="NCL249" i="2" s="1"/>
  <c r="NCM249" i="2" s="1"/>
  <c r="NCN249" i="2" s="1"/>
  <c r="NCO249" i="2" s="1"/>
  <c r="NCP249" i="2" s="1"/>
  <c r="NCQ249" i="2" s="1"/>
  <c r="NCR249" i="2" s="1"/>
  <c r="NCS249" i="2" s="1"/>
  <c r="NCT249" i="2" s="1"/>
  <c r="NCU249" i="2" s="1"/>
  <c r="NCV249" i="2" s="1"/>
  <c r="NCW249" i="2" s="1"/>
  <c r="NCX249" i="2" s="1"/>
  <c r="NCY249" i="2" s="1"/>
  <c r="NCZ249" i="2" s="1"/>
  <c r="NDA249" i="2" s="1"/>
  <c r="NDB249" i="2" s="1"/>
  <c r="NDC249" i="2" s="1"/>
  <c r="NDD249" i="2" s="1"/>
  <c r="NDE249" i="2" s="1"/>
  <c r="NDF249" i="2" s="1"/>
  <c r="NDG249" i="2" s="1"/>
  <c r="NDH249" i="2" s="1"/>
  <c r="NDI249" i="2" s="1"/>
  <c r="NDJ249" i="2" s="1"/>
  <c r="NDK249" i="2" s="1"/>
  <c r="NDL249" i="2" s="1"/>
  <c r="NDM249" i="2" s="1"/>
  <c r="NDN249" i="2" s="1"/>
  <c r="NDO249" i="2" s="1"/>
  <c r="NDP249" i="2" s="1"/>
  <c r="NDQ249" i="2" s="1"/>
  <c r="NDR249" i="2" s="1"/>
  <c r="NDS249" i="2" s="1"/>
  <c r="NDT249" i="2" s="1"/>
  <c r="NDU249" i="2" s="1"/>
  <c r="NDV249" i="2" s="1"/>
  <c r="NDW249" i="2" s="1"/>
  <c r="NDX249" i="2" s="1"/>
  <c r="NDY249" i="2" s="1"/>
  <c r="NDZ249" i="2" s="1"/>
  <c r="NEA249" i="2" s="1"/>
  <c r="NEB249" i="2" s="1"/>
  <c r="NEC249" i="2" s="1"/>
  <c r="NED249" i="2" s="1"/>
  <c r="NEE249" i="2" s="1"/>
  <c r="NEF249" i="2" s="1"/>
  <c r="NEG249" i="2" s="1"/>
  <c r="NEH249" i="2" s="1"/>
  <c r="NEI249" i="2" s="1"/>
  <c r="NEJ249" i="2" s="1"/>
  <c r="NEK249" i="2" s="1"/>
  <c r="NEL249" i="2" s="1"/>
  <c r="NEM249" i="2" s="1"/>
  <c r="NEN249" i="2" s="1"/>
  <c r="NEO249" i="2" s="1"/>
  <c r="NEP249" i="2" s="1"/>
  <c r="NEQ249" i="2" s="1"/>
  <c r="NER249" i="2" s="1"/>
  <c r="NES249" i="2" s="1"/>
  <c r="NET249" i="2" s="1"/>
  <c r="NEU249" i="2" s="1"/>
  <c r="NEV249" i="2" s="1"/>
  <c r="NEW249" i="2" s="1"/>
  <c r="NEX249" i="2" s="1"/>
  <c r="NEY249" i="2" s="1"/>
  <c r="NEZ249" i="2" s="1"/>
  <c r="NFA249" i="2" s="1"/>
  <c r="NFB249" i="2" s="1"/>
  <c r="NFC249" i="2" s="1"/>
  <c r="NFD249" i="2" s="1"/>
  <c r="NFE249" i="2" s="1"/>
  <c r="NFF249" i="2" s="1"/>
  <c r="NFG249" i="2" s="1"/>
  <c r="NFH249" i="2" s="1"/>
  <c r="NFI249" i="2" s="1"/>
  <c r="NFJ249" i="2" s="1"/>
  <c r="NFK249" i="2" s="1"/>
  <c r="NFL249" i="2" s="1"/>
  <c r="NFM249" i="2" s="1"/>
  <c r="NFN249" i="2" s="1"/>
  <c r="NFO249" i="2" s="1"/>
  <c r="NFP249" i="2" s="1"/>
  <c r="NFQ249" i="2" s="1"/>
  <c r="NFR249" i="2" s="1"/>
  <c r="NFS249" i="2" s="1"/>
  <c r="NFT249" i="2" s="1"/>
  <c r="NFU249" i="2" s="1"/>
  <c r="NFV249" i="2" s="1"/>
  <c r="NFW249" i="2" s="1"/>
  <c r="NFX249" i="2" s="1"/>
  <c r="NFY249" i="2" s="1"/>
  <c r="NFZ249" i="2" s="1"/>
  <c r="NGA249" i="2" s="1"/>
  <c r="NGB249" i="2" s="1"/>
  <c r="NGC249" i="2" s="1"/>
  <c r="NGD249" i="2" s="1"/>
  <c r="NGE249" i="2" s="1"/>
  <c r="NGF249" i="2" s="1"/>
  <c r="NGG249" i="2" s="1"/>
  <c r="NGH249" i="2" s="1"/>
  <c r="NGI249" i="2" s="1"/>
  <c r="NGJ249" i="2" s="1"/>
  <c r="NGK249" i="2" s="1"/>
  <c r="NGL249" i="2" s="1"/>
  <c r="NGM249" i="2" s="1"/>
  <c r="NGN249" i="2" s="1"/>
  <c r="NGO249" i="2" s="1"/>
  <c r="NGP249" i="2" s="1"/>
  <c r="NGQ249" i="2" s="1"/>
  <c r="NGR249" i="2" s="1"/>
  <c r="NGS249" i="2" s="1"/>
  <c r="NGT249" i="2" s="1"/>
  <c r="NGU249" i="2" s="1"/>
  <c r="NGV249" i="2" s="1"/>
  <c r="NGW249" i="2" s="1"/>
  <c r="NGX249" i="2" s="1"/>
  <c r="NGY249" i="2" s="1"/>
  <c r="NGZ249" i="2" s="1"/>
  <c r="NHA249" i="2" s="1"/>
  <c r="NHB249" i="2" s="1"/>
  <c r="NHC249" i="2" s="1"/>
  <c r="NHD249" i="2" s="1"/>
  <c r="NHE249" i="2" s="1"/>
  <c r="NHF249" i="2" s="1"/>
  <c r="NHG249" i="2" s="1"/>
  <c r="NHH249" i="2" s="1"/>
  <c r="NHI249" i="2" s="1"/>
  <c r="NHJ249" i="2" s="1"/>
  <c r="NHK249" i="2" s="1"/>
  <c r="NHL249" i="2" s="1"/>
  <c r="NHM249" i="2" s="1"/>
  <c r="NHN249" i="2" s="1"/>
  <c r="NHO249" i="2" s="1"/>
  <c r="NHP249" i="2" s="1"/>
  <c r="NHQ249" i="2" s="1"/>
  <c r="NHR249" i="2" s="1"/>
  <c r="NHS249" i="2" s="1"/>
  <c r="NHT249" i="2" s="1"/>
  <c r="NHU249" i="2" s="1"/>
  <c r="NHV249" i="2" s="1"/>
  <c r="NHW249" i="2" s="1"/>
  <c r="NHX249" i="2" s="1"/>
  <c r="NHY249" i="2" s="1"/>
  <c r="NHZ249" i="2" s="1"/>
  <c r="NIA249" i="2" s="1"/>
  <c r="NIB249" i="2" s="1"/>
  <c r="NIC249" i="2" s="1"/>
  <c r="NID249" i="2" s="1"/>
  <c r="NIE249" i="2" s="1"/>
  <c r="NIF249" i="2" s="1"/>
  <c r="NIG249" i="2" s="1"/>
  <c r="NIH249" i="2" s="1"/>
  <c r="NII249" i="2" s="1"/>
  <c r="NIJ249" i="2" s="1"/>
  <c r="NIK249" i="2" s="1"/>
  <c r="NIL249" i="2" s="1"/>
  <c r="NIM249" i="2" s="1"/>
  <c r="NIN249" i="2" s="1"/>
  <c r="NIO249" i="2" s="1"/>
  <c r="NIP249" i="2" s="1"/>
  <c r="NIQ249" i="2" s="1"/>
  <c r="NIR249" i="2" s="1"/>
  <c r="NIS249" i="2" s="1"/>
  <c r="NIT249" i="2" s="1"/>
  <c r="NIU249" i="2" s="1"/>
  <c r="NIV249" i="2" s="1"/>
  <c r="NIW249" i="2" s="1"/>
  <c r="NIX249" i="2" s="1"/>
  <c r="NIY249" i="2" s="1"/>
  <c r="NIZ249" i="2" s="1"/>
  <c r="NJA249" i="2" s="1"/>
  <c r="NJB249" i="2" s="1"/>
  <c r="NJC249" i="2" s="1"/>
  <c r="NJD249" i="2" s="1"/>
  <c r="NJE249" i="2" s="1"/>
  <c r="NJF249" i="2" s="1"/>
  <c r="NJG249" i="2" s="1"/>
  <c r="NJH249" i="2" s="1"/>
  <c r="NJI249" i="2" s="1"/>
  <c r="NJJ249" i="2"/>
  <c r="NJK249" i="2" s="1"/>
  <c r="JLH248" i="2"/>
  <c r="JLI248" i="2" s="1"/>
  <c r="JLJ248" i="2"/>
  <c r="JLK248" i="2" s="1"/>
  <c r="NJL249" i="2"/>
  <c r="NJM249" i="2" s="1"/>
  <c r="NJN249" i="2"/>
  <c r="NJO249" i="2" s="1"/>
  <c r="JLL248" i="2"/>
  <c r="JLM248" i="2" s="1"/>
  <c r="JLN248" i="2"/>
  <c r="JLO248" i="2" s="1"/>
  <c r="NJP249" i="2"/>
  <c r="NJQ249" i="2" s="1"/>
  <c r="NJR249" i="2"/>
  <c r="NJS249" i="2" s="1"/>
  <c r="JLP248" i="2"/>
  <c r="JLQ248" i="2" s="1"/>
  <c r="JLR248" i="2"/>
  <c r="JLS248" i="2" s="1"/>
  <c r="NJT249" i="2"/>
  <c r="NJU249" i="2" s="1"/>
  <c r="NJV249" i="2"/>
  <c r="NJW249" i="2" s="1"/>
  <c r="JLT248" i="2"/>
  <c r="JLU248" i="2" s="1"/>
  <c r="JLV248" i="2"/>
  <c r="JLW248" i="2" s="1"/>
  <c r="NJX249" i="2"/>
  <c r="NJY249" i="2" s="1"/>
  <c r="NJZ249" i="2"/>
  <c r="NKA249" i="2" s="1"/>
  <c r="JLX248" i="2"/>
  <c r="JLY248" i="2" s="1"/>
  <c r="JLZ248" i="2"/>
  <c r="JMA248" i="2" s="1"/>
  <c r="NKB249" i="2"/>
  <c r="NKC249" i="2" s="1"/>
  <c r="NKD249" i="2"/>
  <c r="NKE249" i="2" s="1"/>
  <c r="JMB248" i="2"/>
  <c r="JMC248" i="2" s="1"/>
  <c r="JMD248" i="2"/>
  <c r="JME248" i="2" s="1"/>
  <c r="NKF249" i="2"/>
  <c r="NKG249" i="2" s="1"/>
  <c r="NKH249" i="2"/>
  <c r="NKI249" i="2" s="1"/>
  <c r="JMF248" i="2"/>
  <c r="JMG248" i="2" s="1"/>
  <c r="JMH248" i="2"/>
  <c r="JMI248" i="2" s="1"/>
  <c r="NKJ249" i="2"/>
  <c r="NKK249" i="2" s="1"/>
  <c r="NKL249" i="2"/>
  <c r="NKM249" i="2" s="1"/>
  <c r="JMJ248" i="2"/>
  <c r="JMK248" i="2" s="1"/>
  <c r="JML248" i="2"/>
  <c r="JMM248" i="2" s="1"/>
  <c r="NKN249" i="2"/>
  <c r="NKO249" i="2" s="1"/>
  <c r="NKP249" i="2"/>
  <c r="NKQ249" i="2" s="1"/>
  <c r="JMN248" i="2"/>
  <c r="JMO248" i="2" s="1"/>
  <c r="JMP248" i="2"/>
  <c r="JMQ248" i="2" s="1"/>
  <c r="NKR249" i="2"/>
  <c r="NKS249" i="2" s="1"/>
  <c r="NKT249" i="2"/>
  <c r="NKU249" i="2" s="1"/>
  <c r="JMR248" i="2"/>
  <c r="JMS248" i="2" s="1"/>
  <c r="JMT248" i="2"/>
  <c r="JMU248" i="2" s="1"/>
  <c r="NKV249" i="2"/>
  <c r="NKW249" i="2" s="1"/>
  <c r="NKX249" i="2"/>
  <c r="NKY249" i="2" s="1"/>
  <c r="JMV248" i="2"/>
  <c r="JMW248" i="2" s="1"/>
  <c r="JMX248" i="2"/>
  <c r="JMY248" i="2" s="1"/>
  <c r="NKZ249" i="2"/>
  <c r="NLA249" i="2" s="1"/>
  <c r="NLB249" i="2"/>
  <c r="NLC249" i="2" s="1"/>
  <c r="JMZ248" i="2"/>
  <c r="JNA248" i="2" s="1"/>
  <c r="JNB248" i="2"/>
  <c r="JNC248" i="2" s="1"/>
  <c r="NLD249" i="2"/>
  <c r="NLE249" i="2" s="1"/>
  <c r="NLF249" i="2"/>
  <c r="NLG249" i="2" s="1"/>
  <c r="JND248" i="2"/>
  <c r="JNE248" i="2"/>
  <c r="JNF248" i="2" s="1"/>
  <c r="NLH249" i="2"/>
  <c r="NLI249" i="2" s="1"/>
  <c r="NLJ249" i="2"/>
  <c r="NLK249" i="2" s="1"/>
  <c r="JNG248" i="2"/>
  <c r="JNH248" i="2" s="1"/>
  <c r="JNI248" i="2"/>
  <c r="JNJ248" i="2" s="1"/>
  <c r="NLL249" i="2"/>
  <c r="NLM249" i="2" s="1"/>
  <c r="NLN249" i="2"/>
  <c r="NLO249" i="2" s="1"/>
  <c r="JNK248" i="2"/>
  <c r="JNL248" i="2" s="1"/>
  <c r="JNM248" i="2" s="1"/>
  <c r="JNN248" i="2" s="1"/>
  <c r="JNO248" i="2"/>
  <c r="JNP248" i="2" s="1"/>
  <c r="JNQ248" i="2" s="1"/>
  <c r="JNR248" i="2" s="1"/>
  <c r="NLP249" i="2"/>
  <c r="NLQ249" i="2" s="1"/>
  <c r="NLR249" i="2"/>
  <c r="NLS249" i="2" s="1"/>
  <c r="JNS248" i="2"/>
  <c r="JNT248" i="2" s="1"/>
  <c r="JNU248" i="2" s="1"/>
  <c r="JNV248" i="2" s="1"/>
  <c r="JNW248" i="2"/>
  <c r="JNX248" i="2" s="1"/>
  <c r="JNY248" i="2" s="1"/>
  <c r="JNZ248" i="2" s="1"/>
  <c r="NLT249" i="2"/>
  <c r="NLU249" i="2" s="1"/>
  <c r="NLV249" i="2"/>
  <c r="NLW249" i="2" s="1"/>
  <c r="JOA248" i="2"/>
  <c r="JOB248" i="2" s="1"/>
  <c r="JOC248" i="2" s="1"/>
  <c r="JOD248" i="2" s="1"/>
  <c r="JOE248" i="2"/>
  <c r="JOF248" i="2" s="1"/>
  <c r="JOG248" i="2" s="1"/>
  <c r="JOH248" i="2" s="1"/>
  <c r="JOI248" i="2" s="1"/>
  <c r="JOJ248" i="2" s="1"/>
  <c r="JOK248" i="2" s="1"/>
  <c r="JOL248" i="2" s="1"/>
  <c r="NLX249" i="2"/>
  <c r="NLY249" i="2" s="1"/>
  <c r="NLZ249" i="2"/>
  <c r="NMA249" i="2" s="1"/>
  <c r="JOM248" i="2"/>
  <c r="JON248" i="2" s="1"/>
  <c r="JOO248" i="2" s="1"/>
  <c r="JOP248" i="2" s="1"/>
  <c r="JOQ248" i="2" s="1"/>
  <c r="JOR248" i="2" s="1"/>
  <c r="JOS248" i="2" s="1"/>
  <c r="JOT248" i="2" s="1"/>
  <c r="JOU248" i="2"/>
  <c r="JOV248" i="2" s="1"/>
  <c r="JOW248" i="2" s="1"/>
  <c r="JOX248" i="2" s="1"/>
  <c r="JOY248" i="2" s="1"/>
  <c r="JOZ248" i="2" s="1"/>
  <c r="JPA248" i="2" s="1"/>
  <c r="JPB248" i="2" s="1"/>
  <c r="NMB249" i="2"/>
  <c r="NMC249" i="2" s="1"/>
  <c r="NMD249" i="2"/>
  <c r="NME249" i="2" s="1"/>
  <c r="JPC248" i="2"/>
  <c r="JPD248" i="2" s="1"/>
  <c r="JPE248" i="2" s="1"/>
  <c r="JPF248" i="2" s="1"/>
  <c r="JPG248" i="2" s="1"/>
  <c r="JPH248" i="2" s="1"/>
  <c r="JPI248" i="2" s="1"/>
  <c r="JPJ248" i="2" s="1"/>
  <c r="JPK248" i="2"/>
  <c r="JPL248" i="2" s="1"/>
  <c r="JPM248" i="2" s="1"/>
  <c r="JPN248" i="2" s="1"/>
  <c r="JPO248" i="2" s="1"/>
  <c r="JPP248" i="2" s="1"/>
  <c r="JPQ248" i="2" s="1"/>
  <c r="JPR248" i="2" s="1"/>
  <c r="NMF249" i="2"/>
  <c r="NMG249" i="2" s="1"/>
  <c r="NMH249" i="2"/>
  <c r="NMI249" i="2" s="1"/>
  <c r="JPS248" i="2"/>
  <c r="JPT248" i="2" s="1"/>
  <c r="JPU248" i="2" s="1"/>
  <c r="JPV248" i="2" s="1"/>
  <c r="JPW248" i="2" s="1"/>
  <c r="JPX248" i="2" s="1"/>
  <c r="JPY248" i="2" s="1"/>
  <c r="JPZ248" i="2" s="1"/>
  <c r="JQA248" i="2"/>
  <c r="JQB248" i="2" s="1"/>
  <c r="JQC248" i="2" s="1"/>
  <c r="JQD248" i="2" s="1"/>
  <c r="JQE248" i="2" s="1"/>
  <c r="JQF248" i="2" s="1"/>
  <c r="JQG248" i="2" s="1"/>
  <c r="JQH248" i="2" s="1"/>
  <c r="NMJ249" i="2"/>
  <c r="NMK249" i="2" s="1"/>
  <c r="NML249" i="2"/>
  <c r="NMM249" i="2" s="1"/>
  <c r="JQI248" i="2"/>
  <c r="JQJ248" i="2" s="1"/>
  <c r="JQK248" i="2" s="1"/>
  <c r="JQL248" i="2"/>
  <c r="JQM248" i="2" s="1"/>
  <c r="NMN249" i="2"/>
  <c r="NMO249" i="2" s="1"/>
  <c r="NMP249" i="2"/>
  <c r="NMQ249" i="2" s="1"/>
  <c r="JQN248" i="2"/>
  <c r="JQO248" i="2" s="1"/>
  <c r="JQP248" i="2"/>
  <c r="JQQ248" i="2" s="1"/>
  <c r="NMR249" i="2"/>
  <c r="NMS249" i="2" s="1"/>
  <c r="NMT249" i="2"/>
  <c r="NMU249" i="2" s="1"/>
  <c r="JQR248" i="2"/>
  <c r="JQS248" i="2" s="1"/>
  <c r="JQT248" i="2"/>
  <c r="JQU248" i="2" s="1"/>
  <c r="JQV248" i="2" s="1"/>
  <c r="JQW248" i="2" s="1"/>
  <c r="JQX248" i="2" s="1"/>
  <c r="JQY248" i="2" s="1"/>
  <c r="JQZ248" i="2" s="1"/>
  <c r="JRA248" i="2" s="1"/>
  <c r="JRB248" i="2" s="1"/>
  <c r="JRC248" i="2" s="1"/>
  <c r="JRD248" i="2" s="1"/>
  <c r="JRE248" i="2" s="1"/>
  <c r="JRF248" i="2" s="1"/>
  <c r="JRG248" i="2" s="1"/>
  <c r="JRH248" i="2" s="1"/>
  <c r="JRI248" i="2" s="1"/>
  <c r="JRJ248" i="2" s="1"/>
  <c r="JRK248" i="2" s="1"/>
  <c r="JRL248" i="2" s="1"/>
  <c r="JRM248" i="2" s="1"/>
  <c r="JRN248" i="2" s="1"/>
  <c r="JRO248" i="2" s="1"/>
  <c r="JRP248" i="2" s="1"/>
  <c r="JRQ248" i="2" s="1"/>
  <c r="JRR248" i="2" s="1"/>
  <c r="JRS248" i="2" s="1"/>
  <c r="JRT248" i="2" s="1"/>
  <c r="JRU248" i="2" s="1"/>
  <c r="JRV248" i="2" s="1"/>
  <c r="JRW248" i="2" s="1"/>
  <c r="JRX248" i="2" s="1"/>
  <c r="JRY248" i="2" s="1"/>
  <c r="JRZ248" i="2" s="1"/>
  <c r="JSA248" i="2" s="1"/>
  <c r="JSB248" i="2" s="1"/>
  <c r="JSC248" i="2" s="1"/>
  <c r="JSD248" i="2" s="1"/>
  <c r="JSE248" i="2" s="1"/>
  <c r="JSF248" i="2" s="1"/>
  <c r="JSG248" i="2" s="1"/>
  <c r="JSH248" i="2" s="1"/>
  <c r="JSI248" i="2" s="1"/>
  <c r="JSJ248" i="2" s="1"/>
  <c r="JSK248" i="2" s="1"/>
  <c r="JSL248" i="2" s="1"/>
  <c r="JSM248" i="2" s="1"/>
  <c r="JSN248" i="2" s="1"/>
  <c r="JSO248" i="2" s="1"/>
  <c r="JSP248" i="2" s="1"/>
  <c r="JSQ248" i="2" s="1"/>
  <c r="JSR248" i="2" s="1"/>
  <c r="JSS248" i="2" s="1"/>
  <c r="JST248" i="2" s="1"/>
  <c r="JSU248" i="2" s="1"/>
  <c r="JSV248" i="2" s="1"/>
  <c r="JSW248" i="2" s="1"/>
  <c r="JSX248" i="2" s="1"/>
  <c r="JSY248" i="2" s="1"/>
  <c r="JSZ248" i="2" s="1"/>
  <c r="JTA248" i="2" s="1"/>
  <c r="JTB248" i="2" s="1"/>
  <c r="JTC248" i="2" s="1"/>
  <c r="JTD248" i="2" s="1"/>
  <c r="JTE248" i="2" s="1"/>
  <c r="JTF248" i="2" s="1"/>
  <c r="JTG248" i="2" s="1"/>
  <c r="JTH248" i="2" s="1"/>
  <c r="JTI248" i="2" s="1"/>
  <c r="JTJ248" i="2" s="1"/>
  <c r="JTK248" i="2" s="1"/>
  <c r="JTL248" i="2" s="1"/>
  <c r="JTM248" i="2" s="1"/>
  <c r="JTN248" i="2" s="1"/>
  <c r="JTO248" i="2" s="1"/>
  <c r="JTP248" i="2" s="1"/>
  <c r="JTQ248" i="2" s="1"/>
  <c r="JTR248" i="2" s="1"/>
  <c r="JTS248" i="2" s="1"/>
  <c r="JTT248" i="2" s="1"/>
  <c r="JTU248" i="2" s="1"/>
  <c r="JTV248" i="2" s="1"/>
  <c r="JTW248" i="2" s="1"/>
  <c r="JTX248" i="2" s="1"/>
  <c r="JTY248" i="2" s="1"/>
  <c r="JTZ248" i="2" s="1"/>
  <c r="JUA248" i="2" s="1"/>
  <c r="JUB248" i="2" s="1"/>
  <c r="JUC248" i="2" s="1"/>
  <c r="JUD248" i="2" s="1"/>
  <c r="JUE248" i="2" s="1"/>
  <c r="JUF248" i="2" s="1"/>
  <c r="JUG248" i="2" s="1"/>
  <c r="JUH248" i="2" s="1"/>
  <c r="JUI248" i="2" s="1"/>
  <c r="JUJ248" i="2" s="1"/>
  <c r="JUK248" i="2" s="1"/>
  <c r="JUL248" i="2" s="1"/>
  <c r="JUM248" i="2" s="1"/>
  <c r="JUN248" i="2" s="1"/>
  <c r="JUO248" i="2" s="1"/>
  <c r="JUP248" i="2" s="1"/>
  <c r="JUQ248" i="2" s="1"/>
  <c r="JUR248" i="2" s="1"/>
  <c r="JUS248" i="2" s="1"/>
  <c r="JUT248" i="2" s="1"/>
  <c r="JUU248" i="2" s="1"/>
  <c r="JUV248" i="2" s="1"/>
  <c r="JUW248" i="2" s="1"/>
  <c r="JUX248" i="2" s="1"/>
  <c r="JUY248" i="2" s="1"/>
  <c r="JUZ248" i="2" s="1"/>
  <c r="JVA248" i="2" s="1"/>
  <c r="JVB248" i="2" s="1"/>
  <c r="JVC248" i="2" s="1"/>
  <c r="JVD248" i="2" s="1"/>
  <c r="JVE248" i="2" s="1"/>
  <c r="JVF248" i="2" s="1"/>
  <c r="JVG248" i="2" s="1"/>
  <c r="JVH248" i="2" s="1"/>
  <c r="JVI248" i="2" s="1"/>
  <c r="JVJ248" i="2" s="1"/>
  <c r="JVK248" i="2" s="1"/>
  <c r="JVL248" i="2" s="1"/>
  <c r="JVM248" i="2" s="1"/>
  <c r="JVN248" i="2" s="1"/>
  <c r="JVO248" i="2" s="1"/>
  <c r="JVP248" i="2" s="1"/>
  <c r="JVQ248" i="2" s="1"/>
  <c r="JVR248" i="2" s="1"/>
  <c r="JVS248" i="2" s="1"/>
  <c r="JVT248" i="2" s="1"/>
  <c r="JVU248" i="2" s="1"/>
  <c r="JVV248" i="2" s="1"/>
  <c r="JVW248" i="2" s="1"/>
  <c r="JVX248" i="2" s="1"/>
  <c r="JVY248" i="2" s="1"/>
  <c r="JVZ248" i="2" s="1"/>
  <c r="JWA248" i="2" s="1"/>
  <c r="JWB248" i="2" s="1"/>
  <c r="JWC248" i="2" s="1"/>
  <c r="JWD248" i="2" s="1"/>
  <c r="JWE248" i="2" s="1"/>
  <c r="JWF248" i="2" s="1"/>
  <c r="JWG248" i="2" s="1"/>
  <c r="JWH248" i="2" s="1"/>
  <c r="JWI248" i="2" s="1"/>
  <c r="JWJ248" i="2" s="1"/>
  <c r="JWK248" i="2" s="1"/>
  <c r="JWL248" i="2" s="1"/>
  <c r="JWM248" i="2" s="1"/>
  <c r="JWN248" i="2" s="1"/>
  <c r="JWO248" i="2" s="1"/>
  <c r="JWP248" i="2" s="1"/>
  <c r="JWQ248" i="2" s="1"/>
  <c r="JWR248" i="2" s="1"/>
  <c r="JWS248" i="2" s="1"/>
  <c r="JWT248" i="2" s="1"/>
  <c r="JWU248" i="2" s="1"/>
  <c r="JWV248" i="2" s="1"/>
  <c r="JWW248" i="2" s="1"/>
  <c r="JWX248" i="2" s="1"/>
  <c r="JWY248" i="2" s="1"/>
  <c r="JWZ248" i="2" s="1"/>
  <c r="JXA248" i="2" s="1"/>
  <c r="JXB248" i="2" s="1"/>
  <c r="JXC248" i="2" s="1"/>
  <c r="JXD248" i="2" s="1"/>
  <c r="JXE248" i="2" s="1"/>
  <c r="JXF248" i="2" s="1"/>
  <c r="JXG248" i="2" s="1"/>
  <c r="JXH248" i="2" s="1"/>
  <c r="JXI248" i="2" s="1"/>
  <c r="JXJ248" i="2" s="1"/>
  <c r="JXK248" i="2" s="1"/>
  <c r="JXL248" i="2" s="1"/>
  <c r="JXM248" i="2" s="1"/>
  <c r="JXN248" i="2" s="1"/>
  <c r="JXO248" i="2" s="1"/>
  <c r="JXP248" i="2" s="1"/>
  <c r="JXQ248" i="2" s="1"/>
  <c r="JXR248" i="2" s="1"/>
  <c r="JXS248" i="2" s="1"/>
  <c r="JXT248" i="2" s="1"/>
  <c r="JXU248" i="2" s="1"/>
  <c r="JXV248" i="2" s="1"/>
  <c r="JXW248" i="2" s="1"/>
  <c r="JXX248" i="2" s="1"/>
  <c r="JXY248" i="2" s="1"/>
  <c r="JXZ248" i="2" s="1"/>
  <c r="JYA248" i="2" s="1"/>
  <c r="JYB248" i="2" s="1"/>
  <c r="JYC248" i="2" s="1"/>
  <c r="JYD248" i="2" s="1"/>
  <c r="JYE248" i="2" s="1"/>
  <c r="JYF248" i="2" s="1"/>
  <c r="JYG248" i="2" s="1"/>
  <c r="JYH248" i="2" s="1"/>
  <c r="JYI248" i="2" s="1"/>
  <c r="JYJ248" i="2" s="1"/>
  <c r="JYK248" i="2" s="1"/>
  <c r="JYL248" i="2" s="1"/>
  <c r="JYM248" i="2" s="1"/>
  <c r="JYN248" i="2" s="1"/>
  <c r="JYO248" i="2" s="1"/>
  <c r="JYP248" i="2" s="1"/>
  <c r="JYQ248" i="2" s="1"/>
  <c r="JYR248" i="2" s="1"/>
  <c r="JYS248" i="2" s="1"/>
  <c r="JYT248" i="2" s="1"/>
  <c r="JYU248" i="2" s="1"/>
  <c r="JYV248" i="2" s="1"/>
  <c r="JYW248" i="2" s="1"/>
  <c r="JYX248" i="2" s="1"/>
  <c r="JYY248" i="2" s="1"/>
  <c r="JYZ248" i="2" s="1"/>
  <c r="JZA248" i="2" s="1"/>
  <c r="JZB248" i="2" s="1"/>
  <c r="JZC248" i="2" s="1"/>
  <c r="JZD248" i="2" s="1"/>
  <c r="JZE248" i="2" s="1"/>
  <c r="JZF248" i="2" s="1"/>
  <c r="JZG248" i="2" s="1"/>
  <c r="JZH248" i="2" s="1"/>
  <c r="JZI248" i="2" s="1"/>
  <c r="JZJ248" i="2" s="1"/>
  <c r="JZK248" i="2" s="1"/>
  <c r="JZL248" i="2" s="1"/>
  <c r="JZM248" i="2" s="1"/>
  <c r="JZN248" i="2" s="1"/>
  <c r="JZO248" i="2" s="1"/>
  <c r="JZP248" i="2" s="1"/>
  <c r="JZQ248" i="2" s="1"/>
  <c r="JZR248" i="2" s="1"/>
  <c r="JZS248" i="2" s="1"/>
  <c r="JZT248" i="2" s="1"/>
  <c r="JZU248" i="2" s="1"/>
  <c r="JZV248" i="2" s="1"/>
  <c r="JZW248" i="2" s="1"/>
  <c r="JZX248" i="2" s="1"/>
  <c r="JZY248" i="2" s="1"/>
  <c r="JZZ248" i="2" s="1"/>
  <c r="KAA248" i="2" s="1"/>
  <c r="KAB248" i="2" s="1"/>
  <c r="KAC248" i="2" s="1"/>
  <c r="KAD248" i="2" s="1"/>
  <c r="KAE248" i="2" s="1"/>
  <c r="KAF248" i="2" s="1"/>
  <c r="KAG248" i="2" s="1"/>
  <c r="KAH248" i="2" s="1"/>
  <c r="KAI248" i="2" s="1"/>
  <c r="KAJ248" i="2" s="1"/>
  <c r="KAK248" i="2" s="1"/>
  <c r="KAL248" i="2" s="1"/>
  <c r="KAM248" i="2" s="1"/>
  <c r="KAN248" i="2" s="1"/>
  <c r="KAO248" i="2" s="1"/>
  <c r="KAP248" i="2" s="1"/>
  <c r="KAQ248" i="2" s="1"/>
  <c r="KAR248" i="2" s="1"/>
  <c r="KAS248" i="2" s="1"/>
  <c r="KAT248" i="2" s="1"/>
  <c r="KAU248" i="2" s="1"/>
  <c r="KAV248" i="2" s="1"/>
  <c r="KAW248" i="2" s="1"/>
  <c r="KAX248" i="2" s="1"/>
  <c r="KAY248" i="2" s="1"/>
  <c r="KAZ248" i="2" s="1"/>
  <c r="KBA248" i="2" s="1"/>
  <c r="KBB248" i="2" s="1"/>
  <c r="KBC248" i="2" s="1"/>
  <c r="KBD248" i="2" s="1"/>
  <c r="KBE248" i="2" s="1"/>
  <c r="KBF248" i="2" s="1"/>
  <c r="KBG248" i="2" s="1"/>
  <c r="KBH248" i="2" s="1"/>
  <c r="KBI248" i="2" s="1"/>
  <c r="KBJ248" i="2" s="1"/>
  <c r="KBK248" i="2" s="1"/>
  <c r="KBL248" i="2" s="1"/>
  <c r="KBM248" i="2" s="1"/>
  <c r="KBN248" i="2" s="1"/>
  <c r="KBO248" i="2" s="1"/>
  <c r="KBP248" i="2" s="1"/>
  <c r="KBQ248" i="2" s="1"/>
  <c r="KBR248" i="2" s="1"/>
  <c r="KBS248" i="2" s="1"/>
  <c r="KBT248" i="2" s="1"/>
  <c r="KBU248" i="2" s="1"/>
  <c r="KBV248" i="2" s="1"/>
  <c r="KBW248" i="2" s="1"/>
  <c r="KBX248" i="2" s="1"/>
  <c r="KBY248" i="2" s="1"/>
  <c r="KBZ248" i="2" s="1"/>
  <c r="KCA248" i="2" s="1"/>
  <c r="KCB248" i="2" s="1"/>
  <c r="KCC248" i="2" s="1"/>
  <c r="KCD248" i="2" s="1"/>
  <c r="KCE248" i="2" s="1"/>
  <c r="KCF248" i="2" s="1"/>
  <c r="KCG248" i="2" s="1"/>
  <c r="KCH248" i="2" s="1"/>
  <c r="KCI248" i="2" s="1"/>
  <c r="KCJ248" i="2" s="1"/>
  <c r="KCK248" i="2" s="1"/>
  <c r="KCL248" i="2" s="1"/>
  <c r="KCM248" i="2" s="1"/>
  <c r="KCN248" i="2" s="1"/>
  <c r="KCO248" i="2" s="1"/>
  <c r="KCP248" i="2" s="1"/>
  <c r="KCQ248" i="2" s="1"/>
  <c r="KCR248" i="2" s="1"/>
  <c r="KCS248" i="2" s="1"/>
  <c r="KCT248" i="2" s="1"/>
  <c r="KCU248" i="2" s="1"/>
  <c r="KCV248" i="2" s="1"/>
  <c r="KCW248" i="2" s="1"/>
  <c r="KCX248" i="2" s="1"/>
  <c r="KCY248" i="2" s="1"/>
  <c r="KCZ248" i="2" s="1"/>
  <c r="KDA248" i="2" s="1"/>
  <c r="KDB248" i="2" s="1"/>
  <c r="KDC248" i="2" s="1"/>
  <c r="KDD248" i="2" s="1"/>
  <c r="KDE248" i="2" s="1"/>
  <c r="KDF248" i="2" s="1"/>
  <c r="KDG248" i="2" s="1"/>
  <c r="KDH248" i="2" s="1"/>
  <c r="KDI248" i="2" s="1"/>
  <c r="KDJ248" i="2" s="1"/>
  <c r="KDK248" i="2" s="1"/>
  <c r="KDL248" i="2" s="1"/>
  <c r="KDM248" i="2" s="1"/>
  <c r="KDN248" i="2" s="1"/>
  <c r="KDO248" i="2" s="1"/>
  <c r="KDP248" i="2" s="1"/>
  <c r="KDQ248" i="2" s="1"/>
  <c r="KDR248" i="2" s="1"/>
  <c r="KDS248" i="2" s="1"/>
  <c r="KDT248" i="2" s="1"/>
  <c r="KDU248" i="2" s="1"/>
  <c r="KDV248" i="2" s="1"/>
  <c r="KDW248" i="2" s="1"/>
  <c r="KDX248" i="2" s="1"/>
  <c r="KDY248" i="2" s="1"/>
  <c r="KDZ248" i="2" s="1"/>
  <c r="KEA248" i="2" s="1"/>
  <c r="KEB248" i="2" s="1"/>
  <c r="KEC248" i="2" s="1"/>
  <c r="KED248" i="2" s="1"/>
  <c r="KEE248" i="2" s="1"/>
  <c r="KEF248" i="2" s="1"/>
  <c r="KEG248" i="2" s="1"/>
  <c r="KEH248" i="2" s="1"/>
  <c r="KEI248" i="2" s="1"/>
  <c r="KEJ248" i="2" s="1"/>
  <c r="KEK248" i="2" s="1"/>
  <c r="KEL248" i="2" s="1"/>
  <c r="KEM248" i="2" s="1"/>
  <c r="KEN248" i="2" s="1"/>
  <c r="KEO248" i="2" s="1"/>
  <c r="KEP248" i="2" s="1"/>
  <c r="KEQ248" i="2" s="1"/>
  <c r="KER248" i="2" s="1"/>
  <c r="KES248" i="2" s="1"/>
  <c r="KET248" i="2" s="1"/>
  <c r="KEU248" i="2" s="1"/>
  <c r="KEV248" i="2" s="1"/>
  <c r="KEW248" i="2" s="1"/>
  <c r="KEX248" i="2" s="1"/>
  <c r="KEY248" i="2" s="1"/>
  <c r="KEZ248" i="2" s="1"/>
  <c r="KFA248" i="2" s="1"/>
  <c r="KFB248" i="2" s="1"/>
  <c r="KFC248" i="2" s="1"/>
  <c r="KFD248" i="2" s="1"/>
  <c r="KFE248" i="2" s="1"/>
  <c r="KFF248" i="2" s="1"/>
  <c r="KFG248" i="2" s="1"/>
  <c r="KFH248" i="2" s="1"/>
  <c r="KFI248" i="2" s="1"/>
  <c r="KFJ248" i="2" s="1"/>
  <c r="KFK248" i="2" s="1"/>
  <c r="KFL248" i="2" s="1"/>
  <c r="KFM248" i="2" s="1"/>
  <c r="KFN248" i="2" s="1"/>
  <c r="KFO248" i="2" s="1"/>
  <c r="KFP248" i="2" s="1"/>
  <c r="KFQ248" i="2" s="1"/>
  <c r="KFR248" i="2" s="1"/>
  <c r="KFS248" i="2" s="1"/>
  <c r="KFT248" i="2" s="1"/>
  <c r="KFU248" i="2" s="1"/>
  <c r="KFV248" i="2" s="1"/>
  <c r="KFW248" i="2" s="1"/>
  <c r="KFX248" i="2" s="1"/>
  <c r="KFY248" i="2" s="1"/>
  <c r="KFZ248" i="2" s="1"/>
  <c r="KGA248" i="2" s="1"/>
  <c r="KGB248" i="2" s="1"/>
  <c r="KGC248" i="2" s="1"/>
  <c r="KGD248" i="2" s="1"/>
  <c r="KGE248" i="2" s="1"/>
  <c r="KGF248" i="2" s="1"/>
  <c r="KGG248" i="2" s="1"/>
  <c r="KGH248" i="2" s="1"/>
  <c r="KGI248" i="2" s="1"/>
  <c r="KGJ248" i="2" s="1"/>
  <c r="KGK248" i="2" s="1"/>
  <c r="KGL248" i="2" s="1"/>
  <c r="KGM248" i="2" s="1"/>
  <c r="KGN248" i="2" s="1"/>
  <c r="KGO248" i="2" s="1"/>
  <c r="KGP248" i="2" s="1"/>
  <c r="KGQ248" i="2" s="1"/>
  <c r="KGR248" i="2" s="1"/>
  <c r="KGS248" i="2" s="1"/>
  <c r="KGT248" i="2" s="1"/>
  <c r="KGU248" i="2" s="1"/>
  <c r="KGV248" i="2" s="1"/>
  <c r="KGW248" i="2" s="1"/>
  <c r="KGX248" i="2" s="1"/>
  <c r="KGY248" i="2" s="1"/>
  <c r="KGZ248" i="2" s="1"/>
  <c r="KHA248" i="2" s="1"/>
  <c r="KHB248" i="2" s="1"/>
  <c r="KHC248" i="2" s="1"/>
  <c r="KHD248" i="2" s="1"/>
  <c r="KHE248" i="2" s="1"/>
  <c r="KHF248" i="2" s="1"/>
  <c r="KHG248" i="2" s="1"/>
  <c r="KHH248" i="2" s="1"/>
  <c r="KHI248" i="2" s="1"/>
  <c r="KHJ248" i="2" s="1"/>
  <c r="KHK248" i="2" s="1"/>
  <c r="KHL248" i="2" s="1"/>
  <c r="KHM248" i="2" s="1"/>
  <c r="KHN248" i="2" s="1"/>
  <c r="KHO248" i="2" s="1"/>
  <c r="KHP248" i="2" s="1"/>
  <c r="KHQ248" i="2" s="1"/>
  <c r="KHR248" i="2" s="1"/>
  <c r="KHS248" i="2" s="1"/>
  <c r="KHT248" i="2" s="1"/>
  <c r="KHU248" i="2" s="1"/>
  <c r="KHV248" i="2" s="1"/>
  <c r="KHW248" i="2" s="1"/>
  <c r="KHX248" i="2" s="1"/>
  <c r="KHY248" i="2" s="1"/>
  <c r="KHZ248" i="2" s="1"/>
  <c r="KIA248" i="2" s="1"/>
  <c r="KIB248" i="2" s="1"/>
  <c r="KIC248" i="2" s="1"/>
  <c r="KID248" i="2" s="1"/>
  <c r="KIE248" i="2" s="1"/>
  <c r="KIF248" i="2" s="1"/>
  <c r="KIG248" i="2" s="1"/>
  <c r="KIH248" i="2" s="1"/>
  <c r="KII248" i="2" s="1"/>
  <c r="KIJ248" i="2" s="1"/>
  <c r="KIK248" i="2" s="1"/>
  <c r="KIL248" i="2" s="1"/>
  <c r="KIM248" i="2" s="1"/>
  <c r="KIN248" i="2" s="1"/>
  <c r="KIO248" i="2" s="1"/>
  <c r="KIP248" i="2" s="1"/>
  <c r="KIQ248" i="2" s="1"/>
  <c r="KIR248" i="2" s="1"/>
  <c r="KIS248" i="2" s="1"/>
  <c r="KIT248" i="2" s="1"/>
  <c r="KIU248" i="2" s="1"/>
  <c r="KIV248" i="2" s="1"/>
  <c r="KIW248" i="2" s="1"/>
  <c r="KIX248" i="2" s="1"/>
  <c r="KIY248" i="2" s="1"/>
  <c r="KIZ248" i="2" s="1"/>
  <c r="KJA248" i="2" s="1"/>
  <c r="KJB248" i="2" s="1"/>
  <c r="KJC248" i="2" s="1"/>
  <c r="KJD248" i="2" s="1"/>
  <c r="KJE248" i="2" s="1"/>
  <c r="KJF248" i="2" s="1"/>
  <c r="KJG248" i="2" s="1"/>
  <c r="KJH248" i="2" s="1"/>
  <c r="KJI248" i="2" s="1"/>
  <c r="KJJ248" i="2" s="1"/>
  <c r="KJK248" i="2" s="1"/>
  <c r="KJL248" i="2" s="1"/>
  <c r="KJM248" i="2" s="1"/>
  <c r="KJN248" i="2" s="1"/>
  <c r="KJO248" i="2" s="1"/>
  <c r="KJP248" i="2" s="1"/>
  <c r="KJQ248" i="2" s="1"/>
  <c r="KJR248" i="2" s="1"/>
  <c r="KJS248" i="2" s="1"/>
  <c r="KJT248" i="2" s="1"/>
  <c r="KJU248" i="2" s="1"/>
  <c r="KJV248" i="2" s="1"/>
  <c r="KJW248" i="2" s="1"/>
  <c r="KJX248" i="2" s="1"/>
  <c r="KJY248" i="2" s="1"/>
  <c r="KJZ248" i="2" s="1"/>
  <c r="KKA248" i="2" s="1"/>
  <c r="KKB248" i="2" s="1"/>
  <c r="KKC248" i="2" s="1"/>
  <c r="KKD248" i="2" s="1"/>
  <c r="KKE248" i="2" s="1"/>
  <c r="KKF248" i="2" s="1"/>
  <c r="KKG248" i="2" s="1"/>
  <c r="KKH248" i="2" s="1"/>
  <c r="KKI248" i="2" s="1"/>
  <c r="KKJ248" i="2" s="1"/>
  <c r="KKK248" i="2" s="1"/>
  <c r="KKL248" i="2" s="1"/>
  <c r="KKM248" i="2" s="1"/>
  <c r="KKN248" i="2" s="1"/>
  <c r="KKO248" i="2" s="1"/>
  <c r="KKP248" i="2" s="1"/>
  <c r="KKQ248" i="2" s="1"/>
  <c r="KKR248" i="2" s="1"/>
  <c r="KKS248" i="2" s="1"/>
  <c r="KKT248" i="2" s="1"/>
  <c r="KKU248" i="2" s="1"/>
  <c r="KKV248" i="2" s="1"/>
  <c r="KKW248" i="2" s="1"/>
  <c r="KKX248" i="2" s="1"/>
  <c r="KKY248" i="2" s="1"/>
  <c r="KKZ248" i="2" s="1"/>
  <c r="KLA248" i="2" s="1"/>
  <c r="KLB248" i="2" s="1"/>
  <c r="KLC248" i="2" s="1"/>
  <c r="KLD248" i="2" s="1"/>
  <c r="KLE248" i="2" s="1"/>
  <c r="KLF248" i="2" s="1"/>
  <c r="KLG248" i="2" s="1"/>
  <c r="KLH248" i="2" s="1"/>
  <c r="KLI248" i="2" s="1"/>
  <c r="KLJ248" i="2" s="1"/>
  <c r="KLK248" i="2" s="1"/>
  <c r="KLL248" i="2" s="1"/>
  <c r="KLM248" i="2" s="1"/>
  <c r="NMV249" i="2"/>
  <c r="NMW249" i="2" s="1"/>
  <c r="NMX249" i="2"/>
  <c r="NMY249" i="2" s="1"/>
  <c r="KLN248" i="2"/>
  <c r="KLO248" i="2" s="1"/>
  <c r="KLP248" i="2"/>
  <c r="KLQ248" i="2" s="1"/>
  <c r="KLR248" i="2" s="1"/>
  <c r="KLS248" i="2" s="1"/>
  <c r="NMZ249" i="2"/>
  <c r="NNA249" i="2" s="1"/>
  <c r="NNB249" i="2"/>
  <c r="NNC249" i="2" s="1"/>
  <c r="KLT248" i="2"/>
  <c r="KLU248" i="2" s="1"/>
  <c r="KLV248" i="2"/>
  <c r="KLW248" i="2" s="1"/>
  <c r="NND249" i="2"/>
  <c r="NNE249" i="2" s="1"/>
  <c r="NNF249" i="2"/>
  <c r="NNG249" i="2" s="1"/>
  <c r="KLX248" i="2"/>
  <c r="KLY248" i="2" s="1"/>
  <c r="KLZ248" i="2"/>
  <c r="KMA248" i="2" s="1"/>
  <c r="NNH249" i="2"/>
  <c r="NNI249" i="2" s="1"/>
  <c r="NNJ249" i="2"/>
  <c r="NNK249" i="2" s="1"/>
  <c r="KMB248" i="2"/>
  <c r="KMC248" i="2" s="1"/>
  <c r="KMD248" i="2"/>
  <c r="KME248" i="2" s="1"/>
  <c r="NNL249" i="2"/>
  <c r="NNM249" i="2" s="1"/>
  <c r="NNN249" i="2"/>
  <c r="NNO249" i="2" s="1"/>
  <c r="KMF248" i="2"/>
  <c r="KMG248" i="2" s="1"/>
  <c r="KMH248" i="2"/>
  <c r="KMI248" i="2" s="1"/>
  <c r="NNP249" i="2"/>
  <c r="NNQ249" i="2" s="1"/>
  <c r="NNR249" i="2"/>
  <c r="NNS249" i="2" s="1"/>
  <c r="KMJ248" i="2"/>
  <c r="KMK248" i="2" s="1"/>
  <c r="KML248" i="2"/>
  <c r="KMM248" i="2" s="1"/>
  <c r="NNT249" i="2"/>
  <c r="NNU249" i="2" s="1"/>
  <c r="NNV249" i="2"/>
  <c r="NNW249" i="2" s="1"/>
  <c r="KMN248" i="2"/>
  <c r="KMO248" i="2" s="1"/>
  <c r="KMP248" i="2"/>
  <c r="KMQ248" i="2" s="1"/>
  <c r="NNX249" i="2"/>
  <c r="NNY249" i="2" s="1"/>
  <c r="NNZ249" i="2"/>
  <c r="NOA249" i="2" s="1"/>
  <c r="KMR248" i="2"/>
  <c r="KMS248" i="2" s="1"/>
  <c r="KMT248" i="2"/>
  <c r="KMU248" i="2" s="1"/>
  <c r="NOB249" i="2"/>
  <c r="NOC249" i="2" s="1"/>
  <c r="NOD249" i="2"/>
  <c r="NOE249" i="2" s="1"/>
  <c r="KMV248" i="2"/>
  <c r="KMW248" i="2" s="1"/>
  <c r="KMX248" i="2"/>
  <c r="KMY248" i="2" s="1"/>
  <c r="NOF249" i="2"/>
  <c r="NOG249" i="2" s="1"/>
  <c r="NOH249" i="2"/>
  <c r="NOI249" i="2" s="1"/>
  <c r="KMZ248" i="2"/>
  <c r="KNA248" i="2" s="1"/>
  <c r="KNB248" i="2"/>
  <c r="KNC248" i="2" s="1"/>
  <c r="NOJ249" i="2"/>
  <c r="NOK249" i="2" s="1"/>
  <c r="NOL249" i="2"/>
  <c r="NOM249" i="2" s="1"/>
  <c r="KND248" i="2"/>
  <c r="KNE248" i="2" s="1"/>
  <c r="KNF248" i="2"/>
  <c r="KNG248" i="2" s="1"/>
  <c r="NON249" i="2"/>
  <c r="NOO249" i="2" s="1"/>
  <c r="NOP249" i="2"/>
  <c r="NOQ249" i="2" s="1"/>
  <c r="KNH248" i="2"/>
  <c r="KNI248" i="2" s="1"/>
  <c r="KNJ248" i="2"/>
  <c r="KNK248" i="2" s="1"/>
  <c r="NOR249" i="2"/>
  <c r="NOS249" i="2" s="1"/>
  <c r="NOT249" i="2"/>
  <c r="NOU249" i="2" s="1"/>
  <c r="KNL248" i="2"/>
  <c r="KNM248" i="2" s="1"/>
  <c r="KNN248" i="2"/>
  <c r="KNO248" i="2" s="1"/>
  <c r="NOV249" i="2"/>
  <c r="NOW249" i="2" s="1"/>
  <c r="NOX249" i="2"/>
  <c r="NOY249" i="2" s="1"/>
  <c r="KNP248" i="2"/>
  <c r="KNQ248" i="2" s="1"/>
  <c r="KNR248" i="2"/>
  <c r="KNS248" i="2" s="1"/>
  <c r="NOZ249" i="2"/>
  <c r="NPA249" i="2" s="1"/>
  <c r="NPB249" i="2"/>
  <c r="NPC249" i="2" s="1"/>
  <c r="KNT248" i="2"/>
  <c r="KNU248" i="2" s="1"/>
  <c r="KNV248" i="2"/>
  <c r="KNW248" i="2" s="1"/>
  <c r="NPD249" i="2"/>
  <c r="NPE249" i="2" s="1"/>
  <c r="NPF249" i="2"/>
  <c r="NPG249" i="2" s="1"/>
  <c r="NPH249" i="2" s="1"/>
  <c r="NPI249" i="2" s="1"/>
  <c r="NPJ249" i="2" s="1"/>
  <c r="NPK249" i="2" s="1"/>
  <c r="NPL249" i="2" s="1"/>
  <c r="NPM249" i="2" s="1"/>
  <c r="NPN249" i="2" s="1"/>
  <c r="NPO249" i="2" s="1"/>
  <c r="NPP249" i="2" s="1"/>
  <c r="NPQ249" i="2" s="1"/>
  <c r="NPR249" i="2" s="1"/>
  <c r="NPS249" i="2" s="1"/>
  <c r="NPT249" i="2" s="1"/>
  <c r="NPU249" i="2" s="1"/>
  <c r="NPV249" i="2" s="1"/>
  <c r="NPW249" i="2" s="1"/>
  <c r="NPX249" i="2" s="1"/>
  <c r="NPY249" i="2" s="1"/>
  <c r="NPZ249" i="2" s="1"/>
  <c r="NQA249" i="2" s="1"/>
  <c r="NQB249" i="2" s="1"/>
  <c r="NQC249" i="2" s="1"/>
  <c r="NQD249" i="2" s="1"/>
  <c r="NQE249" i="2" s="1"/>
  <c r="NQF249" i="2" s="1"/>
  <c r="NQG249" i="2" s="1"/>
  <c r="NQH249" i="2" s="1"/>
  <c r="NQI249" i="2" s="1"/>
  <c r="NQJ249" i="2" s="1"/>
  <c r="NQK249" i="2" s="1"/>
  <c r="NQL249" i="2" s="1"/>
  <c r="NQM249" i="2" s="1"/>
  <c r="NQN249" i="2" s="1"/>
  <c r="NQO249" i="2" s="1"/>
  <c r="NQP249" i="2" s="1"/>
  <c r="NQQ249" i="2" s="1"/>
  <c r="NQR249" i="2" s="1"/>
  <c r="NQS249" i="2" s="1"/>
  <c r="NQT249" i="2" s="1"/>
  <c r="NQU249" i="2" s="1"/>
  <c r="NQV249" i="2" s="1"/>
  <c r="NQW249" i="2" s="1"/>
  <c r="NQX249" i="2" s="1"/>
  <c r="NQY249" i="2" s="1"/>
  <c r="NQZ249" i="2" s="1"/>
  <c r="NRA249" i="2" s="1"/>
  <c r="NRB249" i="2" s="1"/>
  <c r="NRC249" i="2" s="1"/>
  <c r="NRD249" i="2" s="1"/>
  <c r="NRE249" i="2" s="1"/>
  <c r="NRF249" i="2" s="1"/>
  <c r="NRG249" i="2" s="1"/>
  <c r="NRH249" i="2" s="1"/>
  <c r="NRI249" i="2" s="1"/>
  <c r="NRJ249" i="2" s="1"/>
  <c r="NRK249" i="2" s="1"/>
  <c r="NRL249" i="2" s="1"/>
  <c r="NRM249" i="2" s="1"/>
  <c r="NRN249" i="2" s="1"/>
  <c r="NRO249" i="2" s="1"/>
  <c r="NRP249" i="2" s="1"/>
  <c r="NRQ249" i="2" s="1"/>
  <c r="NRR249" i="2" s="1"/>
  <c r="NRS249" i="2" s="1"/>
  <c r="NRT249" i="2" s="1"/>
  <c r="NRU249" i="2" s="1"/>
  <c r="NRV249" i="2" s="1"/>
  <c r="NRW249" i="2" s="1"/>
  <c r="NRX249" i="2" s="1"/>
  <c r="NRY249" i="2" s="1"/>
  <c r="NRZ249" i="2" s="1"/>
  <c r="NSA249" i="2" s="1"/>
  <c r="NSB249" i="2" s="1"/>
  <c r="NSC249" i="2" s="1"/>
  <c r="NSD249" i="2" s="1"/>
  <c r="NSE249" i="2" s="1"/>
  <c r="NSF249" i="2" s="1"/>
  <c r="NSG249" i="2" s="1"/>
  <c r="NSH249" i="2" s="1"/>
  <c r="NSI249" i="2" s="1"/>
  <c r="NSJ249" i="2" s="1"/>
  <c r="NSK249" i="2" s="1"/>
  <c r="NSL249" i="2" s="1"/>
  <c r="NSM249" i="2" s="1"/>
  <c r="NSN249" i="2" s="1"/>
  <c r="NSO249" i="2" s="1"/>
  <c r="NSP249" i="2" s="1"/>
  <c r="NSQ249" i="2" s="1"/>
  <c r="NSR249" i="2" s="1"/>
  <c r="NSS249" i="2" s="1"/>
  <c r="NST249" i="2" s="1"/>
  <c r="NSU249" i="2" s="1"/>
  <c r="NSV249" i="2" s="1"/>
  <c r="NSW249" i="2" s="1"/>
  <c r="NSX249" i="2" s="1"/>
  <c r="NSY249" i="2" s="1"/>
  <c r="NSZ249" i="2" s="1"/>
  <c r="NTA249" i="2" s="1"/>
  <c r="NTB249" i="2" s="1"/>
  <c r="NTC249" i="2" s="1"/>
  <c r="NTD249" i="2" s="1"/>
  <c r="NTE249" i="2" s="1"/>
  <c r="NTF249" i="2" s="1"/>
  <c r="NTG249" i="2" s="1"/>
  <c r="NTH249" i="2" s="1"/>
  <c r="NTI249" i="2" s="1"/>
  <c r="NTJ249" i="2" s="1"/>
  <c r="NTK249" i="2" s="1"/>
  <c r="NTL249" i="2" s="1"/>
  <c r="NTM249" i="2" s="1"/>
  <c r="NTN249" i="2" s="1"/>
  <c r="NTO249" i="2" s="1"/>
  <c r="NTP249" i="2" s="1"/>
  <c r="NTQ249" i="2" s="1"/>
  <c r="NTR249" i="2" s="1"/>
  <c r="NTS249" i="2" s="1"/>
  <c r="NTT249" i="2" s="1"/>
  <c r="NTU249" i="2" s="1"/>
  <c r="NTV249" i="2" s="1"/>
  <c r="NTW249" i="2" s="1"/>
  <c r="NTX249" i="2" s="1"/>
  <c r="NTY249" i="2" s="1"/>
  <c r="NTZ249" i="2" s="1"/>
  <c r="NUA249" i="2" s="1"/>
  <c r="NUB249" i="2" s="1"/>
  <c r="NUC249" i="2" s="1"/>
  <c r="NUD249" i="2" s="1"/>
  <c r="NUE249" i="2" s="1"/>
  <c r="NUF249" i="2" s="1"/>
  <c r="NUG249" i="2" s="1"/>
  <c r="NUH249" i="2" s="1"/>
  <c r="NUI249" i="2" s="1"/>
  <c r="NUJ249" i="2" s="1"/>
  <c r="NUK249" i="2" s="1"/>
  <c r="NUL249" i="2" s="1"/>
  <c r="NUM249" i="2" s="1"/>
  <c r="NUN249" i="2" s="1"/>
  <c r="NUO249" i="2" s="1"/>
  <c r="NUP249" i="2" s="1"/>
  <c r="NUQ249" i="2" s="1"/>
  <c r="NUR249" i="2" s="1"/>
  <c r="NUS249" i="2" s="1"/>
  <c r="NUT249" i="2" s="1"/>
  <c r="NUU249" i="2" s="1"/>
  <c r="NUV249" i="2" s="1"/>
  <c r="NUW249" i="2" s="1"/>
  <c r="NUX249" i="2" s="1"/>
  <c r="NUY249" i="2" s="1"/>
  <c r="NUZ249" i="2" s="1"/>
  <c r="NVA249" i="2" s="1"/>
  <c r="NVB249" i="2" s="1"/>
  <c r="NVC249" i="2" s="1"/>
  <c r="NVD249" i="2" s="1"/>
  <c r="NVE249" i="2" s="1"/>
  <c r="NVF249" i="2" s="1"/>
  <c r="NVG249" i="2" s="1"/>
  <c r="NVH249" i="2" s="1"/>
  <c r="NVI249" i="2" s="1"/>
  <c r="NVJ249" i="2" s="1"/>
  <c r="NVK249" i="2" s="1"/>
  <c r="NVL249" i="2" s="1"/>
  <c r="NVM249" i="2" s="1"/>
  <c r="NVN249" i="2" s="1"/>
  <c r="NVO249" i="2" s="1"/>
  <c r="NVP249" i="2" s="1"/>
  <c r="NVQ249" i="2" s="1"/>
  <c r="NVR249" i="2" s="1"/>
  <c r="NVS249" i="2" s="1"/>
  <c r="NVT249" i="2" s="1"/>
  <c r="NVU249" i="2" s="1"/>
  <c r="NVV249" i="2" s="1"/>
  <c r="NVW249" i="2" s="1"/>
  <c r="NVX249" i="2" s="1"/>
  <c r="NVY249" i="2" s="1"/>
  <c r="NVZ249" i="2" s="1"/>
  <c r="NWA249" i="2" s="1"/>
  <c r="NWB249" i="2" s="1"/>
  <c r="NWC249" i="2" s="1"/>
  <c r="NWD249" i="2" s="1"/>
  <c r="NWE249" i="2" s="1"/>
  <c r="NWF249" i="2" s="1"/>
  <c r="NWG249" i="2" s="1"/>
  <c r="NWH249" i="2" s="1"/>
  <c r="NWI249" i="2" s="1"/>
  <c r="NWJ249" i="2" s="1"/>
  <c r="NWK249" i="2" s="1"/>
  <c r="NWL249" i="2" s="1"/>
  <c r="NWM249" i="2" s="1"/>
  <c r="NWN249" i="2" s="1"/>
  <c r="NWO249" i="2" s="1"/>
  <c r="NWP249" i="2" s="1"/>
  <c r="NWQ249" i="2" s="1"/>
  <c r="NWR249" i="2" s="1"/>
  <c r="NWS249" i="2" s="1"/>
  <c r="NWT249" i="2" s="1"/>
  <c r="NWU249" i="2" s="1"/>
  <c r="NWV249" i="2" s="1"/>
  <c r="NWW249" i="2" s="1"/>
  <c r="NWX249" i="2" s="1"/>
  <c r="NWY249" i="2" s="1"/>
  <c r="NWZ249" i="2" s="1"/>
  <c r="NXA249" i="2" s="1"/>
  <c r="NXB249" i="2" s="1"/>
  <c r="NXC249" i="2" s="1"/>
  <c r="NXD249" i="2" s="1"/>
  <c r="NXE249" i="2" s="1"/>
  <c r="NXF249" i="2" s="1"/>
  <c r="NXG249" i="2" s="1"/>
  <c r="NXH249" i="2" s="1"/>
  <c r="NXI249" i="2" s="1"/>
  <c r="NXJ249" i="2" s="1"/>
  <c r="NXK249" i="2" s="1"/>
  <c r="NXL249" i="2" s="1"/>
  <c r="NXM249" i="2" s="1"/>
  <c r="NXN249" i="2" s="1"/>
  <c r="NXO249" i="2" s="1"/>
  <c r="NXP249" i="2" s="1"/>
  <c r="NXQ249" i="2" s="1"/>
  <c r="NXR249" i="2" s="1"/>
  <c r="NXS249" i="2" s="1"/>
  <c r="NXT249" i="2" s="1"/>
  <c r="NXU249" i="2" s="1"/>
  <c r="NXV249" i="2" s="1"/>
  <c r="NXW249" i="2" s="1"/>
  <c r="NXX249" i="2" s="1"/>
  <c r="NXY249" i="2" s="1"/>
  <c r="NXZ249" i="2" s="1"/>
  <c r="NYA249" i="2" s="1"/>
  <c r="NYB249" i="2" s="1"/>
  <c r="NYC249" i="2" s="1"/>
  <c r="NYD249" i="2" s="1"/>
  <c r="NYE249" i="2" s="1"/>
  <c r="NYF249" i="2" s="1"/>
  <c r="NYG249" i="2" s="1"/>
  <c r="NYH249" i="2" s="1"/>
  <c r="NYI249" i="2" s="1"/>
  <c r="NYJ249" i="2" s="1"/>
  <c r="NYK249" i="2" s="1"/>
  <c r="NYL249" i="2" s="1"/>
  <c r="NYM249" i="2" s="1"/>
  <c r="NYN249" i="2" s="1"/>
  <c r="NYO249" i="2" s="1"/>
  <c r="NYP249" i="2" s="1"/>
  <c r="NYQ249" i="2" s="1"/>
  <c r="NYR249" i="2" s="1"/>
  <c r="NYS249" i="2" s="1"/>
  <c r="NYT249" i="2" s="1"/>
  <c r="NYU249" i="2" s="1"/>
  <c r="NYV249" i="2" s="1"/>
  <c r="NYW249" i="2" s="1"/>
  <c r="NYX249" i="2" s="1"/>
  <c r="NYY249" i="2" s="1"/>
  <c r="NYZ249" i="2" s="1"/>
  <c r="NZA249" i="2" s="1"/>
  <c r="NZB249" i="2" s="1"/>
  <c r="NZC249" i="2" s="1"/>
  <c r="NZD249" i="2" s="1"/>
  <c r="NZE249" i="2" s="1"/>
  <c r="NZF249" i="2" s="1"/>
  <c r="NZG249" i="2" s="1"/>
  <c r="NZH249" i="2" s="1"/>
  <c r="NZI249" i="2" s="1"/>
  <c r="NZJ249" i="2" s="1"/>
  <c r="NZK249" i="2" s="1"/>
  <c r="NZL249" i="2" s="1"/>
  <c r="NZM249" i="2" s="1"/>
  <c r="NZN249" i="2" s="1"/>
  <c r="NZO249" i="2" s="1"/>
  <c r="NZP249" i="2" s="1"/>
  <c r="NZQ249" i="2" s="1"/>
  <c r="NZR249" i="2" s="1"/>
  <c r="NZS249" i="2" s="1"/>
  <c r="NZT249" i="2" s="1"/>
  <c r="NZU249" i="2" s="1"/>
  <c r="NZV249" i="2" s="1"/>
  <c r="NZW249" i="2" s="1"/>
  <c r="NZX249" i="2" s="1"/>
  <c r="NZY249" i="2" s="1"/>
  <c r="NZZ249" i="2" s="1"/>
  <c r="OAA249" i="2" s="1"/>
  <c r="OAB249" i="2" s="1"/>
  <c r="OAC249" i="2" s="1"/>
  <c r="OAD249" i="2" s="1"/>
  <c r="OAE249" i="2" s="1"/>
  <c r="OAF249" i="2" s="1"/>
  <c r="OAG249" i="2" s="1"/>
  <c r="OAH249" i="2" s="1"/>
  <c r="OAI249" i="2" s="1"/>
  <c r="OAJ249" i="2" s="1"/>
  <c r="OAK249" i="2" s="1"/>
  <c r="OAL249" i="2" s="1"/>
  <c r="OAM249" i="2" s="1"/>
  <c r="OAN249" i="2" s="1"/>
  <c r="OAO249" i="2" s="1"/>
  <c r="OAP249" i="2" s="1"/>
  <c r="OAQ249" i="2" s="1"/>
  <c r="OAR249" i="2" s="1"/>
  <c r="OAS249" i="2" s="1"/>
  <c r="OAT249" i="2" s="1"/>
  <c r="OAU249" i="2" s="1"/>
  <c r="OAV249" i="2" s="1"/>
  <c r="OAW249" i="2" s="1"/>
  <c r="OAX249" i="2" s="1"/>
  <c r="OAY249" i="2" s="1"/>
  <c r="OAZ249" i="2" s="1"/>
  <c r="OBA249" i="2" s="1"/>
  <c r="OBB249" i="2" s="1"/>
  <c r="OBC249" i="2" s="1"/>
  <c r="OBD249" i="2" s="1"/>
  <c r="OBE249" i="2" s="1"/>
  <c r="OBF249" i="2" s="1"/>
  <c r="OBG249" i="2" s="1"/>
  <c r="OBH249" i="2" s="1"/>
  <c r="OBI249" i="2" s="1"/>
  <c r="OBJ249" i="2" s="1"/>
  <c r="OBK249" i="2" s="1"/>
  <c r="OBL249" i="2" s="1"/>
  <c r="OBM249" i="2" s="1"/>
  <c r="OBN249" i="2" s="1"/>
  <c r="OBO249" i="2" s="1"/>
  <c r="OBP249" i="2" s="1"/>
  <c r="OBQ249" i="2" s="1"/>
  <c r="OBR249" i="2" s="1"/>
  <c r="OBS249" i="2" s="1"/>
  <c r="OBT249" i="2" s="1"/>
  <c r="OBU249" i="2" s="1"/>
  <c r="OBV249" i="2" s="1"/>
  <c r="OBW249" i="2" s="1"/>
  <c r="OBX249" i="2" s="1"/>
  <c r="OBY249" i="2" s="1"/>
  <c r="OBZ249" i="2" s="1"/>
  <c r="OCA249" i="2" s="1"/>
  <c r="OCB249" i="2" s="1"/>
  <c r="OCC249" i="2" s="1"/>
  <c r="OCD249" i="2" s="1"/>
  <c r="OCE249" i="2" s="1"/>
  <c r="OCF249" i="2" s="1"/>
  <c r="OCG249" i="2" s="1"/>
  <c r="OCH249" i="2" s="1"/>
  <c r="OCI249" i="2" s="1"/>
  <c r="OCJ249" i="2" s="1"/>
  <c r="OCK249" i="2" s="1"/>
  <c r="OCL249" i="2" s="1"/>
  <c r="OCM249" i="2" s="1"/>
  <c r="OCN249" i="2" s="1"/>
  <c r="OCO249" i="2" s="1"/>
  <c r="OCP249" i="2" s="1"/>
  <c r="OCQ249" i="2" s="1"/>
  <c r="OCR249" i="2" s="1"/>
  <c r="OCS249" i="2" s="1"/>
  <c r="OCT249" i="2" s="1"/>
  <c r="OCU249" i="2" s="1"/>
  <c r="OCV249" i="2" s="1"/>
  <c r="OCW249" i="2" s="1"/>
  <c r="OCX249" i="2" s="1"/>
  <c r="OCY249" i="2" s="1"/>
  <c r="OCZ249" i="2" s="1"/>
  <c r="ODA249" i="2" s="1"/>
  <c r="ODB249" i="2" s="1"/>
  <c r="ODC249" i="2" s="1"/>
  <c r="ODD249" i="2" s="1"/>
  <c r="ODE249" i="2" s="1"/>
  <c r="ODF249" i="2" s="1"/>
  <c r="ODG249" i="2" s="1"/>
  <c r="ODH249" i="2" s="1"/>
  <c r="ODI249" i="2" s="1"/>
  <c r="ODJ249" i="2" s="1"/>
  <c r="ODK249" i="2" s="1"/>
  <c r="ODL249" i="2" s="1"/>
  <c r="ODM249" i="2" s="1"/>
  <c r="ODN249" i="2" s="1"/>
  <c r="ODO249" i="2" s="1"/>
  <c r="ODP249" i="2" s="1"/>
  <c r="ODQ249" i="2" s="1"/>
  <c r="ODR249" i="2" s="1"/>
  <c r="ODS249" i="2" s="1"/>
  <c r="ODT249" i="2" s="1"/>
  <c r="ODU249" i="2" s="1"/>
  <c r="ODV249" i="2" s="1"/>
  <c r="ODW249" i="2" s="1"/>
  <c r="ODX249" i="2" s="1"/>
  <c r="ODY249" i="2" s="1"/>
  <c r="ODZ249" i="2" s="1"/>
  <c r="OEA249" i="2" s="1"/>
  <c r="OEB249" i="2" s="1"/>
  <c r="OEC249" i="2" s="1"/>
  <c r="OED249" i="2" s="1"/>
  <c r="OEE249" i="2" s="1"/>
  <c r="OEF249" i="2" s="1"/>
  <c r="OEG249" i="2" s="1"/>
  <c r="OEH249" i="2" s="1"/>
  <c r="OEI249" i="2" s="1"/>
  <c r="OEJ249" i="2" s="1"/>
  <c r="OEK249" i="2" s="1"/>
  <c r="OEL249" i="2" s="1"/>
  <c r="OEM249" i="2" s="1"/>
  <c r="OEN249" i="2" s="1"/>
  <c r="OEO249" i="2" s="1"/>
  <c r="OEP249" i="2" s="1"/>
  <c r="OEQ249" i="2" s="1"/>
  <c r="OER249" i="2" s="1"/>
  <c r="OES249" i="2" s="1"/>
  <c r="OET249" i="2" s="1"/>
  <c r="OEU249" i="2" s="1"/>
  <c r="OEV249" i="2" s="1"/>
  <c r="OEW249" i="2" s="1"/>
  <c r="OEX249" i="2" s="1"/>
  <c r="OEY249" i="2" s="1"/>
  <c r="OEZ249" i="2" s="1"/>
  <c r="OFA249" i="2" s="1"/>
  <c r="OFB249" i="2" s="1"/>
  <c r="OFC249" i="2" s="1"/>
  <c r="OFD249" i="2" s="1"/>
  <c r="OFE249" i="2" s="1"/>
  <c r="OFF249" i="2" s="1"/>
  <c r="OFG249" i="2" s="1"/>
  <c r="OFH249" i="2" s="1"/>
  <c r="OFI249" i="2" s="1"/>
  <c r="OFJ249" i="2" s="1"/>
  <c r="OFK249" i="2" s="1"/>
  <c r="OFL249" i="2" s="1"/>
  <c r="OFM249" i="2" s="1"/>
  <c r="OFN249" i="2" s="1"/>
  <c r="OFO249" i="2" s="1"/>
  <c r="OFP249" i="2" s="1"/>
  <c r="OFQ249" i="2" s="1"/>
  <c r="OFR249" i="2" s="1"/>
  <c r="OFS249" i="2" s="1"/>
  <c r="OFT249" i="2" s="1"/>
  <c r="OFU249" i="2" s="1"/>
  <c r="OFV249" i="2" s="1"/>
  <c r="OFW249" i="2" s="1"/>
  <c r="OFX249" i="2" s="1"/>
  <c r="OFY249" i="2" s="1"/>
  <c r="OFZ249" i="2" s="1"/>
  <c r="OGA249" i="2" s="1"/>
  <c r="OGB249" i="2" s="1"/>
  <c r="OGC249" i="2" s="1"/>
  <c r="OGD249" i="2" s="1"/>
  <c r="OGE249" i="2" s="1"/>
  <c r="OGF249" i="2" s="1"/>
  <c r="OGG249" i="2" s="1"/>
  <c r="OGH249" i="2" s="1"/>
  <c r="OGI249" i="2" s="1"/>
  <c r="OGJ249" i="2" s="1"/>
  <c r="OGK249" i="2" s="1"/>
  <c r="OGL249" i="2" s="1"/>
  <c r="OGM249" i="2" s="1"/>
  <c r="OGN249" i="2" s="1"/>
  <c r="OGO249" i="2" s="1"/>
  <c r="OGP249" i="2" s="1"/>
  <c r="OGQ249" i="2" s="1"/>
  <c r="OGR249" i="2" s="1"/>
  <c r="OGS249" i="2" s="1"/>
  <c r="OGT249" i="2" s="1"/>
  <c r="OGU249" i="2" s="1"/>
  <c r="OGV249" i="2" s="1"/>
  <c r="OGW249" i="2" s="1"/>
  <c r="OGX249" i="2" s="1"/>
  <c r="OGY249" i="2" s="1"/>
  <c r="OGZ249" i="2" s="1"/>
  <c r="OHA249" i="2" s="1"/>
  <c r="OHB249" i="2" s="1"/>
  <c r="OHC249" i="2" s="1"/>
  <c r="OHD249" i="2" s="1"/>
  <c r="OHE249" i="2" s="1"/>
  <c r="OHF249" i="2" s="1"/>
  <c r="OHG249" i="2" s="1"/>
  <c r="OHH249" i="2" s="1"/>
  <c r="OHI249" i="2" s="1"/>
  <c r="OHJ249" i="2" s="1"/>
  <c r="OHK249" i="2" s="1"/>
  <c r="OHL249" i="2" s="1"/>
  <c r="OHM249" i="2" s="1"/>
  <c r="OHN249" i="2" s="1"/>
  <c r="OHO249" i="2" s="1"/>
  <c r="OHP249" i="2" s="1"/>
  <c r="OHQ249" i="2" s="1"/>
  <c r="OHR249" i="2" s="1"/>
  <c r="OHS249" i="2" s="1"/>
  <c r="OHT249" i="2" s="1"/>
  <c r="OHU249" i="2" s="1"/>
  <c r="OHV249" i="2" s="1"/>
  <c r="OHW249" i="2" s="1"/>
  <c r="OHX249" i="2" s="1"/>
  <c r="OHY249" i="2" s="1"/>
  <c r="OHZ249" i="2" s="1"/>
  <c r="OIA249" i="2" s="1"/>
  <c r="OIB249" i="2" s="1"/>
  <c r="OIC249" i="2" s="1"/>
  <c r="OID249" i="2" s="1"/>
  <c r="OIE249" i="2" s="1"/>
  <c r="OIF249" i="2" s="1"/>
  <c r="OIG249" i="2" s="1"/>
  <c r="OIH249" i="2" s="1"/>
  <c r="OII249" i="2" s="1"/>
  <c r="OIJ249" i="2" s="1"/>
  <c r="OIK249" i="2" s="1"/>
  <c r="OIL249" i="2" s="1"/>
  <c r="OIM249" i="2" s="1"/>
  <c r="OIN249" i="2" s="1"/>
  <c r="OIO249" i="2" s="1"/>
  <c r="OIP249" i="2" s="1"/>
  <c r="OIQ249" i="2" s="1"/>
  <c r="OIR249" i="2" s="1"/>
  <c r="OIS249" i="2" s="1"/>
  <c r="OIT249" i="2" s="1"/>
  <c r="OIU249" i="2" s="1"/>
  <c r="OIV249" i="2" s="1"/>
  <c r="OIW249" i="2" s="1"/>
  <c r="OIX249" i="2" s="1"/>
  <c r="OIY249" i="2" s="1"/>
  <c r="OIZ249" i="2" s="1"/>
  <c r="OJA249" i="2" s="1"/>
  <c r="OJB249" i="2" s="1"/>
  <c r="OJC249" i="2" s="1"/>
  <c r="OJD249" i="2" s="1"/>
  <c r="OJE249" i="2" s="1"/>
  <c r="OJF249" i="2" s="1"/>
  <c r="OJG249" i="2" s="1"/>
  <c r="OJH249" i="2" s="1"/>
  <c r="OJI249" i="2" s="1"/>
  <c r="OJJ249" i="2" s="1"/>
  <c r="OJK249" i="2" s="1"/>
  <c r="OJL249" i="2" s="1"/>
  <c r="OJM249" i="2" s="1"/>
  <c r="OJN249" i="2" s="1"/>
  <c r="OJO249" i="2" s="1"/>
  <c r="OJP249" i="2" s="1"/>
  <c r="OJQ249" i="2" s="1"/>
  <c r="OJR249" i="2" s="1"/>
  <c r="OJS249" i="2" s="1"/>
  <c r="OJT249" i="2" s="1"/>
  <c r="OJU249" i="2" s="1"/>
  <c r="OJV249" i="2" s="1"/>
  <c r="OJW249" i="2" s="1"/>
  <c r="OJX249" i="2" s="1"/>
  <c r="OJY249" i="2" s="1"/>
  <c r="OJZ249" i="2" s="1"/>
  <c r="OKA249" i="2" s="1"/>
  <c r="OKB249" i="2" s="1"/>
  <c r="OKC249" i="2" s="1"/>
  <c r="OKD249" i="2" s="1"/>
  <c r="OKE249" i="2" s="1"/>
  <c r="OKF249" i="2" s="1"/>
  <c r="OKG249" i="2" s="1"/>
  <c r="OKH249" i="2" s="1"/>
  <c r="OKI249" i="2" s="1"/>
  <c r="OKJ249" i="2" s="1"/>
  <c r="OKK249" i="2" s="1"/>
  <c r="OKL249" i="2" s="1"/>
  <c r="OKM249" i="2" s="1"/>
  <c r="OKN249" i="2" s="1"/>
  <c r="OKO249" i="2" s="1"/>
  <c r="OKP249" i="2" s="1"/>
  <c r="OKQ249" i="2" s="1"/>
  <c r="OKR249" i="2" s="1"/>
  <c r="OKS249" i="2" s="1"/>
  <c r="OKT249" i="2" s="1"/>
  <c r="OKU249" i="2" s="1"/>
  <c r="OKV249" i="2" s="1"/>
  <c r="OKW249" i="2" s="1"/>
  <c r="OKX249" i="2" s="1"/>
  <c r="OKY249" i="2" s="1"/>
  <c r="OKZ249" i="2" s="1"/>
  <c r="OLA249" i="2" s="1"/>
  <c r="OLB249" i="2" s="1"/>
  <c r="OLC249" i="2" s="1"/>
  <c r="OLD249" i="2" s="1"/>
  <c r="OLE249" i="2" s="1"/>
  <c r="OLF249" i="2" s="1"/>
  <c r="OLG249" i="2" s="1"/>
  <c r="OLH249" i="2" s="1"/>
  <c r="OLI249" i="2" s="1"/>
  <c r="OLJ249" i="2" s="1"/>
  <c r="OLK249" i="2" s="1"/>
  <c r="OLL249" i="2" s="1"/>
  <c r="OLM249" i="2" s="1"/>
  <c r="OLN249" i="2" s="1"/>
  <c r="OLO249" i="2" s="1"/>
  <c r="OLP249" i="2" s="1"/>
  <c r="OLQ249" i="2" s="1"/>
  <c r="OLR249" i="2" s="1"/>
  <c r="OLS249" i="2" s="1"/>
  <c r="OLT249" i="2" s="1"/>
  <c r="OLU249" i="2" s="1"/>
  <c r="OLV249" i="2" s="1"/>
  <c r="OLW249" i="2" s="1"/>
  <c r="OLX249" i="2" s="1"/>
  <c r="OLY249" i="2" s="1"/>
  <c r="OLZ249" i="2" s="1"/>
  <c r="OMA249" i="2" s="1"/>
  <c r="OMB249" i="2" s="1"/>
  <c r="OMC249" i="2" s="1"/>
  <c r="OMD249" i="2" s="1"/>
  <c r="OME249" i="2" s="1"/>
  <c r="OMF249" i="2" s="1"/>
  <c r="OMG249" i="2" s="1"/>
  <c r="OMH249" i="2" s="1"/>
  <c r="OMI249" i="2" s="1"/>
  <c r="OMJ249" i="2" s="1"/>
  <c r="OMK249" i="2" s="1"/>
  <c r="OML249" i="2" s="1"/>
  <c r="OMM249" i="2" s="1"/>
  <c r="OMN249" i="2" s="1"/>
  <c r="OMO249" i="2" s="1"/>
  <c r="OMP249" i="2" s="1"/>
  <c r="OMQ249" i="2" s="1"/>
  <c r="OMR249" i="2" s="1"/>
  <c r="OMS249" i="2" s="1"/>
  <c r="OMT249" i="2" s="1"/>
  <c r="OMU249" i="2" s="1"/>
  <c r="OMV249" i="2" s="1"/>
  <c r="OMW249" i="2" s="1"/>
  <c r="OMX249" i="2" s="1"/>
  <c r="OMY249" i="2" s="1"/>
  <c r="OMZ249" i="2" s="1"/>
  <c r="ONA249" i="2" s="1"/>
  <c r="ONB249" i="2" s="1"/>
  <c r="ONC249" i="2" s="1"/>
  <c r="OND249" i="2" s="1"/>
  <c r="ONE249" i="2" s="1"/>
  <c r="ONF249" i="2" s="1"/>
  <c r="ONG249" i="2" s="1"/>
  <c r="ONH249" i="2" s="1"/>
  <c r="ONI249" i="2" s="1"/>
  <c r="ONJ249" i="2" s="1"/>
  <c r="ONK249" i="2" s="1"/>
  <c r="ONL249" i="2" s="1"/>
  <c r="ONM249" i="2" s="1"/>
  <c r="ONN249" i="2" s="1"/>
  <c r="ONO249" i="2" s="1"/>
  <c r="ONP249" i="2" s="1"/>
  <c r="ONQ249" i="2" s="1"/>
  <c r="ONR249" i="2" s="1"/>
  <c r="ONS249" i="2" s="1"/>
  <c r="ONT249" i="2" s="1"/>
  <c r="ONU249" i="2" s="1"/>
  <c r="ONV249" i="2" s="1"/>
  <c r="ONW249" i="2" s="1"/>
  <c r="ONX249" i="2" s="1"/>
  <c r="ONY249" i="2" s="1"/>
  <c r="ONZ249" i="2" s="1"/>
  <c r="OOA249" i="2" s="1"/>
  <c r="OOB249" i="2" s="1"/>
  <c r="OOC249" i="2" s="1"/>
  <c r="OOD249" i="2" s="1"/>
  <c r="OOE249" i="2" s="1"/>
  <c r="OOF249" i="2" s="1"/>
  <c r="OOG249" i="2" s="1"/>
  <c r="OOH249" i="2" s="1"/>
  <c r="OOI249" i="2" s="1"/>
  <c r="OOJ249" i="2" s="1"/>
  <c r="OOK249" i="2" s="1"/>
  <c r="OOL249" i="2" s="1"/>
  <c r="OOM249" i="2" s="1"/>
  <c r="OON249" i="2" s="1"/>
  <c r="OOO249" i="2" s="1"/>
  <c r="OOP249" i="2" s="1"/>
  <c r="OOQ249" i="2" s="1"/>
  <c r="OOR249" i="2" s="1"/>
  <c r="OOS249" i="2" s="1"/>
  <c r="OOT249" i="2" s="1"/>
  <c r="OOU249" i="2" s="1"/>
  <c r="OOV249" i="2" s="1"/>
  <c r="OOW249" i="2" s="1"/>
  <c r="OOX249" i="2" s="1"/>
  <c r="OOY249" i="2" s="1"/>
  <c r="OOZ249" i="2" s="1"/>
  <c r="OPA249" i="2" s="1"/>
  <c r="OPB249" i="2" s="1"/>
  <c r="OPC249" i="2" s="1"/>
  <c r="OPD249" i="2" s="1"/>
  <c r="OPE249" i="2" s="1"/>
  <c r="OPF249" i="2" s="1"/>
  <c r="OPG249" i="2" s="1"/>
  <c r="OPH249" i="2" s="1"/>
  <c r="OPI249" i="2" s="1"/>
  <c r="OPJ249" i="2" s="1"/>
  <c r="OPK249" i="2" s="1"/>
  <c r="OPL249" i="2" s="1"/>
  <c r="OPM249" i="2" s="1"/>
  <c r="OPN249" i="2" s="1"/>
  <c r="OPO249" i="2" s="1"/>
  <c r="OPP249" i="2" s="1"/>
  <c r="OPQ249" i="2" s="1"/>
  <c r="OPR249" i="2" s="1"/>
  <c r="OPS249" i="2" s="1"/>
  <c r="OPT249" i="2" s="1"/>
  <c r="OPU249" i="2" s="1"/>
  <c r="OPV249" i="2" s="1"/>
  <c r="OPW249" i="2" s="1"/>
  <c r="OPX249" i="2" s="1"/>
  <c r="OPY249" i="2" s="1"/>
  <c r="OPZ249" i="2" s="1"/>
  <c r="OQA249" i="2" s="1"/>
  <c r="OQB249" i="2" s="1"/>
  <c r="OQC249" i="2" s="1"/>
  <c r="OQD249" i="2" s="1"/>
  <c r="OQE249" i="2" s="1"/>
  <c r="OQF249" i="2" s="1"/>
  <c r="OQG249" i="2" s="1"/>
  <c r="OQH249" i="2" s="1"/>
  <c r="OQI249" i="2" s="1"/>
  <c r="OQJ249" i="2" s="1"/>
  <c r="OQK249" i="2" s="1"/>
  <c r="OQL249" i="2" s="1"/>
  <c r="OQM249" i="2" s="1"/>
  <c r="OQN249" i="2" s="1"/>
  <c r="OQO249" i="2" s="1"/>
  <c r="OQP249" i="2" s="1"/>
  <c r="OQQ249" i="2" s="1"/>
  <c r="OQR249" i="2" s="1"/>
  <c r="OQS249" i="2" s="1"/>
  <c r="OQT249" i="2" s="1"/>
  <c r="OQU249" i="2" s="1"/>
  <c r="OQV249" i="2" s="1"/>
  <c r="OQW249" i="2" s="1"/>
  <c r="OQX249" i="2" s="1"/>
  <c r="OQY249" i="2" s="1"/>
  <c r="OQZ249" i="2" s="1"/>
  <c r="ORA249" i="2" s="1"/>
  <c r="ORB249" i="2" s="1"/>
  <c r="ORC249" i="2" s="1"/>
  <c r="ORD249" i="2" s="1"/>
  <c r="ORE249" i="2" s="1"/>
  <c r="ORF249" i="2" s="1"/>
  <c r="ORG249" i="2" s="1"/>
  <c r="ORH249" i="2" s="1"/>
  <c r="ORI249" i="2" s="1"/>
  <c r="ORJ249" i="2" s="1"/>
  <c r="ORK249" i="2" s="1"/>
  <c r="ORL249" i="2" s="1"/>
  <c r="ORM249" i="2" s="1"/>
  <c r="ORN249" i="2" s="1"/>
  <c r="ORO249" i="2" s="1"/>
  <c r="ORP249" i="2" s="1"/>
  <c r="ORQ249" i="2" s="1"/>
  <c r="ORR249" i="2" s="1"/>
  <c r="ORS249" i="2" s="1"/>
  <c r="ORT249" i="2" s="1"/>
  <c r="ORU249" i="2" s="1"/>
  <c r="ORV249" i="2" s="1"/>
  <c r="ORW249" i="2" s="1"/>
  <c r="ORX249" i="2" s="1"/>
  <c r="ORY249" i="2" s="1"/>
  <c r="ORZ249" i="2" s="1"/>
  <c r="OSA249" i="2" s="1"/>
  <c r="OSB249" i="2" s="1"/>
  <c r="OSC249" i="2" s="1"/>
  <c r="OSD249" i="2" s="1"/>
  <c r="OSE249" i="2" s="1"/>
  <c r="OSF249" i="2" s="1"/>
  <c r="OSG249" i="2" s="1"/>
  <c r="OSH249" i="2" s="1"/>
  <c r="OSI249" i="2" s="1"/>
  <c r="OSJ249" i="2" s="1"/>
  <c r="OSK249" i="2" s="1"/>
  <c r="OSL249" i="2" s="1"/>
  <c r="OSM249" i="2" s="1"/>
  <c r="OSN249" i="2" s="1"/>
  <c r="OSO249" i="2" s="1"/>
  <c r="OSP249" i="2" s="1"/>
  <c r="OSQ249" i="2" s="1"/>
  <c r="OSR249" i="2" s="1"/>
  <c r="OSS249" i="2" s="1"/>
  <c r="OST249" i="2" s="1"/>
  <c r="OSU249" i="2" s="1"/>
  <c r="OSV249" i="2" s="1"/>
  <c r="OSW249" i="2" s="1"/>
  <c r="OSX249" i="2" s="1"/>
  <c r="OSY249" i="2" s="1"/>
  <c r="OSZ249" i="2" s="1"/>
  <c r="OTA249" i="2" s="1"/>
  <c r="OTB249" i="2" s="1"/>
  <c r="OTC249" i="2" s="1"/>
  <c r="OTD249" i="2" s="1"/>
  <c r="OTE249" i="2" s="1"/>
  <c r="OTF249" i="2" s="1"/>
  <c r="OTG249" i="2" s="1"/>
  <c r="OTH249" i="2" s="1"/>
  <c r="OTI249" i="2" s="1"/>
  <c r="OTJ249" i="2" s="1"/>
  <c r="OTK249" i="2" s="1"/>
  <c r="OTL249" i="2" s="1"/>
  <c r="OTM249" i="2" s="1"/>
  <c r="OTN249" i="2" s="1"/>
  <c r="OTO249" i="2" s="1"/>
  <c r="OTP249" i="2" s="1"/>
  <c r="OTQ249" i="2" s="1"/>
  <c r="OTR249" i="2" s="1"/>
  <c r="OTS249" i="2" s="1"/>
  <c r="OTT249" i="2" s="1"/>
  <c r="OTU249" i="2" s="1"/>
  <c r="OTV249" i="2" s="1"/>
  <c r="OTW249" i="2" s="1"/>
  <c r="OTX249" i="2" s="1"/>
  <c r="OTY249" i="2" s="1"/>
  <c r="OTZ249" i="2" s="1"/>
  <c r="OUA249" i="2" s="1"/>
  <c r="OUB249" i="2" s="1"/>
  <c r="OUC249" i="2" s="1"/>
  <c r="OUD249" i="2" s="1"/>
  <c r="OUE249" i="2" s="1"/>
  <c r="OUF249" i="2" s="1"/>
  <c r="OUG249" i="2" s="1"/>
  <c r="OUH249" i="2" s="1"/>
  <c r="OUI249" i="2" s="1"/>
  <c r="OUJ249" i="2" s="1"/>
  <c r="OUK249" i="2" s="1"/>
  <c r="OUL249" i="2" s="1"/>
  <c r="OUM249" i="2" s="1"/>
  <c r="OUN249" i="2" s="1"/>
  <c r="OUO249" i="2" s="1"/>
  <c r="OUP249" i="2" s="1"/>
  <c r="OUQ249" i="2" s="1"/>
  <c r="OUR249" i="2" s="1"/>
  <c r="OUS249" i="2" s="1"/>
  <c r="OUT249" i="2" s="1"/>
  <c r="OUU249" i="2" s="1"/>
  <c r="OUV249" i="2" s="1"/>
  <c r="OUW249" i="2" s="1"/>
  <c r="OUX249" i="2" s="1"/>
  <c r="OUY249" i="2" s="1"/>
  <c r="OUZ249" i="2" s="1"/>
  <c r="OVA249" i="2" s="1"/>
  <c r="OVB249" i="2" s="1"/>
  <c r="OVC249" i="2" s="1"/>
  <c r="OVD249" i="2" s="1"/>
  <c r="OVE249" i="2" s="1"/>
  <c r="OVF249" i="2" s="1"/>
  <c r="OVG249" i="2" s="1"/>
  <c r="OVH249" i="2" s="1"/>
  <c r="OVI249" i="2" s="1"/>
  <c r="OVJ249" i="2" s="1"/>
  <c r="OVK249" i="2" s="1"/>
  <c r="OVL249" i="2" s="1"/>
  <c r="OVM249" i="2" s="1"/>
  <c r="OVN249" i="2" s="1"/>
  <c r="OVO249" i="2" s="1"/>
  <c r="OVP249" i="2" s="1"/>
  <c r="OVQ249" i="2" s="1"/>
  <c r="OVR249" i="2" s="1"/>
  <c r="OVS249" i="2" s="1"/>
  <c r="OVT249" i="2" s="1"/>
  <c r="OVU249" i="2" s="1"/>
  <c r="OVV249" i="2" s="1"/>
  <c r="OVW249" i="2" s="1"/>
  <c r="OVX249" i="2" s="1"/>
  <c r="OVY249" i="2" s="1"/>
  <c r="OVZ249" i="2" s="1"/>
  <c r="OWA249" i="2" s="1"/>
  <c r="OWB249" i="2" s="1"/>
  <c r="OWC249" i="2" s="1"/>
  <c r="OWD249" i="2" s="1"/>
  <c r="OWE249" i="2" s="1"/>
  <c r="OWF249" i="2" s="1"/>
  <c r="OWG249" i="2" s="1"/>
  <c r="OWH249" i="2" s="1"/>
  <c r="OWI249" i="2" s="1"/>
  <c r="OWJ249" i="2" s="1"/>
  <c r="OWK249" i="2" s="1"/>
  <c r="OWL249" i="2" s="1"/>
  <c r="OWM249" i="2" s="1"/>
  <c r="OWN249" i="2" s="1"/>
  <c r="OWO249" i="2" s="1"/>
  <c r="OWP249" i="2" s="1"/>
  <c r="OWQ249" i="2" s="1"/>
  <c r="OWR249" i="2" s="1"/>
  <c r="OWS249" i="2" s="1"/>
  <c r="OWT249" i="2" s="1"/>
  <c r="OWU249" i="2" s="1"/>
  <c r="OWV249" i="2" s="1"/>
  <c r="OWW249" i="2" s="1"/>
  <c r="OWX249" i="2" s="1"/>
  <c r="OWY249" i="2" s="1"/>
  <c r="OWZ249" i="2" s="1"/>
  <c r="OXA249" i="2" s="1"/>
  <c r="OXB249" i="2" s="1"/>
  <c r="OXC249" i="2" s="1"/>
  <c r="OXD249" i="2" s="1"/>
  <c r="OXE249" i="2" s="1"/>
  <c r="OXF249" i="2" s="1"/>
  <c r="OXG249" i="2" s="1"/>
  <c r="OXH249" i="2" s="1"/>
  <c r="OXI249" i="2" s="1"/>
  <c r="OXJ249" i="2" s="1"/>
  <c r="OXK249" i="2" s="1"/>
  <c r="OXL249" i="2" s="1"/>
  <c r="OXM249" i="2" s="1"/>
  <c r="OXN249" i="2" s="1"/>
  <c r="OXO249" i="2" s="1"/>
  <c r="OXP249" i="2" s="1"/>
  <c r="OXQ249" i="2" s="1"/>
  <c r="OXR249" i="2" s="1"/>
  <c r="OXS249" i="2" s="1"/>
  <c r="OXT249" i="2" s="1"/>
  <c r="OXU249" i="2" s="1"/>
  <c r="OXV249" i="2" s="1"/>
  <c r="OXW249" i="2" s="1"/>
  <c r="OXX249" i="2" s="1"/>
  <c r="OXY249" i="2" s="1"/>
  <c r="OXZ249" i="2" s="1"/>
  <c r="OYA249" i="2" s="1"/>
  <c r="OYB249" i="2" s="1"/>
  <c r="OYC249" i="2" s="1"/>
  <c r="OYD249" i="2" s="1"/>
  <c r="OYE249" i="2" s="1"/>
  <c r="OYF249" i="2" s="1"/>
  <c r="OYG249" i="2" s="1"/>
  <c r="OYH249" i="2" s="1"/>
  <c r="OYI249" i="2" s="1"/>
  <c r="OYJ249" i="2" s="1"/>
  <c r="OYK249" i="2" s="1"/>
  <c r="OYL249" i="2" s="1"/>
  <c r="OYM249" i="2" s="1"/>
  <c r="OYN249" i="2" s="1"/>
  <c r="OYO249" i="2" s="1"/>
  <c r="OYP249" i="2" s="1"/>
  <c r="OYQ249" i="2" s="1"/>
  <c r="OYR249" i="2" s="1"/>
  <c r="OYS249" i="2" s="1"/>
  <c r="OYT249" i="2" s="1"/>
  <c r="OYU249" i="2" s="1"/>
  <c r="OYV249" i="2" s="1"/>
  <c r="OYW249" i="2" s="1"/>
  <c r="OYX249" i="2" s="1"/>
  <c r="OYY249" i="2" s="1"/>
  <c r="OYZ249" i="2" s="1"/>
  <c r="OZA249" i="2" s="1"/>
  <c r="OZB249" i="2" s="1"/>
  <c r="OZC249" i="2" s="1"/>
  <c r="OZD249" i="2" s="1"/>
  <c r="OZE249" i="2" s="1"/>
  <c r="OZF249" i="2" s="1"/>
  <c r="OZG249" i="2" s="1"/>
  <c r="OZH249" i="2" s="1"/>
  <c r="OZI249" i="2" s="1"/>
  <c r="OZJ249" i="2" s="1"/>
  <c r="OZK249" i="2" s="1"/>
  <c r="OZL249" i="2" s="1"/>
  <c r="OZM249" i="2" s="1"/>
  <c r="OZN249" i="2" s="1"/>
  <c r="OZO249" i="2" s="1"/>
  <c r="OZP249" i="2" s="1"/>
  <c r="OZQ249" i="2" s="1"/>
  <c r="OZR249" i="2" s="1"/>
  <c r="OZS249" i="2" s="1"/>
  <c r="OZT249" i="2" s="1"/>
  <c r="OZU249" i="2" s="1"/>
  <c r="OZV249" i="2" s="1"/>
  <c r="OZW249" i="2" s="1"/>
  <c r="OZX249" i="2" s="1"/>
  <c r="OZY249" i="2" s="1"/>
  <c r="OZZ249" i="2" s="1"/>
  <c r="PAA249" i="2" s="1"/>
  <c r="PAB249" i="2" s="1"/>
  <c r="PAC249" i="2" s="1"/>
  <c r="PAD249" i="2" s="1"/>
  <c r="PAE249" i="2" s="1"/>
  <c r="PAF249" i="2" s="1"/>
  <c r="PAG249" i="2" s="1"/>
  <c r="PAH249" i="2" s="1"/>
  <c r="PAI249" i="2" s="1"/>
  <c r="PAJ249" i="2" s="1"/>
  <c r="PAK249" i="2" s="1"/>
  <c r="PAL249" i="2" s="1"/>
  <c r="PAM249" i="2" s="1"/>
  <c r="PAN249" i="2" s="1"/>
  <c r="PAO249" i="2" s="1"/>
  <c r="PAP249" i="2" s="1"/>
  <c r="PAQ249" i="2" s="1"/>
  <c r="PAR249" i="2" s="1"/>
  <c r="PAS249" i="2" s="1"/>
  <c r="PAT249" i="2" s="1"/>
  <c r="PAU249" i="2" s="1"/>
  <c r="PAV249" i="2" s="1"/>
  <c r="PAW249" i="2" s="1"/>
  <c r="PAX249" i="2" s="1"/>
  <c r="PAY249" i="2" s="1"/>
  <c r="PAZ249" i="2" s="1"/>
  <c r="PBA249" i="2" s="1"/>
  <c r="PBB249" i="2" s="1"/>
  <c r="PBC249" i="2" s="1"/>
  <c r="PBD249" i="2" s="1"/>
  <c r="PBE249" i="2" s="1"/>
  <c r="PBF249" i="2" s="1"/>
  <c r="PBG249" i="2" s="1"/>
  <c r="PBH249" i="2" s="1"/>
  <c r="PBI249" i="2" s="1"/>
  <c r="PBJ249" i="2" s="1"/>
  <c r="PBK249" i="2" s="1"/>
  <c r="PBL249" i="2" s="1"/>
  <c r="PBM249" i="2" s="1"/>
  <c r="PBN249" i="2" s="1"/>
  <c r="PBO249" i="2" s="1"/>
  <c r="PBP249" i="2" s="1"/>
  <c r="PBQ249" i="2" s="1"/>
  <c r="PBR249" i="2" s="1"/>
  <c r="PBS249" i="2" s="1"/>
  <c r="PBT249" i="2" s="1"/>
  <c r="PBU249" i="2" s="1"/>
  <c r="PBV249" i="2" s="1"/>
  <c r="PBW249" i="2" s="1"/>
  <c r="PBX249" i="2" s="1"/>
  <c r="PBY249" i="2" s="1"/>
  <c r="PBZ249" i="2" s="1"/>
  <c r="PCA249" i="2" s="1"/>
  <c r="PCB249" i="2" s="1"/>
  <c r="PCC249" i="2" s="1"/>
  <c r="PCD249" i="2" s="1"/>
  <c r="PCE249" i="2" s="1"/>
  <c r="PCF249" i="2" s="1"/>
  <c r="PCG249" i="2" s="1"/>
  <c r="PCH249" i="2" s="1"/>
  <c r="PCI249" i="2" s="1"/>
  <c r="PCJ249" i="2" s="1"/>
  <c r="PCK249" i="2" s="1"/>
  <c r="PCL249" i="2" s="1"/>
  <c r="PCM249" i="2" s="1"/>
  <c r="PCN249" i="2" s="1"/>
  <c r="PCO249" i="2" s="1"/>
  <c r="PCP249" i="2" s="1"/>
  <c r="PCQ249" i="2" s="1"/>
  <c r="PCR249" i="2" s="1"/>
  <c r="PCS249" i="2" s="1"/>
  <c r="PCT249" i="2" s="1"/>
  <c r="PCU249" i="2" s="1"/>
  <c r="PCV249" i="2" s="1"/>
  <c r="PCW249" i="2" s="1"/>
  <c r="PCX249" i="2" s="1"/>
  <c r="PCY249" i="2" s="1"/>
  <c r="PCZ249" i="2" s="1"/>
  <c r="PDA249" i="2" s="1"/>
  <c r="PDB249" i="2" s="1"/>
  <c r="PDC249" i="2" s="1"/>
  <c r="PDD249" i="2" s="1"/>
  <c r="PDE249" i="2" s="1"/>
  <c r="PDF249" i="2" s="1"/>
  <c r="PDG249" i="2" s="1"/>
  <c r="PDH249" i="2" s="1"/>
  <c r="PDI249" i="2" s="1"/>
  <c r="PDJ249" i="2" s="1"/>
  <c r="PDK249" i="2" s="1"/>
  <c r="PDL249" i="2" s="1"/>
  <c r="PDM249" i="2" s="1"/>
  <c r="PDN249" i="2" s="1"/>
  <c r="PDO249" i="2" s="1"/>
  <c r="PDP249" i="2" s="1"/>
  <c r="PDQ249" i="2" s="1"/>
  <c r="PDR249" i="2" s="1"/>
  <c r="PDS249" i="2" s="1"/>
  <c r="PDT249" i="2" s="1"/>
  <c r="PDU249" i="2" s="1"/>
  <c r="KNX248" i="2"/>
  <c r="KNY248" i="2" s="1"/>
  <c r="KNZ248" i="2"/>
  <c r="KOA248" i="2" s="1"/>
  <c r="PDV249" i="2"/>
  <c r="PDW249" i="2" s="1"/>
  <c r="PDX249" i="2"/>
  <c r="PDY249" i="2" s="1"/>
  <c r="KOB248" i="2"/>
  <c r="KOC248" i="2" s="1"/>
  <c r="KOD248" i="2"/>
  <c r="KOE248" i="2" s="1"/>
  <c r="PDZ249" i="2"/>
  <c r="PEA249" i="2" s="1"/>
  <c r="PEB249" i="2"/>
  <c r="PEC249" i="2" s="1"/>
  <c r="KOF248" i="2"/>
  <c r="KOG248" i="2" s="1"/>
  <c r="KOH248" i="2"/>
  <c r="KOI248" i="2" s="1"/>
  <c r="PED249" i="2"/>
  <c r="PEE249" i="2" s="1"/>
  <c r="PEF249" i="2"/>
  <c r="PEG249" i="2" s="1"/>
  <c r="KOJ248" i="2"/>
  <c r="KOK248" i="2" s="1"/>
  <c r="KOL248" i="2"/>
  <c r="KOM248" i="2" s="1"/>
  <c r="PEH249" i="2"/>
  <c r="PEI249" i="2" s="1"/>
  <c r="PEJ249" i="2"/>
  <c r="PEK249" i="2" s="1"/>
  <c r="KON248" i="2"/>
  <c r="KOO248" i="2" s="1"/>
  <c r="KOP248" i="2"/>
  <c r="KOQ248" i="2" s="1"/>
  <c r="PEL249" i="2"/>
  <c r="PEM249" i="2" s="1"/>
  <c r="PEN249" i="2"/>
  <c r="PEO249" i="2" s="1"/>
  <c r="KOR248" i="2"/>
  <c r="KOS248" i="2" s="1"/>
  <c r="KOT248" i="2"/>
  <c r="KOU248" i="2" s="1"/>
  <c r="PEP249" i="2"/>
  <c r="PEQ249" i="2" s="1"/>
  <c r="PER249" i="2"/>
  <c r="PES249" i="2" s="1"/>
  <c r="KOV248" i="2"/>
  <c r="KOW248" i="2" s="1"/>
  <c r="KOX248" i="2"/>
  <c r="KOY248" i="2" s="1"/>
  <c r="PET249" i="2"/>
  <c r="PEU249" i="2" s="1"/>
  <c r="PEV249" i="2"/>
  <c r="PEW249" i="2" s="1"/>
  <c r="KOZ248" i="2"/>
  <c r="KPA248" i="2" s="1"/>
  <c r="KPB248" i="2"/>
  <c r="KPC248" i="2" s="1"/>
  <c r="PEX249" i="2"/>
  <c r="PEY249" i="2" s="1"/>
  <c r="PEZ249" i="2"/>
  <c r="PFA249" i="2" s="1"/>
  <c r="KPD248" i="2"/>
  <c r="KPE248" i="2" s="1"/>
  <c r="KPF248" i="2"/>
  <c r="KPG248" i="2" s="1"/>
  <c r="PFB249" i="2"/>
  <c r="PFC249" i="2" s="1"/>
  <c r="PFD249" i="2"/>
  <c r="PFE249" i="2" s="1"/>
  <c r="KPH248" i="2"/>
  <c r="KPI248" i="2" s="1"/>
  <c r="KPJ248" i="2"/>
  <c r="KPK248" i="2" s="1"/>
  <c r="PFF249" i="2"/>
  <c r="PFG249" i="2" s="1"/>
  <c r="PFH249" i="2"/>
  <c r="PFI249" i="2" s="1"/>
  <c r="KPL248" i="2"/>
  <c r="KPM248" i="2" s="1"/>
  <c r="KPN248" i="2"/>
  <c r="KPO248" i="2" s="1"/>
  <c r="PFJ249" i="2"/>
  <c r="PFK249" i="2" s="1"/>
  <c r="PFL249" i="2"/>
  <c r="PFM249" i="2" s="1"/>
  <c r="KPP248" i="2"/>
  <c r="KPQ248" i="2" s="1"/>
  <c r="KPR248" i="2"/>
  <c r="KPS248" i="2" s="1"/>
  <c r="PFN249" i="2"/>
  <c r="PFO249" i="2" s="1"/>
  <c r="PFP249" i="2"/>
  <c r="PFQ249" i="2" s="1"/>
  <c r="KPT248" i="2"/>
  <c r="KPU248" i="2" s="1"/>
  <c r="KPV248" i="2"/>
  <c r="KPW248" i="2" s="1"/>
  <c r="PFR249" i="2"/>
  <c r="PFS249" i="2" s="1"/>
  <c r="PFT249" i="2"/>
  <c r="PFU249" i="2" s="1"/>
  <c r="KPX248" i="2"/>
  <c r="KPY248" i="2" s="1"/>
  <c r="KPZ248" i="2"/>
  <c r="KQA248" i="2" s="1"/>
  <c r="PFV249" i="2"/>
  <c r="PFW249" i="2" s="1"/>
  <c r="PFX249" i="2"/>
  <c r="PFY249" i="2" s="1"/>
  <c r="KQB248" i="2"/>
  <c r="KQC248" i="2" s="1"/>
  <c r="KQD248" i="2"/>
  <c r="KQE248" i="2" s="1"/>
  <c r="PFZ249" i="2"/>
  <c r="PGA249" i="2" s="1"/>
  <c r="PGB249" i="2"/>
  <c r="PGC249" i="2" s="1"/>
  <c r="KQF248" i="2"/>
  <c r="KQG248" i="2" s="1"/>
  <c r="KQH248" i="2"/>
  <c r="KQI248" i="2" s="1"/>
  <c r="PGD249" i="2"/>
  <c r="PGE249" i="2" s="1"/>
  <c r="PGF249" i="2"/>
  <c r="PGG249" i="2" s="1"/>
  <c r="KQJ248" i="2"/>
  <c r="KQK248" i="2" s="1"/>
  <c r="KQL248" i="2"/>
  <c r="KQM248" i="2" s="1"/>
  <c r="PGH249" i="2"/>
  <c r="PGI249" i="2" s="1"/>
  <c r="PGJ249" i="2"/>
  <c r="PGK249" i="2" s="1"/>
  <c r="KQN248" i="2"/>
  <c r="KQO248" i="2" s="1"/>
  <c r="KQP248" i="2"/>
  <c r="KQQ248" i="2" s="1"/>
  <c r="PGL249" i="2"/>
  <c r="PGM249" i="2" s="1"/>
  <c r="PGN249" i="2"/>
  <c r="PGO249" i="2" s="1"/>
  <c r="KQR248" i="2"/>
  <c r="KQS248" i="2" s="1"/>
  <c r="KQT248" i="2"/>
  <c r="KQU248" i="2" s="1"/>
  <c r="PGP249" i="2"/>
  <c r="PGQ249" i="2" s="1"/>
  <c r="PGR249" i="2"/>
  <c r="PGS249" i="2" s="1"/>
  <c r="KQV248" i="2"/>
  <c r="KQW248" i="2" s="1"/>
  <c r="KQX248" i="2"/>
  <c r="KQY248" i="2" s="1"/>
  <c r="PGT249" i="2"/>
  <c r="PGU249" i="2" s="1"/>
  <c r="PGV249" i="2"/>
  <c r="PGW249" i="2" s="1"/>
  <c r="KQZ248" i="2"/>
  <c r="KRA248" i="2" s="1"/>
  <c r="KRB248" i="2"/>
  <c r="KRC248" i="2" s="1"/>
  <c r="PGX249" i="2"/>
  <c r="PGY249" i="2" s="1"/>
  <c r="PGZ249" i="2"/>
  <c r="PHA249" i="2" s="1"/>
  <c r="KRD248" i="2"/>
  <c r="KRE248" i="2" s="1"/>
  <c r="KRF248" i="2"/>
  <c r="KRG248" i="2" s="1"/>
  <c r="PHB249" i="2"/>
  <c r="PHC249" i="2" s="1"/>
  <c r="PHD249" i="2"/>
  <c r="PHE249" i="2" s="1"/>
  <c r="KRH248" i="2"/>
  <c r="KRI248" i="2" s="1"/>
  <c r="KRJ248" i="2"/>
  <c r="KRK248" i="2" s="1"/>
  <c r="PHF249" i="2"/>
  <c r="PHG249" i="2" s="1"/>
  <c r="PHH249" i="2"/>
  <c r="PHI249" i="2" s="1"/>
  <c r="KRL248" i="2"/>
  <c r="KRM248" i="2" s="1"/>
  <c r="KRN248" i="2"/>
  <c r="KRO248" i="2" s="1"/>
  <c r="PHJ249" i="2"/>
  <c r="PHK249" i="2" s="1"/>
  <c r="PHL249" i="2"/>
  <c r="PHM249" i="2" s="1"/>
  <c r="KRP248" i="2"/>
  <c r="KRQ248" i="2" s="1"/>
  <c r="KRR248" i="2"/>
  <c r="KRS248" i="2" s="1"/>
  <c r="PHN249" i="2"/>
  <c r="PHO249" i="2" s="1"/>
  <c r="PHP249" i="2"/>
  <c r="PHQ249" i="2" s="1"/>
  <c r="KRT248" i="2"/>
  <c r="KRU248" i="2" s="1"/>
  <c r="KRV248" i="2"/>
  <c r="KRW248" i="2" s="1"/>
  <c r="PHR249" i="2"/>
  <c r="PHS249" i="2" s="1"/>
  <c r="PHT249" i="2"/>
  <c r="PHU249" i="2" s="1"/>
  <c r="KRX248" i="2"/>
  <c r="KRY248" i="2" s="1"/>
  <c r="KRZ248" i="2"/>
  <c r="KSA248" i="2" s="1"/>
  <c r="PHV249" i="2"/>
  <c r="PHW249" i="2" s="1"/>
  <c r="PHX249" i="2"/>
  <c r="PHY249" i="2" s="1"/>
  <c r="KSB248" i="2"/>
  <c r="KSC248" i="2" s="1"/>
  <c r="KSD248" i="2"/>
  <c r="KSE248" i="2" s="1"/>
  <c r="PHZ249" i="2"/>
  <c r="PIA249" i="2" s="1"/>
  <c r="PIB249" i="2"/>
  <c r="PIC249" i="2" s="1"/>
  <c r="KSF248" i="2"/>
  <c r="KSG248" i="2" s="1"/>
  <c r="KSH248" i="2"/>
  <c r="KSI248" i="2" s="1"/>
  <c r="PID249" i="2"/>
  <c r="PIE249" i="2" s="1"/>
  <c r="PIF249" i="2"/>
  <c r="PIG249" i="2" s="1"/>
  <c r="KSJ248" i="2"/>
  <c r="KSK248" i="2" s="1"/>
  <c r="KSL248" i="2"/>
  <c r="KSM248" i="2" s="1"/>
  <c r="PIH249" i="2"/>
  <c r="PII249" i="2" s="1"/>
  <c r="PIJ249" i="2"/>
  <c r="PIK249" i="2" s="1"/>
  <c r="KSN248" i="2"/>
  <c r="KSO248" i="2" s="1"/>
  <c r="KSP248" i="2"/>
  <c r="KSQ248" i="2" s="1"/>
  <c r="PIL249" i="2"/>
  <c r="PIM249" i="2" s="1"/>
  <c r="PIN249" i="2"/>
  <c r="PIO249" i="2" s="1"/>
  <c r="KSR248" i="2"/>
  <c r="KSS248" i="2" s="1"/>
  <c r="KST248" i="2"/>
  <c r="KSU248" i="2" s="1"/>
  <c r="PIP249" i="2"/>
  <c r="PIQ249" i="2" s="1"/>
  <c r="PIR249" i="2"/>
  <c r="PIS249" i="2" s="1"/>
  <c r="KSV248" i="2"/>
  <c r="KSW248" i="2" s="1"/>
  <c r="KSX248" i="2"/>
  <c r="KSY248" i="2" s="1"/>
  <c r="PIT249" i="2"/>
  <c r="PIU249" i="2" s="1"/>
  <c r="PIV249" i="2"/>
  <c r="PIW249" i="2" s="1"/>
  <c r="KSZ248" i="2"/>
  <c r="KTA248" i="2" s="1"/>
  <c r="KTB248" i="2"/>
  <c r="KTC248" i="2" s="1"/>
  <c r="PIX249" i="2"/>
  <c r="PIY249" i="2" s="1"/>
  <c r="PIZ249" i="2"/>
  <c r="PJA249" i="2" s="1"/>
  <c r="KTD248" i="2"/>
  <c r="KTE248" i="2" s="1"/>
  <c r="KTF248" i="2"/>
  <c r="KTG248" i="2" s="1"/>
  <c r="PJB249" i="2"/>
  <c r="PJC249" i="2" s="1"/>
  <c r="PJD249" i="2"/>
  <c r="PJE249" i="2" s="1"/>
  <c r="KTH248" i="2"/>
  <c r="KTI248" i="2" s="1"/>
  <c r="KTJ248" i="2"/>
  <c r="KTK248" i="2" s="1"/>
  <c r="PJF249" i="2"/>
  <c r="PJG249" i="2" s="1"/>
  <c r="PJH249" i="2"/>
  <c r="PJI249" i="2" s="1"/>
  <c r="KTL248" i="2"/>
  <c r="KTM248" i="2" s="1"/>
  <c r="KTN248" i="2"/>
  <c r="KTO248" i="2" s="1"/>
  <c r="PJJ249" i="2"/>
  <c r="PJK249" i="2" s="1"/>
  <c r="PJL249" i="2"/>
  <c r="PJM249" i="2" s="1"/>
  <c r="KTP248" i="2"/>
  <c r="KTQ248" i="2" s="1"/>
  <c r="KTR248" i="2"/>
  <c r="KTS248" i="2" s="1"/>
  <c r="PJN249" i="2"/>
  <c r="PJO249" i="2" s="1"/>
  <c r="PJP249" i="2"/>
  <c r="PJQ249" i="2" s="1"/>
  <c r="KTT248" i="2"/>
  <c r="KTU248" i="2" s="1"/>
  <c r="KTV248" i="2"/>
  <c r="KTW248" i="2" s="1"/>
  <c r="PJR249" i="2"/>
  <c r="PJS249" i="2" s="1"/>
  <c r="PJT249" i="2"/>
  <c r="PJU249" i="2" s="1"/>
  <c r="KTX248" i="2"/>
  <c r="KTY248" i="2" s="1"/>
  <c r="KTZ248" i="2"/>
  <c r="KUA248" i="2" s="1"/>
  <c r="PJV249" i="2"/>
  <c r="PJW249" i="2" s="1"/>
  <c r="PJX249" i="2"/>
  <c r="PJY249" i="2" s="1"/>
  <c r="KUB248" i="2"/>
  <c r="KUC248" i="2" s="1"/>
  <c r="KUD248" i="2"/>
  <c r="KUE248" i="2" s="1"/>
  <c r="PJZ249" i="2"/>
  <c r="PKA249" i="2" s="1"/>
  <c r="PKB249" i="2"/>
  <c r="PKC249" i="2" s="1"/>
  <c r="KUF248" i="2"/>
  <c r="KUG248" i="2" s="1"/>
  <c r="KUH248" i="2"/>
  <c r="KUI248" i="2" s="1"/>
  <c r="PKD249" i="2"/>
  <c r="PKE249" i="2" s="1"/>
  <c r="PKF249" i="2"/>
  <c r="PKG249" i="2" s="1"/>
  <c r="KUJ248" i="2"/>
  <c r="KUK248" i="2" s="1"/>
  <c r="KUL248" i="2"/>
  <c r="KUM248" i="2" s="1"/>
  <c r="PKH249" i="2"/>
  <c r="PKI249" i="2" s="1"/>
  <c r="PKJ249" i="2"/>
  <c r="PKK249" i="2" s="1"/>
  <c r="KUN248" i="2"/>
  <c r="KUO248" i="2" s="1"/>
  <c r="KUP248" i="2"/>
  <c r="KUQ248" i="2" s="1"/>
  <c r="PKL249" i="2"/>
  <c r="PKM249" i="2" s="1"/>
  <c r="PKN249" i="2"/>
  <c r="PKO249" i="2" s="1"/>
  <c r="KUR248" i="2"/>
  <c r="KUS248" i="2" s="1"/>
  <c r="KUT248" i="2"/>
  <c r="KUU248" i="2" s="1"/>
  <c r="PKP249" i="2"/>
  <c r="PKQ249" i="2" s="1"/>
  <c r="PKR249" i="2"/>
  <c r="PKS249" i="2" s="1"/>
  <c r="KUV248" i="2"/>
  <c r="KUW248" i="2" s="1"/>
  <c r="KUX248" i="2"/>
  <c r="KUY248" i="2" s="1"/>
  <c r="PKT249" i="2"/>
  <c r="PKU249" i="2" s="1"/>
  <c r="PKV249" i="2"/>
  <c r="PKW249" i="2" s="1"/>
  <c r="KUZ248" i="2"/>
  <c r="KVA248" i="2" s="1"/>
  <c r="KVB248" i="2"/>
  <c r="KVC248" i="2" s="1"/>
  <c r="PKX249" i="2"/>
  <c r="PKY249" i="2" s="1"/>
  <c r="PKZ249" i="2"/>
  <c r="PLA249" i="2" s="1"/>
  <c r="KVD248" i="2"/>
  <c r="KVE248" i="2" s="1"/>
  <c r="KVF248" i="2"/>
  <c r="KVG248" i="2" s="1"/>
  <c r="PLB249" i="2"/>
  <c r="PLC249" i="2" s="1"/>
  <c r="PLD249" i="2"/>
  <c r="PLE249" i="2" s="1"/>
  <c r="KVH248" i="2"/>
  <c r="KVI248" i="2" s="1"/>
  <c r="KVJ248" i="2"/>
  <c r="KVK248" i="2" s="1"/>
  <c r="PLF249" i="2"/>
  <c r="PLG249" i="2" s="1"/>
  <c r="PLH249" i="2"/>
  <c r="PLI249" i="2" s="1"/>
  <c r="KVL248" i="2"/>
  <c r="KVM248" i="2" s="1"/>
  <c r="KVN248" i="2"/>
  <c r="KVO248" i="2" s="1"/>
  <c r="PLJ249" i="2"/>
  <c r="PLK249" i="2" s="1"/>
  <c r="PLL249" i="2"/>
  <c r="PLM249" i="2" s="1"/>
  <c r="KVP248" i="2"/>
  <c r="KVQ248" i="2" s="1"/>
  <c r="KVR248" i="2"/>
  <c r="KVS248" i="2" s="1"/>
  <c r="PLN249" i="2"/>
  <c r="PLO249" i="2" s="1"/>
  <c r="PLP249" i="2"/>
  <c r="PLQ249" i="2" s="1"/>
  <c r="KVT248" i="2"/>
  <c r="KVU248" i="2" s="1"/>
  <c r="KVV248" i="2"/>
  <c r="KVW248" i="2" s="1"/>
  <c r="PLR249" i="2"/>
  <c r="PLS249" i="2" s="1"/>
  <c r="PLT249" i="2"/>
  <c r="PLU249" i="2" s="1"/>
  <c r="KVX248" i="2"/>
  <c r="KVY248" i="2" s="1"/>
  <c r="KVZ248" i="2"/>
  <c r="KWA248" i="2" s="1"/>
  <c r="PLV249" i="2"/>
  <c r="PLW249" i="2" s="1"/>
  <c r="PLX249" i="2"/>
  <c r="PLY249" i="2" s="1"/>
  <c r="KWB248" i="2"/>
  <c r="KWC248" i="2" s="1"/>
  <c r="KWD248" i="2"/>
  <c r="KWE248" i="2" s="1"/>
  <c r="PLZ249" i="2"/>
  <c r="PMA249" i="2" s="1"/>
  <c r="PMB249" i="2"/>
  <c r="PMC249" i="2" s="1"/>
  <c r="KWF248" i="2"/>
  <c r="KWG248" i="2" s="1"/>
  <c r="KWH248" i="2"/>
  <c r="KWI248" i="2" s="1"/>
  <c r="PMD249" i="2"/>
  <c r="PME249" i="2" s="1"/>
  <c r="PMF249" i="2"/>
  <c r="PMG249" i="2" s="1"/>
  <c r="KWJ248" i="2"/>
  <c r="KWK248" i="2" s="1"/>
  <c r="KWL248" i="2"/>
  <c r="KWM248" i="2" s="1"/>
  <c r="PMH249" i="2"/>
  <c r="PMI249" i="2" s="1"/>
  <c r="PMJ249" i="2"/>
  <c r="PMK249" i="2" s="1"/>
  <c r="KWN248" i="2"/>
  <c r="KWO248" i="2" s="1"/>
  <c r="KWP248" i="2"/>
  <c r="KWQ248" i="2" s="1"/>
  <c r="PML249" i="2"/>
  <c r="PMM249" i="2" s="1"/>
  <c r="PMN249" i="2"/>
  <c r="PMO249" i="2" s="1"/>
  <c r="KWR248" i="2"/>
  <c r="KWS248" i="2" s="1"/>
  <c r="KWT248" i="2"/>
  <c r="KWU248" i="2" s="1"/>
  <c r="PMP249" i="2"/>
  <c r="PMQ249" i="2" s="1"/>
  <c r="PMR249" i="2"/>
  <c r="PMS249" i="2" s="1"/>
  <c r="KWV248" i="2"/>
  <c r="KWW248" i="2" s="1"/>
  <c r="KWX248" i="2"/>
  <c r="KWY248" i="2" s="1"/>
  <c r="PMT249" i="2"/>
  <c r="PMU249" i="2" s="1"/>
  <c r="PMV249" i="2"/>
  <c r="PMW249" i="2" s="1"/>
  <c r="KWZ248" i="2"/>
  <c r="KXA248" i="2" s="1"/>
  <c r="KXB248" i="2"/>
  <c r="KXC248" i="2" s="1"/>
  <c r="PMX249" i="2"/>
  <c r="PMY249" i="2" s="1"/>
  <c r="PMZ249" i="2"/>
  <c r="PNA249" i="2" s="1"/>
  <c r="KXD248" i="2"/>
  <c r="KXE248" i="2" s="1"/>
  <c r="KXF248" i="2"/>
  <c r="KXG248" i="2" s="1"/>
  <c r="PNB249" i="2"/>
  <c r="PNC249" i="2" s="1"/>
  <c r="PND249" i="2"/>
  <c r="PNE249" i="2" s="1"/>
  <c r="KXH248" i="2"/>
  <c r="KXI248" i="2" s="1"/>
  <c r="KXJ248" i="2"/>
  <c r="KXK248" i="2" s="1"/>
  <c r="PNF249" i="2"/>
  <c r="PNG249" i="2" s="1"/>
  <c r="PNH249" i="2"/>
  <c r="PNI249" i="2" s="1"/>
  <c r="KXL248" i="2"/>
  <c r="KXM248" i="2" s="1"/>
  <c r="KXN248" i="2"/>
  <c r="KXO248" i="2" s="1"/>
  <c r="PNJ249" i="2"/>
  <c r="PNK249" i="2" s="1"/>
  <c r="PNL249" i="2"/>
  <c r="PNM249" i="2" s="1"/>
  <c r="KXP248" i="2"/>
  <c r="KXQ248" i="2" s="1"/>
  <c r="KXR248" i="2"/>
  <c r="KXS248" i="2" s="1"/>
  <c r="PNN249" i="2"/>
  <c r="PNO249" i="2" s="1"/>
  <c r="PNP249" i="2"/>
  <c r="PNQ249" i="2" s="1"/>
  <c r="KXT248" i="2"/>
  <c r="KXU248" i="2" s="1"/>
  <c r="KXV248" i="2"/>
  <c r="KXW248" i="2" s="1"/>
  <c r="PNR249" i="2"/>
  <c r="PNS249" i="2" s="1"/>
  <c r="PNT249" i="2"/>
  <c r="PNU249" i="2" s="1"/>
  <c r="KXX248" i="2"/>
  <c r="KXY248" i="2" s="1"/>
  <c r="KXZ248" i="2"/>
  <c r="KYA248" i="2" s="1"/>
  <c r="PNV249" i="2"/>
  <c r="PNW249" i="2"/>
  <c r="PNX249" i="2" s="1"/>
  <c r="KYB248" i="2"/>
  <c r="KYC248" i="2" s="1"/>
  <c r="KYD248" i="2"/>
  <c r="KYE248" i="2" s="1"/>
  <c r="PNY249" i="2"/>
  <c r="PNZ249" i="2" s="1"/>
  <c r="POA249" i="2"/>
  <c r="POB249" i="2" s="1"/>
  <c r="KYF248" i="2"/>
  <c r="KYG248" i="2" s="1"/>
  <c r="KYH248" i="2"/>
  <c r="KYI248" i="2" s="1"/>
  <c r="POC249" i="2"/>
  <c r="POD249" i="2" s="1"/>
  <c r="POE249" i="2" s="1"/>
  <c r="POF249" i="2" s="1"/>
  <c r="POG249" i="2" s="1"/>
  <c r="POH249" i="2" s="1"/>
  <c r="POI249" i="2" s="1"/>
  <c r="POJ249" i="2" s="1"/>
  <c r="POK249" i="2"/>
  <c r="POL249" i="2" s="1"/>
  <c r="POM249" i="2" s="1"/>
  <c r="PON249" i="2" s="1"/>
  <c r="KYJ248" i="2"/>
  <c r="KYK248" i="2" s="1"/>
  <c r="KYL248" i="2"/>
  <c r="KYM248" i="2" s="1"/>
  <c r="POO249" i="2"/>
  <c r="POP249" i="2" s="1"/>
  <c r="POQ249" i="2" s="1"/>
  <c r="POR249" i="2" s="1"/>
  <c r="POS249" i="2"/>
  <c r="POT249" i="2" s="1"/>
  <c r="POU249" i="2" s="1"/>
  <c r="POV249" i="2" s="1"/>
  <c r="KYN248" i="2"/>
  <c r="KYO248" i="2" s="1"/>
  <c r="KYP248" i="2"/>
  <c r="KYQ248" i="2" s="1"/>
  <c r="POW249" i="2"/>
  <c r="POX249" i="2" s="1"/>
  <c r="POY249" i="2" s="1"/>
  <c r="POZ249" i="2" s="1"/>
  <c r="PPA249" i="2"/>
  <c r="PPB249" i="2" s="1"/>
  <c r="PPC249" i="2" s="1"/>
  <c r="PPD249" i="2" s="1"/>
  <c r="KYR248" i="2"/>
  <c r="KYS248" i="2" s="1"/>
  <c r="KYT248" i="2"/>
  <c r="KYU248" i="2" s="1"/>
  <c r="PPE249" i="2"/>
  <c r="PPF249" i="2" s="1"/>
  <c r="PPG249" i="2" s="1"/>
  <c r="PPH249" i="2" s="1"/>
  <c r="PPI249" i="2"/>
  <c r="PPJ249" i="2" s="1"/>
  <c r="PPK249" i="2" s="1"/>
  <c r="PPL249" i="2" s="1"/>
  <c r="KYV248" i="2"/>
  <c r="KYW248" i="2" s="1"/>
  <c r="KYX248" i="2"/>
  <c r="KYY248" i="2" s="1"/>
  <c r="PPM249" i="2"/>
  <c r="PPN249" i="2" s="1"/>
  <c r="PPO249" i="2" s="1"/>
  <c r="PPP249" i="2" s="1"/>
  <c r="PPQ249" i="2"/>
  <c r="PPR249" i="2" s="1"/>
  <c r="PPS249" i="2" s="1"/>
  <c r="PPT249" i="2" s="1"/>
  <c r="KYZ248" i="2"/>
  <c r="KZA248" i="2" s="1"/>
  <c r="KZB248" i="2"/>
  <c r="KZC248" i="2" s="1"/>
  <c r="PPU249" i="2"/>
  <c r="PPV249" i="2" s="1"/>
  <c r="PPW249" i="2" s="1"/>
  <c r="PPX249" i="2" s="1"/>
  <c r="PPY249" i="2" s="1"/>
  <c r="PPZ249" i="2" s="1"/>
  <c r="PQA249" i="2"/>
  <c r="PQB249" i="2" s="1"/>
  <c r="PQC249" i="2" s="1"/>
  <c r="PQD249" i="2" s="1"/>
  <c r="PQE249" i="2" s="1"/>
  <c r="PQF249" i="2" s="1"/>
  <c r="PQG249" i="2" s="1"/>
  <c r="PQH249" i="2" s="1"/>
  <c r="KZD248" i="2"/>
  <c r="KZE248" i="2" s="1"/>
  <c r="KZF248" i="2"/>
  <c r="KZG248" i="2" s="1"/>
  <c r="PQI249" i="2"/>
  <c r="PQJ249" i="2" s="1"/>
  <c r="PQK249" i="2" s="1"/>
  <c r="PQL249" i="2" s="1"/>
  <c r="PQM249" i="2" s="1"/>
  <c r="PQN249" i="2" s="1"/>
  <c r="PQO249" i="2" s="1"/>
  <c r="PQP249" i="2" s="1"/>
  <c r="PQQ249" i="2"/>
  <c r="PQR249" i="2" s="1"/>
  <c r="PQS249" i="2" s="1"/>
  <c r="PQT249" i="2" s="1"/>
  <c r="PQU249" i="2" s="1"/>
  <c r="PQV249" i="2" s="1"/>
  <c r="PQW249" i="2" s="1"/>
  <c r="PQX249" i="2" s="1"/>
  <c r="KZH248" i="2"/>
  <c r="KZI248" i="2" s="1"/>
  <c r="KZJ248" i="2"/>
  <c r="KZK248" i="2" s="1"/>
  <c r="PQY249" i="2"/>
  <c r="PQZ249" i="2" s="1"/>
  <c r="PRA249" i="2" s="1"/>
  <c r="PRB249" i="2" s="1"/>
  <c r="PRC249" i="2" s="1"/>
  <c r="PRD249" i="2" s="1"/>
  <c r="PRE249" i="2" s="1"/>
  <c r="PRF249" i="2" s="1"/>
  <c r="PRG249" i="2"/>
  <c r="PRH249" i="2" s="1"/>
  <c r="PRI249" i="2" s="1"/>
  <c r="PRJ249" i="2" s="1"/>
  <c r="PRK249" i="2" s="1"/>
  <c r="PRL249" i="2" s="1"/>
  <c r="PRM249" i="2" s="1"/>
  <c r="PRN249" i="2" s="1"/>
  <c r="KZL248" i="2"/>
  <c r="KZM248" i="2" s="1"/>
  <c r="KZN248" i="2"/>
  <c r="KZO248" i="2" s="1"/>
  <c r="PRO249" i="2"/>
  <c r="PRP249" i="2" s="1"/>
  <c r="PRQ249" i="2" s="1"/>
  <c r="PRR249" i="2" s="1"/>
  <c r="PRS249" i="2" s="1"/>
  <c r="PRT249" i="2" s="1"/>
  <c r="PRU249" i="2" s="1"/>
  <c r="PRV249" i="2" s="1"/>
  <c r="PRW249" i="2"/>
  <c r="PRX249" i="2" s="1"/>
  <c r="KZP248" i="2"/>
  <c r="KZQ248" i="2" s="1"/>
  <c r="KZR248" i="2"/>
  <c r="KZS248" i="2" s="1"/>
  <c r="PRY249" i="2"/>
  <c r="PRZ249" i="2" s="1"/>
  <c r="PSA249" i="2"/>
  <c r="PSB249" i="2" s="1"/>
  <c r="KZT248" i="2"/>
  <c r="KZU248" i="2" s="1"/>
  <c r="KZV248" i="2"/>
  <c r="KZW248" i="2" s="1"/>
  <c r="PSC249" i="2"/>
  <c r="PSD249" i="2" s="1"/>
  <c r="PSE249" i="2"/>
  <c r="PSF249" i="2" s="1"/>
  <c r="KZX248" i="2"/>
  <c r="KZY248" i="2" s="1"/>
  <c r="KZZ248" i="2"/>
  <c r="LAA248" i="2" s="1"/>
  <c r="PSG249" i="2"/>
  <c r="PSH249" i="2" s="1"/>
  <c r="PSI249" i="2"/>
  <c r="PSJ249" i="2" s="1"/>
  <c r="LAB248" i="2"/>
  <c r="LAC248" i="2" s="1"/>
  <c r="LAD248" i="2"/>
  <c r="LAE248" i="2" s="1"/>
  <c r="PSK249" i="2"/>
  <c r="PSL249" i="2" s="1"/>
  <c r="PSM249" i="2"/>
  <c r="PSN249" i="2" s="1"/>
  <c r="LAF248" i="2"/>
  <c r="LAG248" i="2" s="1"/>
  <c r="LAH248" i="2"/>
  <c r="LAI248" i="2" s="1"/>
  <c r="PSO249" i="2"/>
  <c r="PSP249" i="2" s="1"/>
  <c r="PSQ249" i="2"/>
  <c r="PSR249" i="2" s="1"/>
  <c r="LAJ248" i="2"/>
  <c r="LAK248" i="2" s="1"/>
  <c r="LAL248" i="2"/>
  <c r="LAM248" i="2" s="1"/>
  <c r="PSS249" i="2"/>
  <c r="PST249" i="2" s="1"/>
  <c r="PSU249" i="2"/>
  <c r="PSV249" i="2" s="1"/>
  <c r="LAN248" i="2"/>
  <c r="LAO248" i="2" s="1"/>
  <c r="LAP248" i="2"/>
  <c r="LAQ248" i="2" s="1"/>
  <c r="PSW249" i="2"/>
  <c r="PSX249" i="2" s="1"/>
  <c r="PSY249" i="2"/>
  <c r="PSZ249" i="2" s="1"/>
  <c r="LAR248" i="2"/>
  <c r="LAS248" i="2" s="1"/>
  <c r="LAT248" i="2"/>
  <c r="LAU248" i="2" s="1"/>
  <c r="PTA249" i="2"/>
  <c r="PTB249" i="2" s="1"/>
  <c r="PTC249" i="2"/>
  <c r="PTD249" i="2" s="1"/>
  <c r="LAV248" i="2"/>
  <c r="LAW248" i="2" s="1"/>
  <c r="LAX248" i="2"/>
  <c r="LAY248" i="2" s="1"/>
  <c r="PTE249" i="2"/>
  <c r="PTF249" i="2" s="1"/>
  <c r="PTG249" i="2"/>
  <c r="PTH249" i="2" s="1"/>
  <c r="LAZ248" i="2"/>
  <c r="LBA248" i="2" s="1"/>
  <c r="LBB248" i="2"/>
  <c r="LBC248" i="2" s="1"/>
  <c r="PTI249" i="2"/>
  <c r="PTJ249" i="2" s="1"/>
  <c r="PTK249" i="2"/>
  <c r="PTL249" i="2" s="1"/>
  <c r="LBD248" i="2"/>
  <c r="LBE248" i="2" s="1"/>
  <c r="LBF248" i="2"/>
  <c r="LBG248" i="2" s="1"/>
  <c r="PTM249" i="2"/>
  <c r="PTN249" i="2" s="1"/>
  <c r="PTO249" i="2"/>
  <c r="PTP249" i="2" s="1"/>
  <c r="LBH248" i="2"/>
  <c r="LBI248" i="2" s="1"/>
  <c r="LBJ248" i="2"/>
  <c r="LBK248" i="2" s="1"/>
  <c r="PTQ249" i="2"/>
  <c r="PTR249" i="2" s="1"/>
  <c r="PTS249" i="2"/>
  <c r="PTT249" i="2" s="1"/>
  <c r="LBL248" i="2"/>
  <c r="LBM248" i="2" s="1"/>
  <c r="LBN248" i="2"/>
  <c r="LBO248" i="2" s="1"/>
  <c r="PTU249" i="2"/>
  <c r="PTV249" i="2" s="1"/>
  <c r="PTW249" i="2"/>
  <c r="PTX249" i="2" s="1"/>
  <c r="LBP248" i="2"/>
  <c r="LBQ248" i="2" s="1"/>
  <c r="LBR248" i="2"/>
  <c r="LBS248" i="2" s="1"/>
  <c r="PTY249" i="2"/>
  <c r="PTZ249" i="2" s="1"/>
  <c r="PUA249" i="2"/>
  <c r="PUB249" i="2" s="1"/>
  <c r="LBT248" i="2"/>
  <c r="LBU248" i="2" s="1"/>
  <c r="LBV248" i="2"/>
  <c r="LBW248" i="2" s="1"/>
  <c r="PUC249" i="2"/>
  <c r="PUD249" i="2" s="1"/>
  <c r="PUE249" i="2"/>
  <c r="PUF249" i="2" s="1"/>
  <c r="LBX248" i="2"/>
  <c r="LBY248" i="2" s="1"/>
  <c r="LBZ248" i="2"/>
  <c r="LCA248" i="2" s="1"/>
  <c r="PUG249" i="2"/>
  <c r="PUH249" i="2" s="1"/>
  <c r="PUI249" i="2"/>
  <c r="PUJ249" i="2" s="1"/>
  <c r="LCB248" i="2"/>
  <c r="LCC248" i="2" s="1"/>
  <c r="LCD248" i="2"/>
  <c r="LCE248" i="2" s="1"/>
  <c r="PUK249" i="2"/>
  <c r="PUL249" i="2" s="1"/>
  <c r="PUM249" i="2"/>
  <c r="PUN249" i="2" s="1"/>
  <c r="LCF248" i="2"/>
  <c r="LCG248" i="2" s="1"/>
  <c r="LCH248" i="2"/>
  <c r="LCI248" i="2" s="1"/>
  <c r="PUO249" i="2"/>
  <c r="PUP249" i="2" s="1"/>
  <c r="PUQ249" i="2"/>
  <c r="PUR249" i="2" s="1"/>
  <c r="LCJ248" i="2"/>
  <c r="LCK248" i="2" s="1"/>
  <c r="LCL248" i="2"/>
  <c r="LCM248" i="2" s="1"/>
  <c r="PUS249" i="2"/>
  <c r="PUT249" i="2" s="1"/>
  <c r="PUU249" i="2"/>
  <c r="PUV249" i="2" s="1"/>
  <c r="LCN248" i="2"/>
  <c r="LCO248" i="2" s="1"/>
  <c r="LCP248" i="2"/>
  <c r="LCQ248" i="2" s="1"/>
  <c r="PUW249" i="2"/>
  <c r="PUX249" i="2" s="1"/>
  <c r="PUY249" i="2"/>
  <c r="PUZ249" i="2" s="1"/>
  <c r="LCR248" i="2"/>
  <c r="LCS248" i="2" s="1"/>
  <c r="LCT248" i="2"/>
  <c r="LCU248" i="2" s="1"/>
  <c r="PVA249" i="2"/>
  <c r="PVB249" i="2" s="1"/>
  <c r="PVC249" i="2"/>
  <c r="PVD249" i="2" s="1"/>
  <c r="LCV248" i="2"/>
  <c r="LCW248" i="2" s="1"/>
  <c r="LCX248" i="2"/>
  <c r="LCY248" i="2" s="1"/>
  <c r="PVE249" i="2"/>
  <c r="PVF249" i="2" s="1"/>
  <c r="PVG249" i="2"/>
  <c r="PVH249" i="2" s="1"/>
  <c r="LCZ248" i="2"/>
  <c r="LDA248" i="2" s="1"/>
  <c r="LDB248" i="2"/>
  <c r="LDC248" i="2" s="1"/>
  <c r="PVI249" i="2"/>
  <c r="PVJ249" i="2" s="1"/>
  <c r="PVK249" i="2"/>
  <c r="PVL249" i="2" s="1"/>
  <c r="LDD248" i="2"/>
  <c r="LDE248" i="2" s="1"/>
  <c r="LDF248" i="2"/>
  <c r="LDG248" i="2" s="1"/>
  <c r="PVM249" i="2"/>
  <c r="PVN249" i="2" s="1"/>
  <c r="PVO249" i="2"/>
  <c r="PVP249" i="2" s="1"/>
  <c r="LDH248" i="2"/>
  <c r="LDI248" i="2" s="1"/>
  <c r="LDJ248" i="2"/>
  <c r="LDK248" i="2" s="1"/>
  <c r="PVQ249" i="2"/>
  <c r="PVR249" i="2" s="1"/>
  <c r="PVS249" i="2"/>
  <c r="PVT249" i="2" s="1"/>
  <c r="LDL248" i="2"/>
  <c r="LDM248" i="2" s="1"/>
  <c r="LDN248" i="2"/>
  <c r="LDO248" i="2" s="1"/>
  <c r="PVU249" i="2"/>
  <c r="PVV249" i="2" s="1"/>
  <c r="PVW249" i="2"/>
  <c r="PVX249" i="2" s="1"/>
  <c r="LDP248" i="2"/>
  <c r="LDQ248" i="2" s="1"/>
  <c r="LDR248" i="2"/>
  <c r="LDS248" i="2" s="1"/>
  <c r="PVY249" i="2"/>
  <c r="PVZ249" i="2" s="1"/>
  <c r="PWA249" i="2"/>
  <c r="PWB249" i="2" s="1"/>
  <c r="LDT248" i="2"/>
  <c r="LDU248" i="2" s="1"/>
  <c r="LDV248" i="2"/>
  <c r="LDW248" i="2" s="1"/>
  <c r="PWC249" i="2"/>
  <c r="PWD249" i="2" s="1"/>
  <c r="PWE249" i="2"/>
  <c r="PWF249" i="2" s="1"/>
  <c r="LDX248" i="2"/>
  <c r="LDY248" i="2" s="1"/>
  <c r="LDZ248" i="2"/>
  <c r="LEA248" i="2" s="1"/>
  <c r="PWG249" i="2"/>
  <c r="PWH249" i="2" s="1"/>
  <c r="PWI249" i="2"/>
  <c r="PWJ249" i="2" s="1"/>
  <c r="LEB248" i="2"/>
  <c r="LEC248" i="2" s="1"/>
  <c r="LED248" i="2"/>
  <c r="LEE248" i="2" s="1"/>
  <c r="PWK249" i="2"/>
  <c r="PWL249" i="2" s="1"/>
  <c r="PWM249" i="2"/>
  <c r="PWN249" i="2" s="1"/>
  <c r="LEF248" i="2"/>
  <c r="LEG248" i="2" s="1"/>
  <c r="LEH248" i="2"/>
  <c r="LEI248" i="2" s="1"/>
  <c r="PWO249" i="2"/>
  <c r="PWP249" i="2" s="1"/>
  <c r="PWQ249" i="2"/>
  <c r="PWR249" i="2" s="1"/>
  <c r="LEJ248" i="2"/>
  <c r="LEK248" i="2" s="1"/>
  <c r="LEL248" i="2"/>
  <c r="LEM248" i="2" s="1"/>
  <c r="PWS249" i="2"/>
  <c r="PWT249" i="2" s="1"/>
  <c r="PWU249" i="2"/>
  <c r="PWV249" i="2" s="1"/>
  <c r="LEN248" i="2"/>
  <c r="LEO248" i="2" s="1"/>
  <c r="LEP248" i="2"/>
  <c r="LEQ248" i="2" s="1"/>
  <c r="PWW249" i="2"/>
  <c r="PWX249" i="2" s="1"/>
  <c r="PWY249" i="2"/>
  <c r="PWZ249" i="2" s="1"/>
  <c r="LER248" i="2"/>
  <c r="LES248" i="2" s="1"/>
  <c r="LET248" i="2"/>
  <c r="LEU248" i="2" s="1"/>
  <c r="PXA249" i="2"/>
  <c r="PXB249" i="2" s="1"/>
  <c r="PXC249" i="2"/>
  <c r="PXD249" i="2" s="1"/>
  <c r="LEV248" i="2"/>
  <c r="LEW248" i="2" s="1"/>
  <c r="LEX248" i="2"/>
  <c r="LEY248" i="2" s="1"/>
  <c r="PXE249" i="2"/>
  <c r="PXF249" i="2" s="1"/>
  <c r="PXG249" i="2"/>
  <c r="PXH249" i="2" s="1"/>
  <c r="PXI249" i="2" s="1"/>
  <c r="PXJ249" i="2" s="1"/>
  <c r="PXK249" i="2" s="1"/>
  <c r="PXL249" i="2" s="1"/>
  <c r="PXM249" i="2" s="1"/>
  <c r="PXN249" i="2" s="1"/>
  <c r="PXO249" i="2" s="1"/>
  <c r="PXP249" i="2" s="1"/>
  <c r="PXQ249" i="2" s="1"/>
  <c r="PXR249" i="2" s="1"/>
  <c r="PXS249" i="2" s="1"/>
  <c r="PXT249" i="2" s="1"/>
  <c r="PXU249" i="2" s="1"/>
  <c r="PXV249" i="2" s="1"/>
  <c r="PXW249" i="2" s="1"/>
  <c r="PXX249" i="2" s="1"/>
  <c r="PXY249" i="2" s="1"/>
  <c r="PXZ249" i="2" s="1"/>
  <c r="PYA249" i="2" s="1"/>
  <c r="PYB249" i="2" s="1"/>
  <c r="PYC249" i="2" s="1"/>
  <c r="PYD249" i="2" s="1"/>
  <c r="PYE249" i="2" s="1"/>
  <c r="PYF249" i="2" s="1"/>
  <c r="PYG249" i="2" s="1"/>
  <c r="PYH249" i="2" s="1"/>
  <c r="PYI249" i="2" s="1"/>
  <c r="PYJ249" i="2" s="1"/>
  <c r="PYK249" i="2" s="1"/>
  <c r="PYL249" i="2" s="1"/>
  <c r="PYM249" i="2" s="1"/>
  <c r="PYN249" i="2" s="1"/>
  <c r="PYO249" i="2" s="1"/>
  <c r="PYP249" i="2" s="1"/>
  <c r="PYQ249" i="2" s="1"/>
  <c r="PYR249" i="2" s="1"/>
  <c r="PYS249" i="2" s="1"/>
  <c r="PYT249" i="2" s="1"/>
  <c r="PYU249" i="2" s="1"/>
  <c r="PYV249" i="2" s="1"/>
  <c r="PYW249" i="2" s="1"/>
  <c r="PYX249" i="2" s="1"/>
  <c r="PYY249" i="2" s="1"/>
  <c r="PYZ249" i="2" s="1"/>
  <c r="PZA249" i="2" s="1"/>
  <c r="PZB249" i="2" s="1"/>
  <c r="PZC249" i="2" s="1"/>
  <c r="PZD249" i="2" s="1"/>
  <c r="PZE249" i="2" s="1"/>
  <c r="PZF249" i="2" s="1"/>
  <c r="PZG249" i="2" s="1"/>
  <c r="PZH249" i="2" s="1"/>
  <c r="PZI249" i="2" s="1"/>
  <c r="PZJ249" i="2" s="1"/>
  <c r="PZK249" i="2" s="1"/>
  <c r="PZL249" i="2" s="1"/>
  <c r="PZM249" i="2" s="1"/>
  <c r="PZN249" i="2" s="1"/>
  <c r="PZO249" i="2" s="1"/>
  <c r="PZP249" i="2" s="1"/>
  <c r="PZQ249" i="2" s="1"/>
  <c r="PZR249" i="2" s="1"/>
  <c r="PZS249" i="2" s="1"/>
  <c r="PZT249" i="2" s="1"/>
  <c r="PZU249" i="2" s="1"/>
  <c r="PZV249" i="2" s="1"/>
  <c r="PZW249" i="2" s="1"/>
  <c r="PZX249" i="2" s="1"/>
  <c r="PZY249" i="2" s="1"/>
  <c r="PZZ249" i="2" s="1"/>
  <c r="QAA249" i="2" s="1"/>
  <c r="QAB249" i="2" s="1"/>
  <c r="QAC249" i="2" s="1"/>
  <c r="QAD249" i="2" s="1"/>
  <c r="QAE249" i="2" s="1"/>
  <c r="QAF249" i="2" s="1"/>
  <c r="QAG249" i="2" s="1"/>
  <c r="QAH249" i="2" s="1"/>
  <c r="QAI249" i="2" s="1"/>
  <c r="QAJ249" i="2" s="1"/>
  <c r="QAK249" i="2" s="1"/>
  <c r="QAL249" i="2" s="1"/>
  <c r="QAM249" i="2" s="1"/>
  <c r="QAN249" i="2" s="1"/>
  <c r="QAO249" i="2" s="1"/>
  <c r="QAP249" i="2" s="1"/>
  <c r="QAQ249" i="2" s="1"/>
  <c r="QAR249" i="2" s="1"/>
  <c r="QAS249" i="2" s="1"/>
  <c r="QAT249" i="2" s="1"/>
  <c r="QAU249" i="2" s="1"/>
  <c r="QAV249" i="2" s="1"/>
  <c r="QAW249" i="2" s="1"/>
  <c r="QAX249" i="2" s="1"/>
  <c r="QAY249" i="2" s="1"/>
  <c r="QAZ249" i="2" s="1"/>
  <c r="QBA249" i="2" s="1"/>
  <c r="QBB249" i="2" s="1"/>
  <c r="QBC249" i="2" s="1"/>
  <c r="QBD249" i="2" s="1"/>
  <c r="QBE249" i="2" s="1"/>
  <c r="QBF249" i="2" s="1"/>
  <c r="LEZ248" i="2"/>
  <c r="LFA248" i="2" s="1"/>
  <c r="LFB248" i="2"/>
  <c r="LFC248" i="2" s="1"/>
  <c r="QBG249" i="2"/>
  <c r="QBH249" i="2" s="1"/>
  <c r="QBI249" i="2"/>
  <c r="QBJ249" i="2" s="1"/>
  <c r="LFD248" i="2"/>
  <c r="LFE248" i="2" s="1"/>
  <c r="LFF248" i="2"/>
  <c r="LFG248" i="2" s="1"/>
  <c r="QBK249" i="2"/>
  <c r="QBL249" i="2" s="1"/>
  <c r="QBM249" i="2"/>
  <c r="QBN249" i="2" s="1"/>
  <c r="LFH248" i="2"/>
  <c r="LFI248" i="2" s="1"/>
  <c r="LFJ248" i="2"/>
  <c r="LFK248" i="2" s="1"/>
  <c r="QBO249" i="2"/>
  <c r="QBP249" i="2" s="1"/>
  <c r="QBQ249" i="2"/>
  <c r="QBR249" i="2" s="1"/>
  <c r="LFL248" i="2"/>
  <c r="LFM248" i="2" s="1"/>
  <c r="LFN248" i="2"/>
  <c r="LFO248" i="2" s="1"/>
  <c r="QBS249" i="2"/>
  <c r="QBT249" i="2" s="1"/>
  <c r="QBU249" i="2"/>
  <c r="QBV249" i="2" s="1"/>
  <c r="LFP248" i="2"/>
  <c r="LFQ248" i="2" s="1"/>
  <c r="LFR248" i="2"/>
  <c r="LFS248" i="2" s="1"/>
  <c r="QBW249" i="2"/>
  <c r="QBX249" i="2" s="1"/>
  <c r="QBY249" i="2"/>
  <c r="QBZ249" i="2" s="1"/>
  <c r="LFT248" i="2"/>
  <c r="LFU248" i="2" s="1"/>
  <c r="LFV248" i="2"/>
  <c r="LFW248" i="2" s="1"/>
  <c r="QCA249" i="2"/>
  <c r="QCB249" i="2" s="1"/>
  <c r="QCC249" i="2"/>
  <c r="QCD249" i="2" s="1"/>
  <c r="LFX248" i="2"/>
  <c r="LFY248" i="2" s="1"/>
  <c r="LFZ248" i="2"/>
  <c r="LGA248" i="2" s="1"/>
  <c r="QCE249" i="2"/>
  <c r="QCF249" i="2" s="1"/>
  <c r="QCG249" i="2"/>
  <c r="QCH249" i="2" s="1"/>
  <c r="LGB248" i="2"/>
  <c r="LGC248" i="2" s="1"/>
  <c r="LGD248" i="2"/>
  <c r="LGE248" i="2" s="1"/>
  <c r="QCI249" i="2"/>
  <c r="QCJ249" i="2" s="1"/>
  <c r="QCK249" i="2"/>
  <c r="QCL249" i="2" s="1"/>
  <c r="LGF248" i="2"/>
  <c r="LGG248" i="2" s="1"/>
  <c r="LGH248" i="2"/>
  <c r="LGI248" i="2" s="1"/>
  <c r="QCM249" i="2"/>
  <c r="QCN249" i="2" s="1"/>
  <c r="QCO249" i="2"/>
  <c r="QCP249" i="2" s="1"/>
  <c r="LGJ248" i="2"/>
  <c r="LGK248" i="2" s="1"/>
  <c r="LGL248" i="2"/>
  <c r="LGM248" i="2" s="1"/>
  <c r="QCQ249" i="2"/>
  <c r="QCR249" i="2" s="1"/>
  <c r="QCS249" i="2"/>
  <c r="QCT249" i="2" s="1"/>
  <c r="LGN248" i="2"/>
  <c r="LGO248" i="2" s="1"/>
  <c r="LGP248" i="2"/>
  <c r="LGQ248" i="2" s="1"/>
  <c r="QCU249" i="2"/>
  <c r="QCV249" i="2" s="1"/>
  <c r="QCW249" i="2"/>
  <c r="QCX249" i="2" s="1"/>
  <c r="LGR248" i="2"/>
  <c r="LGS248" i="2" s="1"/>
  <c r="LGT248" i="2"/>
  <c r="LGU248" i="2" s="1"/>
  <c r="QCY249" i="2"/>
  <c r="QCZ249" i="2" s="1"/>
  <c r="QDA249" i="2"/>
  <c r="QDB249" i="2" s="1"/>
  <c r="LGV248" i="2"/>
  <c r="LGW248" i="2" s="1"/>
  <c r="LGX248" i="2"/>
  <c r="LGY248" i="2" s="1"/>
  <c r="QDC249" i="2"/>
  <c r="QDD249" i="2" s="1"/>
  <c r="QDE249" i="2"/>
  <c r="QDF249" i="2" s="1"/>
  <c r="LGZ248" i="2"/>
  <c r="LHA248" i="2" s="1"/>
  <c r="LHB248" i="2"/>
  <c r="LHC248" i="2" s="1"/>
  <c r="QDG249" i="2"/>
  <c r="QDH249" i="2" s="1"/>
  <c r="QDI249" i="2"/>
  <c r="QDJ249" i="2" s="1"/>
  <c r="LHD248" i="2"/>
  <c r="LHE248" i="2" s="1"/>
  <c r="LHF248" i="2"/>
  <c r="LHG248" i="2" s="1"/>
  <c r="QDK249" i="2"/>
  <c r="QDL249" i="2" s="1"/>
  <c r="QDM249" i="2"/>
  <c r="QDN249" i="2" s="1"/>
  <c r="LHH248" i="2"/>
  <c r="LHI248" i="2" s="1"/>
  <c r="LHJ248" i="2"/>
  <c r="LHK248" i="2" s="1"/>
  <c r="QDO249" i="2"/>
  <c r="QDP249" i="2" s="1"/>
  <c r="QDQ249" i="2"/>
  <c r="QDR249" i="2" s="1"/>
  <c r="LHL248" i="2"/>
  <c r="LHM248" i="2" s="1"/>
  <c r="LHN248" i="2"/>
  <c r="LHO248" i="2" s="1"/>
  <c r="QDS249" i="2"/>
  <c r="QDT249" i="2" s="1"/>
  <c r="QDU249" i="2"/>
  <c r="QDV249" i="2" s="1"/>
  <c r="LHP248" i="2"/>
  <c r="LHQ248" i="2" s="1"/>
  <c r="LHR248" i="2"/>
  <c r="LHS248" i="2" s="1"/>
  <c r="QDW249" i="2"/>
  <c r="QDX249" i="2" s="1"/>
  <c r="QDY249" i="2"/>
  <c r="QDZ249" i="2" s="1"/>
  <c r="LHT248" i="2"/>
  <c r="LHU248" i="2" s="1"/>
  <c r="LHV248" i="2"/>
  <c r="LHW248" i="2" s="1"/>
  <c r="QEA249" i="2"/>
  <c r="QEB249" i="2" s="1"/>
  <c r="QEC249" i="2"/>
  <c r="QED249" i="2" s="1"/>
  <c r="LHX248" i="2"/>
  <c r="LHY248" i="2" s="1"/>
  <c r="LHZ248" i="2"/>
  <c r="LIA248" i="2" s="1"/>
  <c r="QEE249" i="2"/>
  <c r="QEF249" i="2" s="1"/>
  <c r="QEG249" i="2"/>
  <c r="QEH249" i="2" s="1"/>
  <c r="LIB248" i="2"/>
  <c r="LIC248" i="2" s="1"/>
  <c r="LID248" i="2"/>
  <c r="LIE248" i="2" s="1"/>
  <c r="QEI249" i="2"/>
  <c r="QEJ249" i="2" s="1"/>
  <c r="QEK249" i="2"/>
  <c r="QEL249" i="2" s="1"/>
  <c r="LIF248" i="2"/>
  <c r="LIG248" i="2" s="1"/>
  <c r="LIH248" i="2"/>
  <c r="LII248" i="2" s="1"/>
  <c r="QEM249" i="2"/>
  <c r="QEN249" i="2" s="1"/>
  <c r="QEO249" i="2"/>
  <c r="QEP249" i="2" s="1"/>
  <c r="LIJ248" i="2"/>
  <c r="LIK248" i="2" s="1"/>
  <c r="LIL248" i="2"/>
  <c r="LIM248" i="2" s="1"/>
  <c r="QEQ249" i="2"/>
  <c r="QER249" i="2" s="1"/>
  <c r="QES249" i="2"/>
  <c r="QET249" i="2" s="1"/>
  <c r="LIN248" i="2"/>
  <c r="LIO248" i="2" s="1"/>
  <c r="LIP248" i="2"/>
  <c r="LIQ248" i="2" s="1"/>
  <c r="QEU249" i="2"/>
  <c r="QEV249" i="2" s="1"/>
  <c r="QEW249" i="2"/>
  <c r="QEX249" i="2" s="1"/>
  <c r="LIR248" i="2"/>
  <c r="LIS248" i="2" s="1"/>
  <c r="LIT248" i="2"/>
  <c r="LIU248" i="2" s="1"/>
  <c r="QEY249" i="2"/>
  <c r="QEZ249" i="2" s="1"/>
  <c r="QFA249" i="2"/>
  <c r="QFB249" i="2" s="1"/>
  <c r="LIV248" i="2"/>
  <c r="LIW248" i="2" s="1"/>
  <c r="LIX248" i="2"/>
  <c r="LIY248" i="2" s="1"/>
  <c r="QFC249" i="2"/>
  <c r="QFD249" i="2" s="1"/>
  <c r="QFE249" i="2"/>
  <c r="QFF249" i="2" s="1"/>
  <c r="LIZ248" i="2"/>
  <c r="LJA248" i="2" s="1"/>
  <c r="LJB248" i="2"/>
  <c r="LJC248" i="2" s="1"/>
  <c r="QFG249" i="2"/>
  <c r="QFH249" i="2" s="1"/>
  <c r="QFI249" i="2"/>
  <c r="QFJ249" i="2" s="1"/>
  <c r="LJD248" i="2"/>
  <c r="LJE248" i="2" s="1"/>
  <c r="LJF248" i="2"/>
  <c r="LJG248" i="2" s="1"/>
  <c r="QFK249" i="2"/>
  <c r="QFL249" i="2" s="1"/>
  <c r="QFM249" i="2"/>
  <c r="QFN249" i="2" s="1"/>
  <c r="LJH248" i="2"/>
  <c r="LJI248" i="2" s="1"/>
  <c r="LJJ248" i="2"/>
  <c r="LJK248" i="2" s="1"/>
  <c r="QFO249" i="2"/>
  <c r="QFP249" i="2" s="1"/>
  <c r="QFQ249" i="2"/>
  <c r="QFR249" i="2" s="1"/>
  <c r="LJL248" i="2"/>
  <c r="LJM248" i="2" s="1"/>
  <c r="LJN248" i="2"/>
  <c r="LJO248" i="2" s="1"/>
  <c r="QFS249" i="2"/>
  <c r="QFT249" i="2" s="1"/>
  <c r="QFU249" i="2"/>
  <c r="QFV249" i="2" s="1"/>
  <c r="LJP248" i="2"/>
  <c r="LJQ248" i="2" s="1"/>
  <c r="LJR248" i="2"/>
  <c r="LJS248" i="2" s="1"/>
  <c r="QFW249" i="2"/>
  <c r="QFX249" i="2" s="1"/>
  <c r="QFY249" i="2"/>
  <c r="QFZ249" i="2" s="1"/>
  <c r="LJT248" i="2"/>
  <c r="LJU248" i="2" s="1"/>
  <c r="LJV248" i="2"/>
  <c r="LJW248" i="2" s="1"/>
  <c r="QGA249" i="2"/>
  <c r="QGB249" i="2" s="1"/>
  <c r="QGC249" i="2"/>
  <c r="QGD249" i="2" s="1"/>
  <c r="LJX248" i="2"/>
  <c r="LJY248" i="2" s="1"/>
  <c r="LJZ248" i="2"/>
  <c r="LKA248" i="2" s="1"/>
  <c r="QGE249" i="2"/>
  <c r="QGF249" i="2" s="1"/>
  <c r="QGG249" i="2"/>
  <c r="QGH249" i="2" s="1"/>
  <c r="LKB248" i="2"/>
  <c r="LKC248" i="2" s="1"/>
  <c r="LKD248" i="2"/>
  <c r="LKE248" i="2" s="1"/>
  <c r="QGI249" i="2"/>
  <c r="QGJ249" i="2" s="1"/>
  <c r="QGK249" i="2"/>
  <c r="QGL249" i="2" s="1"/>
  <c r="LKF248" i="2"/>
  <c r="LKG248" i="2" s="1"/>
  <c r="LKH248" i="2"/>
  <c r="LKI248" i="2" s="1"/>
  <c r="QGM249" i="2"/>
  <c r="QGN249" i="2" s="1"/>
  <c r="QGO249" i="2"/>
  <c r="QGP249" i="2" s="1"/>
  <c r="LKJ248" i="2"/>
  <c r="LKK248" i="2" s="1"/>
  <c r="LKL248" i="2"/>
  <c r="LKM248" i="2" s="1"/>
  <c r="QGQ249" i="2"/>
  <c r="QGR249" i="2" s="1"/>
  <c r="QGS249" i="2"/>
  <c r="QGT249" i="2" s="1"/>
  <c r="LKN248" i="2"/>
  <c r="LKO248" i="2" s="1"/>
  <c r="LKP248" i="2"/>
  <c r="LKQ248" i="2" s="1"/>
  <c r="QGU249" i="2"/>
  <c r="QGV249" i="2" s="1"/>
  <c r="QGW249" i="2"/>
  <c r="QGX249" i="2" s="1"/>
  <c r="LKR248" i="2"/>
  <c r="LKS248" i="2" s="1"/>
  <c r="LKT248" i="2"/>
  <c r="LKU248" i="2" s="1"/>
  <c r="QGY249" i="2"/>
  <c r="QGZ249" i="2" s="1"/>
  <c r="QHA249" i="2"/>
  <c r="QHB249" i="2" s="1"/>
  <c r="LKV248" i="2"/>
  <c r="LKW248" i="2" s="1"/>
  <c r="LKX248" i="2"/>
  <c r="LKY248" i="2" s="1"/>
  <c r="QHC249" i="2"/>
  <c r="QHD249" i="2" s="1"/>
  <c r="QHE249" i="2"/>
  <c r="QHF249" i="2" s="1"/>
  <c r="LKZ248" i="2"/>
  <c r="LLA248" i="2" s="1"/>
  <c r="LLB248" i="2"/>
  <c r="LLC248" i="2" s="1"/>
  <c r="QHG249" i="2"/>
  <c r="QHH249" i="2" s="1"/>
  <c r="QHI249" i="2"/>
  <c r="QHJ249" i="2" s="1"/>
  <c r="LLD248" i="2"/>
  <c r="LLE248" i="2" s="1"/>
  <c r="LLF248" i="2"/>
  <c r="LLG248" i="2" s="1"/>
  <c r="QHK249" i="2"/>
  <c r="QHL249" i="2" s="1"/>
  <c r="QHM249" i="2"/>
  <c r="QHN249" i="2" s="1"/>
  <c r="LLH248" i="2"/>
  <c r="LLI248" i="2" s="1"/>
  <c r="LLJ248" i="2"/>
  <c r="LLK248" i="2" s="1"/>
  <c r="QHO249" i="2"/>
  <c r="QHP249" i="2" s="1"/>
  <c r="QHQ249" i="2"/>
  <c r="QHR249" i="2" s="1"/>
  <c r="LLL248" i="2"/>
  <c r="LLM248" i="2" s="1"/>
  <c r="LLN248" i="2"/>
  <c r="LLO248" i="2" s="1"/>
  <c r="QHS249" i="2"/>
  <c r="QHT249" i="2" s="1"/>
  <c r="QHU249" i="2"/>
  <c r="QHV249" i="2" s="1"/>
  <c r="LLP248" i="2"/>
  <c r="LLQ248" i="2" s="1"/>
  <c r="LLR248" i="2"/>
  <c r="LLS248" i="2" s="1"/>
  <c r="QHW249" i="2"/>
  <c r="QHX249" i="2" s="1"/>
  <c r="QHY249" i="2"/>
  <c r="QHZ249" i="2" s="1"/>
  <c r="LLT248" i="2"/>
  <c r="LLU248" i="2" s="1"/>
  <c r="LLV248" i="2"/>
  <c r="LLW248" i="2" s="1"/>
  <c r="QIA249" i="2"/>
  <c r="QIB249" i="2" s="1"/>
  <c r="QIC249" i="2"/>
  <c r="QID249" i="2" s="1"/>
  <c r="LLX248" i="2"/>
  <c r="LLY248" i="2" s="1"/>
  <c r="LLZ248" i="2"/>
  <c r="LMA248" i="2" s="1"/>
  <c r="QIE249" i="2"/>
  <c r="QIF249" i="2" s="1"/>
  <c r="QIG249" i="2"/>
  <c r="QIH249" i="2" s="1"/>
  <c r="LMB248" i="2"/>
  <c r="LMC248" i="2" s="1"/>
  <c r="LMD248" i="2"/>
  <c r="LME248" i="2" s="1"/>
  <c r="QII249" i="2"/>
  <c r="QIJ249" i="2" s="1"/>
  <c r="QIK249" i="2"/>
  <c r="QIL249" i="2" s="1"/>
  <c r="LMF248" i="2"/>
  <c r="LMG248" i="2" s="1"/>
  <c r="LMH248" i="2"/>
  <c r="LMI248" i="2" s="1"/>
  <c r="QIM249" i="2"/>
  <c r="QIN249" i="2" s="1"/>
  <c r="QIO249" i="2"/>
  <c r="QIP249" i="2" s="1"/>
  <c r="LMJ248" i="2"/>
  <c r="LMK248" i="2" s="1"/>
  <c r="LML248" i="2"/>
  <c r="LMM248" i="2" s="1"/>
  <c r="QIQ249" i="2"/>
  <c r="QIR249" i="2" s="1"/>
  <c r="QIS249" i="2"/>
  <c r="QIT249" i="2" s="1"/>
  <c r="LMN248" i="2"/>
  <c r="LMO248" i="2" s="1"/>
  <c r="LMP248" i="2"/>
  <c r="LMQ248" i="2" s="1"/>
  <c r="QIU249" i="2"/>
  <c r="QIV249" i="2" s="1"/>
  <c r="QIW249" i="2"/>
  <c r="QIX249" i="2" s="1"/>
  <c r="LMR248" i="2"/>
  <c r="LMS248" i="2" s="1"/>
  <c r="LMT248" i="2"/>
  <c r="LMU248" i="2" s="1"/>
  <c r="QIY249" i="2"/>
  <c r="QIZ249" i="2" s="1"/>
  <c r="QJA249" i="2"/>
  <c r="QJB249" i="2" s="1"/>
  <c r="LMV248" i="2"/>
  <c r="LMW248" i="2" s="1"/>
  <c r="LMX248" i="2"/>
  <c r="LMY248" i="2" s="1"/>
  <c r="QJC249" i="2"/>
  <c r="QJD249" i="2" s="1"/>
  <c r="QJE249" i="2"/>
  <c r="QJF249" i="2" s="1"/>
  <c r="LMZ248" i="2"/>
  <c r="LNA248" i="2" s="1"/>
  <c r="LNB248" i="2"/>
  <c r="LNC248" i="2" s="1"/>
  <c r="QJG249" i="2"/>
  <c r="QJH249" i="2" s="1"/>
  <c r="QJI249" i="2"/>
  <c r="QJJ249" i="2" s="1"/>
  <c r="LND248" i="2"/>
  <c r="LNE248" i="2" s="1"/>
  <c r="LNF248" i="2"/>
  <c r="LNG248" i="2" s="1"/>
  <c r="QJK249" i="2"/>
  <c r="QJL249" i="2" s="1"/>
  <c r="QJM249" i="2"/>
  <c r="QJN249" i="2" s="1"/>
  <c r="LNH248" i="2"/>
  <c r="LNI248" i="2" s="1"/>
  <c r="LNJ248" i="2"/>
  <c r="LNK248" i="2" s="1"/>
  <c r="QJO249" i="2"/>
  <c r="QJP249" i="2" s="1"/>
  <c r="QJQ249" i="2"/>
  <c r="QJR249" i="2" s="1"/>
  <c r="LNL248" i="2"/>
  <c r="LNM248" i="2" s="1"/>
  <c r="LNN248" i="2"/>
  <c r="LNO248" i="2" s="1"/>
  <c r="QJS249" i="2"/>
  <c r="QJT249" i="2" s="1"/>
  <c r="QJU249" i="2"/>
  <c r="QJV249" i="2" s="1"/>
  <c r="LNP248" i="2"/>
  <c r="LNQ248" i="2" s="1"/>
  <c r="LNR248" i="2"/>
  <c r="LNS248" i="2" s="1"/>
  <c r="QJW249" i="2"/>
  <c r="QJX249" i="2" s="1"/>
  <c r="QJY249" i="2"/>
  <c r="QJZ249" i="2" s="1"/>
  <c r="LNT248" i="2"/>
  <c r="LNU248" i="2" s="1"/>
  <c r="LNV248" i="2"/>
  <c r="LNW248" i="2" s="1"/>
  <c r="QKA249" i="2"/>
  <c r="QKB249" i="2" s="1"/>
  <c r="LNX248" i="2"/>
  <c r="LNY248" i="2" s="1"/>
  <c r="QKC249" i="2"/>
  <c r="QKD249" i="2" s="1"/>
  <c r="QKE249" i="2"/>
  <c r="QKF249" i="2" s="1"/>
  <c r="LNZ248" i="2"/>
  <c r="LOA248" i="2" s="1"/>
  <c r="LOB248" i="2"/>
  <c r="LOC248" i="2" s="1"/>
  <c r="QKG249" i="2"/>
  <c r="QKH249" i="2" s="1"/>
  <c r="QKI249" i="2"/>
  <c r="QKJ249" i="2" s="1"/>
  <c r="LOD248" i="2"/>
  <c r="LOE248" i="2" s="1"/>
  <c r="LOF248" i="2"/>
  <c r="LOG248" i="2" s="1"/>
  <c r="QKK249" i="2"/>
  <c r="QKL249" i="2" s="1"/>
  <c r="QKM249" i="2"/>
  <c r="QKN249" i="2" s="1"/>
  <c r="LOH248" i="2"/>
  <c r="LOI248" i="2" s="1"/>
  <c r="LOJ248" i="2"/>
  <c r="LOK248" i="2" s="1"/>
  <c r="QKO249" i="2"/>
  <c r="QKP249" i="2" s="1"/>
  <c r="QKQ249" i="2"/>
  <c r="QKR249" i="2" s="1"/>
  <c r="LOL248" i="2"/>
  <c r="LOM248" i="2" s="1"/>
  <c r="LON248" i="2"/>
  <c r="LOO248" i="2" s="1"/>
  <c r="QKS249" i="2"/>
  <c r="QKT249" i="2" s="1"/>
  <c r="QKU249" i="2"/>
  <c r="QKV249" i="2" s="1"/>
  <c r="LOP248" i="2"/>
  <c r="LOQ248" i="2" s="1"/>
  <c r="LOR248" i="2"/>
  <c r="LOS248" i="2" s="1"/>
  <c r="QKW249" i="2"/>
  <c r="QKX249" i="2" s="1"/>
  <c r="QKY249" i="2"/>
  <c r="QKZ249" i="2" s="1"/>
  <c r="LOT248" i="2"/>
  <c r="LOU248" i="2" s="1"/>
  <c r="LOV248" i="2"/>
  <c r="LOW248" i="2" s="1"/>
  <c r="QLA249" i="2"/>
  <c r="QLB249" i="2" s="1"/>
  <c r="QLC249" i="2"/>
  <c r="QLD249" i="2" s="1"/>
  <c r="LOX248" i="2"/>
  <c r="LOY248" i="2" s="1"/>
  <c r="LOZ248" i="2"/>
  <c r="LPA248" i="2" s="1"/>
  <c r="QLE249" i="2"/>
  <c r="QLF249" i="2" s="1"/>
  <c r="QLG249" i="2"/>
  <c r="QLH249" i="2" s="1"/>
  <c r="LPB248" i="2"/>
  <c r="LPC248" i="2" s="1"/>
  <c r="LPD248" i="2"/>
  <c r="LPE248" i="2" s="1"/>
  <c r="QLI249" i="2"/>
  <c r="QLJ249" i="2" s="1"/>
  <c r="QLK249" i="2"/>
  <c r="QLL249" i="2" s="1"/>
  <c r="LPF248" i="2"/>
  <c r="LPG248" i="2" s="1"/>
  <c r="LPH248" i="2"/>
  <c r="LPI248" i="2" s="1"/>
  <c r="QLM249" i="2"/>
  <c r="QLN249" i="2" s="1"/>
  <c r="QLO249" i="2"/>
  <c r="QLP249" i="2" s="1"/>
  <c r="LPJ248" i="2"/>
  <c r="LPK248" i="2" s="1"/>
  <c r="LPL248" i="2"/>
  <c r="LPM248" i="2" s="1"/>
  <c r="QLQ249" i="2"/>
  <c r="QLR249" i="2" s="1"/>
  <c r="QLS249" i="2"/>
  <c r="QLT249" i="2" s="1"/>
  <c r="LPN248" i="2"/>
  <c r="LPO248" i="2" s="1"/>
  <c r="LPP248" i="2"/>
  <c r="LPQ248" i="2" s="1"/>
  <c r="QLU249" i="2"/>
  <c r="QLV249" i="2" s="1"/>
  <c r="QLW249" i="2"/>
  <c r="QLX249" i="2" s="1"/>
  <c r="LPR248" i="2"/>
  <c r="LPS248" i="2" s="1"/>
  <c r="LPT248" i="2"/>
  <c r="LPU248" i="2" s="1"/>
  <c r="QLY249" i="2"/>
  <c r="QLZ249" i="2" s="1"/>
  <c r="QMA249" i="2"/>
  <c r="QMB249" i="2" s="1"/>
  <c r="LPV248" i="2"/>
  <c r="LPW248" i="2" s="1"/>
  <c r="LPX248" i="2"/>
  <c r="LPY248" i="2" s="1"/>
  <c r="QMC249" i="2"/>
  <c r="QMD249" i="2" s="1"/>
  <c r="QME249" i="2"/>
  <c r="QMF249" i="2" s="1"/>
  <c r="LPZ248" i="2"/>
  <c r="LQA248" i="2" s="1"/>
  <c r="LQB248" i="2"/>
  <c r="LQC248" i="2" s="1"/>
  <c r="QMG249" i="2"/>
  <c r="QMH249" i="2" s="1"/>
  <c r="QMI249" i="2"/>
  <c r="QMJ249" i="2" s="1"/>
  <c r="LQD248" i="2"/>
  <c r="LQE248" i="2" s="1"/>
  <c r="LQF248" i="2"/>
  <c r="LQG248" i="2" s="1"/>
  <c r="QMK249" i="2"/>
  <c r="QML249" i="2" s="1"/>
  <c r="QMM249" i="2"/>
  <c r="QMN249" i="2" s="1"/>
  <c r="LQH248" i="2"/>
  <c r="LQI248" i="2" s="1"/>
  <c r="LQJ248" i="2"/>
  <c r="LQK248" i="2" s="1"/>
  <c r="QMO249" i="2"/>
  <c r="QMP249" i="2" s="1"/>
  <c r="QMQ249" i="2"/>
  <c r="QMR249" i="2" s="1"/>
  <c r="LQL248" i="2"/>
  <c r="LQM248" i="2" s="1"/>
  <c r="LQN248" i="2"/>
  <c r="LQO248" i="2" s="1"/>
  <c r="QMS249" i="2"/>
  <c r="QMT249" i="2" s="1"/>
  <c r="QMU249" i="2"/>
  <c r="QMV249" i="2" s="1"/>
  <c r="LQP248" i="2"/>
  <c r="LQQ248" i="2" s="1"/>
  <c r="LQR248" i="2"/>
  <c r="LQS248" i="2" s="1"/>
  <c r="QMW249" i="2"/>
  <c r="QMX249" i="2" s="1"/>
  <c r="QMY249" i="2"/>
  <c r="QMZ249" i="2" s="1"/>
  <c r="LQT248" i="2"/>
  <c r="LQU248" i="2" s="1"/>
  <c r="LQV248" i="2"/>
  <c r="LQW248" i="2" s="1"/>
  <c r="QNA249" i="2"/>
  <c r="QNB249" i="2" s="1"/>
  <c r="QNC249" i="2"/>
  <c r="QND249" i="2" s="1"/>
  <c r="LQX248" i="2"/>
  <c r="LQY248" i="2" s="1"/>
  <c r="LQZ248" i="2"/>
  <c r="LRA248" i="2" s="1"/>
  <c r="QNE249" i="2"/>
  <c r="QNF249" i="2" s="1"/>
  <c r="QNG249" i="2"/>
  <c r="QNH249" i="2" s="1"/>
  <c r="LRB248" i="2"/>
  <c r="LRC248" i="2" s="1"/>
  <c r="LRD248" i="2"/>
  <c r="LRE248" i="2" s="1"/>
  <c r="QNI249" i="2"/>
  <c r="QNJ249" i="2" s="1"/>
  <c r="QNK249" i="2"/>
  <c r="QNL249" i="2" s="1"/>
  <c r="LRF248" i="2"/>
  <c r="LRG248" i="2" s="1"/>
  <c r="LRH248" i="2"/>
  <c r="LRI248" i="2" s="1"/>
  <c r="QNM249" i="2"/>
  <c r="QNN249" i="2" s="1"/>
  <c r="QNO249" i="2"/>
  <c r="QNP249" i="2" s="1"/>
  <c r="LRJ248" i="2"/>
  <c r="LRK248" i="2" s="1"/>
  <c r="LRL248" i="2"/>
  <c r="LRM248" i="2" s="1"/>
  <c r="QNQ249" i="2"/>
  <c r="QNR249" i="2" s="1"/>
  <c r="QNS249" i="2"/>
  <c r="QNT249" i="2" s="1"/>
  <c r="LRN248" i="2"/>
  <c r="LRO248" i="2" s="1"/>
  <c r="LRP248" i="2"/>
  <c r="LRQ248" i="2" s="1"/>
  <c r="QNU249" i="2"/>
  <c r="QNV249" i="2" s="1"/>
  <c r="QNW249" i="2"/>
  <c r="QNX249" i="2" s="1"/>
  <c r="LRR248" i="2"/>
  <c r="LRS248" i="2" s="1"/>
  <c r="LRT248" i="2"/>
  <c r="LRU248" i="2" s="1"/>
  <c r="QNY249" i="2"/>
  <c r="QNZ249" i="2" s="1"/>
  <c r="QOA249" i="2"/>
  <c r="QOB249" i="2" s="1"/>
  <c r="LRV248" i="2"/>
  <c r="LRW248" i="2" s="1"/>
  <c r="LRX248" i="2"/>
  <c r="LRY248" i="2" s="1"/>
  <c r="QOC249" i="2"/>
  <c r="QOD249" i="2" s="1"/>
  <c r="QOE249" i="2"/>
  <c r="QOF249" i="2" s="1"/>
  <c r="LRZ248" i="2"/>
  <c r="LSA248" i="2" s="1"/>
  <c r="LSB248" i="2"/>
  <c r="LSC248" i="2" s="1"/>
  <c r="QOG249" i="2"/>
  <c r="QOH249" i="2" s="1"/>
  <c r="QOI249" i="2"/>
  <c r="QOJ249" i="2" s="1"/>
  <c r="LSD248" i="2"/>
  <c r="LSE248" i="2" s="1"/>
  <c r="LSF248" i="2"/>
  <c r="LSG248" i="2" s="1"/>
  <c r="QOK249" i="2"/>
  <c r="QOL249" i="2" s="1"/>
  <c r="QOM249" i="2"/>
  <c r="QON249" i="2" s="1"/>
  <c r="LSH248" i="2"/>
  <c r="LSI248" i="2" s="1"/>
  <c r="LSJ248" i="2"/>
  <c r="LSK248" i="2" s="1"/>
  <c r="QOO249" i="2"/>
  <c r="QOP249" i="2" s="1"/>
  <c r="QOQ249" i="2"/>
  <c r="QOR249" i="2" s="1"/>
  <c r="LSL248" i="2"/>
  <c r="LSM248" i="2" s="1"/>
  <c r="LSN248" i="2"/>
  <c r="LSO248" i="2" s="1"/>
  <c r="QOS249" i="2"/>
  <c r="QOT249" i="2" s="1"/>
  <c r="QOU249" i="2"/>
  <c r="QOV249" i="2" s="1"/>
  <c r="LSP248" i="2"/>
  <c r="LSQ248" i="2" s="1"/>
  <c r="LSR248" i="2"/>
  <c r="LSS248" i="2" s="1"/>
  <c r="QOW249" i="2"/>
  <c r="QOX249" i="2" s="1"/>
  <c r="QOY249" i="2"/>
  <c r="QOZ249" i="2" s="1"/>
  <c r="LST248" i="2"/>
  <c r="LSU248" i="2" s="1"/>
  <c r="LSV248" i="2"/>
  <c r="LSW248" i="2" s="1"/>
  <c r="QPA249" i="2"/>
  <c r="QPB249" i="2" s="1"/>
  <c r="QPC249" i="2"/>
  <c r="QPD249" i="2" s="1"/>
  <c r="LSX248" i="2"/>
  <c r="LSY248" i="2" s="1"/>
  <c r="LSZ248" i="2"/>
  <c r="LTA248" i="2" s="1"/>
  <c r="QPE249" i="2"/>
  <c r="QPF249" i="2" s="1"/>
  <c r="QPG249" i="2"/>
  <c r="QPH249" i="2" s="1"/>
  <c r="LTB248" i="2"/>
  <c r="LTC248" i="2" s="1"/>
  <c r="LTD248" i="2"/>
  <c r="LTE248" i="2" s="1"/>
  <c r="QPI249" i="2"/>
  <c r="QPJ249" i="2" s="1"/>
  <c r="QPK249" i="2"/>
  <c r="QPL249" i="2" s="1"/>
  <c r="LTF248" i="2"/>
  <c r="LTG248" i="2" s="1"/>
  <c r="LTH248" i="2"/>
  <c r="LTI248" i="2" s="1"/>
  <c r="QPM249" i="2"/>
  <c r="QPN249" i="2" s="1"/>
  <c r="QPO249" i="2"/>
  <c r="QPP249" i="2" s="1"/>
  <c r="LTJ248" i="2"/>
  <c r="LTK248" i="2" s="1"/>
  <c r="LTL248" i="2"/>
  <c r="LTM248" i="2" s="1"/>
  <c r="QPQ249" i="2"/>
  <c r="QPR249" i="2" s="1"/>
  <c r="QPS249" i="2"/>
  <c r="QPT249" i="2" s="1"/>
  <c r="LTN248" i="2"/>
  <c r="LTO248" i="2" s="1"/>
  <c r="LTP248" i="2"/>
  <c r="LTQ248" i="2" s="1"/>
  <c r="QPU249" i="2"/>
  <c r="QPV249" i="2" s="1"/>
  <c r="QPW249" i="2"/>
  <c r="QPX249" i="2" s="1"/>
  <c r="QPY249" i="2" s="1"/>
  <c r="QPZ249" i="2" s="1"/>
  <c r="QQA249" i="2" s="1"/>
  <c r="QQB249" i="2" s="1"/>
  <c r="QQC249" i="2" s="1"/>
  <c r="QQD249" i="2" s="1"/>
  <c r="QQE249" i="2" s="1"/>
  <c r="QQF249" i="2" s="1"/>
  <c r="QQG249" i="2" s="1"/>
  <c r="QQH249" i="2" s="1"/>
  <c r="QQI249" i="2" s="1"/>
  <c r="QQJ249" i="2" s="1"/>
  <c r="QQK249" i="2" s="1"/>
  <c r="QQL249" i="2" s="1"/>
  <c r="QQM249" i="2" s="1"/>
  <c r="QQN249" i="2" s="1"/>
  <c r="QQO249" i="2" s="1"/>
  <c r="QQP249" i="2" s="1"/>
  <c r="QQQ249" i="2" s="1"/>
  <c r="QQR249" i="2" s="1"/>
  <c r="QQS249" i="2" s="1"/>
  <c r="QQT249" i="2" s="1"/>
  <c r="QQU249" i="2" s="1"/>
  <c r="QQV249" i="2" s="1"/>
  <c r="QQW249" i="2" s="1"/>
  <c r="QQX249" i="2" s="1"/>
  <c r="QQY249" i="2" s="1"/>
  <c r="QQZ249" i="2" s="1"/>
  <c r="QRA249" i="2" s="1"/>
  <c r="QRB249" i="2" s="1"/>
  <c r="QRC249" i="2" s="1"/>
  <c r="QRD249" i="2" s="1"/>
  <c r="QRE249" i="2" s="1"/>
  <c r="QRF249" i="2" s="1"/>
  <c r="QRG249" i="2" s="1"/>
  <c r="QRH249" i="2" s="1"/>
  <c r="QRI249" i="2" s="1"/>
  <c r="QRJ249" i="2" s="1"/>
  <c r="QRK249" i="2" s="1"/>
  <c r="QRL249" i="2" s="1"/>
  <c r="QRM249" i="2" s="1"/>
  <c r="QRN249" i="2" s="1"/>
  <c r="QRO249" i="2" s="1"/>
  <c r="QRP249" i="2" s="1"/>
  <c r="QRQ249" i="2" s="1"/>
  <c r="QRR249" i="2" s="1"/>
  <c r="QRS249" i="2" s="1"/>
  <c r="QRT249" i="2" s="1"/>
  <c r="QRU249" i="2" s="1"/>
  <c r="QRV249" i="2" s="1"/>
  <c r="QRW249" i="2" s="1"/>
  <c r="QRX249" i="2" s="1"/>
  <c r="QRY249" i="2" s="1"/>
  <c r="QRZ249" i="2" s="1"/>
  <c r="QSA249" i="2" s="1"/>
  <c r="QSB249" i="2" s="1"/>
  <c r="QSC249" i="2" s="1"/>
  <c r="QSD249" i="2" s="1"/>
  <c r="QSE249" i="2" s="1"/>
  <c r="QSF249" i="2" s="1"/>
  <c r="QSG249" i="2" s="1"/>
  <c r="QSH249" i="2" s="1"/>
  <c r="QSI249" i="2" s="1"/>
  <c r="QSJ249" i="2" s="1"/>
  <c r="QSK249" i="2" s="1"/>
  <c r="QSL249" i="2" s="1"/>
  <c r="QSM249" i="2" s="1"/>
  <c r="QSN249" i="2" s="1"/>
  <c r="QSO249" i="2" s="1"/>
  <c r="QSP249" i="2" s="1"/>
  <c r="QSQ249" i="2" s="1"/>
  <c r="QSR249" i="2" s="1"/>
  <c r="QSS249" i="2" s="1"/>
  <c r="QST249" i="2" s="1"/>
  <c r="QSU249" i="2" s="1"/>
  <c r="QSV249" i="2" s="1"/>
  <c r="QSW249" i="2" s="1"/>
  <c r="QSX249" i="2" s="1"/>
  <c r="QSY249" i="2" s="1"/>
  <c r="QSZ249" i="2" s="1"/>
  <c r="QTA249" i="2" s="1"/>
  <c r="QTB249" i="2" s="1"/>
  <c r="QTC249" i="2" s="1"/>
  <c r="QTD249" i="2" s="1"/>
  <c r="QTE249" i="2" s="1"/>
  <c r="QTF249" i="2" s="1"/>
  <c r="QTG249" i="2" s="1"/>
  <c r="QTH249" i="2" s="1"/>
  <c r="QTI249" i="2" s="1"/>
  <c r="QTJ249" i="2" s="1"/>
  <c r="QTK249" i="2" s="1"/>
  <c r="QTL249" i="2" s="1"/>
  <c r="QTM249" i="2" s="1"/>
  <c r="QTN249" i="2" s="1"/>
  <c r="QTO249" i="2" s="1"/>
  <c r="QTP249" i="2" s="1"/>
  <c r="QTQ249" i="2" s="1"/>
  <c r="QTR249" i="2" s="1"/>
  <c r="QTS249" i="2" s="1"/>
  <c r="QTT249" i="2" s="1"/>
  <c r="QTU249" i="2" s="1"/>
  <c r="QTV249" i="2" s="1"/>
  <c r="QTW249" i="2" s="1"/>
  <c r="QTX249" i="2" s="1"/>
  <c r="QTY249" i="2" s="1"/>
  <c r="QTZ249" i="2" s="1"/>
  <c r="QUA249" i="2" s="1"/>
  <c r="QUB249" i="2" s="1"/>
  <c r="QUC249" i="2" s="1"/>
  <c r="QUD249" i="2" s="1"/>
  <c r="QUE249" i="2" s="1"/>
  <c r="QUF249" i="2" s="1"/>
  <c r="QUG249" i="2" s="1"/>
  <c r="QUH249" i="2" s="1"/>
  <c r="QUI249" i="2" s="1"/>
  <c r="QUJ249" i="2" s="1"/>
  <c r="QUK249" i="2" s="1"/>
  <c r="QUL249" i="2" s="1"/>
  <c r="QUM249" i="2" s="1"/>
  <c r="QUN249" i="2" s="1"/>
  <c r="QUO249" i="2" s="1"/>
  <c r="QUP249" i="2" s="1"/>
  <c r="QUQ249" i="2" s="1"/>
  <c r="QUR249" i="2" s="1"/>
  <c r="QUS249" i="2" s="1"/>
  <c r="QUT249" i="2" s="1"/>
  <c r="QUU249" i="2" s="1"/>
  <c r="QUV249" i="2" s="1"/>
  <c r="QUW249" i="2" s="1"/>
  <c r="QUX249" i="2" s="1"/>
  <c r="QUY249" i="2" s="1"/>
  <c r="QUZ249" i="2" s="1"/>
  <c r="QVA249" i="2" s="1"/>
  <c r="QVB249" i="2" s="1"/>
  <c r="QVC249" i="2" s="1"/>
  <c r="QVD249" i="2" s="1"/>
  <c r="QVE249" i="2" s="1"/>
  <c r="QVF249" i="2" s="1"/>
  <c r="QVG249" i="2" s="1"/>
  <c r="QVH249" i="2" s="1"/>
  <c r="QVI249" i="2" s="1"/>
  <c r="QVJ249" i="2" s="1"/>
  <c r="QVK249" i="2" s="1"/>
  <c r="QVL249" i="2" s="1"/>
  <c r="QVM249" i="2" s="1"/>
  <c r="QVN249" i="2" s="1"/>
  <c r="QVO249" i="2" s="1"/>
  <c r="QVP249" i="2" s="1"/>
  <c r="QVQ249" i="2" s="1"/>
  <c r="QVR249" i="2" s="1"/>
  <c r="QVS249" i="2" s="1"/>
  <c r="QVT249" i="2" s="1"/>
  <c r="QVU249" i="2" s="1"/>
  <c r="QVV249" i="2" s="1"/>
  <c r="QVW249" i="2" s="1"/>
  <c r="QVX249" i="2" s="1"/>
  <c r="QVY249" i="2" s="1"/>
  <c r="QVZ249" i="2" s="1"/>
  <c r="LTR248" i="2"/>
  <c r="LTS248" i="2" s="1"/>
  <c r="LTT248" i="2"/>
  <c r="LTU248" i="2" s="1"/>
  <c r="QWA249" i="2"/>
  <c r="QWB249" i="2" s="1"/>
  <c r="QWC249" i="2"/>
  <c r="QWD249" i="2" s="1"/>
  <c r="LTV248" i="2"/>
  <c r="LTW248" i="2" s="1"/>
  <c r="LTX248" i="2"/>
  <c r="LTY248" i="2" s="1"/>
  <c r="QWE249" i="2"/>
  <c r="QWF249" i="2" s="1"/>
  <c r="QWG249" i="2"/>
  <c r="QWH249" i="2" s="1"/>
  <c r="LTZ248" i="2"/>
  <c r="LUA248" i="2" s="1"/>
  <c r="LUB248" i="2"/>
  <c r="LUC248" i="2" s="1"/>
  <c r="QWI249" i="2"/>
  <c r="QWJ249" i="2" s="1"/>
  <c r="QWK249" i="2"/>
  <c r="QWL249" i="2" s="1"/>
  <c r="LUD248" i="2"/>
  <c r="LUE248" i="2" s="1"/>
  <c r="LUF248" i="2"/>
  <c r="LUG248" i="2" s="1"/>
  <c r="QWM249" i="2"/>
  <c r="QWN249" i="2" s="1"/>
  <c r="QWO249" i="2"/>
  <c r="QWP249" i="2" s="1"/>
  <c r="LUH248" i="2"/>
  <c r="LUI248" i="2" s="1"/>
  <c r="LUJ248" i="2"/>
  <c r="LUK248" i="2" s="1"/>
  <c r="QWQ249" i="2"/>
  <c r="QWR249" i="2" s="1"/>
  <c r="QWS249" i="2"/>
  <c r="QWT249" i="2" s="1"/>
  <c r="LUL248" i="2"/>
  <c r="LUM248" i="2" s="1"/>
  <c r="LUN248" i="2"/>
  <c r="LUO248" i="2" s="1"/>
  <c r="QWU249" i="2"/>
  <c r="QWV249" i="2" s="1"/>
  <c r="QWW249" i="2"/>
  <c r="QWX249" i="2" s="1"/>
  <c r="LUP248" i="2"/>
  <c r="LUQ248" i="2" s="1"/>
  <c r="LUR248" i="2"/>
  <c r="LUS248" i="2" s="1"/>
  <c r="QWY249" i="2"/>
  <c r="QWZ249" i="2" s="1"/>
  <c r="QXA249" i="2"/>
  <c r="QXB249" i="2" s="1"/>
  <c r="LUT248" i="2"/>
  <c r="LUU248" i="2" s="1"/>
  <c r="LUV248" i="2"/>
  <c r="LUW248" i="2" s="1"/>
  <c r="QXC249" i="2"/>
  <c r="QXD249" i="2" s="1"/>
  <c r="QXE249" i="2"/>
  <c r="QXF249" i="2" s="1"/>
  <c r="LUX248" i="2"/>
  <c r="LUY248" i="2" s="1"/>
  <c r="LUZ248" i="2"/>
  <c r="LVA248" i="2" s="1"/>
  <c r="QXG249" i="2"/>
  <c r="QXH249" i="2" s="1"/>
  <c r="QXI249" i="2"/>
  <c r="QXJ249" i="2" s="1"/>
  <c r="LVB248" i="2"/>
  <c r="LVC248" i="2" s="1"/>
  <c r="LVD248" i="2"/>
  <c r="LVE248" i="2" s="1"/>
  <c r="QXK249" i="2"/>
  <c r="QXL249" i="2" s="1"/>
  <c r="QXM249" i="2"/>
  <c r="QXN249" i="2" s="1"/>
  <c r="LVF248" i="2"/>
  <c r="LVG248" i="2" s="1"/>
  <c r="LVH248" i="2"/>
  <c r="LVI248" i="2" s="1"/>
  <c r="QXO249" i="2"/>
  <c r="QXP249" i="2" s="1"/>
  <c r="QXQ249" i="2"/>
  <c r="QXR249" i="2" s="1"/>
  <c r="LVJ248" i="2"/>
  <c r="LVK248" i="2" s="1"/>
  <c r="LVL248" i="2"/>
  <c r="LVM248" i="2" s="1"/>
  <c r="QXS249" i="2"/>
  <c r="QXT249" i="2" s="1"/>
  <c r="QXU249" i="2"/>
  <c r="QXV249" i="2" s="1"/>
  <c r="LVN248" i="2"/>
  <c r="LVO248" i="2" s="1"/>
  <c r="LVP248" i="2"/>
  <c r="LVQ248" i="2" s="1"/>
  <c r="QXW249" i="2"/>
  <c r="QXX249" i="2" s="1"/>
  <c r="QXY249" i="2"/>
  <c r="QXZ249" i="2" s="1"/>
  <c r="LVR248" i="2"/>
  <c r="LVS248" i="2" s="1"/>
  <c r="LVT248" i="2"/>
  <c r="LVU248" i="2" s="1"/>
  <c r="QYA249" i="2"/>
  <c r="QYB249" i="2" s="1"/>
  <c r="QYC249" i="2"/>
  <c r="QYD249" i="2" s="1"/>
  <c r="LVV248" i="2"/>
  <c r="LVW248" i="2" s="1"/>
  <c r="LVX248" i="2"/>
  <c r="LVY248" i="2" s="1"/>
  <c r="QYE249" i="2"/>
  <c r="QYF249" i="2" s="1"/>
  <c r="QYG249" i="2"/>
  <c r="QYH249" i="2" s="1"/>
  <c r="LVZ248" i="2"/>
  <c r="LWA248" i="2" s="1"/>
  <c r="LWB248" i="2"/>
  <c r="LWC248" i="2" s="1"/>
  <c r="QYI249" i="2"/>
  <c r="QYJ249" i="2" s="1"/>
  <c r="QYK249" i="2"/>
  <c r="QYL249" i="2" s="1"/>
  <c r="LWD248" i="2"/>
  <c r="LWE248" i="2" s="1"/>
  <c r="LWF248" i="2"/>
  <c r="LWG248" i="2" s="1"/>
  <c r="QYM249" i="2"/>
  <c r="QYN249" i="2" s="1"/>
  <c r="QYO249" i="2"/>
  <c r="QYP249" i="2" s="1"/>
  <c r="LWH248" i="2"/>
  <c r="LWI248" i="2" s="1"/>
  <c r="LWJ248" i="2"/>
  <c r="LWK248" i="2" s="1"/>
  <c r="QYQ249" i="2"/>
  <c r="QYR249" i="2" s="1"/>
  <c r="QYS249" i="2"/>
  <c r="QYT249" i="2" s="1"/>
  <c r="LWL248" i="2"/>
  <c r="LWM248" i="2" s="1"/>
  <c r="LWN248" i="2"/>
  <c r="LWO248" i="2" s="1"/>
  <c r="QYU249" i="2"/>
  <c r="QYV249" i="2" s="1"/>
  <c r="QYW249" i="2"/>
  <c r="QYX249" i="2" s="1"/>
  <c r="LWP248" i="2"/>
  <c r="LWQ248" i="2" s="1"/>
  <c r="LWR248" i="2"/>
  <c r="LWS248" i="2" s="1"/>
  <c r="QYY249" i="2"/>
  <c r="QYZ249" i="2" s="1"/>
  <c r="QZA249" i="2"/>
  <c r="QZB249" i="2" s="1"/>
  <c r="LWT248" i="2"/>
  <c r="LWU248" i="2" s="1"/>
  <c r="LWV248" i="2"/>
  <c r="LWW248" i="2" s="1"/>
  <c r="QZC249" i="2"/>
  <c r="QZD249" i="2" s="1"/>
  <c r="QZE249" i="2"/>
  <c r="QZF249" i="2" s="1"/>
  <c r="LWX248" i="2"/>
  <c r="LWY248" i="2" s="1"/>
  <c r="LWZ248" i="2"/>
  <c r="LXA248" i="2" s="1"/>
  <c r="QZG249" i="2"/>
  <c r="QZH249" i="2" s="1"/>
  <c r="QZI249" i="2"/>
  <c r="QZJ249" i="2" s="1"/>
  <c r="LXB248" i="2"/>
  <c r="LXC248" i="2" s="1"/>
  <c r="LXD248" i="2"/>
  <c r="LXE248" i="2" s="1"/>
  <c r="QZK249" i="2"/>
  <c r="QZL249" i="2" s="1"/>
  <c r="QZM249" i="2"/>
  <c r="QZN249" i="2" s="1"/>
  <c r="LXF248" i="2"/>
  <c r="LXG248" i="2" s="1"/>
  <c r="LXH248" i="2"/>
  <c r="LXI248" i="2" s="1"/>
  <c r="QZO249" i="2"/>
  <c r="QZP249" i="2" s="1"/>
  <c r="QZQ249" i="2"/>
  <c r="QZR249" i="2" s="1"/>
  <c r="LXJ248" i="2"/>
  <c r="LXK248" i="2" s="1"/>
  <c r="LXL248" i="2"/>
  <c r="LXM248" i="2" s="1"/>
  <c r="QZS249" i="2"/>
  <c r="QZT249" i="2" s="1"/>
  <c r="QZU249" i="2"/>
  <c r="QZV249" i="2" s="1"/>
  <c r="LXN248" i="2"/>
  <c r="LXO248" i="2" s="1"/>
  <c r="LXP248" i="2"/>
  <c r="LXQ248" i="2" s="1"/>
  <c r="QZW249" i="2"/>
  <c r="QZX249" i="2" s="1"/>
  <c r="QZY249" i="2"/>
  <c r="QZZ249" i="2" s="1"/>
  <c r="LXR248" i="2"/>
  <c r="LXS248" i="2" s="1"/>
  <c r="LXT248" i="2"/>
  <c r="LXU248" i="2" s="1"/>
  <c r="RAA249" i="2"/>
  <c r="RAB249" i="2" s="1"/>
  <c r="RAC249" i="2"/>
  <c r="RAD249" i="2" s="1"/>
  <c r="LXV248" i="2"/>
  <c r="LXW248" i="2" s="1"/>
  <c r="LXX248" i="2"/>
  <c r="LXY248" i="2" s="1"/>
  <c r="RAE249" i="2"/>
  <c r="RAF249" i="2" s="1"/>
  <c r="RAG249" i="2"/>
  <c r="RAH249" i="2" s="1"/>
  <c r="LXZ248" i="2"/>
  <c r="LYA248" i="2" s="1"/>
  <c r="LYB248" i="2"/>
  <c r="LYC248" i="2" s="1"/>
  <c r="RAI249" i="2"/>
  <c r="RAJ249" i="2" s="1"/>
  <c r="RAK249" i="2"/>
  <c r="RAL249" i="2" s="1"/>
  <c r="LYD248" i="2"/>
  <c r="LYE248" i="2" s="1"/>
  <c r="LYF248" i="2"/>
  <c r="LYG248" i="2" s="1"/>
  <c r="RAM249" i="2"/>
  <c r="RAN249" i="2" s="1"/>
  <c r="RAO249" i="2"/>
  <c r="RAP249" i="2" s="1"/>
  <c r="LYH248" i="2"/>
  <c r="LYI248" i="2" s="1"/>
  <c r="LYJ248" i="2"/>
  <c r="LYK248" i="2" s="1"/>
  <c r="RAQ249" i="2"/>
  <c r="RAR249" i="2" s="1"/>
  <c r="RAS249" i="2"/>
  <c r="RAT249" i="2" s="1"/>
  <c r="LYL248" i="2"/>
  <c r="LYM248" i="2" s="1"/>
  <c r="LYN248" i="2"/>
  <c r="LYO248" i="2" s="1"/>
  <c r="RAU249" i="2"/>
  <c r="RAV249" i="2" s="1"/>
  <c r="RAW249" i="2"/>
  <c r="RAX249" i="2" s="1"/>
  <c r="LYP248" i="2"/>
  <c r="LYQ248" i="2" s="1"/>
  <c r="LYR248" i="2"/>
  <c r="LYS248" i="2" s="1"/>
  <c r="RAY249" i="2"/>
  <c r="RAZ249" i="2" s="1"/>
  <c r="RBA249" i="2"/>
  <c r="RBB249" i="2" s="1"/>
  <c r="LYT248" i="2"/>
  <c r="LYU248" i="2" s="1"/>
  <c r="LYV248" i="2"/>
  <c r="LYW248" i="2" s="1"/>
  <c r="RBC249" i="2"/>
  <c r="RBD249" i="2" s="1"/>
  <c r="RBE249" i="2"/>
  <c r="RBF249" i="2" s="1"/>
  <c r="LYX248" i="2"/>
  <c r="LYY248" i="2" s="1"/>
  <c r="LYZ248" i="2"/>
  <c r="LZA248" i="2" s="1"/>
  <c r="RBG249" i="2"/>
  <c r="RBH249" i="2" s="1"/>
  <c r="RBI249" i="2"/>
  <c r="RBJ249" i="2" s="1"/>
  <c r="LZB248" i="2"/>
  <c r="LZC248" i="2" s="1"/>
  <c r="LZD248" i="2"/>
  <c r="LZE248" i="2" s="1"/>
  <c r="RBK249" i="2"/>
  <c r="RBL249" i="2" s="1"/>
  <c r="RBM249" i="2"/>
  <c r="RBN249" i="2" s="1"/>
  <c r="LZF248" i="2"/>
  <c r="LZG248" i="2" s="1"/>
  <c r="LZH248" i="2"/>
  <c r="LZI248" i="2" s="1"/>
  <c r="RBO249" i="2"/>
  <c r="RBP249" i="2" s="1"/>
  <c r="RBQ249" i="2"/>
  <c r="RBR249" i="2" s="1"/>
  <c r="LZJ248" i="2"/>
  <c r="LZK248" i="2" s="1"/>
  <c r="LZL248" i="2"/>
  <c r="LZM248" i="2" s="1"/>
  <c r="RBS249" i="2"/>
  <c r="RBT249" i="2" s="1"/>
  <c r="RBU249" i="2"/>
  <c r="RBV249" i="2" s="1"/>
  <c r="LZN248" i="2"/>
  <c r="LZO248" i="2" s="1"/>
  <c r="LZP248" i="2"/>
  <c r="LZQ248" i="2" s="1"/>
  <c r="RBW249" i="2"/>
  <c r="RBX249" i="2" s="1"/>
  <c r="RBY249" i="2"/>
  <c r="RBZ249" i="2" s="1"/>
  <c r="LZR248" i="2"/>
  <c r="LZS248" i="2" s="1"/>
  <c r="LZT248" i="2"/>
  <c r="LZU248" i="2" s="1"/>
  <c r="RCA249" i="2"/>
  <c r="RCB249" i="2" s="1"/>
  <c r="RCC249" i="2"/>
  <c r="RCD249" i="2" s="1"/>
  <c r="LZV248" i="2"/>
  <c r="LZW248" i="2" s="1"/>
  <c r="LZX248" i="2"/>
  <c r="LZY248" i="2" s="1"/>
  <c r="RCE249" i="2"/>
  <c r="RCF249" i="2" s="1"/>
  <c r="RCG249" i="2"/>
  <c r="RCH249" i="2" s="1"/>
  <c r="LZZ248" i="2"/>
  <c r="MAA248" i="2" s="1"/>
  <c r="MAB248" i="2"/>
  <c r="MAC248" i="2" s="1"/>
  <c r="RCI249" i="2"/>
  <c r="RCJ249" i="2" s="1"/>
  <c r="RCK249" i="2"/>
  <c r="RCL249" i="2" s="1"/>
  <c r="MAD248" i="2"/>
  <c r="MAE248" i="2" s="1"/>
  <c r="MAF248" i="2"/>
  <c r="MAG248" i="2" s="1"/>
  <c r="RCM249" i="2"/>
  <c r="RCN249" i="2" s="1"/>
  <c r="RCO249" i="2"/>
  <c r="RCP249" i="2" s="1"/>
  <c r="MAH248" i="2"/>
  <c r="MAI248" i="2" s="1"/>
  <c r="MAJ248" i="2"/>
  <c r="MAK248" i="2" s="1"/>
  <c r="RCQ249" i="2"/>
  <c r="RCR249" i="2" s="1"/>
  <c r="RCS249" i="2"/>
  <c r="RCT249" i="2" s="1"/>
  <c r="MAL248" i="2"/>
  <c r="MAM248" i="2" s="1"/>
  <c r="MAN248" i="2"/>
  <c r="MAO248" i="2" s="1"/>
  <c r="RCU249" i="2"/>
  <c r="RCV249" i="2" s="1"/>
  <c r="RCW249" i="2"/>
  <c r="RCX249" i="2" s="1"/>
  <c r="MAP248" i="2"/>
  <c r="MAQ248" i="2" s="1"/>
  <c r="MAR248" i="2"/>
  <c r="MAS248" i="2" s="1"/>
  <c r="RCY249" i="2"/>
  <c r="RCZ249" i="2" s="1"/>
  <c r="RDA249" i="2"/>
  <c r="RDB249" i="2" s="1"/>
  <c r="MAT248" i="2"/>
  <c r="MAU248" i="2" s="1"/>
  <c r="MAV248" i="2"/>
  <c r="MAW248" i="2" s="1"/>
  <c r="RDC249" i="2"/>
  <c r="RDD249" i="2" s="1"/>
  <c r="RDE249" i="2"/>
  <c r="RDF249" i="2" s="1"/>
  <c r="MAX248" i="2"/>
  <c r="MAY248" i="2" s="1"/>
  <c r="MAZ248" i="2"/>
  <c r="MBA248" i="2" s="1"/>
  <c r="RDG249" i="2"/>
  <c r="RDH249" i="2" s="1"/>
  <c r="RDI249" i="2"/>
  <c r="RDJ249" i="2" s="1"/>
  <c r="MBB248" i="2"/>
  <c r="MBC248" i="2" s="1"/>
  <c r="MBD248" i="2"/>
  <c r="MBE248" i="2" s="1"/>
  <c r="RDK249" i="2"/>
  <c r="RDL249" i="2" s="1"/>
  <c r="RDM249" i="2"/>
  <c r="RDN249" i="2" s="1"/>
  <c r="MBF248" i="2"/>
  <c r="MBG248" i="2" s="1"/>
  <c r="MBH248" i="2"/>
  <c r="MBI248" i="2" s="1"/>
  <c r="RDO249" i="2"/>
  <c r="RDP249" i="2" s="1"/>
  <c r="RDQ249" i="2"/>
  <c r="RDR249" i="2" s="1"/>
  <c r="MBJ248" i="2"/>
  <c r="MBK248" i="2" s="1"/>
  <c r="MBL248" i="2"/>
  <c r="MBM248" i="2" s="1"/>
  <c r="RDS249" i="2"/>
  <c r="RDT249" i="2" s="1"/>
  <c r="RDU249" i="2"/>
  <c r="RDV249" i="2" s="1"/>
  <c r="MBN248" i="2"/>
  <c r="MBO248" i="2" s="1"/>
  <c r="MBP248" i="2"/>
  <c r="MBQ248" i="2" s="1"/>
  <c r="RDW249" i="2"/>
  <c r="RDX249" i="2" s="1"/>
  <c r="RDY249" i="2"/>
  <c r="RDZ249" i="2" s="1"/>
  <c r="MBR248" i="2"/>
  <c r="MBS248" i="2" s="1"/>
  <c r="MBT248" i="2"/>
  <c r="MBU248" i="2" s="1"/>
  <c r="REA249" i="2"/>
  <c r="REB249" i="2" s="1"/>
  <c r="REC249" i="2"/>
  <c r="RED249" i="2" s="1"/>
  <c r="MBV248" i="2"/>
  <c r="MBW248" i="2" s="1"/>
  <c r="MBX248" i="2"/>
  <c r="MBY248" i="2" s="1"/>
  <c r="REE249" i="2"/>
  <c r="REF249" i="2" s="1"/>
  <c r="REG249" i="2"/>
  <c r="REH249" i="2" s="1"/>
  <c r="MBZ248" i="2"/>
  <c r="MCA248" i="2" s="1"/>
  <c r="MCB248" i="2"/>
  <c r="MCC248" i="2" s="1"/>
  <c r="REI249" i="2"/>
  <c r="REJ249" i="2" s="1"/>
  <c r="REK249" i="2"/>
  <c r="REL249" i="2" s="1"/>
  <c r="MCD248" i="2"/>
  <c r="MCE248" i="2" s="1"/>
  <c r="MCF248" i="2"/>
  <c r="MCG248" i="2" s="1"/>
  <c r="REM249" i="2"/>
  <c r="REN249" i="2" s="1"/>
  <c r="REO249" i="2"/>
  <c r="REP249" i="2" s="1"/>
  <c r="MCH248" i="2"/>
  <c r="MCI248" i="2" s="1"/>
  <c r="MCJ248" i="2"/>
  <c r="MCK248" i="2" s="1"/>
  <c r="REQ249" i="2"/>
  <c r="RER249" i="2" s="1"/>
  <c r="RES249" i="2"/>
  <c r="RET249" i="2" s="1"/>
  <c r="MCL248" i="2"/>
  <c r="MCM248" i="2" s="1"/>
  <c r="MCN248" i="2"/>
  <c r="MCO248" i="2" s="1"/>
  <c r="REU249" i="2"/>
  <c r="REV249" i="2" s="1"/>
  <c r="REW249" i="2"/>
  <c r="REX249" i="2" s="1"/>
  <c r="MCP248" i="2"/>
  <c r="MCQ248" i="2" s="1"/>
  <c r="MCR248" i="2"/>
  <c r="MCS248" i="2" s="1"/>
  <c r="REY249" i="2"/>
  <c r="REZ249" i="2" s="1"/>
  <c r="RFA249" i="2"/>
  <c r="RFB249" i="2" s="1"/>
  <c r="MCT248" i="2"/>
  <c r="MCU248" i="2" s="1"/>
  <c r="MCV248" i="2"/>
  <c r="MCW248" i="2" s="1"/>
  <c r="RFC249" i="2"/>
  <c r="RFD249" i="2" s="1"/>
  <c r="RFE249" i="2"/>
  <c r="RFF249" i="2" s="1"/>
  <c r="MCX248" i="2"/>
  <c r="MCY248" i="2" s="1"/>
  <c r="MCZ248" i="2"/>
  <c r="MDA248" i="2" s="1"/>
  <c r="RFG249" i="2"/>
  <c r="RFH249" i="2" s="1"/>
  <c r="RFI249" i="2"/>
  <c r="RFJ249" i="2" s="1"/>
  <c r="MDB248" i="2"/>
  <c r="MDC248" i="2" s="1"/>
  <c r="MDD248" i="2"/>
  <c r="MDE248" i="2" s="1"/>
  <c r="RFK249" i="2"/>
  <c r="RFL249" i="2" s="1"/>
  <c r="RFM249" i="2"/>
  <c r="RFN249" i="2" s="1"/>
  <c r="MDF248" i="2"/>
  <c r="MDG248" i="2" s="1"/>
  <c r="MDH248" i="2"/>
  <c r="MDI248" i="2" s="1"/>
  <c r="RFO249" i="2"/>
  <c r="RFP249" i="2" s="1"/>
  <c r="RFQ249" i="2"/>
  <c r="RFR249" i="2" s="1"/>
  <c r="MDJ248" i="2"/>
  <c r="MDK248" i="2" s="1"/>
  <c r="MDL248" i="2"/>
  <c r="MDM248" i="2" s="1"/>
  <c r="RFS249" i="2"/>
  <c r="RFT249" i="2" s="1"/>
  <c r="RFU249" i="2"/>
  <c r="RFV249" i="2" s="1"/>
  <c r="MDN248" i="2"/>
  <c r="MDO248" i="2" s="1"/>
  <c r="MDP248" i="2"/>
  <c r="MDQ248" i="2" s="1"/>
  <c r="RFW249" i="2"/>
  <c r="RFX249" i="2" s="1"/>
  <c r="RFY249" i="2"/>
  <c r="RFZ249" i="2" s="1"/>
  <c r="MDR248" i="2"/>
  <c r="MDS248" i="2" s="1"/>
  <c r="MDT248" i="2"/>
  <c r="MDU248" i="2" s="1"/>
  <c r="RGA249" i="2"/>
  <c r="RGB249" i="2" s="1"/>
  <c r="RGC249" i="2"/>
  <c r="RGD249" i="2" s="1"/>
  <c r="MDV248" i="2"/>
  <c r="MDW248" i="2" s="1"/>
  <c r="MDX248" i="2"/>
  <c r="MDY248" i="2" s="1"/>
  <c r="RGE249" i="2"/>
  <c r="RGF249" i="2" s="1"/>
  <c r="RGG249" i="2"/>
  <c r="RGH249" i="2" s="1"/>
  <c r="MDZ248" i="2"/>
  <c r="MEA248" i="2" s="1"/>
  <c r="MEB248" i="2"/>
  <c r="MEC248" i="2" s="1"/>
  <c r="RGI249" i="2"/>
  <c r="RGJ249" i="2" s="1"/>
  <c r="RGK249" i="2"/>
  <c r="RGL249" i="2" s="1"/>
  <c r="MED248" i="2"/>
  <c r="MEE248" i="2" s="1"/>
  <c r="MEF248" i="2"/>
  <c r="MEG248" i="2" s="1"/>
  <c r="RGM249" i="2"/>
  <c r="RGN249" i="2" s="1"/>
  <c r="RGO249" i="2"/>
  <c r="RGP249" i="2" s="1"/>
  <c r="MEH248" i="2"/>
  <c r="MEI248" i="2" s="1"/>
  <c r="MEJ248" i="2"/>
  <c r="MEK248" i="2" s="1"/>
  <c r="RGQ249" i="2"/>
  <c r="RGR249" i="2" s="1"/>
  <c r="RGS249" i="2"/>
  <c r="RGT249" i="2" s="1"/>
  <c r="MEL248" i="2"/>
  <c r="MEM248" i="2" s="1"/>
  <c r="MEN248" i="2"/>
  <c r="MEO248" i="2" s="1"/>
  <c r="RGU249" i="2"/>
  <c r="RGV249" i="2" s="1"/>
  <c r="RGW249" i="2"/>
  <c r="RGX249" i="2" s="1"/>
  <c r="MEP248" i="2"/>
  <c r="MEQ248" i="2" s="1"/>
  <c r="MER248" i="2"/>
  <c r="MES248" i="2" s="1"/>
  <c r="RGY249" i="2"/>
  <c r="RGZ249" i="2" s="1"/>
  <c r="RHA249" i="2"/>
  <c r="RHB249" i="2" s="1"/>
  <c r="MET248" i="2"/>
  <c r="MEU248" i="2" s="1"/>
  <c r="MEV248" i="2"/>
  <c r="MEW248" i="2" s="1"/>
  <c r="RHC249" i="2"/>
  <c r="RHD249" i="2" s="1"/>
  <c r="RHE249" i="2"/>
  <c r="RHF249" i="2" s="1"/>
  <c r="MEX248" i="2"/>
  <c r="MEY248" i="2" s="1"/>
  <c r="MEZ248" i="2"/>
  <c r="MFA248" i="2" s="1"/>
  <c r="RHG249" i="2"/>
  <c r="RHH249" i="2" s="1"/>
  <c r="RHI249" i="2"/>
  <c r="RHJ249" i="2" s="1"/>
  <c r="MFB248" i="2"/>
  <c r="MFC248" i="2" s="1"/>
  <c r="MFD248" i="2"/>
  <c r="MFE248" i="2" s="1"/>
  <c r="RHK249" i="2"/>
  <c r="RHL249" i="2" s="1"/>
  <c r="RHM249" i="2"/>
  <c r="RHN249" i="2" s="1"/>
  <c r="MFF248" i="2"/>
  <c r="MFG248" i="2" s="1"/>
  <c r="MFH248" i="2"/>
  <c r="MFI248" i="2" s="1"/>
  <c r="RHO249" i="2"/>
  <c r="RHP249" i="2" s="1"/>
  <c r="RHQ249" i="2"/>
  <c r="RHR249" i="2" s="1"/>
  <c r="MFJ248" i="2"/>
  <c r="MFK248" i="2" s="1"/>
  <c r="MFL248" i="2"/>
  <c r="MFM248" i="2" s="1"/>
  <c r="RHS249" i="2"/>
  <c r="RHT249" i="2" s="1"/>
  <c r="RHU249" i="2"/>
  <c r="RHV249" i="2" s="1"/>
  <c r="MFN248" i="2"/>
  <c r="MFO248" i="2" s="1"/>
  <c r="MFP248" i="2"/>
  <c r="MFQ248" i="2" s="1"/>
  <c r="RHW249" i="2"/>
  <c r="RHX249" i="2" s="1"/>
  <c r="RHY249" i="2"/>
  <c r="RHZ249" i="2" s="1"/>
  <c r="MFR248" i="2"/>
  <c r="MFS248" i="2" s="1"/>
  <c r="MFT248" i="2"/>
  <c r="MFU248" i="2" s="1"/>
  <c r="RIA249" i="2"/>
  <c r="RIB249" i="2" s="1"/>
  <c r="RIC249" i="2"/>
  <c r="RID249" i="2" s="1"/>
  <c r="MFV248" i="2"/>
  <c r="MFW248" i="2" s="1"/>
  <c r="MFX248" i="2"/>
  <c r="MFY248" i="2" s="1"/>
  <c r="RIE249" i="2"/>
  <c r="RIF249" i="2" s="1"/>
  <c r="RIG249" i="2"/>
  <c r="RIH249" i="2" s="1"/>
  <c r="MFZ248" i="2"/>
  <c r="MGA248" i="2" s="1"/>
  <c r="MGB248" i="2"/>
  <c r="MGC248" i="2" s="1"/>
  <c r="RII249" i="2"/>
  <c r="RIJ249" i="2" s="1"/>
  <c r="RIK249" i="2"/>
  <c r="RIL249" i="2" s="1"/>
  <c r="MGD248" i="2"/>
  <c r="MGE248" i="2" s="1"/>
  <c r="MGF248" i="2"/>
  <c r="MGG248" i="2" s="1"/>
  <c r="RIM249" i="2"/>
  <c r="RIN249" i="2" s="1"/>
  <c r="RIO249" i="2"/>
  <c r="RIP249" i="2" s="1"/>
  <c r="MGH248" i="2"/>
  <c r="MGI248" i="2" s="1"/>
  <c r="MGJ248" i="2"/>
  <c r="MGK248" i="2" s="1"/>
  <c r="RIQ249" i="2"/>
  <c r="RIR249" i="2" s="1"/>
  <c r="RIS249" i="2"/>
  <c r="RIT249" i="2" s="1"/>
  <c r="MGL248" i="2"/>
  <c r="MGM248" i="2" s="1"/>
  <c r="MGN248" i="2"/>
  <c r="MGO248" i="2" s="1"/>
  <c r="RIU249" i="2"/>
  <c r="RIV249" i="2" s="1"/>
  <c r="RIW249" i="2"/>
  <c r="RIX249" i="2" s="1"/>
  <c r="MGP248" i="2"/>
  <c r="MGQ248" i="2" s="1"/>
  <c r="MGR248" i="2"/>
  <c r="MGS248" i="2" s="1"/>
  <c r="RIY249" i="2"/>
  <c r="RIZ249" i="2" s="1"/>
  <c r="RJA249" i="2"/>
  <c r="RJB249" i="2" s="1"/>
  <c r="MGT248" i="2"/>
  <c r="MGU248" i="2" s="1"/>
  <c r="MGV248" i="2"/>
  <c r="MGW248" i="2" s="1"/>
  <c r="RJC249" i="2"/>
  <c r="RJD249" i="2" s="1"/>
  <c r="RJE249" i="2"/>
  <c r="RJF249" i="2" s="1"/>
  <c r="MGX248" i="2"/>
  <c r="MGY248" i="2" s="1"/>
  <c r="MGZ248" i="2"/>
  <c r="MHA248" i="2" s="1"/>
  <c r="RJG249" i="2"/>
  <c r="RJH249" i="2" s="1"/>
  <c r="RJI249" i="2"/>
  <c r="RJJ249" i="2" s="1"/>
  <c r="MHB248" i="2"/>
  <c r="MHC248" i="2" s="1"/>
  <c r="MHD248" i="2"/>
  <c r="MHE248" i="2" s="1"/>
  <c r="RJK249" i="2"/>
  <c r="RJL249" i="2" s="1"/>
  <c r="RJM249" i="2"/>
  <c r="RJN249" i="2" s="1"/>
  <c r="MHF248" i="2"/>
  <c r="MHG248" i="2" s="1"/>
  <c r="MHH248" i="2"/>
  <c r="MHI248" i="2" s="1"/>
  <c r="RJO249" i="2"/>
  <c r="RJP249" i="2" s="1"/>
  <c r="RJQ249" i="2"/>
  <c r="RJR249" i="2" s="1"/>
  <c r="MHJ248" i="2"/>
  <c r="MHK248" i="2" s="1"/>
  <c r="MHL248" i="2"/>
  <c r="MHM248" i="2" s="1"/>
  <c r="RJS249" i="2"/>
  <c r="RJT249" i="2" s="1"/>
  <c r="RJU249" i="2"/>
  <c r="RJV249" i="2" s="1"/>
  <c r="MHN248" i="2"/>
  <c r="MHO248" i="2" s="1"/>
  <c r="MHP248" i="2"/>
  <c r="MHQ248" i="2" s="1"/>
  <c r="RJW249" i="2"/>
  <c r="RJX249" i="2" s="1"/>
  <c r="RJY249" i="2"/>
  <c r="RJZ249" i="2" s="1"/>
  <c r="MHR248" i="2"/>
  <c r="MHS248" i="2" s="1"/>
  <c r="MHT248" i="2"/>
  <c r="MHU248" i="2" s="1"/>
  <c r="RKA249" i="2"/>
  <c r="RKB249" i="2" s="1"/>
  <c r="RKC249" i="2"/>
  <c r="RKD249" i="2" s="1"/>
  <c r="MHV248" i="2"/>
  <c r="MHW248" i="2" s="1"/>
  <c r="MHX248" i="2"/>
  <c r="MHY248" i="2" s="1"/>
  <c r="RKE249" i="2"/>
  <c r="RKF249" i="2" s="1"/>
  <c r="RKG249" i="2"/>
  <c r="RKH249" i="2" s="1"/>
  <c r="MHZ248" i="2"/>
  <c r="MIA248" i="2" s="1"/>
  <c r="MIB248" i="2"/>
  <c r="MIC248" i="2" s="1"/>
  <c r="RKI249" i="2"/>
  <c r="RKJ249" i="2" s="1"/>
  <c r="RKK249" i="2" s="1"/>
  <c r="RKL249" i="2" s="1"/>
  <c r="RKM249" i="2" s="1"/>
  <c r="RKN249" i="2" s="1"/>
  <c r="RKO249" i="2" s="1"/>
  <c r="RKP249" i="2" s="1"/>
  <c r="RKQ249" i="2" s="1"/>
  <c r="RKR249" i="2" s="1"/>
  <c r="RKS249" i="2" s="1"/>
  <c r="RKT249" i="2" s="1"/>
  <c r="RKU249" i="2" s="1"/>
  <c r="RKV249" i="2" s="1"/>
  <c r="RKW249" i="2" s="1"/>
  <c r="RKX249" i="2" s="1"/>
  <c r="RKY249" i="2" s="1"/>
  <c r="RKZ249" i="2" s="1"/>
  <c r="RLA249" i="2" s="1"/>
  <c r="RLB249" i="2" s="1"/>
  <c r="RLC249" i="2" s="1"/>
  <c r="RLD249" i="2" s="1"/>
  <c r="RLE249" i="2" s="1"/>
  <c r="RLF249" i="2" s="1"/>
  <c r="RLG249" i="2" s="1"/>
  <c r="RLH249" i="2" s="1"/>
  <c r="RLI249" i="2" s="1"/>
  <c r="RLJ249" i="2" s="1"/>
  <c r="RLK249" i="2" s="1"/>
  <c r="RLL249" i="2" s="1"/>
  <c r="RLM249" i="2" s="1"/>
  <c r="RLN249" i="2" s="1"/>
  <c r="RLO249" i="2" s="1"/>
  <c r="RLP249" i="2" s="1"/>
  <c r="RLQ249" i="2" s="1"/>
  <c r="RLR249" i="2" s="1"/>
  <c r="RLS249" i="2" s="1"/>
  <c r="RLT249" i="2" s="1"/>
  <c r="RLU249" i="2" s="1"/>
  <c r="RLV249" i="2" s="1"/>
  <c r="RLW249" i="2" s="1"/>
  <c r="RLX249" i="2" s="1"/>
  <c r="RLY249" i="2" s="1"/>
  <c r="RLZ249" i="2" s="1"/>
  <c r="RMA249" i="2" s="1"/>
  <c r="RMB249" i="2" s="1"/>
  <c r="RMC249" i="2" s="1"/>
  <c r="RMD249" i="2" s="1"/>
  <c r="RME249" i="2" s="1"/>
  <c r="RMF249" i="2" s="1"/>
  <c r="RMG249" i="2" s="1"/>
  <c r="RMH249" i="2" s="1"/>
  <c r="RMI249" i="2" s="1"/>
  <c r="RMJ249" i="2" s="1"/>
  <c r="RMK249" i="2" s="1"/>
  <c r="RML249" i="2" s="1"/>
  <c r="RMM249" i="2" s="1"/>
  <c r="RMN249" i="2" s="1"/>
  <c r="RMO249" i="2" s="1"/>
  <c r="RMP249" i="2" s="1"/>
  <c r="RMQ249" i="2" s="1"/>
  <c r="RMR249" i="2" s="1"/>
  <c r="RMS249" i="2" s="1"/>
  <c r="RMT249" i="2" s="1"/>
  <c r="RMU249" i="2" s="1"/>
  <c r="RMV249" i="2" s="1"/>
  <c r="RMW249" i="2" s="1"/>
  <c r="RMX249" i="2" s="1"/>
  <c r="RMY249" i="2" s="1"/>
  <c r="RMZ249" i="2" s="1"/>
  <c r="RNA249" i="2" s="1"/>
  <c r="RNB249" i="2" s="1"/>
  <c r="RNC249" i="2" s="1"/>
  <c r="RND249" i="2" s="1"/>
  <c r="RNE249" i="2" s="1"/>
  <c r="RNF249" i="2" s="1"/>
  <c r="RNG249" i="2" s="1"/>
  <c r="RNH249" i="2" s="1"/>
  <c r="RNI249" i="2" s="1"/>
  <c r="RNJ249" i="2" s="1"/>
  <c r="RNK249" i="2" s="1"/>
  <c r="RNL249" i="2" s="1"/>
  <c r="RNM249" i="2" s="1"/>
  <c r="RNN249" i="2" s="1"/>
  <c r="RNO249" i="2" s="1"/>
  <c r="RNP249" i="2" s="1"/>
  <c r="RNQ249" i="2" s="1"/>
  <c r="RNR249" i="2" s="1"/>
  <c r="RNS249" i="2" s="1"/>
  <c r="RNT249" i="2" s="1"/>
  <c r="RNU249" i="2" s="1"/>
  <c r="RNV249" i="2" s="1"/>
  <c r="RNW249" i="2" s="1"/>
  <c r="RNX249" i="2" s="1"/>
  <c r="RNY249" i="2" s="1"/>
  <c r="RNZ249" i="2" s="1"/>
  <c r="ROA249" i="2" s="1"/>
  <c r="ROB249" i="2" s="1"/>
  <c r="ROC249" i="2" s="1"/>
  <c r="ROD249" i="2" s="1"/>
  <c r="ROE249" i="2" s="1"/>
  <c r="ROF249" i="2" s="1"/>
  <c r="ROG249" i="2" s="1"/>
  <c r="ROH249" i="2" s="1"/>
  <c r="ROI249" i="2" s="1"/>
  <c r="ROJ249" i="2" s="1"/>
  <c r="ROK249" i="2" s="1"/>
  <c r="ROL249" i="2" s="1"/>
  <c r="ROM249" i="2" s="1"/>
  <c r="RON249" i="2" s="1"/>
  <c r="ROO249" i="2" s="1"/>
  <c r="ROP249" i="2" s="1"/>
  <c r="ROQ249" i="2" s="1"/>
  <c r="ROR249" i="2" s="1"/>
  <c r="ROS249" i="2" s="1"/>
  <c r="ROT249" i="2" s="1"/>
  <c r="ROU249" i="2" s="1"/>
  <c r="ROV249" i="2" s="1"/>
  <c r="ROW249" i="2" s="1"/>
  <c r="ROX249" i="2" s="1"/>
  <c r="ROY249" i="2" s="1"/>
  <c r="ROZ249" i="2" s="1"/>
  <c r="RPA249" i="2" s="1"/>
  <c r="RPB249" i="2" s="1"/>
  <c r="RPC249" i="2" s="1"/>
  <c r="RPD249" i="2" s="1"/>
  <c r="RPE249" i="2" s="1"/>
  <c r="RPF249" i="2" s="1"/>
  <c r="RPG249" i="2" s="1"/>
  <c r="RPH249" i="2" s="1"/>
  <c r="RPI249" i="2" s="1"/>
  <c r="RPJ249" i="2" s="1"/>
  <c r="RPK249" i="2" s="1"/>
  <c r="RPL249" i="2" s="1"/>
  <c r="RPM249" i="2" s="1"/>
  <c r="RPN249" i="2" s="1"/>
  <c r="RPO249" i="2" s="1"/>
  <c r="RPP249" i="2" s="1"/>
  <c r="RPQ249" i="2" s="1"/>
  <c r="RPR249" i="2" s="1"/>
  <c r="RPS249" i="2" s="1"/>
  <c r="RPT249" i="2" s="1"/>
  <c r="RPU249" i="2" s="1"/>
  <c r="RPV249" i="2" s="1"/>
  <c r="RPW249" i="2" s="1"/>
  <c r="RPX249" i="2" s="1"/>
  <c r="RPY249" i="2" s="1"/>
  <c r="RPZ249" i="2" s="1"/>
  <c r="RQA249" i="2" s="1"/>
  <c r="RQB249" i="2" s="1"/>
  <c r="RQC249" i="2" s="1"/>
  <c r="RQD249" i="2" s="1"/>
  <c r="RQE249" i="2" s="1"/>
  <c r="RQF249" i="2" s="1"/>
  <c r="RQG249" i="2" s="1"/>
  <c r="RQH249" i="2" s="1"/>
  <c r="RQI249" i="2" s="1"/>
  <c r="RQJ249" i="2" s="1"/>
  <c r="RQK249" i="2" s="1"/>
  <c r="RQL249" i="2" s="1"/>
  <c r="RQM249" i="2" s="1"/>
  <c r="RQN249" i="2" s="1"/>
  <c r="RQO249" i="2" s="1"/>
  <c r="RQP249" i="2" s="1"/>
  <c r="RQQ249" i="2" s="1"/>
  <c r="RQR249" i="2" s="1"/>
  <c r="RQS249" i="2" s="1"/>
  <c r="RQT249" i="2" s="1"/>
  <c r="RQU249" i="2" s="1"/>
  <c r="RQV249" i="2" s="1"/>
  <c r="RQW249" i="2" s="1"/>
  <c r="RQX249" i="2" s="1"/>
  <c r="RQY249" i="2" s="1"/>
  <c r="RQZ249" i="2" s="1"/>
  <c r="RRA249" i="2" s="1"/>
  <c r="RRB249" i="2" s="1"/>
  <c r="RRC249" i="2" s="1"/>
  <c r="RRD249" i="2" s="1"/>
  <c r="RRE249" i="2" s="1"/>
  <c r="RRF249" i="2" s="1"/>
  <c r="RRG249" i="2" s="1"/>
  <c r="RRH249" i="2" s="1"/>
  <c r="RRI249" i="2" s="1"/>
  <c r="RRJ249" i="2" s="1"/>
  <c r="RRK249" i="2" s="1"/>
  <c r="RRL249" i="2" s="1"/>
  <c r="RRM249" i="2" s="1"/>
  <c r="RRN249" i="2" s="1"/>
  <c r="RRO249" i="2" s="1"/>
  <c r="RRP249" i="2" s="1"/>
  <c r="RRQ249" i="2" s="1"/>
  <c r="RRR249" i="2" s="1"/>
  <c r="RRS249" i="2" s="1"/>
  <c r="RRT249" i="2" s="1"/>
  <c r="RRU249" i="2" s="1"/>
  <c r="RRV249" i="2" s="1"/>
  <c r="RRW249" i="2" s="1"/>
  <c r="RRX249" i="2" s="1"/>
  <c r="RRY249" i="2" s="1"/>
  <c r="RRZ249" i="2" s="1"/>
  <c r="RSA249" i="2" s="1"/>
  <c r="RSB249" i="2" s="1"/>
  <c r="RSC249" i="2" s="1"/>
  <c r="RSD249" i="2" s="1"/>
  <c r="RSE249" i="2" s="1"/>
  <c r="RSF249" i="2" s="1"/>
  <c r="RSG249" i="2" s="1"/>
  <c r="RSH249" i="2" s="1"/>
  <c r="RSI249" i="2" s="1"/>
  <c r="RSJ249" i="2" s="1"/>
  <c r="RSK249" i="2" s="1"/>
  <c r="RSL249" i="2" s="1"/>
  <c r="RSM249" i="2" s="1"/>
  <c r="RSN249" i="2" s="1"/>
  <c r="RSO249" i="2" s="1"/>
  <c r="RSP249" i="2" s="1"/>
  <c r="RSQ249" i="2" s="1"/>
  <c r="RSR249" i="2" s="1"/>
  <c r="RSS249" i="2" s="1"/>
  <c r="RST249" i="2" s="1"/>
  <c r="RSU249" i="2" s="1"/>
  <c r="RSV249" i="2" s="1"/>
  <c r="RSW249" i="2" s="1"/>
  <c r="RSX249" i="2" s="1"/>
  <c r="RSY249" i="2" s="1"/>
  <c r="RSZ249" i="2" s="1"/>
  <c r="RTA249" i="2" s="1"/>
  <c r="RTB249" i="2" s="1"/>
  <c r="RTC249" i="2" s="1"/>
  <c r="RTD249" i="2" s="1"/>
  <c r="RTE249" i="2" s="1"/>
  <c r="RTF249" i="2" s="1"/>
  <c r="RTG249" i="2" s="1"/>
  <c r="RTH249" i="2" s="1"/>
  <c r="RTI249" i="2" s="1"/>
  <c r="RTJ249" i="2" s="1"/>
  <c r="RTK249" i="2" s="1"/>
  <c r="RTL249" i="2" s="1"/>
  <c r="RTM249" i="2" s="1"/>
  <c r="RTN249" i="2" s="1"/>
  <c r="RTO249" i="2" s="1"/>
  <c r="RTP249" i="2" s="1"/>
  <c r="RTQ249" i="2" s="1"/>
  <c r="RTR249" i="2" s="1"/>
  <c r="RTS249" i="2" s="1"/>
  <c r="RTT249" i="2" s="1"/>
  <c r="RTU249" i="2" s="1"/>
  <c r="RTV249" i="2" s="1"/>
  <c r="RTW249" i="2" s="1"/>
  <c r="RTX249" i="2" s="1"/>
  <c r="RTY249" i="2" s="1"/>
  <c r="RTZ249" i="2" s="1"/>
  <c r="RUA249" i="2" s="1"/>
  <c r="RUB249" i="2" s="1"/>
  <c r="RUC249" i="2" s="1"/>
  <c r="RUD249" i="2" s="1"/>
  <c r="RUE249" i="2" s="1"/>
  <c r="RUF249" i="2" s="1"/>
  <c r="RUG249" i="2" s="1"/>
  <c r="RUH249" i="2" s="1"/>
  <c r="RUI249" i="2" s="1"/>
  <c r="RUJ249" i="2" s="1"/>
  <c r="RUK249" i="2" s="1"/>
  <c r="RUL249" i="2" s="1"/>
  <c r="RUM249" i="2" s="1"/>
  <c r="RUN249" i="2" s="1"/>
  <c r="RUO249" i="2" s="1"/>
  <c r="RUP249" i="2" s="1"/>
  <c r="RUQ249" i="2" s="1"/>
  <c r="RUR249" i="2" s="1"/>
  <c r="RUS249" i="2" s="1"/>
  <c r="RUT249" i="2" s="1"/>
  <c r="RUU249" i="2" s="1"/>
  <c r="RUV249" i="2" s="1"/>
  <c r="RUW249" i="2" s="1"/>
  <c r="RUX249" i="2" s="1"/>
  <c r="RUY249" i="2" s="1"/>
  <c r="RUZ249" i="2" s="1"/>
  <c r="RVA249" i="2" s="1"/>
  <c r="RVB249" i="2" s="1"/>
  <c r="RVC249" i="2" s="1"/>
  <c r="RVD249" i="2" s="1"/>
  <c r="RVE249" i="2" s="1"/>
  <c r="RVF249" i="2" s="1"/>
  <c r="RVG249" i="2" s="1"/>
  <c r="RVH249" i="2" s="1"/>
  <c r="RVI249" i="2" s="1"/>
  <c r="RVJ249" i="2" s="1"/>
  <c r="RVK249" i="2" s="1"/>
  <c r="RVL249" i="2" s="1"/>
  <c r="RVM249" i="2" s="1"/>
  <c r="RVN249" i="2" s="1"/>
  <c r="RVO249" i="2" s="1"/>
  <c r="RVP249" i="2" s="1"/>
  <c r="RVQ249" i="2" s="1"/>
  <c r="RVR249" i="2" s="1"/>
  <c r="RVS249" i="2" s="1"/>
  <c r="RVT249" i="2" s="1"/>
  <c r="RVU249" i="2" s="1"/>
  <c r="RVV249" i="2" s="1"/>
  <c r="RVW249" i="2" s="1"/>
  <c r="RVX249" i="2" s="1"/>
  <c r="RVY249" i="2" s="1"/>
  <c r="RVZ249" i="2" s="1"/>
  <c r="RWA249" i="2" s="1"/>
  <c r="RWB249" i="2" s="1"/>
  <c r="RWC249" i="2" s="1"/>
  <c r="RWD249" i="2" s="1"/>
  <c r="RWE249" i="2" s="1"/>
  <c r="RWF249" i="2" s="1"/>
  <c r="RWG249" i="2" s="1"/>
  <c r="RWH249" i="2" s="1"/>
  <c r="RWI249" i="2" s="1"/>
  <c r="RWJ249" i="2" s="1"/>
  <c r="RWK249" i="2" s="1"/>
  <c r="RWL249" i="2" s="1"/>
  <c r="RWM249" i="2" s="1"/>
  <c r="RWN249" i="2" s="1"/>
  <c r="RWO249" i="2" s="1"/>
  <c r="RWP249" i="2" s="1"/>
  <c r="RWQ249" i="2" s="1"/>
  <c r="RWR249" i="2" s="1"/>
  <c r="RWS249" i="2" s="1"/>
  <c r="RWT249" i="2" s="1"/>
  <c r="RWU249" i="2" s="1"/>
  <c r="RWV249" i="2" s="1"/>
  <c r="RWW249" i="2" s="1"/>
  <c r="RWX249" i="2" s="1"/>
  <c r="RWY249" i="2" s="1"/>
  <c r="RWZ249" i="2" s="1"/>
  <c r="RXA249" i="2" s="1"/>
  <c r="RXB249" i="2" s="1"/>
  <c r="RXC249" i="2" s="1"/>
  <c r="RXD249" i="2" s="1"/>
  <c r="RXE249" i="2" s="1"/>
  <c r="RXF249" i="2" s="1"/>
  <c r="RXG249" i="2" s="1"/>
  <c r="RXH249" i="2" s="1"/>
  <c r="RXI249" i="2" s="1"/>
  <c r="RXJ249" i="2" s="1"/>
  <c r="RXK249" i="2" s="1"/>
  <c r="RXL249" i="2" s="1"/>
  <c r="RXM249" i="2" s="1"/>
  <c r="RXN249" i="2" s="1"/>
  <c r="RXO249" i="2" s="1"/>
  <c r="RXP249" i="2" s="1"/>
  <c r="RXQ249" i="2" s="1"/>
  <c r="RXR249" i="2" s="1"/>
  <c r="RXS249" i="2" s="1"/>
  <c r="RXT249" i="2" s="1"/>
  <c r="RXU249" i="2" s="1"/>
  <c r="RXV249" i="2" s="1"/>
  <c r="RXW249" i="2" s="1"/>
  <c r="RXX249" i="2" s="1"/>
  <c r="RXY249" i="2" s="1"/>
  <c r="RXZ249" i="2" s="1"/>
  <c r="RYA249" i="2" s="1"/>
  <c r="RYB249" i="2" s="1"/>
  <c r="RYC249" i="2" s="1"/>
  <c r="RYD249" i="2" s="1"/>
  <c r="RYE249" i="2" s="1"/>
  <c r="RYF249" i="2" s="1"/>
  <c r="RYG249" i="2" s="1"/>
  <c r="RYH249" i="2" s="1"/>
  <c r="RYI249" i="2" s="1"/>
  <c r="RYJ249" i="2" s="1"/>
  <c r="RYK249" i="2" s="1"/>
  <c r="RYL249" i="2" s="1"/>
  <c r="RYM249" i="2" s="1"/>
  <c r="RYN249" i="2" s="1"/>
  <c r="RYO249" i="2" s="1"/>
  <c r="RYP249" i="2" s="1"/>
  <c r="RYQ249" i="2" s="1"/>
  <c r="RYR249" i="2" s="1"/>
  <c r="RYS249" i="2" s="1"/>
  <c r="RYT249" i="2" s="1"/>
  <c r="RYU249" i="2" s="1"/>
  <c r="RYV249" i="2" s="1"/>
  <c r="RYW249" i="2" s="1"/>
  <c r="RYX249" i="2" s="1"/>
  <c r="RYY249" i="2" s="1"/>
  <c r="RYZ249" i="2" s="1"/>
  <c r="RZA249" i="2" s="1"/>
  <c r="RZB249" i="2" s="1"/>
  <c r="RZC249" i="2" s="1"/>
  <c r="RZD249" i="2" s="1"/>
  <c r="RZE249" i="2" s="1"/>
  <c r="RZF249" i="2" s="1"/>
  <c r="RZG249" i="2" s="1"/>
  <c r="RZH249" i="2" s="1"/>
  <c r="RZI249" i="2" s="1"/>
  <c r="RZJ249" i="2" s="1"/>
  <c r="RZK249" i="2" s="1"/>
  <c r="RZL249" i="2" s="1"/>
  <c r="RZM249" i="2" s="1"/>
  <c r="RZN249" i="2" s="1"/>
  <c r="RZO249" i="2" s="1"/>
  <c r="RZP249" i="2" s="1"/>
  <c r="RZQ249" i="2" s="1"/>
  <c r="RZR249" i="2" s="1"/>
  <c r="RZS249" i="2" s="1"/>
  <c r="RZT249" i="2" s="1"/>
  <c r="RZU249" i="2" s="1"/>
  <c r="RZV249" i="2" s="1"/>
  <c r="RZW249" i="2" s="1"/>
  <c r="RZX249" i="2" s="1"/>
  <c r="RZY249" i="2" s="1"/>
  <c r="RZZ249" i="2" s="1"/>
  <c r="SAA249" i="2" s="1"/>
  <c r="SAB249" i="2" s="1"/>
  <c r="SAC249" i="2" s="1"/>
  <c r="SAD249" i="2" s="1"/>
  <c r="SAE249" i="2" s="1"/>
  <c r="SAF249" i="2" s="1"/>
  <c r="SAG249" i="2" s="1"/>
  <c r="SAH249" i="2" s="1"/>
  <c r="SAI249" i="2" s="1"/>
  <c r="SAJ249" i="2" s="1"/>
  <c r="SAK249" i="2" s="1"/>
  <c r="SAL249" i="2" s="1"/>
  <c r="SAM249" i="2" s="1"/>
  <c r="SAN249" i="2" s="1"/>
  <c r="SAO249" i="2" s="1"/>
  <c r="SAP249" i="2" s="1"/>
  <c r="SAQ249" i="2" s="1"/>
  <c r="SAR249" i="2" s="1"/>
  <c r="SAS249" i="2" s="1"/>
  <c r="SAT249" i="2" s="1"/>
  <c r="SAU249" i="2" s="1"/>
  <c r="SAV249" i="2" s="1"/>
  <c r="SAW249" i="2" s="1"/>
  <c r="SAX249" i="2" s="1"/>
  <c r="SAY249" i="2" s="1"/>
  <c r="SAZ249" i="2" s="1"/>
  <c r="SBA249" i="2" s="1"/>
  <c r="SBB249" i="2" s="1"/>
  <c r="SBC249" i="2" s="1"/>
  <c r="SBD249" i="2" s="1"/>
  <c r="SBE249" i="2" s="1"/>
  <c r="SBF249" i="2" s="1"/>
  <c r="SBG249" i="2" s="1"/>
  <c r="SBH249" i="2" s="1"/>
  <c r="SBI249" i="2" s="1"/>
  <c r="SBJ249" i="2" s="1"/>
  <c r="SBK249" i="2" s="1"/>
  <c r="SBL249" i="2" s="1"/>
  <c r="SBM249" i="2" s="1"/>
  <c r="SBN249" i="2" s="1"/>
  <c r="SBO249" i="2" s="1"/>
  <c r="SBP249" i="2" s="1"/>
  <c r="SBQ249" i="2" s="1"/>
  <c r="SBR249" i="2" s="1"/>
  <c r="SBS249" i="2" s="1"/>
  <c r="SBT249" i="2" s="1"/>
  <c r="SBU249" i="2" s="1"/>
  <c r="SBV249" i="2" s="1"/>
  <c r="SBW249" i="2" s="1"/>
  <c r="SBX249" i="2" s="1"/>
  <c r="SBY249" i="2" s="1"/>
  <c r="SBZ249" i="2" s="1"/>
  <c r="SCA249" i="2" s="1"/>
  <c r="SCB249" i="2" s="1"/>
  <c r="SCC249" i="2" s="1"/>
  <c r="SCD249" i="2" s="1"/>
  <c r="SCE249" i="2" s="1"/>
  <c r="SCF249" i="2" s="1"/>
  <c r="SCG249" i="2" s="1"/>
  <c r="SCH249" i="2" s="1"/>
  <c r="SCI249" i="2" s="1"/>
  <c r="SCJ249" i="2" s="1"/>
  <c r="SCK249" i="2" s="1"/>
  <c r="SCL249" i="2" s="1"/>
  <c r="SCM249" i="2" s="1"/>
  <c r="SCN249" i="2" s="1"/>
  <c r="SCO249" i="2" s="1"/>
  <c r="SCP249" i="2" s="1"/>
  <c r="SCQ249" i="2" s="1"/>
  <c r="SCR249" i="2" s="1"/>
  <c r="SCS249" i="2" s="1"/>
  <c r="SCT249" i="2" s="1"/>
  <c r="SCU249" i="2" s="1"/>
  <c r="SCV249" i="2" s="1"/>
  <c r="SCW249" i="2" s="1"/>
  <c r="SCX249" i="2" s="1"/>
  <c r="SCY249" i="2" s="1"/>
  <c r="SCZ249" i="2" s="1"/>
  <c r="SDA249" i="2" s="1"/>
  <c r="SDB249" i="2" s="1"/>
  <c r="SDC249" i="2" s="1"/>
  <c r="SDD249" i="2" s="1"/>
  <c r="SDE249" i="2" s="1"/>
  <c r="SDF249" i="2" s="1"/>
  <c r="SDG249" i="2" s="1"/>
  <c r="SDH249" i="2" s="1"/>
  <c r="SDI249" i="2" s="1"/>
  <c r="SDJ249" i="2" s="1"/>
  <c r="SDK249" i="2" s="1"/>
  <c r="SDL249" i="2" s="1"/>
  <c r="SDM249" i="2" s="1"/>
  <c r="SDN249" i="2" s="1"/>
  <c r="SDO249" i="2" s="1"/>
  <c r="SDP249" i="2" s="1"/>
  <c r="SDQ249" i="2" s="1"/>
  <c r="SDR249" i="2" s="1"/>
  <c r="SDS249" i="2" s="1"/>
  <c r="SDT249" i="2" s="1"/>
  <c r="SDU249" i="2" s="1"/>
  <c r="SDV249" i="2" s="1"/>
  <c r="SDW249" i="2" s="1"/>
  <c r="SDX249" i="2" s="1"/>
  <c r="SDY249" i="2" s="1"/>
  <c r="SDZ249" i="2" s="1"/>
  <c r="SEA249" i="2" s="1"/>
  <c r="SEB249" i="2" s="1"/>
  <c r="SEC249" i="2" s="1"/>
  <c r="SED249" i="2" s="1"/>
  <c r="SEE249" i="2" s="1"/>
  <c r="SEF249" i="2" s="1"/>
  <c r="SEG249" i="2" s="1"/>
  <c r="SEH249" i="2" s="1"/>
  <c r="SEI249" i="2" s="1"/>
  <c r="SEJ249" i="2" s="1"/>
  <c r="SEK249" i="2" s="1"/>
  <c r="SEL249" i="2" s="1"/>
  <c r="SEM249" i="2" s="1"/>
  <c r="SEN249" i="2" s="1"/>
  <c r="SEO249" i="2" s="1"/>
  <c r="SEP249" i="2" s="1"/>
  <c r="SEQ249" i="2" s="1"/>
  <c r="SER249" i="2" s="1"/>
  <c r="SES249" i="2" s="1"/>
  <c r="SET249" i="2" s="1"/>
  <c r="SEU249" i="2" s="1"/>
  <c r="SEV249" i="2" s="1"/>
  <c r="SEW249" i="2" s="1"/>
  <c r="SEX249" i="2" s="1"/>
  <c r="SEY249" i="2" s="1"/>
  <c r="SEZ249" i="2" s="1"/>
  <c r="SFA249" i="2" s="1"/>
  <c r="SFB249" i="2" s="1"/>
  <c r="SFC249" i="2" s="1"/>
  <c r="SFD249" i="2" s="1"/>
  <c r="SFE249" i="2" s="1"/>
  <c r="SFF249" i="2" s="1"/>
  <c r="SFG249" i="2" s="1"/>
  <c r="SFH249" i="2" s="1"/>
  <c r="SFI249" i="2" s="1"/>
  <c r="SFJ249" i="2" s="1"/>
  <c r="SFK249" i="2" s="1"/>
  <c r="SFL249" i="2" s="1"/>
  <c r="SFM249" i="2" s="1"/>
  <c r="SFN249" i="2" s="1"/>
  <c r="SFO249" i="2"/>
  <c r="SFP249" i="2" s="1"/>
  <c r="SFQ249" i="2" s="1"/>
  <c r="SFR249" i="2" s="1"/>
  <c r="SFS249" i="2" s="1"/>
  <c r="SFT249" i="2" s="1"/>
  <c r="SFU249" i="2" s="1"/>
  <c r="SFV249" i="2" s="1"/>
  <c r="SFW249" i="2" s="1"/>
  <c r="SFX249" i="2" s="1"/>
  <c r="SFY249" i="2" s="1"/>
  <c r="SFZ249" i="2" s="1"/>
  <c r="SGA249" i="2" s="1"/>
  <c r="SGB249" i="2" s="1"/>
  <c r="SGC249" i="2" s="1"/>
  <c r="SGD249" i="2" s="1"/>
  <c r="SGE249" i="2" s="1"/>
  <c r="SGF249" i="2" s="1"/>
  <c r="SGG249" i="2" s="1"/>
  <c r="SGH249" i="2" s="1"/>
  <c r="SGI249" i="2" s="1"/>
  <c r="SGJ249" i="2" s="1"/>
  <c r="SGK249" i="2" s="1"/>
  <c r="SGL249" i="2" s="1"/>
  <c r="SGM249" i="2" s="1"/>
  <c r="SGN249" i="2" s="1"/>
  <c r="SGO249" i="2" s="1"/>
  <c r="SGP249" i="2" s="1"/>
  <c r="SGQ249" i="2" s="1"/>
  <c r="SGR249" i="2" s="1"/>
  <c r="SGS249" i="2" s="1"/>
  <c r="SGT249" i="2" s="1"/>
  <c r="SGU249" i="2" s="1"/>
  <c r="SGV249" i="2" s="1"/>
  <c r="SGW249" i="2" s="1"/>
  <c r="SGX249" i="2" s="1"/>
  <c r="SGY249" i="2" s="1"/>
  <c r="SGZ249" i="2" s="1"/>
  <c r="SHA249" i="2" s="1"/>
  <c r="SHB249" i="2" s="1"/>
  <c r="SHC249" i="2" s="1"/>
  <c r="SHD249" i="2" s="1"/>
  <c r="SHE249" i="2" s="1"/>
  <c r="SHF249" i="2" s="1"/>
  <c r="SHG249" i="2" s="1"/>
  <c r="SHH249" i="2" s="1"/>
  <c r="SHI249" i="2" s="1"/>
  <c r="SHJ249" i="2" s="1"/>
  <c r="SHK249" i="2" s="1"/>
  <c r="SHL249" i="2" s="1"/>
  <c r="SHM249" i="2" s="1"/>
  <c r="SHN249" i="2" s="1"/>
  <c r="SHO249" i="2" s="1"/>
  <c r="SHP249" i="2" s="1"/>
  <c r="SHQ249" i="2" s="1"/>
  <c r="SHR249" i="2" s="1"/>
  <c r="SHS249" i="2" s="1"/>
  <c r="SHT249" i="2" s="1"/>
  <c r="SHU249" i="2" s="1"/>
  <c r="SHV249" i="2" s="1"/>
  <c r="SHW249" i="2" s="1"/>
  <c r="SHX249" i="2" s="1"/>
  <c r="SHY249" i="2" s="1"/>
  <c r="SHZ249" i="2" s="1"/>
  <c r="SIA249" i="2" s="1"/>
  <c r="SIB249" i="2" s="1"/>
  <c r="SIC249" i="2" s="1"/>
  <c r="SID249" i="2" s="1"/>
  <c r="SIE249" i="2" s="1"/>
  <c r="SIF249" i="2" s="1"/>
  <c r="SIG249" i="2" s="1"/>
  <c r="SIH249" i="2" s="1"/>
  <c r="SII249" i="2" s="1"/>
  <c r="SIJ249" i="2" s="1"/>
  <c r="SIK249" i="2" s="1"/>
  <c r="SIL249" i="2" s="1"/>
  <c r="SIM249" i="2" s="1"/>
  <c r="SIN249" i="2" s="1"/>
  <c r="SIO249" i="2" s="1"/>
  <c r="SIP249" i="2" s="1"/>
  <c r="SIQ249" i="2" s="1"/>
  <c r="SIR249" i="2" s="1"/>
  <c r="SIS249" i="2" s="1"/>
  <c r="SIT249" i="2" s="1"/>
  <c r="SIU249" i="2" s="1"/>
  <c r="SIV249" i="2" s="1"/>
  <c r="SIW249" i="2" s="1"/>
  <c r="SIX249" i="2" s="1"/>
  <c r="SIY249" i="2" s="1"/>
  <c r="SIZ249" i="2" s="1"/>
  <c r="SJA249" i="2" s="1"/>
  <c r="SJB249" i="2" s="1"/>
  <c r="SJC249" i="2" s="1"/>
  <c r="SJD249" i="2" s="1"/>
  <c r="SJE249" i="2" s="1"/>
  <c r="SJF249" i="2" s="1"/>
  <c r="SJG249" i="2" s="1"/>
  <c r="SJH249" i="2" s="1"/>
  <c r="SJI249" i="2" s="1"/>
  <c r="SJJ249" i="2" s="1"/>
  <c r="SJK249" i="2" s="1"/>
  <c r="SJL249" i="2" s="1"/>
  <c r="SJM249" i="2" s="1"/>
  <c r="SJN249" i="2" s="1"/>
  <c r="SJO249" i="2" s="1"/>
  <c r="SJP249" i="2" s="1"/>
  <c r="SJQ249" i="2" s="1"/>
  <c r="SJR249" i="2" s="1"/>
  <c r="SJS249" i="2" s="1"/>
  <c r="SJT249" i="2" s="1"/>
  <c r="SJU249" i="2" s="1"/>
  <c r="SJV249" i="2" s="1"/>
  <c r="SJW249" i="2" s="1"/>
  <c r="SJX249" i="2" s="1"/>
  <c r="SJY249" i="2" s="1"/>
  <c r="SJZ249" i="2" s="1"/>
  <c r="SKA249" i="2" s="1"/>
  <c r="SKB249" i="2" s="1"/>
  <c r="SKC249" i="2" s="1"/>
  <c r="SKD249" i="2" s="1"/>
  <c r="SKE249" i="2" s="1"/>
  <c r="SKF249" i="2" s="1"/>
  <c r="SKG249" i="2" s="1"/>
  <c r="SKH249" i="2" s="1"/>
  <c r="SKI249" i="2" s="1"/>
  <c r="SKJ249" i="2" s="1"/>
  <c r="SKK249" i="2" s="1"/>
  <c r="SKL249" i="2" s="1"/>
  <c r="SKM249" i="2" s="1"/>
  <c r="SKN249" i="2" s="1"/>
  <c r="SKO249" i="2" s="1"/>
  <c r="SKP249" i="2" s="1"/>
  <c r="SKQ249" i="2" s="1"/>
  <c r="SKR249" i="2" s="1"/>
  <c r="SKS249" i="2" s="1"/>
  <c r="SKT249" i="2" s="1"/>
  <c r="SKU249" i="2" s="1"/>
  <c r="SKV249" i="2" s="1"/>
  <c r="SKW249" i="2" s="1"/>
  <c r="SKX249" i="2" s="1"/>
  <c r="SKY249" i="2" s="1"/>
  <c r="SKZ249" i="2" s="1"/>
  <c r="SLA249" i="2" s="1"/>
  <c r="SLB249" i="2" s="1"/>
  <c r="SLC249" i="2" s="1"/>
  <c r="SLD249" i="2" s="1"/>
  <c r="SLE249" i="2" s="1"/>
  <c r="SLF249" i="2" s="1"/>
  <c r="SLG249" i="2" s="1"/>
  <c r="SLH249" i="2" s="1"/>
  <c r="SLI249" i="2" s="1"/>
  <c r="SLJ249" i="2" s="1"/>
  <c r="SLK249" i="2" s="1"/>
  <c r="SLL249" i="2" s="1"/>
  <c r="SLM249" i="2" s="1"/>
  <c r="SLN249" i="2" s="1"/>
  <c r="SLO249" i="2" s="1"/>
  <c r="SLP249" i="2" s="1"/>
  <c r="SLQ249" i="2" s="1"/>
  <c r="SLR249" i="2" s="1"/>
  <c r="SLS249" i="2" s="1"/>
  <c r="SLT249" i="2" s="1"/>
  <c r="SLU249" i="2" s="1"/>
  <c r="SLV249" i="2" s="1"/>
  <c r="SLW249" i="2" s="1"/>
  <c r="SLX249" i="2" s="1"/>
  <c r="SLY249" i="2" s="1"/>
  <c r="SLZ249" i="2" s="1"/>
  <c r="SMA249" i="2" s="1"/>
  <c r="SMB249" i="2" s="1"/>
  <c r="SMC249" i="2" s="1"/>
  <c r="SMD249" i="2" s="1"/>
  <c r="SME249" i="2" s="1"/>
  <c r="SMF249" i="2" s="1"/>
  <c r="SMG249" i="2" s="1"/>
  <c r="SMH249" i="2" s="1"/>
  <c r="SMI249" i="2" s="1"/>
  <c r="SMJ249" i="2" s="1"/>
  <c r="SMK249" i="2" s="1"/>
  <c r="SML249" i="2" s="1"/>
  <c r="SMM249" i="2" s="1"/>
  <c r="SMN249" i="2" s="1"/>
  <c r="SMO249" i="2" s="1"/>
  <c r="SMP249" i="2" s="1"/>
  <c r="SMQ249" i="2" s="1"/>
  <c r="SMR249" i="2" s="1"/>
  <c r="SMS249" i="2" s="1"/>
  <c r="SMT249" i="2" s="1"/>
  <c r="SMU249" i="2" s="1"/>
  <c r="SMV249" i="2" s="1"/>
  <c r="SMW249" i="2" s="1"/>
  <c r="SMX249" i="2" s="1"/>
  <c r="SMY249" i="2" s="1"/>
  <c r="SMZ249" i="2" s="1"/>
  <c r="SNA249" i="2" s="1"/>
  <c r="SNB249" i="2" s="1"/>
  <c r="SNC249" i="2" s="1"/>
  <c r="SND249" i="2" s="1"/>
  <c r="SNE249" i="2" s="1"/>
  <c r="SNF249" i="2" s="1"/>
  <c r="SNG249" i="2" s="1"/>
  <c r="SNH249" i="2" s="1"/>
  <c r="SNI249" i="2" s="1"/>
  <c r="SNJ249" i="2" s="1"/>
  <c r="SNK249" i="2" s="1"/>
  <c r="SNL249" i="2" s="1"/>
  <c r="SNM249" i="2" s="1"/>
  <c r="SNN249" i="2" s="1"/>
  <c r="SNO249" i="2" s="1"/>
  <c r="SNP249" i="2" s="1"/>
  <c r="SNQ249" i="2" s="1"/>
  <c r="SNR249" i="2" s="1"/>
  <c r="SNS249" i="2" s="1"/>
  <c r="SNT249" i="2" s="1"/>
  <c r="SNU249" i="2" s="1"/>
  <c r="SNV249" i="2" s="1"/>
  <c r="SNW249" i="2" s="1"/>
  <c r="SNX249" i="2" s="1"/>
  <c r="SNY249" i="2" s="1"/>
  <c r="SNZ249" i="2" s="1"/>
  <c r="SOA249" i="2" s="1"/>
  <c r="SOB249" i="2" s="1"/>
  <c r="SOC249" i="2" s="1"/>
  <c r="SOD249" i="2" s="1"/>
  <c r="SOE249" i="2" s="1"/>
  <c r="SOF249" i="2" s="1"/>
  <c r="SOG249" i="2" s="1"/>
  <c r="SOH249" i="2" s="1"/>
  <c r="SOI249" i="2" s="1"/>
  <c r="SOJ249" i="2" s="1"/>
  <c r="MID248" i="2"/>
  <c r="MIE248" i="2" s="1"/>
  <c r="MIF248" i="2"/>
  <c r="MIG248" i="2" s="1"/>
  <c r="SOK249" i="2"/>
  <c r="SOL249" i="2" s="1"/>
  <c r="SOM249" i="2"/>
  <c r="SON249" i="2" s="1"/>
  <c r="MIH248" i="2"/>
  <c r="MII248" i="2" s="1"/>
  <c r="MIJ248" i="2"/>
  <c r="MIK248" i="2" s="1"/>
  <c r="SOO249" i="2"/>
  <c r="SOP249" i="2" s="1"/>
  <c r="SOQ249" i="2"/>
  <c r="SOR249" i="2" s="1"/>
  <c r="MIL248" i="2"/>
  <c r="MIM248" i="2" s="1"/>
  <c r="MIN248" i="2"/>
  <c r="MIO248" i="2" s="1"/>
  <c r="SOS249" i="2"/>
  <c r="SOT249" i="2" s="1"/>
  <c r="SOU249" i="2"/>
  <c r="SOV249" i="2" s="1"/>
  <c r="MIP248" i="2"/>
  <c r="MIQ248" i="2" s="1"/>
  <c r="MIR248" i="2"/>
  <c r="MIS248" i="2" s="1"/>
  <c r="SOW249" i="2"/>
  <c r="SOX249" i="2" s="1"/>
  <c r="SOY249" i="2"/>
  <c r="SOZ249" i="2" s="1"/>
  <c r="MIT248" i="2"/>
  <c r="MIU248" i="2" s="1"/>
  <c r="MIV248" i="2"/>
  <c r="MIW248" i="2" s="1"/>
  <c r="SPA249" i="2"/>
  <c r="SPB249" i="2" s="1"/>
  <c r="SPC249" i="2"/>
  <c r="SPD249" i="2" s="1"/>
  <c r="MIX248" i="2"/>
  <c r="MIY248" i="2" s="1"/>
  <c r="MIZ248" i="2"/>
  <c r="MJA248" i="2" s="1"/>
  <c r="SPE249" i="2"/>
  <c r="SPF249" i="2" s="1"/>
  <c r="SPG249" i="2"/>
  <c r="SPH249" i="2" s="1"/>
  <c r="MJB248" i="2"/>
  <c r="MJC248" i="2" s="1"/>
  <c r="MJD248" i="2"/>
  <c r="MJE248" i="2" s="1"/>
  <c r="SPI249" i="2"/>
  <c r="SPJ249" i="2" s="1"/>
  <c r="SPK249" i="2"/>
  <c r="SPL249" i="2" s="1"/>
  <c r="MJF248" i="2"/>
  <c r="MJG248" i="2" s="1"/>
  <c r="MJH248" i="2"/>
  <c r="MJI248" i="2" s="1"/>
  <c r="SPM249" i="2"/>
  <c r="SPN249" i="2" s="1"/>
  <c r="SPO249" i="2"/>
  <c r="SPP249" i="2" s="1"/>
  <c r="MJJ248" i="2"/>
  <c r="MJK248" i="2" s="1"/>
  <c r="MJL248" i="2"/>
  <c r="MJM248" i="2" s="1"/>
  <c r="SPQ249" i="2"/>
  <c r="SPR249" i="2" s="1"/>
  <c r="SPS249" i="2"/>
  <c r="SPT249" i="2" s="1"/>
  <c r="MJN248" i="2"/>
  <c r="MJO248" i="2" s="1"/>
  <c r="MJP248" i="2"/>
  <c r="MJQ248" i="2" s="1"/>
  <c r="SPU249" i="2"/>
  <c r="SPV249" i="2" s="1"/>
  <c r="SPW249" i="2"/>
  <c r="SPX249" i="2" s="1"/>
  <c r="MJR248" i="2"/>
  <c r="MJS248" i="2" s="1"/>
  <c r="MJT248" i="2"/>
  <c r="MJU248" i="2" s="1"/>
  <c r="SPY249" i="2"/>
  <c r="SPZ249" i="2" s="1"/>
  <c r="SQA249" i="2"/>
  <c r="SQB249" i="2" s="1"/>
  <c r="MJV248" i="2"/>
  <c r="MJW248" i="2" s="1"/>
  <c r="MJX248" i="2"/>
  <c r="MJY248" i="2" s="1"/>
  <c r="SQC249" i="2"/>
  <c r="SQD249" i="2" s="1"/>
  <c r="SQE249" i="2"/>
  <c r="SQF249" i="2" s="1"/>
  <c r="MJZ248" i="2"/>
  <c r="MKA248" i="2" s="1"/>
  <c r="MKB248" i="2"/>
  <c r="MKC248" i="2" s="1"/>
  <c r="SQG249" i="2"/>
  <c r="SQH249" i="2" s="1"/>
  <c r="SQI249" i="2"/>
  <c r="SQJ249" i="2" s="1"/>
  <c r="MKD248" i="2"/>
  <c r="MKE248" i="2" s="1"/>
  <c r="MKF248" i="2"/>
  <c r="MKG248" i="2" s="1"/>
  <c r="SQK249" i="2"/>
  <c r="SQL249" i="2" s="1"/>
  <c r="SQM249" i="2"/>
  <c r="SQN249" i="2" s="1"/>
  <c r="MKH248" i="2"/>
  <c r="MKI248" i="2" s="1"/>
  <c r="MKJ248" i="2"/>
  <c r="MKK248" i="2" s="1"/>
  <c r="SQO249" i="2"/>
  <c r="SQP249" i="2" s="1"/>
  <c r="SQQ249" i="2"/>
  <c r="SQR249" i="2" s="1"/>
  <c r="MKL248" i="2"/>
  <c r="MKM248" i="2" s="1"/>
  <c r="MKN248" i="2"/>
  <c r="MKO248" i="2" s="1"/>
  <c r="SQS249" i="2"/>
  <c r="SQT249" i="2" s="1"/>
  <c r="SQU249" i="2"/>
  <c r="SQV249" i="2" s="1"/>
  <c r="MKP248" i="2"/>
  <c r="MKQ248" i="2" s="1"/>
  <c r="MKR248" i="2"/>
  <c r="MKS248" i="2" s="1"/>
  <c r="SQW249" i="2"/>
  <c r="SQX249" i="2" s="1"/>
  <c r="SQY249" i="2"/>
  <c r="SQZ249" i="2" s="1"/>
  <c r="MKT248" i="2"/>
  <c r="MKU248" i="2" s="1"/>
  <c r="MKV248" i="2"/>
  <c r="MKW248" i="2" s="1"/>
  <c r="SRA249" i="2"/>
  <c r="SRB249" i="2" s="1"/>
  <c r="SRC249" i="2"/>
  <c r="SRD249" i="2" s="1"/>
  <c r="MKX248" i="2"/>
  <c r="MKY248" i="2" s="1"/>
  <c r="MKZ248" i="2"/>
  <c r="MLA248" i="2" s="1"/>
  <c r="SRE249" i="2"/>
  <c r="SRF249" i="2" s="1"/>
  <c r="SRG249" i="2"/>
  <c r="SRH249" i="2" s="1"/>
  <c r="MLB248" i="2"/>
  <c r="MLC248" i="2" s="1"/>
  <c r="MLD248" i="2"/>
  <c r="MLE248" i="2" s="1"/>
  <c r="SRI249" i="2"/>
  <c r="SRJ249" i="2" s="1"/>
  <c r="SRK249" i="2"/>
  <c r="SRL249" i="2" s="1"/>
  <c r="MLF248" i="2"/>
  <c r="MLG248" i="2" s="1"/>
  <c r="MLH248" i="2"/>
  <c r="MLI248" i="2" s="1"/>
  <c r="SRM249" i="2"/>
  <c r="SRN249" i="2" s="1"/>
  <c r="SRO249" i="2"/>
  <c r="SRP249" i="2" s="1"/>
  <c r="MLJ248" i="2"/>
  <c r="MLK248" i="2" s="1"/>
  <c r="MLL248" i="2"/>
  <c r="MLM248" i="2" s="1"/>
  <c r="SRQ249" i="2"/>
  <c r="SRR249" i="2" s="1"/>
  <c r="SRS249" i="2"/>
  <c r="SRT249" i="2" s="1"/>
  <c r="MLN248" i="2"/>
  <c r="MLO248" i="2" s="1"/>
  <c r="MLP248" i="2"/>
  <c r="MLQ248" i="2" s="1"/>
  <c r="SRU249" i="2"/>
  <c r="SRV249" i="2" s="1"/>
  <c r="SRW249" i="2"/>
  <c r="SRX249" i="2" s="1"/>
  <c r="MLR248" i="2"/>
  <c r="MLS248" i="2" s="1"/>
  <c r="MLT248" i="2"/>
  <c r="MLU248" i="2" s="1"/>
  <c r="SRY249" i="2"/>
  <c r="SRZ249" i="2" s="1"/>
  <c r="SSA249" i="2"/>
  <c r="SSB249" i="2" s="1"/>
  <c r="MLV248" i="2"/>
  <c r="MLW248" i="2" s="1"/>
  <c r="MLX248" i="2"/>
  <c r="MLY248" i="2" s="1"/>
  <c r="SSC249" i="2"/>
  <c r="SSD249" i="2" s="1"/>
  <c r="SSE249" i="2"/>
  <c r="SSF249" i="2" s="1"/>
  <c r="MLZ248" i="2"/>
  <c r="MMA248" i="2" s="1"/>
  <c r="MMB248" i="2"/>
  <c r="MMC248" i="2" s="1"/>
  <c r="SSG249" i="2"/>
  <c r="SSH249" i="2" s="1"/>
  <c r="SSI249" i="2"/>
  <c r="SSJ249" i="2" s="1"/>
  <c r="MMD248" i="2"/>
  <c r="MME248" i="2" s="1"/>
  <c r="MMF248" i="2"/>
  <c r="MMG248" i="2" s="1"/>
  <c r="SSK249" i="2"/>
  <c r="SSL249" i="2" s="1"/>
  <c r="SSM249" i="2"/>
  <c r="SSN249" i="2" s="1"/>
  <c r="MMH248" i="2"/>
  <c r="MMI248" i="2" s="1"/>
  <c r="MMJ248" i="2"/>
  <c r="MMK248" i="2" s="1"/>
  <c r="SSO249" i="2"/>
  <c r="SSP249" i="2" s="1"/>
  <c r="SSQ249" i="2"/>
  <c r="SSR249" i="2" s="1"/>
  <c r="MML248" i="2"/>
  <c r="MMM248" i="2" s="1"/>
  <c r="MMN248" i="2"/>
  <c r="MMO248" i="2" s="1"/>
  <c r="SSS249" i="2"/>
  <c r="SST249" i="2" s="1"/>
  <c r="SSU249" i="2"/>
  <c r="SSV249" i="2" s="1"/>
  <c r="MMP248" i="2"/>
  <c r="MMQ248" i="2" s="1"/>
  <c r="MMR248" i="2"/>
  <c r="MMS248" i="2" s="1"/>
  <c r="SSW249" i="2"/>
  <c r="SSX249" i="2" s="1"/>
  <c r="SSY249" i="2"/>
  <c r="SSZ249" i="2" s="1"/>
  <c r="MMT248" i="2"/>
  <c r="MMU248" i="2" s="1"/>
  <c r="MMV248" i="2"/>
  <c r="MMW248" i="2" s="1"/>
  <c r="STA249" i="2"/>
  <c r="STB249" i="2" s="1"/>
  <c r="STC249" i="2"/>
  <c r="STD249" i="2" s="1"/>
  <c r="MMX248" i="2"/>
  <c r="MMY248" i="2" s="1"/>
  <c r="MMZ248" i="2"/>
  <c r="MNA248" i="2" s="1"/>
  <c r="STE249" i="2"/>
  <c r="STF249" i="2" s="1"/>
  <c r="STG249" i="2"/>
  <c r="STH249" i="2" s="1"/>
  <c r="MNB248" i="2"/>
  <c r="MNC248" i="2" s="1"/>
  <c r="MND248" i="2"/>
  <c r="MNE248" i="2" s="1"/>
  <c r="STI249" i="2"/>
  <c r="STJ249" i="2" s="1"/>
  <c r="STK249" i="2"/>
  <c r="STL249" i="2" s="1"/>
  <c r="MNF248" i="2"/>
  <c r="MNG248" i="2" s="1"/>
  <c r="MNH248" i="2"/>
  <c r="MNI248" i="2" s="1"/>
  <c r="STM249" i="2"/>
  <c r="STN249" i="2" s="1"/>
  <c r="STO249" i="2"/>
  <c r="STP249" i="2" s="1"/>
  <c r="MNJ248" i="2"/>
  <c r="MNK248" i="2" s="1"/>
  <c r="MNL248" i="2"/>
  <c r="MNM248" i="2" s="1"/>
  <c r="STQ249" i="2"/>
  <c r="STR249" i="2" s="1"/>
  <c r="STS249" i="2"/>
  <c r="STT249" i="2" s="1"/>
  <c r="MNN248" i="2"/>
  <c r="MNO248" i="2" s="1"/>
  <c r="MNP248" i="2"/>
  <c r="MNQ248" i="2" s="1"/>
  <c r="STU249" i="2"/>
  <c r="STV249" i="2" s="1"/>
  <c r="STW249" i="2"/>
  <c r="STX249" i="2" s="1"/>
  <c r="MNR248" i="2"/>
  <c r="MNS248" i="2" s="1"/>
  <c r="MNT248" i="2"/>
  <c r="MNU248" i="2" s="1"/>
  <c r="STY249" i="2"/>
  <c r="STZ249" i="2" s="1"/>
  <c r="SUA249" i="2"/>
  <c r="SUB249" i="2" s="1"/>
  <c r="MNV248" i="2"/>
  <c r="MNW248" i="2" s="1"/>
  <c r="MNX248" i="2"/>
  <c r="MNY248" i="2" s="1"/>
  <c r="SUC249" i="2"/>
  <c r="SUD249" i="2" s="1"/>
  <c r="SUE249" i="2"/>
  <c r="SUF249" i="2" s="1"/>
  <c r="MNZ248" i="2"/>
  <c r="MOA248" i="2" s="1"/>
  <c r="MOB248" i="2"/>
  <c r="MOC248" i="2" s="1"/>
  <c r="SUG249" i="2"/>
  <c r="SUH249" i="2" s="1"/>
  <c r="SUI249" i="2"/>
  <c r="SUJ249" i="2" s="1"/>
  <c r="MOD248" i="2"/>
  <c r="MOE248" i="2" s="1"/>
  <c r="MOF248" i="2"/>
  <c r="MOG248" i="2" s="1"/>
  <c r="SUK249" i="2"/>
  <c r="SUL249" i="2" s="1"/>
  <c r="SUM249" i="2"/>
  <c r="SUN249" i="2" s="1"/>
  <c r="MOH248" i="2"/>
  <c r="MOI248" i="2" s="1"/>
  <c r="MOJ248" i="2"/>
  <c r="MOK248" i="2" s="1"/>
  <c r="SUO249" i="2"/>
  <c r="SUP249" i="2" s="1"/>
  <c r="SUQ249" i="2"/>
  <c r="SUR249" i="2" s="1"/>
  <c r="MOL248" i="2"/>
  <c r="MOM248" i="2" s="1"/>
  <c r="MON248" i="2"/>
  <c r="MOO248" i="2" s="1"/>
  <c r="SUS249" i="2"/>
  <c r="SUT249" i="2" s="1"/>
  <c r="SUU249" i="2"/>
  <c r="SUV249" i="2" s="1"/>
  <c r="MOP248" i="2"/>
  <c r="MOQ248" i="2" s="1"/>
  <c r="MOR248" i="2"/>
  <c r="MOS248" i="2" s="1"/>
  <c r="SUW249" i="2"/>
  <c r="SUX249" i="2" s="1"/>
  <c r="SUY249" i="2"/>
  <c r="SUZ249" i="2" s="1"/>
  <c r="MOT248" i="2"/>
  <c r="MOU248" i="2" s="1"/>
  <c r="MOV248" i="2"/>
  <c r="MOW248" i="2" s="1"/>
  <c r="SVA249" i="2"/>
  <c r="SVB249" i="2" s="1"/>
  <c r="SVC249" i="2"/>
  <c r="SVD249" i="2" s="1"/>
  <c r="MOX248" i="2"/>
  <c r="MOY248" i="2" s="1"/>
  <c r="MOZ248" i="2"/>
  <c r="SVE249" i="2"/>
  <c r="SVF249" i="2" s="1"/>
  <c r="SVG249" i="2"/>
  <c r="SVH249" i="2" s="1"/>
  <c r="MPA248" i="2"/>
  <c r="MPB248" i="2" s="1"/>
  <c r="MPC248" i="2"/>
  <c r="MPD248" i="2" s="1"/>
  <c r="MPE248" i="2" s="1"/>
  <c r="MPF248" i="2" s="1"/>
  <c r="MPG248" i="2" s="1"/>
  <c r="MPH248" i="2" s="1"/>
  <c r="MPI248" i="2" s="1"/>
  <c r="MPJ248" i="2" s="1"/>
  <c r="SVI249" i="2"/>
  <c r="SVJ249" i="2" s="1"/>
  <c r="SVK249" i="2"/>
  <c r="SVL249" i="2" s="1"/>
  <c r="MPK248" i="2"/>
  <c r="MPL248" i="2" s="1"/>
  <c r="MPM248" i="2" s="1"/>
  <c r="MPN248" i="2" s="1"/>
  <c r="MPO248" i="2" s="1"/>
  <c r="MPP248" i="2" s="1"/>
  <c r="MPQ248" i="2" s="1"/>
  <c r="MPR248" i="2" s="1"/>
  <c r="MPS248" i="2"/>
  <c r="MPT248" i="2" s="1"/>
  <c r="MPU248" i="2" s="1"/>
  <c r="MPV248" i="2" s="1"/>
  <c r="MPW248" i="2" s="1"/>
  <c r="MPX248" i="2" s="1"/>
  <c r="MPY248" i="2" s="1"/>
  <c r="MPZ248" i="2" s="1"/>
  <c r="SVM249" i="2"/>
  <c r="SVN249" i="2" s="1"/>
  <c r="SVO249" i="2"/>
  <c r="SVP249" i="2" s="1"/>
  <c r="MQA248" i="2"/>
  <c r="MQB248" i="2" s="1"/>
  <c r="MQC248" i="2" s="1"/>
  <c r="MQD248" i="2" s="1"/>
  <c r="MQE248" i="2" s="1"/>
  <c r="MQF248" i="2" s="1"/>
  <c r="MQG248" i="2" s="1"/>
  <c r="MQH248" i="2" s="1"/>
  <c r="MQI248" i="2"/>
  <c r="MQJ248" i="2" s="1"/>
  <c r="MQK248" i="2" s="1"/>
  <c r="SVQ249" i="2"/>
  <c r="SVR249" i="2" s="1"/>
  <c r="SVS249" i="2"/>
  <c r="SVT249" i="2" s="1"/>
  <c r="MQL248" i="2"/>
  <c r="MQM248" i="2" s="1"/>
  <c r="MQN248" i="2"/>
  <c r="MQO248" i="2" s="1"/>
  <c r="SVU249" i="2"/>
  <c r="SVV249" i="2" s="1"/>
  <c r="SVW249" i="2"/>
  <c r="SVX249" i="2" s="1"/>
  <c r="MQP248" i="2"/>
  <c r="MQQ248" i="2" s="1"/>
  <c r="MQR248" i="2"/>
  <c r="MQS248" i="2" s="1"/>
  <c r="SVY249" i="2"/>
  <c r="SVZ249" i="2" s="1"/>
  <c r="SWA249" i="2"/>
  <c r="SWB249" i="2" s="1"/>
  <c r="MQT248" i="2"/>
  <c r="MQU248" i="2" s="1"/>
  <c r="MQV248" i="2"/>
  <c r="MQW248" i="2" s="1"/>
  <c r="SWC249" i="2"/>
  <c r="SWD249" i="2" s="1"/>
  <c r="SWE249" i="2"/>
  <c r="SWF249" i="2" s="1"/>
  <c r="MQX248" i="2"/>
  <c r="MQY248" i="2" s="1"/>
  <c r="MQZ248" i="2"/>
  <c r="MRA248" i="2" s="1"/>
  <c r="SWG249" i="2"/>
  <c r="SWH249" i="2" s="1"/>
  <c r="SWI249" i="2"/>
  <c r="SWJ249" i="2" s="1"/>
  <c r="MRB248" i="2"/>
  <c r="MRC248" i="2" s="1"/>
  <c r="MRD248" i="2"/>
  <c r="MRE248" i="2" s="1"/>
  <c r="SWK249" i="2"/>
  <c r="SWL249" i="2" s="1"/>
  <c r="SWM249" i="2"/>
  <c r="SWN249" i="2" s="1"/>
  <c r="MRF248" i="2"/>
  <c r="MRG248" i="2" s="1"/>
  <c r="MRH248" i="2"/>
  <c r="MRI248" i="2" s="1"/>
  <c r="SWO249" i="2"/>
  <c r="SWP249" i="2" s="1"/>
  <c r="SWQ249" i="2"/>
  <c r="SWR249" i="2" s="1"/>
  <c r="MRJ248" i="2"/>
  <c r="MRK248" i="2" s="1"/>
  <c r="MRL248" i="2"/>
  <c r="MRM248" i="2" s="1"/>
  <c r="SWS249" i="2"/>
  <c r="SWT249" i="2" s="1"/>
  <c r="SWU249" i="2"/>
  <c r="SWV249" i="2" s="1"/>
  <c r="MRN248" i="2"/>
  <c r="MRO248" i="2" s="1"/>
  <c r="MRP248" i="2"/>
  <c r="MRQ248" i="2" s="1"/>
  <c r="SWW249" i="2"/>
  <c r="SWX249" i="2" s="1"/>
  <c r="SWY249" i="2"/>
  <c r="SWZ249" i="2" s="1"/>
  <c r="MRR248" i="2"/>
  <c r="MRS248" i="2" s="1"/>
  <c r="MRT248" i="2"/>
  <c r="MRU248" i="2" s="1"/>
  <c r="SXA249" i="2"/>
  <c r="SXB249" i="2" s="1"/>
  <c r="SXC249" i="2"/>
  <c r="SXD249" i="2" s="1"/>
  <c r="MRV248" i="2"/>
  <c r="MRW248" i="2" s="1"/>
  <c r="MRX248" i="2"/>
  <c r="MRY248" i="2" s="1"/>
  <c r="SXE249" i="2"/>
  <c r="SXF249" i="2" s="1"/>
  <c r="SXG249" i="2"/>
  <c r="SXH249" i="2" s="1"/>
  <c r="MRZ248" i="2"/>
  <c r="MSA248" i="2" s="1"/>
  <c r="MSB248" i="2"/>
  <c r="MSC248" i="2" s="1"/>
  <c r="SXI249" i="2"/>
  <c r="SXJ249" i="2" s="1"/>
  <c r="SXK249" i="2"/>
  <c r="SXL249" i="2" s="1"/>
  <c r="MSD248" i="2"/>
  <c r="MSE248" i="2" s="1"/>
  <c r="MSF248" i="2"/>
  <c r="MSG248" i="2" s="1"/>
  <c r="SXM249" i="2"/>
  <c r="SXN249" i="2" s="1"/>
  <c r="SXO249" i="2"/>
  <c r="SXP249" i="2" s="1"/>
  <c r="MSH248" i="2"/>
  <c r="MSI248" i="2" s="1"/>
  <c r="MSJ248" i="2"/>
  <c r="MSK248" i="2" s="1"/>
  <c r="SXQ249" i="2"/>
  <c r="SXR249" i="2" s="1"/>
  <c r="SXS249" i="2"/>
  <c r="SXT249" i="2" s="1"/>
  <c r="MSL248" i="2"/>
  <c r="MSM248" i="2" s="1"/>
  <c r="MSN248" i="2"/>
  <c r="MSO248" i="2" s="1"/>
  <c r="SXU249" i="2"/>
  <c r="SXV249" i="2" s="1"/>
  <c r="SXW249" i="2"/>
  <c r="SXX249" i="2" s="1"/>
  <c r="MSP248" i="2"/>
  <c r="MSQ248" i="2" s="1"/>
  <c r="MSR248" i="2"/>
  <c r="MSS248" i="2" s="1"/>
  <c r="SXY249" i="2"/>
  <c r="SXZ249" i="2" s="1"/>
  <c r="SYA249" i="2"/>
  <c r="SYB249" i="2" s="1"/>
  <c r="MST248" i="2"/>
  <c r="MSU248" i="2" s="1"/>
  <c r="MSV248" i="2"/>
  <c r="MSW248" i="2" s="1"/>
  <c r="SYC249" i="2"/>
  <c r="SYD249" i="2" s="1"/>
  <c r="SYE249" i="2"/>
  <c r="SYF249" i="2" s="1"/>
  <c r="MSX248" i="2"/>
  <c r="MSY248" i="2" s="1"/>
  <c r="MSZ248" i="2"/>
  <c r="MTA248" i="2" s="1"/>
  <c r="SYG249" i="2"/>
  <c r="SYH249" i="2" s="1"/>
  <c r="SYI249" i="2"/>
  <c r="SYJ249" i="2" s="1"/>
  <c r="MTB248" i="2"/>
  <c r="MTC248" i="2" s="1"/>
  <c r="MTD248" i="2"/>
  <c r="MTE248" i="2" s="1"/>
  <c r="SYK249" i="2"/>
  <c r="SYL249" i="2" s="1"/>
  <c r="SYM249" i="2"/>
  <c r="SYN249" i="2" s="1"/>
  <c r="MTF248" i="2"/>
  <c r="MTG248" i="2" s="1"/>
  <c r="MTH248" i="2"/>
  <c r="MTI248" i="2" s="1"/>
  <c r="SYO249" i="2"/>
  <c r="SYP249" i="2" s="1"/>
  <c r="SYQ249" i="2"/>
  <c r="SYR249" i="2" s="1"/>
  <c r="MTJ248" i="2"/>
  <c r="MTK248" i="2" s="1"/>
  <c r="MTL248" i="2"/>
  <c r="MTM248" i="2" s="1"/>
  <c r="SYS249" i="2"/>
  <c r="SYT249" i="2" s="1"/>
  <c r="SYU249" i="2"/>
  <c r="SYV249" i="2" s="1"/>
  <c r="MTN248" i="2"/>
  <c r="MTO248" i="2" s="1"/>
  <c r="MTP248" i="2"/>
  <c r="MTQ248" i="2" s="1"/>
  <c r="SYW249" i="2"/>
  <c r="SYX249" i="2" s="1"/>
  <c r="SYY249" i="2"/>
  <c r="SYZ249" i="2" s="1"/>
  <c r="MTR248" i="2"/>
  <c r="MTS248" i="2" s="1"/>
  <c r="MTT248" i="2"/>
  <c r="MTU248" i="2" s="1"/>
  <c r="SZA249" i="2"/>
  <c r="SZB249" i="2" s="1"/>
  <c r="SZC249" i="2"/>
  <c r="SZD249" i="2" s="1"/>
  <c r="MTV248" i="2"/>
  <c r="MTW248" i="2" s="1"/>
  <c r="MTX248" i="2"/>
  <c r="MTY248" i="2" s="1"/>
  <c r="SZE249" i="2"/>
  <c r="SZF249" i="2" s="1"/>
  <c r="SZG249" i="2"/>
  <c r="SZH249" i="2" s="1"/>
  <c r="MTZ248" i="2"/>
  <c r="MUA248" i="2" s="1"/>
  <c r="MUB248" i="2"/>
  <c r="MUC248" i="2" s="1"/>
  <c r="SZI249" i="2"/>
  <c r="SZJ249" i="2" s="1"/>
  <c r="SZK249" i="2"/>
  <c r="SZL249" i="2" s="1"/>
  <c r="MUD248" i="2"/>
  <c r="MUE248" i="2" s="1"/>
  <c r="MUF248" i="2"/>
  <c r="MUG248" i="2" s="1"/>
  <c r="SZM249" i="2"/>
  <c r="SZN249" i="2" s="1"/>
  <c r="SZO249" i="2"/>
  <c r="SZP249" i="2" s="1"/>
  <c r="MUH248" i="2"/>
  <c r="MUI248" i="2" s="1"/>
  <c r="MUJ248" i="2"/>
  <c r="MUK248" i="2" s="1"/>
  <c r="SZQ249" i="2"/>
  <c r="SZR249" i="2" s="1"/>
  <c r="SZS249" i="2"/>
  <c r="SZT249" i="2" s="1"/>
  <c r="MUL248" i="2"/>
  <c r="MUM248" i="2" s="1"/>
  <c r="MUN248" i="2"/>
  <c r="MUO248" i="2" s="1"/>
  <c r="SZU249" i="2"/>
  <c r="SZV249" i="2" s="1"/>
  <c r="SZW249" i="2"/>
  <c r="SZX249" i="2" s="1"/>
  <c r="MUP248" i="2"/>
  <c r="MUQ248" i="2" s="1"/>
  <c r="MUR248" i="2"/>
  <c r="MUS248" i="2" s="1"/>
  <c r="SZY249" i="2"/>
  <c r="SZZ249" i="2" s="1"/>
  <c r="TAA249" i="2"/>
  <c r="TAB249" i="2" s="1"/>
  <c r="MUT248" i="2"/>
  <c r="MUU248" i="2" s="1"/>
  <c r="MUV248" i="2"/>
  <c r="MUW248" i="2" s="1"/>
  <c r="TAC249" i="2"/>
  <c r="TAD249" i="2" s="1"/>
  <c r="TAE249" i="2"/>
  <c r="TAF249" i="2" s="1"/>
  <c r="MUX248" i="2"/>
  <c r="MUY248" i="2" s="1"/>
  <c r="MUZ248" i="2"/>
  <c r="MVA248" i="2" s="1"/>
  <c r="TAG249" i="2"/>
  <c r="TAH249" i="2" s="1"/>
  <c r="TAI249" i="2"/>
  <c r="TAJ249" i="2" s="1"/>
  <c r="MVB248" i="2"/>
  <c r="MVC248" i="2" s="1"/>
  <c r="MVD248" i="2"/>
  <c r="MVE248" i="2" s="1"/>
  <c r="TAK249" i="2"/>
  <c r="TAL249" i="2" s="1"/>
  <c r="TAM249" i="2"/>
  <c r="TAN249" i="2" s="1"/>
  <c r="MVF248" i="2"/>
  <c r="MVG248" i="2" s="1"/>
  <c r="MVH248" i="2"/>
  <c r="MVI248" i="2" s="1"/>
  <c r="TAO249" i="2"/>
  <c r="TAP249" i="2" s="1"/>
  <c r="TAQ249" i="2"/>
  <c r="TAR249" i="2" s="1"/>
  <c r="MVJ248" i="2"/>
  <c r="MVK248" i="2" s="1"/>
  <c r="MVL248" i="2"/>
  <c r="MVM248" i="2" s="1"/>
  <c r="TAS249" i="2"/>
  <c r="TAT249" i="2" s="1"/>
  <c r="TAU249" i="2"/>
  <c r="TAV249" i="2" s="1"/>
  <c r="MVN248" i="2"/>
  <c r="MVO248" i="2" s="1"/>
  <c r="MVP248" i="2"/>
  <c r="MVQ248" i="2" s="1"/>
  <c r="TAW249" i="2"/>
  <c r="TAX249" i="2" s="1"/>
  <c r="TAY249" i="2"/>
  <c r="TAZ249" i="2" s="1"/>
  <c r="MVR248" i="2"/>
  <c r="MVS248" i="2" s="1"/>
  <c r="MVT248" i="2"/>
  <c r="MVU248" i="2" s="1"/>
  <c r="TBA249" i="2"/>
  <c r="TBB249" i="2" s="1"/>
  <c r="TBC249" i="2"/>
  <c r="TBD249" i="2" s="1"/>
  <c r="MVV248" i="2"/>
  <c r="MVW248" i="2" s="1"/>
  <c r="MVX248" i="2"/>
  <c r="MVY248" i="2" s="1"/>
  <c r="TBE249" i="2"/>
  <c r="TBF249" i="2" s="1"/>
  <c r="TBG249" i="2"/>
  <c r="TBH249" i="2" s="1"/>
  <c r="MVZ248" i="2"/>
  <c r="MWA248" i="2" s="1"/>
  <c r="MWB248" i="2"/>
  <c r="MWC248" i="2" s="1"/>
  <c r="TBI249" i="2"/>
  <c r="TBJ249" i="2" s="1"/>
  <c r="TBK249" i="2"/>
  <c r="TBL249" i="2" s="1"/>
  <c r="MWD248" i="2"/>
  <c r="MWE248" i="2" s="1"/>
  <c r="MWF248" i="2"/>
  <c r="MWG248" i="2" s="1"/>
  <c r="TBM249" i="2"/>
  <c r="TBN249" i="2" s="1"/>
  <c r="TBO249" i="2"/>
  <c r="TBP249" i="2" s="1"/>
  <c r="MWH248" i="2"/>
  <c r="MWI248" i="2" s="1"/>
  <c r="MWJ248" i="2"/>
  <c r="MWK248" i="2" s="1"/>
  <c r="TBQ249" i="2"/>
  <c r="TBR249" i="2" s="1"/>
  <c r="TBS249" i="2"/>
  <c r="TBT249" i="2" s="1"/>
  <c r="MWL248" i="2"/>
  <c r="MWM248" i="2" s="1"/>
  <c r="MWN248" i="2"/>
  <c r="MWO248" i="2" s="1"/>
  <c r="TBU249" i="2"/>
  <c r="TBV249" i="2" s="1"/>
  <c r="TBW249" i="2"/>
  <c r="TBX249" i="2" s="1"/>
  <c r="MWP248" i="2"/>
  <c r="MWQ248" i="2" s="1"/>
  <c r="MWR248" i="2"/>
  <c r="MWS248" i="2" s="1"/>
  <c r="TBY249" i="2"/>
  <c r="TBZ249" i="2" s="1"/>
  <c r="TCA249" i="2"/>
  <c r="TCB249" i="2" s="1"/>
  <c r="MWT248" i="2"/>
  <c r="MWU248" i="2" s="1"/>
  <c r="MWV248" i="2"/>
  <c r="MWW248" i="2" s="1"/>
  <c r="TCC249" i="2"/>
  <c r="TCD249" i="2" s="1"/>
  <c r="TCE249" i="2"/>
  <c r="TCF249" i="2" s="1"/>
  <c r="MWX248" i="2"/>
  <c r="MWY248" i="2" s="1"/>
  <c r="MWZ248" i="2"/>
  <c r="MXA248" i="2" s="1"/>
  <c r="TCG249" i="2"/>
  <c r="TCH249" i="2" s="1"/>
  <c r="TCI249" i="2"/>
  <c r="TCJ249" i="2" s="1"/>
  <c r="MXB248" i="2"/>
  <c r="MXC248" i="2" s="1"/>
  <c r="MXD248" i="2"/>
  <c r="MXE248" i="2" s="1"/>
  <c r="TCK249" i="2"/>
  <c r="TCL249" i="2" s="1"/>
  <c r="TCM249" i="2"/>
  <c r="TCN249" i="2" s="1"/>
  <c r="MXF248" i="2"/>
  <c r="MXG248" i="2" s="1"/>
  <c r="MXH248" i="2"/>
  <c r="MXI248" i="2" s="1"/>
  <c r="TCO249" i="2"/>
  <c r="TCP249" i="2" s="1"/>
  <c r="TCQ249" i="2"/>
  <c r="TCR249" i="2" s="1"/>
  <c r="MXJ248" i="2"/>
  <c r="MXK248" i="2" s="1"/>
  <c r="MXL248" i="2"/>
  <c r="MXM248" i="2" s="1"/>
  <c r="TCS249" i="2"/>
  <c r="TCT249" i="2" s="1"/>
  <c r="TCU249" i="2"/>
  <c r="TCV249" i="2" s="1"/>
  <c r="MXN248" i="2"/>
  <c r="MXO248" i="2" s="1"/>
  <c r="MXP248" i="2"/>
  <c r="MXQ248" i="2" s="1"/>
  <c r="TCW249" i="2"/>
  <c r="TCX249" i="2" s="1"/>
  <c r="TCY249" i="2"/>
  <c r="TCZ249" i="2" s="1"/>
  <c r="MXR248" i="2"/>
  <c r="MXS248" i="2" s="1"/>
  <c r="MXT248" i="2"/>
  <c r="MXU248" i="2" s="1"/>
  <c r="TDA249" i="2"/>
  <c r="TDB249" i="2" s="1"/>
  <c r="TDC249" i="2"/>
  <c r="TDD249" i="2" s="1"/>
  <c r="MXV248" i="2"/>
  <c r="MXW248" i="2" s="1"/>
  <c r="MXX248" i="2"/>
  <c r="MXY248" i="2" s="1"/>
  <c r="TDE249" i="2"/>
  <c r="TDF249" i="2" s="1"/>
  <c r="TDG249" i="2"/>
  <c r="TDH249" i="2" s="1"/>
  <c r="MXZ248" i="2"/>
  <c r="MYA248" i="2" s="1"/>
  <c r="MYB248" i="2"/>
  <c r="MYC248" i="2" s="1"/>
  <c r="TDI249" i="2"/>
  <c r="TDJ249" i="2" s="1"/>
  <c r="TDK249" i="2"/>
  <c r="TDL249" i="2" s="1"/>
  <c r="MYD248" i="2"/>
  <c r="MYE248" i="2" s="1"/>
  <c r="MYF248" i="2"/>
  <c r="MYG248" i="2" s="1"/>
  <c r="TDM249" i="2"/>
  <c r="TDN249" i="2" s="1"/>
  <c r="MYH248" i="2"/>
  <c r="MYI248" i="2" s="1"/>
  <c r="TDO249" i="2"/>
  <c r="TDP249" i="2" s="1"/>
  <c r="TDQ249" i="2"/>
  <c r="TDR249" i="2" s="1"/>
  <c r="MYJ248" i="2"/>
  <c r="MYK248" i="2" s="1"/>
  <c r="MYL248" i="2"/>
  <c r="MYM248" i="2" s="1"/>
  <c r="TDS249" i="2"/>
  <c r="TDT249" i="2" s="1"/>
  <c r="TDU249" i="2"/>
  <c r="TDV249" i="2" s="1"/>
  <c r="MYN248" i="2"/>
  <c r="MYO248" i="2" s="1"/>
  <c r="MYP248" i="2"/>
  <c r="MYQ248" i="2" s="1"/>
  <c r="TDW249" i="2"/>
  <c r="TDX249" i="2" s="1"/>
  <c r="TDY249" i="2"/>
  <c r="TDZ249" i="2" s="1"/>
  <c r="MYR248" i="2"/>
  <c r="MYS248" i="2" s="1"/>
  <c r="MYT248" i="2"/>
  <c r="MYU248" i="2" s="1"/>
  <c r="TEA249" i="2"/>
  <c r="TEB249" i="2" s="1"/>
  <c r="TEC249" i="2"/>
  <c r="TED249" i="2" s="1"/>
  <c r="MYV248" i="2"/>
  <c r="MYW248" i="2" s="1"/>
  <c r="MYX248" i="2"/>
  <c r="MYY248" i="2" s="1"/>
  <c r="TEE249" i="2"/>
  <c r="TEF249" i="2" s="1"/>
  <c r="TEG249" i="2"/>
  <c r="TEH249" i="2" s="1"/>
  <c r="MYZ248" i="2"/>
  <c r="MZA248" i="2" s="1"/>
  <c r="MZB248" i="2"/>
  <c r="MZC248" i="2" s="1"/>
  <c r="TEI249" i="2"/>
  <c r="TEJ249" i="2" s="1"/>
  <c r="TEK249" i="2"/>
  <c r="TEL249" i="2" s="1"/>
  <c r="MZD248" i="2"/>
  <c r="MZE248" i="2" s="1"/>
  <c r="MZF248" i="2"/>
  <c r="MZG248" i="2" s="1"/>
  <c r="TEM249" i="2"/>
  <c r="TEN249" i="2" s="1"/>
  <c r="TEO249" i="2"/>
  <c r="TEP249" i="2" s="1"/>
  <c r="MZH248" i="2"/>
  <c r="MZI248" i="2" s="1"/>
  <c r="MZJ248" i="2"/>
  <c r="MZK248" i="2" s="1"/>
  <c r="TEQ249" i="2"/>
  <c r="TER249" i="2" s="1"/>
  <c r="TES249" i="2"/>
  <c r="TET249" i="2" s="1"/>
  <c r="MZL248" i="2"/>
  <c r="MZM248" i="2" s="1"/>
  <c r="MZN248" i="2"/>
  <c r="MZO248" i="2" s="1"/>
  <c r="TEU249" i="2"/>
  <c r="TEV249" i="2" s="1"/>
  <c r="TEW249" i="2"/>
  <c r="TEX249" i="2" s="1"/>
  <c r="MZP248" i="2"/>
  <c r="MZQ248" i="2" s="1"/>
  <c r="MZR248" i="2"/>
  <c r="MZS248" i="2" s="1"/>
  <c r="TEY249" i="2"/>
  <c r="TEZ249" i="2" s="1"/>
  <c r="TFA249" i="2"/>
  <c r="TFB249" i="2" s="1"/>
  <c r="MZT248" i="2"/>
  <c r="MZU248" i="2" s="1"/>
  <c r="MZV248" i="2"/>
  <c r="MZW248" i="2" s="1"/>
  <c r="TFC249" i="2"/>
  <c r="TFD249" i="2" s="1"/>
  <c r="TFE249" i="2"/>
  <c r="TFF249" i="2" s="1"/>
  <c r="MZX248" i="2"/>
  <c r="MZY248" i="2" s="1"/>
  <c r="MZZ248" i="2"/>
  <c r="NAA248" i="2" s="1"/>
  <c r="TFG249" i="2"/>
  <c r="TFH249" i="2" s="1"/>
  <c r="TFI249" i="2"/>
  <c r="TFJ249" i="2" s="1"/>
  <c r="NAB248" i="2"/>
  <c r="NAC248" i="2" s="1"/>
  <c r="NAD248" i="2"/>
  <c r="NAE248" i="2" s="1"/>
  <c r="TFK249" i="2"/>
  <c r="TFL249" i="2" s="1"/>
  <c r="TFM249" i="2"/>
  <c r="TFN249" i="2" s="1"/>
  <c r="TFO249" i="2" s="1"/>
  <c r="TFP249" i="2" s="1"/>
  <c r="TFQ249" i="2" s="1"/>
  <c r="TFR249" i="2" s="1"/>
  <c r="TFS249" i="2" s="1"/>
  <c r="TFT249" i="2" s="1"/>
  <c r="TFU249" i="2" s="1"/>
  <c r="TFV249" i="2" s="1"/>
  <c r="TFW249" i="2" s="1"/>
  <c r="TFX249" i="2" s="1"/>
  <c r="TFY249" i="2" s="1"/>
  <c r="TFZ249" i="2" s="1"/>
  <c r="TGA249" i="2" s="1"/>
  <c r="TGB249" i="2" s="1"/>
  <c r="TGC249" i="2" s="1"/>
  <c r="TGD249" i="2" s="1"/>
  <c r="TGE249" i="2" s="1"/>
  <c r="TGF249" i="2" s="1"/>
  <c r="TGG249" i="2" s="1"/>
  <c r="TGH249" i="2" s="1"/>
  <c r="TGI249" i="2" s="1"/>
  <c r="TGJ249" i="2" s="1"/>
  <c r="TGK249" i="2" s="1"/>
  <c r="TGL249" i="2" s="1"/>
  <c r="TGM249" i="2" s="1"/>
  <c r="TGN249" i="2" s="1"/>
  <c r="TGO249" i="2" s="1"/>
  <c r="TGP249" i="2" s="1"/>
  <c r="TGQ249" i="2" s="1"/>
  <c r="TGR249" i="2" s="1"/>
  <c r="TGS249" i="2" s="1"/>
  <c r="TGT249" i="2" s="1"/>
  <c r="TGU249" i="2" s="1"/>
  <c r="TGV249" i="2" s="1"/>
  <c r="TGW249" i="2" s="1"/>
  <c r="TGX249" i="2" s="1"/>
  <c r="TGY249" i="2" s="1"/>
  <c r="TGZ249" i="2" s="1"/>
  <c r="THA249" i="2" s="1"/>
  <c r="THB249" i="2" s="1"/>
  <c r="THC249" i="2" s="1"/>
  <c r="THD249" i="2" s="1"/>
  <c r="THE249" i="2" s="1"/>
  <c r="THF249" i="2" s="1"/>
  <c r="THG249" i="2" s="1"/>
  <c r="THH249" i="2" s="1"/>
  <c r="THI249" i="2" s="1"/>
  <c r="THJ249" i="2" s="1"/>
  <c r="THK249" i="2" s="1"/>
  <c r="THL249" i="2" s="1"/>
  <c r="THM249" i="2" s="1"/>
  <c r="THN249" i="2" s="1"/>
  <c r="THO249" i="2" s="1"/>
  <c r="THP249" i="2" s="1"/>
  <c r="THQ249" i="2" s="1"/>
  <c r="THR249" i="2" s="1"/>
  <c r="THS249" i="2" s="1"/>
  <c r="THT249" i="2" s="1"/>
  <c r="THU249" i="2" s="1"/>
  <c r="THV249" i="2" s="1"/>
  <c r="THW249" i="2" s="1"/>
  <c r="THX249" i="2" s="1"/>
  <c r="THY249" i="2" s="1"/>
  <c r="THZ249" i="2" s="1"/>
  <c r="TIA249" i="2" s="1"/>
  <c r="TIB249" i="2" s="1"/>
  <c r="TIC249" i="2" s="1"/>
  <c r="TID249" i="2" s="1"/>
  <c r="TIE249" i="2" s="1"/>
  <c r="TIF249" i="2" s="1"/>
  <c r="TIG249" i="2" s="1"/>
  <c r="TIH249" i="2" s="1"/>
  <c r="TII249" i="2" s="1"/>
  <c r="TIJ249" i="2" s="1"/>
  <c r="TIK249" i="2" s="1"/>
  <c r="TIL249" i="2" s="1"/>
  <c r="TIM249" i="2" s="1"/>
  <c r="TIN249" i="2" s="1"/>
  <c r="TIO249" i="2" s="1"/>
  <c r="TIP249" i="2" s="1"/>
  <c r="TIQ249" i="2" s="1"/>
  <c r="TIR249" i="2" s="1"/>
  <c r="TIS249" i="2" s="1"/>
  <c r="TIT249" i="2" s="1"/>
  <c r="TIU249" i="2" s="1"/>
  <c r="TIV249" i="2" s="1"/>
  <c r="TIW249" i="2" s="1"/>
  <c r="TIX249" i="2" s="1"/>
  <c r="TIY249" i="2" s="1"/>
  <c r="TIZ249" i="2" s="1"/>
  <c r="TJA249" i="2" s="1"/>
  <c r="TJB249" i="2" s="1"/>
  <c r="TJC249" i="2" s="1"/>
  <c r="TJD249" i="2" s="1"/>
  <c r="TJE249" i="2" s="1"/>
  <c r="TJF249" i="2" s="1"/>
  <c r="TJG249" i="2" s="1"/>
  <c r="TJH249" i="2" s="1"/>
  <c r="TJI249" i="2" s="1"/>
  <c r="TJJ249" i="2" s="1"/>
  <c r="TJK249" i="2" s="1"/>
  <c r="TJL249" i="2" s="1"/>
  <c r="TJM249" i="2" s="1"/>
  <c r="TJN249" i="2" s="1"/>
  <c r="TJO249" i="2" s="1"/>
  <c r="TJP249" i="2" s="1"/>
  <c r="TJQ249" i="2" s="1"/>
  <c r="TJR249" i="2" s="1"/>
  <c r="TJS249" i="2" s="1"/>
  <c r="TJT249" i="2" s="1"/>
  <c r="TJU249" i="2" s="1"/>
  <c r="TJV249" i="2" s="1"/>
  <c r="TJW249" i="2" s="1"/>
  <c r="TJX249" i="2" s="1"/>
  <c r="TJY249" i="2" s="1"/>
  <c r="TJZ249" i="2" s="1"/>
  <c r="TKA249" i="2" s="1"/>
  <c r="TKB249" i="2" s="1"/>
  <c r="TKC249" i="2" s="1"/>
  <c r="TKD249" i="2" s="1"/>
  <c r="TKE249" i="2" s="1"/>
  <c r="TKF249" i="2" s="1"/>
  <c r="TKG249" i="2" s="1"/>
  <c r="TKH249" i="2" s="1"/>
  <c r="TKI249" i="2" s="1"/>
  <c r="TKJ249" i="2" s="1"/>
  <c r="TKK249" i="2" s="1"/>
  <c r="TKL249" i="2" s="1"/>
  <c r="TKM249" i="2" s="1"/>
  <c r="TKN249" i="2" s="1"/>
  <c r="TKO249" i="2" s="1"/>
  <c r="TKP249" i="2" s="1"/>
  <c r="TKQ249" i="2" s="1"/>
  <c r="TKR249" i="2" s="1"/>
  <c r="TKS249" i="2" s="1"/>
  <c r="TKT249" i="2" s="1"/>
  <c r="TKU249" i="2" s="1"/>
  <c r="TKV249" i="2" s="1"/>
  <c r="TKW249" i="2" s="1"/>
  <c r="TKX249" i="2" s="1"/>
  <c r="TKY249" i="2" s="1"/>
  <c r="TKZ249" i="2" s="1"/>
  <c r="TLA249" i="2" s="1"/>
  <c r="TLB249" i="2" s="1"/>
  <c r="TLC249" i="2" s="1"/>
  <c r="TLD249" i="2" s="1"/>
  <c r="TLE249" i="2" s="1"/>
  <c r="TLF249" i="2" s="1"/>
  <c r="TLG249" i="2" s="1"/>
  <c r="TLH249" i="2" s="1"/>
  <c r="TLI249" i="2" s="1"/>
  <c r="TLJ249" i="2" s="1"/>
  <c r="TLK249" i="2" s="1"/>
  <c r="TLL249" i="2" s="1"/>
  <c r="TLM249" i="2" s="1"/>
  <c r="TLN249" i="2" s="1"/>
  <c r="TLO249" i="2" s="1"/>
  <c r="TLP249" i="2" s="1"/>
  <c r="TLQ249" i="2" s="1"/>
  <c r="TLR249" i="2" s="1"/>
  <c r="TLS249" i="2" s="1"/>
  <c r="TLT249" i="2" s="1"/>
  <c r="TLU249" i="2" s="1"/>
  <c r="TLV249" i="2" s="1"/>
  <c r="TLW249" i="2" s="1"/>
  <c r="TLX249" i="2" s="1"/>
  <c r="TLY249" i="2" s="1"/>
  <c r="TLZ249" i="2" s="1"/>
  <c r="TMA249" i="2" s="1"/>
  <c r="TMB249" i="2" s="1"/>
  <c r="TMC249" i="2" s="1"/>
  <c r="TMD249" i="2" s="1"/>
  <c r="TME249" i="2" s="1"/>
  <c r="TMF249" i="2" s="1"/>
  <c r="TMG249" i="2" s="1"/>
  <c r="TMH249" i="2" s="1"/>
  <c r="TMI249" i="2" s="1"/>
  <c r="TMJ249" i="2" s="1"/>
  <c r="TMK249" i="2" s="1"/>
  <c r="TML249" i="2" s="1"/>
  <c r="TMM249" i="2" s="1"/>
  <c r="TMN249" i="2" s="1"/>
  <c r="TMO249" i="2" s="1"/>
  <c r="TMP249" i="2" s="1"/>
  <c r="TMQ249" i="2" s="1"/>
  <c r="TMR249" i="2" s="1"/>
  <c r="TMS249" i="2" s="1"/>
  <c r="TMT249" i="2" s="1"/>
  <c r="TMU249" i="2" s="1"/>
  <c r="TMV249" i="2" s="1"/>
  <c r="TMW249" i="2" s="1"/>
  <c r="TMX249" i="2" s="1"/>
  <c r="TMY249" i="2" s="1"/>
  <c r="TMZ249" i="2" s="1"/>
  <c r="TNA249" i="2" s="1"/>
  <c r="TNB249" i="2" s="1"/>
  <c r="TNC249" i="2" s="1"/>
  <c r="TND249" i="2" s="1"/>
  <c r="TNE249" i="2" s="1"/>
  <c r="TNF249" i="2" s="1"/>
  <c r="TNG249" i="2" s="1"/>
  <c r="TNH249" i="2" s="1"/>
  <c r="TNI249" i="2" s="1"/>
  <c r="TNJ249" i="2" s="1"/>
  <c r="TNK249" i="2" s="1"/>
  <c r="TNL249" i="2" s="1"/>
  <c r="TNM249" i="2" s="1"/>
  <c r="TNN249" i="2" s="1"/>
  <c r="TNO249" i="2" s="1"/>
  <c r="TNP249" i="2" s="1"/>
  <c r="TNQ249" i="2" s="1"/>
  <c r="TNR249" i="2" s="1"/>
  <c r="TNS249" i="2" s="1"/>
  <c r="TNT249" i="2" s="1"/>
  <c r="TNU249" i="2" s="1"/>
  <c r="TNV249" i="2" s="1"/>
  <c r="TNW249" i="2" s="1"/>
  <c r="TNX249" i="2" s="1"/>
  <c r="TNY249" i="2" s="1"/>
  <c r="TNZ249" i="2" s="1"/>
  <c r="TOA249" i="2" s="1"/>
  <c r="TOB249" i="2" s="1"/>
  <c r="TOC249" i="2" s="1"/>
  <c r="TOD249" i="2" s="1"/>
  <c r="TOE249" i="2" s="1"/>
  <c r="TOF249" i="2" s="1"/>
  <c r="TOG249" i="2" s="1"/>
  <c r="TOH249" i="2" s="1"/>
  <c r="TOI249" i="2" s="1"/>
  <c r="TOJ249" i="2" s="1"/>
  <c r="TOK249" i="2" s="1"/>
  <c r="TOL249" i="2" s="1"/>
  <c r="TOM249" i="2" s="1"/>
  <c r="TON249" i="2" s="1"/>
  <c r="TOO249" i="2" s="1"/>
  <c r="TOP249" i="2" s="1"/>
  <c r="TOQ249" i="2" s="1"/>
  <c r="TOR249" i="2" s="1"/>
  <c r="TOS249" i="2" s="1"/>
  <c r="TOT249" i="2" s="1"/>
  <c r="TOU249" i="2" s="1"/>
  <c r="TOV249" i="2" s="1"/>
  <c r="TOW249" i="2" s="1"/>
  <c r="TOX249" i="2" s="1"/>
  <c r="TOY249" i="2" s="1"/>
  <c r="TOZ249" i="2" s="1"/>
  <c r="TPA249" i="2" s="1"/>
  <c r="TPB249" i="2" s="1"/>
  <c r="TPC249" i="2" s="1"/>
  <c r="TPD249" i="2" s="1"/>
  <c r="TPE249" i="2" s="1"/>
  <c r="TPF249" i="2" s="1"/>
  <c r="TPG249" i="2" s="1"/>
  <c r="TPH249" i="2" s="1"/>
  <c r="TPI249" i="2" s="1"/>
  <c r="TPJ249" i="2" s="1"/>
  <c r="TPK249" i="2" s="1"/>
  <c r="TPL249" i="2" s="1"/>
  <c r="NAF248" i="2"/>
  <c r="NAG248" i="2" s="1"/>
  <c r="NAH248" i="2"/>
  <c r="NAI248" i="2" s="1"/>
  <c r="TPM249" i="2"/>
  <c r="TPN249" i="2" s="1"/>
  <c r="TPO249" i="2"/>
  <c r="TPP249" i="2" s="1"/>
  <c r="NAJ248" i="2"/>
  <c r="NAK248" i="2" s="1"/>
  <c r="NAL248" i="2"/>
  <c r="NAM248" i="2" s="1"/>
  <c r="TPQ249" i="2"/>
  <c r="TPR249" i="2" s="1"/>
  <c r="TPS249" i="2"/>
  <c r="TPT249" i="2" s="1"/>
  <c r="NAN248" i="2"/>
  <c r="NAO248" i="2" s="1"/>
  <c r="NAP248" i="2"/>
  <c r="NAQ248" i="2" s="1"/>
  <c r="TPU249" i="2"/>
  <c r="TPV249" i="2" s="1"/>
  <c r="TPW249" i="2"/>
  <c r="TPX249" i="2" s="1"/>
  <c r="NAR248" i="2"/>
  <c r="NAS248" i="2" s="1"/>
  <c r="NAT248" i="2"/>
  <c r="NAU248" i="2" s="1"/>
  <c r="TPY249" i="2"/>
  <c r="TPZ249" i="2" s="1"/>
  <c r="TQA249" i="2"/>
  <c r="TQB249" i="2" s="1"/>
  <c r="NAV248" i="2"/>
  <c r="NAW248" i="2" s="1"/>
  <c r="NAX248" i="2"/>
  <c r="NAY248" i="2" s="1"/>
  <c r="TQC249" i="2"/>
  <c r="TQD249" i="2" s="1"/>
  <c r="TQE249" i="2"/>
  <c r="TQF249" i="2" s="1"/>
  <c r="NAZ248" i="2"/>
  <c r="NBA248" i="2" s="1"/>
  <c r="NBB248" i="2"/>
  <c r="NBC248" i="2" s="1"/>
  <c r="TQG249" i="2"/>
  <c r="TQH249" i="2" s="1"/>
  <c r="TQI249" i="2"/>
  <c r="TQJ249" i="2" s="1"/>
  <c r="NBD248" i="2"/>
  <c r="NBE248" i="2" s="1"/>
  <c r="NBF248" i="2"/>
  <c r="NBG248" i="2" s="1"/>
  <c r="TQK249" i="2"/>
  <c r="TQL249" i="2" s="1"/>
  <c r="TQM249" i="2"/>
  <c r="TQN249" i="2" s="1"/>
  <c r="NBH248" i="2"/>
  <c r="NBI248" i="2" s="1"/>
  <c r="NBJ248" i="2"/>
  <c r="NBK248" i="2" s="1"/>
  <c r="TQO249" i="2"/>
  <c r="TQP249" i="2" s="1"/>
  <c r="TQQ249" i="2"/>
  <c r="TQR249" i="2" s="1"/>
  <c r="NBL248" i="2"/>
  <c r="NBM248" i="2" s="1"/>
  <c r="NBN248" i="2"/>
  <c r="NBO248" i="2" s="1"/>
  <c r="TQS249" i="2"/>
  <c r="TQT249" i="2" s="1"/>
  <c r="TQU249" i="2"/>
  <c r="TQV249" i="2" s="1"/>
  <c r="NBP248" i="2"/>
  <c r="NBQ248" i="2" s="1"/>
  <c r="TQW249" i="2"/>
  <c r="TQX249" i="2" s="1"/>
  <c r="NBR248" i="2"/>
  <c r="NBS248" i="2" s="1"/>
  <c r="NBT248" i="2"/>
  <c r="NBU248" i="2" s="1"/>
  <c r="TQY249" i="2"/>
  <c r="TQZ249" i="2" s="1"/>
  <c r="TRA249" i="2"/>
  <c r="TRB249" i="2" s="1"/>
  <c r="NBV248" i="2"/>
  <c r="NBW248" i="2" s="1"/>
  <c r="NBX248" i="2"/>
  <c r="NBY248" i="2" s="1"/>
  <c r="TRC249" i="2"/>
  <c r="TRD249" i="2" s="1"/>
  <c r="TRE249" i="2"/>
  <c r="TRF249" i="2" s="1"/>
  <c r="NBZ248" i="2"/>
  <c r="NCA248" i="2" s="1"/>
  <c r="NCB248" i="2"/>
  <c r="NCC248" i="2" s="1"/>
  <c r="TRG249" i="2"/>
  <c r="TRH249" i="2" s="1"/>
  <c r="TRI249" i="2"/>
  <c r="TRJ249" i="2" s="1"/>
  <c r="NCD248" i="2"/>
  <c r="NCE248" i="2" s="1"/>
  <c r="NCF248" i="2"/>
  <c r="NCG248" i="2" s="1"/>
  <c r="TRK249" i="2"/>
  <c r="TRL249" i="2" s="1"/>
  <c r="TRM249" i="2"/>
  <c r="TRN249" i="2" s="1"/>
  <c r="NCH248" i="2"/>
  <c r="NCI248" i="2" s="1"/>
  <c r="NCJ248" i="2"/>
  <c r="NCK248" i="2" s="1"/>
  <c r="TRO249" i="2"/>
  <c r="TRP249" i="2" s="1"/>
  <c r="TRQ249" i="2"/>
  <c r="TRR249" i="2" s="1"/>
  <c r="NCL248" i="2"/>
  <c r="NCM248" i="2" s="1"/>
  <c r="NCN248" i="2"/>
  <c r="NCO248" i="2" s="1"/>
  <c r="TRS249" i="2"/>
  <c r="TRT249" i="2" s="1"/>
  <c r="TRU249" i="2"/>
  <c r="TRV249" i="2" s="1"/>
  <c r="NCP248" i="2"/>
  <c r="NCQ248" i="2" s="1"/>
  <c r="NCR248" i="2"/>
  <c r="NCS248" i="2" s="1"/>
  <c r="TRW249" i="2"/>
  <c r="TRX249" i="2" s="1"/>
  <c r="TRY249" i="2"/>
  <c r="TRZ249" i="2" s="1"/>
  <c r="NCT248" i="2"/>
  <c r="NCU248" i="2" s="1"/>
  <c r="NCV248" i="2"/>
  <c r="NCW248" i="2" s="1"/>
  <c r="TSA249" i="2"/>
  <c r="TSB249" i="2" s="1"/>
  <c r="TSC249" i="2"/>
  <c r="TSD249" i="2" s="1"/>
  <c r="NCX248" i="2"/>
  <c r="NCY248" i="2" s="1"/>
  <c r="NCZ248" i="2"/>
  <c r="NDA248" i="2" s="1"/>
  <c r="TSE249" i="2"/>
  <c r="TSF249" i="2" s="1"/>
  <c r="TSG249" i="2"/>
  <c r="TSH249" i="2" s="1"/>
  <c r="NDB248" i="2"/>
  <c r="NDC248" i="2" s="1"/>
  <c r="NDD248" i="2"/>
  <c r="NDE248" i="2" s="1"/>
  <c r="TSI249" i="2"/>
  <c r="TSJ249" i="2" s="1"/>
  <c r="TSK249" i="2"/>
  <c r="TSL249" i="2" s="1"/>
  <c r="NDF248" i="2"/>
  <c r="NDG248" i="2" s="1"/>
  <c r="NDH248" i="2"/>
  <c r="NDI248" i="2" s="1"/>
  <c r="TSM249" i="2"/>
  <c r="TSN249" i="2" s="1"/>
  <c r="TSO249" i="2"/>
  <c r="TSP249" i="2" s="1"/>
  <c r="NDJ248" i="2"/>
  <c r="NDK248" i="2" s="1"/>
  <c r="NDL248" i="2"/>
  <c r="NDM248" i="2" s="1"/>
  <c r="TSQ249" i="2"/>
  <c r="TSR249" i="2" s="1"/>
  <c r="TSS249" i="2"/>
  <c r="TST249" i="2" s="1"/>
  <c r="NDN248" i="2"/>
  <c r="NDO248" i="2" s="1"/>
  <c r="NDP248" i="2"/>
  <c r="NDQ248" i="2" s="1"/>
  <c r="TSU249" i="2"/>
  <c r="TSV249" i="2" s="1"/>
  <c r="TSW249" i="2"/>
  <c r="TSX249" i="2" s="1"/>
  <c r="NDR248" i="2"/>
  <c r="NDS248" i="2" s="1"/>
  <c r="NDT248" i="2"/>
  <c r="NDU248" i="2" s="1"/>
  <c r="TSY249" i="2"/>
  <c r="TSZ249" i="2" s="1"/>
  <c r="TTA249" i="2"/>
  <c r="TTB249" i="2" s="1"/>
  <c r="NDV248" i="2"/>
  <c r="NDW248" i="2" s="1"/>
  <c r="NDX248" i="2"/>
  <c r="NDY248" i="2" s="1"/>
  <c r="TTC249" i="2"/>
  <c r="TTD249" i="2" s="1"/>
  <c r="TTE249" i="2"/>
  <c r="TTF249" i="2" s="1"/>
  <c r="NDZ248" i="2"/>
  <c r="NEA248" i="2" s="1"/>
  <c r="NEB248" i="2"/>
  <c r="NEC248" i="2" s="1"/>
  <c r="TTG249" i="2"/>
  <c r="TTH249" i="2" s="1"/>
  <c r="TTI249" i="2"/>
  <c r="TTJ249" i="2" s="1"/>
  <c r="NED248" i="2"/>
  <c r="NEE248" i="2" s="1"/>
  <c r="NEF248" i="2"/>
  <c r="NEG248" i="2" s="1"/>
  <c r="TTK249" i="2"/>
  <c r="TTL249" i="2" s="1"/>
  <c r="TTM249" i="2" s="1"/>
  <c r="TTN249" i="2" s="1"/>
  <c r="TTO249" i="2" s="1"/>
  <c r="TTP249" i="2" s="1"/>
  <c r="TTQ249" i="2" s="1"/>
  <c r="TTR249" i="2" s="1"/>
  <c r="TTS249" i="2" s="1"/>
  <c r="TTT249" i="2" s="1"/>
  <c r="TTU249" i="2" s="1"/>
  <c r="TTV249" i="2" s="1"/>
  <c r="TTW249" i="2" s="1"/>
  <c r="TTX249" i="2" s="1"/>
  <c r="TTY249" i="2" s="1"/>
  <c r="TTZ249" i="2" s="1"/>
  <c r="TUA249" i="2" s="1"/>
  <c r="TUB249" i="2" s="1"/>
  <c r="TUC249" i="2" s="1"/>
  <c r="TUD249" i="2" s="1"/>
  <c r="TUE249" i="2" s="1"/>
  <c r="TUF249" i="2" s="1"/>
  <c r="TUG249" i="2" s="1"/>
  <c r="TUH249" i="2" s="1"/>
  <c r="TUI249" i="2" s="1"/>
  <c r="TUJ249" i="2" s="1"/>
  <c r="TUK249" i="2" s="1"/>
  <c r="TUL249" i="2" s="1"/>
  <c r="TUM249" i="2" s="1"/>
  <c r="TUN249" i="2" s="1"/>
  <c r="TUO249" i="2" s="1"/>
  <c r="TUP249" i="2" s="1"/>
  <c r="TUQ249" i="2" s="1"/>
  <c r="TUR249" i="2" s="1"/>
  <c r="TUS249" i="2" s="1"/>
  <c r="TUT249" i="2" s="1"/>
  <c r="TUU249" i="2" s="1"/>
  <c r="TUV249" i="2" s="1"/>
  <c r="TUW249" i="2" s="1"/>
  <c r="TUX249" i="2" s="1"/>
  <c r="TUY249" i="2" s="1"/>
  <c r="TUZ249" i="2" s="1"/>
  <c r="TVA249" i="2" s="1"/>
  <c r="TVB249" i="2" s="1"/>
  <c r="TVC249" i="2" s="1"/>
  <c r="TVD249" i="2" s="1"/>
  <c r="TVE249" i="2" s="1"/>
  <c r="TVF249" i="2" s="1"/>
  <c r="TVG249" i="2" s="1"/>
  <c r="TVH249" i="2" s="1"/>
  <c r="TVI249" i="2" s="1"/>
  <c r="TVJ249" i="2" s="1"/>
  <c r="TVK249" i="2" s="1"/>
  <c r="TVL249" i="2" s="1"/>
  <c r="TVM249" i="2" s="1"/>
  <c r="TVN249" i="2" s="1"/>
  <c r="TVO249" i="2" s="1"/>
  <c r="TVP249" i="2" s="1"/>
  <c r="TVQ249" i="2" s="1"/>
  <c r="TVR249" i="2" s="1"/>
  <c r="TVS249" i="2" s="1"/>
  <c r="TVT249" i="2" s="1"/>
  <c r="TVU249" i="2" s="1"/>
  <c r="TVV249" i="2" s="1"/>
  <c r="TVW249" i="2" s="1"/>
  <c r="TVX249" i="2" s="1"/>
  <c r="TVY249" i="2" s="1"/>
  <c r="TVZ249" i="2" s="1"/>
  <c r="TWA249" i="2" s="1"/>
  <c r="TWB249" i="2" s="1"/>
  <c r="TWC249" i="2" s="1"/>
  <c r="TWD249" i="2" s="1"/>
  <c r="TWE249" i="2" s="1"/>
  <c r="TWF249" i="2" s="1"/>
  <c r="TWG249" i="2" s="1"/>
  <c r="TWH249" i="2" s="1"/>
  <c r="TWI249" i="2" s="1"/>
  <c r="TWJ249" i="2" s="1"/>
  <c r="TWK249" i="2" s="1"/>
  <c r="TWL249" i="2" s="1"/>
  <c r="TWM249" i="2" s="1"/>
  <c r="TWN249" i="2" s="1"/>
  <c r="TWO249" i="2" s="1"/>
  <c r="TWP249" i="2" s="1"/>
  <c r="TWQ249" i="2" s="1"/>
  <c r="TWR249" i="2" s="1"/>
  <c r="TWS249" i="2" s="1"/>
  <c r="TWT249" i="2" s="1"/>
  <c r="TWU249" i="2" s="1"/>
  <c r="TWV249" i="2" s="1"/>
  <c r="TWW249" i="2" s="1"/>
  <c r="TWX249" i="2" s="1"/>
  <c r="TWY249" i="2" s="1"/>
  <c r="TWZ249" i="2" s="1"/>
  <c r="TXA249" i="2" s="1"/>
  <c r="TXB249" i="2" s="1"/>
  <c r="TXC249" i="2" s="1"/>
  <c r="TXD249" i="2" s="1"/>
  <c r="TXE249" i="2" s="1"/>
  <c r="TXF249" i="2" s="1"/>
  <c r="TXG249" i="2" s="1"/>
  <c r="TXH249" i="2" s="1"/>
  <c r="TXI249" i="2" s="1"/>
  <c r="TXJ249" i="2" s="1"/>
  <c r="TXK249" i="2" s="1"/>
  <c r="TXL249" i="2" s="1"/>
  <c r="TXM249" i="2" s="1"/>
  <c r="TXN249" i="2" s="1"/>
  <c r="TXO249" i="2" s="1"/>
  <c r="TXP249" i="2" s="1"/>
  <c r="TXQ249" i="2" s="1"/>
  <c r="TXR249" i="2" s="1"/>
  <c r="TXS249" i="2" s="1"/>
  <c r="TXT249" i="2" s="1"/>
  <c r="TXU249" i="2" s="1"/>
  <c r="TXV249" i="2" s="1"/>
  <c r="TXW249" i="2" s="1"/>
  <c r="TXX249" i="2" s="1"/>
  <c r="TXY249" i="2" s="1"/>
  <c r="TXZ249" i="2" s="1"/>
  <c r="TYA249" i="2" s="1"/>
  <c r="TYB249" i="2" s="1"/>
  <c r="TYC249" i="2" s="1"/>
  <c r="TYD249" i="2" s="1"/>
  <c r="TYE249" i="2" s="1"/>
  <c r="TYF249" i="2" s="1"/>
  <c r="TYG249" i="2" s="1"/>
  <c r="TYH249" i="2" s="1"/>
  <c r="TYI249" i="2" s="1"/>
  <c r="TYJ249" i="2" s="1"/>
  <c r="TYK249" i="2" s="1"/>
  <c r="TYL249" i="2" s="1"/>
  <c r="TYM249" i="2" s="1"/>
  <c r="TYN249" i="2" s="1"/>
  <c r="TYO249" i="2" s="1"/>
  <c r="TYP249" i="2" s="1"/>
  <c r="TYQ249" i="2" s="1"/>
  <c r="TYR249" i="2" s="1"/>
  <c r="TYS249" i="2" s="1"/>
  <c r="TYT249" i="2" s="1"/>
  <c r="TYU249" i="2" s="1"/>
  <c r="TYV249" i="2" s="1"/>
  <c r="TYW249" i="2" s="1"/>
  <c r="TYX249" i="2" s="1"/>
  <c r="TYY249" i="2" s="1"/>
  <c r="TYZ249" i="2" s="1"/>
  <c r="TZA249" i="2" s="1"/>
  <c r="TZB249" i="2" s="1"/>
  <c r="TZC249" i="2" s="1"/>
  <c r="TZD249" i="2" s="1"/>
  <c r="TZE249" i="2" s="1"/>
  <c r="TZF249" i="2" s="1"/>
  <c r="TZG249" i="2" s="1"/>
  <c r="TZH249" i="2" s="1"/>
  <c r="TZI249" i="2" s="1"/>
  <c r="TZJ249" i="2" s="1"/>
  <c r="TZK249" i="2" s="1"/>
  <c r="TZL249" i="2" s="1"/>
  <c r="TZM249" i="2" s="1"/>
  <c r="TZN249" i="2" s="1"/>
  <c r="TZO249" i="2" s="1"/>
  <c r="TZP249" i="2" s="1"/>
  <c r="TZQ249" i="2" s="1"/>
  <c r="TZR249" i="2" s="1"/>
  <c r="TZS249" i="2" s="1"/>
  <c r="TZT249" i="2" s="1"/>
  <c r="TZU249" i="2" s="1"/>
  <c r="TZV249" i="2" s="1"/>
  <c r="TZW249" i="2" s="1"/>
  <c r="TZX249" i="2" s="1"/>
  <c r="TZY249" i="2" s="1"/>
  <c r="TZZ249" i="2" s="1"/>
  <c r="UAA249" i="2" s="1"/>
  <c r="UAB249" i="2" s="1"/>
  <c r="UAC249" i="2" s="1"/>
  <c r="UAD249" i="2" s="1"/>
  <c r="UAE249" i="2" s="1"/>
  <c r="UAF249" i="2" s="1"/>
  <c r="UAG249" i="2" s="1"/>
  <c r="UAH249" i="2" s="1"/>
  <c r="UAI249" i="2" s="1"/>
  <c r="UAJ249" i="2" s="1"/>
  <c r="UAK249" i="2" s="1"/>
  <c r="UAL249" i="2" s="1"/>
  <c r="UAM249" i="2" s="1"/>
  <c r="UAN249" i="2" s="1"/>
  <c r="UAO249" i="2" s="1"/>
  <c r="UAP249" i="2" s="1"/>
  <c r="UAQ249" i="2" s="1"/>
  <c r="UAR249" i="2" s="1"/>
  <c r="UAS249" i="2" s="1"/>
  <c r="UAT249" i="2" s="1"/>
  <c r="UAU249" i="2" s="1"/>
  <c r="UAV249" i="2" s="1"/>
  <c r="UAW249" i="2" s="1"/>
  <c r="UAX249" i="2" s="1"/>
  <c r="UAY249" i="2" s="1"/>
  <c r="UAZ249" i="2" s="1"/>
  <c r="UBA249" i="2" s="1"/>
  <c r="UBB249" i="2" s="1"/>
  <c r="UBC249" i="2" s="1"/>
  <c r="UBD249" i="2" s="1"/>
  <c r="UBE249" i="2" s="1"/>
  <c r="UBF249" i="2" s="1"/>
  <c r="UBG249" i="2" s="1"/>
  <c r="UBH249" i="2" s="1"/>
  <c r="UBI249" i="2" s="1"/>
  <c r="UBJ249" i="2" s="1"/>
  <c r="UBK249" i="2" s="1"/>
  <c r="UBL249" i="2" s="1"/>
  <c r="UBM249" i="2" s="1"/>
  <c r="UBN249" i="2" s="1"/>
  <c r="UBO249" i="2" s="1"/>
  <c r="UBP249" i="2" s="1"/>
  <c r="UBQ249" i="2" s="1"/>
  <c r="UBR249" i="2" s="1"/>
  <c r="UBS249" i="2" s="1"/>
  <c r="UBT249" i="2" s="1"/>
  <c r="UBU249" i="2" s="1"/>
  <c r="UBV249" i="2" s="1"/>
  <c r="UBW249" i="2" s="1"/>
  <c r="UBX249" i="2" s="1"/>
  <c r="UBY249" i="2" s="1"/>
  <c r="UBZ249" i="2" s="1"/>
  <c r="UCA249" i="2" s="1"/>
  <c r="UCB249" i="2" s="1"/>
  <c r="UCC249" i="2" s="1"/>
  <c r="UCD249" i="2" s="1"/>
  <c r="UCE249" i="2" s="1"/>
  <c r="UCF249" i="2" s="1"/>
  <c r="UCG249" i="2" s="1"/>
  <c r="UCH249" i="2" s="1"/>
  <c r="UCI249" i="2" s="1"/>
  <c r="UCJ249" i="2" s="1"/>
  <c r="UCK249" i="2" s="1"/>
  <c r="UCL249" i="2" s="1"/>
  <c r="UCM249" i="2" s="1"/>
  <c r="UCN249" i="2" s="1"/>
  <c r="UCO249" i="2" s="1"/>
  <c r="UCP249" i="2" s="1"/>
  <c r="UCQ249" i="2" s="1"/>
  <c r="UCR249" i="2" s="1"/>
  <c r="UCS249" i="2" s="1"/>
  <c r="UCT249" i="2" s="1"/>
  <c r="UCU249" i="2" s="1"/>
  <c r="UCV249" i="2" s="1"/>
  <c r="UCW249" i="2" s="1"/>
  <c r="UCX249" i="2" s="1"/>
  <c r="UCY249" i="2" s="1"/>
  <c r="UCZ249" i="2" s="1"/>
  <c r="UDA249" i="2" s="1"/>
  <c r="UDB249" i="2" s="1"/>
  <c r="UDC249" i="2" s="1"/>
  <c r="UDD249" i="2" s="1"/>
  <c r="UDE249" i="2" s="1"/>
  <c r="UDF249" i="2" s="1"/>
  <c r="UDG249" i="2" s="1"/>
  <c r="UDH249" i="2" s="1"/>
  <c r="UDI249" i="2" s="1"/>
  <c r="UDJ249" i="2" s="1"/>
  <c r="UDK249" i="2" s="1"/>
  <c r="UDL249" i="2" s="1"/>
  <c r="UDM249" i="2" s="1"/>
  <c r="UDN249" i="2" s="1"/>
  <c r="UDO249" i="2" s="1"/>
  <c r="UDP249" i="2" s="1"/>
  <c r="UDQ249" i="2" s="1"/>
  <c r="UDR249" i="2" s="1"/>
  <c r="UDS249" i="2" s="1"/>
  <c r="UDT249" i="2" s="1"/>
  <c r="UDU249" i="2" s="1"/>
  <c r="UDV249" i="2" s="1"/>
  <c r="UDW249" i="2" s="1"/>
  <c r="UDX249" i="2" s="1"/>
  <c r="UDY249" i="2" s="1"/>
  <c r="UDZ249" i="2" s="1"/>
  <c r="UEA249" i="2" s="1"/>
  <c r="UEB249" i="2" s="1"/>
  <c r="UEC249" i="2" s="1"/>
  <c r="UED249" i="2" s="1"/>
  <c r="UEE249" i="2" s="1"/>
  <c r="UEF249" i="2" s="1"/>
  <c r="UEG249" i="2" s="1"/>
  <c r="UEH249" i="2" s="1"/>
  <c r="UEI249" i="2" s="1"/>
  <c r="UEJ249" i="2" s="1"/>
  <c r="UEK249" i="2" s="1"/>
  <c r="UEL249" i="2" s="1"/>
  <c r="UEM249" i="2" s="1"/>
  <c r="UEN249" i="2" s="1"/>
  <c r="UEO249" i="2" s="1"/>
  <c r="UEP249" i="2" s="1"/>
  <c r="UEQ249" i="2" s="1"/>
  <c r="UER249" i="2" s="1"/>
  <c r="UES249" i="2" s="1"/>
  <c r="UET249" i="2" s="1"/>
  <c r="UEU249" i="2" s="1"/>
  <c r="UEV249" i="2" s="1"/>
  <c r="UEW249" i="2" s="1"/>
  <c r="UEX249" i="2" s="1"/>
  <c r="UEY249" i="2" s="1"/>
  <c r="UEZ249" i="2" s="1"/>
  <c r="UFA249" i="2" s="1"/>
  <c r="UFB249" i="2" s="1"/>
  <c r="UFC249" i="2" s="1"/>
  <c r="UFD249" i="2" s="1"/>
  <c r="UFE249" i="2" s="1"/>
  <c r="UFF249" i="2" s="1"/>
  <c r="UFG249" i="2" s="1"/>
  <c r="UFH249" i="2" s="1"/>
  <c r="UFI249" i="2" s="1"/>
  <c r="UFJ249" i="2" s="1"/>
  <c r="UFK249" i="2" s="1"/>
  <c r="UFL249" i="2" s="1"/>
  <c r="UFM249" i="2" s="1"/>
  <c r="UFN249" i="2" s="1"/>
  <c r="UFO249" i="2" s="1"/>
  <c r="UFP249" i="2" s="1"/>
  <c r="UFQ249" i="2" s="1"/>
  <c r="UFR249" i="2" s="1"/>
  <c r="UFS249" i="2" s="1"/>
  <c r="UFT249" i="2" s="1"/>
  <c r="UFU249" i="2" s="1"/>
  <c r="UFV249" i="2" s="1"/>
  <c r="UFW249" i="2" s="1"/>
  <c r="UFX249" i="2" s="1"/>
  <c r="UFY249" i="2" s="1"/>
  <c r="UFZ249" i="2" s="1"/>
  <c r="UGA249" i="2" s="1"/>
  <c r="UGB249" i="2" s="1"/>
  <c r="UGC249" i="2" s="1"/>
  <c r="UGD249" i="2" s="1"/>
  <c r="UGE249" i="2" s="1"/>
  <c r="UGF249" i="2" s="1"/>
  <c r="UGG249" i="2" s="1"/>
  <c r="UGH249" i="2" s="1"/>
  <c r="UGI249" i="2" s="1"/>
  <c r="UGJ249" i="2" s="1"/>
  <c r="UGK249" i="2" s="1"/>
  <c r="UGL249" i="2" s="1"/>
  <c r="UGM249" i="2" s="1"/>
  <c r="UGN249" i="2" s="1"/>
  <c r="UGO249" i="2" s="1"/>
  <c r="UGP249" i="2" s="1"/>
  <c r="UGQ249" i="2" s="1"/>
  <c r="UGR249" i="2" s="1"/>
  <c r="UGS249" i="2" s="1"/>
  <c r="UGT249" i="2" s="1"/>
  <c r="UGU249" i="2" s="1"/>
  <c r="UGV249" i="2" s="1"/>
  <c r="UGW249" i="2" s="1"/>
  <c r="UGX249" i="2" s="1"/>
  <c r="UGY249" i="2" s="1"/>
  <c r="UGZ249" i="2" s="1"/>
  <c r="UHA249" i="2" s="1"/>
  <c r="UHB249" i="2" s="1"/>
  <c r="UHC249" i="2" s="1"/>
  <c r="UHD249" i="2" s="1"/>
  <c r="UHE249" i="2" s="1"/>
  <c r="UHF249" i="2" s="1"/>
  <c r="UHG249" i="2" s="1"/>
  <c r="UHH249" i="2" s="1"/>
  <c r="UHI249" i="2" s="1"/>
  <c r="UHJ249" i="2" s="1"/>
  <c r="UHK249" i="2" s="1"/>
  <c r="UHL249" i="2" s="1"/>
  <c r="UHM249" i="2" s="1"/>
  <c r="UHN249" i="2" s="1"/>
  <c r="UHO249" i="2" s="1"/>
  <c r="UHP249" i="2" s="1"/>
  <c r="UHQ249" i="2" s="1"/>
  <c r="UHR249" i="2" s="1"/>
  <c r="UHS249" i="2" s="1"/>
  <c r="UHT249" i="2" s="1"/>
  <c r="UHU249" i="2" s="1"/>
  <c r="UHV249" i="2" s="1"/>
  <c r="UHW249" i="2" s="1"/>
  <c r="UHX249" i="2" s="1"/>
  <c r="UHY249" i="2" s="1"/>
  <c r="UHZ249" i="2" s="1"/>
  <c r="UIA249" i="2" s="1"/>
  <c r="UIB249" i="2" s="1"/>
  <c r="UIC249" i="2" s="1"/>
  <c r="UID249" i="2" s="1"/>
  <c r="UIE249" i="2" s="1"/>
  <c r="UIF249" i="2" s="1"/>
  <c r="UIG249" i="2" s="1"/>
  <c r="UIH249" i="2" s="1"/>
  <c r="UII249" i="2" s="1"/>
  <c r="UIJ249" i="2" s="1"/>
  <c r="UIK249" i="2" s="1"/>
  <c r="UIL249" i="2" s="1"/>
  <c r="UIM249" i="2" s="1"/>
  <c r="UIN249" i="2" s="1"/>
  <c r="UIO249" i="2" s="1"/>
  <c r="UIP249" i="2" s="1"/>
  <c r="UIQ249" i="2" s="1"/>
  <c r="UIR249" i="2" s="1"/>
  <c r="UIS249" i="2" s="1"/>
  <c r="UIT249" i="2" s="1"/>
  <c r="UIU249" i="2" s="1"/>
  <c r="UIV249" i="2" s="1"/>
  <c r="UIW249" i="2" s="1"/>
  <c r="UIX249" i="2" s="1"/>
  <c r="UIY249" i="2" s="1"/>
  <c r="UIZ249" i="2" s="1"/>
  <c r="UJA249" i="2" s="1"/>
  <c r="UJB249" i="2" s="1"/>
  <c r="UJC249" i="2" s="1"/>
  <c r="UJD249" i="2" s="1"/>
  <c r="UJE249" i="2" s="1"/>
  <c r="UJF249" i="2" s="1"/>
  <c r="UJG249" i="2" s="1"/>
  <c r="UJH249" i="2" s="1"/>
  <c r="UJI249" i="2" s="1"/>
  <c r="UJJ249" i="2" s="1"/>
  <c r="UJK249" i="2" s="1"/>
  <c r="UJL249" i="2" s="1"/>
  <c r="UJM249" i="2" s="1"/>
  <c r="UJN249" i="2" s="1"/>
  <c r="UJO249" i="2" s="1"/>
  <c r="UJP249" i="2" s="1"/>
  <c r="UJQ249" i="2" s="1"/>
  <c r="UJR249" i="2" s="1"/>
  <c r="UJS249" i="2" s="1"/>
  <c r="UJT249" i="2" s="1"/>
  <c r="UJU249" i="2" s="1"/>
  <c r="UJV249" i="2" s="1"/>
  <c r="UJW249" i="2" s="1"/>
  <c r="UJX249" i="2" s="1"/>
  <c r="UJY249" i="2" s="1"/>
  <c r="UJZ249" i="2" s="1"/>
  <c r="UKA249" i="2" s="1"/>
  <c r="UKB249" i="2" s="1"/>
  <c r="UKC249" i="2" s="1"/>
  <c r="UKD249" i="2" s="1"/>
  <c r="UKE249" i="2" s="1"/>
  <c r="UKF249" i="2" s="1"/>
  <c r="UKG249" i="2" s="1"/>
  <c r="UKH249" i="2" s="1"/>
  <c r="UKI249" i="2" s="1"/>
  <c r="UKJ249" i="2" s="1"/>
  <c r="UKK249" i="2" s="1"/>
  <c r="UKL249" i="2" s="1"/>
  <c r="UKM249" i="2" s="1"/>
  <c r="UKN249" i="2" s="1"/>
  <c r="UKO249" i="2" s="1"/>
  <c r="UKP249" i="2" s="1"/>
  <c r="UKQ249" i="2" s="1"/>
  <c r="UKR249" i="2" s="1"/>
  <c r="UKS249" i="2" s="1"/>
  <c r="UKT249" i="2" s="1"/>
  <c r="UKU249" i="2"/>
  <c r="UKV249" i="2" s="1"/>
  <c r="NEH248" i="2"/>
  <c r="NEI248" i="2" s="1"/>
  <c r="NEJ248" i="2"/>
  <c r="NEK248" i="2" s="1"/>
  <c r="UKW249" i="2"/>
  <c r="UKX249" i="2" s="1"/>
  <c r="UKY249" i="2"/>
  <c r="UKZ249" i="2" s="1"/>
  <c r="NEL248" i="2"/>
  <c r="NEM248" i="2" s="1"/>
  <c r="NEN248" i="2"/>
  <c r="NEO248" i="2" s="1"/>
  <c r="ULA249" i="2"/>
  <c r="ULB249" i="2" s="1"/>
  <c r="ULC249" i="2"/>
  <c r="ULD249" i="2" s="1"/>
  <c r="NEP248" i="2"/>
  <c r="NEQ248" i="2" s="1"/>
  <c r="NER248" i="2"/>
  <c r="NES248" i="2" s="1"/>
  <c r="ULE249" i="2"/>
  <c r="ULF249" i="2" s="1"/>
  <c r="ULG249" i="2"/>
  <c r="ULH249" i="2" s="1"/>
  <c r="NET248" i="2"/>
  <c r="NEU248" i="2" s="1"/>
  <c r="NEV248" i="2"/>
  <c r="NEW248" i="2" s="1"/>
  <c r="ULI249" i="2"/>
  <c r="ULJ249" i="2" s="1"/>
  <c r="ULK249" i="2"/>
  <c r="ULL249" i="2" s="1"/>
  <c r="NEX248" i="2"/>
  <c r="NEY248" i="2" s="1"/>
  <c r="NEZ248" i="2"/>
  <c r="NFA248" i="2" s="1"/>
  <c r="ULM249" i="2"/>
  <c r="ULN249" i="2" s="1"/>
  <c r="ULO249" i="2"/>
  <c r="ULP249" i="2" s="1"/>
  <c r="NFB248" i="2"/>
  <c r="NFC248" i="2" s="1"/>
  <c r="NFD248" i="2"/>
  <c r="NFE248" i="2" s="1"/>
  <c r="ULQ249" i="2"/>
  <c r="ULR249" i="2" s="1"/>
  <c r="ULS249" i="2"/>
  <c r="ULT249" i="2" s="1"/>
  <c r="NFF248" i="2"/>
  <c r="NFG248" i="2" s="1"/>
  <c r="NFH248" i="2"/>
  <c r="NFI248" i="2" s="1"/>
  <c r="ULU249" i="2"/>
  <c r="ULV249" i="2" s="1"/>
  <c r="ULW249" i="2"/>
  <c r="ULX249" i="2" s="1"/>
  <c r="NFJ248" i="2"/>
  <c r="NFK248" i="2" s="1"/>
  <c r="NFL248" i="2"/>
  <c r="NFM248" i="2" s="1"/>
  <c r="ULY249" i="2"/>
  <c r="ULZ249" i="2" s="1"/>
  <c r="UMA249" i="2"/>
  <c r="UMB249" i="2" s="1"/>
  <c r="NFN248" i="2"/>
  <c r="NFO248" i="2" s="1"/>
  <c r="NFP248" i="2"/>
  <c r="NFQ248" i="2" s="1"/>
  <c r="UMC249" i="2"/>
  <c r="UMD249" i="2" s="1"/>
  <c r="UME249" i="2"/>
  <c r="UMF249" i="2" s="1"/>
  <c r="NFR248" i="2"/>
  <c r="NFS248" i="2" s="1"/>
  <c r="NFT248" i="2"/>
  <c r="NFU248" i="2" s="1"/>
  <c r="UMG249" i="2"/>
  <c r="UMH249" i="2" s="1"/>
  <c r="UMI249" i="2"/>
  <c r="UMJ249" i="2" s="1"/>
  <c r="NFV248" i="2"/>
  <c r="NFW248" i="2" s="1"/>
  <c r="NFX248" i="2"/>
  <c r="NFY248" i="2" s="1"/>
  <c r="UMK249" i="2"/>
  <c r="UML249" i="2" s="1"/>
  <c r="UMM249" i="2"/>
  <c r="UMN249" i="2" s="1"/>
  <c r="NFZ248" i="2"/>
  <c r="NGA248" i="2" s="1"/>
  <c r="NGB248" i="2"/>
  <c r="NGC248" i="2" s="1"/>
  <c r="UMO249" i="2"/>
  <c r="UMP249" i="2" s="1"/>
  <c r="UMQ249" i="2"/>
  <c r="UMR249" i="2" s="1"/>
  <c r="NGD248" i="2"/>
  <c r="NGE248" i="2" s="1"/>
  <c r="NGF248" i="2"/>
  <c r="NGG248" i="2" s="1"/>
  <c r="UMS249" i="2"/>
  <c r="UMT249" i="2" s="1"/>
  <c r="UMU249" i="2"/>
  <c r="UMV249" i="2" s="1"/>
  <c r="NGH248" i="2"/>
  <c r="NGI248" i="2" s="1"/>
  <c r="NGJ248" i="2"/>
  <c r="NGK248" i="2" s="1"/>
  <c r="UMW249" i="2"/>
  <c r="UMX249" i="2" s="1"/>
  <c r="UMY249" i="2"/>
  <c r="UMZ249" i="2" s="1"/>
  <c r="NGL248" i="2"/>
  <c r="NGM248" i="2" s="1"/>
  <c r="NGN248" i="2"/>
  <c r="NGO248" i="2" s="1"/>
  <c r="UNA249" i="2"/>
  <c r="UNB249" i="2" s="1"/>
  <c r="UNC249" i="2"/>
  <c r="UND249" i="2" s="1"/>
  <c r="NGP248" i="2"/>
  <c r="NGQ248" i="2" s="1"/>
  <c r="NGR248" i="2"/>
  <c r="NGS248" i="2" s="1"/>
  <c r="UNE249" i="2"/>
  <c r="UNF249" i="2" s="1"/>
  <c r="UNG249" i="2"/>
  <c r="UNH249" i="2" s="1"/>
  <c r="NGT248" i="2"/>
  <c r="NGU248" i="2" s="1"/>
  <c r="NGV248" i="2"/>
  <c r="NGW248" i="2" s="1"/>
  <c r="UNI249" i="2"/>
  <c r="UNJ249" i="2" s="1"/>
  <c r="UNK249" i="2"/>
  <c r="UNL249" i="2" s="1"/>
  <c r="NGX248" i="2"/>
  <c r="NGY248" i="2" s="1"/>
  <c r="NGZ248" i="2"/>
  <c r="NHA248" i="2" s="1"/>
  <c r="UNM249" i="2"/>
  <c r="UNN249" i="2" s="1"/>
  <c r="UNO249" i="2"/>
  <c r="UNP249" i="2" s="1"/>
  <c r="NHB248" i="2"/>
  <c r="NHC248" i="2" s="1"/>
  <c r="NHD248" i="2"/>
  <c r="NHE248" i="2" s="1"/>
  <c r="UNQ249" i="2"/>
  <c r="UNR249" i="2" s="1"/>
  <c r="UNS249" i="2"/>
  <c r="UNT249" i="2" s="1"/>
  <c r="NHF248" i="2"/>
  <c r="NHG248" i="2" s="1"/>
  <c r="NHH248" i="2"/>
  <c r="NHI248" i="2" s="1"/>
  <c r="UNU249" i="2"/>
  <c r="UNV249" i="2" s="1"/>
  <c r="UNW249" i="2"/>
  <c r="UNX249" i="2" s="1"/>
  <c r="NHJ248" i="2"/>
  <c r="NHK248" i="2" s="1"/>
  <c r="NHL248" i="2"/>
  <c r="NHM248" i="2" s="1"/>
  <c r="UNY249" i="2"/>
  <c r="UNZ249" i="2" s="1"/>
  <c r="UOA249" i="2"/>
  <c r="UOB249" i="2" s="1"/>
  <c r="NHN248" i="2"/>
  <c r="NHO248" i="2" s="1"/>
  <c r="NHP248" i="2"/>
  <c r="NHQ248" i="2" s="1"/>
  <c r="UOC249" i="2"/>
  <c r="UOD249" i="2" s="1"/>
  <c r="UOE249" i="2"/>
  <c r="UOF249" i="2" s="1"/>
  <c r="NHR248" i="2"/>
  <c r="NHS248" i="2" s="1"/>
  <c r="NHT248" i="2"/>
  <c r="NHU248" i="2" s="1"/>
  <c r="UOG249" i="2"/>
  <c r="UOH249" i="2" s="1"/>
  <c r="UOI249" i="2"/>
  <c r="UOJ249" i="2" s="1"/>
  <c r="NHV248" i="2"/>
  <c r="NHW248" i="2" s="1"/>
  <c r="NHX248" i="2"/>
  <c r="NHY248" i="2" s="1"/>
  <c r="UOK249" i="2"/>
  <c r="UOL249" i="2" s="1"/>
  <c r="UOM249" i="2"/>
  <c r="UON249" i="2" s="1"/>
  <c r="NHZ248" i="2"/>
  <c r="NIA248" i="2" s="1"/>
  <c r="NIB248" i="2"/>
  <c r="NIC248" i="2" s="1"/>
  <c r="UOO249" i="2"/>
  <c r="UOP249" i="2" s="1"/>
  <c r="UOQ249" i="2"/>
  <c r="UOR249" i="2" s="1"/>
  <c r="NID248" i="2"/>
  <c r="NIE248" i="2" s="1"/>
  <c r="NIF248" i="2"/>
  <c r="NIG248" i="2" s="1"/>
  <c r="UOS249" i="2"/>
  <c r="UOT249" i="2" s="1"/>
  <c r="UOU249" i="2"/>
  <c r="UOV249" i="2" s="1"/>
  <c r="NIH248" i="2"/>
  <c r="NII248" i="2" s="1"/>
  <c r="NIJ248" i="2"/>
  <c r="NIK248" i="2" s="1"/>
  <c r="UOW249" i="2"/>
  <c r="UOX249" i="2" s="1"/>
  <c r="UOY249" i="2"/>
  <c r="UOZ249" i="2" s="1"/>
  <c r="NIL248" i="2"/>
  <c r="NIM248" i="2" s="1"/>
  <c r="NIN248" i="2"/>
  <c r="NIO248" i="2" s="1"/>
  <c r="UPA249" i="2"/>
  <c r="UPB249" i="2" s="1"/>
  <c r="UPC249" i="2"/>
  <c r="UPD249" i="2" s="1"/>
  <c r="NIP248" i="2"/>
  <c r="NIQ248" i="2" s="1"/>
  <c r="NIR248" i="2"/>
  <c r="NIS248" i="2" s="1"/>
  <c r="UPE249" i="2"/>
  <c r="UPF249" i="2" s="1"/>
  <c r="UPG249" i="2"/>
  <c r="UPH249" i="2" s="1"/>
  <c r="NIT248" i="2"/>
  <c r="NIU248" i="2" s="1"/>
  <c r="NIV248" i="2"/>
  <c r="NIW248" i="2" s="1"/>
  <c r="UPI249" i="2"/>
  <c r="UPJ249" i="2" s="1"/>
  <c r="UPK249" i="2"/>
  <c r="UPL249" i="2" s="1"/>
  <c r="NIX248" i="2"/>
  <c r="NIY248" i="2" s="1"/>
  <c r="NIZ248" i="2"/>
  <c r="NJA248" i="2" s="1"/>
  <c r="UPM249" i="2"/>
  <c r="UPN249" i="2" s="1"/>
  <c r="UPO249" i="2"/>
  <c r="UPP249" i="2" s="1"/>
  <c r="NJB248" i="2"/>
  <c r="NJC248" i="2" s="1"/>
  <c r="NJD248" i="2"/>
  <c r="NJE248" i="2" s="1"/>
  <c r="UPQ249" i="2"/>
  <c r="UPR249" i="2" s="1"/>
  <c r="UPS249" i="2"/>
  <c r="UPT249" i="2" s="1"/>
  <c r="NJF248" i="2"/>
  <c r="NJG248" i="2" s="1"/>
  <c r="NJH248" i="2"/>
  <c r="NJI248" i="2" s="1"/>
  <c r="NJJ248" i="2" s="1"/>
  <c r="NJK248" i="2" s="1"/>
  <c r="NJL248" i="2" s="1"/>
  <c r="NJM248" i="2" s="1"/>
  <c r="NJN248" i="2" s="1"/>
  <c r="NJO248" i="2" s="1"/>
  <c r="NJP248" i="2" s="1"/>
  <c r="NJQ248" i="2" s="1"/>
  <c r="NJR248" i="2" s="1"/>
  <c r="NJS248" i="2" s="1"/>
  <c r="NJT248" i="2" s="1"/>
  <c r="NJU248" i="2" s="1"/>
  <c r="NJV248" i="2" s="1"/>
  <c r="NJW248" i="2" s="1"/>
  <c r="NJX248" i="2" s="1"/>
  <c r="NJY248" i="2" s="1"/>
  <c r="NJZ248" i="2" s="1"/>
  <c r="NKA248" i="2" s="1"/>
  <c r="NKB248" i="2" s="1"/>
  <c r="NKC248" i="2" s="1"/>
  <c r="NKD248" i="2" s="1"/>
  <c r="NKE248" i="2" s="1"/>
  <c r="NKF248" i="2" s="1"/>
  <c r="NKG248" i="2" s="1"/>
  <c r="NKH248" i="2" s="1"/>
  <c r="NKI248" i="2" s="1"/>
  <c r="NKJ248" i="2" s="1"/>
  <c r="NKK248" i="2" s="1"/>
  <c r="NKL248" i="2" s="1"/>
  <c r="NKM248" i="2" s="1"/>
  <c r="NKN248" i="2" s="1"/>
  <c r="NKO248" i="2" s="1"/>
  <c r="NKP248" i="2" s="1"/>
  <c r="NKQ248" i="2" s="1"/>
  <c r="NKR248" i="2" s="1"/>
  <c r="NKS248" i="2" s="1"/>
  <c r="NKT248" i="2" s="1"/>
  <c r="NKU248" i="2" s="1"/>
  <c r="NKV248" i="2" s="1"/>
  <c r="NKW248" i="2" s="1"/>
  <c r="NKX248" i="2" s="1"/>
  <c r="NKY248" i="2" s="1"/>
  <c r="NKZ248" i="2" s="1"/>
  <c r="NLA248" i="2" s="1"/>
  <c r="NLB248" i="2" s="1"/>
  <c r="NLC248" i="2" s="1"/>
  <c r="NLD248" i="2" s="1"/>
  <c r="NLE248" i="2" s="1"/>
  <c r="NLF248" i="2" s="1"/>
  <c r="NLG248" i="2" s="1"/>
  <c r="NLH248" i="2" s="1"/>
  <c r="NLI248" i="2" s="1"/>
  <c r="NLJ248" i="2" s="1"/>
  <c r="NLK248" i="2" s="1"/>
  <c r="NLL248" i="2" s="1"/>
  <c r="NLM248" i="2" s="1"/>
  <c r="NLN248" i="2" s="1"/>
  <c r="NLO248" i="2" s="1"/>
  <c r="NLP248" i="2" s="1"/>
  <c r="NLQ248" i="2" s="1"/>
  <c r="NLR248" i="2" s="1"/>
  <c r="NLS248" i="2" s="1"/>
  <c r="NLT248" i="2" s="1"/>
  <c r="NLU248" i="2" s="1"/>
  <c r="NLV248" i="2" s="1"/>
  <c r="NLW248" i="2" s="1"/>
  <c r="NLX248" i="2" s="1"/>
  <c r="NLY248" i="2" s="1"/>
  <c r="NLZ248" i="2" s="1"/>
  <c r="NMA248" i="2" s="1"/>
  <c r="NMB248" i="2" s="1"/>
  <c r="NMC248" i="2" s="1"/>
  <c r="NMD248" i="2" s="1"/>
  <c r="NME248" i="2" s="1"/>
  <c r="NMF248" i="2" s="1"/>
  <c r="NMG248" i="2" s="1"/>
  <c r="NMH248" i="2" s="1"/>
  <c r="NMI248" i="2" s="1"/>
  <c r="NMJ248" i="2" s="1"/>
  <c r="NMK248" i="2" s="1"/>
  <c r="NML248" i="2" s="1"/>
  <c r="NMM248" i="2" s="1"/>
  <c r="NMN248" i="2" s="1"/>
  <c r="NMO248" i="2" s="1"/>
  <c r="NMP248" i="2" s="1"/>
  <c r="NMQ248" i="2" s="1"/>
  <c r="NMR248" i="2" s="1"/>
  <c r="NMS248" i="2" s="1"/>
  <c r="NMT248" i="2" s="1"/>
  <c r="NMU248" i="2" s="1"/>
  <c r="NMV248" i="2" s="1"/>
  <c r="NMW248" i="2" s="1"/>
  <c r="NMX248" i="2" s="1"/>
  <c r="NMY248" i="2" s="1"/>
  <c r="NMZ248" i="2" s="1"/>
  <c r="NNA248" i="2" s="1"/>
  <c r="NNB248" i="2" s="1"/>
  <c r="NNC248" i="2" s="1"/>
  <c r="NND248" i="2" s="1"/>
  <c r="NNE248" i="2" s="1"/>
  <c r="NNF248" i="2" s="1"/>
  <c r="NNG248" i="2" s="1"/>
  <c r="NNH248" i="2" s="1"/>
  <c r="NNI248" i="2" s="1"/>
  <c r="NNJ248" i="2" s="1"/>
  <c r="NNK248" i="2" s="1"/>
  <c r="NNL248" i="2" s="1"/>
  <c r="NNM248" i="2" s="1"/>
  <c r="NNN248" i="2" s="1"/>
  <c r="NNO248" i="2" s="1"/>
  <c r="NNP248" i="2" s="1"/>
  <c r="NNQ248" i="2" s="1"/>
  <c r="NNR248" i="2" s="1"/>
  <c r="NNS248" i="2" s="1"/>
  <c r="NNT248" i="2" s="1"/>
  <c r="NNU248" i="2" s="1"/>
  <c r="NNV248" i="2" s="1"/>
  <c r="NNW248" i="2" s="1"/>
  <c r="NNX248" i="2" s="1"/>
  <c r="NNY248" i="2" s="1"/>
  <c r="NNZ248" i="2" s="1"/>
  <c r="NOA248" i="2" s="1"/>
  <c r="NOB248" i="2" s="1"/>
  <c r="NOC248" i="2" s="1"/>
  <c r="NOD248" i="2" s="1"/>
  <c r="NOE248" i="2" s="1"/>
  <c r="NOF248" i="2" s="1"/>
  <c r="NOG248" i="2" s="1"/>
  <c r="NOH248" i="2" s="1"/>
  <c r="NOI248" i="2" s="1"/>
  <c r="NOJ248" i="2" s="1"/>
  <c r="NOK248" i="2" s="1"/>
  <c r="NOL248" i="2" s="1"/>
  <c r="NOM248" i="2" s="1"/>
  <c r="NON248" i="2" s="1"/>
  <c r="NOO248" i="2" s="1"/>
  <c r="NOP248" i="2" s="1"/>
  <c r="NOQ248" i="2" s="1"/>
  <c r="NOR248" i="2" s="1"/>
  <c r="NOS248" i="2" s="1"/>
  <c r="NOT248" i="2" s="1"/>
  <c r="NOU248" i="2" s="1"/>
  <c r="NOV248" i="2" s="1"/>
  <c r="NOW248" i="2" s="1"/>
  <c r="NOX248" i="2" s="1"/>
  <c r="NOY248" i="2" s="1"/>
  <c r="NOZ248" i="2" s="1"/>
  <c r="NPA248" i="2" s="1"/>
  <c r="NPB248" i="2" s="1"/>
  <c r="NPC248" i="2" s="1"/>
  <c r="NPD248" i="2" s="1"/>
  <c r="NPE248" i="2" s="1"/>
  <c r="NPF248" i="2" s="1"/>
  <c r="NPG248" i="2" s="1"/>
  <c r="UPU249" i="2"/>
  <c r="UPV249" i="2" s="1"/>
  <c r="UPW249" i="2"/>
  <c r="UPX249" i="2" s="1"/>
  <c r="NPH248" i="2"/>
  <c r="NPI248" i="2" s="1"/>
  <c r="NPJ248" i="2"/>
  <c r="NPK248" i="2" s="1"/>
  <c r="UPY249" i="2"/>
  <c r="UPZ249" i="2" s="1"/>
  <c r="UQA249" i="2"/>
  <c r="UQB249" i="2" s="1"/>
  <c r="NPL248" i="2"/>
  <c r="NPM248" i="2" s="1"/>
  <c r="NPN248" i="2"/>
  <c r="NPO248" i="2" s="1"/>
  <c r="UQC249" i="2"/>
  <c r="UQD249" i="2" s="1"/>
  <c r="UQE249" i="2"/>
  <c r="UQF249" i="2" s="1"/>
  <c r="NPP248" i="2"/>
  <c r="NPQ248" i="2" s="1"/>
  <c r="NPR248" i="2"/>
  <c r="NPS248" i="2" s="1"/>
  <c r="UQG249" i="2"/>
  <c r="UQH249" i="2" s="1"/>
  <c r="UQI249" i="2"/>
  <c r="UQJ249" i="2" s="1"/>
  <c r="NPT248" i="2"/>
  <c r="NPU248" i="2" s="1"/>
  <c r="NPV248" i="2"/>
  <c r="NPW248" i="2" s="1"/>
  <c r="UQK249" i="2"/>
  <c r="UQL249" i="2" s="1"/>
  <c r="UQM249" i="2"/>
  <c r="UQN249" i="2" s="1"/>
  <c r="NPX248" i="2"/>
  <c r="NPY248" i="2" s="1"/>
  <c r="NPZ248" i="2"/>
  <c r="NQA248" i="2" s="1"/>
  <c r="UQO249" i="2"/>
  <c r="UQP249" i="2" s="1"/>
  <c r="UQQ249" i="2"/>
  <c r="UQR249" i="2" s="1"/>
  <c r="NQB248" i="2"/>
  <c r="NQC248" i="2" s="1"/>
  <c r="NQD248" i="2"/>
  <c r="NQE248" i="2" s="1"/>
  <c r="UQS249" i="2"/>
  <c r="UQT249" i="2" s="1"/>
  <c r="UQU249" i="2"/>
  <c r="UQV249" i="2" s="1"/>
  <c r="NQF248" i="2"/>
  <c r="NQG248" i="2" s="1"/>
  <c r="NQH248" i="2"/>
  <c r="NQI248" i="2" s="1"/>
  <c r="UQW249" i="2"/>
  <c r="UQX249" i="2" s="1"/>
  <c r="UQY249" i="2"/>
  <c r="UQZ249" i="2" s="1"/>
  <c r="NQJ248" i="2"/>
  <c r="NQK248" i="2" s="1"/>
  <c r="NQL248" i="2"/>
  <c r="NQM248" i="2" s="1"/>
  <c r="URA249" i="2"/>
  <c r="URB249" i="2" s="1"/>
  <c r="URC249" i="2"/>
  <c r="URD249" i="2" s="1"/>
  <c r="NQN248" i="2"/>
  <c r="NQO248" i="2" s="1"/>
  <c r="NQP248" i="2"/>
  <c r="NQQ248" i="2" s="1"/>
  <c r="URE249" i="2"/>
  <c r="URF249" i="2" s="1"/>
  <c r="URG249" i="2"/>
  <c r="URH249" i="2" s="1"/>
  <c r="NQR248" i="2"/>
  <c r="NQS248" i="2" s="1"/>
  <c r="NQT248" i="2"/>
  <c r="NQU248" i="2" s="1"/>
  <c r="URI249" i="2"/>
  <c r="URJ249" i="2" s="1"/>
  <c r="URK249" i="2"/>
  <c r="URL249" i="2" s="1"/>
  <c r="NQV248" i="2"/>
  <c r="NQW248" i="2" s="1"/>
  <c r="NQX248" i="2"/>
  <c r="NQY248" i="2" s="1"/>
  <c r="URM249" i="2"/>
  <c r="URN249" i="2" s="1"/>
  <c r="URO249" i="2"/>
  <c r="URP249" i="2" s="1"/>
  <c r="NQZ248" i="2"/>
  <c r="NRA248" i="2" s="1"/>
  <c r="NRB248" i="2"/>
  <c r="NRC248" i="2" s="1"/>
  <c r="URQ249" i="2"/>
  <c r="URR249" i="2" s="1"/>
  <c r="URS249" i="2"/>
  <c r="URT249" i="2" s="1"/>
  <c r="NRD248" i="2"/>
  <c r="NRE248" i="2" s="1"/>
  <c r="NRF248" i="2"/>
  <c r="NRG248" i="2" s="1"/>
  <c r="URU249" i="2"/>
  <c r="URV249" i="2" s="1"/>
  <c r="URW249" i="2"/>
  <c r="URX249" i="2" s="1"/>
  <c r="NRH248" i="2"/>
  <c r="NRI248" i="2" s="1"/>
  <c r="NRJ248" i="2"/>
  <c r="NRK248" i="2" s="1"/>
  <c r="URY249" i="2"/>
  <c r="URZ249" i="2" s="1"/>
  <c r="USA249" i="2"/>
  <c r="USB249" i="2" s="1"/>
  <c r="NRL248" i="2"/>
  <c r="NRM248" i="2" s="1"/>
  <c r="NRN248" i="2"/>
  <c r="NRO248" i="2" s="1"/>
  <c r="USC249" i="2"/>
  <c r="USD249" i="2" s="1"/>
  <c r="USE249" i="2"/>
  <c r="USF249" i="2" s="1"/>
  <c r="NRP248" i="2"/>
  <c r="NRQ248" i="2" s="1"/>
  <c r="NRR248" i="2"/>
  <c r="NRS248" i="2" s="1"/>
  <c r="USG249" i="2"/>
  <c r="USH249" i="2" s="1"/>
  <c r="USI249" i="2"/>
  <c r="USJ249" i="2" s="1"/>
  <c r="NRT248" i="2"/>
  <c r="NRU248" i="2" s="1"/>
  <c r="NRV248" i="2"/>
  <c r="NRW248" i="2" s="1"/>
  <c r="USK249" i="2"/>
  <c r="USL249" i="2" s="1"/>
  <c r="USM249" i="2"/>
  <c r="USN249" i="2" s="1"/>
  <c r="NRX248" i="2"/>
  <c r="NRY248" i="2" s="1"/>
  <c r="NRZ248" i="2"/>
  <c r="NSA248" i="2" s="1"/>
  <c r="USO249" i="2"/>
  <c r="USP249" i="2" s="1"/>
  <c r="USQ249" i="2"/>
  <c r="USR249" i="2" s="1"/>
  <c r="NSB248" i="2"/>
  <c r="NSC248" i="2" s="1"/>
  <c r="NSD248" i="2"/>
  <c r="NSE248" i="2" s="1"/>
  <c r="USS249" i="2"/>
  <c r="UST249" i="2" s="1"/>
  <c r="USU249" i="2"/>
  <c r="USV249" i="2" s="1"/>
  <c r="NSF248" i="2"/>
  <c r="NSG248" i="2" s="1"/>
  <c r="NSH248" i="2"/>
  <c r="NSI248" i="2" s="1"/>
  <c r="USW249" i="2"/>
  <c r="USX249" i="2" s="1"/>
  <c r="USY249" i="2"/>
  <c r="USZ249" i="2" s="1"/>
  <c r="NSJ248" i="2"/>
  <c r="NSK248" i="2" s="1"/>
  <c r="NSL248" i="2"/>
  <c r="NSM248" i="2" s="1"/>
  <c r="UTA249" i="2"/>
  <c r="UTB249" i="2" s="1"/>
  <c r="UTC249" i="2"/>
  <c r="UTD249" i="2" s="1"/>
  <c r="NSN248" i="2"/>
  <c r="NSO248" i="2" s="1"/>
  <c r="NSP248" i="2"/>
  <c r="NSQ248" i="2" s="1"/>
  <c r="UTE249" i="2"/>
  <c r="UTF249" i="2" s="1"/>
  <c r="UTG249" i="2"/>
  <c r="UTH249" i="2" s="1"/>
  <c r="NSR248" i="2"/>
  <c r="NSS248" i="2" s="1"/>
  <c r="NST248" i="2"/>
  <c r="NSU248" i="2" s="1"/>
  <c r="UTI249" i="2"/>
  <c r="UTJ249" i="2" s="1"/>
  <c r="UTK249" i="2"/>
  <c r="UTL249" i="2" s="1"/>
  <c r="NSV248" i="2"/>
  <c r="NSW248" i="2" s="1"/>
  <c r="NSX248" i="2"/>
  <c r="NSY248" i="2" s="1"/>
  <c r="UTM249" i="2"/>
  <c r="UTN249" i="2" s="1"/>
  <c r="UTO249" i="2"/>
  <c r="UTP249" i="2" s="1"/>
  <c r="NSZ248" i="2"/>
  <c r="NTA248" i="2" s="1"/>
  <c r="NTB248" i="2"/>
  <c r="NTC248" i="2" s="1"/>
  <c r="UTQ249" i="2"/>
  <c r="UTR249" i="2" s="1"/>
  <c r="UTS249" i="2"/>
  <c r="UTT249" i="2" s="1"/>
  <c r="NTD248" i="2"/>
  <c r="NTE248" i="2" s="1"/>
  <c r="NTF248" i="2"/>
  <c r="NTG248" i="2" s="1"/>
  <c r="UTU249" i="2"/>
  <c r="UTV249" i="2" s="1"/>
  <c r="UTW249" i="2"/>
  <c r="UTX249" i="2" s="1"/>
  <c r="NTH248" i="2"/>
  <c r="NTI248" i="2" s="1"/>
  <c r="NTJ248" i="2"/>
  <c r="NTK248" i="2" s="1"/>
  <c r="UTY249" i="2"/>
  <c r="UTZ249" i="2" s="1"/>
  <c r="UUA249" i="2"/>
  <c r="UUB249" i="2" s="1"/>
  <c r="NTL248" i="2"/>
  <c r="NTM248" i="2" s="1"/>
  <c r="NTN248" i="2"/>
  <c r="NTO248" i="2" s="1"/>
  <c r="UUC249" i="2"/>
  <c r="UUD249" i="2" s="1"/>
  <c r="UUE249" i="2"/>
  <c r="UUF249" i="2" s="1"/>
  <c r="NTP248" i="2"/>
  <c r="NTQ248" i="2" s="1"/>
  <c r="NTR248" i="2"/>
  <c r="NTS248" i="2" s="1"/>
  <c r="UUG249" i="2"/>
  <c r="UUH249" i="2" s="1"/>
  <c r="UUI249" i="2"/>
  <c r="UUJ249" i="2" s="1"/>
  <c r="NTT248" i="2"/>
  <c r="NTU248" i="2" s="1"/>
  <c r="NTV248" i="2"/>
  <c r="NTW248" i="2" s="1"/>
  <c r="UUK249" i="2"/>
  <c r="UUL249" i="2" s="1"/>
  <c r="UUM249" i="2"/>
  <c r="UUN249" i="2" s="1"/>
  <c r="NTX248" i="2"/>
  <c r="NTY248" i="2" s="1"/>
  <c r="NTZ248" i="2"/>
  <c r="NUA248" i="2" s="1"/>
  <c r="UUO249" i="2"/>
  <c r="UUP249" i="2" s="1"/>
  <c r="UUQ249" i="2"/>
  <c r="UUR249" i="2" s="1"/>
  <c r="NUB248" i="2"/>
  <c r="NUC248" i="2" s="1"/>
  <c r="NUD248" i="2"/>
  <c r="NUE248" i="2" s="1"/>
  <c r="UUS249" i="2"/>
  <c r="UUT249" i="2" s="1"/>
  <c r="UUU249" i="2"/>
  <c r="UUV249" i="2" s="1"/>
  <c r="NUF248" i="2"/>
  <c r="NUG248" i="2" s="1"/>
  <c r="NUH248" i="2"/>
  <c r="NUI248" i="2" s="1"/>
  <c r="UUW249" i="2"/>
  <c r="UUX249" i="2" s="1"/>
  <c r="UUY249" i="2"/>
  <c r="UUZ249" i="2" s="1"/>
  <c r="NUJ248" i="2"/>
  <c r="NUK248" i="2" s="1"/>
  <c r="NUL248" i="2"/>
  <c r="NUM248" i="2" s="1"/>
  <c r="UVA249" i="2"/>
  <c r="UVB249" i="2" s="1"/>
  <c r="UVC249" i="2"/>
  <c r="UVD249" i="2" s="1"/>
  <c r="NUN248" i="2"/>
  <c r="NUO248" i="2" s="1"/>
  <c r="NUP248" i="2"/>
  <c r="NUQ248" i="2" s="1"/>
  <c r="UVE249" i="2"/>
  <c r="UVF249" i="2" s="1"/>
  <c r="UVG249" i="2"/>
  <c r="UVH249" i="2" s="1"/>
  <c r="NUR248" i="2"/>
  <c r="NUS248" i="2" s="1"/>
  <c r="NUT248" i="2"/>
  <c r="NUU248" i="2" s="1"/>
  <c r="UVI249" i="2"/>
  <c r="UVJ249" i="2" s="1"/>
  <c r="UVK249" i="2"/>
  <c r="UVL249" i="2" s="1"/>
  <c r="NUV248" i="2"/>
  <c r="NUW248" i="2" s="1"/>
  <c r="NUX248" i="2"/>
  <c r="NUY248" i="2" s="1"/>
  <c r="UVM249" i="2"/>
  <c r="UVN249" i="2" s="1"/>
  <c r="UVO249" i="2"/>
  <c r="UVP249" i="2" s="1"/>
  <c r="NUZ248" i="2"/>
  <c r="NVA248" i="2" s="1"/>
  <c r="NVB248" i="2"/>
  <c r="NVC248" i="2" s="1"/>
  <c r="UVQ249" i="2"/>
  <c r="UVR249" i="2" s="1"/>
  <c r="UVS249" i="2"/>
  <c r="UVT249" i="2" s="1"/>
  <c r="NVD248" i="2"/>
  <c r="NVE248" i="2" s="1"/>
  <c r="NVF248" i="2"/>
  <c r="NVG248" i="2" s="1"/>
  <c r="UVU249" i="2"/>
  <c r="UVV249" i="2" s="1"/>
  <c r="UVW249" i="2"/>
  <c r="UVX249" i="2" s="1"/>
  <c r="NVH248" i="2"/>
  <c r="NVI248" i="2" s="1"/>
  <c r="NVJ248" i="2"/>
  <c r="NVK248" i="2" s="1"/>
  <c r="UVY249" i="2"/>
  <c r="UVZ249" i="2" s="1"/>
  <c r="UWA249" i="2"/>
  <c r="UWB249" i="2" s="1"/>
  <c r="NVL248" i="2"/>
  <c r="NVM248" i="2" s="1"/>
  <c r="NVN248" i="2"/>
  <c r="NVO248" i="2" s="1"/>
  <c r="UWC249" i="2"/>
  <c r="UWD249" i="2" s="1"/>
  <c r="UWE249" i="2"/>
  <c r="UWF249" i="2" s="1"/>
  <c r="NVP248" i="2"/>
  <c r="NVQ248" i="2" s="1"/>
  <c r="NVR248" i="2"/>
  <c r="NVS248" i="2" s="1"/>
  <c r="UWG249" i="2"/>
  <c r="UWH249" i="2" s="1"/>
  <c r="UWI249" i="2"/>
  <c r="UWJ249" i="2" s="1"/>
  <c r="NVT248" i="2"/>
  <c r="NVU248" i="2" s="1"/>
  <c r="NVV248" i="2"/>
  <c r="NVW248" i="2" s="1"/>
  <c r="UWK249" i="2"/>
  <c r="UWL249" i="2" s="1"/>
  <c r="UWM249" i="2"/>
  <c r="UWN249" i="2" s="1"/>
  <c r="NVX248" i="2"/>
  <c r="NVY248" i="2" s="1"/>
  <c r="NVZ248" i="2"/>
  <c r="NWA248" i="2" s="1"/>
  <c r="UWO249" i="2"/>
  <c r="UWP249" i="2" s="1"/>
  <c r="UWQ249" i="2"/>
  <c r="UWR249" i="2" s="1"/>
  <c r="NWB248" i="2"/>
  <c r="NWC248" i="2" s="1"/>
  <c r="NWD248" i="2"/>
  <c r="NWE248" i="2" s="1"/>
  <c r="UWS249" i="2"/>
  <c r="UWT249" i="2" s="1"/>
  <c r="UWU249" i="2"/>
  <c r="UWV249" i="2" s="1"/>
  <c r="NWF248" i="2"/>
  <c r="NWG248" i="2" s="1"/>
  <c r="NWH248" i="2"/>
  <c r="NWI248" i="2" s="1"/>
  <c r="UWW249" i="2"/>
  <c r="UWX249" i="2" s="1"/>
  <c r="UWY249" i="2"/>
  <c r="UWZ249" i="2" s="1"/>
  <c r="NWJ248" i="2"/>
  <c r="NWK248" i="2" s="1"/>
  <c r="NWL248" i="2"/>
  <c r="NWM248" i="2" s="1"/>
  <c r="UXA249" i="2"/>
  <c r="UXB249" i="2" s="1"/>
  <c r="UXC249" i="2"/>
  <c r="UXD249" i="2" s="1"/>
  <c r="NWN248" i="2"/>
  <c r="NWO248" i="2" s="1"/>
  <c r="NWP248" i="2"/>
  <c r="NWQ248" i="2" s="1"/>
  <c r="UXE249" i="2"/>
  <c r="UXF249" i="2" s="1"/>
  <c r="UXG249" i="2"/>
  <c r="UXH249" i="2" s="1"/>
  <c r="NWR248" i="2"/>
  <c r="NWS248" i="2" s="1"/>
  <c r="NWT248" i="2"/>
  <c r="NWU248" i="2" s="1"/>
  <c r="UXI249" i="2"/>
  <c r="UXJ249" i="2" s="1"/>
  <c r="UXK249" i="2"/>
  <c r="UXL249" i="2" s="1"/>
  <c r="NWV248" i="2"/>
  <c r="NWW248" i="2" s="1"/>
  <c r="NWX248" i="2"/>
  <c r="NWY248" i="2" s="1"/>
  <c r="UXM249" i="2"/>
  <c r="UXN249" i="2" s="1"/>
  <c r="UXO249" i="2"/>
  <c r="UXP249" i="2" s="1"/>
  <c r="NWZ248" i="2"/>
  <c r="NXA248" i="2" s="1"/>
  <c r="NXB248" i="2"/>
  <c r="NXC248" i="2" s="1"/>
  <c r="UXQ249" i="2"/>
  <c r="UXR249" i="2" s="1"/>
  <c r="UXS249" i="2"/>
  <c r="UXT249" i="2" s="1"/>
  <c r="NXD248" i="2"/>
  <c r="NXE248" i="2" s="1"/>
  <c r="NXF248" i="2"/>
  <c r="NXG248" i="2" s="1"/>
  <c r="UXU249" i="2"/>
  <c r="UXV249" i="2" s="1"/>
  <c r="UXW249" i="2"/>
  <c r="UXX249" i="2" s="1"/>
  <c r="NXH248" i="2"/>
  <c r="NXI248" i="2" s="1"/>
  <c r="NXJ248" i="2"/>
  <c r="NXK248" i="2" s="1"/>
  <c r="UXY249" i="2"/>
  <c r="UXZ249" i="2" s="1"/>
  <c r="UYA249" i="2"/>
  <c r="UYB249" i="2" s="1"/>
  <c r="NXL248" i="2"/>
  <c r="NXM248" i="2" s="1"/>
  <c r="NXN248" i="2"/>
  <c r="NXO248" i="2" s="1"/>
  <c r="UYC249" i="2"/>
  <c r="UYD249" i="2" s="1"/>
  <c r="UYE249" i="2"/>
  <c r="UYF249" i="2" s="1"/>
  <c r="NXP248" i="2"/>
  <c r="NXQ248" i="2" s="1"/>
  <c r="NXR248" i="2"/>
  <c r="NXS248" i="2" s="1"/>
  <c r="UYG249" i="2"/>
  <c r="UYH249" i="2" s="1"/>
  <c r="UYI249" i="2"/>
  <c r="UYJ249" i="2" s="1"/>
  <c r="NXT248" i="2"/>
  <c r="NXU248" i="2" s="1"/>
  <c r="NXV248" i="2"/>
  <c r="NXW248" i="2" s="1"/>
  <c r="UYK249" i="2"/>
  <c r="UYL249" i="2" s="1"/>
  <c r="UYM249" i="2"/>
  <c r="UYN249" i="2" s="1"/>
  <c r="NXX248" i="2"/>
  <c r="NXY248" i="2" s="1"/>
  <c r="NXZ248" i="2"/>
  <c r="NYA248" i="2" s="1"/>
  <c r="UYO249" i="2"/>
  <c r="UYP249" i="2" s="1"/>
  <c r="UYQ249" i="2"/>
  <c r="UYR249" i="2" s="1"/>
  <c r="NYB248" i="2"/>
  <c r="NYC248" i="2" s="1"/>
  <c r="NYD248" i="2"/>
  <c r="NYE248" i="2" s="1"/>
  <c r="UYS249" i="2"/>
  <c r="UYT249" i="2" s="1"/>
  <c r="UYU249" i="2"/>
  <c r="UYV249" i="2" s="1"/>
  <c r="NYF248" i="2"/>
  <c r="NYG248" i="2" s="1"/>
  <c r="NYH248" i="2"/>
  <c r="NYI248" i="2" s="1"/>
  <c r="UYW249" i="2"/>
  <c r="UYX249" i="2" s="1"/>
  <c r="UYY249" i="2"/>
  <c r="UYZ249" i="2" s="1"/>
  <c r="NYJ248" i="2"/>
  <c r="NYK248" i="2" s="1"/>
  <c r="NYL248" i="2"/>
  <c r="NYM248" i="2" s="1"/>
  <c r="UZA249" i="2"/>
  <c r="UZB249" i="2" s="1"/>
  <c r="UZC249" i="2"/>
  <c r="UZD249" i="2" s="1"/>
  <c r="NYN248" i="2"/>
  <c r="NYO248" i="2" s="1"/>
  <c r="NYP248" i="2"/>
  <c r="NYQ248" i="2" s="1"/>
  <c r="UZE249" i="2"/>
  <c r="UZF249" i="2" s="1"/>
  <c r="UZG249" i="2"/>
  <c r="UZH249" i="2" s="1"/>
  <c r="NYR248" i="2"/>
  <c r="NYS248" i="2" s="1"/>
  <c r="NYT248" i="2"/>
  <c r="NYU248" i="2" s="1"/>
  <c r="UZI249" i="2"/>
  <c r="UZJ249" i="2" s="1"/>
  <c r="UZK249" i="2"/>
  <c r="UZL249" i="2" s="1"/>
  <c r="NYV248" i="2"/>
  <c r="NYW248" i="2" s="1"/>
  <c r="NYX248" i="2"/>
  <c r="NYY248" i="2" s="1"/>
  <c r="UZM249" i="2"/>
  <c r="UZN249" i="2" s="1"/>
  <c r="UZO249" i="2"/>
  <c r="UZP249" i="2" s="1"/>
  <c r="NYZ248" i="2"/>
  <c r="NZA248" i="2" s="1"/>
  <c r="NZB248" i="2"/>
  <c r="NZC248" i="2" s="1"/>
  <c r="UZQ249" i="2"/>
  <c r="UZR249" i="2" s="1"/>
  <c r="UZS249" i="2"/>
  <c r="UZT249" i="2" s="1"/>
  <c r="NZD248" i="2"/>
  <c r="NZE248" i="2" s="1"/>
  <c r="NZF248" i="2"/>
  <c r="NZG248" i="2" s="1"/>
  <c r="UZU249" i="2"/>
  <c r="UZV249" i="2" s="1"/>
  <c r="UZW249" i="2"/>
  <c r="UZX249" i="2" s="1"/>
  <c r="NZH248" i="2"/>
  <c r="NZI248" i="2" s="1"/>
  <c r="NZJ248" i="2"/>
  <c r="NZK248" i="2" s="1"/>
  <c r="UZY249" i="2"/>
  <c r="UZZ249" i="2" s="1"/>
  <c r="VAA249" i="2"/>
  <c r="VAB249" i="2" s="1"/>
  <c r="NZL248" i="2"/>
  <c r="NZM248" i="2" s="1"/>
  <c r="NZN248" i="2"/>
  <c r="NZO248" i="2" s="1"/>
  <c r="VAC249" i="2"/>
  <c r="VAD249" i="2" s="1"/>
  <c r="VAE249" i="2"/>
  <c r="VAF249" i="2" s="1"/>
  <c r="NZP248" i="2"/>
  <c r="NZQ248" i="2" s="1"/>
  <c r="NZR248" i="2"/>
  <c r="NZS248" i="2" s="1"/>
  <c r="VAG249" i="2"/>
  <c r="VAH249" i="2" s="1"/>
  <c r="VAI249" i="2"/>
  <c r="VAJ249" i="2" s="1"/>
  <c r="NZT248" i="2"/>
  <c r="NZU248" i="2" s="1"/>
  <c r="NZV248" i="2"/>
  <c r="NZW248" i="2" s="1"/>
  <c r="VAK249" i="2"/>
  <c r="VAL249" i="2" s="1"/>
  <c r="VAM249" i="2"/>
  <c r="VAN249" i="2" s="1"/>
  <c r="NZX248" i="2"/>
  <c r="NZY248" i="2" s="1"/>
  <c r="NZZ248" i="2"/>
  <c r="OAA248" i="2" s="1"/>
  <c r="VAO249" i="2"/>
  <c r="VAP249" i="2" s="1"/>
  <c r="VAQ249" i="2"/>
  <c r="VAR249" i="2" s="1"/>
  <c r="OAB248" i="2"/>
  <c r="OAC248" i="2" s="1"/>
  <c r="OAD248" i="2"/>
  <c r="OAE248" i="2" s="1"/>
  <c r="VAS249" i="2"/>
  <c r="VAT249" i="2" s="1"/>
  <c r="VAU249" i="2"/>
  <c r="VAV249" i="2" s="1"/>
  <c r="OAF248" i="2"/>
  <c r="OAG248" i="2" s="1"/>
  <c r="OAH248" i="2"/>
  <c r="OAI248" i="2" s="1"/>
  <c r="VAW249" i="2"/>
  <c r="VAX249" i="2" s="1"/>
  <c r="VAY249" i="2"/>
  <c r="VAZ249" i="2" s="1"/>
  <c r="OAJ248" i="2"/>
  <c r="OAK248" i="2" s="1"/>
  <c r="OAL248" i="2"/>
  <c r="OAM248" i="2" s="1"/>
  <c r="VBA249" i="2"/>
  <c r="VBB249" i="2" s="1"/>
  <c r="VBC249" i="2"/>
  <c r="VBD249" i="2" s="1"/>
  <c r="OAN248" i="2"/>
  <c r="OAO248" i="2" s="1"/>
  <c r="OAP248" i="2"/>
  <c r="OAQ248" i="2" s="1"/>
  <c r="VBE249" i="2"/>
  <c r="VBF249" i="2" s="1"/>
  <c r="VBG249" i="2"/>
  <c r="VBH249" i="2" s="1"/>
  <c r="OAR248" i="2"/>
  <c r="OAS248" i="2" s="1"/>
  <c r="OAT248" i="2"/>
  <c r="OAU248" i="2" s="1"/>
  <c r="VBI249" i="2"/>
  <c r="VBJ249" i="2" s="1"/>
  <c r="VBK249" i="2"/>
  <c r="VBL249" i="2" s="1"/>
  <c r="OAV248" i="2"/>
  <c r="OAW248" i="2" s="1"/>
  <c r="OAX248" i="2"/>
  <c r="OAY248" i="2" s="1"/>
  <c r="VBM249" i="2"/>
  <c r="VBN249" i="2" s="1"/>
  <c r="VBO249" i="2"/>
  <c r="VBP249" i="2" s="1"/>
  <c r="OAZ248" i="2"/>
  <c r="OBA248" i="2" s="1"/>
  <c r="OBB248" i="2"/>
  <c r="OBC248" i="2" s="1"/>
  <c r="VBQ249" i="2"/>
  <c r="VBR249" i="2" s="1"/>
  <c r="VBS249" i="2"/>
  <c r="VBT249" i="2" s="1"/>
  <c r="OBD248" i="2"/>
  <c r="OBE248" i="2" s="1"/>
  <c r="OBF248" i="2"/>
  <c r="OBG248" i="2" s="1"/>
  <c r="VBU249" i="2"/>
  <c r="VBV249" i="2" s="1"/>
  <c r="VBW249" i="2"/>
  <c r="VBX249" i="2" s="1"/>
  <c r="OBH248" i="2"/>
  <c r="OBI248" i="2" s="1"/>
  <c r="OBJ248" i="2"/>
  <c r="OBK248" i="2" s="1"/>
  <c r="VBY249" i="2"/>
  <c r="VBZ249" i="2" s="1"/>
  <c r="VCA249" i="2"/>
  <c r="VCB249" i="2" s="1"/>
  <c r="OBL248" i="2"/>
  <c r="OBM248" i="2" s="1"/>
  <c r="OBN248" i="2"/>
  <c r="OBO248" i="2" s="1"/>
  <c r="VCC249" i="2"/>
  <c r="VCD249" i="2" s="1"/>
  <c r="VCE249" i="2"/>
  <c r="VCF249" i="2" s="1"/>
  <c r="OBP248" i="2"/>
  <c r="OBQ248" i="2" s="1"/>
  <c r="OBR248" i="2"/>
  <c r="OBS248" i="2" s="1"/>
  <c r="VCG249" i="2"/>
  <c r="VCH249" i="2" s="1"/>
  <c r="VCI249" i="2"/>
  <c r="VCJ249" i="2" s="1"/>
  <c r="OBT248" i="2"/>
  <c r="OBU248" i="2" s="1"/>
  <c r="OBV248" i="2"/>
  <c r="OBW248" i="2" s="1"/>
  <c r="VCK249" i="2"/>
  <c r="VCL249" i="2" s="1"/>
  <c r="VCM249" i="2"/>
  <c r="VCN249" i="2" s="1"/>
  <c r="OBX248" i="2"/>
  <c r="OBY248" i="2" s="1"/>
  <c r="OBZ248" i="2"/>
  <c r="OCA248" i="2" s="1"/>
  <c r="VCO249" i="2"/>
  <c r="VCP249" i="2" s="1"/>
  <c r="VCQ249" i="2"/>
  <c r="VCR249" i="2" s="1"/>
  <c r="OCB248" i="2"/>
  <c r="OCC248" i="2" s="1"/>
  <c r="OCD248" i="2"/>
  <c r="OCE248" i="2" s="1"/>
  <c r="VCS249" i="2"/>
  <c r="VCT249" i="2" s="1"/>
  <c r="VCU249" i="2"/>
  <c r="VCV249" i="2" s="1"/>
  <c r="OCF248" i="2"/>
  <c r="OCG248" i="2" s="1"/>
  <c r="OCH248" i="2"/>
  <c r="OCI248" i="2" s="1"/>
  <c r="VCW249" i="2"/>
  <c r="VCX249" i="2" s="1"/>
  <c r="VCY249" i="2"/>
  <c r="VCZ249" i="2" s="1"/>
  <c r="OCJ248" i="2"/>
  <c r="OCK248" i="2" s="1"/>
  <c r="OCL248" i="2"/>
  <c r="OCM248" i="2" s="1"/>
  <c r="VDA249" i="2"/>
  <c r="VDB249" i="2" s="1"/>
  <c r="VDC249" i="2"/>
  <c r="VDD249" i="2" s="1"/>
  <c r="OCN248" i="2"/>
  <c r="OCO248" i="2" s="1"/>
  <c r="OCP248" i="2"/>
  <c r="OCQ248" i="2" s="1"/>
  <c r="VDE249" i="2"/>
  <c r="VDF249" i="2" s="1"/>
  <c r="VDG249" i="2"/>
  <c r="VDH249" i="2" s="1"/>
  <c r="OCR248" i="2"/>
  <c r="OCS248" i="2" s="1"/>
  <c r="OCT248" i="2"/>
  <c r="OCU248" i="2" s="1"/>
  <c r="VDI249" i="2"/>
  <c r="VDJ249" i="2" s="1"/>
  <c r="VDK249" i="2"/>
  <c r="VDL249" i="2" s="1"/>
  <c r="OCV248" i="2"/>
  <c r="OCW248" i="2" s="1"/>
  <c r="OCX248" i="2"/>
  <c r="OCY248" i="2" s="1"/>
  <c r="VDM249" i="2"/>
  <c r="VDN249" i="2" s="1"/>
  <c r="VDO249" i="2"/>
  <c r="VDP249" i="2" s="1"/>
  <c r="OCZ248" i="2"/>
  <c r="ODA248" i="2" s="1"/>
  <c r="ODB248" i="2"/>
  <c r="ODC248" i="2" s="1"/>
  <c r="VDQ249" i="2"/>
  <c r="VDR249" i="2" s="1"/>
  <c r="VDS249" i="2"/>
  <c r="VDT249" i="2" s="1"/>
  <c r="ODD248" i="2"/>
  <c r="ODE248" i="2" s="1"/>
  <c r="ODF248" i="2"/>
  <c r="ODG248" i="2" s="1"/>
  <c r="VDU249" i="2"/>
  <c r="VDV249" i="2" s="1"/>
  <c r="VDW249" i="2"/>
  <c r="VDX249" i="2" s="1"/>
  <c r="ODH248" i="2"/>
  <c r="ODI248" i="2" s="1"/>
  <c r="ODJ248" i="2"/>
  <c r="ODK248" i="2" s="1"/>
  <c r="VDY249" i="2"/>
  <c r="VDZ249" i="2" s="1"/>
  <c r="VEA249" i="2"/>
  <c r="VEB249" i="2" s="1"/>
  <c r="ODL248" i="2"/>
  <c r="ODM248" i="2" s="1"/>
  <c r="ODN248" i="2"/>
  <c r="ODO248" i="2" s="1"/>
  <c r="VEC249" i="2"/>
  <c r="VED249" i="2" s="1"/>
  <c r="VEE249" i="2"/>
  <c r="VEF249" i="2" s="1"/>
  <c r="ODP248" i="2"/>
  <c r="ODQ248" i="2" s="1"/>
  <c r="ODR248" i="2"/>
  <c r="ODS248" i="2" s="1"/>
  <c r="VEG249" i="2"/>
  <c r="VEH249" i="2" s="1"/>
  <c r="VEI249" i="2"/>
  <c r="VEJ249" i="2" s="1"/>
  <c r="ODT248" i="2"/>
  <c r="ODU248" i="2" s="1"/>
  <c r="ODV248" i="2"/>
  <c r="ODW248" i="2" s="1"/>
  <c r="VEK249" i="2"/>
  <c r="VEL249" i="2" s="1"/>
  <c r="VEM249" i="2"/>
  <c r="VEN249" i="2" s="1"/>
  <c r="ODX248" i="2"/>
  <c r="ODY248" i="2" s="1"/>
  <c r="ODZ248" i="2"/>
  <c r="OEA248" i="2" s="1"/>
  <c r="VEO249" i="2"/>
  <c r="VEP249" i="2" s="1"/>
  <c r="VEQ249" i="2"/>
  <c r="VER249" i="2" s="1"/>
  <c r="OEB248" i="2"/>
  <c r="OEC248" i="2" s="1"/>
  <c r="OED248" i="2"/>
  <c r="OEE248" i="2" s="1"/>
  <c r="VES249" i="2"/>
  <c r="VET249" i="2" s="1"/>
  <c r="VEU249" i="2"/>
  <c r="VEV249" i="2" s="1"/>
  <c r="OEF248" i="2"/>
  <c r="OEG248" i="2" s="1"/>
  <c r="OEH248" i="2"/>
  <c r="OEI248" i="2" s="1"/>
  <c r="VEW249" i="2"/>
  <c r="VEX249" i="2" s="1"/>
  <c r="VEY249" i="2"/>
  <c r="VEZ249" i="2" s="1"/>
  <c r="OEJ248" i="2"/>
  <c r="OEK248" i="2" s="1"/>
  <c r="OEL248" i="2"/>
  <c r="OEM248" i="2" s="1"/>
  <c r="VFA249" i="2"/>
  <c r="VFB249" i="2" s="1"/>
  <c r="VFC249" i="2"/>
  <c r="VFD249" i="2" s="1"/>
  <c r="OEN248" i="2"/>
  <c r="OEO248" i="2" s="1"/>
  <c r="OEP248" i="2"/>
  <c r="OEQ248" i="2" s="1"/>
  <c r="VFE249" i="2"/>
  <c r="VFF249" i="2" s="1"/>
  <c r="VFG249" i="2"/>
  <c r="VFH249" i="2" s="1"/>
  <c r="OER248" i="2"/>
  <c r="OES248" i="2" s="1"/>
  <c r="OET248" i="2"/>
  <c r="OEU248" i="2" s="1"/>
  <c r="VFI249" i="2"/>
  <c r="VFJ249" i="2" s="1"/>
  <c r="VFK249" i="2"/>
  <c r="VFL249" i="2" s="1"/>
  <c r="OEV248" i="2"/>
  <c r="OEW248" i="2" s="1"/>
  <c r="OEX248" i="2"/>
  <c r="OEY248" i="2" s="1"/>
  <c r="VFM249" i="2"/>
  <c r="VFN249" i="2" s="1"/>
  <c r="VFO249" i="2"/>
  <c r="VFP249" i="2" s="1"/>
  <c r="OEZ248" i="2"/>
  <c r="OFA248" i="2" s="1"/>
  <c r="OFB248" i="2"/>
  <c r="OFC248" i="2" s="1"/>
  <c r="VFQ249" i="2"/>
  <c r="VFR249" i="2" s="1"/>
  <c r="VFS249" i="2"/>
  <c r="VFT249" i="2" s="1"/>
  <c r="OFD248" i="2"/>
  <c r="OFE248" i="2" s="1"/>
  <c r="OFF248" i="2"/>
  <c r="OFG248" i="2" s="1"/>
  <c r="VFU249" i="2"/>
  <c r="VFV249" i="2" s="1"/>
  <c r="VFW249" i="2"/>
  <c r="VFX249" i="2" s="1"/>
  <c r="OFH248" i="2"/>
  <c r="OFI248" i="2" s="1"/>
  <c r="OFJ248" i="2"/>
  <c r="OFK248" i="2" s="1"/>
  <c r="VFY249" i="2"/>
  <c r="VFZ249" i="2" s="1"/>
  <c r="VGA249" i="2"/>
  <c r="VGB249" i="2" s="1"/>
  <c r="OFL248" i="2"/>
  <c r="OFM248" i="2" s="1"/>
  <c r="OFN248" i="2"/>
  <c r="OFO248" i="2" s="1"/>
  <c r="VGC249" i="2"/>
  <c r="VGD249" i="2" s="1"/>
  <c r="VGE249" i="2"/>
  <c r="VGF249" i="2" s="1"/>
  <c r="OFP248" i="2"/>
  <c r="OFQ248" i="2" s="1"/>
  <c r="OFR248" i="2"/>
  <c r="OFS248" i="2" s="1"/>
  <c r="VGG249" i="2"/>
  <c r="VGH249" i="2" s="1"/>
  <c r="VGI249" i="2"/>
  <c r="VGJ249" i="2" s="1"/>
  <c r="OFT248" i="2"/>
  <c r="OFU248" i="2" s="1"/>
  <c r="OFV248" i="2"/>
  <c r="OFW248" i="2" s="1"/>
  <c r="VGK249" i="2"/>
  <c r="VGL249" i="2" s="1"/>
  <c r="VGM249" i="2"/>
  <c r="VGN249" i="2" s="1"/>
  <c r="OFX248" i="2"/>
  <c r="OFY248" i="2" s="1"/>
  <c r="OFZ248" i="2"/>
  <c r="OGA248" i="2" s="1"/>
  <c r="VGO249" i="2"/>
  <c r="VGP249" i="2" s="1"/>
  <c r="VGQ249" i="2"/>
  <c r="VGR249" i="2" s="1"/>
  <c r="OGB248" i="2"/>
  <c r="OGC248" i="2" s="1"/>
  <c r="OGD248" i="2"/>
  <c r="OGE248" i="2" s="1"/>
  <c r="VGS249" i="2"/>
  <c r="VGT249" i="2" s="1"/>
  <c r="VGU249" i="2"/>
  <c r="VGV249" i="2" s="1"/>
  <c r="OGF248" i="2"/>
  <c r="OGG248" i="2" s="1"/>
  <c r="OGH248" i="2"/>
  <c r="OGI248" i="2" s="1"/>
  <c r="VGW249" i="2"/>
  <c r="VGX249" i="2" s="1"/>
  <c r="VGY249" i="2"/>
  <c r="VGZ249" i="2" s="1"/>
  <c r="OGJ248" i="2"/>
  <c r="OGK248" i="2" s="1"/>
  <c r="OGL248" i="2"/>
  <c r="OGM248" i="2" s="1"/>
  <c r="VHA249" i="2"/>
  <c r="VHB249" i="2" s="1"/>
  <c r="VHC249" i="2"/>
  <c r="VHD249" i="2" s="1"/>
  <c r="OGN248" i="2"/>
  <c r="OGO248" i="2" s="1"/>
  <c r="OGP248" i="2"/>
  <c r="OGQ248" i="2" s="1"/>
  <c r="VHE249" i="2"/>
  <c r="VHF249" i="2" s="1"/>
  <c r="VHG249" i="2"/>
  <c r="VHH249" i="2" s="1"/>
  <c r="OGR248" i="2"/>
  <c r="OGS248" i="2" s="1"/>
  <c r="OGT248" i="2"/>
  <c r="OGU248" i="2" s="1"/>
  <c r="VHI249" i="2"/>
  <c r="VHJ249" i="2" s="1"/>
  <c r="VHK249" i="2"/>
  <c r="VHL249" i="2" s="1"/>
  <c r="OGV248" i="2"/>
  <c r="OGW248" i="2" s="1"/>
  <c r="OGX248" i="2"/>
  <c r="OGY248" i="2" s="1"/>
  <c r="VHM249" i="2"/>
  <c r="VHN249" i="2" s="1"/>
  <c r="VHO249" i="2"/>
  <c r="VHP249" i="2" s="1"/>
  <c r="OGZ248" i="2"/>
  <c r="OHA248" i="2" s="1"/>
  <c r="OHB248" i="2"/>
  <c r="OHC248" i="2" s="1"/>
  <c r="VHQ249" i="2"/>
  <c r="VHR249" i="2" s="1"/>
  <c r="VHS249" i="2"/>
  <c r="VHT249" i="2" s="1"/>
  <c r="OHD248" i="2"/>
  <c r="OHE248" i="2" s="1"/>
  <c r="OHF248" i="2"/>
  <c r="OHG248" i="2" s="1"/>
  <c r="VHU249" i="2"/>
  <c r="VHV249" i="2" s="1"/>
  <c r="VHW249" i="2"/>
  <c r="VHX249" i="2" s="1"/>
  <c r="OHH248" i="2"/>
  <c r="OHI248" i="2" s="1"/>
  <c r="OHJ248" i="2"/>
  <c r="OHK248" i="2" s="1"/>
  <c r="VHY249" i="2"/>
  <c r="VHZ249" i="2" s="1"/>
  <c r="VIA249" i="2"/>
  <c r="VIB249" i="2" s="1"/>
  <c r="OHL248" i="2"/>
  <c r="OHM248" i="2" s="1"/>
  <c r="OHN248" i="2"/>
  <c r="OHO248" i="2" s="1"/>
  <c r="VIC249" i="2"/>
  <c r="VID249" i="2" s="1"/>
  <c r="VIE249" i="2"/>
  <c r="VIF249" i="2" s="1"/>
  <c r="OHP248" i="2"/>
  <c r="OHQ248" i="2" s="1"/>
  <c r="OHR248" i="2"/>
  <c r="OHS248" i="2" s="1"/>
  <c r="VIG249" i="2"/>
  <c r="VIH249" i="2" s="1"/>
  <c r="VII249" i="2"/>
  <c r="VIJ249" i="2" s="1"/>
  <c r="OHT248" i="2"/>
  <c r="OHU248" i="2" s="1"/>
  <c r="OHV248" i="2"/>
  <c r="OHW248" i="2" s="1"/>
  <c r="VIK249" i="2"/>
  <c r="VIL249" i="2" s="1"/>
  <c r="VIM249" i="2"/>
  <c r="VIN249" i="2" s="1"/>
  <c r="OHX248" i="2"/>
  <c r="OHY248" i="2" s="1"/>
  <c r="OHZ248" i="2"/>
  <c r="OIA248" i="2" s="1"/>
  <c r="VIO249" i="2"/>
  <c r="VIP249" i="2" s="1"/>
  <c r="VIQ249" i="2"/>
  <c r="VIR249" i="2" s="1"/>
  <c r="OIB248" i="2"/>
  <c r="OIC248" i="2" s="1"/>
  <c r="OID248" i="2"/>
  <c r="OIE248" i="2" s="1"/>
  <c r="VIS249" i="2"/>
  <c r="VIT249" i="2" s="1"/>
  <c r="VIU249" i="2"/>
  <c r="VIV249" i="2" s="1"/>
  <c r="OIF248" i="2"/>
  <c r="OIG248" i="2" s="1"/>
  <c r="OIH248" i="2"/>
  <c r="OII248" i="2" s="1"/>
  <c r="VIW249" i="2"/>
  <c r="VIX249" i="2" s="1"/>
  <c r="VIY249" i="2"/>
  <c r="VIZ249" i="2" s="1"/>
  <c r="OIJ248" i="2"/>
  <c r="OIK248" i="2" s="1"/>
  <c r="OIL248" i="2"/>
  <c r="OIM248" i="2" s="1"/>
  <c r="VJA249" i="2"/>
  <c r="VJB249" i="2" s="1"/>
  <c r="VJC249" i="2"/>
  <c r="VJD249" i="2" s="1"/>
  <c r="OIN248" i="2"/>
  <c r="OIO248" i="2" s="1"/>
  <c r="OIP248" i="2"/>
  <c r="OIQ248" i="2" s="1"/>
  <c r="VJE249" i="2"/>
  <c r="VJF249" i="2" s="1"/>
  <c r="VJG249" i="2"/>
  <c r="VJH249" i="2" s="1"/>
  <c r="OIR248" i="2"/>
  <c r="OIS248" i="2" s="1"/>
  <c r="OIT248" i="2"/>
  <c r="OIU248" i="2" s="1"/>
  <c r="VJI249" i="2"/>
  <c r="VJJ249" i="2" s="1"/>
  <c r="VJK249" i="2"/>
  <c r="VJL249" i="2" s="1"/>
  <c r="OIV248" i="2"/>
  <c r="OIW248" i="2" s="1"/>
  <c r="OIX248" i="2"/>
  <c r="OIY248" i="2" s="1"/>
  <c r="VJM249" i="2"/>
  <c r="VJN249" i="2" s="1"/>
  <c r="VJO249" i="2"/>
  <c r="VJP249" i="2" s="1"/>
  <c r="OIZ248" i="2"/>
  <c r="OJA248" i="2" s="1"/>
  <c r="OJB248" i="2"/>
  <c r="OJC248" i="2" s="1"/>
  <c r="VJQ249" i="2"/>
  <c r="VJR249" i="2" s="1"/>
  <c r="VJS249" i="2"/>
  <c r="VJT249" i="2" s="1"/>
  <c r="OJD248" i="2"/>
  <c r="OJE248" i="2" s="1"/>
  <c r="OJF248" i="2"/>
  <c r="OJG248" i="2" s="1"/>
  <c r="VJU249" i="2"/>
  <c r="VJV249" i="2" s="1"/>
  <c r="VJW249" i="2"/>
  <c r="VJX249" i="2" s="1"/>
  <c r="OJH248" i="2"/>
  <c r="OJI248" i="2" s="1"/>
  <c r="OJJ248" i="2"/>
  <c r="OJK248" i="2" s="1"/>
  <c r="VJY249" i="2"/>
  <c r="VJZ249" i="2" s="1"/>
  <c r="VKA249" i="2"/>
  <c r="VKB249" i="2" s="1"/>
  <c r="OJL248" i="2"/>
  <c r="OJM248" i="2" s="1"/>
  <c r="OJN248" i="2"/>
  <c r="OJO248" i="2" s="1"/>
  <c r="VKC249" i="2"/>
  <c r="VKD249" i="2" s="1"/>
  <c r="VKE249" i="2"/>
  <c r="VKF249" i="2" s="1"/>
  <c r="OJP248" i="2"/>
  <c r="OJQ248" i="2" s="1"/>
  <c r="OJR248" i="2"/>
  <c r="OJS248" i="2" s="1"/>
  <c r="VKG249" i="2"/>
  <c r="VKH249" i="2" s="1"/>
  <c r="VKI249" i="2"/>
  <c r="VKJ249" i="2" s="1"/>
  <c r="OJT248" i="2"/>
  <c r="OJU248" i="2" s="1"/>
  <c r="OJV248" i="2"/>
  <c r="OJW248" i="2" s="1"/>
  <c r="VKK249" i="2"/>
  <c r="VKL249" i="2" s="1"/>
  <c r="VKM249" i="2"/>
  <c r="VKN249" i="2" s="1"/>
  <c r="OJX248" i="2"/>
  <c r="OJY248" i="2" s="1"/>
  <c r="OJZ248" i="2"/>
  <c r="OKA248" i="2" s="1"/>
  <c r="VKO249" i="2"/>
  <c r="VKP249" i="2" s="1"/>
  <c r="VKQ249" i="2"/>
  <c r="VKR249" i="2" s="1"/>
  <c r="OKB248" i="2"/>
  <c r="OKC248" i="2" s="1"/>
  <c r="OKD248" i="2"/>
  <c r="OKE248" i="2" s="1"/>
  <c r="VKS249" i="2"/>
  <c r="VKT249" i="2" s="1"/>
  <c r="VKU249" i="2"/>
  <c r="OKF248" i="2"/>
  <c r="OKG248" i="2" s="1"/>
  <c r="OKH248" i="2"/>
  <c r="OKI248" i="2" s="1"/>
  <c r="VKV249" i="2"/>
  <c r="VKW249" i="2" s="1"/>
  <c r="VKX249" i="2"/>
  <c r="VKY249" i="2" s="1"/>
  <c r="VKZ249" i="2" s="1"/>
  <c r="VLA249" i="2" s="1"/>
  <c r="VLB249" i="2" s="1"/>
  <c r="VLC249" i="2" s="1"/>
  <c r="VLD249" i="2" s="1"/>
  <c r="VLE249" i="2" s="1"/>
  <c r="OKJ248" i="2"/>
  <c r="OKK248" i="2" s="1"/>
  <c r="OKL248" i="2"/>
  <c r="OKM248" i="2" s="1"/>
  <c r="VLF249" i="2"/>
  <c r="VLG249" i="2" s="1"/>
  <c r="VLH249" i="2" s="1"/>
  <c r="VLI249" i="2" s="1"/>
  <c r="VLJ249" i="2" s="1"/>
  <c r="VLK249" i="2" s="1"/>
  <c r="VLL249" i="2" s="1"/>
  <c r="VLM249" i="2" s="1"/>
  <c r="VLN249" i="2"/>
  <c r="VLO249" i="2" s="1"/>
  <c r="VLP249" i="2" s="1"/>
  <c r="VLQ249" i="2" s="1"/>
  <c r="VLR249" i="2" s="1"/>
  <c r="VLS249" i="2" s="1"/>
  <c r="VLT249" i="2" s="1"/>
  <c r="VLU249" i="2" s="1"/>
  <c r="OKN248" i="2"/>
  <c r="OKO248" i="2" s="1"/>
  <c r="OKP248" i="2"/>
  <c r="OKQ248" i="2" s="1"/>
  <c r="VLV249" i="2"/>
  <c r="VLW249" i="2" s="1"/>
  <c r="VLX249" i="2" s="1"/>
  <c r="VLY249" i="2" s="1"/>
  <c r="VLZ249" i="2" s="1"/>
  <c r="VMA249" i="2" s="1"/>
  <c r="VMB249" i="2" s="1"/>
  <c r="VMC249" i="2" s="1"/>
  <c r="VMD249" i="2"/>
  <c r="VME249" i="2" s="1"/>
  <c r="VMF249" i="2" s="1"/>
  <c r="VMG249" i="2" s="1"/>
  <c r="VMH249" i="2" s="1"/>
  <c r="VMI249" i="2" s="1"/>
  <c r="VMJ249" i="2" s="1"/>
  <c r="VMK249" i="2" s="1"/>
  <c r="OKR248" i="2"/>
  <c r="OKS248" i="2" s="1"/>
  <c r="OKT248" i="2"/>
  <c r="OKU248" i="2" s="1"/>
  <c r="VML249" i="2"/>
  <c r="VMM249" i="2" s="1"/>
  <c r="VMN249" i="2" s="1"/>
  <c r="VMO249" i="2" s="1"/>
  <c r="VMP249" i="2" s="1"/>
  <c r="VMQ249" i="2" s="1"/>
  <c r="VMR249" i="2" s="1"/>
  <c r="VMS249" i="2" s="1"/>
  <c r="VMT249" i="2"/>
  <c r="VMU249" i="2" s="1"/>
  <c r="VMV249" i="2" s="1"/>
  <c r="VMW249" i="2" s="1"/>
  <c r="VMX249" i="2" s="1"/>
  <c r="VMY249" i="2" s="1"/>
  <c r="VMZ249" i="2" s="1"/>
  <c r="VNA249" i="2" s="1"/>
  <c r="OKV248" i="2"/>
  <c r="OKW248" i="2" s="1"/>
  <c r="OKX248" i="2"/>
  <c r="OKY248" i="2" s="1"/>
  <c r="VNB249" i="2"/>
  <c r="VNC249" i="2" s="1"/>
  <c r="VND249" i="2" s="1"/>
  <c r="VNE249" i="2" s="1"/>
  <c r="VNF249" i="2" s="1"/>
  <c r="VNG249" i="2" s="1"/>
  <c r="VNH249" i="2" s="1"/>
  <c r="VNI249" i="2" s="1"/>
  <c r="VNJ249" i="2"/>
  <c r="VNK249" i="2" s="1"/>
  <c r="VNL249" i="2" s="1"/>
  <c r="VNM249" i="2" s="1"/>
  <c r="VNN249" i="2" s="1"/>
  <c r="VNO249" i="2" s="1"/>
  <c r="VNP249" i="2" s="1"/>
  <c r="VNQ249" i="2" s="1"/>
  <c r="OKZ248" i="2"/>
  <c r="OLA248" i="2" s="1"/>
  <c r="OLB248" i="2"/>
  <c r="OLC248" i="2" s="1"/>
  <c r="VNR249" i="2"/>
  <c r="VNS249" i="2" s="1"/>
  <c r="VNT249" i="2" s="1"/>
  <c r="VNU249" i="2" s="1"/>
  <c r="VNV249" i="2" s="1"/>
  <c r="VNW249" i="2" s="1"/>
  <c r="VNX249" i="2" s="1"/>
  <c r="VNY249" i="2" s="1"/>
  <c r="VNZ249" i="2"/>
  <c r="VOA249" i="2" s="1"/>
  <c r="VOB249" i="2" s="1"/>
  <c r="VOC249" i="2" s="1"/>
  <c r="VOD249" i="2" s="1"/>
  <c r="VOE249" i="2" s="1"/>
  <c r="VOF249" i="2" s="1"/>
  <c r="VOG249" i="2" s="1"/>
  <c r="OLD248" i="2"/>
  <c r="OLE248" i="2" s="1"/>
  <c r="OLF248" i="2"/>
  <c r="OLG248" i="2" s="1"/>
  <c r="VOH249" i="2"/>
  <c r="VOI249" i="2" s="1"/>
  <c r="VOJ249" i="2" s="1"/>
  <c r="VOK249" i="2" s="1"/>
  <c r="VOL249" i="2" s="1"/>
  <c r="VOM249" i="2" s="1"/>
  <c r="VON249" i="2" s="1"/>
  <c r="VOO249" i="2" s="1"/>
  <c r="VOP249" i="2"/>
  <c r="VOQ249" i="2" s="1"/>
  <c r="VOR249" i="2" s="1"/>
  <c r="VOS249" i="2" s="1"/>
  <c r="VOT249" i="2" s="1"/>
  <c r="VOU249" i="2" s="1"/>
  <c r="VOV249" i="2" s="1"/>
  <c r="VOW249" i="2" s="1"/>
  <c r="OLH248" i="2"/>
  <c r="OLI248" i="2" s="1"/>
  <c r="OLJ248" i="2"/>
  <c r="OLK248" i="2" s="1"/>
  <c r="VOX249" i="2"/>
  <c r="VOY249" i="2" s="1"/>
  <c r="VOZ249" i="2" s="1"/>
  <c r="VPA249" i="2" s="1"/>
  <c r="VPB249" i="2" s="1"/>
  <c r="VPC249" i="2" s="1"/>
  <c r="VPD249" i="2" s="1"/>
  <c r="VPE249" i="2" s="1"/>
  <c r="VPF249" i="2"/>
  <c r="VPG249" i="2" s="1"/>
  <c r="VPH249" i="2" s="1"/>
  <c r="VPI249" i="2" s="1"/>
  <c r="VPJ249" i="2" s="1"/>
  <c r="VPK249" i="2" s="1"/>
  <c r="VPL249" i="2" s="1"/>
  <c r="VPM249" i="2" s="1"/>
  <c r="OLL248" i="2"/>
  <c r="OLM248" i="2" s="1"/>
  <c r="OLN248" i="2"/>
  <c r="OLO248" i="2" s="1"/>
  <c r="VPN249" i="2"/>
  <c r="VPO249" i="2" s="1"/>
  <c r="VPP249" i="2" s="1"/>
  <c r="VPQ249" i="2" s="1"/>
  <c r="VPR249" i="2" s="1"/>
  <c r="VPS249" i="2" s="1"/>
  <c r="VPT249" i="2" s="1"/>
  <c r="VPU249" i="2" s="1"/>
  <c r="VPV249" i="2"/>
  <c r="VPW249" i="2" s="1"/>
  <c r="VPX249" i="2" s="1"/>
  <c r="VPY249" i="2" s="1"/>
  <c r="VPZ249" i="2" s="1"/>
  <c r="VQA249" i="2" s="1"/>
  <c r="VQB249" i="2" s="1"/>
  <c r="VQC249" i="2" s="1"/>
  <c r="OLP248" i="2"/>
  <c r="OLQ248" i="2" s="1"/>
  <c r="OLR248" i="2"/>
  <c r="OLS248" i="2" s="1"/>
  <c r="VQD249" i="2"/>
  <c r="VQE249" i="2" s="1"/>
  <c r="VQF249" i="2" s="1"/>
  <c r="VQG249" i="2" s="1"/>
  <c r="VQH249" i="2" s="1"/>
  <c r="VQI249" i="2" s="1"/>
  <c r="VQJ249" i="2" s="1"/>
  <c r="VQK249" i="2" s="1"/>
  <c r="VQL249" i="2"/>
  <c r="VQM249" i="2" s="1"/>
  <c r="VQN249" i="2" s="1"/>
  <c r="VQO249" i="2" s="1"/>
  <c r="VQP249" i="2" s="1"/>
  <c r="VQQ249" i="2" s="1"/>
  <c r="VQR249" i="2" s="1"/>
  <c r="VQS249" i="2" s="1"/>
  <c r="OLT248" i="2"/>
  <c r="OLU248" i="2" s="1"/>
  <c r="OLV248" i="2"/>
  <c r="OLW248" i="2" s="1"/>
  <c r="VQT249" i="2"/>
  <c r="VQU249" i="2" s="1"/>
  <c r="VQV249" i="2" s="1"/>
  <c r="VQW249" i="2" s="1"/>
  <c r="VQX249" i="2" s="1"/>
  <c r="VQY249" i="2" s="1"/>
  <c r="VQZ249" i="2" s="1"/>
  <c r="VRA249" i="2"/>
  <c r="VRB249" i="2" s="1"/>
  <c r="OLX248" i="2"/>
  <c r="OLY248" i="2" s="1"/>
  <c r="OLZ248" i="2"/>
  <c r="OMA248" i="2" s="1"/>
  <c r="VRC249" i="2"/>
  <c r="VRD249" i="2" s="1"/>
  <c r="VRE249" i="2"/>
  <c r="VRF249" i="2" s="1"/>
  <c r="OMB248" i="2"/>
  <c r="OMC248" i="2" s="1"/>
  <c r="OMD248" i="2"/>
  <c r="OME248" i="2" s="1"/>
  <c r="VRG249" i="2"/>
  <c r="VRH249" i="2" s="1"/>
  <c r="VRI249" i="2"/>
  <c r="VRJ249" i="2" s="1"/>
  <c r="OMF248" i="2"/>
  <c r="OMG248" i="2" s="1"/>
  <c r="OMH248" i="2"/>
  <c r="OMI248" i="2" s="1"/>
  <c r="VRK249" i="2"/>
  <c r="VRL249" i="2" s="1"/>
  <c r="VRM249" i="2"/>
  <c r="VRN249" i="2" s="1"/>
  <c r="OMJ248" i="2"/>
  <c r="OMK248" i="2" s="1"/>
  <c r="OML248" i="2"/>
  <c r="OMM248" i="2" s="1"/>
  <c r="VRO249" i="2"/>
  <c r="VRP249" i="2" s="1"/>
  <c r="VRQ249" i="2"/>
  <c r="VRR249" i="2" s="1"/>
  <c r="OMN248" i="2"/>
  <c r="OMO248" i="2" s="1"/>
  <c r="OMP248" i="2"/>
  <c r="OMQ248" i="2" s="1"/>
  <c r="VRS249" i="2"/>
  <c r="VRT249" i="2" s="1"/>
  <c r="VRU249" i="2"/>
  <c r="VRV249" i="2" s="1"/>
  <c r="OMR248" i="2"/>
  <c r="OMS248" i="2" s="1"/>
  <c r="OMT248" i="2"/>
  <c r="OMU248" i="2" s="1"/>
  <c r="VRW249" i="2"/>
  <c r="VRX249" i="2" s="1"/>
  <c r="VRY249" i="2"/>
  <c r="VRZ249" i="2" s="1"/>
  <c r="OMV248" i="2"/>
  <c r="OMW248" i="2" s="1"/>
  <c r="OMX248" i="2"/>
  <c r="OMY248" i="2" s="1"/>
  <c r="VSA249" i="2"/>
  <c r="VSB249" i="2" s="1"/>
  <c r="VSC249" i="2"/>
  <c r="VSD249" i="2" s="1"/>
  <c r="OMZ248" i="2"/>
  <c r="ONA248" i="2" s="1"/>
  <c r="ONB248" i="2"/>
  <c r="ONC248" i="2" s="1"/>
  <c r="VSE249" i="2"/>
  <c r="VSF249" i="2" s="1"/>
  <c r="VSG249" i="2"/>
  <c r="VSH249" i="2" s="1"/>
  <c r="OND248" i="2"/>
  <c r="ONE248" i="2" s="1"/>
  <c r="ONF248" i="2"/>
  <c r="ONG248" i="2" s="1"/>
  <c r="VSI249" i="2"/>
  <c r="VSJ249" i="2" s="1"/>
  <c r="VSK249" i="2"/>
  <c r="VSL249" i="2" s="1"/>
  <c r="ONH248" i="2"/>
  <c r="ONI248" i="2" s="1"/>
  <c r="ONJ248" i="2"/>
  <c r="ONK248" i="2" s="1"/>
  <c r="VSM249" i="2"/>
  <c r="VSN249" i="2" s="1"/>
  <c r="VSO249" i="2"/>
  <c r="VSP249" i="2" s="1"/>
  <c r="ONL248" i="2"/>
  <c r="ONM248" i="2" s="1"/>
  <c r="ONN248" i="2"/>
  <c r="ONO248" i="2" s="1"/>
  <c r="VSQ249" i="2"/>
  <c r="VSR249" i="2" s="1"/>
  <c r="VSS249" i="2"/>
  <c r="VST249" i="2" s="1"/>
  <c r="ONP248" i="2"/>
  <c r="ONQ248" i="2" s="1"/>
  <c r="ONR248" i="2"/>
  <c r="ONS248" i="2" s="1"/>
  <c r="VSU249" i="2"/>
  <c r="VSV249" i="2" s="1"/>
  <c r="VSW249" i="2"/>
  <c r="VSX249" i="2" s="1"/>
  <c r="ONT248" i="2"/>
  <c r="ONU248" i="2" s="1"/>
  <c r="ONV248" i="2"/>
  <c r="ONW248" i="2" s="1"/>
  <c r="VSY249" i="2"/>
  <c r="VSZ249" i="2" s="1"/>
  <c r="VTA249" i="2"/>
  <c r="VTB249" i="2" s="1"/>
  <c r="ONX248" i="2"/>
  <c r="ONY248" i="2" s="1"/>
  <c r="ONZ248" i="2"/>
  <c r="OOA248" i="2" s="1"/>
  <c r="VTC249" i="2"/>
  <c r="VTD249" i="2" s="1"/>
  <c r="VTE249" i="2"/>
  <c r="VTF249" i="2" s="1"/>
  <c r="OOB248" i="2"/>
  <c r="OOC248" i="2" s="1"/>
  <c r="OOD248" i="2"/>
  <c r="OOE248" i="2" s="1"/>
  <c r="VTG249" i="2"/>
  <c r="VTH249" i="2" s="1"/>
  <c r="VTI249" i="2"/>
  <c r="VTJ249" i="2" s="1"/>
  <c r="OOF248" i="2"/>
  <c r="OOG248" i="2" s="1"/>
  <c r="OOH248" i="2"/>
  <c r="OOI248" i="2" s="1"/>
  <c r="VTK249" i="2"/>
  <c r="VTL249" i="2" s="1"/>
  <c r="VTM249" i="2"/>
  <c r="VTN249" i="2" s="1"/>
  <c r="OOJ248" i="2"/>
  <c r="OOK248" i="2" s="1"/>
  <c r="OOL248" i="2"/>
  <c r="OOM248" i="2" s="1"/>
  <c r="VTO249" i="2"/>
  <c r="VTP249" i="2" s="1"/>
  <c r="VTQ249" i="2"/>
  <c r="VTR249" i="2" s="1"/>
  <c r="OON248" i="2"/>
  <c r="OOO248" i="2" s="1"/>
  <c r="OOP248" i="2"/>
  <c r="OOQ248" i="2" s="1"/>
  <c r="VTS249" i="2"/>
  <c r="VTT249" i="2" s="1"/>
  <c r="VTU249" i="2"/>
  <c r="VTV249" i="2" s="1"/>
  <c r="VTW249" i="2" s="1"/>
  <c r="VTX249" i="2" s="1"/>
  <c r="VTY249" i="2" s="1"/>
  <c r="VTZ249" i="2" s="1"/>
  <c r="VUA249" i="2" s="1"/>
  <c r="VUB249" i="2" s="1"/>
  <c r="VUC249" i="2" s="1"/>
  <c r="VUD249" i="2" s="1"/>
  <c r="VUE249" i="2" s="1"/>
  <c r="VUF249" i="2" s="1"/>
  <c r="VUG249" i="2" s="1"/>
  <c r="VUH249" i="2" s="1"/>
  <c r="VUI249" i="2" s="1"/>
  <c r="VUJ249" i="2" s="1"/>
  <c r="VUK249" i="2" s="1"/>
  <c r="VUL249" i="2" s="1"/>
  <c r="VUM249" i="2" s="1"/>
  <c r="VUN249" i="2" s="1"/>
  <c r="VUO249" i="2" s="1"/>
  <c r="VUP249" i="2" s="1"/>
  <c r="VUQ249" i="2" s="1"/>
  <c r="VUR249" i="2" s="1"/>
  <c r="VUS249" i="2" s="1"/>
  <c r="VUT249" i="2" s="1"/>
  <c r="VUU249" i="2" s="1"/>
  <c r="VUV249" i="2" s="1"/>
  <c r="VUW249" i="2" s="1"/>
  <c r="VUX249" i="2" s="1"/>
  <c r="VUY249" i="2" s="1"/>
  <c r="VUZ249" i="2" s="1"/>
  <c r="VVA249" i="2" s="1"/>
  <c r="VVB249" i="2" s="1"/>
  <c r="VVC249" i="2" s="1"/>
  <c r="VVD249" i="2" s="1"/>
  <c r="VVE249" i="2" s="1"/>
  <c r="VVF249" i="2" s="1"/>
  <c r="VVG249" i="2" s="1"/>
  <c r="VVH249" i="2" s="1"/>
  <c r="VVI249" i="2" s="1"/>
  <c r="VVJ249" i="2" s="1"/>
  <c r="VVK249" i="2" s="1"/>
  <c r="VVL249" i="2" s="1"/>
  <c r="VVM249" i="2" s="1"/>
  <c r="VVN249" i="2" s="1"/>
  <c r="VVO249" i="2" s="1"/>
  <c r="VVP249" i="2" s="1"/>
  <c r="VVQ249" i="2" s="1"/>
  <c r="VVR249" i="2" s="1"/>
  <c r="VVS249" i="2" s="1"/>
  <c r="VVT249" i="2" s="1"/>
  <c r="VVU249" i="2" s="1"/>
  <c r="VVV249" i="2" s="1"/>
  <c r="VVW249" i="2" s="1"/>
  <c r="VVX249" i="2" s="1"/>
  <c r="VVY249" i="2" s="1"/>
  <c r="VVZ249" i="2" s="1"/>
  <c r="VWA249" i="2" s="1"/>
  <c r="VWB249" i="2" s="1"/>
  <c r="VWC249" i="2" s="1"/>
  <c r="VWD249" i="2" s="1"/>
  <c r="VWE249" i="2" s="1"/>
  <c r="VWF249" i="2" s="1"/>
  <c r="VWG249" i="2" s="1"/>
  <c r="VWH249" i="2" s="1"/>
  <c r="VWI249" i="2" s="1"/>
  <c r="VWJ249" i="2" s="1"/>
  <c r="VWK249" i="2" s="1"/>
  <c r="VWL249" i="2" s="1"/>
  <c r="VWM249" i="2" s="1"/>
  <c r="VWN249" i="2" s="1"/>
  <c r="VWO249" i="2" s="1"/>
  <c r="VWP249" i="2" s="1"/>
  <c r="VWQ249" i="2" s="1"/>
  <c r="VWR249" i="2" s="1"/>
  <c r="VWS249" i="2" s="1"/>
  <c r="VWT249" i="2" s="1"/>
  <c r="VWU249" i="2" s="1"/>
  <c r="VWV249" i="2" s="1"/>
  <c r="VWW249" i="2" s="1"/>
  <c r="VWX249" i="2" s="1"/>
  <c r="VWY249" i="2" s="1"/>
  <c r="VWZ249" i="2" s="1"/>
  <c r="VXA249" i="2" s="1"/>
  <c r="VXB249" i="2" s="1"/>
  <c r="VXC249" i="2" s="1"/>
  <c r="VXD249" i="2" s="1"/>
  <c r="VXE249" i="2" s="1"/>
  <c r="VXF249" i="2" s="1"/>
  <c r="VXG249" i="2" s="1"/>
  <c r="VXH249" i="2" s="1"/>
  <c r="VXI249" i="2" s="1"/>
  <c r="VXJ249" i="2" s="1"/>
  <c r="VXK249" i="2" s="1"/>
  <c r="VXL249" i="2" s="1"/>
  <c r="VXM249" i="2" s="1"/>
  <c r="VXN249" i="2" s="1"/>
  <c r="VXO249" i="2" s="1"/>
  <c r="VXP249" i="2" s="1"/>
  <c r="VXQ249" i="2" s="1"/>
  <c r="VXR249" i="2" s="1"/>
  <c r="VXS249" i="2" s="1"/>
  <c r="VXT249" i="2" s="1"/>
  <c r="VXU249" i="2" s="1"/>
  <c r="VXV249" i="2" s="1"/>
  <c r="VXW249" i="2" s="1"/>
  <c r="VXX249" i="2" s="1"/>
  <c r="VXY249" i="2" s="1"/>
  <c r="VXZ249" i="2" s="1"/>
  <c r="VYA249" i="2" s="1"/>
  <c r="VYB249" i="2" s="1"/>
  <c r="VYC249" i="2" s="1"/>
  <c r="VYD249" i="2" s="1"/>
  <c r="VYE249" i="2" s="1"/>
  <c r="VYF249" i="2" s="1"/>
  <c r="VYG249" i="2" s="1"/>
  <c r="VYH249" i="2" s="1"/>
  <c r="VYI249" i="2" s="1"/>
  <c r="VYJ249" i="2" s="1"/>
  <c r="VYK249" i="2" s="1"/>
  <c r="VYL249" i="2" s="1"/>
  <c r="VYM249" i="2" s="1"/>
  <c r="VYN249" i="2" s="1"/>
  <c r="VYO249" i="2" s="1"/>
  <c r="VYP249" i="2" s="1"/>
  <c r="VYQ249" i="2" s="1"/>
  <c r="VYR249" i="2" s="1"/>
  <c r="VYS249" i="2" s="1"/>
  <c r="VYT249" i="2" s="1"/>
  <c r="VYU249" i="2" s="1"/>
  <c r="VYV249" i="2" s="1"/>
  <c r="VYW249" i="2" s="1"/>
  <c r="VYX249" i="2" s="1"/>
  <c r="VYY249" i="2" s="1"/>
  <c r="VYZ249" i="2" s="1"/>
  <c r="VZA249" i="2" s="1"/>
  <c r="VZB249" i="2" s="1"/>
  <c r="VZC249" i="2" s="1"/>
  <c r="VZD249" i="2" s="1"/>
  <c r="VZE249" i="2" s="1"/>
  <c r="VZF249" i="2" s="1"/>
  <c r="VZG249" i="2" s="1"/>
  <c r="VZH249" i="2" s="1"/>
  <c r="VZI249" i="2" s="1"/>
  <c r="VZJ249" i="2" s="1"/>
  <c r="VZK249" i="2" s="1"/>
  <c r="VZL249" i="2" s="1"/>
  <c r="VZM249" i="2" s="1"/>
  <c r="VZN249" i="2" s="1"/>
  <c r="VZO249" i="2" s="1"/>
  <c r="VZP249" i="2" s="1"/>
  <c r="VZQ249" i="2" s="1"/>
  <c r="VZR249" i="2" s="1"/>
  <c r="VZS249" i="2" s="1"/>
  <c r="VZT249" i="2" s="1"/>
  <c r="VZU249" i="2" s="1"/>
  <c r="VZV249" i="2" s="1"/>
  <c r="VZW249" i="2" s="1"/>
  <c r="VZX249" i="2" s="1"/>
  <c r="VZY249" i="2" s="1"/>
  <c r="VZZ249" i="2" s="1"/>
  <c r="WAA249" i="2" s="1"/>
  <c r="WAB249" i="2" s="1"/>
  <c r="WAC249" i="2" s="1"/>
  <c r="WAD249" i="2" s="1"/>
  <c r="WAE249" i="2" s="1"/>
  <c r="WAF249" i="2" s="1"/>
  <c r="WAG249" i="2" s="1"/>
  <c r="WAH249" i="2" s="1"/>
  <c r="WAI249" i="2" s="1"/>
  <c r="WAJ249" i="2" s="1"/>
  <c r="WAK249" i="2" s="1"/>
  <c r="WAL249" i="2" s="1"/>
  <c r="WAM249" i="2" s="1"/>
  <c r="WAN249" i="2" s="1"/>
  <c r="WAO249" i="2" s="1"/>
  <c r="WAP249" i="2" s="1"/>
  <c r="WAQ249" i="2" s="1"/>
  <c r="WAR249" i="2" s="1"/>
  <c r="WAS249" i="2" s="1"/>
  <c r="WAT249" i="2" s="1"/>
  <c r="WAU249" i="2" s="1"/>
  <c r="WAV249" i="2" s="1"/>
  <c r="WAW249" i="2" s="1"/>
  <c r="WAX249" i="2" s="1"/>
  <c r="WAY249" i="2" s="1"/>
  <c r="WAZ249" i="2" s="1"/>
  <c r="WBA249" i="2" s="1"/>
  <c r="WBB249" i="2" s="1"/>
  <c r="WBC249" i="2" s="1"/>
  <c r="WBD249" i="2" s="1"/>
  <c r="WBE249" i="2" s="1"/>
  <c r="WBF249" i="2" s="1"/>
  <c r="WBG249" i="2" s="1"/>
  <c r="WBH249" i="2" s="1"/>
  <c r="WBI249" i="2" s="1"/>
  <c r="WBJ249" i="2" s="1"/>
  <c r="WBK249" i="2" s="1"/>
  <c r="WBL249" i="2" s="1"/>
  <c r="WBM249" i="2" s="1"/>
  <c r="WBN249" i="2" s="1"/>
  <c r="WBO249" i="2" s="1"/>
  <c r="WBP249" i="2" s="1"/>
  <c r="WBQ249" i="2" s="1"/>
  <c r="WBR249" i="2" s="1"/>
  <c r="WBS249" i="2" s="1"/>
  <c r="WBT249" i="2" s="1"/>
  <c r="WBU249" i="2" s="1"/>
  <c r="WBV249" i="2" s="1"/>
  <c r="WBW249" i="2" s="1"/>
  <c r="WBX249" i="2" s="1"/>
  <c r="WBY249" i="2" s="1"/>
  <c r="WBZ249" i="2" s="1"/>
  <c r="WCA249" i="2" s="1"/>
  <c r="WCB249" i="2" s="1"/>
  <c r="WCC249" i="2" s="1"/>
  <c r="WCD249" i="2" s="1"/>
  <c r="WCE249" i="2" s="1"/>
  <c r="WCF249" i="2" s="1"/>
  <c r="WCG249" i="2" s="1"/>
  <c r="WCH249" i="2" s="1"/>
  <c r="WCI249" i="2" s="1"/>
  <c r="WCJ249" i="2" s="1"/>
  <c r="WCK249" i="2" s="1"/>
  <c r="WCL249" i="2" s="1"/>
  <c r="WCM249" i="2" s="1"/>
  <c r="WCN249" i="2" s="1"/>
  <c r="WCO249" i="2" s="1"/>
  <c r="WCP249" i="2" s="1"/>
  <c r="WCQ249" i="2" s="1"/>
  <c r="WCR249" i="2" s="1"/>
  <c r="WCS249" i="2" s="1"/>
  <c r="WCT249" i="2" s="1"/>
  <c r="WCU249" i="2" s="1"/>
  <c r="WCV249" i="2" s="1"/>
  <c r="WCW249" i="2" s="1"/>
  <c r="WCX249" i="2" s="1"/>
  <c r="WCY249" i="2" s="1"/>
  <c r="WCZ249" i="2" s="1"/>
  <c r="WDA249" i="2" s="1"/>
  <c r="WDB249" i="2" s="1"/>
  <c r="WDC249" i="2" s="1"/>
  <c r="WDD249" i="2" s="1"/>
  <c r="WDE249" i="2" s="1"/>
  <c r="WDF249" i="2" s="1"/>
  <c r="WDG249" i="2" s="1"/>
  <c r="WDH249" i="2" s="1"/>
  <c r="WDI249" i="2" s="1"/>
  <c r="WDJ249" i="2" s="1"/>
  <c r="WDK249" i="2" s="1"/>
  <c r="WDL249" i="2" s="1"/>
  <c r="WDM249" i="2" s="1"/>
  <c r="WDN249" i="2" s="1"/>
  <c r="WDO249" i="2" s="1"/>
  <c r="WDP249" i="2" s="1"/>
  <c r="WDQ249" i="2" s="1"/>
  <c r="WDR249" i="2" s="1"/>
  <c r="WDS249" i="2" s="1"/>
  <c r="WDT249" i="2" s="1"/>
  <c r="WDU249" i="2" s="1"/>
  <c r="WDV249" i="2" s="1"/>
  <c r="WDW249" i="2" s="1"/>
  <c r="WDX249" i="2" s="1"/>
  <c r="WDY249" i="2" s="1"/>
  <c r="WDZ249" i="2" s="1"/>
  <c r="WEA249" i="2" s="1"/>
  <c r="WEB249" i="2" s="1"/>
  <c r="WEC249" i="2" s="1"/>
  <c r="WED249" i="2" s="1"/>
  <c r="WEE249" i="2" s="1"/>
  <c r="WEF249" i="2" s="1"/>
  <c r="WEG249" i="2" s="1"/>
  <c r="WEH249" i="2" s="1"/>
  <c r="WEI249" i="2" s="1"/>
  <c r="WEJ249" i="2" s="1"/>
  <c r="WEK249" i="2" s="1"/>
  <c r="WEL249" i="2" s="1"/>
  <c r="WEM249" i="2" s="1"/>
  <c r="WEN249" i="2" s="1"/>
  <c r="WEO249" i="2" s="1"/>
  <c r="WEP249" i="2" s="1"/>
  <c r="WEQ249" i="2" s="1"/>
  <c r="WER249" i="2" s="1"/>
  <c r="WES249" i="2" s="1"/>
  <c r="WET249" i="2" s="1"/>
  <c r="WEU249" i="2" s="1"/>
  <c r="WEV249" i="2" s="1"/>
  <c r="WEW249" i="2" s="1"/>
  <c r="WEX249" i="2" s="1"/>
  <c r="WEY249" i="2" s="1"/>
  <c r="WEZ249" i="2" s="1"/>
  <c r="WFA249" i="2" s="1"/>
  <c r="WFB249" i="2" s="1"/>
  <c r="WFC249" i="2" s="1"/>
  <c r="WFD249" i="2" s="1"/>
  <c r="WFE249" i="2" s="1"/>
  <c r="WFF249" i="2" s="1"/>
  <c r="WFG249" i="2" s="1"/>
  <c r="WFH249" i="2" s="1"/>
  <c r="WFI249" i="2" s="1"/>
  <c r="WFJ249" i="2" s="1"/>
  <c r="WFK249" i="2" s="1"/>
  <c r="WFL249" i="2" s="1"/>
  <c r="WFM249" i="2" s="1"/>
  <c r="WFN249" i="2" s="1"/>
  <c r="WFO249" i="2" s="1"/>
  <c r="WFP249" i="2" s="1"/>
  <c r="WFQ249" i="2" s="1"/>
  <c r="WFR249" i="2" s="1"/>
  <c r="WFS249" i="2" s="1"/>
  <c r="WFT249" i="2" s="1"/>
  <c r="WFU249" i="2" s="1"/>
  <c r="WFV249" i="2" s="1"/>
  <c r="WFW249" i="2" s="1"/>
  <c r="WFX249" i="2" s="1"/>
  <c r="WFY249" i="2" s="1"/>
  <c r="WFZ249" i="2" s="1"/>
  <c r="WGA249" i="2" s="1"/>
  <c r="WGB249" i="2" s="1"/>
  <c r="WGC249" i="2" s="1"/>
  <c r="WGD249" i="2" s="1"/>
  <c r="WGE249" i="2" s="1"/>
  <c r="WGF249" i="2" s="1"/>
  <c r="WGG249" i="2" s="1"/>
  <c r="WGH249" i="2" s="1"/>
  <c r="WGI249" i="2" s="1"/>
  <c r="WGJ249" i="2" s="1"/>
  <c r="WGK249" i="2" s="1"/>
  <c r="WGL249" i="2" s="1"/>
  <c r="WGM249" i="2" s="1"/>
  <c r="WGN249" i="2" s="1"/>
  <c r="WGO249" i="2" s="1"/>
  <c r="WGP249" i="2" s="1"/>
  <c r="WGQ249" i="2" s="1"/>
  <c r="WGR249" i="2" s="1"/>
  <c r="WGS249" i="2" s="1"/>
  <c r="WGT249" i="2" s="1"/>
  <c r="WGU249" i="2" s="1"/>
  <c r="WGV249" i="2" s="1"/>
  <c r="WGW249" i="2" s="1"/>
  <c r="WGX249" i="2" s="1"/>
  <c r="WGY249" i="2" s="1"/>
  <c r="WGZ249" i="2" s="1"/>
  <c r="WHA249" i="2" s="1"/>
  <c r="WHB249" i="2" s="1"/>
  <c r="WHC249" i="2" s="1"/>
  <c r="WHD249" i="2" s="1"/>
  <c r="WHE249" i="2" s="1"/>
  <c r="WHF249" i="2" s="1"/>
  <c r="WHG249" i="2" s="1"/>
  <c r="WHH249" i="2" s="1"/>
  <c r="WHI249" i="2" s="1"/>
  <c r="WHJ249" i="2" s="1"/>
  <c r="WHK249" i="2" s="1"/>
  <c r="WHL249" i="2" s="1"/>
  <c r="WHM249" i="2" s="1"/>
  <c r="WHN249" i="2" s="1"/>
  <c r="WHO249" i="2" s="1"/>
  <c r="WHP249" i="2" s="1"/>
  <c r="WHQ249" i="2" s="1"/>
  <c r="WHR249" i="2" s="1"/>
  <c r="WHS249" i="2" s="1"/>
  <c r="WHT249" i="2" s="1"/>
  <c r="WHU249" i="2" s="1"/>
  <c r="WHV249" i="2" s="1"/>
  <c r="WHW249" i="2" s="1"/>
  <c r="WHX249" i="2" s="1"/>
  <c r="WHY249" i="2" s="1"/>
  <c r="WHZ249" i="2" s="1"/>
  <c r="WIA249" i="2" s="1"/>
  <c r="WIB249" i="2" s="1"/>
  <c r="WIC249" i="2" s="1"/>
  <c r="WID249" i="2" s="1"/>
  <c r="WIE249" i="2" s="1"/>
  <c r="WIF249" i="2" s="1"/>
  <c r="WIG249" i="2" s="1"/>
  <c r="WIH249" i="2" s="1"/>
  <c r="WII249" i="2" s="1"/>
  <c r="WIJ249" i="2" s="1"/>
  <c r="WIK249" i="2" s="1"/>
  <c r="WIL249" i="2" s="1"/>
  <c r="WIM249" i="2" s="1"/>
  <c r="WIN249" i="2" s="1"/>
  <c r="WIO249" i="2" s="1"/>
  <c r="WIP249" i="2" s="1"/>
  <c r="WIQ249" i="2" s="1"/>
  <c r="WIR249" i="2" s="1"/>
  <c r="WIS249" i="2" s="1"/>
  <c r="WIT249" i="2" s="1"/>
  <c r="WIU249" i="2" s="1"/>
  <c r="WIV249" i="2" s="1"/>
  <c r="WIW249" i="2" s="1"/>
  <c r="WIX249" i="2" s="1"/>
  <c r="WIY249" i="2" s="1"/>
  <c r="WIZ249" i="2" s="1"/>
  <c r="WJA249" i="2" s="1"/>
  <c r="WJB249" i="2" s="1"/>
  <c r="WJC249" i="2" s="1"/>
  <c r="WJD249" i="2" s="1"/>
  <c r="WJE249" i="2" s="1"/>
  <c r="WJF249" i="2" s="1"/>
  <c r="WJG249" i="2" s="1"/>
  <c r="WJH249" i="2" s="1"/>
  <c r="WJI249" i="2" s="1"/>
  <c r="WJJ249" i="2" s="1"/>
  <c r="WJK249" i="2" s="1"/>
  <c r="WJL249" i="2" s="1"/>
  <c r="WJM249" i="2" s="1"/>
  <c r="WJN249" i="2" s="1"/>
  <c r="WJO249" i="2" s="1"/>
  <c r="WJP249" i="2" s="1"/>
  <c r="WJQ249" i="2" s="1"/>
  <c r="WJR249" i="2" s="1"/>
  <c r="WJS249" i="2" s="1"/>
  <c r="WJT249" i="2" s="1"/>
  <c r="WJU249" i="2" s="1"/>
  <c r="WJV249" i="2" s="1"/>
  <c r="WJW249" i="2" s="1"/>
  <c r="WJX249" i="2" s="1"/>
  <c r="WJY249" i="2" s="1"/>
  <c r="WJZ249" i="2" s="1"/>
  <c r="WKA249" i="2" s="1"/>
  <c r="WKB249" i="2" s="1"/>
  <c r="WKC249" i="2" s="1"/>
  <c r="WKD249" i="2" s="1"/>
  <c r="WKE249" i="2" s="1"/>
  <c r="WKF249" i="2" s="1"/>
  <c r="WKG249" i="2" s="1"/>
  <c r="WKH249" i="2" s="1"/>
  <c r="WKI249" i="2" s="1"/>
  <c r="WKJ249" i="2" s="1"/>
  <c r="WKK249" i="2" s="1"/>
  <c r="WKL249" i="2" s="1"/>
  <c r="WKM249" i="2" s="1"/>
  <c r="WKN249" i="2" s="1"/>
  <c r="WKO249" i="2" s="1"/>
  <c r="WKP249" i="2" s="1"/>
  <c r="WKQ249" i="2" s="1"/>
  <c r="WKR249" i="2" s="1"/>
  <c r="WKS249" i="2" s="1"/>
  <c r="WKT249" i="2" s="1"/>
  <c r="WKU249" i="2" s="1"/>
  <c r="WKV249" i="2" s="1"/>
  <c r="WKW249" i="2" s="1"/>
  <c r="WKX249" i="2" s="1"/>
  <c r="WKY249" i="2" s="1"/>
  <c r="WKZ249" i="2" s="1"/>
  <c r="WLA249" i="2" s="1"/>
  <c r="WLB249" i="2" s="1"/>
  <c r="WLC249" i="2" s="1"/>
  <c r="WLD249" i="2" s="1"/>
  <c r="WLE249" i="2" s="1"/>
  <c r="WLF249" i="2" s="1"/>
  <c r="WLG249" i="2" s="1"/>
  <c r="WLH249" i="2" s="1"/>
  <c r="WLI249" i="2" s="1"/>
  <c r="WLJ249" i="2" s="1"/>
  <c r="WLK249" i="2" s="1"/>
  <c r="WLL249" i="2" s="1"/>
  <c r="WLM249" i="2" s="1"/>
  <c r="WLN249" i="2" s="1"/>
  <c r="WLO249" i="2" s="1"/>
  <c r="WLP249" i="2" s="1"/>
  <c r="WLQ249" i="2" s="1"/>
  <c r="WLR249" i="2" s="1"/>
  <c r="WLS249" i="2" s="1"/>
  <c r="WLT249" i="2" s="1"/>
  <c r="WLU249" i="2" s="1"/>
  <c r="WLV249" i="2" s="1"/>
  <c r="WLW249" i="2" s="1"/>
  <c r="WLX249" i="2" s="1"/>
  <c r="WLY249" i="2" s="1"/>
  <c r="WLZ249" i="2" s="1"/>
  <c r="WMA249" i="2" s="1"/>
  <c r="WMB249" i="2" s="1"/>
  <c r="WMC249" i="2" s="1"/>
  <c r="WMD249" i="2" s="1"/>
  <c r="WME249" i="2" s="1"/>
  <c r="WMF249" i="2" s="1"/>
  <c r="WMG249" i="2" s="1"/>
  <c r="WMH249" i="2" s="1"/>
  <c r="WMI249" i="2" s="1"/>
  <c r="WMJ249" i="2" s="1"/>
  <c r="WMK249" i="2" s="1"/>
  <c r="WML249" i="2" s="1"/>
  <c r="WMM249" i="2" s="1"/>
  <c r="WMN249" i="2" s="1"/>
  <c r="WMO249" i="2" s="1"/>
  <c r="WMP249" i="2" s="1"/>
  <c r="WMQ249" i="2" s="1"/>
  <c r="WMR249" i="2" s="1"/>
  <c r="WMS249" i="2" s="1"/>
  <c r="WMT249" i="2" s="1"/>
  <c r="WMU249" i="2" s="1"/>
  <c r="WMV249" i="2" s="1"/>
  <c r="WMW249" i="2" s="1"/>
  <c r="WMX249" i="2" s="1"/>
  <c r="WMY249" i="2" s="1"/>
  <c r="WMZ249" i="2" s="1"/>
  <c r="WNA249" i="2" s="1"/>
  <c r="WNB249" i="2" s="1"/>
  <c r="WNC249" i="2" s="1"/>
  <c r="WND249" i="2" s="1"/>
  <c r="WNE249" i="2" s="1"/>
  <c r="WNF249" i="2" s="1"/>
  <c r="WNG249" i="2" s="1"/>
  <c r="WNH249" i="2" s="1"/>
  <c r="WNI249" i="2" s="1"/>
  <c r="WNJ249" i="2" s="1"/>
  <c r="WNK249" i="2" s="1"/>
  <c r="WNL249" i="2" s="1"/>
  <c r="WNM249" i="2" s="1"/>
  <c r="WNN249" i="2" s="1"/>
  <c r="WNO249" i="2" s="1"/>
  <c r="WNP249" i="2" s="1"/>
  <c r="WNQ249" i="2" s="1"/>
  <c r="WNR249" i="2" s="1"/>
  <c r="WNS249" i="2" s="1"/>
  <c r="WNT249" i="2" s="1"/>
  <c r="WNU249" i="2" s="1"/>
  <c r="WNV249" i="2" s="1"/>
  <c r="WNW249" i="2" s="1"/>
  <c r="WNX249" i="2" s="1"/>
  <c r="WNY249" i="2" s="1"/>
  <c r="WNZ249" i="2" s="1"/>
  <c r="WOA249" i="2" s="1"/>
  <c r="WOB249" i="2" s="1"/>
  <c r="WOC249" i="2" s="1"/>
  <c r="WOD249" i="2" s="1"/>
  <c r="WOE249" i="2" s="1"/>
  <c r="WOF249" i="2" s="1"/>
  <c r="WOG249" i="2" s="1"/>
  <c r="WOH249" i="2" s="1"/>
  <c r="WOI249" i="2" s="1"/>
  <c r="WOJ249" i="2" s="1"/>
  <c r="WOK249" i="2" s="1"/>
  <c r="WOL249" i="2" s="1"/>
  <c r="WOM249" i="2" s="1"/>
  <c r="WON249" i="2" s="1"/>
  <c r="WOO249" i="2" s="1"/>
  <c r="WOP249" i="2" s="1"/>
  <c r="WOQ249" i="2" s="1"/>
  <c r="WOR249" i="2" s="1"/>
  <c r="WOS249" i="2" s="1"/>
  <c r="WOT249" i="2" s="1"/>
  <c r="WOU249" i="2" s="1"/>
  <c r="WOV249" i="2" s="1"/>
  <c r="WOW249" i="2" s="1"/>
  <c r="WOX249" i="2" s="1"/>
  <c r="WOY249" i="2" s="1"/>
  <c r="WOZ249" i="2" s="1"/>
  <c r="WPA249" i="2" s="1"/>
  <c r="WPB249" i="2" s="1"/>
  <c r="WPC249" i="2" s="1"/>
  <c r="WPD249" i="2" s="1"/>
  <c r="WPE249" i="2" s="1"/>
  <c r="WPF249" i="2" s="1"/>
  <c r="WPG249" i="2" s="1"/>
  <c r="WPH249" i="2" s="1"/>
  <c r="WPI249" i="2" s="1"/>
  <c r="WPJ249" i="2" s="1"/>
  <c r="WPK249" i="2" s="1"/>
  <c r="WPL249" i="2" s="1"/>
  <c r="WPM249" i="2" s="1"/>
  <c r="WPN249" i="2" s="1"/>
  <c r="WPO249" i="2" s="1"/>
  <c r="WPP249" i="2" s="1"/>
  <c r="WPQ249" i="2" s="1"/>
  <c r="WPR249" i="2" s="1"/>
  <c r="WPS249" i="2" s="1"/>
  <c r="WPT249" i="2" s="1"/>
  <c r="WPU249" i="2" s="1"/>
  <c r="WPV249" i="2" s="1"/>
  <c r="WPW249" i="2" s="1"/>
  <c r="WPX249" i="2" s="1"/>
  <c r="WPY249" i="2" s="1"/>
  <c r="WPZ249" i="2" s="1"/>
  <c r="WQA249" i="2" s="1"/>
  <c r="WQB249" i="2" s="1"/>
  <c r="WQC249" i="2" s="1"/>
  <c r="WQD249" i="2" s="1"/>
  <c r="WQE249" i="2" s="1"/>
  <c r="WQF249" i="2" s="1"/>
  <c r="WQG249" i="2" s="1"/>
  <c r="WQH249" i="2" s="1"/>
  <c r="WQI249" i="2" s="1"/>
  <c r="WQJ249" i="2" s="1"/>
  <c r="WQK249" i="2" s="1"/>
  <c r="WQL249" i="2" s="1"/>
  <c r="WQM249" i="2" s="1"/>
  <c r="WQN249" i="2" s="1"/>
  <c r="WQO249" i="2" s="1"/>
  <c r="WQP249" i="2" s="1"/>
  <c r="WQQ249" i="2" s="1"/>
  <c r="WQR249" i="2" s="1"/>
  <c r="WQS249" i="2" s="1"/>
  <c r="WQT249" i="2" s="1"/>
  <c r="WQU249" i="2" s="1"/>
  <c r="WQV249" i="2" s="1"/>
  <c r="WQW249" i="2" s="1"/>
  <c r="WQX249" i="2" s="1"/>
  <c r="WQY249" i="2" s="1"/>
  <c r="WQZ249" i="2" s="1"/>
  <c r="WRA249" i="2" s="1"/>
  <c r="WRB249" i="2" s="1"/>
  <c r="WRC249" i="2" s="1"/>
  <c r="WRD249" i="2" s="1"/>
  <c r="WRE249" i="2" s="1"/>
  <c r="WRF249" i="2" s="1"/>
  <c r="WRG249" i="2" s="1"/>
  <c r="WRH249" i="2" s="1"/>
  <c r="WRI249" i="2" s="1"/>
  <c r="WRJ249" i="2" s="1"/>
  <c r="WRK249" i="2" s="1"/>
  <c r="WRL249" i="2" s="1"/>
  <c r="WRM249" i="2" s="1"/>
  <c r="WRN249" i="2" s="1"/>
  <c r="WRO249" i="2" s="1"/>
  <c r="WRP249" i="2" s="1"/>
  <c r="WRQ249" i="2" s="1"/>
  <c r="WRR249" i="2" s="1"/>
  <c r="WRS249" i="2" s="1"/>
  <c r="WRT249" i="2" s="1"/>
  <c r="WRU249" i="2" s="1"/>
  <c r="WRV249" i="2" s="1"/>
  <c r="WRW249" i="2" s="1"/>
  <c r="WRX249" i="2" s="1"/>
  <c r="WRY249" i="2" s="1"/>
  <c r="WRZ249" i="2" s="1"/>
  <c r="WSA249" i="2" s="1"/>
  <c r="WSB249" i="2" s="1"/>
  <c r="WSC249" i="2" s="1"/>
  <c r="WSD249" i="2" s="1"/>
  <c r="WSE249" i="2" s="1"/>
  <c r="WSF249" i="2" s="1"/>
  <c r="WSG249" i="2" s="1"/>
  <c r="WSH249" i="2" s="1"/>
  <c r="WSI249" i="2" s="1"/>
  <c r="WSJ249" i="2" s="1"/>
  <c r="WSK249" i="2" s="1"/>
  <c r="WSL249" i="2" s="1"/>
  <c r="WSM249" i="2" s="1"/>
  <c r="WSN249" i="2" s="1"/>
  <c r="WSO249" i="2" s="1"/>
  <c r="WSP249" i="2" s="1"/>
  <c r="WSQ249" i="2" s="1"/>
  <c r="WSR249" i="2" s="1"/>
  <c r="WSS249" i="2" s="1"/>
  <c r="WST249" i="2" s="1"/>
  <c r="WSU249" i="2" s="1"/>
  <c r="WSV249" i="2" s="1"/>
  <c r="WSW249" i="2" s="1"/>
  <c r="WSX249" i="2" s="1"/>
  <c r="WSY249" i="2" s="1"/>
  <c r="WSZ249" i="2" s="1"/>
  <c r="WTA249" i="2" s="1"/>
  <c r="WTB249" i="2" s="1"/>
  <c r="WTC249" i="2" s="1"/>
  <c r="WTD249" i="2" s="1"/>
  <c r="WTE249" i="2" s="1"/>
  <c r="WTF249" i="2" s="1"/>
  <c r="WTG249" i="2" s="1"/>
  <c r="WTH249" i="2" s="1"/>
  <c r="WTI249" i="2" s="1"/>
  <c r="WTJ249" i="2" s="1"/>
  <c r="WTK249" i="2" s="1"/>
  <c r="WTL249" i="2" s="1"/>
  <c r="WTM249" i="2" s="1"/>
  <c r="WTN249" i="2" s="1"/>
  <c r="WTO249" i="2" s="1"/>
  <c r="WTP249" i="2" s="1"/>
  <c r="WTQ249" i="2" s="1"/>
  <c r="WTR249" i="2" s="1"/>
  <c r="WTS249" i="2" s="1"/>
  <c r="WTT249" i="2" s="1"/>
  <c r="WTU249" i="2" s="1"/>
  <c r="WTV249" i="2" s="1"/>
  <c r="WTW249" i="2" s="1"/>
  <c r="WTX249" i="2" s="1"/>
  <c r="WTY249" i="2" s="1"/>
  <c r="WTZ249" i="2" s="1"/>
  <c r="WUA249" i="2" s="1"/>
  <c r="WUB249" i="2" s="1"/>
  <c r="WUC249" i="2" s="1"/>
  <c r="WUD249" i="2" s="1"/>
  <c r="WUE249" i="2" s="1"/>
  <c r="WUF249" i="2" s="1"/>
  <c r="WUG249" i="2" s="1"/>
  <c r="WUH249" i="2" s="1"/>
  <c r="WUI249" i="2" s="1"/>
  <c r="WUJ249" i="2" s="1"/>
  <c r="WUK249" i="2" s="1"/>
  <c r="WUL249" i="2" s="1"/>
  <c r="WUM249" i="2" s="1"/>
  <c r="WUN249" i="2" s="1"/>
  <c r="WUO249" i="2" s="1"/>
  <c r="WUP249" i="2" s="1"/>
  <c r="WUQ249" i="2" s="1"/>
  <c r="WUR249" i="2" s="1"/>
  <c r="WUS249" i="2" s="1"/>
  <c r="WUT249" i="2" s="1"/>
  <c r="WUU249" i="2" s="1"/>
  <c r="WUV249" i="2" s="1"/>
  <c r="WUW249" i="2" s="1"/>
  <c r="WUX249" i="2" s="1"/>
  <c r="WUY249" i="2" s="1"/>
  <c r="WUZ249" i="2" s="1"/>
  <c r="WVA249" i="2" s="1"/>
  <c r="WVB249" i="2" s="1"/>
  <c r="WVC249" i="2" s="1"/>
  <c r="WVD249" i="2" s="1"/>
  <c r="WVE249" i="2" s="1"/>
  <c r="WVF249" i="2" s="1"/>
  <c r="WVG249" i="2" s="1"/>
  <c r="WVH249" i="2" s="1"/>
  <c r="WVI249" i="2" s="1"/>
  <c r="WVJ249" i="2" s="1"/>
  <c r="WVK249" i="2" s="1"/>
  <c r="WVL249" i="2" s="1"/>
  <c r="WVM249" i="2" s="1"/>
  <c r="WVN249" i="2" s="1"/>
  <c r="WVO249" i="2" s="1"/>
  <c r="WVP249" i="2" s="1"/>
  <c r="WVQ249" i="2" s="1"/>
  <c r="WVR249" i="2" s="1"/>
  <c r="WVS249" i="2" s="1"/>
  <c r="WVT249" i="2" s="1"/>
  <c r="WVU249" i="2" s="1"/>
  <c r="WVV249" i="2" s="1"/>
  <c r="WVW249" i="2" s="1"/>
  <c r="WVX249" i="2" s="1"/>
  <c r="WVY249" i="2" s="1"/>
  <c r="WVZ249" i="2" s="1"/>
  <c r="WWA249" i="2" s="1"/>
  <c r="WWB249" i="2" s="1"/>
  <c r="WWC249" i="2" s="1"/>
  <c r="WWD249" i="2" s="1"/>
  <c r="WWE249" i="2" s="1"/>
  <c r="WWF249" i="2" s="1"/>
  <c r="WWG249" i="2" s="1"/>
  <c r="WWH249" i="2" s="1"/>
  <c r="WWI249" i="2" s="1"/>
  <c r="WWJ249" i="2" s="1"/>
  <c r="WWK249" i="2" s="1"/>
  <c r="WWL249" i="2" s="1"/>
  <c r="WWM249" i="2" s="1"/>
  <c r="WWN249" i="2" s="1"/>
  <c r="WWO249" i="2" s="1"/>
  <c r="WWP249" i="2" s="1"/>
  <c r="WWQ249" i="2" s="1"/>
  <c r="WWR249" i="2" s="1"/>
  <c r="WWS249" i="2" s="1"/>
  <c r="WWT249" i="2" s="1"/>
  <c r="WWU249" i="2" s="1"/>
  <c r="WWV249" i="2" s="1"/>
  <c r="WWW249" i="2" s="1"/>
  <c r="WWX249" i="2" s="1"/>
  <c r="WWY249" i="2" s="1"/>
  <c r="WWZ249" i="2" s="1"/>
  <c r="WXA249" i="2" s="1"/>
  <c r="WXB249" i="2" s="1"/>
  <c r="WXC249" i="2" s="1"/>
  <c r="WXD249" i="2" s="1"/>
  <c r="WXE249" i="2" s="1"/>
  <c r="WXF249" i="2" s="1"/>
  <c r="WXG249" i="2" s="1"/>
  <c r="WXH249" i="2" s="1"/>
  <c r="WXI249" i="2" s="1"/>
  <c r="WXJ249" i="2" s="1"/>
  <c r="WXK249" i="2" s="1"/>
  <c r="WXL249" i="2" s="1"/>
  <c r="WXM249" i="2" s="1"/>
  <c r="WXN249" i="2" s="1"/>
  <c r="WXO249" i="2" s="1"/>
  <c r="WXP249" i="2" s="1"/>
  <c r="WXQ249" i="2" s="1"/>
  <c r="WXR249" i="2" s="1"/>
  <c r="WXS249" i="2" s="1"/>
  <c r="WXT249" i="2" s="1"/>
  <c r="WXU249" i="2" s="1"/>
  <c r="WXV249" i="2" s="1"/>
  <c r="WXW249" i="2" s="1"/>
  <c r="WXX249" i="2" s="1"/>
  <c r="WXY249" i="2" s="1"/>
  <c r="WXZ249" i="2" s="1"/>
  <c r="WYA249" i="2" s="1"/>
  <c r="WYB249" i="2" s="1"/>
  <c r="WYC249" i="2" s="1"/>
  <c r="WYD249" i="2" s="1"/>
  <c r="WYE249" i="2" s="1"/>
  <c r="WYF249" i="2" s="1"/>
  <c r="WYG249" i="2" s="1"/>
  <c r="WYH249" i="2" s="1"/>
  <c r="WYI249" i="2" s="1"/>
  <c r="WYJ249" i="2" s="1"/>
  <c r="WYK249" i="2" s="1"/>
  <c r="WYL249" i="2" s="1"/>
  <c r="WYM249" i="2" s="1"/>
  <c r="WYN249" i="2" s="1"/>
  <c r="WYO249" i="2" s="1"/>
  <c r="WYP249" i="2" s="1"/>
  <c r="WYQ249" i="2" s="1"/>
  <c r="WYR249" i="2" s="1"/>
  <c r="WYS249" i="2" s="1"/>
  <c r="WYT249" i="2" s="1"/>
  <c r="WYU249" i="2" s="1"/>
  <c r="WYV249" i="2" s="1"/>
  <c r="WYW249" i="2" s="1"/>
  <c r="WYX249" i="2" s="1"/>
  <c r="WYY249" i="2" s="1"/>
  <c r="WYZ249" i="2" s="1"/>
  <c r="WZA249" i="2" s="1"/>
  <c r="WZB249" i="2" s="1"/>
  <c r="WZC249" i="2" s="1"/>
  <c r="WZD249" i="2" s="1"/>
  <c r="WZE249" i="2" s="1"/>
  <c r="WZF249" i="2" s="1"/>
  <c r="WZG249" i="2" s="1"/>
  <c r="WZH249" i="2" s="1"/>
  <c r="WZI249" i="2" s="1"/>
  <c r="WZJ249" i="2" s="1"/>
  <c r="WZK249" i="2" s="1"/>
  <c r="WZL249" i="2" s="1"/>
  <c r="WZM249" i="2" s="1"/>
  <c r="WZN249" i="2" s="1"/>
  <c r="WZO249" i="2" s="1"/>
  <c r="WZP249" i="2" s="1"/>
  <c r="WZQ249" i="2" s="1"/>
  <c r="WZR249" i="2" s="1"/>
  <c r="WZS249" i="2" s="1"/>
  <c r="WZT249" i="2" s="1"/>
  <c r="WZU249" i="2" s="1"/>
  <c r="WZV249" i="2" s="1"/>
  <c r="WZW249" i="2" s="1"/>
  <c r="WZX249" i="2" s="1"/>
  <c r="WZY249" i="2" s="1"/>
  <c r="WZZ249" i="2" s="1"/>
  <c r="XAA249" i="2" s="1"/>
  <c r="XAB249" i="2" s="1"/>
  <c r="XAC249" i="2" s="1"/>
  <c r="XAD249" i="2" s="1"/>
  <c r="XAE249" i="2" s="1"/>
  <c r="XAF249" i="2" s="1"/>
  <c r="XAG249" i="2" s="1"/>
  <c r="XAH249" i="2" s="1"/>
  <c r="XAI249" i="2" s="1"/>
  <c r="XAJ249" i="2" s="1"/>
  <c r="XAK249" i="2" s="1"/>
  <c r="XAL249" i="2" s="1"/>
  <c r="XAM249" i="2" s="1"/>
  <c r="XAN249" i="2" s="1"/>
  <c r="XAO249" i="2" s="1"/>
  <c r="XAP249" i="2" s="1"/>
  <c r="XAQ249" i="2" s="1"/>
  <c r="XAR249" i="2" s="1"/>
  <c r="XAS249" i="2" s="1"/>
  <c r="XAT249" i="2" s="1"/>
  <c r="XAU249" i="2" s="1"/>
  <c r="XAV249" i="2" s="1"/>
  <c r="XAW249" i="2" s="1"/>
  <c r="XAX249" i="2" s="1"/>
  <c r="XAY249" i="2" s="1"/>
  <c r="XAZ249" i="2" s="1"/>
  <c r="XBA249" i="2" s="1"/>
  <c r="XBB249" i="2" s="1"/>
  <c r="XBC249" i="2" s="1"/>
  <c r="XBD249" i="2" s="1"/>
  <c r="XBE249" i="2" s="1"/>
  <c r="XBF249" i="2" s="1"/>
  <c r="XBG249" i="2" s="1"/>
  <c r="XBH249" i="2" s="1"/>
  <c r="XBI249" i="2" s="1"/>
  <c r="XBJ249" i="2" s="1"/>
  <c r="XBK249" i="2" s="1"/>
  <c r="XBL249" i="2" s="1"/>
  <c r="XBM249" i="2" s="1"/>
  <c r="XBN249" i="2" s="1"/>
  <c r="XBO249" i="2" s="1"/>
  <c r="XBP249" i="2" s="1"/>
  <c r="XBQ249" i="2" s="1"/>
  <c r="XBR249" i="2" s="1"/>
  <c r="XBS249" i="2" s="1"/>
  <c r="XBT249" i="2" s="1"/>
  <c r="XBU249" i="2" s="1"/>
  <c r="XBV249" i="2" s="1"/>
  <c r="XBW249" i="2" s="1"/>
  <c r="XBX249" i="2" s="1"/>
  <c r="XBY249" i="2" s="1"/>
  <c r="XBZ249" i="2" s="1"/>
  <c r="XCA249" i="2" s="1"/>
  <c r="XCB249" i="2" s="1"/>
  <c r="XCC249" i="2" s="1"/>
  <c r="XCD249" i="2" s="1"/>
  <c r="XCE249" i="2" s="1"/>
  <c r="XCF249" i="2" s="1"/>
  <c r="XCG249" i="2" s="1"/>
  <c r="XCH249" i="2" s="1"/>
  <c r="XCI249" i="2" s="1"/>
  <c r="XCJ249" i="2" s="1"/>
  <c r="XCK249" i="2" s="1"/>
  <c r="XCL249" i="2" s="1"/>
  <c r="XCM249" i="2" s="1"/>
  <c r="XCN249" i="2" s="1"/>
  <c r="XCO249" i="2" s="1"/>
  <c r="XCP249" i="2" s="1"/>
  <c r="XCQ249" i="2" s="1"/>
  <c r="XCR249" i="2" s="1"/>
  <c r="XCS249" i="2" s="1"/>
  <c r="XCT249" i="2" s="1"/>
  <c r="XCU249" i="2" s="1"/>
  <c r="XCV249" i="2" s="1"/>
  <c r="XCW249" i="2" s="1"/>
  <c r="XCX249" i="2" s="1"/>
  <c r="XCY249" i="2" s="1"/>
  <c r="XCZ249" i="2" s="1"/>
  <c r="XDA249" i="2" s="1"/>
  <c r="XDB249" i="2" s="1"/>
  <c r="XDC249" i="2" s="1"/>
  <c r="XDD249" i="2" s="1"/>
  <c r="XDE249" i="2" s="1"/>
  <c r="XDF249" i="2" s="1"/>
  <c r="XDG249" i="2" s="1"/>
  <c r="XDH249" i="2" s="1"/>
  <c r="XDI249" i="2" s="1"/>
  <c r="XDJ249" i="2" s="1"/>
  <c r="XDK249" i="2" s="1"/>
  <c r="XDL249" i="2" s="1"/>
  <c r="XDM249" i="2" s="1"/>
  <c r="XDN249" i="2" s="1"/>
  <c r="XDO249" i="2" s="1"/>
  <c r="XDP249" i="2" s="1"/>
  <c r="XDQ249" i="2" s="1"/>
  <c r="XDR249" i="2" s="1"/>
  <c r="XDS249" i="2" s="1"/>
  <c r="XDT249" i="2" s="1"/>
  <c r="XDU249" i="2" s="1"/>
  <c r="XDV249" i="2" s="1"/>
  <c r="XDW249" i="2" s="1"/>
  <c r="XDX249" i="2" s="1"/>
  <c r="XDY249" i="2" s="1"/>
  <c r="XDZ249" i="2" s="1"/>
  <c r="XEA249" i="2" s="1"/>
  <c r="XEB249" i="2" s="1"/>
  <c r="XEC249" i="2" s="1"/>
  <c r="XED249" i="2" s="1"/>
  <c r="XEE249" i="2" s="1"/>
  <c r="XEF249" i="2" s="1"/>
  <c r="XEG249" i="2" s="1"/>
  <c r="XEH249" i="2" s="1"/>
  <c r="XEI249" i="2" s="1"/>
  <c r="XEJ249" i="2" s="1"/>
  <c r="XEK249" i="2" s="1"/>
  <c r="XEL249" i="2" s="1"/>
  <c r="XEM249" i="2" s="1"/>
  <c r="XEN249" i="2" s="1"/>
  <c r="XEO249" i="2" s="1"/>
  <c r="XEP249" i="2" s="1"/>
  <c r="XEQ249" i="2" s="1"/>
  <c r="XER249" i="2" s="1"/>
  <c r="XES249" i="2" s="1"/>
  <c r="XET249" i="2" s="1"/>
  <c r="XEU249" i="2" s="1"/>
  <c r="XEV249" i="2" s="1"/>
  <c r="XEW249" i="2" s="1"/>
  <c r="XEX249" i="2" s="1"/>
  <c r="XEY249" i="2" s="1"/>
  <c r="XEZ249" i="2" s="1"/>
  <c r="XFA249" i="2" s="1"/>
  <c r="XFB249" i="2" s="1"/>
  <c r="XFC249" i="2" s="1"/>
  <c r="XFD249" i="2" s="1"/>
  <c r="OOR248" i="2"/>
  <c r="OOS248" i="2" s="1"/>
  <c r="OOT248" i="2"/>
  <c r="OOU248" i="2" s="1"/>
  <c r="OOV248" i="2"/>
  <c r="OOW248" i="2" s="1"/>
  <c r="OOX248" i="2"/>
  <c r="OOY248" i="2" s="1"/>
  <c r="OOZ248" i="2"/>
  <c r="OPA248" i="2" s="1"/>
  <c r="OPB248" i="2"/>
  <c r="OPC248" i="2" s="1"/>
  <c r="OPD248" i="2"/>
  <c r="OPE248" i="2" s="1"/>
  <c r="OPF248" i="2"/>
  <c r="OPG248" i="2" s="1"/>
  <c r="OPH248" i="2"/>
  <c r="OPI248" i="2" s="1"/>
  <c r="OPJ248" i="2"/>
  <c r="OPK248" i="2" s="1"/>
  <c r="OPL248" i="2"/>
  <c r="OPM248" i="2" s="1"/>
  <c r="OPN248" i="2"/>
  <c r="OPO248" i="2" s="1"/>
  <c r="OPP248" i="2"/>
  <c r="OPQ248" i="2" s="1"/>
  <c r="OPR248" i="2"/>
  <c r="OPS248" i="2" s="1"/>
  <c r="OPT248" i="2"/>
  <c r="OPU248" i="2" s="1"/>
  <c r="OPV248" i="2"/>
  <c r="OPW248" i="2" s="1"/>
  <c r="OPX248" i="2"/>
  <c r="OPY248" i="2" s="1"/>
  <c r="OPZ248" i="2"/>
  <c r="OQA248" i="2" s="1"/>
  <c r="OQB248" i="2"/>
  <c r="OQC248" i="2" s="1"/>
  <c r="OQD248" i="2"/>
  <c r="OQE248" i="2" s="1"/>
  <c r="OQF248" i="2"/>
  <c r="OQG248" i="2" s="1"/>
  <c r="OQH248" i="2"/>
  <c r="OQI248" i="2" s="1"/>
  <c r="OQJ248" i="2"/>
  <c r="OQK248" i="2" s="1"/>
  <c r="OQL248" i="2"/>
  <c r="OQM248" i="2" s="1"/>
  <c r="OQN248" i="2"/>
  <c r="OQO248" i="2" s="1"/>
  <c r="OQP248" i="2"/>
  <c r="OQQ248" i="2" s="1"/>
  <c r="OQR248" i="2"/>
  <c r="OQS248" i="2" s="1"/>
  <c r="OQT248" i="2"/>
  <c r="OQU248" i="2" s="1"/>
  <c r="OQV248" i="2"/>
  <c r="OQW248" i="2" s="1"/>
  <c r="OQX248" i="2"/>
  <c r="OQY248" i="2" s="1"/>
  <c r="OQZ248" i="2"/>
  <c r="ORA248" i="2" s="1"/>
  <c r="ORB248" i="2"/>
  <c r="ORC248" i="2" s="1"/>
  <c r="ORD248" i="2"/>
  <c r="ORE248" i="2" s="1"/>
  <c r="ORF248" i="2"/>
  <c r="ORG248" i="2" s="1"/>
  <c r="ORH248" i="2"/>
  <c r="ORI248" i="2" s="1"/>
  <c r="ORJ248" i="2"/>
  <c r="ORK248" i="2" s="1"/>
  <c r="ORL248" i="2"/>
  <c r="ORM248" i="2" s="1"/>
  <c r="ORN248" i="2"/>
  <c r="ORO248" i="2" s="1"/>
  <c r="ORP248" i="2"/>
  <c r="ORQ248" i="2" s="1"/>
  <c r="ORR248" i="2"/>
  <c r="ORS248" i="2" s="1"/>
  <c r="ORT248" i="2"/>
  <c r="ORU248" i="2" s="1"/>
  <c r="ORV248" i="2"/>
  <c r="ORW248" i="2" s="1"/>
  <c r="ORX248" i="2"/>
  <c r="ORY248" i="2" s="1"/>
  <c r="ORZ248" i="2"/>
  <c r="OSA248" i="2" s="1"/>
  <c r="OSB248" i="2"/>
  <c r="OSC248" i="2" s="1"/>
  <c r="OSD248" i="2"/>
  <c r="OSE248" i="2" s="1"/>
  <c r="OSF248" i="2"/>
  <c r="OSG248" i="2" s="1"/>
  <c r="OSH248" i="2"/>
  <c r="OSI248" i="2" s="1"/>
  <c r="OSJ248" i="2"/>
  <c r="OSK248" i="2" s="1"/>
  <c r="OSL248" i="2"/>
  <c r="OSM248" i="2" s="1"/>
  <c r="OSN248" i="2"/>
  <c r="OSO248" i="2" s="1"/>
  <c r="OSP248" i="2"/>
  <c r="OSQ248" i="2" s="1"/>
  <c r="OSR248" i="2"/>
  <c r="OSS248" i="2" s="1"/>
  <c r="OST248" i="2"/>
  <c r="OSU248" i="2" s="1"/>
  <c r="OSV248" i="2"/>
  <c r="OSW248" i="2" s="1"/>
  <c r="OSX248" i="2"/>
  <c r="OSY248" i="2" s="1"/>
  <c r="OSZ248" i="2"/>
  <c r="OTA248" i="2" s="1"/>
  <c r="OTB248" i="2"/>
  <c r="OTC248" i="2" s="1"/>
  <c r="OTD248" i="2"/>
  <c r="OTE248" i="2" s="1"/>
  <c r="OTF248" i="2"/>
  <c r="OTG248" i="2" s="1"/>
  <c r="OTH248" i="2"/>
  <c r="OTI248" i="2" s="1"/>
  <c r="OTJ248" i="2"/>
  <c r="OTK248" i="2" s="1"/>
  <c r="OTL248" i="2"/>
  <c r="OTM248" i="2" s="1"/>
  <c r="OTN248" i="2"/>
  <c r="OTO248" i="2" s="1"/>
  <c r="OTP248" i="2"/>
  <c r="OTQ248" i="2" s="1"/>
  <c r="OTR248" i="2"/>
  <c r="OTS248" i="2" s="1"/>
  <c r="OTT248" i="2"/>
  <c r="OTU248" i="2" s="1"/>
  <c r="OTV248" i="2"/>
  <c r="OTW248" i="2" s="1"/>
  <c r="OTX248" i="2"/>
  <c r="OTY248" i="2" s="1"/>
  <c r="OTZ248" i="2"/>
  <c r="OUA248" i="2" s="1"/>
  <c r="OUB248" i="2"/>
  <c r="OUC248" i="2" s="1"/>
  <c r="OUD248" i="2"/>
  <c r="OUE248" i="2" s="1"/>
  <c r="OUF248" i="2"/>
  <c r="OUG248" i="2" s="1"/>
  <c r="OUH248" i="2"/>
  <c r="OUI248" i="2" s="1"/>
  <c r="OUJ248" i="2"/>
  <c r="OUK248" i="2" s="1"/>
  <c r="OUL248" i="2"/>
  <c r="OUM248" i="2" s="1"/>
  <c r="OUN248" i="2"/>
  <c r="OUO248" i="2" s="1"/>
  <c r="OUP248" i="2"/>
  <c r="OUQ248" i="2" s="1"/>
  <c r="OUR248" i="2"/>
  <c r="OUS248" i="2" s="1"/>
  <c r="OUT248" i="2"/>
  <c r="OUU248" i="2" s="1"/>
  <c r="OUV248" i="2"/>
  <c r="OUW248" i="2" s="1"/>
  <c r="OUX248" i="2"/>
  <c r="OUY248" i="2" s="1"/>
  <c r="OUZ248" i="2"/>
  <c r="OVA248" i="2" s="1"/>
  <c r="OVB248" i="2"/>
  <c r="OVC248" i="2" s="1"/>
  <c r="OVD248" i="2"/>
  <c r="OVE248" i="2" s="1"/>
  <c r="OVF248" i="2"/>
  <c r="OVG248" i="2" s="1"/>
  <c r="OVH248" i="2"/>
  <c r="OVI248" i="2" s="1"/>
  <c r="OVJ248" i="2"/>
  <c r="OVK248" i="2" s="1"/>
  <c r="OVL248" i="2"/>
  <c r="OVM248" i="2" s="1"/>
  <c r="OVN248" i="2"/>
  <c r="OVO248" i="2" s="1"/>
  <c r="OVP248" i="2"/>
  <c r="OVQ248" i="2" s="1"/>
  <c r="OVR248" i="2"/>
  <c r="OVS248" i="2" s="1"/>
  <c r="OVT248" i="2"/>
  <c r="OVU248" i="2" s="1"/>
  <c r="OVV248" i="2"/>
  <c r="OVW248" i="2" s="1"/>
  <c r="OVX248" i="2"/>
  <c r="OVY248" i="2" s="1"/>
  <c r="OVZ248" i="2"/>
  <c r="OWA248" i="2" s="1"/>
  <c r="OWB248" i="2"/>
  <c r="OWC248" i="2" s="1"/>
  <c r="OWD248" i="2"/>
  <c r="OWE248" i="2" s="1"/>
  <c r="OWF248" i="2"/>
  <c r="OWG248" i="2" s="1"/>
  <c r="OWH248" i="2"/>
  <c r="OWI248" i="2" s="1"/>
  <c r="OWJ248" i="2"/>
  <c r="OWK248" i="2" s="1"/>
  <c r="OWL248" i="2"/>
  <c r="OWM248" i="2" s="1"/>
  <c r="OWN248" i="2"/>
  <c r="OWO248" i="2" s="1"/>
  <c r="OWP248" i="2"/>
  <c r="OWQ248" i="2" s="1"/>
  <c r="OWR248" i="2"/>
  <c r="OWS248" i="2" s="1"/>
  <c r="OWT248" i="2"/>
  <c r="OWU248" i="2" s="1"/>
  <c r="OWV248" i="2"/>
  <c r="OWW248" i="2" s="1"/>
  <c r="OWX248" i="2"/>
  <c r="OWY248" i="2" s="1"/>
  <c r="OWZ248" i="2"/>
  <c r="OXA248" i="2" s="1"/>
  <c r="OXB248" i="2"/>
  <c r="OXC248" i="2" s="1"/>
  <c r="OXD248" i="2"/>
  <c r="OXE248" i="2" s="1"/>
  <c r="OXF248" i="2"/>
  <c r="OXG248" i="2" s="1"/>
  <c r="OXH248" i="2"/>
  <c r="OXI248" i="2" s="1"/>
  <c r="OXJ248" i="2"/>
  <c r="OXK248" i="2" s="1"/>
  <c r="OXL248" i="2"/>
  <c r="OXM248" i="2" s="1"/>
  <c r="OXN248" i="2"/>
  <c r="OXO248" i="2" s="1"/>
  <c r="OXP248" i="2"/>
  <c r="OXQ248" i="2" s="1"/>
  <c r="OXR248" i="2"/>
  <c r="OXS248" i="2" s="1"/>
  <c r="OXT248" i="2"/>
  <c r="OXU248" i="2" s="1"/>
  <c r="OXV248" i="2"/>
  <c r="OXW248" i="2" s="1"/>
  <c r="OXX248" i="2"/>
  <c r="OXY248" i="2" s="1"/>
  <c r="OXZ248" i="2"/>
  <c r="OYA248" i="2" s="1"/>
  <c r="OYB248" i="2"/>
  <c r="OYC248" i="2" s="1"/>
  <c r="OYD248" i="2"/>
  <c r="OYE248" i="2" s="1"/>
  <c r="OYF248" i="2"/>
  <c r="OYG248" i="2" s="1"/>
  <c r="OYH248" i="2"/>
  <c r="OYI248" i="2" s="1"/>
  <c r="OYJ248" i="2"/>
  <c r="OYK248" i="2" s="1"/>
  <c r="OYL248" i="2"/>
  <c r="OYM248" i="2" s="1"/>
  <c r="OYN248" i="2"/>
  <c r="OYO248" i="2" s="1"/>
  <c r="OYP248" i="2"/>
  <c r="OYQ248" i="2" s="1"/>
  <c r="OYR248" i="2"/>
  <c r="OYS248" i="2" s="1"/>
  <c r="OYT248" i="2"/>
  <c r="OYU248" i="2" s="1"/>
  <c r="OYV248" i="2"/>
  <c r="OYW248" i="2" s="1"/>
  <c r="OYX248" i="2"/>
  <c r="OYY248" i="2" s="1"/>
  <c r="OYZ248" i="2"/>
  <c r="OZA248" i="2" s="1"/>
  <c r="OZB248" i="2"/>
  <c r="OZC248" i="2" s="1"/>
  <c r="OZD248" i="2"/>
  <c r="OZE248" i="2" s="1"/>
  <c r="OZF248" i="2"/>
  <c r="OZG248" i="2" s="1"/>
  <c r="OZH248" i="2"/>
  <c r="OZI248" i="2" s="1"/>
  <c r="OZJ248" i="2"/>
  <c r="OZK248" i="2" s="1"/>
  <c r="OZL248" i="2"/>
  <c r="OZM248" i="2" s="1"/>
  <c r="OZN248" i="2"/>
  <c r="OZO248" i="2" s="1"/>
  <c r="OZP248" i="2"/>
  <c r="OZQ248" i="2" s="1"/>
  <c r="OZR248" i="2"/>
  <c r="OZS248" i="2" s="1"/>
  <c r="OZT248" i="2"/>
  <c r="OZU248" i="2" s="1"/>
  <c r="OZV248" i="2"/>
  <c r="OZW248" i="2" s="1"/>
  <c r="OZX248" i="2"/>
  <c r="OZY248" i="2" s="1"/>
  <c r="OZZ248" i="2"/>
  <c r="PAA248" i="2" s="1"/>
  <c r="PAB248" i="2"/>
  <c r="PAC248" i="2" s="1"/>
  <c r="PAD248" i="2"/>
  <c r="PAE248" i="2" s="1"/>
  <c r="PAF248" i="2"/>
  <c r="PAG248" i="2" s="1"/>
  <c r="PAH248" i="2"/>
  <c r="PAI248" i="2" s="1"/>
  <c r="PAJ248" i="2"/>
  <c r="PAK248" i="2" s="1"/>
  <c r="PAL248" i="2"/>
  <c r="PAM248" i="2" s="1"/>
  <c r="PAN248" i="2"/>
  <c r="PAO248" i="2" s="1"/>
  <c r="PAP248" i="2"/>
  <c r="PAQ248" i="2" s="1"/>
  <c r="PAR248" i="2"/>
  <c r="PAS248" i="2" s="1"/>
  <c r="PAT248" i="2"/>
  <c r="PAU248" i="2" s="1"/>
  <c r="PAV248" i="2"/>
  <c r="PAW248" i="2" s="1"/>
  <c r="PAX248" i="2"/>
  <c r="PAY248" i="2" s="1"/>
  <c r="PAZ248" i="2"/>
  <c r="PBA248" i="2" s="1"/>
  <c r="PBB248" i="2"/>
  <c r="PBC248" i="2" s="1"/>
  <c r="PBD248" i="2"/>
  <c r="PBE248" i="2" s="1"/>
  <c r="PBF248" i="2"/>
  <c r="PBG248" i="2" s="1"/>
  <c r="PBH248" i="2"/>
  <c r="PBI248" i="2" s="1"/>
  <c r="PBJ248" i="2"/>
  <c r="PBK248" i="2" s="1"/>
  <c r="PBL248" i="2"/>
  <c r="PBM248" i="2" s="1"/>
  <c r="PBN248" i="2"/>
  <c r="PBO248" i="2" s="1"/>
  <c r="PBP248" i="2"/>
  <c r="PBQ248" i="2" s="1"/>
  <c r="PBR248" i="2"/>
  <c r="PBS248" i="2" s="1"/>
  <c r="PBT248" i="2"/>
  <c r="PBU248" i="2" s="1"/>
  <c r="PBV248" i="2"/>
  <c r="PBW248" i="2" s="1"/>
  <c r="PBX248" i="2"/>
  <c r="PBY248" i="2" s="1"/>
  <c r="PBZ248" i="2"/>
  <c r="PCA248" i="2" s="1"/>
  <c r="PCB248" i="2"/>
  <c r="PCC248" i="2" s="1"/>
  <c r="PCD248" i="2"/>
  <c r="PCE248" i="2" s="1"/>
  <c r="PCF248" i="2"/>
  <c r="PCG248" i="2" s="1"/>
  <c r="PCH248" i="2"/>
  <c r="PCI248" i="2" s="1"/>
  <c r="PCJ248" i="2"/>
  <c r="PCK248" i="2" s="1"/>
  <c r="PCL248" i="2"/>
  <c r="PCM248" i="2" s="1"/>
  <c r="PCN248" i="2"/>
  <c r="PCO248" i="2" s="1"/>
  <c r="PCP248" i="2"/>
  <c r="PCQ248" i="2" s="1"/>
  <c r="PCR248" i="2"/>
  <c r="PCS248" i="2" s="1"/>
  <c r="PCT248" i="2"/>
  <c r="PCU248" i="2" s="1"/>
  <c r="PCV248" i="2"/>
  <c r="PCW248" i="2" s="1"/>
  <c r="PCX248" i="2"/>
  <c r="PCY248" i="2" s="1"/>
  <c r="PCZ248" i="2"/>
  <c r="PDA248" i="2" s="1"/>
  <c r="PDB248" i="2"/>
  <c r="PDC248" i="2" s="1"/>
  <c r="PDD248" i="2"/>
  <c r="PDE248" i="2" s="1"/>
  <c r="PDF248" i="2"/>
  <c r="PDG248" i="2" s="1"/>
  <c r="PDH248" i="2"/>
  <c r="PDI248" i="2" s="1"/>
  <c r="PDJ248" i="2"/>
  <c r="PDK248" i="2" s="1"/>
  <c r="PDL248" i="2"/>
  <c r="PDM248" i="2" s="1"/>
  <c r="PDN248" i="2"/>
  <c r="PDO248" i="2" s="1"/>
  <c r="PDP248" i="2"/>
  <c r="PDQ248" i="2" s="1"/>
  <c r="PDR248" i="2"/>
  <c r="PDS248" i="2" s="1"/>
  <c r="PDT248" i="2"/>
  <c r="PDU248" i="2" s="1"/>
  <c r="PDV248" i="2" s="1"/>
  <c r="PDW248" i="2" s="1"/>
  <c r="PDX248" i="2" s="1"/>
  <c r="PDY248" i="2" s="1"/>
  <c r="PDZ248" i="2" s="1"/>
  <c r="PEA248" i="2" s="1"/>
  <c r="PEB248" i="2" s="1"/>
  <c r="PEC248" i="2" s="1"/>
  <c r="PED248" i="2" s="1"/>
  <c r="PEE248" i="2" s="1"/>
  <c r="PEF248" i="2" s="1"/>
  <c r="PEG248" i="2" s="1"/>
  <c r="PEH248" i="2" s="1"/>
  <c r="PEI248" i="2" s="1"/>
  <c r="PEJ248" i="2" s="1"/>
  <c r="PEK248" i="2" s="1"/>
  <c r="PEL248" i="2" s="1"/>
  <c r="PEM248" i="2" s="1"/>
  <c r="PEN248" i="2" s="1"/>
  <c r="PEO248" i="2" s="1"/>
  <c r="PEP248" i="2" s="1"/>
  <c r="PEQ248" i="2" s="1"/>
  <c r="PER248" i="2" s="1"/>
  <c r="PES248" i="2" s="1"/>
  <c r="PET248" i="2" s="1"/>
  <c r="PEU248" i="2" s="1"/>
  <c r="PEV248" i="2" s="1"/>
  <c r="PEW248" i="2" s="1"/>
  <c r="PEX248" i="2" s="1"/>
  <c r="PEY248" i="2" s="1"/>
  <c r="PEZ248" i="2" s="1"/>
  <c r="PFA248" i="2" s="1"/>
  <c r="PFB248" i="2" s="1"/>
  <c r="PFC248" i="2" s="1"/>
  <c r="PFD248" i="2" s="1"/>
  <c r="PFE248" i="2" s="1"/>
  <c r="PFF248" i="2" s="1"/>
  <c r="PFG248" i="2" s="1"/>
  <c r="PFH248" i="2" s="1"/>
  <c r="PFI248" i="2" s="1"/>
  <c r="PFJ248" i="2" s="1"/>
  <c r="PFK248" i="2" s="1"/>
  <c r="PFL248" i="2" s="1"/>
  <c r="PFM248" i="2" s="1"/>
  <c r="PFN248" i="2" s="1"/>
  <c r="PFO248" i="2" s="1"/>
  <c r="PFP248" i="2" s="1"/>
  <c r="PFQ248" i="2" s="1"/>
  <c r="PFR248" i="2" s="1"/>
  <c r="PFS248" i="2" s="1"/>
  <c r="PFT248" i="2" s="1"/>
  <c r="PFU248" i="2" s="1"/>
  <c r="PFV248" i="2" s="1"/>
  <c r="PFW248" i="2" s="1"/>
  <c r="PFX248" i="2" s="1"/>
  <c r="PFY248" i="2" s="1"/>
  <c r="PFZ248" i="2" s="1"/>
  <c r="PGA248" i="2" s="1"/>
  <c r="PGB248" i="2" s="1"/>
  <c r="PGC248" i="2" s="1"/>
  <c r="PGD248" i="2" s="1"/>
  <c r="PGE248" i="2" s="1"/>
  <c r="PGF248" i="2" s="1"/>
  <c r="PGG248" i="2" s="1"/>
  <c r="PGH248" i="2" s="1"/>
  <c r="PGI248" i="2" s="1"/>
  <c r="PGJ248" i="2" s="1"/>
  <c r="PGK248" i="2" s="1"/>
  <c r="PGL248" i="2" s="1"/>
  <c r="PGM248" i="2" s="1"/>
  <c r="PGN248" i="2" s="1"/>
  <c r="PGO248" i="2" s="1"/>
  <c r="PGP248" i="2" s="1"/>
  <c r="PGQ248" i="2" s="1"/>
  <c r="PGR248" i="2" s="1"/>
  <c r="PGS248" i="2" s="1"/>
  <c r="PGT248" i="2" s="1"/>
  <c r="PGU248" i="2" s="1"/>
  <c r="PGV248" i="2" s="1"/>
  <c r="PGW248" i="2" s="1"/>
  <c r="PGX248" i="2" s="1"/>
  <c r="PGY248" i="2" s="1"/>
  <c r="PGZ248" i="2" s="1"/>
  <c r="PHA248" i="2" s="1"/>
  <c r="PHB248" i="2" s="1"/>
  <c r="PHC248" i="2" s="1"/>
  <c r="PHD248" i="2" s="1"/>
  <c r="PHE248" i="2" s="1"/>
  <c r="PHF248" i="2" s="1"/>
  <c r="PHG248" i="2" s="1"/>
  <c r="PHH248" i="2" s="1"/>
  <c r="PHI248" i="2" s="1"/>
  <c r="PHJ248" i="2" s="1"/>
  <c r="PHK248" i="2" s="1"/>
  <c r="PHL248" i="2" s="1"/>
  <c r="PHM248" i="2" s="1"/>
  <c r="PHN248" i="2" s="1"/>
  <c r="PHO248" i="2" s="1"/>
  <c r="PHP248" i="2" s="1"/>
  <c r="PHQ248" i="2" s="1"/>
  <c r="PHR248" i="2" s="1"/>
  <c r="PHS248" i="2" s="1"/>
  <c r="PHT248" i="2" s="1"/>
  <c r="PHU248" i="2" s="1"/>
  <c r="PHV248" i="2" s="1"/>
  <c r="PHW248" i="2" s="1"/>
  <c r="PHX248" i="2" s="1"/>
  <c r="PHY248" i="2" s="1"/>
  <c r="PHZ248" i="2" s="1"/>
  <c r="PIA248" i="2" s="1"/>
  <c r="PIB248" i="2" s="1"/>
  <c r="PIC248" i="2" s="1"/>
  <c r="PID248" i="2" s="1"/>
  <c r="PIE248" i="2" s="1"/>
  <c r="PIF248" i="2" s="1"/>
  <c r="PIG248" i="2" s="1"/>
  <c r="PIH248" i="2" s="1"/>
  <c r="PII248" i="2" s="1"/>
  <c r="PIJ248" i="2" s="1"/>
  <c r="PIK248" i="2" s="1"/>
  <c r="PIL248" i="2" s="1"/>
  <c r="PIM248" i="2" s="1"/>
  <c r="PIN248" i="2" s="1"/>
  <c r="PIO248" i="2" s="1"/>
  <c r="PIP248" i="2" s="1"/>
  <c r="PIQ248" i="2" s="1"/>
  <c r="PIR248" i="2" s="1"/>
  <c r="PIS248" i="2" s="1"/>
  <c r="PIT248" i="2" s="1"/>
  <c r="PIU248" i="2" s="1"/>
  <c r="PIV248" i="2" s="1"/>
  <c r="PIW248" i="2" s="1"/>
  <c r="PIX248" i="2" s="1"/>
  <c r="PIY248" i="2" s="1"/>
  <c r="PIZ248" i="2" s="1"/>
  <c r="PJA248" i="2" s="1"/>
  <c r="PJB248" i="2" s="1"/>
  <c r="PJC248" i="2" s="1"/>
  <c r="PJD248" i="2" s="1"/>
  <c r="PJE248" i="2" s="1"/>
  <c r="PJF248" i="2" s="1"/>
  <c r="PJG248" i="2" s="1"/>
  <c r="PJH248" i="2" s="1"/>
  <c r="PJI248" i="2" s="1"/>
  <c r="PJJ248" i="2" s="1"/>
  <c r="PJK248" i="2" s="1"/>
  <c r="PJL248" i="2" s="1"/>
  <c r="PJM248" i="2" s="1"/>
  <c r="PJN248" i="2" s="1"/>
  <c r="PJO248" i="2" s="1"/>
  <c r="PJP248" i="2" s="1"/>
  <c r="PJQ248" i="2" s="1"/>
  <c r="PJR248" i="2" s="1"/>
  <c r="PJS248" i="2" s="1"/>
  <c r="PJT248" i="2" s="1"/>
  <c r="PJU248" i="2" s="1"/>
  <c r="PJV248" i="2" s="1"/>
  <c r="PJW248" i="2" s="1"/>
  <c r="PJX248" i="2" s="1"/>
  <c r="PJY248" i="2" s="1"/>
  <c r="PJZ248" i="2" s="1"/>
  <c r="PKA248" i="2" s="1"/>
  <c r="PKB248" i="2" s="1"/>
  <c r="PKC248" i="2" s="1"/>
  <c r="PKD248" i="2" s="1"/>
  <c r="PKE248" i="2" s="1"/>
  <c r="PKF248" i="2" s="1"/>
  <c r="PKG248" i="2" s="1"/>
  <c r="PKH248" i="2" s="1"/>
  <c r="PKI248" i="2" s="1"/>
  <c r="PKJ248" i="2" s="1"/>
  <c r="PKK248" i="2" s="1"/>
  <c r="PKL248" i="2" s="1"/>
  <c r="PKM248" i="2" s="1"/>
  <c r="PKN248" i="2" s="1"/>
  <c r="PKO248" i="2" s="1"/>
  <c r="PKP248" i="2" s="1"/>
  <c r="PKQ248" i="2" s="1"/>
  <c r="PKR248" i="2" s="1"/>
  <c r="PKS248" i="2" s="1"/>
  <c r="PKT248" i="2" s="1"/>
  <c r="PKU248" i="2" s="1"/>
  <c r="PKV248" i="2" s="1"/>
  <c r="PKW248" i="2" s="1"/>
  <c r="PKX248" i="2" s="1"/>
  <c r="PKY248" i="2" s="1"/>
  <c r="PKZ248" i="2" s="1"/>
  <c r="PLA248" i="2" s="1"/>
  <c r="PLB248" i="2" s="1"/>
  <c r="PLC248" i="2" s="1"/>
  <c r="PLD248" i="2" s="1"/>
  <c r="PLE248" i="2" s="1"/>
  <c r="PLF248" i="2" s="1"/>
  <c r="PLG248" i="2" s="1"/>
  <c r="PLH248" i="2" s="1"/>
  <c r="PLI248" i="2" s="1"/>
  <c r="PLJ248" i="2" s="1"/>
  <c r="PLK248" i="2" s="1"/>
  <c r="PLL248" i="2" s="1"/>
  <c r="PLM248" i="2" s="1"/>
  <c r="PLN248" i="2" s="1"/>
  <c r="PLO248" i="2" s="1"/>
  <c r="PLP248" i="2" s="1"/>
  <c r="PLQ248" i="2" s="1"/>
  <c r="PLR248" i="2" s="1"/>
  <c r="PLS248" i="2" s="1"/>
  <c r="PLT248" i="2" s="1"/>
  <c r="PLU248" i="2" s="1"/>
  <c r="PLV248" i="2" s="1"/>
  <c r="PLW248" i="2" s="1"/>
  <c r="PLX248" i="2" s="1"/>
  <c r="PLY248" i="2" s="1"/>
  <c r="PLZ248" i="2" s="1"/>
  <c r="PMA248" i="2" s="1"/>
  <c r="PMB248" i="2" s="1"/>
  <c r="PMC248" i="2" s="1"/>
  <c r="PMD248" i="2" s="1"/>
  <c r="PME248" i="2" s="1"/>
  <c r="PMF248" i="2" s="1"/>
  <c r="PMG248" i="2" s="1"/>
  <c r="PMH248" i="2" s="1"/>
  <c r="PMI248" i="2" s="1"/>
  <c r="PMJ248" i="2" s="1"/>
  <c r="PMK248" i="2" s="1"/>
  <c r="PML248" i="2" s="1"/>
  <c r="PMM248" i="2" s="1"/>
  <c r="PMN248" i="2" s="1"/>
  <c r="PMO248" i="2" s="1"/>
  <c r="PMP248" i="2" s="1"/>
  <c r="PMQ248" i="2" s="1"/>
  <c r="PMR248" i="2" s="1"/>
  <c r="PMS248" i="2" s="1"/>
  <c r="PMT248" i="2" s="1"/>
  <c r="PMU248" i="2" s="1"/>
  <c r="PMV248" i="2" s="1"/>
  <c r="PMW248" i="2" s="1"/>
  <c r="PMX248" i="2" s="1"/>
  <c r="PMY248" i="2" s="1"/>
  <c r="PMZ248" i="2" s="1"/>
  <c r="PNA248" i="2" s="1"/>
  <c r="PNB248" i="2" s="1"/>
  <c r="PNC248" i="2" s="1"/>
  <c r="PND248" i="2" s="1"/>
  <c r="PNE248" i="2" s="1"/>
  <c r="PNF248" i="2" s="1"/>
  <c r="PNG248" i="2" s="1"/>
  <c r="PNH248" i="2" s="1"/>
  <c r="PNI248" i="2" s="1"/>
  <c r="PNJ248" i="2" s="1"/>
  <c r="PNK248" i="2" s="1"/>
  <c r="PNL248" i="2" s="1"/>
  <c r="PNM248" i="2" s="1"/>
  <c r="PNN248" i="2" s="1"/>
  <c r="PNO248" i="2" s="1"/>
  <c r="PNP248" i="2" s="1"/>
  <c r="PNQ248" i="2" s="1"/>
  <c r="PNR248" i="2" s="1"/>
  <c r="PNS248" i="2" s="1"/>
  <c r="PNT248" i="2" s="1"/>
  <c r="PNU248" i="2" s="1"/>
  <c r="PNV248" i="2" s="1"/>
  <c r="PNW248" i="2" s="1"/>
  <c r="PNX248" i="2" s="1"/>
  <c r="PNY248" i="2" s="1"/>
  <c r="PNZ248" i="2" s="1"/>
  <c r="POA248" i="2" s="1"/>
  <c r="POB248" i="2" s="1"/>
  <c r="POC248" i="2" s="1"/>
  <c r="POD248" i="2" s="1"/>
  <c r="POE248" i="2" s="1"/>
  <c r="POF248" i="2" s="1"/>
  <c r="POG248" i="2" s="1"/>
  <c r="POH248" i="2" s="1"/>
  <c r="POI248" i="2" s="1"/>
  <c r="POJ248" i="2" s="1"/>
  <c r="POK248" i="2" s="1"/>
  <c r="POL248" i="2"/>
  <c r="POM248" i="2" s="1"/>
  <c r="PON248" i="2"/>
  <c r="POO248" i="2" s="1"/>
  <c r="POP248" i="2" s="1"/>
  <c r="POQ248" i="2" s="1"/>
  <c r="POR248" i="2"/>
  <c r="POS248" i="2" s="1"/>
  <c r="POT248" i="2" s="1"/>
  <c r="POU248" i="2" s="1"/>
  <c r="POV248" i="2"/>
  <c r="POW248" i="2" s="1"/>
  <c r="POX248" i="2" s="1"/>
  <c r="POY248" i="2" s="1"/>
  <c r="POZ248" i="2"/>
  <c r="PPA248" i="2" s="1"/>
  <c r="PPB248" i="2" s="1"/>
  <c r="PPC248" i="2" s="1"/>
  <c r="PPD248" i="2"/>
  <c r="PPE248" i="2" s="1"/>
  <c r="PPF248" i="2" s="1"/>
  <c r="PPG248" i="2" s="1"/>
  <c r="PPH248" i="2"/>
  <c r="PPI248" i="2" s="1"/>
  <c r="PPJ248" i="2" s="1"/>
  <c r="PPK248" i="2" s="1"/>
  <c r="PPL248" i="2"/>
  <c r="PPM248" i="2" s="1"/>
  <c r="PPN248" i="2" s="1"/>
  <c r="PPO248" i="2" s="1"/>
  <c r="PPP248" i="2"/>
  <c r="PPQ248" i="2" s="1"/>
  <c r="PPR248" i="2" s="1"/>
  <c r="PPS248" i="2" s="1"/>
  <c r="PPT248" i="2"/>
  <c r="PPU248" i="2" s="1"/>
  <c r="PPV248" i="2" s="1"/>
  <c r="PPW248" i="2" s="1"/>
  <c r="PPX248" i="2"/>
  <c r="PPY248" i="2"/>
  <c r="PPZ248" i="2" s="1"/>
  <c r="PQA248" i="2" s="1"/>
  <c r="PQB248" i="2" s="1"/>
  <c r="PQC248" i="2" s="1"/>
  <c r="PQD248" i="2"/>
  <c r="PQE248" i="2" s="1"/>
  <c r="PQF248" i="2" s="1"/>
  <c r="PQG248" i="2"/>
  <c r="PQH248" i="2" s="1"/>
  <c r="PQI248" i="2" s="1"/>
  <c r="PQJ248" i="2" s="1"/>
  <c r="PQK248" i="2" s="1"/>
  <c r="PQL248" i="2"/>
  <c r="PQM248" i="2" s="1"/>
  <c r="PQN248" i="2" s="1"/>
  <c r="PQO248" i="2"/>
  <c r="PQP248" i="2" s="1"/>
  <c r="PQQ248" i="2" s="1"/>
  <c r="PQR248" i="2" s="1"/>
  <c r="PQS248" i="2" s="1"/>
  <c r="PQT248" i="2"/>
  <c r="PQU248" i="2" s="1"/>
  <c r="PQV248" i="2" s="1"/>
  <c r="PQW248" i="2"/>
  <c r="PQX248" i="2" s="1"/>
  <c r="PQY248" i="2" s="1"/>
  <c r="PQZ248" i="2" s="1"/>
  <c r="PRA248" i="2" s="1"/>
  <c r="PRB248" i="2"/>
  <c r="PRC248" i="2" s="1"/>
  <c r="PRD248" i="2" s="1"/>
  <c r="PRE248" i="2"/>
  <c r="PRF248" i="2" s="1"/>
  <c r="PRG248" i="2" s="1"/>
  <c r="PRH248" i="2" s="1"/>
  <c r="PRI248" i="2" s="1"/>
  <c r="PRJ248" i="2"/>
  <c r="PRK248" i="2" s="1"/>
  <c r="PRL248" i="2" s="1"/>
  <c r="PRM248" i="2"/>
  <c r="PRN248" i="2" s="1"/>
  <c r="PRO248" i="2" s="1"/>
  <c r="PRP248" i="2" s="1"/>
  <c r="PRQ248" i="2" s="1"/>
  <c r="PRR248" i="2"/>
  <c r="PRS248" i="2" s="1"/>
  <c r="PRT248" i="2" s="1"/>
  <c r="PRU248" i="2"/>
  <c r="PRV248" i="2" s="1"/>
  <c r="PRW248" i="2" s="1"/>
  <c r="PRX248" i="2" s="1"/>
  <c r="PRY248" i="2" s="1"/>
  <c r="PRZ248" i="2" s="1"/>
  <c r="PSA248" i="2" s="1"/>
  <c r="PSB248" i="2" s="1"/>
  <c r="PSC248" i="2" s="1"/>
  <c r="PSD248" i="2" s="1"/>
  <c r="PSE248" i="2" s="1"/>
  <c r="PSF248" i="2" s="1"/>
  <c r="PSG248" i="2" s="1"/>
  <c r="PSH248" i="2" s="1"/>
  <c r="PSI248" i="2" s="1"/>
  <c r="PSJ248" i="2" s="1"/>
  <c r="PSK248" i="2" s="1"/>
  <c r="PSL248" i="2" s="1"/>
  <c r="PSM248" i="2" s="1"/>
  <c r="PSN248" i="2" s="1"/>
  <c r="PSO248" i="2" s="1"/>
  <c r="PSP248" i="2" s="1"/>
  <c r="PSQ248" i="2" s="1"/>
  <c r="PSR248" i="2" s="1"/>
  <c r="PSS248" i="2" s="1"/>
  <c r="PST248" i="2" s="1"/>
  <c r="PSU248" i="2" s="1"/>
  <c r="PSV248" i="2" s="1"/>
  <c r="PSW248" i="2" s="1"/>
  <c r="PSX248" i="2" s="1"/>
  <c r="PSY248" i="2" s="1"/>
  <c r="PSZ248" i="2" s="1"/>
  <c r="PTA248" i="2" s="1"/>
  <c r="PTB248" i="2" s="1"/>
  <c r="PTC248" i="2" s="1"/>
  <c r="PTD248" i="2" s="1"/>
  <c r="PTE248" i="2" s="1"/>
  <c r="PTF248" i="2" s="1"/>
  <c r="PTG248" i="2" s="1"/>
  <c r="PTH248" i="2" s="1"/>
  <c r="PTI248" i="2" s="1"/>
  <c r="PTJ248" i="2" s="1"/>
  <c r="PTK248" i="2" s="1"/>
  <c r="PTL248" i="2" s="1"/>
  <c r="PTM248" i="2" s="1"/>
  <c r="PTN248" i="2" s="1"/>
  <c r="PTO248" i="2" s="1"/>
  <c r="PTP248" i="2" s="1"/>
  <c r="PTQ248" i="2" s="1"/>
  <c r="PTR248" i="2" s="1"/>
  <c r="PTS248" i="2" s="1"/>
  <c r="PTT248" i="2" s="1"/>
  <c r="PTU248" i="2" s="1"/>
  <c r="PTV248" i="2" s="1"/>
  <c r="PTW248" i="2" s="1"/>
  <c r="PTX248" i="2" s="1"/>
  <c r="PTY248" i="2" s="1"/>
  <c r="PTZ248" i="2" s="1"/>
  <c r="PUA248" i="2" s="1"/>
  <c r="PUB248" i="2" s="1"/>
  <c r="PUC248" i="2" s="1"/>
  <c r="PUD248" i="2" s="1"/>
  <c r="PUE248" i="2" s="1"/>
  <c r="PUF248" i="2" s="1"/>
  <c r="PUG248" i="2" s="1"/>
  <c r="PUH248" i="2" s="1"/>
  <c r="PUI248" i="2" s="1"/>
  <c r="PUJ248" i="2" s="1"/>
  <c r="PUK248" i="2" s="1"/>
  <c r="PUL248" i="2" s="1"/>
  <c r="PUM248" i="2" s="1"/>
  <c r="PUN248" i="2" s="1"/>
  <c r="PUO248" i="2" s="1"/>
  <c r="PUP248" i="2" s="1"/>
  <c r="PUQ248" i="2" s="1"/>
  <c r="PUR248" i="2" s="1"/>
  <c r="PUS248" i="2" s="1"/>
  <c r="PUT248" i="2" s="1"/>
  <c r="PUU248" i="2" s="1"/>
  <c r="PUV248" i="2" s="1"/>
  <c r="PUW248" i="2" s="1"/>
  <c r="PUX248" i="2" s="1"/>
  <c r="PUY248" i="2" s="1"/>
  <c r="PUZ248" i="2" s="1"/>
  <c r="PVA248" i="2" s="1"/>
  <c r="PVB248" i="2" s="1"/>
  <c r="PVC248" i="2" s="1"/>
  <c r="PVD248" i="2" s="1"/>
  <c r="PVE248" i="2" s="1"/>
  <c r="PVF248" i="2" s="1"/>
  <c r="PVG248" i="2" s="1"/>
  <c r="PVH248" i="2" s="1"/>
  <c r="PVI248" i="2" s="1"/>
  <c r="PVJ248" i="2" s="1"/>
  <c r="PVK248" i="2" s="1"/>
  <c r="PVL248" i="2" s="1"/>
  <c r="PVM248" i="2" s="1"/>
  <c r="PVN248" i="2" s="1"/>
  <c r="PVO248" i="2" s="1"/>
  <c r="PVP248" i="2" s="1"/>
  <c r="PVQ248" i="2" s="1"/>
  <c r="PVR248" i="2" s="1"/>
  <c r="PVS248" i="2" s="1"/>
  <c r="PVT248" i="2" s="1"/>
  <c r="PVU248" i="2" s="1"/>
  <c r="PVV248" i="2" s="1"/>
  <c r="PVW248" i="2" s="1"/>
  <c r="PVX248" i="2" s="1"/>
  <c r="PVY248" i="2" s="1"/>
  <c r="PVZ248" i="2" s="1"/>
  <c r="PWA248" i="2" s="1"/>
  <c r="PWB248" i="2" s="1"/>
  <c r="PWC248" i="2" s="1"/>
  <c r="PWD248" i="2" s="1"/>
  <c r="PWE248" i="2" s="1"/>
  <c r="PWF248" i="2" s="1"/>
  <c r="PWG248" i="2" s="1"/>
  <c r="PWH248" i="2" s="1"/>
  <c r="PWI248" i="2" s="1"/>
  <c r="PWJ248" i="2" s="1"/>
  <c r="PWK248" i="2" s="1"/>
  <c r="PWL248" i="2" s="1"/>
  <c r="PWM248" i="2" s="1"/>
  <c r="PWN248" i="2" s="1"/>
  <c r="PWO248" i="2" s="1"/>
  <c r="PWP248" i="2" s="1"/>
  <c r="PWQ248" i="2" s="1"/>
  <c r="PWR248" i="2" s="1"/>
  <c r="PWS248" i="2" s="1"/>
  <c r="PWT248" i="2" s="1"/>
  <c r="PWU248" i="2" s="1"/>
  <c r="PWV248" i="2" s="1"/>
  <c r="PWW248" i="2" s="1"/>
  <c r="PWX248" i="2" s="1"/>
  <c r="PWY248" i="2" s="1"/>
  <c r="PWZ248" i="2" s="1"/>
  <c r="PXA248" i="2" s="1"/>
  <c r="PXB248" i="2" s="1"/>
  <c r="PXC248" i="2" s="1"/>
  <c r="PXD248" i="2" s="1"/>
  <c r="PXE248" i="2" s="1"/>
  <c r="PXF248" i="2" s="1"/>
  <c r="PXG248" i="2" s="1"/>
  <c r="PXH248" i="2" s="1"/>
  <c r="PXI248" i="2"/>
  <c r="PXJ248" i="2" s="1"/>
  <c r="PXK248" i="2"/>
  <c r="PXL248" i="2" s="1"/>
  <c r="PXM248" i="2"/>
  <c r="PXN248" i="2" s="1"/>
  <c r="PXO248" i="2"/>
  <c r="PXP248" i="2" s="1"/>
  <c r="PXQ248" i="2"/>
  <c r="PXR248" i="2" s="1"/>
  <c r="PXS248" i="2"/>
  <c r="PXT248" i="2" s="1"/>
  <c r="PXU248" i="2"/>
  <c r="PXV248" i="2" s="1"/>
  <c r="PXW248" i="2"/>
  <c r="PXX248" i="2" s="1"/>
  <c r="PXY248" i="2"/>
  <c r="PXZ248" i="2" s="1"/>
  <c r="PYA248" i="2"/>
  <c r="PYB248" i="2" s="1"/>
  <c r="PYC248" i="2"/>
  <c r="PYD248" i="2" s="1"/>
  <c r="PYE248" i="2"/>
  <c r="PYF248" i="2" s="1"/>
  <c r="PYG248" i="2"/>
  <c r="PYH248" i="2" s="1"/>
  <c r="PYI248" i="2"/>
  <c r="PYJ248" i="2" s="1"/>
  <c r="PYK248" i="2"/>
  <c r="PYL248" i="2" s="1"/>
  <c r="PYM248" i="2"/>
  <c r="PYN248" i="2" s="1"/>
  <c r="PYO248" i="2"/>
  <c r="PYP248" i="2" s="1"/>
  <c r="PYQ248" i="2"/>
  <c r="PYR248" i="2" s="1"/>
  <c r="PYS248" i="2"/>
  <c r="PYT248" i="2" s="1"/>
  <c r="PYU248" i="2"/>
  <c r="PYV248" i="2" s="1"/>
  <c r="PYW248" i="2"/>
  <c r="PYX248" i="2" s="1"/>
  <c r="PYY248" i="2"/>
  <c r="PYZ248" i="2" s="1"/>
  <c r="PZA248" i="2"/>
  <c r="PZB248" i="2" s="1"/>
  <c r="PZC248" i="2"/>
  <c r="PZD248" i="2" s="1"/>
  <c r="PZE248" i="2"/>
  <c r="PZF248" i="2" s="1"/>
  <c r="PZG248" i="2"/>
  <c r="PZH248" i="2" s="1"/>
  <c r="PZI248" i="2"/>
  <c r="PZJ248" i="2" s="1"/>
  <c r="PZK248" i="2"/>
  <c r="PZL248" i="2" s="1"/>
  <c r="PZM248" i="2"/>
  <c r="PZN248" i="2" s="1"/>
  <c r="PZO248" i="2"/>
  <c r="PZP248" i="2" s="1"/>
  <c r="PZQ248" i="2"/>
  <c r="PZR248" i="2" s="1"/>
  <c r="PZS248" i="2"/>
  <c r="PZT248" i="2" s="1"/>
  <c r="PZU248" i="2"/>
  <c r="PZV248" i="2" s="1"/>
  <c r="PZW248" i="2"/>
  <c r="PZX248" i="2" s="1"/>
  <c r="PZY248" i="2"/>
  <c r="PZZ248" i="2" s="1"/>
  <c r="QAA248" i="2"/>
  <c r="QAB248" i="2" s="1"/>
  <c r="QAC248" i="2"/>
  <c r="QAD248" i="2" s="1"/>
  <c r="QAE248" i="2"/>
  <c r="QAF248" i="2" s="1"/>
  <c r="QAG248" i="2"/>
  <c r="QAH248" i="2" s="1"/>
  <c r="QAI248" i="2"/>
  <c r="QAJ248" i="2" s="1"/>
  <c r="QAK248" i="2"/>
  <c r="QAL248" i="2" s="1"/>
  <c r="QAM248" i="2"/>
  <c r="QAN248" i="2" s="1"/>
  <c r="QAO248" i="2"/>
  <c r="QAP248" i="2" s="1"/>
  <c r="QAQ248" i="2"/>
  <c r="QAR248" i="2" s="1"/>
  <c r="QAS248" i="2"/>
  <c r="QAT248" i="2" s="1"/>
  <c r="QAU248" i="2"/>
  <c r="QAV248" i="2" s="1"/>
  <c r="QAW248" i="2"/>
  <c r="QAX248" i="2" s="1"/>
  <c r="QAY248" i="2"/>
  <c r="QAZ248" i="2" s="1"/>
  <c r="QBA248" i="2"/>
  <c r="QBB248" i="2" s="1"/>
  <c r="QBC248" i="2"/>
  <c r="QBD248" i="2" s="1"/>
  <c r="QBE248" i="2"/>
  <c r="QBF248" i="2" s="1"/>
  <c r="QBG248" i="2" s="1"/>
  <c r="QBH248" i="2" s="1"/>
  <c r="QBI248" i="2" s="1"/>
  <c r="QBJ248" i="2" s="1"/>
  <c r="QBK248" i="2" s="1"/>
  <c r="QBL248" i="2" s="1"/>
  <c r="QBM248" i="2" s="1"/>
  <c r="QBN248" i="2" s="1"/>
  <c r="QBO248" i="2" s="1"/>
  <c r="QBP248" i="2" s="1"/>
  <c r="QBQ248" i="2" s="1"/>
  <c r="QBR248" i="2" s="1"/>
  <c r="QBS248" i="2" s="1"/>
  <c r="QBT248" i="2" s="1"/>
  <c r="QBU248" i="2" s="1"/>
  <c r="QBV248" i="2" s="1"/>
  <c r="QBW248" i="2" s="1"/>
  <c r="QBX248" i="2" s="1"/>
  <c r="QBY248" i="2" s="1"/>
  <c r="QBZ248" i="2" s="1"/>
  <c r="QCA248" i="2" s="1"/>
  <c r="QCB248" i="2" s="1"/>
  <c r="QCC248" i="2" s="1"/>
  <c r="QCD248" i="2" s="1"/>
  <c r="QCE248" i="2" s="1"/>
  <c r="QCF248" i="2" s="1"/>
  <c r="QCG248" i="2" s="1"/>
  <c r="QCH248" i="2" s="1"/>
  <c r="QCI248" i="2" s="1"/>
  <c r="QCJ248" i="2" s="1"/>
  <c r="QCK248" i="2" s="1"/>
  <c r="QCL248" i="2" s="1"/>
  <c r="QCM248" i="2" s="1"/>
  <c r="QCN248" i="2" s="1"/>
  <c r="QCO248" i="2" s="1"/>
  <c r="QCP248" i="2" s="1"/>
  <c r="QCQ248" i="2" s="1"/>
  <c r="QCR248" i="2" s="1"/>
  <c r="QCS248" i="2" s="1"/>
  <c r="QCT248" i="2" s="1"/>
  <c r="QCU248" i="2" s="1"/>
  <c r="QCV248" i="2" s="1"/>
  <c r="QCW248" i="2" s="1"/>
  <c r="QCX248" i="2" s="1"/>
  <c r="QCY248" i="2" s="1"/>
  <c r="QCZ248" i="2" s="1"/>
  <c r="QDA248" i="2" s="1"/>
  <c r="QDB248" i="2" s="1"/>
  <c r="QDC248" i="2" s="1"/>
  <c r="QDD248" i="2" s="1"/>
  <c r="QDE248" i="2" s="1"/>
  <c r="QDF248" i="2" s="1"/>
  <c r="QDG248" i="2" s="1"/>
  <c r="QDH248" i="2" s="1"/>
  <c r="QDI248" i="2" s="1"/>
  <c r="QDJ248" i="2" s="1"/>
  <c r="QDK248" i="2" s="1"/>
  <c r="QDL248" i="2" s="1"/>
  <c r="QDM248" i="2" s="1"/>
  <c r="QDN248" i="2" s="1"/>
  <c r="QDO248" i="2" s="1"/>
  <c r="QDP248" i="2" s="1"/>
  <c r="QDQ248" i="2" s="1"/>
  <c r="QDR248" i="2" s="1"/>
  <c r="QDS248" i="2" s="1"/>
  <c r="QDT248" i="2" s="1"/>
  <c r="QDU248" i="2" s="1"/>
  <c r="QDV248" i="2" s="1"/>
  <c r="QDW248" i="2" s="1"/>
  <c r="QDX248" i="2" s="1"/>
  <c r="QDY248" i="2" s="1"/>
  <c r="QDZ248" i="2" s="1"/>
  <c r="QEA248" i="2" s="1"/>
  <c r="QEB248" i="2" s="1"/>
  <c r="QEC248" i="2" s="1"/>
  <c r="QED248" i="2" s="1"/>
  <c r="QEE248" i="2" s="1"/>
  <c r="QEF248" i="2" s="1"/>
  <c r="QEG248" i="2" s="1"/>
  <c r="QEH248" i="2" s="1"/>
  <c r="QEI248" i="2" s="1"/>
  <c r="QEJ248" i="2" s="1"/>
  <c r="QEK248" i="2" s="1"/>
  <c r="QEL248" i="2" s="1"/>
  <c r="QEM248" i="2" s="1"/>
  <c r="QEN248" i="2" s="1"/>
  <c r="QEO248" i="2" s="1"/>
  <c r="QEP248" i="2" s="1"/>
  <c r="QEQ248" i="2" s="1"/>
  <c r="QER248" i="2" s="1"/>
  <c r="QES248" i="2" s="1"/>
  <c r="QET248" i="2" s="1"/>
  <c r="QEU248" i="2" s="1"/>
  <c r="QEV248" i="2" s="1"/>
  <c r="QEW248" i="2" s="1"/>
  <c r="QEX248" i="2" s="1"/>
  <c r="QEY248" i="2" s="1"/>
  <c r="QEZ248" i="2" s="1"/>
  <c r="QFA248" i="2" s="1"/>
  <c r="QFB248" i="2" s="1"/>
  <c r="QFC248" i="2" s="1"/>
  <c r="QFD248" i="2" s="1"/>
  <c r="QFE248" i="2" s="1"/>
  <c r="QFF248" i="2" s="1"/>
  <c r="QFG248" i="2" s="1"/>
  <c r="QFH248" i="2" s="1"/>
  <c r="QFI248" i="2" s="1"/>
  <c r="QFJ248" i="2" s="1"/>
  <c r="QFK248" i="2" s="1"/>
  <c r="QFL248" i="2" s="1"/>
  <c r="QFM248" i="2" s="1"/>
  <c r="QFN248" i="2" s="1"/>
  <c r="QFO248" i="2" s="1"/>
  <c r="QFP248" i="2" s="1"/>
  <c r="QFQ248" i="2" s="1"/>
  <c r="QFR248" i="2" s="1"/>
  <c r="QFS248" i="2" s="1"/>
  <c r="QFT248" i="2" s="1"/>
  <c r="QFU248" i="2" s="1"/>
  <c r="QFV248" i="2" s="1"/>
  <c r="QFW248" i="2" s="1"/>
  <c r="QFX248" i="2" s="1"/>
  <c r="QFY248" i="2" s="1"/>
  <c r="QFZ248" i="2" s="1"/>
  <c r="QGA248" i="2" s="1"/>
  <c r="QGB248" i="2" s="1"/>
  <c r="QGC248" i="2" s="1"/>
  <c r="QGD248" i="2" s="1"/>
  <c r="QGE248" i="2" s="1"/>
  <c r="QGF248" i="2" s="1"/>
  <c r="QGG248" i="2" s="1"/>
  <c r="QGH248" i="2" s="1"/>
  <c r="QGI248" i="2" s="1"/>
  <c r="QGJ248" i="2" s="1"/>
  <c r="QGK248" i="2" s="1"/>
  <c r="QGL248" i="2" s="1"/>
  <c r="QGM248" i="2" s="1"/>
  <c r="QGN248" i="2" s="1"/>
  <c r="QGO248" i="2" s="1"/>
  <c r="QGP248" i="2" s="1"/>
  <c r="QGQ248" i="2" s="1"/>
  <c r="QGR248" i="2" s="1"/>
  <c r="QGS248" i="2" s="1"/>
  <c r="QGT248" i="2" s="1"/>
  <c r="QGU248" i="2" s="1"/>
  <c r="QGV248" i="2" s="1"/>
  <c r="QGW248" i="2" s="1"/>
  <c r="QGX248" i="2" s="1"/>
  <c r="QGY248" i="2" s="1"/>
  <c r="QGZ248" i="2" s="1"/>
  <c r="QHA248" i="2" s="1"/>
  <c r="QHB248" i="2" s="1"/>
  <c r="QHC248" i="2" s="1"/>
  <c r="QHD248" i="2" s="1"/>
  <c r="QHE248" i="2" s="1"/>
  <c r="QHF248" i="2" s="1"/>
  <c r="QHG248" i="2" s="1"/>
  <c r="QHH248" i="2" s="1"/>
  <c r="QHI248" i="2" s="1"/>
  <c r="QHJ248" i="2" s="1"/>
  <c r="QHK248" i="2" s="1"/>
  <c r="QHL248" i="2" s="1"/>
  <c r="QHM248" i="2" s="1"/>
  <c r="QHN248" i="2" s="1"/>
  <c r="QHO248" i="2" s="1"/>
  <c r="QHP248" i="2" s="1"/>
  <c r="QHQ248" i="2" s="1"/>
  <c r="QHR248" i="2" s="1"/>
  <c r="QHS248" i="2" s="1"/>
  <c r="QHT248" i="2" s="1"/>
  <c r="QHU248" i="2" s="1"/>
  <c r="QHV248" i="2" s="1"/>
  <c r="QHW248" i="2" s="1"/>
  <c r="QHX248" i="2" s="1"/>
  <c r="QHY248" i="2" s="1"/>
  <c r="QHZ248" i="2" s="1"/>
  <c r="QIA248" i="2" s="1"/>
  <c r="QIB248" i="2" s="1"/>
  <c r="QIC248" i="2" s="1"/>
  <c r="QID248" i="2" s="1"/>
  <c r="QIE248" i="2" s="1"/>
  <c r="QIF248" i="2" s="1"/>
  <c r="QIG248" i="2" s="1"/>
  <c r="QIH248" i="2" s="1"/>
  <c r="QII248" i="2" s="1"/>
  <c r="QIJ248" i="2" s="1"/>
  <c r="QIK248" i="2" s="1"/>
  <c r="QIL248" i="2" s="1"/>
  <c r="QIM248" i="2" s="1"/>
  <c r="QIN248" i="2" s="1"/>
  <c r="QIO248" i="2" s="1"/>
  <c r="QIP248" i="2" s="1"/>
  <c r="QIQ248" i="2" s="1"/>
  <c r="QIR248" i="2" s="1"/>
  <c r="QIS248" i="2" s="1"/>
  <c r="QIT248" i="2" s="1"/>
  <c r="QIU248" i="2" s="1"/>
  <c r="QIV248" i="2" s="1"/>
  <c r="QIW248" i="2" s="1"/>
  <c r="QIX248" i="2" s="1"/>
  <c r="QIY248" i="2" s="1"/>
  <c r="QIZ248" i="2" s="1"/>
  <c r="QJA248" i="2" s="1"/>
  <c r="QJB248" i="2" s="1"/>
  <c r="QJC248" i="2" s="1"/>
  <c r="QJD248" i="2" s="1"/>
  <c r="QJE248" i="2" s="1"/>
  <c r="QJF248" i="2" s="1"/>
  <c r="QJG248" i="2" s="1"/>
  <c r="QJH248" i="2" s="1"/>
  <c r="QJI248" i="2" s="1"/>
  <c r="QJJ248" i="2" s="1"/>
  <c r="QJK248" i="2" s="1"/>
  <c r="QJL248" i="2" s="1"/>
  <c r="QJM248" i="2" s="1"/>
  <c r="QJN248" i="2" s="1"/>
  <c r="QJO248" i="2" s="1"/>
  <c r="QJP248" i="2" s="1"/>
  <c r="QJQ248" i="2" s="1"/>
  <c r="QJR248" i="2" s="1"/>
  <c r="QJS248" i="2" s="1"/>
  <c r="QJT248" i="2" s="1"/>
  <c r="QJU248" i="2" s="1"/>
  <c r="QJV248" i="2" s="1"/>
  <c r="QJW248" i="2" s="1"/>
  <c r="QJX248" i="2" s="1"/>
  <c r="QJY248" i="2" s="1"/>
  <c r="QJZ248" i="2" s="1"/>
  <c r="QKA248" i="2" s="1"/>
  <c r="QKB248" i="2" s="1"/>
  <c r="QKC248" i="2" s="1"/>
  <c r="QKD248" i="2" s="1"/>
  <c r="QKE248" i="2" s="1"/>
  <c r="QKF248" i="2" s="1"/>
  <c r="QKG248" i="2" s="1"/>
  <c r="QKH248" i="2" s="1"/>
  <c r="QKI248" i="2" s="1"/>
  <c r="QKJ248" i="2" s="1"/>
  <c r="QKK248" i="2" s="1"/>
  <c r="QKL248" i="2" s="1"/>
  <c r="QKM248" i="2" s="1"/>
  <c r="QKN248" i="2" s="1"/>
  <c r="QKO248" i="2" s="1"/>
  <c r="QKP248" i="2" s="1"/>
  <c r="QKQ248" i="2" s="1"/>
  <c r="QKR248" i="2" s="1"/>
  <c r="QKS248" i="2" s="1"/>
  <c r="QKT248" i="2" s="1"/>
  <c r="QKU248" i="2" s="1"/>
  <c r="QKV248" i="2" s="1"/>
  <c r="QKW248" i="2" s="1"/>
  <c r="QKX248" i="2" s="1"/>
  <c r="QKY248" i="2" s="1"/>
  <c r="QKZ248" i="2" s="1"/>
  <c r="QLA248" i="2" s="1"/>
  <c r="QLB248" i="2" s="1"/>
  <c r="QLC248" i="2" s="1"/>
  <c r="QLD248" i="2" s="1"/>
  <c r="QLE248" i="2" s="1"/>
  <c r="QLF248" i="2" s="1"/>
  <c r="QLG248" i="2" s="1"/>
  <c r="QLH248" i="2" s="1"/>
  <c r="QLI248" i="2" s="1"/>
  <c r="QLJ248" i="2" s="1"/>
  <c r="QLK248" i="2" s="1"/>
  <c r="QLL248" i="2" s="1"/>
  <c r="QLM248" i="2" s="1"/>
  <c r="QLN248" i="2" s="1"/>
  <c r="QLO248" i="2" s="1"/>
  <c r="QLP248" i="2" s="1"/>
  <c r="QLQ248" i="2" s="1"/>
  <c r="QLR248" i="2" s="1"/>
  <c r="QLS248" i="2" s="1"/>
  <c r="QLT248" i="2" s="1"/>
  <c r="QLU248" i="2" s="1"/>
  <c r="QLV248" i="2" s="1"/>
  <c r="QLW248" i="2" s="1"/>
  <c r="QLX248" i="2" s="1"/>
  <c r="QLY248" i="2" s="1"/>
  <c r="QLZ248" i="2" s="1"/>
  <c r="QMA248" i="2" s="1"/>
  <c r="QMB248" i="2" s="1"/>
  <c r="QMC248" i="2" s="1"/>
  <c r="QMD248" i="2" s="1"/>
  <c r="QME248" i="2" s="1"/>
  <c r="QMF248" i="2" s="1"/>
  <c r="QMG248" i="2" s="1"/>
  <c r="QMH248" i="2" s="1"/>
  <c r="QMI248" i="2" s="1"/>
  <c r="QMJ248" i="2" s="1"/>
  <c r="QMK248" i="2" s="1"/>
  <c r="QML248" i="2" s="1"/>
  <c r="QMM248" i="2" s="1"/>
  <c r="QMN248" i="2" s="1"/>
  <c r="QMO248" i="2" s="1"/>
  <c r="QMP248" i="2" s="1"/>
  <c r="QMQ248" i="2" s="1"/>
  <c r="QMR248" i="2" s="1"/>
  <c r="QMS248" i="2" s="1"/>
  <c r="QMT248" i="2" s="1"/>
  <c r="QMU248" i="2" s="1"/>
  <c r="QMV248" i="2" s="1"/>
  <c r="QMW248" i="2" s="1"/>
  <c r="QMX248" i="2" s="1"/>
  <c r="QMY248" i="2" s="1"/>
  <c r="QMZ248" i="2" s="1"/>
  <c r="QNA248" i="2" s="1"/>
  <c r="QNB248" i="2" s="1"/>
  <c r="QNC248" i="2" s="1"/>
  <c r="QND248" i="2" s="1"/>
  <c r="QNE248" i="2" s="1"/>
  <c r="QNF248" i="2" s="1"/>
  <c r="QNG248" i="2" s="1"/>
  <c r="QNH248" i="2" s="1"/>
  <c r="QNI248" i="2" s="1"/>
  <c r="QNJ248" i="2" s="1"/>
  <c r="QNK248" i="2" s="1"/>
  <c r="QNL248" i="2" s="1"/>
  <c r="QNM248" i="2" s="1"/>
  <c r="QNN248" i="2" s="1"/>
  <c r="QNO248" i="2" s="1"/>
  <c r="QNP248" i="2" s="1"/>
  <c r="QNQ248" i="2" s="1"/>
  <c r="QNR248" i="2" s="1"/>
  <c r="QNS248" i="2" s="1"/>
  <c r="QNT248" i="2" s="1"/>
  <c r="QNU248" i="2" s="1"/>
  <c r="QNV248" i="2" s="1"/>
  <c r="QNW248" i="2" s="1"/>
  <c r="QNX248" i="2" s="1"/>
  <c r="QNY248" i="2" s="1"/>
  <c r="QNZ248" i="2" s="1"/>
  <c r="QOA248" i="2" s="1"/>
  <c r="QOB248" i="2" s="1"/>
  <c r="QOC248" i="2" s="1"/>
  <c r="QOD248" i="2" s="1"/>
  <c r="QOE248" i="2" s="1"/>
  <c r="QOF248" i="2" s="1"/>
  <c r="QOG248" i="2" s="1"/>
  <c r="QOH248" i="2" s="1"/>
  <c r="QOI248" i="2" s="1"/>
  <c r="QOJ248" i="2" s="1"/>
  <c r="QOK248" i="2" s="1"/>
  <c r="QOL248" i="2" s="1"/>
  <c r="QOM248" i="2" s="1"/>
  <c r="QON248" i="2" s="1"/>
  <c r="QOO248" i="2" s="1"/>
  <c r="QOP248" i="2" s="1"/>
  <c r="QOQ248" i="2" s="1"/>
  <c r="QOR248" i="2" s="1"/>
  <c r="QOS248" i="2" s="1"/>
  <c r="QOT248" i="2" s="1"/>
  <c r="QOU248" i="2" s="1"/>
  <c r="QOV248" i="2" s="1"/>
  <c r="QOW248" i="2" s="1"/>
  <c r="QOX248" i="2" s="1"/>
  <c r="QOY248" i="2" s="1"/>
  <c r="QOZ248" i="2" s="1"/>
  <c r="QPA248" i="2" s="1"/>
  <c r="QPB248" i="2" s="1"/>
  <c r="QPC248" i="2" s="1"/>
  <c r="QPD248" i="2" s="1"/>
  <c r="QPE248" i="2" s="1"/>
  <c r="QPF248" i="2" s="1"/>
  <c r="QPG248" i="2" s="1"/>
  <c r="QPH248" i="2" s="1"/>
  <c r="QPI248" i="2" s="1"/>
  <c r="QPJ248" i="2" s="1"/>
  <c r="QPK248" i="2" s="1"/>
  <c r="QPL248" i="2" s="1"/>
  <c r="QPM248" i="2" s="1"/>
  <c r="QPN248" i="2" s="1"/>
  <c r="QPO248" i="2" s="1"/>
  <c r="QPP248" i="2" s="1"/>
  <c r="QPQ248" i="2" s="1"/>
  <c r="QPR248" i="2" s="1"/>
  <c r="QPS248" i="2" s="1"/>
  <c r="QPT248" i="2" s="1"/>
  <c r="QPU248" i="2" s="1"/>
  <c r="QPV248" i="2" s="1"/>
  <c r="QPW248" i="2" s="1"/>
  <c r="QPX248" i="2" s="1"/>
  <c r="QPY248" i="2"/>
  <c r="QPZ248" i="2" s="1"/>
  <c r="QQA248" i="2"/>
  <c r="QQB248" i="2" s="1"/>
  <c r="QQC248" i="2"/>
  <c r="QQD248" i="2" s="1"/>
  <c r="QQE248" i="2"/>
  <c r="QQF248" i="2" s="1"/>
  <c r="QQG248" i="2"/>
  <c r="QQH248" i="2" s="1"/>
  <c r="QQI248" i="2"/>
  <c r="QQJ248" i="2" s="1"/>
  <c r="QQK248" i="2"/>
  <c r="QQL248" i="2" s="1"/>
  <c r="QQM248" i="2"/>
  <c r="QQN248" i="2" s="1"/>
  <c r="QQO248" i="2"/>
  <c r="QQP248" i="2" s="1"/>
  <c r="QQQ248" i="2"/>
  <c r="QQR248" i="2" s="1"/>
  <c r="QQS248" i="2"/>
  <c r="QQT248" i="2" s="1"/>
  <c r="QQU248" i="2"/>
  <c r="QQV248" i="2" s="1"/>
  <c r="QQW248" i="2"/>
  <c r="QQX248" i="2" s="1"/>
  <c r="QQY248" i="2"/>
  <c r="QQZ248" i="2" s="1"/>
  <c r="QRA248" i="2"/>
  <c r="QRB248" i="2" s="1"/>
  <c r="QRC248" i="2"/>
  <c r="QRD248" i="2" s="1"/>
  <c r="QRE248" i="2"/>
  <c r="QRF248" i="2" s="1"/>
  <c r="QRG248" i="2"/>
  <c r="QRH248" i="2" s="1"/>
  <c r="QRI248" i="2"/>
  <c r="QRJ248" i="2" s="1"/>
  <c r="QRK248" i="2"/>
  <c r="QRL248" i="2" s="1"/>
  <c r="QRM248" i="2"/>
  <c r="QRN248" i="2" s="1"/>
  <c r="QRO248" i="2"/>
  <c r="QRP248" i="2" s="1"/>
  <c r="QRQ248" i="2"/>
  <c r="QRR248" i="2" s="1"/>
  <c r="QRS248" i="2"/>
  <c r="QRT248" i="2" s="1"/>
  <c r="QRU248" i="2"/>
  <c r="QRV248" i="2" s="1"/>
  <c r="QRW248" i="2"/>
  <c r="QRX248" i="2" s="1"/>
  <c r="QRY248" i="2"/>
  <c r="QRZ248" i="2" s="1"/>
  <c r="QSA248" i="2"/>
  <c r="QSB248" i="2" s="1"/>
  <c r="QSC248" i="2"/>
  <c r="QSD248" i="2" s="1"/>
  <c r="QSE248" i="2"/>
  <c r="QSF248" i="2" s="1"/>
  <c r="QSG248" i="2"/>
  <c r="QSH248" i="2" s="1"/>
  <c r="QSI248" i="2"/>
  <c r="QSJ248" i="2" s="1"/>
  <c r="QSK248" i="2"/>
  <c r="QSL248" i="2" s="1"/>
  <c r="QSM248" i="2"/>
  <c r="QSN248" i="2" s="1"/>
  <c r="QSO248" i="2"/>
  <c r="QSP248" i="2" s="1"/>
  <c r="QSQ248" i="2"/>
  <c r="QSR248" i="2" s="1"/>
  <c r="QSS248" i="2"/>
  <c r="QST248" i="2" s="1"/>
  <c r="QSU248" i="2"/>
  <c r="QSV248" i="2" s="1"/>
  <c r="QSW248" i="2"/>
  <c r="QSX248" i="2" s="1"/>
  <c r="QSY248" i="2"/>
  <c r="QSZ248" i="2" s="1"/>
  <c r="QTA248" i="2"/>
  <c r="QTB248" i="2" s="1"/>
  <c r="QTC248" i="2"/>
  <c r="QTD248" i="2" s="1"/>
  <c r="QTE248" i="2"/>
  <c r="QTF248" i="2" s="1"/>
  <c r="QTG248" i="2"/>
  <c r="QTH248" i="2" s="1"/>
  <c r="QTI248" i="2"/>
  <c r="QTJ248" i="2" s="1"/>
  <c r="QTK248" i="2"/>
  <c r="QTL248" i="2" s="1"/>
  <c r="QTM248" i="2"/>
  <c r="QTN248" i="2" s="1"/>
  <c r="QTO248" i="2"/>
  <c r="QTP248" i="2" s="1"/>
  <c r="QTQ248" i="2"/>
  <c r="QTR248" i="2" s="1"/>
  <c r="QTS248" i="2"/>
  <c r="QTT248" i="2" s="1"/>
  <c r="QTU248" i="2"/>
  <c r="QTV248" i="2" s="1"/>
  <c r="QTW248" i="2"/>
  <c r="QTX248" i="2" s="1"/>
  <c r="QTY248" i="2"/>
  <c r="QTZ248" i="2" s="1"/>
  <c r="QUA248" i="2"/>
  <c r="QUB248" i="2" s="1"/>
  <c r="QUC248" i="2"/>
  <c r="QUD248" i="2" s="1"/>
  <c r="QUE248" i="2"/>
  <c r="QUF248" i="2" s="1"/>
  <c r="QUG248" i="2"/>
  <c r="QUH248" i="2" s="1"/>
  <c r="QUI248" i="2"/>
  <c r="QUJ248" i="2" s="1"/>
  <c r="QUK248" i="2"/>
  <c r="QUL248" i="2" s="1"/>
  <c r="QUM248" i="2"/>
  <c r="QUN248" i="2" s="1"/>
  <c r="QUO248" i="2"/>
  <c r="QUP248" i="2" s="1"/>
  <c r="QUQ248" i="2"/>
  <c r="QUR248" i="2" s="1"/>
  <c r="QUS248" i="2"/>
  <c r="QUT248" i="2" s="1"/>
  <c r="QUU248" i="2"/>
  <c r="QUV248" i="2" s="1"/>
  <c r="QUW248" i="2"/>
  <c r="QUX248" i="2" s="1"/>
  <c r="QUY248" i="2"/>
  <c r="QUZ248" i="2" s="1"/>
  <c r="QVA248" i="2"/>
  <c r="QVB248" i="2" s="1"/>
  <c r="QVC248" i="2"/>
  <c r="QVD248" i="2" s="1"/>
  <c r="QVE248" i="2"/>
  <c r="QVF248" i="2" s="1"/>
  <c r="QVG248" i="2"/>
  <c r="QVH248" i="2" s="1"/>
  <c r="QVI248" i="2"/>
  <c r="QVJ248" i="2" s="1"/>
  <c r="QVK248" i="2"/>
  <c r="QVL248" i="2" s="1"/>
  <c r="QVM248" i="2"/>
  <c r="QVN248" i="2" s="1"/>
  <c r="QVO248" i="2"/>
  <c r="QVP248" i="2" s="1"/>
  <c r="QVQ248" i="2"/>
  <c r="QVR248" i="2" s="1"/>
  <c r="QVS248" i="2"/>
  <c r="QVT248" i="2" s="1"/>
  <c r="QVU248" i="2"/>
  <c r="QVV248" i="2" s="1"/>
  <c r="QVW248" i="2"/>
  <c r="QVX248" i="2" s="1"/>
  <c r="QVY248" i="2"/>
  <c r="QVZ248" i="2" s="1"/>
  <c r="QWA248" i="2" s="1"/>
  <c r="QWB248" i="2" s="1"/>
  <c r="QWC248" i="2" s="1"/>
  <c r="QWD248" i="2" s="1"/>
  <c r="QWE248" i="2" s="1"/>
  <c r="QWF248" i="2" s="1"/>
  <c r="QWG248" i="2" s="1"/>
  <c r="QWH248" i="2" s="1"/>
  <c r="QWI248" i="2" s="1"/>
  <c r="QWJ248" i="2" s="1"/>
  <c r="QWK248" i="2" s="1"/>
  <c r="QWL248" i="2" s="1"/>
  <c r="QWM248" i="2" s="1"/>
  <c r="QWN248" i="2" s="1"/>
  <c r="QWO248" i="2" s="1"/>
  <c r="QWP248" i="2" s="1"/>
  <c r="QWQ248" i="2" s="1"/>
  <c r="QWR248" i="2" s="1"/>
  <c r="QWS248" i="2" s="1"/>
  <c r="QWT248" i="2" s="1"/>
  <c r="QWU248" i="2" s="1"/>
  <c r="QWV248" i="2" s="1"/>
  <c r="QWW248" i="2" s="1"/>
  <c r="QWX248" i="2" s="1"/>
  <c r="QWY248" i="2" s="1"/>
  <c r="QWZ248" i="2" s="1"/>
  <c r="QXA248" i="2" s="1"/>
  <c r="QXB248" i="2" s="1"/>
  <c r="QXC248" i="2" s="1"/>
  <c r="QXD248" i="2" s="1"/>
  <c r="QXE248" i="2" s="1"/>
  <c r="QXF248" i="2" s="1"/>
  <c r="QXG248" i="2" s="1"/>
  <c r="QXH248" i="2" s="1"/>
  <c r="QXI248" i="2" s="1"/>
  <c r="QXJ248" i="2" s="1"/>
  <c r="QXK248" i="2" s="1"/>
  <c r="QXL248" i="2" s="1"/>
  <c r="QXM248" i="2" s="1"/>
  <c r="QXN248" i="2" s="1"/>
  <c r="QXO248" i="2" s="1"/>
  <c r="QXP248" i="2" s="1"/>
  <c r="QXQ248" i="2" s="1"/>
  <c r="QXR248" i="2" s="1"/>
  <c r="QXS248" i="2" s="1"/>
  <c r="QXT248" i="2" s="1"/>
  <c r="QXU248" i="2" s="1"/>
  <c r="QXV248" i="2" s="1"/>
  <c r="QXW248" i="2" s="1"/>
  <c r="QXX248" i="2" s="1"/>
  <c r="QXY248" i="2" s="1"/>
  <c r="QXZ248" i="2" s="1"/>
  <c r="QYA248" i="2" s="1"/>
  <c r="QYB248" i="2" s="1"/>
  <c r="QYC248" i="2" s="1"/>
  <c r="QYD248" i="2" s="1"/>
  <c r="QYE248" i="2" s="1"/>
  <c r="QYF248" i="2" s="1"/>
  <c r="QYG248" i="2" s="1"/>
  <c r="QYH248" i="2" s="1"/>
  <c r="QYI248" i="2" s="1"/>
  <c r="QYJ248" i="2" s="1"/>
  <c r="QYK248" i="2" s="1"/>
  <c r="QYL248" i="2" s="1"/>
  <c r="QYM248" i="2" s="1"/>
  <c r="QYN248" i="2" s="1"/>
  <c r="QYO248" i="2" s="1"/>
  <c r="QYP248" i="2" s="1"/>
  <c r="QYQ248" i="2" s="1"/>
  <c r="QYR248" i="2" s="1"/>
  <c r="QYS248" i="2" s="1"/>
  <c r="QYT248" i="2" s="1"/>
  <c r="QYU248" i="2" s="1"/>
  <c r="QYV248" i="2" s="1"/>
  <c r="QYW248" i="2" s="1"/>
  <c r="QYX248" i="2" s="1"/>
  <c r="QYY248" i="2" s="1"/>
  <c r="QYZ248" i="2" s="1"/>
  <c r="QZA248" i="2" s="1"/>
  <c r="QZB248" i="2" s="1"/>
  <c r="QZC248" i="2" s="1"/>
  <c r="QZD248" i="2" s="1"/>
  <c r="QZE248" i="2" s="1"/>
  <c r="QZF248" i="2" s="1"/>
  <c r="QZG248" i="2" s="1"/>
  <c r="QZH248" i="2" s="1"/>
  <c r="QZI248" i="2" s="1"/>
  <c r="QZJ248" i="2" s="1"/>
  <c r="QZK248" i="2" s="1"/>
  <c r="QZL248" i="2" s="1"/>
  <c r="QZM248" i="2" s="1"/>
  <c r="QZN248" i="2" s="1"/>
  <c r="QZO248" i="2" s="1"/>
  <c r="QZP248" i="2" s="1"/>
  <c r="QZQ248" i="2" s="1"/>
  <c r="QZR248" i="2" s="1"/>
  <c r="QZS248" i="2" s="1"/>
  <c r="QZT248" i="2" s="1"/>
  <c r="QZU248" i="2" s="1"/>
  <c r="QZV248" i="2" s="1"/>
  <c r="QZW248" i="2" s="1"/>
  <c r="QZX248" i="2" s="1"/>
  <c r="QZY248" i="2" s="1"/>
  <c r="QZZ248" i="2" s="1"/>
  <c r="RAA248" i="2" s="1"/>
  <c r="RAB248" i="2" s="1"/>
  <c r="RAC248" i="2" s="1"/>
  <c r="RAD248" i="2" s="1"/>
  <c r="RAE248" i="2" s="1"/>
  <c r="RAF248" i="2" s="1"/>
  <c r="RAG248" i="2" s="1"/>
  <c r="RAH248" i="2" s="1"/>
  <c r="RAI248" i="2" s="1"/>
  <c r="RAJ248" i="2" s="1"/>
  <c r="RAK248" i="2" s="1"/>
  <c r="RAL248" i="2" s="1"/>
  <c r="RAM248" i="2" s="1"/>
  <c r="RAN248" i="2" s="1"/>
  <c r="RAO248" i="2" s="1"/>
  <c r="RAP248" i="2" s="1"/>
  <c r="RAQ248" i="2" s="1"/>
  <c r="RAR248" i="2" s="1"/>
  <c r="RAS248" i="2" s="1"/>
  <c r="RAT248" i="2" s="1"/>
  <c r="RAU248" i="2" s="1"/>
  <c r="RAV248" i="2" s="1"/>
  <c r="RAW248" i="2" s="1"/>
  <c r="RAX248" i="2" s="1"/>
  <c r="RAY248" i="2" s="1"/>
  <c r="RAZ248" i="2" s="1"/>
  <c r="RBA248" i="2" s="1"/>
  <c r="RBB248" i="2" s="1"/>
  <c r="RBC248" i="2" s="1"/>
  <c r="RBD248" i="2" s="1"/>
  <c r="RBE248" i="2" s="1"/>
  <c r="RBF248" i="2" s="1"/>
  <c r="RBG248" i="2" s="1"/>
  <c r="RBH248" i="2" s="1"/>
  <c r="RBI248" i="2" s="1"/>
  <c r="RBJ248" i="2" s="1"/>
  <c r="RBK248" i="2" s="1"/>
  <c r="RBL248" i="2" s="1"/>
  <c r="RBM248" i="2" s="1"/>
  <c r="RBN248" i="2" s="1"/>
  <c r="RBO248" i="2" s="1"/>
  <c r="RBP248" i="2" s="1"/>
  <c r="RBQ248" i="2" s="1"/>
  <c r="RBR248" i="2" s="1"/>
  <c r="RBS248" i="2" s="1"/>
  <c r="RBT248" i="2" s="1"/>
  <c r="RBU248" i="2" s="1"/>
  <c r="RBV248" i="2" s="1"/>
  <c r="RBW248" i="2" s="1"/>
  <c r="RBX248" i="2" s="1"/>
  <c r="RBY248" i="2" s="1"/>
  <c r="RBZ248" i="2" s="1"/>
  <c r="RCA248" i="2" s="1"/>
  <c r="RCB248" i="2" s="1"/>
  <c r="RCC248" i="2" s="1"/>
  <c r="RCD248" i="2" s="1"/>
  <c r="RCE248" i="2" s="1"/>
  <c r="RCF248" i="2" s="1"/>
  <c r="RCG248" i="2" s="1"/>
  <c r="RCH248" i="2" s="1"/>
  <c r="RCI248" i="2" s="1"/>
  <c r="RCJ248" i="2" s="1"/>
  <c r="RCK248" i="2" s="1"/>
  <c r="RCL248" i="2" s="1"/>
  <c r="RCM248" i="2" s="1"/>
  <c r="RCN248" i="2" s="1"/>
  <c r="RCO248" i="2" s="1"/>
  <c r="RCP248" i="2" s="1"/>
  <c r="RCQ248" i="2" s="1"/>
  <c r="RCR248" i="2" s="1"/>
  <c r="RCS248" i="2" s="1"/>
  <c r="RCT248" i="2" s="1"/>
  <c r="RCU248" i="2" s="1"/>
  <c r="RCV248" i="2" s="1"/>
  <c r="RCW248" i="2" s="1"/>
  <c r="RCX248" i="2" s="1"/>
  <c r="RCY248" i="2" s="1"/>
  <c r="RCZ248" i="2" s="1"/>
  <c r="RDA248" i="2" s="1"/>
  <c r="RDB248" i="2" s="1"/>
  <c r="RDC248" i="2" s="1"/>
  <c r="RDD248" i="2" s="1"/>
  <c r="RDE248" i="2" s="1"/>
  <c r="RDF248" i="2" s="1"/>
  <c r="RDG248" i="2" s="1"/>
  <c r="RDH248" i="2" s="1"/>
  <c r="RDI248" i="2" s="1"/>
  <c r="RDJ248" i="2" s="1"/>
  <c r="RDK248" i="2" s="1"/>
  <c r="RDL248" i="2" s="1"/>
  <c r="RDM248" i="2" s="1"/>
  <c r="RDN248" i="2" s="1"/>
  <c r="RDO248" i="2" s="1"/>
  <c r="RDP248" i="2" s="1"/>
  <c r="RDQ248" i="2" s="1"/>
  <c r="RDR248" i="2" s="1"/>
  <c r="RDS248" i="2" s="1"/>
  <c r="RDT248" i="2" s="1"/>
  <c r="RDU248" i="2" s="1"/>
  <c r="RDV248" i="2" s="1"/>
  <c r="RDW248" i="2" s="1"/>
  <c r="RDX248" i="2" s="1"/>
  <c r="RDY248" i="2" s="1"/>
  <c r="RDZ248" i="2" s="1"/>
  <c r="REA248" i="2" s="1"/>
  <c r="REB248" i="2" s="1"/>
  <c r="REC248" i="2" s="1"/>
  <c r="RED248" i="2" s="1"/>
  <c r="REE248" i="2" s="1"/>
  <c r="REF248" i="2" s="1"/>
  <c r="REG248" i="2" s="1"/>
  <c r="REH248" i="2" s="1"/>
  <c r="REI248" i="2" s="1"/>
  <c r="REJ248" i="2" s="1"/>
  <c r="REK248" i="2" s="1"/>
  <c r="REL248" i="2" s="1"/>
  <c r="REM248" i="2" s="1"/>
  <c r="REN248" i="2" s="1"/>
  <c r="REO248" i="2" s="1"/>
  <c r="REP248" i="2" s="1"/>
  <c r="REQ248" i="2" s="1"/>
  <c r="RER248" i="2" s="1"/>
  <c r="RES248" i="2" s="1"/>
  <c r="RET248" i="2" s="1"/>
  <c r="REU248" i="2" s="1"/>
  <c r="REV248" i="2" s="1"/>
  <c r="REW248" i="2" s="1"/>
  <c r="REX248" i="2" s="1"/>
  <c r="REY248" i="2" s="1"/>
  <c r="REZ248" i="2" s="1"/>
  <c r="RFA248" i="2" s="1"/>
  <c r="RFB248" i="2" s="1"/>
  <c r="RFC248" i="2" s="1"/>
  <c r="RFD248" i="2" s="1"/>
  <c r="RFE248" i="2" s="1"/>
  <c r="RFF248" i="2" s="1"/>
  <c r="RFG248" i="2" s="1"/>
  <c r="RFH248" i="2" s="1"/>
  <c r="RFI248" i="2" s="1"/>
  <c r="RFJ248" i="2" s="1"/>
  <c r="RFK248" i="2" s="1"/>
  <c r="RFL248" i="2" s="1"/>
  <c r="RFM248" i="2" s="1"/>
  <c r="RFN248" i="2" s="1"/>
  <c r="RFO248" i="2" s="1"/>
  <c r="RFP248" i="2" s="1"/>
  <c r="RFQ248" i="2" s="1"/>
  <c r="RFR248" i="2" s="1"/>
  <c r="RFS248" i="2" s="1"/>
  <c r="RFT248" i="2" s="1"/>
  <c r="RFU248" i="2" s="1"/>
  <c r="RFV248" i="2" s="1"/>
  <c r="RFW248" i="2" s="1"/>
  <c r="RFX248" i="2" s="1"/>
  <c r="RFY248" i="2" s="1"/>
  <c r="RFZ248" i="2" s="1"/>
  <c r="RGA248" i="2" s="1"/>
  <c r="RGB248" i="2" s="1"/>
  <c r="RGC248" i="2" s="1"/>
  <c r="RGD248" i="2" s="1"/>
  <c r="RGE248" i="2" s="1"/>
  <c r="RGF248" i="2" s="1"/>
  <c r="RGG248" i="2" s="1"/>
  <c r="RGH248" i="2" s="1"/>
  <c r="RGI248" i="2" s="1"/>
  <c r="RGJ248" i="2" s="1"/>
  <c r="RGK248" i="2" s="1"/>
  <c r="RGL248" i="2" s="1"/>
  <c r="RGM248" i="2" s="1"/>
  <c r="RGN248" i="2" s="1"/>
  <c r="RGO248" i="2" s="1"/>
  <c r="RGP248" i="2" s="1"/>
  <c r="RGQ248" i="2" s="1"/>
  <c r="RGR248" i="2" s="1"/>
  <c r="RGS248" i="2" s="1"/>
  <c r="RGT248" i="2" s="1"/>
  <c r="RGU248" i="2" s="1"/>
  <c r="RGV248" i="2" s="1"/>
  <c r="RGW248" i="2" s="1"/>
  <c r="RGX248" i="2" s="1"/>
  <c r="RGY248" i="2" s="1"/>
  <c r="RGZ248" i="2" s="1"/>
  <c r="RHA248" i="2" s="1"/>
  <c r="RHB248" i="2" s="1"/>
  <c r="RHC248" i="2" s="1"/>
  <c r="RHD248" i="2" s="1"/>
  <c r="RHE248" i="2" s="1"/>
  <c r="RHF248" i="2" s="1"/>
  <c r="RHG248" i="2" s="1"/>
  <c r="RHH248" i="2" s="1"/>
  <c r="RHI248" i="2" s="1"/>
  <c r="RHJ248" i="2" s="1"/>
  <c r="RHK248" i="2" s="1"/>
  <c r="RHL248" i="2" s="1"/>
  <c r="RHM248" i="2" s="1"/>
  <c r="RHN248" i="2" s="1"/>
  <c r="RHO248" i="2" s="1"/>
  <c r="RHP248" i="2" s="1"/>
  <c r="RHQ248" i="2" s="1"/>
  <c r="RHR248" i="2" s="1"/>
  <c r="RHS248" i="2" s="1"/>
  <c r="RHT248" i="2" s="1"/>
  <c r="RHU248" i="2" s="1"/>
  <c r="RHV248" i="2" s="1"/>
  <c r="RHW248" i="2" s="1"/>
  <c r="RHX248" i="2" s="1"/>
  <c r="RHY248" i="2" s="1"/>
  <c r="RHZ248" i="2" s="1"/>
  <c r="RIA248" i="2" s="1"/>
  <c r="RIB248" i="2" s="1"/>
  <c r="RIC248" i="2" s="1"/>
  <c r="RID248" i="2" s="1"/>
  <c r="RIE248" i="2" s="1"/>
  <c r="RIF248" i="2" s="1"/>
  <c r="RIG248" i="2" s="1"/>
  <c r="RIH248" i="2" s="1"/>
  <c r="RII248" i="2" s="1"/>
  <c r="RIJ248" i="2" s="1"/>
  <c r="RIK248" i="2" s="1"/>
  <c r="RIL248" i="2" s="1"/>
  <c r="RIM248" i="2" s="1"/>
  <c r="RIN248" i="2" s="1"/>
  <c r="RIO248" i="2" s="1"/>
  <c r="RIP248" i="2" s="1"/>
  <c r="RIQ248" i="2" s="1"/>
  <c r="RIR248" i="2" s="1"/>
  <c r="RIS248" i="2" s="1"/>
  <c r="RIT248" i="2" s="1"/>
  <c r="RIU248" i="2" s="1"/>
  <c r="RIV248" i="2" s="1"/>
  <c r="RIW248" i="2" s="1"/>
  <c r="RIX248" i="2" s="1"/>
  <c r="RIY248" i="2" s="1"/>
  <c r="RIZ248" i="2" s="1"/>
  <c r="RJA248" i="2" s="1"/>
  <c r="RJB248" i="2" s="1"/>
  <c r="RJC248" i="2" s="1"/>
  <c r="RJD248" i="2" s="1"/>
  <c r="RJE248" i="2" s="1"/>
  <c r="RJF248" i="2" s="1"/>
  <c r="RJG248" i="2" s="1"/>
  <c r="RJH248" i="2" s="1"/>
  <c r="RJI248" i="2" s="1"/>
  <c r="RJJ248" i="2" s="1"/>
  <c r="RJK248" i="2" s="1"/>
  <c r="RJL248" i="2" s="1"/>
  <c r="RJM248" i="2" s="1"/>
  <c r="RJN248" i="2" s="1"/>
  <c r="RJO248" i="2" s="1"/>
  <c r="RJP248" i="2" s="1"/>
  <c r="RJQ248" i="2" s="1"/>
  <c r="RJR248" i="2" s="1"/>
  <c r="RJS248" i="2" s="1"/>
  <c r="RJT248" i="2" s="1"/>
  <c r="RJU248" i="2" s="1"/>
  <c r="RJV248" i="2" s="1"/>
  <c r="RJW248" i="2" s="1"/>
  <c r="RJX248" i="2" s="1"/>
  <c r="RJY248" i="2" s="1"/>
  <c r="RJZ248" i="2" s="1"/>
  <c r="RKA248" i="2" s="1"/>
  <c r="RKB248" i="2" s="1"/>
  <c r="RKC248" i="2" s="1"/>
  <c r="RKD248" i="2" s="1"/>
  <c r="RKE248" i="2" s="1"/>
  <c r="RKF248" i="2" s="1"/>
  <c r="RKG248" i="2" s="1"/>
  <c r="RKH248" i="2" s="1"/>
  <c r="RKI248" i="2" s="1"/>
  <c r="RKJ248" i="2" s="1"/>
  <c r="RKK248" i="2"/>
  <c r="RKL248" i="2" s="1"/>
  <c r="RKM248" i="2"/>
  <c r="RKN248" i="2" s="1"/>
  <c r="RKO248" i="2"/>
  <c r="RKP248" i="2" s="1"/>
  <c r="RKQ248" i="2"/>
  <c r="RKR248" i="2" s="1"/>
  <c r="RKS248" i="2"/>
  <c r="RKT248" i="2" s="1"/>
  <c r="RKU248" i="2"/>
  <c r="RKV248" i="2" s="1"/>
  <c r="RKW248" i="2"/>
  <c r="RKX248" i="2" s="1"/>
  <c r="RKY248" i="2"/>
  <c r="RKZ248" i="2" s="1"/>
  <c r="RLA248" i="2"/>
  <c r="RLB248" i="2" s="1"/>
  <c r="RLC248" i="2"/>
  <c r="RLD248" i="2" s="1"/>
  <c r="RLE248" i="2"/>
  <c r="RLF248" i="2" s="1"/>
  <c r="RLG248" i="2"/>
  <c r="RLH248" i="2" s="1"/>
  <c r="RLI248" i="2"/>
  <c r="RLJ248" i="2" s="1"/>
  <c r="RLK248" i="2"/>
  <c r="RLL248" i="2" s="1"/>
  <c r="RLM248" i="2"/>
  <c r="RLN248" i="2" s="1"/>
  <c r="RLO248" i="2"/>
  <c r="RLP248" i="2" s="1"/>
  <c r="RLQ248" i="2"/>
  <c r="RLR248" i="2" s="1"/>
  <c r="RLS248" i="2"/>
  <c r="RLT248" i="2" s="1"/>
  <c r="RLU248" i="2"/>
  <c r="RLV248" i="2" s="1"/>
  <c r="RLW248" i="2"/>
  <c r="RLX248" i="2" s="1"/>
  <c r="RLY248" i="2"/>
  <c r="RLZ248" i="2" s="1"/>
  <c r="RMA248" i="2"/>
  <c r="RMB248" i="2" s="1"/>
  <c r="RMC248" i="2"/>
  <c r="RMD248" i="2" s="1"/>
  <c r="RME248" i="2"/>
  <c r="RMF248" i="2" s="1"/>
  <c r="RMG248" i="2"/>
  <c r="RMH248" i="2" s="1"/>
  <c r="RMI248" i="2"/>
  <c r="RMJ248" i="2" s="1"/>
  <c r="RMK248" i="2"/>
  <c r="RML248" i="2" s="1"/>
  <c r="RMM248" i="2"/>
  <c r="RMN248" i="2" s="1"/>
  <c r="RMO248" i="2"/>
  <c r="RMP248" i="2" s="1"/>
  <c r="RMQ248" i="2"/>
  <c r="RMR248" i="2" s="1"/>
  <c r="RMS248" i="2"/>
  <c r="RMT248" i="2" s="1"/>
  <c r="RMU248" i="2"/>
  <c r="RMV248" i="2" s="1"/>
  <c r="RMW248" i="2"/>
  <c r="RMX248" i="2" s="1"/>
  <c r="RMY248" i="2"/>
  <c r="RMZ248" i="2" s="1"/>
  <c r="RNA248" i="2"/>
  <c r="RNB248" i="2" s="1"/>
  <c r="RNC248" i="2"/>
  <c r="RND248" i="2" s="1"/>
  <c r="RNE248" i="2"/>
  <c r="RNF248" i="2" s="1"/>
  <c r="RNG248" i="2"/>
  <c r="RNH248" i="2" s="1"/>
  <c r="RNI248" i="2"/>
  <c r="RNJ248" i="2" s="1"/>
  <c r="RNK248" i="2"/>
  <c r="RNL248" i="2" s="1"/>
  <c r="RNM248" i="2"/>
  <c r="RNN248" i="2" s="1"/>
  <c r="RNO248" i="2"/>
  <c r="RNP248" i="2" s="1"/>
  <c r="RNQ248" i="2"/>
  <c r="RNR248" i="2" s="1"/>
  <c r="RNS248" i="2"/>
  <c r="RNT248" i="2" s="1"/>
  <c r="RNU248" i="2"/>
  <c r="RNV248" i="2" s="1"/>
  <c r="RNW248" i="2"/>
  <c r="RNX248" i="2" s="1"/>
  <c r="RNY248" i="2"/>
  <c r="RNZ248" i="2" s="1"/>
  <c r="ROA248" i="2"/>
  <c r="ROB248" i="2" s="1"/>
  <c r="ROC248" i="2"/>
  <c r="ROD248" i="2" s="1"/>
  <c r="ROE248" i="2"/>
  <c r="ROF248" i="2" s="1"/>
  <c r="ROG248" i="2"/>
  <c r="ROH248" i="2" s="1"/>
  <c r="ROI248" i="2"/>
  <c r="ROJ248" i="2" s="1"/>
  <c r="ROK248" i="2"/>
  <c r="ROL248" i="2" s="1"/>
  <c r="ROM248" i="2"/>
  <c r="RON248" i="2" s="1"/>
  <c r="ROO248" i="2"/>
  <c r="ROP248" i="2" s="1"/>
  <c r="ROQ248" i="2"/>
  <c r="ROR248" i="2" s="1"/>
  <c r="ROS248" i="2"/>
  <c r="ROT248" i="2" s="1"/>
  <c r="ROU248" i="2"/>
  <c r="ROV248" i="2" s="1"/>
  <c r="ROW248" i="2"/>
  <c r="ROX248" i="2" s="1"/>
  <c r="ROY248" i="2"/>
  <c r="ROZ248" i="2" s="1"/>
  <c r="RPA248" i="2"/>
  <c r="RPB248" i="2" s="1"/>
  <c r="RPC248" i="2"/>
  <c r="RPD248" i="2" s="1"/>
  <c r="RPE248" i="2"/>
  <c r="RPF248" i="2" s="1"/>
  <c r="RPG248" i="2"/>
  <c r="RPH248" i="2" s="1"/>
  <c r="RPI248" i="2"/>
  <c r="RPJ248" i="2" s="1"/>
  <c r="RPK248" i="2"/>
  <c r="RPL248" i="2" s="1"/>
  <c r="RPM248" i="2"/>
  <c r="RPN248" i="2" s="1"/>
  <c r="RPO248" i="2"/>
  <c r="RPP248" i="2" s="1"/>
  <c r="RPQ248" i="2"/>
  <c r="RPR248" i="2" s="1"/>
  <c r="RPS248" i="2"/>
  <c r="RPT248" i="2" s="1"/>
  <c r="RPU248" i="2"/>
  <c r="RPV248" i="2" s="1"/>
  <c r="RPW248" i="2"/>
  <c r="RPX248" i="2" s="1"/>
  <c r="RPY248" i="2"/>
  <c r="RPZ248" i="2" s="1"/>
  <c r="RQA248" i="2"/>
  <c r="RQB248" i="2" s="1"/>
  <c r="RQC248" i="2"/>
  <c r="RQD248" i="2" s="1"/>
  <c r="RQE248" i="2"/>
  <c r="RQF248" i="2" s="1"/>
  <c r="RQG248" i="2"/>
  <c r="RQH248" i="2" s="1"/>
  <c r="RQI248" i="2"/>
  <c r="RQJ248" i="2" s="1"/>
  <c r="RQK248" i="2"/>
  <c r="RQL248" i="2" s="1"/>
  <c r="RQM248" i="2"/>
  <c r="RQN248" i="2" s="1"/>
  <c r="RQO248" i="2"/>
  <c r="RQP248" i="2" s="1"/>
  <c r="RQQ248" i="2"/>
  <c r="RQR248" i="2" s="1"/>
  <c r="RQS248" i="2"/>
  <c r="RQT248" i="2" s="1"/>
  <c r="RQU248" i="2"/>
  <c r="RQV248" i="2" s="1"/>
  <c r="RQW248" i="2"/>
  <c r="RQX248" i="2" s="1"/>
  <c r="RQY248" i="2"/>
  <c r="RQZ248" i="2" s="1"/>
  <c r="RRA248" i="2"/>
  <c r="RRB248" i="2" s="1"/>
  <c r="RRC248" i="2"/>
  <c r="RRD248" i="2" s="1"/>
  <c r="RRE248" i="2"/>
  <c r="RRF248" i="2" s="1"/>
  <c r="RRG248" i="2"/>
  <c r="RRH248" i="2" s="1"/>
  <c r="RRI248" i="2"/>
  <c r="RRJ248" i="2" s="1"/>
  <c r="RRK248" i="2"/>
  <c r="RRL248" i="2" s="1"/>
  <c r="RRM248" i="2"/>
  <c r="RRN248" i="2" s="1"/>
  <c r="RRO248" i="2"/>
  <c r="RRP248" i="2" s="1"/>
  <c r="RRQ248" i="2"/>
  <c r="RRR248" i="2" s="1"/>
  <c r="RRS248" i="2"/>
  <c r="RRT248" i="2" s="1"/>
  <c r="RRU248" i="2"/>
  <c r="RRV248" i="2" s="1"/>
  <c r="RRW248" i="2"/>
  <c r="RRX248" i="2" s="1"/>
  <c r="RRY248" i="2"/>
  <c r="RRZ248" i="2" s="1"/>
  <c r="RSA248" i="2"/>
  <c r="RSB248" i="2" s="1"/>
  <c r="RSC248" i="2"/>
  <c r="RSD248" i="2" s="1"/>
  <c r="RSE248" i="2"/>
  <c r="RSF248" i="2" s="1"/>
  <c r="RSG248" i="2"/>
  <c r="RSH248" i="2" s="1"/>
  <c r="RSI248" i="2"/>
  <c r="RSJ248" i="2" s="1"/>
  <c r="RSK248" i="2"/>
  <c r="RSL248" i="2" s="1"/>
  <c r="RSM248" i="2"/>
  <c r="RSN248" i="2" s="1"/>
  <c r="RSO248" i="2"/>
  <c r="RSP248" i="2" s="1"/>
  <c r="RSQ248" i="2"/>
  <c r="RSR248" i="2" s="1"/>
  <c r="RSS248" i="2"/>
  <c r="RST248" i="2" s="1"/>
  <c r="RSU248" i="2"/>
  <c r="RSV248" i="2" s="1"/>
  <c r="RSW248" i="2"/>
  <c r="RSX248" i="2" s="1"/>
  <c r="RSY248" i="2"/>
  <c r="RSZ248" i="2" s="1"/>
  <c r="RTA248" i="2"/>
  <c r="RTB248" i="2" s="1"/>
  <c r="RTC248" i="2"/>
  <c r="RTD248" i="2" s="1"/>
  <c r="RTE248" i="2"/>
  <c r="RTF248" i="2" s="1"/>
  <c r="RTG248" i="2"/>
  <c r="RTH248" i="2" s="1"/>
  <c r="RTI248" i="2"/>
  <c r="RTJ248" i="2" s="1"/>
  <c r="RTK248" i="2"/>
  <c r="RTL248" i="2" s="1"/>
  <c r="RTM248" i="2"/>
  <c r="RTN248" i="2" s="1"/>
  <c r="RTO248" i="2"/>
  <c r="RTP248" i="2" s="1"/>
  <c r="RTQ248" i="2"/>
  <c r="RTR248" i="2" s="1"/>
  <c r="RTS248" i="2"/>
  <c r="RTT248" i="2" s="1"/>
  <c r="RTU248" i="2"/>
  <c r="RTV248" i="2" s="1"/>
  <c r="RTW248" i="2"/>
  <c r="RTX248" i="2" s="1"/>
  <c r="RTY248" i="2"/>
  <c r="RTZ248" i="2" s="1"/>
  <c r="RUA248" i="2"/>
  <c r="RUB248" i="2" s="1"/>
  <c r="RUC248" i="2"/>
  <c r="RUD248" i="2" s="1"/>
  <c r="RUE248" i="2"/>
  <c r="RUF248" i="2" s="1"/>
  <c r="RUG248" i="2"/>
  <c r="RUH248" i="2" s="1"/>
  <c r="RUI248" i="2"/>
  <c r="RUJ248" i="2" s="1"/>
  <c r="RUK248" i="2"/>
  <c r="RUL248" i="2" s="1"/>
  <c r="RUM248" i="2"/>
  <c r="RUN248" i="2" s="1"/>
  <c r="RUO248" i="2"/>
  <c r="RUP248" i="2" s="1"/>
  <c r="RUQ248" i="2"/>
  <c r="RUR248" i="2" s="1"/>
  <c r="RUS248" i="2"/>
  <c r="RUT248" i="2" s="1"/>
  <c r="RUU248" i="2"/>
  <c r="RUV248" i="2" s="1"/>
  <c r="RUW248" i="2"/>
  <c r="RUX248" i="2" s="1"/>
  <c r="RUY248" i="2"/>
  <c r="RUZ248" i="2" s="1"/>
  <c r="RVA248" i="2"/>
  <c r="RVB248" i="2" s="1"/>
  <c r="RVC248" i="2"/>
  <c r="RVD248" i="2" s="1"/>
  <c r="RVE248" i="2"/>
  <c r="RVF248" i="2" s="1"/>
  <c r="RVG248" i="2"/>
  <c r="RVH248" i="2" s="1"/>
  <c r="RVI248" i="2"/>
  <c r="RVJ248" i="2" s="1"/>
  <c r="RVK248" i="2"/>
  <c r="RVL248" i="2" s="1"/>
  <c r="RVM248" i="2"/>
  <c r="RVN248" i="2" s="1"/>
  <c r="RVO248" i="2"/>
  <c r="RVP248" i="2" s="1"/>
  <c r="RVQ248" i="2"/>
  <c r="RVR248" i="2" s="1"/>
  <c r="RVS248" i="2"/>
  <c r="RVT248" i="2" s="1"/>
  <c r="RVU248" i="2"/>
  <c r="RVV248" i="2" s="1"/>
  <c r="RVW248" i="2"/>
  <c r="RVX248" i="2" s="1"/>
  <c r="RVY248" i="2"/>
  <c r="RVZ248" i="2" s="1"/>
  <c r="RWA248" i="2"/>
  <c r="RWB248" i="2" s="1"/>
  <c r="RWC248" i="2"/>
  <c r="RWD248" i="2" s="1"/>
  <c r="RWE248" i="2"/>
  <c r="RWF248" i="2" s="1"/>
  <c r="RWG248" i="2"/>
  <c r="RWH248" i="2" s="1"/>
  <c r="RWI248" i="2"/>
  <c r="RWJ248" i="2" s="1"/>
  <c r="RWK248" i="2"/>
  <c r="RWL248" i="2" s="1"/>
  <c r="RWM248" i="2"/>
  <c r="RWN248" i="2" s="1"/>
  <c r="RWO248" i="2"/>
  <c r="RWP248" i="2" s="1"/>
  <c r="RWQ248" i="2"/>
  <c r="RWR248" i="2" s="1"/>
  <c r="RWS248" i="2"/>
  <c r="RWT248" i="2" s="1"/>
  <c r="RWU248" i="2"/>
  <c r="RWV248" i="2" s="1"/>
  <c r="RWW248" i="2"/>
  <c r="RWX248" i="2" s="1"/>
  <c r="RWY248" i="2"/>
  <c r="RWZ248" i="2" s="1"/>
  <c r="RXA248" i="2"/>
  <c r="RXB248" i="2" s="1"/>
  <c r="RXC248" i="2"/>
  <c r="RXD248" i="2" s="1"/>
  <c r="RXE248" i="2"/>
  <c r="RXF248" i="2" s="1"/>
  <c r="RXG248" i="2"/>
  <c r="RXH248" i="2" s="1"/>
  <c r="RXI248" i="2"/>
  <c r="RXJ248" i="2" s="1"/>
  <c r="RXK248" i="2"/>
  <c r="RXL248" i="2" s="1"/>
  <c r="RXM248" i="2"/>
  <c r="RXN248" i="2" s="1"/>
  <c r="RXO248" i="2"/>
  <c r="RXP248" i="2" s="1"/>
  <c r="RXQ248" i="2"/>
  <c r="RXR248" i="2" s="1"/>
  <c r="RXS248" i="2"/>
  <c r="RXT248" i="2" s="1"/>
  <c r="RXU248" i="2"/>
  <c r="RXV248" i="2" s="1"/>
  <c r="RXW248" i="2"/>
  <c r="RXX248" i="2" s="1"/>
  <c r="RXY248" i="2"/>
  <c r="RXZ248" i="2" s="1"/>
  <c r="RYA248" i="2"/>
  <c r="RYB248" i="2" s="1"/>
  <c r="RYC248" i="2"/>
  <c r="RYD248" i="2" s="1"/>
  <c r="RYE248" i="2"/>
  <c r="RYF248" i="2" s="1"/>
  <c r="RYG248" i="2"/>
  <c r="RYH248" i="2" s="1"/>
  <c r="RYI248" i="2"/>
  <c r="RYJ248" i="2" s="1"/>
  <c r="RYK248" i="2"/>
  <c r="RYL248" i="2" s="1"/>
  <c r="RYM248" i="2"/>
  <c r="RYN248" i="2" s="1"/>
  <c r="RYO248" i="2"/>
  <c r="RYP248" i="2" s="1"/>
  <c r="RYQ248" i="2"/>
  <c r="RYR248" i="2" s="1"/>
  <c r="RYS248" i="2"/>
  <c r="RYT248" i="2" s="1"/>
  <c r="RYU248" i="2"/>
  <c r="RYV248" i="2" s="1"/>
  <c r="RYW248" i="2"/>
  <c r="RYX248" i="2" s="1"/>
  <c r="RYY248" i="2"/>
  <c r="RYZ248" i="2" s="1"/>
  <c r="RZA248" i="2"/>
  <c r="RZB248" i="2" s="1"/>
  <c r="RZC248" i="2"/>
  <c r="RZD248" i="2" s="1"/>
  <c r="RZE248" i="2"/>
  <c r="RZF248" i="2" s="1"/>
  <c r="RZG248" i="2"/>
  <c r="RZH248" i="2" s="1"/>
  <c r="RZI248" i="2"/>
  <c r="RZJ248" i="2" s="1"/>
  <c r="RZK248" i="2"/>
  <c r="RZL248" i="2" s="1"/>
  <c r="RZM248" i="2"/>
  <c r="RZN248" i="2" s="1"/>
  <c r="RZO248" i="2"/>
  <c r="RZP248" i="2" s="1"/>
  <c r="RZQ248" i="2"/>
  <c r="RZR248" i="2" s="1"/>
  <c r="RZS248" i="2"/>
  <c r="RZT248" i="2" s="1"/>
  <c r="RZU248" i="2"/>
  <c r="RZV248" i="2" s="1"/>
  <c r="RZW248" i="2"/>
  <c r="RZX248" i="2" s="1"/>
  <c r="RZY248" i="2"/>
  <c r="RZZ248" i="2" s="1"/>
  <c r="SAA248" i="2"/>
  <c r="SAB248" i="2" s="1"/>
  <c r="SAC248" i="2"/>
  <c r="SAD248" i="2" s="1"/>
  <c r="SAE248" i="2"/>
  <c r="SAF248" i="2" s="1"/>
  <c r="SAG248" i="2"/>
  <c r="SAH248" i="2" s="1"/>
  <c r="SAI248" i="2"/>
  <c r="SAJ248" i="2" s="1"/>
  <c r="SAK248" i="2"/>
  <c r="SAL248" i="2" s="1"/>
  <c r="SAM248" i="2"/>
  <c r="SAN248" i="2" s="1"/>
  <c r="SAO248" i="2"/>
  <c r="SAP248" i="2" s="1"/>
  <c r="SAQ248" i="2"/>
  <c r="SAR248" i="2" s="1"/>
  <c r="SAS248" i="2"/>
  <c r="SAT248" i="2" s="1"/>
  <c r="SAU248" i="2"/>
  <c r="SAV248" i="2" s="1"/>
  <c r="SAW248" i="2"/>
  <c r="SAX248" i="2" s="1"/>
  <c r="SAY248" i="2"/>
  <c r="SAZ248" i="2" s="1"/>
  <c r="SBA248" i="2"/>
  <c r="SBB248" i="2" s="1"/>
  <c r="SBC248" i="2"/>
  <c r="SBD248" i="2" s="1"/>
  <c r="SBE248" i="2"/>
  <c r="SBF248" i="2" s="1"/>
  <c r="SBG248" i="2"/>
  <c r="SBH248" i="2" s="1"/>
  <c r="SBI248" i="2"/>
  <c r="SBJ248" i="2" s="1"/>
  <c r="SBK248" i="2"/>
  <c r="SBL248" i="2" s="1"/>
  <c r="SBM248" i="2"/>
  <c r="SBN248" i="2" s="1"/>
  <c r="SBO248" i="2"/>
  <c r="SBP248" i="2" s="1"/>
  <c r="SBQ248" i="2"/>
  <c r="SBR248" i="2" s="1"/>
  <c r="SBS248" i="2"/>
  <c r="SBT248" i="2" s="1"/>
  <c r="SBU248" i="2"/>
  <c r="SBV248" i="2" s="1"/>
  <c r="SBW248" i="2"/>
  <c r="SBX248" i="2" s="1"/>
  <c r="SBY248" i="2"/>
  <c r="SBZ248" i="2" s="1"/>
  <c r="SCA248" i="2"/>
  <c r="SCB248" i="2" s="1"/>
  <c r="SCC248" i="2"/>
  <c r="SCD248" i="2" s="1"/>
  <c r="SCE248" i="2"/>
  <c r="SCF248" i="2" s="1"/>
  <c r="SCG248" i="2"/>
  <c r="SCH248" i="2" s="1"/>
  <c r="SCI248" i="2"/>
  <c r="SCJ248" i="2" s="1"/>
  <c r="SCK248" i="2"/>
  <c r="SCL248" i="2" s="1"/>
  <c r="SCM248" i="2"/>
  <c r="SCN248" i="2" s="1"/>
  <c r="SCO248" i="2"/>
  <c r="SCP248" i="2" s="1"/>
  <c r="SCQ248" i="2"/>
  <c r="SCR248" i="2" s="1"/>
  <c r="SCS248" i="2"/>
  <c r="SCT248" i="2" s="1"/>
  <c r="SCU248" i="2"/>
  <c r="SCV248" i="2" s="1"/>
  <c r="SCW248" i="2"/>
  <c r="SCX248" i="2" s="1"/>
  <c r="SCY248" i="2"/>
  <c r="SCZ248" i="2" s="1"/>
  <c r="SDA248" i="2"/>
  <c r="SDB248" i="2" s="1"/>
  <c r="SDC248" i="2"/>
  <c r="SDD248" i="2" s="1"/>
  <c r="SDE248" i="2"/>
  <c r="SDF248" i="2" s="1"/>
  <c r="SDG248" i="2"/>
  <c r="SDH248" i="2" s="1"/>
  <c r="SDI248" i="2"/>
  <c r="SDJ248" i="2" s="1"/>
  <c r="SDK248" i="2"/>
  <c r="SDL248" i="2" s="1"/>
  <c r="SDM248" i="2"/>
  <c r="SDN248" i="2" s="1"/>
  <c r="SDO248" i="2"/>
  <c r="SDP248" i="2" s="1"/>
  <c r="SDQ248" i="2"/>
  <c r="SDR248" i="2" s="1"/>
  <c r="SDS248" i="2"/>
  <c r="SDT248" i="2" s="1"/>
  <c r="SDU248" i="2"/>
  <c r="SDV248" i="2" s="1"/>
  <c r="SDW248" i="2"/>
  <c r="SDX248" i="2" s="1"/>
  <c r="SDY248" i="2"/>
  <c r="SDZ248" i="2" s="1"/>
  <c r="SEA248" i="2"/>
  <c r="SEB248" i="2" s="1"/>
  <c r="SEC248" i="2"/>
  <c r="SED248" i="2" s="1"/>
  <c r="SEE248" i="2"/>
  <c r="SEF248" i="2" s="1"/>
  <c r="SEG248" i="2"/>
  <c r="SEH248" i="2" s="1"/>
  <c r="SEI248" i="2"/>
  <c r="SEJ248" i="2" s="1"/>
  <c r="SEK248" i="2"/>
  <c r="SEL248" i="2" s="1"/>
  <c r="SEM248" i="2"/>
  <c r="SEN248" i="2" s="1"/>
  <c r="SEO248" i="2"/>
  <c r="SEP248" i="2" s="1"/>
  <c r="SEQ248" i="2"/>
  <c r="SER248" i="2" s="1"/>
  <c r="SES248" i="2"/>
  <c r="SET248" i="2" s="1"/>
  <c r="SEU248" i="2"/>
  <c r="SEV248" i="2" s="1"/>
  <c r="SEW248" i="2"/>
  <c r="SEX248" i="2" s="1"/>
  <c r="SEY248" i="2"/>
  <c r="SEZ248" i="2" s="1"/>
  <c r="SFA248" i="2"/>
  <c r="SFB248" i="2" s="1"/>
  <c r="SFC248" i="2"/>
  <c r="SFD248" i="2" s="1"/>
  <c r="SFE248" i="2"/>
  <c r="SFF248" i="2" s="1"/>
  <c r="SFG248" i="2"/>
  <c r="SFH248" i="2" s="1"/>
  <c r="SFI248" i="2"/>
  <c r="SFJ248" i="2" s="1"/>
  <c r="SFK248" i="2"/>
  <c r="SFL248" i="2" s="1"/>
  <c r="SFM248" i="2"/>
  <c r="SFN248" i="2" s="1"/>
  <c r="SFO248" i="2" s="1"/>
  <c r="SFP248" i="2" s="1"/>
  <c r="SFQ248" i="2"/>
  <c r="SFR248" i="2" s="1"/>
  <c r="SFS248" i="2"/>
  <c r="SFT248" i="2" s="1"/>
  <c r="SFU248" i="2"/>
  <c r="SFV248" i="2" s="1"/>
  <c r="SFW248" i="2"/>
  <c r="SFX248" i="2" s="1"/>
  <c r="SFY248" i="2"/>
  <c r="SFZ248" i="2" s="1"/>
  <c r="SGA248" i="2"/>
  <c r="SGB248" i="2" s="1"/>
  <c r="SGC248" i="2"/>
  <c r="SGD248" i="2" s="1"/>
  <c r="SGE248" i="2"/>
  <c r="SGF248" i="2" s="1"/>
  <c r="SGG248" i="2"/>
  <c r="SGH248" i="2" s="1"/>
  <c r="SGI248" i="2"/>
  <c r="SGJ248" i="2" s="1"/>
  <c r="SGK248" i="2"/>
  <c r="SGL248" i="2" s="1"/>
  <c r="SGM248" i="2"/>
  <c r="SGN248" i="2" s="1"/>
  <c r="SGO248" i="2"/>
  <c r="SGP248" i="2" s="1"/>
  <c r="SGQ248" i="2"/>
  <c r="SGR248" i="2" s="1"/>
  <c r="SGS248" i="2"/>
  <c r="SGT248" i="2" s="1"/>
  <c r="SGU248" i="2"/>
  <c r="SGV248" i="2" s="1"/>
  <c r="SGW248" i="2"/>
  <c r="SGX248" i="2" s="1"/>
  <c r="SGY248" i="2"/>
  <c r="SGZ248" i="2" s="1"/>
  <c r="SHA248" i="2"/>
  <c r="SHB248" i="2" s="1"/>
  <c r="SHC248" i="2"/>
  <c r="SHD248" i="2" s="1"/>
  <c r="SHE248" i="2"/>
  <c r="SHF248" i="2" s="1"/>
  <c r="SHG248" i="2"/>
  <c r="SHH248" i="2" s="1"/>
  <c r="SHI248" i="2"/>
  <c r="SHJ248" i="2" s="1"/>
  <c r="SHK248" i="2"/>
  <c r="SHL248" i="2" s="1"/>
  <c r="SHM248" i="2"/>
  <c r="SHN248" i="2" s="1"/>
  <c r="SHO248" i="2"/>
  <c r="SHP248" i="2" s="1"/>
  <c r="SHQ248" i="2"/>
  <c r="SHR248" i="2" s="1"/>
  <c r="SHS248" i="2"/>
  <c r="SHT248" i="2" s="1"/>
  <c r="SHU248" i="2"/>
  <c r="SHV248" i="2" s="1"/>
  <c r="SHW248" i="2"/>
  <c r="SHX248" i="2" s="1"/>
  <c r="SHY248" i="2"/>
  <c r="SHZ248" i="2" s="1"/>
  <c r="SIA248" i="2"/>
  <c r="SIB248" i="2" s="1"/>
  <c r="SIC248" i="2"/>
  <c r="SID248" i="2" s="1"/>
  <c r="SIE248" i="2"/>
  <c r="SIF248" i="2" s="1"/>
  <c r="SIG248" i="2"/>
  <c r="SIH248" i="2" s="1"/>
  <c r="SII248" i="2"/>
  <c r="SIJ248" i="2" s="1"/>
  <c r="SIK248" i="2"/>
  <c r="SIL248" i="2" s="1"/>
  <c r="SIM248" i="2"/>
  <c r="SIN248" i="2" s="1"/>
  <c r="SIO248" i="2"/>
  <c r="SIP248" i="2" s="1"/>
  <c r="SIQ248" i="2"/>
  <c r="SIR248" i="2" s="1"/>
  <c r="SIS248" i="2"/>
  <c r="SIT248" i="2" s="1"/>
  <c r="SIU248" i="2"/>
  <c r="SIV248" i="2" s="1"/>
  <c r="SIW248" i="2"/>
  <c r="SIX248" i="2" s="1"/>
  <c r="SIY248" i="2"/>
  <c r="SIZ248" i="2" s="1"/>
  <c r="SJA248" i="2"/>
  <c r="SJB248" i="2" s="1"/>
  <c r="SJC248" i="2"/>
  <c r="SJD248" i="2" s="1"/>
  <c r="SJE248" i="2"/>
  <c r="SJF248" i="2" s="1"/>
  <c r="SJG248" i="2"/>
  <c r="SJH248" i="2" s="1"/>
  <c r="SJI248" i="2"/>
  <c r="SJJ248" i="2" s="1"/>
  <c r="SJK248" i="2"/>
  <c r="SJL248" i="2" s="1"/>
  <c r="SJM248" i="2"/>
  <c r="SJN248" i="2" s="1"/>
  <c r="SJO248" i="2"/>
  <c r="SJP248" i="2" s="1"/>
  <c r="SJQ248" i="2"/>
  <c r="SJR248" i="2" s="1"/>
  <c r="SJS248" i="2"/>
  <c r="SJT248" i="2" s="1"/>
  <c r="SJU248" i="2"/>
  <c r="SJV248" i="2" s="1"/>
  <c r="SJW248" i="2"/>
  <c r="SJX248" i="2" s="1"/>
  <c r="SJY248" i="2"/>
  <c r="SJZ248" i="2" s="1"/>
  <c r="SKA248" i="2"/>
  <c r="SKB248" i="2" s="1"/>
  <c r="SKC248" i="2"/>
  <c r="SKD248" i="2" s="1"/>
  <c r="SKE248" i="2"/>
  <c r="SKF248" i="2" s="1"/>
  <c r="SKG248" i="2"/>
  <c r="SKH248" i="2" s="1"/>
  <c r="SKI248" i="2"/>
  <c r="SKJ248" i="2" s="1"/>
  <c r="SKK248" i="2"/>
  <c r="SKL248" i="2" s="1"/>
  <c r="SKM248" i="2"/>
  <c r="SKN248" i="2" s="1"/>
  <c r="SKO248" i="2"/>
  <c r="SKP248" i="2" s="1"/>
  <c r="SKQ248" i="2"/>
  <c r="SKR248" i="2" s="1"/>
  <c r="SKS248" i="2"/>
  <c r="SKT248" i="2" s="1"/>
  <c r="SKU248" i="2"/>
  <c r="SKV248" i="2" s="1"/>
  <c r="SKW248" i="2"/>
  <c r="SKX248" i="2" s="1"/>
  <c r="SKY248" i="2"/>
  <c r="SKZ248" i="2" s="1"/>
  <c r="SLA248" i="2"/>
  <c r="SLB248" i="2" s="1"/>
  <c r="SLC248" i="2"/>
  <c r="SLD248" i="2" s="1"/>
  <c r="SLE248" i="2"/>
  <c r="SLF248" i="2" s="1"/>
  <c r="SLG248" i="2"/>
  <c r="SLH248" i="2" s="1"/>
  <c r="SLI248" i="2"/>
  <c r="SLJ248" i="2" s="1"/>
  <c r="SLK248" i="2"/>
  <c r="SLL248" i="2" s="1"/>
  <c r="SLM248" i="2"/>
  <c r="SLN248" i="2" s="1"/>
  <c r="SLO248" i="2"/>
  <c r="SLP248" i="2" s="1"/>
  <c r="SLQ248" i="2"/>
  <c r="SLR248" i="2" s="1"/>
  <c r="SLS248" i="2"/>
  <c r="SLT248" i="2" s="1"/>
  <c r="SLU248" i="2"/>
  <c r="SLV248" i="2" s="1"/>
  <c r="SLW248" i="2"/>
  <c r="SLX248" i="2" s="1"/>
  <c r="SLY248" i="2"/>
  <c r="SLZ248" i="2" s="1"/>
  <c r="SMA248" i="2"/>
  <c r="SMB248" i="2" s="1"/>
  <c r="SMC248" i="2"/>
  <c r="SMD248" i="2" s="1"/>
  <c r="SME248" i="2"/>
  <c r="SMF248" i="2" s="1"/>
  <c r="SMG248" i="2"/>
  <c r="SMH248" i="2" s="1"/>
  <c r="SMI248" i="2"/>
  <c r="SMJ248" i="2" s="1"/>
  <c r="SMK248" i="2"/>
  <c r="SML248" i="2" s="1"/>
  <c r="SMM248" i="2"/>
  <c r="SMN248" i="2" s="1"/>
  <c r="SMO248" i="2"/>
  <c r="SMP248" i="2" s="1"/>
  <c r="SMQ248" i="2"/>
  <c r="SMR248" i="2" s="1"/>
  <c r="SMS248" i="2"/>
  <c r="SMT248" i="2" s="1"/>
  <c r="SMU248" i="2"/>
  <c r="SMV248" i="2" s="1"/>
  <c r="SMW248" i="2"/>
  <c r="SMX248" i="2" s="1"/>
  <c r="SMY248" i="2"/>
  <c r="SMZ248" i="2" s="1"/>
  <c r="SNA248" i="2"/>
  <c r="SNB248" i="2" s="1"/>
  <c r="SNC248" i="2"/>
  <c r="SND248" i="2" s="1"/>
  <c r="SNE248" i="2"/>
  <c r="SNF248" i="2" s="1"/>
  <c r="SNG248" i="2"/>
  <c r="SNH248" i="2" s="1"/>
  <c r="SNI248" i="2"/>
  <c r="SNJ248" i="2" s="1"/>
  <c r="SNK248" i="2"/>
  <c r="SNL248" i="2" s="1"/>
  <c r="SNM248" i="2"/>
  <c r="SNN248" i="2" s="1"/>
  <c r="SNO248" i="2"/>
  <c r="SNP248" i="2" s="1"/>
  <c r="SNQ248" i="2"/>
  <c r="SNR248" i="2" s="1"/>
  <c r="SNS248" i="2"/>
  <c r="SNT248" i="2" s="1"/>
  <c r="SNU248" i="2"/>
  <c r="SNV248" i="2" s="1"/>
  <c r="SNW248" i="2"/>
  <c r="SNX248" i="2" s="1"/>
  <c r="SNY248" i="2"/>
  <c r="SNZ248" i="2" s="1"/>
  <c r="SOA248" i="2"/>
  <c r="SOB248" i="2" s="1"/>
  <c r="SOC248" i="2"/>
  <c r="SOD248" i="2" s="1"/>
  <c r="SOE248" i="2"/>
  <c r="SOF248" i="2" s="1"/>
  <c r="SOG248" i="2"/>
  <c r="SOH248" i="2" s="1"/>
  <c r="SOI248" i="2"/>
  <c r="SOJ248" i="2" s="1"/>
  <c r="SOK248" i="2" s="1"/>
  <c r="SOL248" i="2" s="1"/>
  <c r="SOM248" i="2" s="1"/>
  <c r="SON248" i="2" s="1"/>
  <c r="SOO248" i="2" s="1"/>
  <c r="SOP248" i="2" s="1"/>
  <c r="SOQ248" i="2" s="1"/>
  <c r="SOR248" i="2" s="1"/>
  <c r="SOS248" i="2" s="1"/>
  <c r="SOT248" i="2" s="1"/>
  <c r="SOU248" i="2" s="1"/>
  <c r="SOV248" i="2" s="1"/>
  <c r="SOW248" i="2" s="1"/>
  <c r="SOX248" i="2" s="1"/>
  <c r="SOY248" i="2" s="1"/>
  <c r="SOZ248" i="2" s="1"/>
  <c r="SPA248" i="2" s="1"/>
  <c r="SPB248" i="2" s="1"/>
  <c r="SPC248" i="2" s="1"/>
  <c r="SPD248" i="2" s="1"/>
  <c r="SPE248" i="2" s="1"/>
  <c r="SPF248" i="2" s="1"/>
  <c r="SPG248" i="2" s="1"/>
  <c r="SPH248" i="2" s="1"/>
  <c r="SPI248" i="2" s="1"/>
  <c r="SPJ248" i="2" s="1"/>
  <c r="SPK248" i="2" s="1"/>
  <c r="SPL248" i="2" s="1"/>
  <c r="SPM248" i="2" s="1"/>
  <c r="SPN248" i="2" s="1"/>
  <c r="SPO248" i="2" s="1"/>
  <c r="SPP248" i="2" s="1"/>
  <c r="SPQ248" i="2" s="1"/>
  <c r="SPR248" i="2" s="1"/>
  <c r="SPS248" i="2" s="1"/>
  <c r="SPT248" i="2" s="1"/>
  <c r="SPU248" i="2" s="1"/>
  <c r="SPV248" i="2" s="1"/>
  <c r="SPW248" i="2" s="1"/>
  <c r="SPX248" i="2" s="1"/>
  <c r="SPY248" i="2" s="1"/>
  <c r="SPZ248" i="2" s="1"/>
  <c r="SQA248" i="2" s="1"/>
  <c r="SQB248" i="2" s="1"/>
  <c r="SQC248" i="2" s="1"/>
  <c r="SQD248" i="2" s="1"/>
  <c r="SQE248" i="2" s="1"/>
  <c r="SQF248" i="2" s="1"/>
  <c r="SQG248" i="2" s="1"/>
  <c r="SQH248" i="2" s="1"/>
  <c r="SQI248" i="2" s="1"/>
  <c r="SQJ248" i="2" s="1"/>
  <c r="SQK248" i="2" s="1"/>
  <c r="SQL248" i="2" s="1"/>
  <c r="SQM248" i="2" s="1"/>
  <c r="SQN248" i="2" s="1"/>
  <c r="SQO248" i="2" s="1"/>
  <c r="SQP248" i="2" s="1"/>
  <c r="SQQ248" i="2" s="1"/>
  <c r="SQR248" i="2" s="1"/>
  <c r="SQS248" i="2" s="1"/>
  <c r="SQT248" i="2" s="1"/>
  <c r="SQU248" i="2" s="1"/>
  <c r="SQV248" i="2" s="1"/>
  <c r="SQW248" i="2" s="1"/>
  <c r="SQX248" i="2" s="1"/>
  <c r="SQY248" i="2" s="1"/>
  <c r="SQZ248" i="2" s="1"/>
  <c r="SRA248" i="2" s="1"/>
  <c r="SRB248" i="2" s="1"/>
  <c r="SRC248" i="2" s="1"/>
  <c r="SRD248" i="2" s="1"/>
  <c r="SRE248" i="2" s="1"/>
  <c r="SRF248" i="2" s="1"/>
  <c r="SRG248" i="2" s="1"/>
  <c r="SRH248" i="2" s="1"/>
  <c r="SRI248" i="2" s="1"/>
  <c r="SRJ248" i="2" s="1"/>
  <c r="SRK248" i="2" s="1"/>
  <c r="SRL248" i="2" s="1"/>
  <c r="SRM248" i="2" s="1"/>
  <c r="SRN248" i="2" s="1"/>
  <c r="SRO248" i="2" s="1"/>
  <c r="SRP248" i="2" s="1"/>
  <c r="SRQ248" i="2" s="1"/>
  <c r="SRR248" i="2" s="1"/>
  <c r="SRS248" i="2" s="1"/>
  <c r="SRT248" i="2" s="1"/>
  <c r="SRU248" i="2" s="1"/>
  <c r="SRV248" i="2" s="1"/>
  <c r="SRW248" i="2" s="1"/>
  <c r="SRX248" i="2" s="1"/>
  <c r="SRY248" i="2" s="1"/>
  <c r="SRZ248" i="2" s="1"/>
  <c r="SSA248" i="2" s="1"/>
  <c r="SSB248" i="2" s="1"/>
  <c r="SSC248" i="2" s="1"/>
  <c r="SSD248" i="2" s="1"/>
  <c r="SSE248" i="2" s="1"/>
  <c r="SSF248" i="2" s="1"/>
  <c r="SSG248" i="2" s="1"/>
  <c r="SSH248" i="2" s="1"/>
  <c r="SSI248" i="2" s="1"/>
  <c r="SSJ248" i="2" s="1"/>
  <c r="SSK248" i="2" s="1"/>
  <c r="SSL248" i="2" s="1"/>
  <c r="SSM248" i="2" s="1"/>
  <c r="SSN248" i="2" s="1"/>
  <c r="SSO248" i="2" s="1"/>
  <c r="SSP248" i="2" s="1"/>
  <c r="SSQ248" i="2" s="1"/>
  <c r="SSR248" i="2" s="1"/>
  <c r="SSS248" i="2" s="1"/>
  <c r="SST248" i="2" s="1"/>
  <c r="SSU248" i="2" s="1"/>
  <c r="SSV248" i="2" s="1"/>
  <c r="SSW248" i="2" s="1"/>
  <c r="SSX248" i="2" s="1"/>
  <c r="SSY248" i="2" s="1"/>
  <c r="SSZ248" i="2" s="1"/>
  <c r="STA248" i="2" s="1"/>
  <c r="STB248" i="2" s="1"/>
  <c r="STC248" i="2" s="1"/>
  <c r="STD248" i="2" s="1"/>
  <c r="STE248" i="2" s="1"/>
  <c r="STF248" i="2" s="1"/>
  <c r="STG248" i="2" s="1"/>
  <c r="STH248" i="2" s="1"/>
  <c r="STI248" i="2" s="1"/>
  <c r="STJ248" i="2" s="1"/>
  <c r="STK248" i="2" s="1"/>
  <c r="STL248" i="2" s="1"/>
  <c r="STM248" i="2" s="1"/>
  <c r="STN248" i="2" s="1"/>
  <c r="STO248" i="2" s="1"/>
  <c r="STP248" i="2" s="1"/>
  <c r="STQ248" i="2" s="1"/>
  <c r="STR248" i="2" s="1"/>
  <c r="STS248" i="2" s="1"/>
  <c r="STT248" i="2" s="1"/>
  <c r="STU248" i="2" s="1"/>
  <c r="STV248" i="2" s="1"/>
  <c r="STW248" i="2" s="1"/>
  <c r="STX248" i="2" s="1"/>
  <c r="STY248" i="2" s="1"/>
  <c r="STZ248" i="2" s="1"/>
  <c r="SUA248" i="2" s="1"/>
  <c r="SUB248" i="2" s="1"/>
  <c r="SUC248" i="2" s="1"/>
  <c r="SUD248" i="2" s="1"/>
  <c r="SUE248" i="2" s="1"/>
  <c r="SUF248" i="2" s="1"/>
  <c r="SUG248" i="2" s="1"/>
  <c r="SUH248" i="2" s="1"/>
  <c r="SUI248" i="2" s="1"/>
  <c r="SUJ248" i="2" s="1"/>
  <c r="SUK248" i="2" s="1"/>
  <c r="SUL248" i="2" s="1"/>
  <c r="SUM248" i="2" s="1"/>
  <c r="SUN248" i="2" s="1"/>
  <c r="SUO248" i="2" s="1"/>
  <c r="SUP248" i="2" s="1"/>
  <c r="SUQ248" i="2" s="1"/>
  <c r="SUR248" i="2" s="1"/>
  <c r="SUS248" i="2" s="1"/>
  <c r="SUT248" i="2" s="1"/>
  <c r="SUU248" i="2" s="1"/>
  <c r="SUV248" i="2" s="1"/>
  <c r="SUW248" i="2" s="1"/>
  <c r="SUX248" i="2" s="1"/>
  <c r="SUY248" i="2" s="1"/>
  <c r="SUZ248" i="2" s="1"/>
  <c r="SVA248" i="2" s="1"/>
  <c r="SVB248" i="2" s="1"/>
  <c r="SVC248" i="2" s="1"/>
  <c r="SVD248" i="2" s="1"/>
  <c r="SVE248" i="2" s="1"/>
  <c r="SVF248" i="2" s="1"/>
  <c r="SVG248" i="2" s="1"/>
  <c r="SVH248" i="2" s="1"/>
  <c r="SVI248" i="2" s="1"/>
  <c r="SVJ248" i="2" s="1"/>
  <c r="SVK248" i="2" s="1"/>
  <c r="SVL248" i="2" s="1"/>
  <c r="SVM248" i="2" s="1"/>
  <c r="SVN248" i="2" s="1"/>
  <c r="SVO248" i="2" s="1"/>
  <c r="SVP248" i="2" s="1"/>
  <c r="SVQ248" i="2" s="1"/>
  <c r="SVR248" i="2" s="1"/>
  <c r="SVS248" i="2" s="1"/>
  <c r="SVT248" i="2" s="1"/>
  <c r="SVU248" i="2" s="1"/>
  <c r="SVV248" i="2" s="1"/>
  <c r="SVW248" i="2" s="1"/>
  <c r="SVX248" i="2" s="1"/>
  <c r="SVY248" i="2" s="1"/>
  <c r="SVZ248" i="2" s="1"/>
  <c r="SWA248" i="2" s="1"/>
  <c r="SWB248" i="2" s="1"/>
  <c r="SWC248" i="2" s="1"/>
  <c r="SWD248" i="2" s="1"/>
  <c r="SWE248" i="2" s="1"/>
  <c r="SWF248" i="2" s="1"/>
  <c r="SWG248" i="2" s="1"/>
  <c r="SWH248" i="2" s="1"/>
  <c r="SWI248" i="2" s="1"/>
  <c r="SWJ248" i="2" s="1"/>
  <c r="SWK248" i="2" s="1"/>
  <c r="SWL248" i="2" s="1"/>
  <c r="SWM248" i="2" s="1"/>
  <c r="SWN248" i="2" s="1"/>
  <c r="SWO248" i="2" s="1"/>
  <c r="SWP248" i="2" s="1"/>
  <c r="SWQ248" i="2" s="1"/>
  <c r="SWR248" i="2" s="1"/>
  <c r="SWS248" i="2" s="1"/>
  <c r="SWT248" i="2" s="1"/>
  <c r="SWU248" i="2" s="1"/>
  <c r="SWV248" i="2" s="1"/>
  <c r="SWW248" i="2" s="1"/>
  <c r="SWX248" i="2" s="1"/>
  <c r="SWY248" i="2" s="1"/>
  <c r="SWZ248" i="2" s="1"/>
  <c r="SXA248" i="2" s="1"/>
  <c r="SXB248" i="2" s="1"/>
  <c r="SXC248" i="2" s="1"/>
  <c r="SXD248" i="2" s="1"/>
  <c r="SXE248" i="2" s="1"/>
  <c r="SXF248" i="2" s="1"/>
  <c r="SXG248" i="2" s="1"/>
  <c r="SXH248" i="2" s="1"/>
  <c r="SXI248" i="2" s="1"/>
  <c r="SXJ248" i="2" s="1"/>
  <c r="SXK248" i="2" s="1"/>
  <c r="SXL248" i="2" s="1"/>
  <c r="SXM248" i="2" s="1"/>
  <c r="SXN248" i="2" s="1"/>
  <c r="SXO248" i="2" s="1"/>
  <c r="SXP248" i="2" s="1"/>
  <c r="SXQ248" i="2" s="1"/>
  <c r="SXR248" i="2" s="1"/>
  <c r="SXS248" i="2" s="1"/>
  <c r="SXT248" i="2" s="1"/>
  <c r="SXU248" i="2" s="1"/>
  <c r="SXV248" i="2" s="1"/>
  <c r="SXW248" i="2" s="1"/>
  <c r="SXX248" i="2" s="1"/>
  <c r="SXY248" i="2" s="1"/>
  <c r="SXZ248" i="2" s="1"/>
  <c r="SYA248" i="2" s="1"/>
  <c r="SYB248" i="2" s="1"/>
  <c r="SYC248" i="2" s="1"/>
  <c r="SYD248" i="2" s="1"/>
  <c r="SYE248" i="2" s="1"/>
  <c r="SYF248" i="2" s="1"/>
  <c r="SYG248" i="2" s="1"/>
  <c r="SYH248" i="2" s="1"/>
  <c r="SYI248" i="2" s="1"/>
  <c r="SYJ248" i="2" s="1"/>
  <c r="SYK248" i="2" s="1"/>
  <c r="SYL248" i="2" s="1"/>
  <c r="SYM248" i="2" s="1"/>
  <c r="SYN248" i="2" s="1"/>
  <c r="SYO248" i="2" s="1"/>
  <c r="SYP248" i="2" s="1"/>
  <c r="SYQ248" i="2" s="1"/>
  <c r="SYR248" i="2" s="1"/>
  <c r="SYS248" i="2" s="1"/>
  <c r="SYT248" i="2" s="1"/>
  <c r="SYU248" i="2" s="1"/>
  <c r="SYV248" i="2" s="1"/>
  <c r="SYW248" i="2" s="1"/>
  <c r="SYX248" i="2" s="1"/>
  <c r="SYY248" i="2" s="1"/>
  <c r="SYZ248" i="2" s="1"/>
  <c r="SZA248" i="2" s="1"/>
  <c r="SZB248" i="2" s="1"/>
  <c r="SZC248" i="2" s="1"/>
  <c r="SZD248" i="2" s="1"/>
  <c r="SZE248" i="2" s="1"/>
  <c r="SZF248" i="2" s="1"/>
  <c r="SZG248" i="2" s="1"/>
  <c r="SZH248" i="2" s="1"/>
  <c r="SZI248" i="2" s="1"/>
  <c r="SZJ248" i="2" s="1"/>
  <c r="SZK248" i="2" s="1"/>
  <c r="SZL248" i="2" s="1"/>
  <c r="SZM248" i="2" s="1"/>
  <c r="SZN248" i="2" s="1"/>
  <c r="SZO248" i="2" s="1"/>
  <c r="SZP248" i="2" s="1"/>
  <c r="SZQ248" i="2" s="1"/>
  <c r="SZR248" i="2" s="1"/>
  <c r="SZS248" i="2" s="1"/>
  <c r="SZT248" i="2" s="1"/>
  <c r="SZU248" i="2" s="1"/>
  <c r="SZV248" i="2" s="1"/>
  <c r="SZW248" i="2" s="1"/>
  <c r="SZX248" i="2" s="1"/>
  <c r="SZY248" i="2" s="1"/>
  <c r="SZZ248" i="2" s="1"/>
  <c r="TAA248" i="2" s="1"/>
  <c r="TAB248" i="2" s="1"/>
  <c r="TAC248" i="2" s="1"/>
  <c r="TAD248" i="2" s="1"/>
  <c r="TAE248" i="2" s="1"/>
  <c r="TAF248" i="2" s="1"/>
  <c r="TAG248" i="2" s="1"/>
  <c r="TAH248" i="2" s="1"/>
  <c r="TAI248" i="2" s="1"/>
  <c r="TAJ248" i="2" s="1"/>
  <c r="TAK248" i="2" s="1"/>
  <c r="TAL248" i="2" s="1"/>
  <c r="TAM248" i="2" s="1"/>
  <c r="TAN248" i="2" s="1"/>
  <c r="TAO248" i="2" s="1"/>
  <c r="TAP248" i="2" s="1"/>
  <c r="TAQ248" i="2" s="1"/>
  <c r="TAR248" i="2" s="1"/>
  <c r="TAS248" i="2" s="1"/>
  <c r="TAT248" i="2" s="1"/>
  <c r="TAU248" i="2" s="1"/>
  <c r="TAV248" i="2" s="1"/>
  <c r="TAW248" i="2" s="1"/>
  <c r="TAX248" i="2" s="1"/>
  <c r="TAY248" i="2" s="1"/>
  <c r="TAZ248" i="2" s="1"/>
  <c r="TBA248" i="2" s="1"/>
  <c r="TBB248" i="2" s="1"/>
  <c r="TBC248" i="2" s="1"/>
  <c r="TBD248" i="2" s="1"/>
  <c r="TBE248" i="2" s="1"/>
  <c r="TBF248" i="2" s="1"/>
  <c r="TBG248" i="2" s="1"/>
  <c r="TBH248" i="2" s="1"/>
  <c r="TBI248" i="2" s="1"/>
  <c r="TBJ248" i="2" s="1"/>
  <c r="TBK248" i="2" s="1"/>
  <c r="TBL248" i="2" s="1"/>
  <c r="TBM248" i="2" s="1"/>
  <c r="TBN248" i="2" s="1"/>
  <c r="TBO248" i="2" s="1"/>
  <c r="TBP248" i="2" s="1"/>
  <c r="TBQ248" i="2" s="1"/>
  <c r="TBR248" i="2" s="1"/>
  <c r="TBS248" i="2" s="1"/>
  <c r="TBT248" i="2" s="1"/>
  <c r="TBU248" i="2" s="1"/>
  <c r="TBV248" i="2" s="1"/>
  <c r="TBW248" i="2" s="1"/>
  <c r="TBX248" i="2" s="1"/>
  <c r="TBY248" i="2" s="1"/>
  <c r="TBZ248" i="2" s="1"/>
  <c r="TCA248" i="2" s="1"/>
  <c r="TCB248" i="2" s="1"/>
  <c r="TCC248" i="2" s="1"/>
  <c r="TCD248" i="2" s="1"/>
  <c r="TCE248" i="2" s="1"/>
  <c r="TCF248" i="2" s="1"/>
  <c r="TCG248" i="2" s="1"/>
  <c r="TCH248" i="2" s="1"/>
  <c r="TCI248" i="2" s="1"/>
  <c r="TCJ248" i="2" s="1"/>
  <c r="TCK248" i="2" s="1"/>
  <c r="TCL248" i="2" s="1"/>
  <c r="TCM248" i="2" s="1"/>
  <c r="TCN248" i="2" s="1"/>
  <c r="TCO248" i="2" s="1"/>
  <c r="TCP248" i="2" s="1"/>
  <c r="TCQ248" i="2" s="1"/>
  <c r="TCR248" i="2" s="1"/>
  <c r="TCS248" i="2" s="1"/>
  <c r="TCT248" i="2" s="1"/>
  <c r="TCU248" i="2" s="1"/>
  <c r="TCV248" i="2" s="1"/>
  <c r="TCW248" i="2" s="1"/>
  <c r="TCX248" i="2" s="1"/>
  <c r="TCY248" i="2" s="1"/>
  <c r="TCZ248" i="2" s="1"/>
  <c r="TDA248" i="2" s="1"/>
  <c r="TDB248" i="2" s="1"/>
  <c r="TDC248" i="2" s="1"/>
  <c r="TDD248" i="2" s="1"/>
  <c r="TDE248" i="2" s="1"/>
  <c r="TDF248" i="2" s="1"/>
  <c r="TDG248" i="2" s="1"/>
  <c r="TDH248" i="2" s="1"/>
  <c r="TDI248" i="2" s="1"/>
  <c r="TDJ248" i="2" s="1"/>
  <c r="TDK248" i="2" s="1"/>
  <c r="TDL248" i="2" s="1"/>
  <c r="TDM248" i="2" s="1"/>
  <c r="TDN248" i="2" s="1"/>
  <c r="TDO248" i="2" s="1"/>
  <c r="TDP248" i="2" s="1"/>
  <c r="TDQ248" i="2" s="1"/>
  <c r="TDR248" i="2" s="1"/>
  <c r="TDS248" i="2" s="1"/>
  <c r="TDT248" i="2" s="1"/>
  <c r="TDU248" i="2" s="1"/>
  <c r="TDV248" i="2" s="1"/>
  <c r="TDW248" i="2" s="1"/>
  <c r="TDX248" i="2" s="1"/>
  <c r="TDY248" i="2" s="1"/>
  <c r="TDZ248" i="2" s="1"/>
  <c r="TEA248" i="2" s="1"/>
  <c r="TEB248" i="2" s="1"/>
  <c r="TEC248" i="2" s="1"/>
  <c r="TED248" i="2" s="1"/>
  <c r="TEE248" i="2" s="1"/>
  <c r="TEF248" i="2" s="1"/>
  <c r="TEG248" i="2" s="1"/>
  <c r="TEH248" i="2" s="1"/>
  <c r="TEI248" i="2" s="1"/>
  <c r="TEJ248" i="2" s="1"/>
  <c r="TEK248" i="2" s="1"/>
  <c r="TEL248" i="2" s="1"/>
  <c r="TEM248" i="2" s="1"/>
  <c r="TEN248" i="2" s="1"/>
  <c r="TEO248" i="2" s="1"/>
  <c r="TEP248" i="2" s="1"/>
  <c r="TEQ248" i="2" s="1"/>
  <c r="TER248" i="2" s="1"/>
  <c r="TES248" i="2" s="1"/>
  <c r="TET248" i="2" s="1"/>
  <c r="TEU248" i="2" s="1"/>
  <c r="TEV248" i="2" s="1"/>
  <c r="TEW248" i="2" s="1"/>
  <c r="TEX248" i="2" s="1"/>
  <c r="TEY248" i="2" s="1"/>
  <c r="TEZ248" i="2" s="1"/>
  <c r="TFA248" i="2" s="1"/>
  <c r="TFB248" i="2" s="1"/>
  <c r="TFC248" i="2" s="1"/>
  <c r="TFD248" i="2" s="1"/>
  <c r="TFE248" i="2" s="1"/>
  <c r="TFF248" i="2" s="1"/>
  <c r="TFG248" i="2" s="1"/>
  <c r="TFH248" i="2" s="1"/>
  <c r="TFI248" i="2" s="1"/>
  <c r="TFJ248" i="2" s="1"/>
  <c r="TFK248" i="2" s="1"/>
  <c r="TFL248" i="2" s="1"/>
  <c r="TFM248" i="2" s="1"/>
  <c r="TFN248" i="2" s="1"/>
  <c r="TFO248" i="2"/>
  <c r="TFP248" i="2" s="1"/>
  <c r="TFQ248" i="2"/>
  <c r="TFR248" i="2" s="1"/>
  <c r="TFS248" i="2"/>
  <c r="TFT248" i="2" s="1"/>
  <c r="TFU248" i="2"/>
  <c r="TFV248" i="2" s="1"/>
  <c r="TFW248" i="2"/>
  <c r="TFX248" i="2" s="1"/>
  <c r="TFY248" i="2"/>
  <c r="TFZ248" i="2" s="1"/>
  <c r="TGA248" i="2"/>
  <c r="TGB248" i="2" s="1"/>
  <c r="TGC248" i="2"/>
  <c r="TGD248" i="2" s="1"/>
  <c r="TGE248" i="2"/>
  <c r="TGF248" i="2" s="1"/>
  <c r="TGG248" i="2"/>
  <c r="TGH248" i="2" s="1"/>
  <c r="TGI248" i="2"/>
  <c r="TGJ248" i="2" s="1"/>
  <c r="TGK248" i="2"/>
  <c r="TGL248" i="2" s="1"/>
  <c r="TGM248" i="2"/>
  <c r="TGN248" i="2" s="1"/>
  <c r="TGO248" i="2"/>
  <c r="TGP248" i="2" s="1"/>
  <c r="TGQ248" i="2"/>
  <c r="TGR248" i="2" s="1"/>
  <c r="TGS248" i="2"/>
  <c r="TGT248" i="2" s="1"/>
  <c r="TGU248" i="2"/>
  <c r="TGV248" i="2" s="1"/>
  <c r="TGW248" i="2"/>
  <c r="TGX248" i="2" s="1"/>
  <c r="TGY248" i="2"/>
  <c r="TGZ248" i="2" s="1"/>
  <c r="THA248" i="2"/>
  <c r="THB248" i="2" s="1"/>
  <c r="THC248" i="2"/>
  <c r="THD248" i="2" s="1"/>
  <c r="THE248" i="2"/>
  <c r="THF248" i="2" s="1"/>
  <c r="THG248" i="2"/>
  <c r="THH248" i="2" s="1"/>
  <c r="THI248" i="2"/>
  <c r="THJ248" i="2" s="1"/>
  <c r="THK248" i="2"/>
  <c r="THL248" i="2" s="1"/>
  <c r="THM248" i="2"/>
  <c r="THN248" i="2" s="1"/>
  <c r="THO248" i="2"/>
  <c r="THP248" i="2" s="1"/>
  <c r="THQ248" i="2"/>
  <c r="THR248" i="2" s="1"/>
  <c r="THS248" i="2"/>
  <c r="THT248" i="2" s="1"/>
  <c r="THU248" i="2"/>
  <c r="THV248" i="2" s="1"/>
  <c r="THW248" i="2"/>
  <c r="THX248" i="2" s="1"/>
  <c r="THY248" i="2"/>
  <c r="THZ248" i="2" s="1"/>
  <c r="TIA248" i="2"/>
  <c r="TIB248" i="2" s="1"/>
  <c r="TIC248" i="2"/>
  <c r="TID248" i="2" s="1"/>
  <c r="TIE248" i="2"/>
  <c r="TIF248" i="2" s="1"/>
  <c r="TIG248" i="2"/>
  <c r="TIH248" i="2" s="1"/>
  <c r="TII248" i="2"/>
  <c r="TIJ248" i="2" s="1"/>
  <c r="TIK248" i="2"/>
  <c r="TIL248" i="2" s="1"/>
  <c r="TIM248" i="2"/>
  <c r="TIN248" i="2" s="1"/>
  <c r="TIO248" i="2"/>
  <c r="TIP248" i="2" s="1"/>
  <c r="TIQ248" i="2"/>
  <c r="TIR248" i="2" s="1"/>
  <c r="TIS248" i="2"/>
  <c r="TIT248" i="2" s="1"/>
  <c r="TIU248" i="2"/>
  <c r="TIV248" i="2" s="1"/>
  <c r="TIW248" i="2"/>
  <c r="TIX248" i="2" s="1"/>
  <c r="TIY248" i="2"/>
  <c r="TIZ248" i="2" s="1"/>
  <c r="TJA248" i="2"/>
  <c r="TJB248" i="2" s="1"/>
  <c r="TJC248" i="2"/>
  <c r="TJD248" i="2" s="1"/>
  <c r="TJE248" i="2"/>
  <c r="TJF248" i="2" s="1"/>
  <c r="TJG248" i="2"/>
  <c r="TJH248" i="2" s="1"/>
  <c r="TJI248" i="2"/>
  <c r="TJJ248" i="2" s="1"/>
  <c r="TJK248" i="2"/>
  <c r="TJL248" i="2" s="1"/>
  <c r="TJM248" i="2"/>
  <c r="TJN248" i="2" s="1"/>
  <c r="TJO248" i="2"/>
  <c r="TJP248" i="2" s="1"/>
  <c r="TJQ248" i="2"/>
  <c r="TJR248" i="2" s="1"/>
  <c r="TJS248" i="2"/>
  <c r="TJT248" i="2" s="1"/>
  <c r="TJU248" i="2"/>
  <c r="TJV248" i="2" s="1"/>
  <c r="TJW248" i="2"/>
  <c r="TJX248" i="2" s="1"/>
  <c r="TJY248" i="2"/>
  <c r="TJZ248" i="2" s="1"/>
  <c r="TKA248" i="2"/>
  <c r="TKB248" i="2" s="1"/>
  <c r="TKC248" i="2"/>
  <c r="TKD248" i="2" s="1"/>
  <c r="TKE248" i="2"/>
  <c r="TKF248" i="2" s="1"/>
  <c r="TKG248" i="2"/>
  <c r="TKH248" i="2" s="1"/>
  <c r="TKI248" i="2"/>
  <c r="TKJ248" i="2" s="1"/>
  <c r="TKK248" i="2"/>
  <c r="TKL248" i="2" s="1"/>
  <c r="TKM248" i="2"/>
  <c r="TKN248" i="2" s="1"/>
  <c r="TKO248" i="2"/>
  <c r="TKP248" i="2" s="1"/>
  <c r="TKQ248" i="2"/>
  <c r="TKR248" i="2" s="1"/>
  <c r="TKS248" i="2"/>
  <c r="TKT248" i="2" s="1"/>
  <c r="TKU248" i="2"/>
  <c r="TKV248" i="2" s="1"/>
  <c r="TKW248" i="2"/>
  <c r="TKX248" i="2" s="1"/>
  <c r="TKY248" i="2"/>
  <c r="TKZ248" i="2" s="1"/>
  <c r="TLA248" i="2"/>
  <c r="TLB248" i="2" s="1"/>
  <c r="TLC248" i="2"/>
  <c r="TLD248" i="2" s="1"/>
  <c r="TLE248" i="2"/>
  <c r="TLF248" i="2" s="1"/>
  <c r="TLG248" i="2"/>
  <c r="TLH248" i="2" s="1"/>
  <c r="TLI248" i="2"/>
  <c r="TLJ248" i="2" s="1"/>
  <c r="TLK248" i="2"/>
  <c r="TLL248" i="2" s="1"/>
  <c r="TLM248" i="2"/>
  <c r="TLN248" i="2" s="1"/>
  <c r="TLO248" i="2"/>
  <c r="TLP248" i="2" s="1"/>
  <c r="TLQ248" i="2"/>
  <c r="TLR248" i="2" s="1"/>
  <c r="TLS248" i="2"/>
  <c r="TLT248" i="2" s="1"/>
  <c r="TLU248" i="2"/>
  <c r="TLV248" i="2" s="1"/>
  <c r="TLW248" i="2"/>
  <c r="TLX248" i="2" s="1"/>
  <c r="TLY248" i="2"/>
  <c r="TLZ248" i="2" s="1"/>
  <c r="TMA248" i="2"/>
  <c r="TMB248" i="2" s="1"/>
  <c r="TMC248" i="2"/>
  <c r="TMD248" i="2" s="1"/>
  <c r="TME248" i="2"/>
  <c r="TMF248" i="2" s="1"/>
  <c r="TMG248" i="2"/>
  <c r="TMH248" i="2" s="1"/>
  <c r="TMI248" i="2"/>
  <c r="TMJ248" i="2" s="1"/>
  <c r="TMK248" i="2"/>
  <c r="TML248" i="2" s="1"/>
  <c r="TMM248" i="2"/>
  <c r="TMN248" i="2" s="1"/>
  <c r="TMO248" i="2"/>
  <c r="TMP248" i="2" s="1"/>
  <c r="TMQ248" i="2"/>
  <c r="TMR248" i="2" s="1"/>
  <c r="TMS248" i="2"/>
  <c r="TMT248" i="2" s="1"/>
  <c r="TMU248" i="2"/>
  <c r="TMV248" i="2" s="1"/>
  <c r="TMW248" i="2"/>
  <c r="TMX248" i="2" s="1"/>
  <c r="TMY248" i="2"/>
  <c r="TMZ248" i="2" s="1"/>
  <c r="TNA248" i="2"/>
  <c r="TNB248" i="2" s="1"/>
  <c r="TNC248" i="2"/>
  <c r="TND248" i="2" s="1"/>
  <c r="TNE248" i="2"/>
  <c r="TNF248" i="2" s="1"/>
  <c r="TNG248" i="2"/>
  <c r="TNH248" i="2" s="1"/>
  <c r="TNI248" i="2"/>
  <c r="TNJ248" i="2" s="1"/>
  <c r="TNK248" i="2"/>
  <c r="TNL248" i="2" s="1"/>
  <c r="TNM248" i="2"/>
  <c r="TNN248" i="2" s="1"/>
  <c r="TNO248" i="2"/>
  <c r="TNP248" i="2" s="1"/>
  <c r="TNQ248" i="2"/>
  <c r="TNR248" i="2" s="1"/>
  <c r="TNS248" i="2"/>
  <c r="TNT248" i="2" s="1"/>
  <c r="TNU248" i="2"/>
  <c r="TNV248" i="2" s="1"/>
  <c r="TNW248" i="2"/>
  <c r="TNX248" i="2" s="1"/>
  <c r="TNY248" i="2"/>
  <c r="TNZ248" i="2" s="1"/>
  <c r="TOA248" i="2"/>
  <c r="TOB248" i="2" s="1"/>
  <c r="TOC248" i="2"/>
  <c r="TOD248" i="2" s="1"/>
  <c r="TOE248" i="2"/>
  <c r="TOF248" i="2" s="1"/>
  <c r="TOG248" i="2"/>
  <c r="TOH248" i="2" s="1"/>
  <c r="TOI248" i="2"/>
  <c r="TOJ248" i="2" s="1"/>
  <c r="TOK248" i="2"/>
  <c r="TOL248" i="2" s="1"/>
  <c r="TOM248" i="2"/>
  <c r="TON248" i="2" s="1"/>
  <c r="TOO248" i="2"/>
  <c r="TOP248" i="2" s="1"/>
  <c r="TOQ248" i="2"/>
  <c r="TOR248" i="2" s="1"/>
  <c r="TOS248" i="2"/>
  <c r="TOT248" i="2" s="1"/>
  <c r="TOU248" i="2"/>
  <c r="TOV248" i="2" s="1"/>
  <c r="TOW248" i="2"/>
  <c r="TOX248" i="2" s="1"/>
  <c r="TOY248" i="2"/>
  <c r="TOZ248" i="2" s="1"/>
  <c r="TPA248" i="2"/>
  <c r="TPB248" i="2" s="1"/>
  <c r="TPC248" i="2"/>
  <c r="TPD248" i="2" s="1"/>
  <c r="TPE248" i="2"/>
  <c r="TPF248" i="2" s="1"/>
  <c r="TPG248" i="2"/>
  <c r="TPH248" i="2" s="1"/>
  <c r="TPI248" i="2"/>
  <c r="TPJ248" i="2" s="1"/>
  <c r="TPK248" i="2"/>
  <c r="TPL248" i="2" s="1"/>
  <c r="TPM248" i="2" s="1"/>
  <c r="TPN248" i="2" s="1"/>
  <c r="TPO248" i="2" s="1"/>
  <c r="TPP248" i="2" s="1"/>
  <c r="TPQ248" i="2" s="1"/>
  <c r="TPR248" i="2" s="1"/>
  <c r="TPS248" i="2" s="1"/>
  <c r="TPT248" i="2" s="1"/>
  <c r="TPU248" i="2" s="1"/>
  <c r="TPV248" i="2" s="1"/>
  <c r="TPW248" i="2" s="1"/>
  <c r="TPX248" i="2" s="1"/>
  <c r="TPY248" i="2" s="1"/>
  <c r="TPZ248" i="2" s="1"/>
  <c r="TQA248" i="2" s="1"/>
  <c r="TQB248" i="2" s="1"/>
  <c r="TQC248" i="2" s="1"/>
  <c r="TQD248" i="2" s="1"/>
  <c r="TQE248" i="2" s="1"/>
  <c r="TQF248" i="2" s="1"/>
  <c r="TQG248" i="2" s="1"/>
  <c r="TQH248" i="2" s="1"/>
  <c r="TQI248" i="2" s="1"/>
  <c r="TQJ248" i="2" s="1"/>
  <c r="TQK248" i="2" s="1"/>
  <c r="TQL248" i="2" s="1"/>
  <c r="TQM248" i="2" s="1"/>
  <c r="TQN248" i="2" s="1"/>
  <c r="TQO248" i="2" s="1"/>
  <c r="TQP248" i="2" s="1"/>
  <c r="TQQ248" i="2" s="1"/>
  <c r="TQR248" i="2" s="1"/>
  <c r="TQS248" i="2" s="1"/>
  <c r="TQT248" i="2" s="1"/>
  <c r="TQU248" i="2" s="1"/>
  <c r="TQV248" i="2" s="1"/>
  <c r="TQW248" i="2" s="1"/>
  <c r="TQX248" i="2" s="1"/>
  <c r="TQY248" i="2" s="1"/>
  <c r="TQZ248" i="2" s="1"/>
  <c r="TRA248" i="2" s="1"/>
  <c r="TRB248" i="2" s="1"/>
  <c r="TRC248" i="2" s="1"/>
  <c r="TRD248" i="2" s="1"/>
  <c r="TRE248" i="2" s="1"/>
  <c r="TRF248" i="2" s="1"/>
  <c r="TRG248" i="2" s="1"/>
  <c r="TRH248" i="2" s="1"/>
  <c r="TRI248" i="2" s="1"/>
  <c r="TRJ248" i="2" s="1"/>
  <c r="TRK248" i="2" s="1"/>
  <c r="TRL248" i="2" s="1"/>
  <c r="TRM248" i="2" s="1"/>
  <c r="TRN248" i="2" s="1"/>
  <c r="TRO248" i="2" s="1"/>
  <c r="TRP248" i="2" s="1"/>
  <c r="TRQ248" i="2" s="1"/>
  <c r="TRR248" i="2" s="1"/>
  <c r="TRS248" i="2" s="1"/>
  <c r="TRT248" i="2" s="1"/>
  <c r="TRU248" i="2" s="1"/>
  <c r="TRV248" i="2" s="1"/>
  <c r="TRW248" i="2" s="1"/>
  <c r="TRX248" i="2" s="1"/>
  <c r="TRY248" i="2" s="1"/>
  <c r="TRZ248" i="2" s="1"/>
  <c r="TSA248" i="2" s="1"/>
  <c r="TSB248" i="2" s="1"/>
  <c r="TSC248" i="2" s="1"/>
  <c r="TSD248" i="2" s="1"/>
  <c r="TSE248" i="2" s="1"/>
  <c r="TSF248" i="2" s="1"/>
  <c r="TSG248" i="2" s="1"/>
  <c r="TSH248" i="2" s="1"/>
  <c r="TSI248" i="2" s="1"/>
  <c r="TSJ248" i="2" s="1"/>
  <c r="TSK248" i="2" s="1"/>
  <c r="TSL248" i="2" s="1"/>
  <c r="TSM248" i="2" s="1"/>
  <c r="TSN248" i="2" s="1"/>
  <c r="TSO248" i="2" s="1"/>
  <c r="TSP248" i="2" s="1"/>
  <c r="TSQ248" i="2" s="1"/>
  <c r="TSR248" i="2" s="1"/>
  <c r="TSS248" i="2" s="1"/>
  <c r="TST248" i="2" s="1"/>
  <c r="TSU248" i="2" s="1"/>
  <c r="TSV248" i="2" s="1"/>
  <c r="TSW248" i="2" s="1"/>
  <c r="TSX248" i="2" s="1"/>
  <c r="TSY248" i="2" s="1"/>
  <c r="TSZ248" i="2" s="1"/>
  <c r="TTA248" i="2" s="1"/>
  <c r="TTB248" i="2" s="1"/>
  <c r="TTC248" i="2" s="1"/>
  <c r="TTD248" i="2" s="1"/>
  <c r="TTE248" i="2" s="1"/>
  <c r="TTF248" i="2" s="1"/>
  <c r="TTG248" i="2" s="1"/>
  <c r="TTH248" i="2" s="1"/>
  <c r="TTI248" i="2" s="1"/>
  <c r="TTJ248" i="2" s="1"/>
  <c r="TTK248" i="2" s="1"/>
  <c r="TTL248" i="2" s="1"/>
  <c r="TTM248" i="2"/>
  <c r="TTN248" i="2" s="1"/>
  <c r="TTO248" i="2"/>
  <c r="TTP248" i="2" s="1"/>
  <c r="TTQ248" i="2"/>
  <c r="TTR248" i="2" s="1"/>
  <c r="TTS248" i="2"/>
  <c r="TTT248" i="2" s="1"/>
  <c r="TTU248" i="2"/>
  <c r="TTV248" i="2" s="1"/>
  <c r="TTW248" i="2"/>
  <c r="TTX248" i="2" s="1"/>
  <c r="TTY248" i="2"/>
  <c r="TTZ248" i="2" s="1"/>
  <c r="TUA248" i="2"/>
  <c r="TUB248" i="2" s="1"/>
  <c r="TUC248" i="2"/>
  <c r="TUD248" i="2" s="1"/>
  <c r="TUE248" i="2"/>
  <c r="TUF248" i="2" s="1"/>
  <c r="TUG248" i="2"/>
  <c r="TUH248" i="2" s="1"/>
  <c r="TUI248" i="2"/>
  <c r="TUJ248" i="2" s="1"/>
  <c r="TUK248" i="2"/>
  <c r="TUL248" i="2" s="1"/>
  <c r="TUM248" i="2"/>
  <c r="TUN248" i="2" s="1"/>
  <c r="TUO248" i="2"/>
  <c r="TUP248" i="2" s="1"/>
  <c r="TUQ248" i="2"/>
  <c r="TUR248" i="2" s="1"/>
  <c r="TUS248" i="2"/>
  <c r="TUT248" i="2" s="1"/>
  <c r="TUU248" i="2"/>
  <c r="TUV248" i="2" s="1"/>
  <c r="TUW248" i="2"/>
  <c r="TUX248" i="2" s="1"/>
  <c r="TUY248" i="2"/>
  <c r="TUZ248" i="2" s="1"/>
  <c r="TVA248" i="2"/>
  <c r="TVB248" i="2" s="1"/>
  <c r="TVC248" i="2"/>
  <c r="TVD248" i="2" s="1"/>
  <c r="TVE248" i="2"/>
  <c r="TVF248" i="2" s="1"/>
  <c r="TVG248" i="2"/>
  <c r="TVH248" i="2" s="1"/>
  <c r="TVI248" i="2"/>
  <c r="TVJ248" i="2" s="1"/>
  <c r="TVK248" i="2"/>
  <c r="TVL248" i="2" s="1"/>
  <c r="TVM248" i="2"/>
  <c r="TVN248" i="2" s="1"/>
  <c r="TVO248" i="2"/>
  <c r="TVP248" i="2" s="1"/>
  <c r="TVQ248" i="2"/>
  <c r="TVR248" i="2" s="1"/>
  <c r="TVS248" i="2"/>
  <c r="TVT248" i="2" s="1"/>
  <c r="TVU248" i="2"/>
  <c r="TVV248" i="2" s="1"/>
  <c r="TVW248" i="2"/>
  <c r="TVX248" i="2" s="1"/>
  <c r="TVY248" i="2"/>
  <c r="TVZ248" i="2" s="1"/>
  <c r="TWA248" i="2"/>
  <c r="TWB248" i="2" s="1"/>
  <c r="TWC248" i="2"/>
  <c r="TWD248" i="2" s="1"/>
  <c r="TWE248" i="2"/>
  <c r="TWF248" i="2" s="1"/>
  <c r="TWG248" i="2"/>
  <c r="TWH248" i="2" s="1"/>
  <c r="TWI248" i="2"/>
  <c r="TWJ248" i="2" s="1"/>
  <c r="TWK248" i="2"/>
  <c r="TWL248" i="2" s="1"/>
  <c r="TWM248" i="2"/>
  <c r="TWN248" i="2" s="1"/>
  <c r="TWO248" i="2"/>
  <c r="TWP248" i="2" s="1"/>
  <c r="TWQ248" i="2"/>
  <c r="TWR248" i="2" s="1"/>
  <c r="TWS248" i="2"/>
  <c r="TWT248" i="2" s="1"/>
  <c r="TWU248" i="2"/>
  <c r="TWV248" i="2" s="1"/>
  <c r="TWW248" i="2"/>
  <c r="TWX248" i="2" s="1"/>
  <c r="TWY248" i="2"/>
  <c r="TWZ248" i="2" s="1"/>
  <c r="TXA248" i="2"/>
  <c r="TXB248" i="2" s="1"/>
  <c r="TXC248" i="2"/>
  <c r="TXD248" i="2" s="1"/>
  <c r="TXE248" i="2"/>
  <c r="TXF248" i="2" s="1"/>
  <c r="TXG248" i="2"/>
  <c r="TXH248" i="2" s="1"/>
  <c r="TXI248" i="2"/>
  <c r="TXJ248" i="2" s="1"/>
  <c r="TXK248" i="2"/>
  <c r="TXL248" i="2" s="1"/>
  <c r="TXM248" i="2"/>
  <c r="TXN248" i="2" s="1"/>
  <c r="TXO248" i="2"/>
  <c r="TXP248" i="2" s="1"/>
  <c r="TXQ248" i="2"/>
  <c r="TXR248" i="2" s="1"/>
  <c r="TXS248" i="2"/>
  <c r="TXT248" i="2" s="1"/>
  <c r="TXU248" i="2"/>
  <c r="TXV248" i="2" s="1"/>
  <c r="TXW248" i="2"/>
  <c r="TXX248" i="2" s="1"/>
  <c r="TXY248" i="2"/>
  <c r="TXZ248" i="2" s="1"/>
  <c r="TYA248" i="2"/>
  <c r="TYB248" i="2" s="1"/>
  <c r="TYC248" i="2"/>
  <c r="TYD248" i="2" s="1"/>
  <c r="TYE248" i="2"/>
  <c r="TYF248" i="2" s="1"/>
  <c r="TYG248" i="2"/>
  <c r="TYH248" i="2" s="1"/>
  <c r="TYI248" i="2"/>
  <c r="TYJ248" i="2" s="1"/>
  <c r="TYK248" i="2"/>
  <c r="TYL248" i="2" s="1"/>
  <c r="TYM248" i="2"/>
  <c r="TYN248" i="2" s="1"/>
  <c r="TYO248" i="2"/>
  <c r="TYP248" i="2" s="1"/>
  <c r="TYQ248" i="2"/>
  <c r="TYR248" i="2" s="1"/>
  <c r="TYS248" i="2"/>
  <c r="TYT248" i="2" s="1"/>
  <c r="TYU248" i="2"/>
  <c r="TYV248" i="2" s="1"/>
  <c r="TYW248" i="2"/>
  <c r="TYX248" i="2" s="1"/>
  <c r="TYY248" i="2"/>
  <c r="TYZ248" i="2" s="1"/>
  <c r="TZA248" i="2"/>
  <c r="TZB248" i="2" s="1"/>
  <c r="TZC248" i="2"/>
  <c r="TZD248" i="2" s="1"/>
  <c r="TZE248" i="2"/>
  <c r="TZF248" i="2" s="1"/>
  <c r="TZG248" i="2"/>
  <c r="TZH248" i="2" s="1"/>
  <c r="TZI248" i="2"/>
  <c r="TZJ248" i="2" s="1"/>
  <c r="TZK248" i="2"/>
  <c r="TZL248" i="2" s="1"/>
  <c r="TZM248" i="2"/>
  <c r="TZN248" i="2" s="1"/>
  <c r="TZO248" i="2"/>
  <c r="TZP248" i="2" s="1"/>
  <c r="TZQ248" i="2"/>
  <c r="TZR248" i="2" s="1"/>
  <c r="TZS248" i="2"/>
  <c r="TZT248" i="2" s="1"/>
  <c r="TZU248" i="2"/>
  <c r="TZV248" i="2" s="1"/>
  <c r="TZW248" i="2"/>
  <c r="TZX248" i="2" s="1"/>
  <c r="TZY248" i="2"/>
  <c r="TZZ248" i="2" s="1"/>
  <c r="UAA248" i="2"/>
  <c r="UAB248" i="2" s="1"/>
  <c r="UAC248" i="2"/>
  <c r="UAD248" i="2" s="1"/>
  <c r="UAE248" i="2"/>
  <c r="UAF248" i="2" s="1"/>
  <c r="UAG248" i="2"/>
  <c r="UAH248" i="2" s="1"/>
  <c r="UAI248" i="2"/>
  <c r="UAJ248" i="2" s="1"/>
  <c r="UAK248" i="2"/>
  <c r="UAL248" i="2" s="1"/>
  <c r="UAM248" i="2"/>
  <c r="UAN248" i="2" s="1"/>
  <c r="UAO248" i="2"/>
  <c r="UAP248" i="2" s="1"/>
  <c r="UAQ248" i="2"/>
  <c r="UAR248" i="2" s="1"/>
  <c r="UAS248" i="2"/>
  <c r="UAT248" i="2" s="1"/>
  <c r="UAU248" i="2"/>
  <c r="UAV248" i="2" s="1"/>
  <c r="UAW248" i="2"/>
  <c r="UAX248" i="2" s="1"/>
  <c r="UAY248" i="2"/>
  <c r="UAZ248" i="2" s="1"/>
  <c r="UBA248" i="2"/>
  <c r="UBB248" i="2" s="1"/>
  <c r="UBC248" i="2"/>
  <c r="UBD248" i="2" s="1"/>
  <c r="UBE248" i="2"/>
  <c r="UBF248" i="2" s="1"/>
  <c r="UBG248" i="2"/>
  <c r="UBH248" i="2" s="1"/>
  <c r="UBI248" i="2"/>
  <c r="UBJ248" i="2" s="1"/>
  <c r="UBK248" i="2"/>
  <c r="UBL248" i="2" s="1"/>
  <c r="UBM248" i="2"/>
  <c r="UBN248" i="2" s="1"/>
  <c r="UBO248" i="2"/>
  <c r="UBP248" i="2" s="1"/>
  <c r="UBQ248" i="2"/>
  <c r="UBR248" i="2" s="1"/>
  <c r="UBS248" i="2"/>
  <c r="UBT248" i="2" s="1"/>
  <c r="UBU248" i="2"/>
  <c r="UBV248" i="2" s="1"/>
  <c r="UBW248" i="2"/>
  <c r="UBX248" i="2" s="1"/>
  <c r="UBY248" i="2"/>
  <c r="UBZ248" i="2" s="1"/>
  <c r="UCA248" i="2"/>
  <c r="UCB248" i="2" s="1"/>
  <c r="UCC248" i="2"/>
  <c r="UCD248" i="2" s="1"/>
  <c r="UCE248" i="2"/>
  <c r="UCF248" i="2" s="1"/>
  <c r="UCG248" i="2"/>
  <c r="UCH248" i="2" s="1"/>
  <c r="UCI248" i="2"/>
  <c r="UCJ248" i="2" s="1"/>
  <c r="UCK248" i="2"/>
  <c r="UCL248" i="2" s="1"/>
  <c r="UCM248" i="2"/>
  <c r="UCN248" i="2" s="1"/>
  <c r="UCO248" i="2"/>
  <c r="UCP248" i="2" s="1"/>
  <c r="UCQ248" i="2"/>
  <c r="UCR248" i="2" s="1"/>
  <c r="UCS248" i="2"/>
  <c r="UCT248" i="2" s="1"/>
  <c r="UCU248" i="2"/>
  <c r="UCV248" i="2" s="1"/>
  <c r="UCW248" i="2"/>
  <c r="UCX248" i="2" s="1"/>
  <c r="UCY248" i="2"/>
  <c r="UCZ248" i="2" s="1"/>
  <c r="UDA248" i="2"/>
  <c r="UDB248" i="2" s="1"/>
  <c r="UDC248" i="2"/>
  <c r="UDD248" i="2" s="1"/>
  <c r="UDE248" i="2"/>
  <c r="UDF248" i="2" s="1"/>
  <c r="UDG248" i="2"/>
  <c r="UDH248" i="2" s="1"/>
  <c r="UDI248" i="2"/>
  <c r="UDJ248" i="2" s="1"/>
  <c r="UDK248" i="2"/>
  <c r="UDL248" i="2" s="1"/>
  <c r="UDM248" i="2"/>
  <c r="UDN248" i="2" s="1"/>
  <c r="UDO248" i="2"/>
  <c r="UDP248" i="2" s="1"/>
  <c r="UDQ248" i="2"/>
  <c r="UDR248" i="2" s="1"/>
  <c r="UDS248" i="2"/>
  <c r="UDT248" i="2" s="1"/>
  <c r="UDU248" i="2"/>
  <c r="UDV248" i="2" s="1"/>
  <c r="UDW248" i="2"/>
  <c r="UDX248" i="2" s="1"/>
  <c r="UDY248" i="2"/>
  <c r="UDZ248" i="2" s="1"/>
  <c r="UEA248" i="2"/>
  <c r="UEB248" i="2" s="1"/>
  <c r="UEC248" i="2"/>
  <c r="UED248" i="2" s="1"/>
  <c r="UEE248" i="2"/>
  <c r="UEF248" i="2" s="1"/>
  <c r="UEG248" i="2"/>
  <c r="UEH248" i="2" s="1"/>
  <c r="UEI248" i="2"/>
  <c r="UEJ248" i="2" s="1"/>
  <c r="UEK248" i="2"/>
  <c r="UEL248" i="2" s="1"/>
  <c r="UEM248" i="2"/>
  <c r="UEN248" i="2" s="1"/>
  <c r="UEO248" i="2"/>
  <c r="UEP248" i="2" s="1"/>
  <c r="UEQ248" i="2"/>
  <c r="UER248" i="2" s="1"/>
  <c r="UES248" i="2"/>
  <c r="UET248" i="2" s="1"/>
  <c r="UEU248" i="2"/>
  <c r="UEV248" i="2" s="1"/>
  <c r="UEW248" i="2"/>
  <c r="UEX248" i="2" s="1"/>
  <c r="UEY248" i="2"/>
  <c r="UEZ248" i="2" s="1"/>
  <c r="UFA248" i="2"/>
  <c r="UFB248" i="2" s="1"/>
  <c r="UFC248" i="2"/>
  <c r="UFD248" i="2" s="1"/>
  <c r="UFE248" i="2"/>
  <c r="UFF248" i="2" s="1"/>
  <c r="UFG248" i="2"/>
  <c r="UFH248" i="2" s="1"/>
  <c r="UFI248" i="2"/>
  <c r="UFJ248" i="2" s="1"/>
  <c r="UFK248" i="2"/>
  <c r="UFL248" i="2" s="1"/>
  <c r="UFM248" i="2"/>
  <c r="UFN248" i="2" s="1"/>
  <c r="UFO248" i="2"/>
  <c r="UFP248" i="2" s="1"/>
  <c r="UFQ248" i="2"/>
  <c r="UFR248" i="2" s="1"/>
  <c r="UFS248" i="2"/>
  <c r="UFT248" i="2" s="1"/>
  <c r="UFU248" i="2"/>
  <c r="UFV248" i="2" s="1"/>
  <c r="UFW248" i="2"/>
  <c r="UFX248" i="2" s="1"/>
  <c r="UFY248" i="2"/>
  <c r="UFZ248" i="2" s="1"/>
  <c r="UGA248" i="2"/>
  <c r="UGB248" i="2" s="1"/>
  <c r="UGC248" i="2"/>
  <c r="UGD248" i="2" s="1"/>
  <c r="UGE248" i="2"/>
  <c r="UGF248" i="2" s="1"/>
  <c r="UGG248" i="2"/>
  <c r="UGH248" i="2" s="1"/>
  <c r="UGI248" i="2"/>
  <c r="UGJ248" i="2" s="1"/>
  <c r="UGK248" i="2"/>
  <c r="UGL248" i="2" s="1"/>
  <c r="UGM248" i="2"/>
  <c r="UGN248" i="2" s="1"/>
  <c r="UGO248" i="2"/>
  <c r="UGP248" i="2" s="1"/>
  <c r="UGQ248" i="2"/>
  <c r="UGR248" i="2" s="1"/>
  <c r="UGS248" i="2"/>
  <c r="UGT248" i="2" s="1"/>
  <c r="UGU248" i="2"/>
  <c r="UGV248" i="2" s="1"/>
  <c r="UGW248" i="2"/>
  <c r="UGX248" i="2" s="1"/>
  <c r="UGY248" i="2"/>
  <c r="UGZ248" i="2" s="1"/>
  <c r="UHA248" i="2"/>
  <c r="UHB248" i="2" s="1"/>
  <c r="UHC248" i="2"/>
  <c r="UHD248" i="2" s="1"/>
  <c r="UHE248" i="2"/>
  <c r="UHF248" i="2" s="1"/>
  <c r="UHG248" i="2"/>
  <c r="UHH248" i="2" s="1"/>
  <c r="UHI248" i="2"/>
  <c r="UHJ248" i="2" s="1"/>
  <c r="UHK248" i="2"/>
  <c r="UHL248" i="2" s="1"/>
  <c r="UHM248" i="2"/>
  <c r="UHN248" i="2" s="1"/>
  <c r="UHO248" i="2"/>
  <c r="UHP248" i="2" s="1"/>
  <c r="UHQ248" i="2"/>
  <c r="UHR248" i="2" s="1"/>
  <c r="UHS248" i="2"/>
  <c r="UHT248" i="2" s="1"/>
  <c r="UHU248" i="2"/>
  <c r="UHV248" i="2" s="1"/>
  <c r="UHW248" i="2"/>
  <c r="UHX248" i="2" s="1"/>
  <c r="UHY248" i="2"/>
  <c r="UHZ248" i="2" s="1"/>
  <c r="UIA248" i="2"/>
  <c r="UIB248" i="2" s="1"/>
  <c r="UIC248" i="2"/>
  <c r="UID248" i="2" s="1"/>
  <c r="UIE248" i="2"/>
  <c r="UIF248" i="2" s="1"/>
  <c r="UIG248" i="2"/>
  <c r="UIH248" i="2" s="1"/>
  <c r="UII248" i="2"/>
  <c r="UIJ248" i="2" s="1"/>
  <c r="UIK248" i="2"/>
  <c r="UIL248" i="2" s="1"/>
  <c r="UIM248" i="2"/>
  <c r="UIN248" i="2" s="1"/>
  <c r="UIO248" i="2"/>
  <c r="UIP248" i="2" s="1"/>
  <c r="UIQ248" i="2"/>
  <c r="UIR248" i="2" s="1"/>
  <c r="UIS248" i="2"/>
  <c r="UIT248" i="2" s="1"/>
  <c r="UIU248" i="2"/>
  <c r="UIV248" i="2" s="1"/>
  <c r="UIW248" i="2"/>
  <c r="UIX248" i="2" s="1"/>
  <c r="UIY248" i="2"/>
  <c r="UIZ248" i="2" s="1"/>
  <c r="UJA248" i="2"/>
  <c r="UJB248" i="2" s="1"/>
  <c r="UJC248" i="2"/>
  <c r="UJD248" i="2" s="1"/>
  <c r="UJE248" i="2"/>
  <c r="UJF248" i="2" s="1"/>
  <c r="UJG248" i="2"/>
  <c r="UJH248" i="2" s="1"/>
  <c r="UJI248" i="2"/>
  <c r="UJJ248" i="2" s="1"/>
  <c r="UJK248" i="2"/>
  <c r="UJL248" i="2" s="1"/>
  <c r="UJM248" i="2"/>
  <c r="UJN248" i="2" s="1"/>
  <c r="UJO248" i="2"/>
  <c r="UJP248" i="2" s="1"/>
  <c r="UJQ248" i="2"/>
  <c r="UJR248" i="2" s="1"/>
  <c r="UJS248" i="2"/>
  <c r="UJT248" i="2" s="1"/>
  <c r="UJU248" i="2"/>
  <c r="UJV248" i="2" s="1"/>
  <c r="UJW248" i="2"/>
  <c r="UJX248" i="2" s="1"/>
  <c r="UJY248" i="2"/>
  <c r="UJZ248" i="2" s="1"/>
  <c r="UKA248" i="2"/>
  <c r="UKB248" i="2" s="1"/>
  <c r="UKC248" i="2"/>
  <c r="UKD248" i="2" s="1"/>
  <c r="UKE248" i="2"/>
  <c r="UKF248" i="2" s="1"/>
  <c r="UKG248" i="2"/>
  <c r="UKH248" i="2" s="1"/>
  <c r="UKI248" i="2"/>
  <c r="UKJ248" i="2" s="1"/>
  <c r="UKK248" i="2"/>
  <c r="UKL248" i="2" s="1"/>
  <c r="UKM248" i="2"/>
  <c r="UKN248" i="2" s="1"/>
  <c r="UKO248" i="2"/>
  <c r="UKP248" i="2" s="1"/>
  <c r="UKQ248" i="2"/>
  <c r="UKR248" i="2" s="1"/>
  <c r="UKS248" i="2"/>
  <c r="UKT248" i="2" s="1"/>
  <c r="UKU248" i="2" s="1"/>
  <c r="UKV248" i="2" s="1"/>
  <c r="UKW248" i="2" s="1"/>
  <c r="UKX248" i="2" s="1"/>
  <c r="UKY248" i="2" s="1"/>
  <c r="UKZ248" i="2" s="1"/>
  <c r="ULA248" i="2" s="1"/>
  <c r="ULB248" i="2" s="1"/>
  <c r="ULC248" i="2" s="1"/>
  <c r="ULD248" i="2" s="1"/>
  <c r="ULE248" i="2" s="1"/>
  <c r="ULF248" i="2" s="1"/>
  <c r="ULG248" i="2" s="1"/>
  <c r="ULH248" i="2" s="1"/>
  <c r="ULI248" i="2" s="1"/>
  <c r="ULJ248" i="2" s="1"/>
  <c r="ULK248" i="2" s="1"/>
  <c r="ULL248" i="2" s="1"/>
  <c r="ULM248" i="2" s="1"/>
  <c r="ULN248" i="2" s="1"/>
  <c r="ULO248" i="2" s="1"/>
  <c r="ULP248" i="2" s="1"/>
  <c r="ULQ248" i="2" s="1"/>
  <c r="ULR248" i="2" s="1"/>
  <c r="ULS248" i="2" s="1"/>
  <c r="ULT248" i="2" s="1"/>
  <c r="ULU248" i="2" s="1"/>
  <c r="ULV248" i="2" s="1"/>
  <c r="ULW248" i="2" s="1"/>
  <c r="ULX248" i="2" s="1"/>
  <c r="ULY248" i="2" s="1"/>
  <c r="ULZ248" i="2" s="1"/>
  <c r="UMA248" i="2" s="1"/>
  <c r="UMB248" i="2" s="1"/>
  <c r="UMC248" i="2" s="1"/>
  <c r="UMD248" i="2" s="1"/>
  <c r="UME248" i="2" s="1"/>
  <c r="UMF248" i="2" s="1"/>
  <c r="UMG248" i="2" s="1"/>
  <c r="UMH248" i="2" s="1"/>
  <c r="UMI248" i="2" s="1"/>
  <c r="UMJ248" i="2" s="1"/>
  <c r="UMK248" i="2" s="1"/>
  <c r="UML248" i="2" s="1"/>
  <c r="UMM248" i="2" s="1"/>
  <c r="UMN248" i="2" s="1"/>
  <c r="UMO248" i="2" s="1"/>
  <c r="UMP248" i="2" s="1"/>
  <c r="UMQ248" i="2" s="1"/>
  <c r="UMR248" i="2" s="1"/>
  <c r="UMS248" i="2" s="1"/>
  <c r="UMT248" i="2" s="1"/>
  <c r="UMU248" i="2" s="1"/>
  <c r="UMV248" i="2" s="1"/>
  <c r="UMW248" i="2" s="1"/>
  <c r="UMX248" i="2" s="1"/>
  <c r="UMY248" i="2" s="1"/>
  <c r="UMZ248" i="2" s="1"/>
  <c r="UNA248" i="2" s="1"/>
  <c r="UNB248" i="2" s="1"/>
  <c r="UNC248" i="2" s="1"/>
  <c r="UND248" i="2" s="1"/>
  <c r="UNE248" i="2" s="1"/>
  <c r="UNF248" i="2" s="1"/>
  <c r="UNG248" i="2" s="1"/>
  <c r="UNH248" i="2" s="1"/>
  <c r="UNI248" i="2" s="1"/>
  <c r="UNJ248" i="2" s="1"/>
  <c r="UNK248" i="2" s="1"/>
  <c r="UNL248" i="2" s="1"/>
  <c r="UNM248" i="2" s="1"/>
  <c r="UNN248" i="2" s="1"/>
  <c r="UNO248" i="2" s="1"/>
  <c r="UNP248" i="2" s="1"/>
  <c r="UNQ248" i="2" s="1"/>
  <c r="UNR248" i="2" s="1"/>
  <c r="UNS248" i="2" s="1"/>
  <c r="UNT248" i="2" s="1"/>
  <c r="UNU248" i="2" s="1"/>
  <c r="UNV248" i="2" s="1"/>
  <c r="UNW248" i="2" s="1"/>
  <c r="UNX248" i="2" s="1"/>
  <c r="UNY248" i="2" s="1"/>
  <c r="UNZ248" i="2" s="1"/>
  <c r="UOA248" i="2" s="1"/>
  <c r="UOB248" i="2" s="1"/>
  <c r="UOC248" i="2" s="1"/>
  <c r="UOD248" i="2" s="1"/>
  <c r="UOE248" i="2" s="1"/>
  <c r="UOF248" i="2" s="1"/>
  <c r="UOG248" i="2" s="1"/>
  <c r="UOH248" i="2" s="1"/>
  <c r="UOI248" i="2" s="1"/>
  <c r="UOJ248" i="2" s="1"/>
  <c r="UOK248" i="2" s="1"/>
  <c r="UOL248" i="2" s="1"/>
  <c r="UOM248" i="2" s="1"/>
  <c r="UON248" i="2" s="1"/>
  <c r="UOO248" i="2" s="1"/>
  <c r="UOP248" i="2" s="1"/>
  <c r="UOQ248" i="2" s="1"/>
  <c r="UOR248" i="2" s="1"/>
  <c r="UOS248" i="2" s="1"/>
  <c r="UOT248" i="2" s="1"/>
  <c r="UOU248" i="2" s="1"/>
  <c r="UOV248" i="2" s="1"/>
  <c r="UOW248" i="2" s="1"/>
  <c r="UOX248" i="2" s="1"/>
  <c r="UOY248" i="2" s="1"/>
  <c r="UOZ248" i="2" s="1"/>
  <c r="UPA248" i="2" s="1"/>
  <c r="UPB248" i="2" s="1"/>
  <c r="UPC248" i="2" s="1"/>
  <c r="UPD248" i="2" s="1"/>
  <c r="UPE248" i="2" s="1"/>
  <c r="UPF248" i="2" s="1"/>
  <c r="UPG248" i="2" s="1"/>
  <c r="UPH248" i="2" s="1"/>
  <c r="UPI248" i="2" s="1"/>
  <c r="UPJ248" i="2" s="1"/>
  <c r="UPK248" i="2" s="1"/>
  <c r="UPL248" i="2" s="1"/>
  <c r="UPM248" i="2" s="1"/>
  <c r="UPN248" i="2" s="1"/>
  <c r="UPO248" i="2" s="1"/>
  <c r="UPP248" i="2" s="1"/>
  <c r="UPQ248" i="2" s="1"/>
  <c r="UPR248" i="2" s="1"/>
  <c r="UPS248" i="2" s="1"/>
  <c r="UPT248" i="2" s="1"/>
  <c r="UPU248" i="2" s="1"/>
  <c r="UPV248" i="2" s="1"/>
  <c r="UPW248" i="2" s="1"/>
  <c r="UPX248" i="2" s="1"/>
  <c r="UPY248" i="2" s="1"/>
  <c r="UPZ248" i="2" s="1"/>
  <c r="UQA248" i="2" s="1"/>
  <c r="UQB248" i="2" s="1"/>
  <c r="UQC248" i="2" s="1"/>
  <c r="UQD248" i="2" s="1"/>
  <c r="UQE248" i="2" s="1"/>
  <c r="UQF248" i="2" s="1"/>
  <c r="UQG248" i="2" s="1"/>
  <c r="UQH248" i="2" s="1"/>
  <c r="UQI248" i="2" s="1"/>
  <c r="UQJ248" i="2" s="1"/>
  <c r="UQK248" i="2" s="1"/>
  <c r="UQL248" i="2" s="1"/>
  <c r="UQM248" i="2" s="1"/>
  <c r="UQN248" i="2" s="1"/>
  <c r="UQO248" i="2" s="1"/>
  <c r="UQP248" i="2" s="1"/>
  <c r="UQQ248" i="2" s="1"/>
  <c r="UQR248" i="2" s="1"/>
  <c r="UQS248" i="2" s="1"/>
  <c r="UQT248" i="2" s="1"/>
  <c r="UQU248" i="2" s="1"/>
  <c r="UQV248" i="2" s="1"/>
  <c r="UQW248" i="2" s="1"/>
  <c r="UQX248" i="2" s="1"/>
  <c r="UQY248" i="2" s="1"/>
  <c r="UQZ248" i="2" s="1"/>
  <c r="URA248" i="2" s="1"/>
  <c r="URB248" i="2" s="1"/>
  <c r="URC248" i="2" s="1"/>
  <c r="URD248" i="2" s="1"/>
  <c r="URE248" i="2" s="1"/>
  <c r="URF248" i="2" s="1"/>
  <c r="URG248" i="2" s="1"/>
  <c r="URH248" i="2" s="1"/>
  <c r="URI248" i="2" s="1"/>
  <c r="URJ248" i="2" s="1"/>
  <c r="URK248" i="2" s="1"/>
  <c r="URL248" i="2" s="1"/>
  <c r="URM248" i="2" s="1"/>
  <c r="URN248" i="2" s="1"/>
  <c r="URO248" i="2" s="1"/>
  <c r="URP248" i="2" s="1"/>
  <c r="URQ248" i="2" s="1"/>
  <c r="URR248" i="2" s="1"/>
  <c r="URS248" i="2" s="1"/>
  <c r="URT248" i="2" s="1"/>
  <c r="URU248" i="2" s="1"/>
  <c r="URV248" i="2" s="1"/>
  <c r="URW248" i="2" s="1"/>
  <c r="URX248" i="2" s="1"/>
  <c r="URY248" i="2" s="1"/>
  <c r="URZ248" i="2" s="1"/>
  <c r="USA248" i="2" s="1"/>
  <c r="USB248" i="2" s="1"/>
  <c r="USC248" i="2" s="1"/>
  <c r="USD248" i="2" s="1"/>
  <c r="USE248" i="2" s="1"/>
  <c r="USF248" i="2" s="1"/>
  <c r="USG248" i="2" s="1"/>
  <c r="USH248" i="2" s="1"/>
  <c r="USI248" i="2" s="1"/>
  <c r="USJ248" i="2" s="1"/>
  <c r="USK248" i="2" s="1"/>
  <c r="USL248" i="2" s="1"/>
  <c r="USM248" i="2" s="1"/>
  <c r="USN248" i="2" s="1"/>
  <c r="USO248" i="2" s="1"/>
  <c r="USP248" i="2" s="1"/>
  <c r="USQ248" i="2" s="1"/>
  <c r="USR248" i="2" s="1"/>
  <c r="USS248" i="2" s="1"/>
  <c r="UST248" i="2" s="1"/>
  <c r="USU248" i="2" s="1"/>
  <c r="USV248" i="2" s="1"/>
  <c r="USW248" i="2" s="1"/>
  <c r="USX248" i="2" s="1"/>
  <c r="USY248" i="2" s="1"/>
  <c r="USZ248" i="2" s="1"/>
  <c r="UTA248" i="2" s="1"/>
  <c r="UTB248" i="2" s="1"/>
  <c r="UTC248" i="2" s="1"/>
  <c r="UTD248" i="2" s="1"/>
  <c r="UTE248" i="2" s="1"/>
  <c r="UTF248" i="2" s="1"/>
  <c r="UTG248" i="2" s="1"/>
  <c r="UTH248" i="2" s="1"/>
  <c r="UTI248" i="2" s="1"/>
  <c r="UTJ248" i="2" s="1"/>
  <c r="UTK248" i="2" s="1"/>
  <c r="UTL248" i="2" s="1"/>
  <c r="UTM248" i="2" s="1"/>
  <c r="UTN248" i="2" s="1"/>
  <c r="UTO248" i="2" s="1"/>
  <c r="UTP248" i="2" s="1"/>
  <c r="UTQ248" i="2" s="1"/>
  <c r="UTR248" i="2" s="1"/>
  <c r="UTS248" i="2" s="1"/>
  <c r="UTT248" i="2" s="1"/>
  <c r="UTU248" i="2" s="1"/>
  <c r="UTV248" i="2" s="1"/>
  <c r="UTW248" i="2" s="1"/>
  <c r="UTX248" i="2" s="1"/>
  <c r="UTY248" i="2" s="1"/>
  <c r="UTZ248" i="2" s="1"/>
  <c r="UUA248" i="2" s="1"/>
  <c r="UUB248" i="2" s="1"/>
  <c r="UUC248" i="2" s="1"/>
  <c r="UUD248" i="2" s="1"/>
  <c r="UUE248" i="2" s="1"/>
  <c r="UUF248" i="2" s="1"/>
  <c r="UUG248" i="2" s="1"/>
  <c r="UUH248" i="2" s="1"/>
  <c r="UUI248" i="2" s="1"/>
  <c r="UUJ248" i="2" s="1"/>
  <c r="UUK248" i="2" s="1"/>
  <c r="UUL248" i="2" s="1"/>
  <c r="UUM248" i="2" s="1"/>
  <c r="UUN248" i="2" s="1"/>
  <c r="UUO248" i="2" s="1"/>
  <c r="UUP248" i="2" s="1"/>
  <c r="UUQ248" i="2" s="1"/>
  <c r="UUR248" i="2" s="1"/>
  <c r="UUS248" i="2" s="1"/>
  <c r="UUT248" i="2" s="1"/>
  <c r="UUU248" i="2" s="1"/>
  <c r="UUV248" i="2" s="1"/>
  <c r="UUW248" i="2" s="1"/>
  <c r="UUX248" i="2" s="1"/>
  <c r="UUY248" i="2" s="1"/>
  <c r="UUZ248" i="2" s="1"/>
  <c r="UVA248" i="2" s="1"/>
  <c r="UVB248" i="2" s="1"/>
  <c r="UVC248" i="2" s="1"/>
  <c r="UVD248" i="2" s="1"/>
  <c r="UVE248" i="2" s="1"/>
  <c r="UVF248" i="2" s="1"/>
  <c r="UVG248" i="2" s="1"/>
  <c r="UVH248" i="2" s="1"/>
  <c r="UVI248" i="2" s="1"/>
  <c r="UVJ248" i="2" s="1"/>
  <c r="UVK248" i="2" s="1"/>
  <c r="UVL248" i="2" s="1"/>
  <c r="UVM248" i="2" s="1"/>
  <c r="UVN248" i="2" s="1"/>
  <c r="UVO248" i="2" s="1"/>
  <c r="UVP248" i="2" s="1"/>
  <c r="UVQ248" i="2" s="1"/>
  <c r="UVR248" i="2" s="1"/>
  <c r="UVS248" i="2" s="1"/>
  <c r="UVT248" i="2" s="1"/>
  <c r="UVU248" i="2" s="1"/>
  <c r="UVV248" i="2" s="1"/>
  <c r="UVW248" i="2" s="1"/>
  <c r="UVX248" i="2" s="1"/>
  <c r="UVY248" i="2" s="1"/>
  <c r="UVZ248" i="2" s="1"/>
  <c r="UWA248" i="2" s="1"/>
  <c r="UWB248" i="2" s="1"/>
  <c r="UWC248" i="2" s="1"/>
  <c r="UWD248" i="2" s="1"/>
  <c r="UWE248" i="2" s="1"/>
  <c r="UWF248" i="2" s="1"/>
  <c r="UWG248" i="2" s="1"/>
  <c r="UWH248" i="2" s="1"/>
  <c r="UWI248" i="2" s="1"/>
  <c r="UWJ248" i="2" s="1"/>
  <c r="UWK248" i="2" s="1"/>
  <c r="UWL248" i="2" s="1"/>
  <c r="UWM248" i="2" s="1"/>
  <c r="UWN248" i="2" s="1"/>
  <c r="UWO248" i="2" s="1"/>
  <c r="UWP248" i="2" s="1"/>
  <c r="UWQ248" i="2" s="1"/>
  <c r="UWR248" i="2" s="1"/>
  <c r="UWS248" i="2" s="1"/>
  <c r="UWT248" i="2" s="1"/>
  <c r="UWU248" i="2" s="1"/>
  <c r="UWV248" i="2" s="1"/>
  <c r="UWW248" i="2" s="1"/>
  <c r="UWX248" i="2" s="1"/>
  <c r="UWY248" i="2" s="1"/>
  <c r="UWZ248" i="2" s="1"/>
  <c r="UXA248" i="2" s="1"/>
  <c r="UXB248" i="2" s="1"/>
  <c r="UXC248" i="2" s="1"/>
  <c r="UXD248" i="2" s="1"/>
  <c r="UXE248" i="2" s="1"/>
  <c r="UXF248" i="2" s="1"/>
  <c r="UXG248" i="2" s="1"/>
  <c r="UXH248" i="2" s="1"/>
  <c r="UXI248" i="2" s="1"/>
  <c r="UXJ248" i="2" s="1"/>
  <c r="UXK248" i="2" s="1"/>
  <c r="UXL248" i="2" s="1"/>
  <c r="UXM248" i="2" s="1"/>
  <c r="UXN248" i="2" s="1"/>
  <c r="UXO248" i="2" s="1"/>
  <c r="UXP248" i="2" s="1"/>
  <c r="UXQ248" i="2" s="1"/>
  <c r="UXR248" i="2" s="1"/>
  <c r="UXS248" i="2" s="1"/>
  <c r="UXT248" i="2" s="1"/>
  <c r="UXU248" i="2" s="1"/>
  <c r="UXV248" i="2" s="1"/>
  <c r="UXW248" i="2" s="1"/>
  <c r="UXX248" i="2" s="1"/>
  <c r="UXY248" i="2" s="1"/>
  <c r="UXZ248" i="2" s="1"/>
  <c r="UYA248" i="2" s="1"/>
  <c r="UYB248" i="2" s="1"/>
  <c r="UYC248" i="2" s="1"/>
  <c r="UYD248" i="2" s="1"/>
  <c r="UYE248" i="2" s="1"/>
  <c r="UYF248" i="2" s="1"/>
  <c r="UYG248" i="2" s="1"/>
  <c r="UYH248" i="2" s="1"/>
  <c r="UYI248" i="2" s="1"/>
  <c r="UYJ248" i="2" s="1"/>
  <c r="UYK248" i="2" s="1"/>
  <c r="UYL248" i="2" s="1"/>
  <c r="UYM248" i="2" s="1"/>
  <c r="UYN248" i="2" s="1"/>
  <c r="UYO248" i="2" s="1"/>
  <c r="UYP248" i="2" s="1"/>
  <c r="UYQ248" i="2" s="1"/>
  <c r="UYR248" i="2" s="1"/>
  <c r="UYS248" i="2" s="1"/>
  <c r="UYT248" i="2" s="1"/>
  <c r="UYU248" i="2" s="1"/>
  <c r="UYV248" i="2" s="1"/>
  <c r="UYW248" i="2" s="1"/>
  <c r="UYX248" i="2" s="1"/>
  <c r="UYY248" i="2" s="1"/>
  <c r="UYZ248" i="2" s="1"/>
  <c r="UZA248" i="2" s="1"/>
  <c r="UZB248" i="2" s="1"/>
  <c r="UZC248" i="2" s="1"/>
  <c r="UZD248" i="2" s="1"/>
  <c r="UZE248" i="2" s="1"/>
  <c r="UZF248" i="2" s="1"/>
  <c r="UZG248" i="2" s="1"/>
  <c r="UZH248" i="2" s="1"/>
  <c r="UZI248" i="2" s="1"/>
  <c r="UZJ248" i="2" s="1"/>
  <c r="UZK248" i="2" s="1"/>
  <c r="UZL248" i="2" s="1"/>
  <c r="UZM248" i="2" s="1"/>
  <c r="UZN248" i="2" s="1"/>
  <c r="UZO248" i="2" s="1"/>
  <c r="UZP248" i="2" s="1"/>
  <c r="UZQ248" i="2" s="1"/>
  <c r="UZR248" i="2" s="1"/>
  <c r="UZS248" i="2" s="1"/>
  <c r="UZT248" i="2" s="1"/>
  <c r="UZU248" i="2" s="1"/>
  <c r="UZV248" i="2" s="1"/>
  <c r="UZW248" i="2" s="1"/>
  <c r="UZX248" i="2" s="1"/>
  <c r="UZY248" i="2" s="1"/>
  <c r="UZZ248" i="2" s="1"/>
  <c r="VAA248" i="2" s="1"/>
  <c r="VAB248" i="2" s="1"/>
  <c r="VAC248" i="2" s="1"/>
  <c r="VAD248" i="2" s="1"/>
  <c r="VAE248" i="2" s="1"/>
  <c r="VAF248" i="2" s="1"/>
  <c r="VAG248" i="2" s="1"/>
  <c r="VAH248" i="2" s="1"/>
  <c r="VAI248" i="2" s="1"/>
  <c r="VAJ248" i="2" s="1"/>
  <c r="VAK248" i="2" s="1"/>
  <c r="VAL248" i="2" s="1"/>
  <c r="VAM248" i="2" s="1"/>
  <c r="VAN248" i="2" s="1"/>
  <c r="VAO248" i="2" s="1"/>
  <c r="VAP248" i="2" s="1"/>
  <c r="VAQ248" i="2" s="1"/>
  <c r="VAR248" i="2" s="1"/>
  <c r="VAS248" i="2" s="1"/>
  <c r="VAT248" i="2" s="1"/>
  <c r="VAU248" i="2" s="1"/>
  <c r="VAV248" i="2" s="1"/>
  <c r="VAW248" i="2" s="1"/>
  <c r="VAX248" i="2" s="1"/>
  <c r="VAY248" i="2" s="1"/>
  <c r="VAZ248" i="2" s="1"/>
  <c r="VBA248" i="2" s="1"/>
  <c r="VBB248" i="2" s="1"/>
  <c r="VBC248" i="2" s="1"/>
  <c r="VBD248" i="2" s="1"/>
  <c r="VBE248" i="2" s="1"/>
  <c r="VBF248" i="2" s="1"/>
  <c r="VBG248" i="2" s="1"/>
  <c r="VBH248" i="2" s="1"/>
  <c r="VBI248" i="2" s="1"/>
  <c r="VBJ248" i="2" s="1"/>
  <c r="VBK248" i="2" s="1"/>
  <c r="VBL248" i="2" s="1"/>
  <c r="VBM248" i="2" s="1"/>
  <c r="VBN248" i="2" s="1"/>
  <c r="VBO248" i="2" s="1"/>
  <c r="VBP248" i="2" s="1"/>
  <c r="VBQ248" i="2" s="1"/>
  <c r="VBR248" i="2" s="1"/>
  <c r="VBS248" i="2" s="1"/>
  <c r="VBT248" i="2" s="1"/>
  <c r="VBU248" i="2" s="1"/>
  <c r="VBV248" i="2" s="1"/>
  <c r="VBW248" i="2" s="1"/>
  <c r="VBX248" i="2" s="1"/>
  <c r="VBY248" i="2" s="1"/>
  <c r="VBZ248" i="2" s="1"/>
  <c r="VCA248" i="2" s="1"/>
  <c r="VCB248" i="2" s="1"/>
  <c r="VCC248" i="2" s="1"/>
  <c r="VCD248" i="2" s="1"/>
  <c r="VCE248" i="2" s="1"/>
  <c r="VCF248" i="2" s="1"/>
  <c r="VCG248" i="2" s="1"/>
  <c r="VCH248" i="2" s="1"/>
  <c r="VCI248" i="2" s="1"/>
  <c r="VCJ248" i="2" s="1"/>
  <c r="VCK248" i="2" s="1"/>
  <c r="VCL248" i="2" s="1"/>
  <c r="VCM248" i="2" s="1"/>
  <c r="VCN248" i="2" s="1"/>
  <c r="VCO248" i="2" s="1"/>
  <c r="VCP248" i="2" s="1"/>
  <c r="VCQ248" i="2" s="1"/>
  <c r="VCR248" i="2" s="1"/>
  <c r="VCS248" i="2" s="1"/>
  <c r="VCT248" i="2" s="1"/>
  <c r="VCU248" i="2" s="1"/>
  <c r="VCV248" i="2" s="1"/>
  <c r="VCW248" i="2" s="1"/>
  <c r="VCX248" i="2" s="1"/>
  <c r="VCY248" i="2" s="1"/>
  <c r="VCZ248" i="2" s="1"/>
  <c r="VDA248" i="2" s="1"/>
  <c r="VDB248" i="2" s="1"/>
  <c r="VDC248" i="2" s="1"/>
  <c r="VDD248" i="2" s="1"/>
  <c r="VDE248" i="2" s="1"/>
  <c r="VDF248" i="2" s="1"/>
  <c r="VDG248" i="2" s="1"/>
  <c r="VDH248" i="2" s="1"/>
  <c r="VDI248" i="2" s="1"/>
  <c r="VDJ248" i="2" s="1"/>
  <c r="VDK248" i="2" s="1"/>
  <c r="VDL248" i="2" s="1"/>
  <c r="VDM248" i="2" s="1"/>
  <c r="VDN248" i="2" s="1"/>
  <c r="VDO248" i="2" s="1"/>
  <c r="VDP248" i="2" s="1"/>
  <c r="VDQ248" i="2" s="1"/>
  <c r="VDR248" i="2" s="1"/>
  <c r="VDS248" i="2" s="1"/>
  <c r="VDT248" i="2" s="1"/>
  <c r="VDU248" i="2" s="1"/>
  <c r="VDV248" i="2" s="1"/>
  <c r="VDW248" i="2" s="1"/>
  <c r="VDX248" i="2" s="1"/>
  <c r="VDY248" i="2" s="1"/>
  <c r="VDZ248" i="2" s="1"/>
  <c r="VEA248" i="2" s="1"/>
  <c r="VEB248" i="2" s="1"/>
  <c r="VEC248" i="2" s="1"/>
  <c r="VED248" i="2" s="1"/>
  <c r="VEE248" i="2" s="1"/>
  <c r="VEF248" i="2" s="1"/>
  <c r="VEG248" i="2" s="1"/>
  <c r="VEH248" i="2" s="1"/>
  <c r="VEI248" i="2" s="1"/>
  <c r="VEJ248" i="2" s="1"/>
  <c r="VEK248" i="2" s="1"/>
  <c r="VEL248" i="2" s="1"/>
  <c r="VEM248" i="2" s="1"/>
  <c r="VEN248" i="2" s="1"/>
  <c r="VEO248" i="2" s="1"/>
  <c r="VEP248" i="2" s="1"/>
  <c r="VEQ248" i="2" s="1"/>
  <c r="VER248" i="2" s="1"/>
  <c r="VES248" i="2" s="1"/>
  <c r="VET248" i="2" s="1"/>
  <c r="VEU248" i="2" s="1"/>
  <c r="VEV248" i="2" s="1"/>
  <c r="VEW248" i="2" s="1"/>
  <c r="VEX248" i="2" s="1"/>
  <c r="VEY248" i="2" s="1"/>
  <c r="VEZ248" i="2" s="1"/>
  <c r="VFA248" i="2" s="1"/>
  <c r="VFB248" i="2" s="1"/>
  <c r="VFC248" i="2" s="1"/>
  <c r="VFD248" i="2" s="1"/>
  <c r="VFE248" i="2" s="1"/>
  <c r="VFF248" i="2" s="1"/>
  <c r="VFG248" i="2" s="1"/>
  <c r="VFH248" i="2" s="1"/>
  <c r="VFI248" i="2" s="1"/>
  <c r="VFJ248" i="2" s="1"/>
  <c r="VFK248" i="2" s="1"/>
  <c r="VFL248" i="2" s="1"/>
  <c r="VFM248" i="2" s="1"/>
  <c r="VFN248" i="2" s="1"/>
  <c r="VFO248" i="2" s="1"/>
  <c r="VFP248" i="2" s="1"/>
  <c r="VFQ248" i="2" s="1"/>
  <c r="VFR248" i="2" s="1"/>
  <c r="VFS248" i="2" s="1"/>
  <c r="VFT248" i="2" s="1"/>
  <c r="VFU248" i="2" s="1"/>
  <c r="VFV248" i="2" s="1"/>
  <c r="VFW248" i="2" s="1"/>
  <c r="VFX248" i="2" s="1"/>
  <c r="VFY248" i="2" s="1"/>
  <c r="VFZ248" i="2" s="1"/>
  <c r="VGA248" i="2" s="1"/>
  <c r="VGB248" i="2" s="1"/>
  <c r="VGC248" i="2" s="1"/>
  <c r="VGD248" i="2" s="1"/>
  <c r="VGE248" i="2" s="1"/>
  <c r="VGF248" i="2" s="1"/>
  <c r="VGG248" i="2" s="1"/>
  <c r="VGH248" i="2" s="1"/>
  <c r="VGI248" i="2" s="1"/>
  <c r="VGJ248" i="2" s="1"/>
  <c r="VGK248" i="2" s="1"/>
  <c r="VGL248" i="2" s="1"/>
  <c r="VGM248" i="2" s="1"/>
  <c r="VGN248" i="2" s="1"/>
  <c r="VGO248" i="2" s="1"/>
  <c r="VGP248" i="2" s="1"/>
  <c r="VGQ248" i="2" s="1"/>
  <c r="VGR248" i="2" s="1"/>
  <c r="VGS248" i="2" s="1"/>
  <c r="VGT248" i="2" s="1"/>
  <c r="VGU248" i="2" s="1"/>
  <c r="VGV248" i="2" s="1"/>
  <c r="VGW248" i="2" s="1"/>
  <c r="VGX248" i="2" s="1"/>
  <c r="VGY248" i="2" s="1"/>
  <c r="VGZ248" i="2" s="1"/>
  <c r="VHA248" i="2" s="1"/>
  <c r="VHB248" i="2" s="1"/>
  <c r="VHC248" i="2" s="1"/>
  <c r="VHD248" i="2" s="1"/>
  <c r="VHE248" i="2" s="1"/>
  <c r="VHF248" i="2" s="1"/>
  <c r="VHG248" i="2" s="1"/>
  <c r="VHH248" i="2" s="1"/>
  <c r="VHI248" i="2" s="1"/>
  <c r="VHJ248" i="2" s="1"/>
  <c r="VHK248" i="2" s="1"/>
  <c r="VHL248" i="2" s="1"/>
  <c r="VHM248" i="2" s="1"/>
  <c r="VHN248" i="2" s="1"/>
  <c r="VHO248" i="2" s="1"/>
  <c r="VHP248" i="2" s="1"/>
  <c r="VHQ248" i="2" s="1"/>
  <c r="VHR248" i="2" s="1"/>
  <c r="VHS248" i="2" s="1"/>
  <c r="VHT248" i="2" s="1"/>
  <c r="VHU248" i="2" s="1"/>
  <c r="VHV248" i="2" s="1"/>
  <c r="VHW248" i="2" s="1"/>
  <c r="VHX248" i="2" s="1"/>
  <c r="VHY248" i="2" s="1"/>
  <c r="VHZ248" i="2" s="1"/>
  <c r="VIA248" i="2" s="1"/>
  <c r="VIB248" i="2" s="1"/>
  <c r="VIC248" i="2" s="1"/>
  <c r="VID248" i="2" s="1"/>
  <c r="VIE248" i="2" s="1"/>
  <c r="VIF248" i="2" s="1"/>
  <c r="VIG248" i="2" s="1"/>
  <c r="VIH248" i="2" s="1"/>
  <c r="VII248" i="2" s="1"/>
  <c r="VIJ248" i="2" s="1"/>
  <c r="VIK248" i="2" s="1"/>
  <c r="VIL248" i="2" s="1"/>
  <c r="VIM248" i="2" s="1"/>
  <c r="VIN248" i="2" s="1"/>
  <c r="VIO248" i="2" s="1"/>
  <c r="VIP248" i="2" s="1"/>
  <c r="VIQ248" i="2" s="1"/>
  <c r="VIR248" i="2" s="1"/>
  <c r="VIS248" i="2" s="1"/>
  <c r="VIT248" i="2" s="1"/>
  <c r="VIU248" i="2" s="1"/>
  <c r="VIV248" i="2" s="1"/>
  <c r="VIW248" i="2" s="1"/>
  <c r="VIX248" i="2" s="1"/>
  <c r="VIY248" i="2" s="1"/>
  <c r="VIZ248" i="2" s="1"/>
  <c r="VJA248" i="2" s="1"/>
  <c r="VJB248" i="2" s="1"/>
  <c r="VJC248" i="2" s="1"/>
  <c r="VJD248" i="2" s="1"/>
  <c r="VJE248" i="2" s="1"/>
  <c r="VJF248" i="2" s="1"/>
  <c r="VJG248" i="2" s="1"/>
  <c r="VJH248" i="2" s="1"/>
  <c r="VJI248" i="2" s="1"/>
  <c r="VJJ248" i="2" s="1"/>
  <c r="VJK248" i="2" s="1"/>
  <c r="VJL248" i="2" s="1"/>
  <c r="VJM248" i="2" s="1"/>
  <c r="VJN248" i="2" s="1"/>
  <c r="VJO248" i="2" s="1"/>
  <c r="VJP248" i="2" s="1"/>
  <c r="VJQ248" i="2" s="1"/>
  <c r="VJR248" i="2" s="1"/>
  <c r="VJS248" i="2" s="1"/>
  <c r="VJT248" i="2" s="1"/>
  <c r="VJU248" i="2" s="1"/>
  <c r="VJV248" i="2" s="1"/>
  <c r="VJW248" i="2" s="1"/>
  <c r="VJX248" i="2" s="1"/>
  <c r="VJY248" i="2" s="1"/>
  <c r="VJZ248" i="2" s="1"/>
  <c r="VKA248" i="2" s="1"/>
  <c r="VKB248" i="2" s="1"/>
  <c r="VKC248" i="2" s="1"/>
  <c r="VKD248" i="2" s="1"/>
  <c r="VKE248" i="2" s="1"/>
  <c r="VKF248" i="2" s="1"/>
  <c r="VKG248" i="2" s="1"/>
  <c r="VKH248" i="2"/>
  <c r="VKI248" i="2" s="1"/>
  <c r="VKJ248" i="2"/>
  <c r="VKK248" i="2" s="1"/>
  <c r="VKL248" i="2"/>
  <c r="VKM248" i="2"/>
  <c r="VKN248" i="2" s="1"/>
  <c r="VKO248" i="2" s="1"/>
  <c r="VKP248" i="2" s="1"/>
  <c r="VKQ248" i="2"/>
  <c r="VKR248" i="2" s="1"/>
  <c r="VKS248" i="2" s="1"/>
  <c r="VKT248" i="2" s="1"/>
  <c r="VKU248" i="2"/>
  <c r="VKV248" i="2" s="1"/>
  <c r="VKW248" i="2" s="1"/>
  <c r="VKX248" i="2" s="1"/>
  <c r="VKY248" i="2" s="1"/>
  <c r="VKZ248" i="2"/>
  <c r="VLA248" i="2" s="1"/>
  <c r="VLB248" i="2" s="1"/>
  <c r="VLC248" i="2"/>
  <c r="VLD248" i="2" s="1"/>
  <c r="VLE248" i="2" s="1"/>
  <c r="VLF248" i="2" s="1"/>
  <c r="VLG248" i="2" s="1"/>
  <c r="VLH248" i="2"/>
  <c r="VLI248" i="2" s="1"/>
  <c r="VLJ248" i="2" s="1"/>
  <c r="VLK248" i="2"/>
  <c r="VLL248" i="2" s="1"/>
  <c r="VLM248" i="2" s="1"/>
  <c r="VLN248" i="2" s="1"/>
  <c r="VLO248" i="2" s="1"/>
  <c r="VLP248" i="2"/>
  <c r="VLQ248" i="2" s="1"/>
  <c r="VLR248" i="2" s="1"/>
  <c r="VLS248" i="2"/>
  <c r="VLT248" i="2" s="1"/>
  <c r="VLU248" i="2" s="1"/>
  <c r="VLV248" i="2" s="1"/>
  <c r="VLW248" i="2" s="1"/>
  <c r="VLX248" i="2"/>
  <c r="VLY248" i="2" s="1"/>
  <c r="VLZ248" i="2" s="1"/>
  <c r="VMA248" i="2"/>
  <c r="VMB248" i="2" s="1"/>
  <c r="VMC248" i="2" s="1"/>
  <c r="VMD248" i="2" s="1"/>
  <c r="VME248" i="2" s="1"/>
  <c r="VMF248" i="2"/>
  <c r="VMG248" i="2" s="1"/>
  <c r="VMH248" i="2" s="1"/>
  <c r="VMI248" i="2"/>
  <c r="VMJ248" i="2" s="1"/>
  <c r="VMK248" i="2" s="1"/>
  <c r="VML248" i="2" s="1"/>
  <c r="VMM248" i="2" s="1"/>
  <c r="VMN248" i="2"/>
  <c r="VMO248" i="2" s="1"/>
  <c r="VMP248" i="2" s="1"/>
  <c r="VMQ248" i="2"/>
  <c r="VMR248" i="2" s="1"/>
  <c r="VMS248" i="2" s="1"/>
  <c r="VMT248" i="2" s="1"/>
  <c r="VMU248" i="2" s="1"/>
  <c r="VMV248" i="2"/>
  <c r="VMW248" i="2" s="1"/>
  <c r="VMX248" i="2" s="1"/>
  <c r="VMY248" i="2"/>
  <c r="VMZ248" i="2" s="1"/>
  <c r="VNA248" i="2" s="1"/>
  <c r="VNB248" i="2" s="1"/>
  <c r="VNC248" i="2" s="1"/>
  <c r="VND248" i="2"/>
  <c r="VNE248" i="2" s="1"/>
  <c r="VNF248" i="2" s="1"/>
  <c r="VNG248" i="2"/>
  <c r="VNH248" i="2" s="1"/>
  <c r="VNI248" i="2" s="1"/>
  <c r="VNJ248" i="2" s="1"/>
  <c r="VNK248" i="2" s="1"/>
  <c r="VNL248" i="2"/>
  <c r="VNM248" i="2" s="1"/>
  <c r="VNN248" i="2" s="1"/>
  <c r="VNO248" i="2"/>
  <c r="VNP248" i="2" s="1"/>
  <c r="VNQ248" i="2" s="1"/>
  <c r="VNR248" i="2" s="1"/>
  <c r="VNS248" i="2" s="1"/>
  <c r="VNT248" i="2"/>
  <c r="VNU248" i="2" s="1"/>
  <c r="VNV248" i="2" s="1"/>
  <c r="VNW248" i="2"/>
  <c r="VNX248" i="2" s="1"/>
  <c r="VNY248" i="2" s="1"/>
  <c r="VNZ248" i="2" s="1"/>
  <c r="VOA248" i="2" s="1"/>
  <c r="VOB248" i="2"/>
  <c r="VOC248" i="2" s="1"/>
  <c r="VOD248" i="2" s="1"/>
  <c r="VOE248" i="2"/>
  <c r="VOF248" i="2" s="1"/>
  <c r="VOG248" i="2" s="1"/>
  <c r="VOH248" i="2" s="1"/>
  <c r="VOI248" i="2" s="1"/>
  <c r="VOJ248" i="2"/>
  <c r="VOK248" i="2" s="1"/>
  <c r="VOL248" i="2" s="1"/>
  <c r="VOM248" i="2"/>
  <c r="VON248" i="2" s="1"/>
  <c r="VOO248" i="2" s="1"/>
  <c r="VOP248" i="2" s="1"/>
  <c r="VOQ248" i="2" s="1"/>
  <c r="VOR248" i="2"/>
  <c r="VOS248" i="2" s="1"/>
  <c r="VOT248" i="2" s="1"/>
  <c r="VOU248" i="2"/>
  <c r="VOV248" i="2" s="1"/>
  <c r="VOW248" i="2" s="1"/>
  <c r="VOX248" i="2" s="1"/>
  <c r="VOY248" i="2" s="1"/>
  <c r="VOZ248" i="2"/>
  <c r="VPA248" i="2" s="1"/>
  <c r="VPB248" i="2" s="1"/>
  <c r="VPC248" i="2"/>
  <c r="VPD248" i="2" s="1"/>
  <c r="VPE248" i="2" s="1"/>
  <c r="VPF248" i="2" s="1"/>
  <c r="VPG248" i="2" s="1"/>
  <c r="VPH248" i="2"/>
  <c r="VPI248" i="2" s="1"/>
  <c r="VPJ248" i="2" s="1"/>
  <c r="VPK248" i="2"/>
  <c r="VPL248" i="2" s="1"/>
  <c r="VPM248" i="2" s="1"/>
  <c r="VPN248" i="2" s="1"/>
  <c r="VPO248" i="2" s="1"/>
  <c r="VPP248" i="2"/>
  <c r="VPQ248" i="2" s="1"/>
  <c r="VPR248" i="2" s="1"/>
  <c r="VPS248" i="2"/>
  <c r="VPT248" i="2" s="1"/>
  <c r="VPU248" i="2" s="1"/>
  <c r="VPV248" i="2" s="1"/>
  <c r="VPW248" i="2" s="1"/>
  <c r="VPX248" i="2"/>
  <c r="VPY248" i="2" s="1"/>
  <c r="VPZ248" i="2" s="1"/>
  <c r="VQA248" i="2"/>
  <c r="VQB248" i="2" s="1"/>
  <c r="VQC248" i="2" s="1"/>
  <c r="VQD248" i="2" s="1"/>
  <c r="VQE248" i="2" s="1"/>
  <c r="VQF248" i="2"/>
  <c r="VQG248" i="2" s="1"/>
  <c r="VQH248" i="2" s="1"/>
  <c r="VQI248" i="2"/>
  <c r="VQJ248" i="2" s="1"/>
  <c r="VQK248" i="2" s="1"/>
  <c r="VQL248" i="2" s="1"/>
  <c r="VQM248" i="2" s="1"/>
  <c r="VQN248" i="2"/>
  <c r="VQO248" i="2" s="1"/>
  <c r="VQP248" i="2" s="1"/>
  <c r="VQQ248" i="2"/>
  <c r="VQR248" i="2" s="1"/>
  <c r="VQS248" i="2" s="1"/>
  <c r="VQT248" i="2" s="1"/>
  <c r="VQU248" i="2" s="1"/>
  <c r="VQV248" i="2"/>
  <c r="VQW248" i="2" s="1"/>
  <c r="VQX248" i="2" s="1"/>
  <c r="VQY248" i="2"/>
  <c r="VQZ248" i="2" s="1"/>
  <c r="VRA248" i="2" s="1"/>
  <c r="VRB248" i="2" s="1"/>
  <c r="VRC248" i="2" s="1"/>
  <c r="VRD248" i="2" s="1"/>
  <c r="VRE248" i="2" s="1"/>
  <c r="VRF248" i="2" s="1"/>
  <c r="VRG248" i="2" s="1"/>
  <c r="VRH248" i="2" s="1"/>
  <c r="VRI248" i="2" s="1"/>
  <c r="VRJ248" i="2" s="1"/>
  <c r="VRK248" i="2" s="1"/>
  <c r="VRL248" i="2" s="1"/>
  <c r="VRM248" i="2" s="1"/>
  <c r="VRN248" i="2" s="1"/>
  <c r="VRO248" i="2" s="1"/>
  <c r="VRP248" i="2" s="1"/>
  <c r="VRQ248" i="2" s="1"/>
  <c r="VRR248" i="2" s="1"/>
  <c r="VRS248" i="2" s="1"/>
  <c r="VRT248" i="2" s="1"/>
  <c r="VRU248" i="2" s="1"/>
  <c r="VRV248" i="2" s="1"/>
  <c r="VRW248" i="2" s="1"/>
  <c r="VRX248" i="2" s="1"/>
  <c r="VRY248" i="2" s="1"/>
  <c r="VRZ248" i="2" s="1"/>
  <c r="VSA248" i="2" s="1"/>
  <c r="VSB248" i="2" s="1"/>
  <c r="VSC248" i="2" s="1"/>
  <c r="VSD248" i="2" s="1"/>
  <c r="VSE248" i="2" s="1"/>
  <c r="VSF248" i="2" s="1"/>
  <c r="VSG248" i="2" s="1"/>
  <c r="VSH248" i="2" s="1"/>
  <c r="VSI248" i="2" s="1"/>
  <c r="VSJ248" i="2" s="1"/>
  <c r="VSK248" i="2" s="1"/>
  <c r="VSL248" i="2" s="1"/>
  <c r="VSM248" i="2" s="1"/>
  <c r="VSN248" i="2" s="1"/>
  <c r="VSO248" i="2" s="1"/>
  <c r="VSP248" i="2" s="1"/>
  <c r="VSQ248" i="2" s="1"/>
  <c r="VSR248" i="2" s="1"/>
  <c r="VSS248" i="2" s="1"/>
  <c r="VST248" i="2" s="1"/>
  <c r="VSU248" i="2" s="1"/>
  <c r="VSV248" i="2" s="1"/>
  <c r="VSW248" i="2" s="1"/>
  <c r="VSX248" i="2" s="1"/>
  <c r="VSY248" i="2" s="1"/>
  <c r="VSZ248" i="2" s="1"/>
  <c r="VTA248" i="2" s="1"/>
  <c r="VTB248" i="2" s="1"/>
  <c r="VTC248" i="2" s="1"/>
  <c r="VTD248" i="2" s="1"/>
  <c r="VTE248" i="2" s="1"/>
  <c r="VTF248" i="2" s="1"/>
  <c r="VTG248" i="2" s="1"/>
  <c r="VTH248" i="2" s="1"/>
  <c r="VTI248" i="2" s="1"/>
  <c r="VTJ248" i="2" s="1"/>
  <c r="VTK248" i="2" s="1"/>
  <c r="VTL248" i="2" s="1"/>
  <c r="VTM248" i="2" s="1"/>
  <c r="VTN248" i="2" s="1"/>
  <c r="VTO248" i="2" s="1"/>
  <c r="VTP248" i="2" s="1"/>
  <c r="VTQ248" i="2" s="1"/>
  <c r="VTR248" i="2" s="1"/>
  <c r="VTS248" i="2" s="1"/>
  <c r="VTT248" i="2" s="1"/>
  <c r="VTU248" i="2" s="1"/>
  <c r="VTV248" i="2" s="1"/>
  <c r="VTW248" i="2"/>
  <c r="VTX248" i="2" s="1"/>
  <c r="VTY248" i="2"/>
  <c r="VTZ248" i="2" s="1"/>
  <c r="VUA248" i="2"/>
  <c r="VUB248" i="2" s="1"/>
  <c r="VUC248" i="2"/>
  <c r="VUD248" i="2" s="1"/>
  <c r="VUE248" i="2"/>
  <c r="VUF248" i="2" s="1"/>
  <c r="VUG248" i="2"/>
  <c r="VUH248" i="2" s="1"/>
  <c r="VUI248" i="2"/>
  <c r="VUJ248" i="2" s="1"/>
  <c r="VUK248" i="2"/>
  <c r="VUL248" i="2" s="1"/>
  <c r="VUM248" i="2"/>
  <c r="VUN248" i="2" s="1"/>
  <c r="VUO248" i="2"/>
  <c r="VUP248" i="2" s="1"/>
  <c r="VUQ248" i="2"/>
  <c r="VUR248" i="2" s="1"/>
  <c r="VUS248" i="2"/>
  <c r="VUT248" i="2" s="1"/>
  <c r="VUU248" i="2"/>
  <c r="VUV248" i="2" s="1"/>
  <c r="VUW248" i="2"/>
  <c r="VUX248" i="2" s="1"/>
  <c r="VUY248" i="2"/>
  <c r="VUZ248" i="2" s="1"/>
  <c r="VVA248" i="2"/>
  <c r="VVB248" i="2" s="1"/>
  <c r="VVC248" i="2"/>
  <c r="VVD248" i="2" s="1"/>
  <c r="VVE248" i="2"/>
  <c r="VVF248" i="2" s="1"/>
  <c r="VVG248" i="2"/>
  <c r="VVH248" i="2" s="1"/>
  <c r="VVI248" i="2"/>
  <c r="VVJ248" i="2" s="1"/>
  <c r="VVK248" i="2"/>
  <c r="VVL248" i="2" s="1"/>
  <c r="VVM248" i="2"/>
  <c r="VVN248" i="2" s="1"/>
  <c r="VVO248" i="2"/>
  <c r="VVP248" i="2" s="1"/>
  <c r="VVQ248" i="2"/>
  <c r="VVR248" i="2" s="1"/>
  <c r="VVS248" i="2"/>
  <c r="VVT248" i="2" s="1"/>
  <c r="VVU248" i="2"/>
  <c r="VVV248" i="2" s="1"/>
  <c r="VVW248" i="2"/>
  <c r="VVX248" i="2" s="1"/>
  <c r="VVY248" i="2"/>
  <c r="VVZ248" i="2" s="1"/>
  <c r="VWA248" i="2"/>
  <c r="VWB248" i="2" s="1"/>
  <c r="VWC248" i="2"/>
  <c r="VWD248" i="2" s="1"/>
  <c r="VWE248" i="2"/>
  <c r="VWF248" i="2" s="1"/>
  <c r="VWG248" i="2"/>
  <c r="VWH248" i="2" s="1"/>
  <c r="VWI248" i="2"/>
  <c r="VWJ248" i="2" s="1"/>
  <c r="VWK248" i="2"/>
  <c r="VWL248" i="2" s="1"/>
  <c r="VWM248" i="2"/>
  <c r="VWN248" i="2" s="1"/>
  <c r="VWO248" i="2"/>
  <c r="VWP248" i="2" s="1"/>
  <c r="VWQ248" i="2"/>
  <c r="VWR248" i="2" s="1"/>
  <c r="VWS248" i="2"/>
  <c r="VWT248" i="2" s="1"/>
  <c r="VWU248" i="2"/>
  <c r="VWV248" i="2" s="1"/>
  <c r="VWW248" i="2"/>
  <c r="VWX248" i="2" s="1"/>
  <c r="VWY248" i="2"/>
  <c r="VWZ248" i="2" s="1"/>
  <c r="VXA248" i="2"/>
  <c r="VXB248" i="2" s="1"/>
  <c r="VXC248" i="2"/>
  <c r="VXD248" i="2" s="1"/>
  <c r="VXE248" i="2"/>
  <c r="VXF248" i="2" s="1"/>
  <c r="VXG248" i="2"/>
  <c r="VXH248" i="2" s="1"/>
  <c r="VXI248" i="2"/>
  <c r="VXJ248" i="2" s="1"/>
  <c r="VXK248" i="2"/>
  <c r="VXL248" i="2" s="1"/>
  <c r="VXM248" i="2"/>
  <c r="VXN248" i="2" s="1"/>
  <c r="VXO248" i="2"/>
  <c r="VXP248" i="2" s="1"/>
  <c r="VXQ248" i="2"/>
  <c r="VXR248" i="2" s="1"/>
  <c r="VXS248" i="2"/>
  <c r="VXT248" i="2" s="1"/>
  <c r="VXU248" i="2"/>
  <c r="VXV248" i="2" s="1"/>
  <c r="VXW248" i="2"/>
  <c r="VXX248" i="2" s="1"/>
  <c r="VXY248" i="2"/>
  <c r="VXZ248" i="2" s="1"/>
  <c r="VYA248" i="2"/>
  <c r="VYB248" i="2" s="1"/>
  <c r="VYC248" i="2"/>
  <c r="VYD248" i="2" s="1"/>
  <c r="VYE248" i="2"/>
  <c r="VYF248" i="2" s="1"/>
  <c r="VYG248" i="2"/>
  <c r="VYH248" i="2" s="1"/>
  <c r="VYI248" i="2"/>
  <c r="VYJ248" i="2" s="1"/>
  <c r="VYK248" i="2"/>
  <c r="VYL248" i="2" s="1"/>
  <c r="VYM248" i="2"/>
  <c r="VYN248" i="2" s="1"/>
  <c r="VYO248" i="2"/>
  <c r="VYP248" i="2" s="1"/>
  <c r="VYQ248" i="2"/>
  <c r="VYR248" i="2" s="1"/>
  <c r="VYS248" i="2"/>
  <c r="VYT248" i="2" s="1"/>
  <c r="VYU248" i="2"/>
  <c r="VYV248" i="2" s="1"/>
  <c r="VYW248" i="2"/>
  <c r="VYX248" i="2" s="1"/>
  <c r="VYY248" i="2"/>
  <c r="VYZ248" i="2" s="1"/>
  <c r="VZA248" i="2"/>
  <c r="VZB248" i="2" s="1"/>
  <c r="VZC248" i="2"/>
  <c r="VZD248" i="2" s="1"/>
  <c r="VZE248" i="2"/>
  <c r="VZF248" i="2" s="1"/>
  <c r="VZG248" i="2"/>
  <c r="VZH248" i="2" s="1"/>
  <c r="VZI248" i="2"/>
  <c r="VZJ248" i="2" s="1"/>
  <c r="VZK248" i="2"/>
  <c r="VZL248" i="2" s="1"/>
  <c r="VZM248" i="2"/>
  <c r="VZN248" i="2" s="1"/>
  <c r="VZO248" i="2"/>
  <c r="VZP248" i="2" s="1"/>
  <c r="VZQ248" i="2"/>
  <c r="VZR248" i="2" s="1"/>
  <c r="VZS248" i="2"/>
  <c r="VZT248" i="2" s="1"/>
  <c r="VZU248" i="2"/>
  <c r="VZV248" i="2" s="1"/>
  <c r="VZW248" i="2"/>
  <c r="VZX248" i="2" s="1"/>
  <c r="VZY248" i="2"/>
  <c r="VZZ248" i="2" s="1"/>
  <c r="WAA248" i="2"/>
  <c r="WAB248" i="2" s="1"/>
  <c r="WAC248" i="2"/>
  <c r="WAD248" i="2" s="1"/>
  <c r="WAE248" i="2"/>
  <c r="WAF248" i="2" s="1"/>
  <c r="WAG248" i="2"/>
  <c r="WAH248" i="2" s="1"/>
  <c r="WAI248" i="2"/>
  <c r="WAJ248" i="2" s="1"/>
  <c r="WAK248" i="2"/>
  <c r="WAL248" i="2" s="1"/>
  <c r="WAM248" i="2"/>
  <c r="WAN248" i="2" s="1"/>
  <c r="WAO248" i="2"/>
  <c r="WAP248" i="2" s="1"/>
  <c r="WAQ248" i="2"/>
  <c r="WAR248" i="2" s="1"/>
  <c r="WAS248" i="2"/>
  <c r="WAT248" i="2" s="1"/>
  <c r="WAU248" i="2"/>
  <c r="WAV248" i="2" s="1"/>
  <c r="WAW248" i="2"/>
  <c r="WAX248" i="2" s="1"/>
  <c r="WAY248" i="2"/>
  <c r="WAZ248" i="2" s="1"/>
  <c r="WBA248" i="2"/>
  <c r="WBB248" i="2" s="1"/>
  <c r="WBC248" i="2"/>
  <c r="WBD248" i="2" s="1"/>
  <c r="WBE248" i="2"/>
  <c r="WBF248" i="2" s="1"/>
  <c r="WBG248" i="2"/>
  <c r="WBH248" i="2" s="1"/>
  <c r="WBI248" i="2"/>
  <c r="WBJ248" i="2" s="1"/>
  <c r="WBK248" i="2"/>
  <c r="WBL248" i="2" s="1"/>
  <c r="WBM248" i="2"/>
  <c r="WBN248" i="2" s="1"/>
  <c r="WBO248" i="2"/>
  <c r="WBP248" i="2" s="1"/>
  <c r="WBQ248" i="2"/>
  <c r="WBR248" i="2" s="1"/>
  <c r="WBS248" i="2"/>
  <c r="WBT248" i="2" s="1"/>
  <c r="WBU248" i="2"/>
  <c r="WBV248" i="2" s="1"/>
  <c r="WBW248" i="2"/>
  <c r="WBX248" i="2" s="1"/>
  <c r="WBY248" i="2"/>
  <c r="WBZ248" i="2" s="1"/>
  <c r="WCA248" i="2"/>
  <c r="WCB248" i="2" s="1"/>
  <c r="WCC248" i="2"/>
  <c r="WCD248" i="2" s="1"/>
  <c r="WCE248" i="2"/>
  <c r="WCF248" i="2" s="1"/>
  <c r="WCG248" i="2"/>
  <c r="WCH248" i="2" s="1"/>
  <c r="WCI248" i="2"/>
  <c r="WCJ248" i="2" s="1"/>
  <c r="WCK248" i="2"/>
  <c r="WCL248" i="2" s="1"/>
  <c r="WCM248" i="2"/>
  <c r="WCN248" i="2" s="1"/>
  <c r="WCO248" i="2"/>
  <c r="WCP248" i="2" s="1"/>
  <c r="WCQ248" i="2"/>
  <c r="WCR248" i="2" s="1"/>
  <c r="WCS248" i="2"/>
  <c r="WCT248" i="2" s="1"/>
  <c r="WCU248" i="2"/>
  <c r="WCV248" i="2" s="1"/>
  <c r="WCW248" i="2"/>
  <c r="WCX248" i="2" s="1"/>
  <c r="WCY248" i="2"/>
  <c r="WCZ248" i="2" s="1"/>
  <c r="WDA248" i="2"/>
  <c r="WDB248" i="2" s="1"/>
  <c r="WDC248" i="2"/>
  <c r="WDD248" i="2" s="1"/>
  <c r="WDE248" i="2"/>
  <c r="WDF248" i="2" s="1"/>
  <c r="WDG248" i="2"/>
  <c r="WDH248" i="2" s="1"/>
  <c r="WDI248" i="2"/>
  <c r="WDJ248" i="2" s="1"/>
  <c r="WDK248" i="2"/>
  <c r="WDL248" i="2" s="1"/>
  <c r="WDM248" i="2"/>
  <c r="WDN248" i="2" s="1"/>
  <c r="WDO248" i="2"/>
  <c r="WDP248" i="2" s="1"/>
  <c r="WDQ248" i="2"/>
  <c r="WDR248" i="2" s="1"/>
  <c r="WDS248" i="2"/>
  <c r="WDT248" i="2" s="1"/>
  <c r="WDU248" i="2"/>
  <c r="WDV248" i="2" s="1"/>
  <c r="WDW248" i="2"/>
  <c r="WDX248" i="2" s="1"/>
  <c r="WDY248" i="2"/>
  <c r="WDZ248" i="2" s="1"/>
  <c r="WEA248" i="2"/>
  <c r="WEB248" i="2" s="1"/>
  <c r="WEC248" i="2"/>
  <c r="WED248" i="2" s="1"/>
  <c r="WEE248" i="2"/>
  <c r="WEF248" i="2" s="1"/>
  <c r="WEG248" i="2"/>
  <c r="WEH248" i="2" s="1"/>
  <c r="WEI248" i="2"/>
  <c r="WEJ248" i="2" s="1"/>
  <c r="WEK248" i="2"/>
  <c r="WEL248" i="2" s="1"/>
  <c r="WEM248" i="2"/>
  <c r="WEN248" i="2" s="1"/>
  <c r="WEO248" i="2"/>
  <c r="WEP248" i="2" s="1"/>
  <c r="WEQ248" i="2"/>
  <c r="WER248" i="2" s="1"/>
  <c r="WES248" i="2"/>
  <c r="WET248" i="2" s="1"/>
  <c r="WEU248" i="2"/>
  <c r="WEV248" i="2" s="1"/>
  <c r="WEW248" i="2"/>
  <c r="WEX248" i="2" s="1"/>
  <c r="WEY248" i="2"/>
  <c r="WEZ248" i="2" s="1"/>
  <c r="WFA248" i="2"/>
  <c r="WFB248" i="2" s="1"/>
  <c r="WFC248" i="2"/>
  <c r="WFD248" i="2" s="1"/>
  <c r="WFE248" i="2"/>
  <c r="WFF248" i="2" s="1"/>
  <c r="WFG248" i="2"/>
  <c r="WFH248" i="2" s="1"/>
  <c r="WFI248" i="2"/>
  <c r="WFJ248" i="2" s="1"/>
  <c r="WFK248" i="2"/>
  <c r="WFL248" i="2" s="1"/>
  <c r="WFM248" i="2"/>
  <c r="WFN248" i="2" s="1"/>
  <c r="WFO248" i="2"/>
  <c r="WFP248" i="2" s="1"/>
  <c r="WFQ248" i="2"/>
  <c r="WFR248" i="2" s="1"/>
  <c r="WFS248" i="2"/>
  <c r="WFT248" i="2" s="1"/>
  <c r="WFU248" i="2"/>
  <c r="WFV248" i="2" s="1"/>
  <c r="WFW248" i="2"/>
  <c r="WFX248" i="2" s="1"/>
  <c r="WFY248" i="2"/>
  <c r="WFZ248" i="2" s="1"/>
  <c r="WGA248" i="2"/>
  <c r="WGB248" i="2" s="1"/>
  <c r="WGC248" i="2"/>
  <c r="WGD248" i="2" s="1"/>
  <c r="WGE248" i="2"/>
  <c r="WGF248" i="2" s="1"/>
  <c r="WGG248" i="2"/>
  <c r="WGH248" i="2" s="1"/>
  <c r="WGI248" i="2"/>
  <c r="WGJ248" i="2" s="1"/>
  <c r="WGK248" i="2"/>
  <c r="WGL248" i="2" s="1"/>
  <c r="WGM248" i="2"/>
  <c r="WGN248" i="2" s="1"/>
  <c r="WGO248" i="2"/>
  <c r="WGP248" i="2" s="1"/>
  <c r="WGQ248" i="2"/>
  <c r="WGR248" i="2" s="1"/>
  <c r="WGS248" i="2"/>
  <c r="WGT248" i="2" s="1"/>
  <c r="WGU248" i="2"/>
  <c r="WGV248" i="2" s="1"/>
  <c r="WGW248" i="2"/>
  <c r="WGX248" i="2" s="1"/>
  <c r="WGY248" i="2"/>
  <c r="WGZ248" i="2" s="1"/>
  <c r="WHA248" i="2"/>
  <c r="WHB248" i="2" s="1"/>
  <c r="WHC248" i="2"/>
  <c r="WHD248" i="2" s="1"/>
  <c r="WHE248" i="2"/>
  <c r="WHF248" i="2" s="1"/>
  <c r="WHG248" i="2"/>
  <c r="WHH248" i="2" s="1"/>
  <c r="WHI248" i="2"/>
  <c r="WHJ248" i="2" s="1"/>
  <c r="WHK248" i="2"/>
  <c r="WHL248" i="2" s="1"/>
  <c r="WHM248" i="2"/>
  <c r="WHN248" i="2" s="1"/>
  <c r="WHO248" i="2"/>
  <c r="WHP248" i="2" s="1"/>
  <c r="WHQ248" i="2"/>
  <c r="WHR248" i="2" s="1"/>
  <c r="WHS248" i="2"/>
  <c r="WHT248" i="2" s="1"/>
  <c r="WHU248" i="2"/>
  <c r="WHV248" i="2" s="1"/>
  <c r="WHW248" i="2"/>
  <c r="WHX248" i="2" s="1"/>
  <c r="WHY248" i="2"/>
  <c r="WHZ248" i="2" s="1"/>
  <c r="WIA248" i="2"/>
  <c r="WIB248" i="2" s="1"/>
  <c r="WIC248" i="2"/>
  <c r="WID248" i="2" s="1"/>
  <c r="WIE248" i="2"/>
  <c r="WIF248" i="2" s="1"/>
  <c r="WIG248" i="2"/>
  <c r="WIH248" i="2" s="1"/>
  <c r="WII248" i="2"/>
  <c r="WIJ248" i="2" s="1"/>
  <c r="WIK248" i="2"/>
  <c r="WIL248" i="2" s="1"/>
  <c r="WIM248" i="2"/>
  <c r="WIN248" i="2" s="1"/>
  <c r="WIO248" i="2"/>
  <c r="WIP248" i="2" s="1"/>
  <c r="WIQ248" i="2"/>
  <c r="WIR248" i="2" s="1"/>
  <c r="WIS248" i="2"/>
  <c r="WIT248" i="2" s="1"/>
  <c r="WIU248" i="2"/>
  <c r="WIV248" i="2" s="1"/>
  <c r="WIW248" i="2"/>
  <c r="WIX248" i="2" s="1"/>
  <c r="WIY248" i="2"/>
  <c r="WIZ248" i="2" s="1"/>
  <c r="WJA248" i="2"/>
  <c r="WJB248" i="2" s="1"/>
  <c r="WJC248" i="2"/>
  <c r="WJD248" i="2" s="1"/>
  <c r="WJE248" i="2"/>
  <c r="WJF248" i="2" s="1"/>
  <c r="WJG248" i="2"/>
  <c r="WJH248" i="2" s="1"/>
  <c r="WJI248" i="2"/>
  <c r="WJJ248" i="2" s="1"/>
  <c r="WJK248" i="2"/>
  <c r="WJL248" i="2" s="1"/>
  <c r="WJM248" i="2"/>
  <c r="WJN248" i="2" s="1"/>
  <c r="WJO248" i="2"/>
  <c r="WJP248" i="2" s="1"/>
  <c r="WJQ248" i="2"/>
  <c r="WJR248" i="2" s="1"/>
  <c r="WJS248" i="2"/>
  <c r="WJT248" i="2" s="1"/>
  <c r="WJU248" i="2"/>
  <c r="WJV248" i="2" s="1"/>
  <c r="WJW248" i="2"/>
  <c r="WJX248" i="2" s="1"/>
  <c r="WJY248" i="2"/>
  <c r="WJZ248" i="2" s="1"/>
  <c r="WKA248" i="2"/>
  <c r="WKB248" i="2" s="1"/>
  <c r="WKC248" i="2"/>
  <c r="WKD248" i="2" s="1"/>
  <c r="WKE248" i="2"/>
  <c r="WKF248" i="2" s="1"/>
  <c r="WKG248" i="2"/>
  <c r="WKH248" i="2" s="1"/>
  <c r="WKI248" i="2"/>
  <c r="WKJ248" i="2" s="1"/>
  <c r="WKK248" i="2"/>
  <c r="WKL248" i="2" s="1"/>
  <c r="WKM248" i="2"/>
  <c r="WKN248" i="2" s="1"/>
  <c r="WKO248" i="2"/>
  <c r="WKP248" i="2" s="1"/>
  <c r="WKQ248" i="2"/>
  <c r="WKR248" i="2" s="1"/>
  <c r="WKS248" i="2"/>
  <c r="WKT248" i="2" s="1"/>
  <c r="WKU248" i="2"/>
  <c r="WKV248" i="2" s="1"/>
  <c r="WKW248" i="2"/>
  <c r="WKX248" i="2" s="1"/>
  <c r="WKY248" i="2"/>
  <c r="WKZ248" i="2" s="1"/>
  <c r="WLA248" i="2"/>
  <c r="WLB248" i="2" s="1"/>
  <c r="WLC248" i="2"/>
  <c r="WLD248" i="2" s="1"/>
  <c r="WLE248" i="2"/>
  <c r="WLF248" i="2" s="1"/>
  <c r="WLG248" i="2"/>
  <c r="WLH248" i="2" s="1"/>
  <c r="WLI248" i="2"/>
  <c r="WLJ248" i="2" s="1"/>
  <c r="WLK248" i="2"/>
  <c r="WLL248" i="2" s="1"/>
  <c r="WLM248" i="2"/>
  <c r="WLN248" i="2" s="1"/>
  <c r="WLO248" i="2"/>
  <c r="WLP248" i="2" s="1"/>
  <c r="WLQ248" i="2"/>
  <c r="WLR248" i="2" s="1"/>
  <c r="WLS248" i="2"/>
  <c r="WLT248" i="2" s="1"/>
  <c r="WLU248" i="2"/>
  <c r="WLV248" i="2" s="1"/>
  <c r="WLW248" i="2"/>
  <c r="WLX248" i="2" s="1"/>
  <c r="WLY248" i="2"/>
  <c r="WLZ248" i="2" s="1"/>
  <c r="WMA248" i="2"/>
  <c r="WMB248" i="2" s="1"/>
  <c r="WMC248" i="2"/>
  <c r="WMD248" i="2" s="1"/>
  <c r="WME248" i="2"/>
  <c r="WMF248" i="2" s="1"/>
  <c r="WMG248" i="2"/>
  <c r="WMH248" i="2" s="1"/>
  <c r="WMI248" i="2"/>
  <c r="WMJ248" i="2" s="1"/>
  <c r="WMK248" i="2"/>
  <c r="WML248" i="2" s="1"/>
  <c r="WMM248" i="2"/>
  <c r="WMN248" i="2" s="1"/>
  <c r="WMO248" i="2"/>
  <c r="WMP248" i="2" s="1"/>
  <c r="WMQ248" i="2"/>
  <c r="WMR248" i="2" s="1"/>
  <c r="WMS248" i="2"/>
  <c r="WMT248" i="2" s="1"/>
  <c r="WMU248" i="2"/>
  <c r="WMV248" i="2" s="1"/>
  <c r="WMW248" i="2"/>
  <c r="WMX248" i="2" s="1"/>
  <c r="WMY248" i="2"/>
  <c r="WMZ248" i="2" s="1"/>
  <c r="WNA248" i="2"/>
  <c r="WNB248" i="2" s="1"/>
  <c r="WNC248" i="2"/>
  <c r="WND248" i="2" s="1"/>
  <c r="WNE248" i="2"/>
  <c r="WNF248" i="2" s="1"/>
  <c r="WNG248" i="2"/>
  <c r="WNH248" i="2" s="1"/>
  <c r="WNI248" i="2"/>
  <c r="WNJ248" i="2" s="1"/>
  <c r="WNK248" i="2"/>
  <c r="WNL248" i="2" s="1"/>
  <c r="WNM248" i="2"/>
  <c r="WNN248" i="2" s="1"/>
  <c r="WNO248" i="2"/>
  <c r="WNP248" i="2" s="1"/>
  <c r="WNQ248" i="2"/>
  <c r="WNR248" i="2" s="1"/>
  <c r="WNS248" i="2"/>
  <c r="WNT248" i="2" s="1"/>
  <c r="WNU248" i="2"/>
  <c r="WNV248" i="2" s="1"/>
  <c r="WNW248" i="2"/>
  <c r="WNX248" i="2" s="1"/>
  <c r="WNY248" i="2"/>
  <c r="WNZ248" i="2" s="1"/>
  <c r="WOA248" i="2"/>
  <c r="WOB248" i="2" s="1"/>
  <c r="WOC248" i="2"/>
  <c r="WOD248" i="2" s="1"/>
  <c r="WOE248" i="2"/>
  <c r="WOF248" i="2" s="1"/>
  <c r="WOG248" i="2"/>
  <c r="WOH248" i="2" s="1"/>
  <c r="WOI248" i="2"/>
  <c r="WOJ248" i="2" s="1"/>
  <c r="WOK248" i="2"/>
  <c r="WOL248" i="2" s="1"/>
  <c r="WOM248" i="2"/>
  <c r="WON248" i="2" s="1"/>
  <c r="WOO248" i="2"/>
  <c r="WOP248" i="2" s="1"/>
  <c r="WOQ248" i="2"/>
  <c r="WOR248" i="2" s="1"/>
  <c r="WOS248" i="2"/>
  <c r="WOT248" i="2" s="1"/>
  <c r="WOU248" i="2"/>
  <c r="WOV248" i="2" s="1"/>
  <c r="WOW248" i="2"/>
  <c r="WOX248" i="2" s="1"/>
  <c r="WOY248" i="2"/>
  <c r="WOZ248" i="2" s="1"/>
  <c r="WPA248" i="2"/>
  <c r="WPB248" i="2" s="1"/>
  <c r="WPC248" i="2"/>
  <c r="WPD248" i="2" s="1"/>
  <c r="WPE248" i="2"/>
  <c r="WPF248" i="2" s="1"/>
  <c r="WPG248" i="2"/>
  <c r="WPH248" i="2" s="1"/>
  <c r="WPI248" i="2"/>
  <c r="WPJ248" i="2" s="1"/>
  <c r="WPK248" i="2"/>
  <c r="WPL248" i="2" s="1"/>
  <c r="WPM248" i="2"/>
  <c r="WPN248" i="2" s="1"/>
  <c r="WPO248" i="2"/>
  <c r="WPP248" i="2" s="1"/>
  <c r="WPQ248" i="2"/>
  <c r="WPR248" i="2" s="1"/>
  <c r="WPS248" i="2"/>
  <c r="WPT248" i="2" s="1"/>
  <c r="WPU248" i="2"/>
  <c r="WPV248" i="2" s="1"/>
  <c r="WPW248" i="2"/>
  <c r="WPX248" i="2" s="1"/>
  <c r="WPY248" i="2"/>
  <c r="WPZ248" i="2" s="1"/>
  <c r="WQA248" i="2"/>
  <c r="WQB248" i="2" s="1"/>
  <c r="WQC248" i="2"/>
  <c r="WQD248" i="2" s="1"/>
  <c r="WQE248" i="2"/>
  <c r="WQF248" i="2" s="1"/>
  <c r="WQG248" i="2"/>
  <c r="WQH248" i="2" s="1"/>
  <c r="WQI248" i="2"/>
  <c r="WQJ248" i="2" s="1"/>
  <c r="WQK248" i="2"/>
  <c r="WQL248" i="2" s="1"/>
  <c r="WQM248" i="2"/>
  <c r="WQN248" i="2" s="1"/>
  <c r="WQO248" i="2"/>
  <c r="WQP248" i="2" s="1"/>
  <c r="WQQ248" i="2"/>
  <c r="WQR248" i="2" s="1"/>
  <c r="WQS248" i="2"/>
  <c r="WQT248" i="2" s="1"/>
  <c r="WQU248" i="2"/>
  <c r="WQV248" i="2" s="1"/>
  <c r="WQW248" i="2"/>
  <c r="WQX248" i="2" s="1"/>
  <c r="WQY248" i="2"/>
  <c r="WQZ248" i="2" s="1"/>
  <c r="WRA248" i="2"/>
  <c r="WRB248" i="2" s="1"/>
  <c r="WRC248" i="2"/>
  <c r="WRD248" i="2" s="1"/>
  <c r="WRE248" i="2"/>
  <c r="WRF248" i="2" s="1"/>
  <c r="WRG248" i="2"/>
  <c r="WRH248" i="2" s="1"/>
  <c r="WRI248" i="2"/>
  <c r="WRJ248" i="2" s="1"/>
  <c r="WRK248" i="2"/>
  <c r="WRL248" i="2" s="1"/>
  <c r="WRM248" i="2"/>
  <c r="WRN248" i="2" s="1"/>
  <c r="WRO248" i="2"/>
  <c r="WRP248" i="2" s="1"/>
  <c r="WRQ248" i="2"/>
  <c r="WRR248" i="2" s="1"/>
  <c r="WRS248" i="2"/>
  <c r="WRT248" i="2" s="1"/>
  <c r="WRU248" i="2"/>
  <c r="WRV248" i="2" s="1"/>
  <c r="WRW248" i="2"/>
  <c r="WRX248" i="2" s="1"/>
  <c r="WRY248" i="2"/>
  <c r="WRZ248" i="2" s="1"/>
  <c r="WSA248" i="2"/>
  <c r="WSB248" i="2" s="1"/>
  <c r="WSC248" i="2"/>
  <c r="WSD248" i="2" s="1"/>
  <c r="WSE248" i="2"/>
  <c r="WSF248" i="2" s="1"/>
  <c r="WSG248" i="2"/>
  <c r="WSH248" i="2" s="1"/>
  <c r="WSI248" i="2"/>
  <c r="WSJ248" i="2" s="1"/>
  <c r="WSK248" i="2"/>
  <c r="WSL248" i="2" s="1"/>
  <c r="WSM248" i="2"/>
  <c r="WSN248" i="2" s="1"/>
  <c r="WSO248" i="2"/>
  <c r="WSP248" i="2" s="1"/>
  <c r="WSQ248" i="2"/>
  <c r="WSR248" i="2" s="1"/>
  <c r="WSS248" i="2"/>
  <c r="WST248" i="2" s="1"/>
  <c r="WSU248" i="2"/>
  <c r="WSV248" i="2" s="1"/>
  <c r="WSW248" i="2"/>
  <c r="WSX248" i="2" s="1"/>
  <c r="WSY248" i="2"/>
  <c r="WSZ248" i="2" s="1"/>
  <c r="WTA248" i="2"/>
  <c r="WTB248" i="2" s="1"/>
  <c r="WTC248" i="2"/>
  <c r="WTD248" i="2" s="1"/>
  <c r="WTE248" i="2"/>
  <c r="WTF248" i="2" s="1"/>
  <c r="WTG248" i="2"/>
  <c r="WTH248" i="2" s="1"/>
  <c r="WTI248" i="2"/>
  <c r="WTJ248" i="2" s="1"/>
  <c r="WTK248" i="2"/>
  <c r="WTL248" i="2" s="1"/>
  <c r="WTM248" i="2"/>
  <c r="WTN248" i="2" s="1"/>
  <c r="WTO248" i="2"/>
  <c r="WTP248" i="2" s="1"/>
  <c r="WTQ248" i="2"/>
  <c r="WTR248" i="2" s="1"/>
  <c r="WTS248" i="2"/>
  <c r="WTT248" i="2" s="1"/>
  <c r="WTU248" i="2"/>
  <c r="WTV248" i="2" s="1"/>
  <c r="WTW248" i="2"/>
  <c r="WTX248" i="2" s="1"/>
  <c r="WTY248" i="2"/>
  <c r="WTZ248" i="2" s="1"/>
  <c r="WUA248" i="2"/>
  <c r="WUB248" i="2" s="1"/>
  <c r="WUC248" i="2"/>
  <c r="WUD248" i="2" s="1"/>
  <c r="WUE248" i="2"/>
  <c r="WUF248" i="2" s="1"/>
  <c r="WUG248" i="2"/>
  <c r="WUH248" i="2" s="1"/>
  <c r="WUI248" i="2"/>
  <c r="WUJ248" i="2" s="1"/>
  <c r="WUK248" i="2"/>
  <c r="WUL248" i="2" s="1"/>
  <c r="WUM248" i="2"/>
  <c r="WUN248" i="2" s="1"/>
  <c r="WUO248" i="2"/>
  <c r="WUP248" i="2" s="1"/>
  <c r="WUQ248" i="2"/>
  <c r="WUR248" i="2" s="1"/>
  <c r="WUS248" i="2"/>
  <c r="WUT248" i="2" s="1"/>
  <c r="WUU248" i="2"/>
  <c r="WUV248" i="2" s="1"/>
  <c r="WUW248" i="2"/>
  <c r="WUX248" i="2" s="1"/>
  <c r="WUY248" i="2"/>
  <c r="WUZ248" i="2" s="1"/>
  <c r="WVA248" i="2"/>
  <c r="WVB248" i="2" s="1"/>
  <c r="WVC248" i="2"/>
  <c r="WVD248" i="2" s="1"/>
  <c r="WVE248" i="2"/>
  <c r="WVF248" i="2" s="1"/>
  <c r="WVG248" i="2"/>
  <c r="WVH248" i="2" s="1"/>
  <c r="WVI248" i="2"/>
  <c r="WVJ248" i="2" s="1"/>
  <c r="WVK248" i="2"/>
  <c r="WVL248" i="2" s="1"/>
  <c r="WVM248" i="2"/>
  <c r="WVN248" i="2" s="1"/>
  <c r="WVO248" i="2"/>
  <c r="WVP248" i="2" s="1"/>
  <c r="WVQ248" i="2"/>
  <c r="WVR248" i="2" s="1"/>
  <c r="WVS248" i="2"/>
  <c r="WVT248" i="2" s="1"/>
  <c r="WVU248" i="2"/>
  <c r="WVV248" i="2" s="1"/>
  <c r="WVW248" i="2"/>
  <c r="WVX248" i="2" s="1"/>
  <c r="WVY248" i="2"/>
  <c r="WVZ248" i="2" s="1"/>
  <c r="WWA248" i="2"/>
  <c r="WWB248" i="2" s="1"/>
  <c r="WWC248" i="2"/>
  <c r="WWD248" i="2" s="1"/>
  <c r="WWE248" i="2"/>
  <c r="WWF248" i="2" s="1"/>
  <c r="WWG248" i="2"/>
  <c r="WWH248" i="2" s="1"/>
  <c r="WWI248" i="2"/>
  <c r="WWJ248" i="2" s="1"/>
  <c r="WWK248" i="2"/>
  <c r="WWL248" i="2" s="1"/>
  <c r="WWM248" i="2"/>
  <c r="WWN248" i="2" s="1"/>
  <c r="WWO248" i="2"/>
  <c r="WWP248" i="2" s="1"/>
  <c r="WWQ248" i="2"/>
  <c r="WWR248" i="2" s="1"/>
  <c r="WWS248" i="2"/>
  <c r="WWT248" i="2" s="1"/>
  <c r="WWU248" i="2"/>
  <c r="WWV248" i="2" s="1"/>
  <c r="WWW248" i="2"/>
  <c r="WWX248" i="2" s="1"/>
  <c r="WWY248" i="2"/>
  <c r="WWZ248" i="2" s="1"/>
  <c r="WXA248" i="2"/>
  <c r="WXB248" i="2" s="1"/>
  <c r="WXC248" i="2"/>
  <c r="WXD248" i="2" s="1"/>
  <c r="WXE248" i="2"/>
  <c r="WXF248" i="2" s="1"/>
  <c r="WXG248" i="2"/>
  <c r="WXH248" i="2" s="1"/>
  <c r="WXI248" i="2"/>
  <c r="WXJ248" i="2" s="1"/>
  <c r="WXK248" i="2"/>
  <c r="WXL248" i="2" s="1"/>
  <c r="WXM248" i="2"/>
  <c r="WXN248" i="2" s="1"/>
  <c r="WXO248" i="2"/>
  <c r="WXP248" i="2" s="1"/>
  <c r="WXQ248" i="2"/>
  <c r="WXR248" i="2" s="1"/>
  <c r="WXS248" i="2"/>
  <c r="WXT248" i="2" s="1"/>
  <c r="WXU248" i="2"/>
  <c r="WXV248" i="2" s="1"/>
  <c r="WXW248" i="2"/>
  <c r="WXX248" i="2" s="1"/>
  <c r="WXY248" i="2"/>
  <c r="WXZ248" i="2" s="1"/>
  <c r="WYA248" i="2"/>
  <c r="WYB248" i="2" s="1"/>
  <c r="WYC248" i="2"/>
  <c r="WYD248" i="2" s="1"/>
  <c r="WYE248" i="2"/>
  <c r="WYF248" i="2" s="1"/>
  <c r="WYG248" i="2"/>
  <c r="WYH248" i="2" s="1"/>
  <c r="WYI248" i="2"/>
  <c r="WYJ248" i="2" s="1"/>
  <c r="WYK248" i="2"/>
  <c r="WYL248" i="2" s="1"/>
  <c r="WYM248" i="2"/>
  <c r="WYN248" i="2" s="1"/>
  <c r="WYO248" i="2"/>
  <c r="WYP248" i="2" s="1"/>
  <c r="WYQ248" i="2"/>
  <c r="WYR248" i="2" s="1"/>
  <c r="WYS248" i="2"/>
  <c r="WYT248" i="2" s="1"/>
  <c r="WYU248" i="2"/>
  <c r="WYV248" i="2" s="1"/>
  <c r="WYW248" i="2"/>
  <c r="WYX248" i="2" s="1"/>
  <c r="WYY248" i="2"/>
  <c r="WYZ248" i="2" s="1"/>
  <c r="WZA248" i="2"/>
  <c r="WZB248" i="2" s="1"/>
  <c r="WZC248" i="2"/>
  <c r="WZD248" i="2" s="1"/>
  <c r="WZE248" i="2"/>
  <c r="WZF248" i="2" s="1"/>
  <c r="WZG248" i="2"/>
  <c r="WZH248" i="2" s="1"/>
  <c r="WZI248" i="2"/>
  <c r="WZJ248" i="2" s="1"/>
  <c r="WZK248" i="2"/>
  <c r="WZL248" i="2" s="1"/>
  <c r="WZM248" i="2"/>
  <c r="WZN248" i="2" s="1"/>
  <c r="WZO248" i="2"/>
  <c r="WZP248" i="2" s="1"/>
  <c r="WZQ248" i="2"/>
  <c r="WZR248" i="2" s="1"/>
  <c r="WZS248" i="2"/>
  <c r="WZT248" i="2" s="1"/>
  <c r="WZU248" i="2"/>
  <c r="WZV248" i="2" s="1"/>
  <c r="WZW248" i="2"/>
  <c r="WZX248" i="2" s="1"/>
  <c r="WZY248" i="2"/>
  <c r="WZZ248" i="2" s="1"/>
  <c r="XAA248" i="2"/>
  <c r="XAB248" i="2" s="1"/>
  <c r="XAC248" i="2"/>
  <c r="XAD248" i="2" s="1"/>
  <c r="XAE248" i="2"/>
  <c r="XAF248" i="2" s="1"/>
  <c r="XAG248" i="2"/>
  <c r="XAH248" i="2" s="1"/>
  <c r="XAI248" i="2"/>
  <c r="XAJ248" i="2" s="1"/>
  <c r="XAK248" i="2"/>
  <c r="XAL248" i="2" s="1"/>
  <c r="XAM248" i="2"/>
  <c r="XAN248" i="2" s="1"/>
  <c r="XAO248" i="2"/>
  <c r="XAP248" i="2" s="1"/>
  <c r="XAQ248" i="2"/>
  <c r="XAR248" i="2" s="1"/>
  <c r="XAS248" i="2"/>
  <c r="XAT248" i="2" s="1"/>
  <c r="XAU248" i="2"/>
  <c r="XAV248" i="2" s="1"/>
  <c r="XAW248" i="2"/>
  <c r="XAX248" i="2" s="1"/>
  <c r="XAY248" i="2"/>
  <c r="XAZ248" i="2" s="1"/>
  <c r="XBA248" i="2"/>
  <c r="XBB248" i="2" s="1"/>
  <c r="XBC248" i="2"/>
  <c r="XBD248" i="2" s="1"/>
  <c r="XBE248" i="2"/>
  <c r="XBF248" i="2" s="1"/>
  <c r="XBG248" i="2"/>
  <c r="XBH248" i="2" s="1"/>
  <c r="XBI248" i="2"/>
  <c r="XBJ248" i="2" s="1"/>
  <c r="XBK248" i="2"/>
  <c r="XBL248" i="2" s="1"/>
  <c r="XBM248" i="2"/>
  <c r="XBN248" i="2" s="1"/>
  <c r="XBO248" i="2"/>
  <c r="XBP248" i="2" s="1"/>
  <c r="XBQ248" i="2"/>
  <c r="XBR248" i="2" s="1"/>
  <c r="XBS248" i="2"/>
  <c r="XBT248" i="2" s="1"/>
  <c r="XBU248" i="2"/>
  <c r="XBV248" i="2" s="1"/>
  <c r="XBW248" i="2"/>
  <c r="XBX248" i="2" s="1"/>
  <c r="XBY248" i="2"/>
  <c r="XBZ248" i="2" s="1"/>
  <c r="XCA248" i="2"/>
  <c r="XCB248" i="2" s="1"/>
  <c r="XCC248" i="2"/>
  <c r="XCD248" i="2" s="1"/>
  <c r="XCE248" i="2"/>
  <c r="XCF248" i="2" s="1"/>
  <c r="XCG248" i="2"/>
  <c r="XCH248" i="2" s="1"/>
  <c r="XCI248" i="2"/>
  <c r="XCJ248" i="2" s="1"/>
  <c r="XCK248" i="2"/>
  <c r="XCL248" i="2" s="1"/>
  <c r="XCM248" i="2"/>
  <c r="XCN248" i="2" s="1"/>
  <c r="XCO248" i="2"/>
  <c r="XCP248" i="2" s="1"/>
  <c r="XCQ248" i="2"/>
  <c r="XCR248" i="2" s="1"/>
  <c r="XCS248" i="2"/>
  <c r="XCT248" i="2" s="1"/>
  <c r="XCU248" i="2"/>
  <c r="XCV248" i="2" s="1"/>
  <c r="XCW248" i="2"/>
  <c r="XCX248" i="2" s="1"/>
  <c r="XCY248" i="2"/>
  <c r="XCZ248" i="2" s="1"/>
  <c r="XDA248" i="2"/>
  <c r="XDB248" i="2" s="1"/>
  <c r="XDC248" i="2"/>
  <c r="XDD248" i="2" s="1"/>
  <c r="XDE248" i="2"/>
  <c r="XDF248" i="2" s="1"/>
  <c r="XDG248" i="2"/>
  <c r="XDH248" i="2" s="1"/>
  <c r="XDI248" i="2"/>
  <c r="XDJ248" i="2" s="1"/>
  <c r="XDK248" i="2" s="1"/>
  <c r="XDL248" i="2" s="1"/>
  <c r="XDM248" i="2"/>
  <c r="XDN248" i="2" s="1"/>
  <c r="XDO248" i="2" s="1"/>
  <c r="XDP248" i="2" s="1"/>
  <c r="XDQ248" i="2"/>
  <c r="XDR248" i="2" s="1"/>
  <c r="XDS248" i="2" s="1"/>
  <c r="XDT248" i="2" s="1"/>
  <c r="XDU248" i="2"/>
  <c r="XDV248" i="2" s="1"/>
  <c r="XDW248" i="2" s="1"/>
  <c r="XDX248" i="2" s="1"/>
  <c r="XDY248" i="2" s="1"/>
  <c r="XDZ248" i="2" s="1"/>
  <c r="XEA248" i="2"/>
  <c r="XEB248" i="2" s="1"/>
  <c r="XEC248" i="2" s="1"/>
  <c r="XED248" i="2" s="1"/>
  <c r="XEE248" i="2" s="1"/>
  <c r="XEF248" i="2" s="1"/>
  <c r="XEG248" i="2"/>
  <c r="XEH248" i="2" s="1"/>
  <c r="XEI248" i="2" s="1"/>
  <c r="XEJ248" i="2" s="1"/>
  <c r="XEK248" i="2" s="1"/>
  <c r="XEL248" i="2" s="1"/>
  <c r="XEM248" i="2"/>
  <c r="XEN248" i="2" s="1"/>
  <c r="XEO248" i="2" s="1"/>
  <c r="XEP248" i="2" s="1"/>
  <c r="XEQ248" i="2" s="1"/>
  <c r="XER248" i="2" s="1"/>
  <c r="XES248" i="2"/>
  <c r="XET248" i="2" s="1"/>
  <c r="XEU248" i="2" s="1"/>
  <c r="XEV248" i="2" s="1"/>
  <c r="XEW248" i="2" s="1"/>
  <c r="XEX248" i="2" s="1"/>
  <c r="XEY248" i="2"/>
  <c r="XEZ248" i="2"/>
  <c r="XFA248" i="2" s="1"/>
  <c r="XFB248" i="2" s="1"/>
  <c r="XFC248" i="2" s="1"/>
  <c r="XFD248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Zuria Castellanos</author>
    <author>mcorreia</author>
    <author>anna aurelina gomez</author>
  </authors>
  <commentList>
    <comment ref="E11" authorId="0" shapeId="0" xr:uid="{00000000-0006-0000-0100-000001000000}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 shapeId="0" xr:uid="{00000000-0006-0000-0100-000002000000}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 shapeId="0" xr:uid="{00000000-0006-0000-0100-00000300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" authorId="1" shapeId="0" xr:uid="{00000000-0006-0000-0100-00000400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" authorId="1" shapeId="0" xr:uid="{00000000-0006-0000-0100-00000500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" authorId="1" shapeId="0" xr:uid="{00000000-0006-0000-0100-00000600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" authorId="1" shapeId="0" xr:uid="{00000000-0006-0000-0100-000007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" authorId="1" shapeId="0" xr:uid="{00000000-0006-0000-0100-00000800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" authorId="1" shapeId="0" xr:uid="{00000000-0006-0000-0100-00000900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" authorId="1" shapeId="0" xr:uid="{00000000-0006-0000-0100-00000A00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 shapeId="0" xr:uid="{00000000-0006-0000-0100-00000B000000}">
      <text/>
    </comment>
    <comment ref="C19" authorId="1" shapeId="0" xr:uid="{00000000-0006-0000-0100-00000C00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" authorId="1" shapeId="0" xr:uid="{00000000-0006-0000-0100-00000D000000}">
      <text/>
    </comment>
    <comment ref="F20" authorId="1" shapeId="0" xr:uid="{00000000-0006-0000-0100-00000E000000}">
      <text/>
    </comment>
    <comment ref="A22" authorId="1" shapeId="0" xr:uid="{00000000-0006-0000-0100-00000F00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" authorId="1" shapeId="0" xr:uid="{00000000-0006-0000-0100-00001000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" authorId="1" shapeId="0" xr:uid="{00000000-0006-0000-0100-000011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" authorId="1" shapeId="0" xr:uid="{00000000-0006-0000-0100-000012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" authorId="1" shapeId="0" xr:uid="{00000000-0006-0000-0100-000013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" authorId="1" shapeId="0" xr:uid="{00000000-0006-0000-0100-00001400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7" authorId="1" shapeId="0" xr:uid="{00000000-0006-0000-0100-00001500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7" authorId="1" shapeId="0" xr:uid="{00000000-0006-0000-0100-00001600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7" authorId="1" shapeId="0" xr:uid="{00000000-0006-0000-0100-00001700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7" authorId="1" shapeId="0" xr:uid="{00000000-0006-0000-0100-00001800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7" authorId="1" shapeId="0" xr:uid="{00000000-0006-0000-0100-000019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7" authorId="1" shapeId="0" xr:uid="{00000000-0006-0000-0100-00001A00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8" authorId="1" shapeId="0" xr:uid="{00000000-0006-0000-0100-00001B00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8" authorId="1" shapeId="0" xr:uid="{00000000-0006-0000-0100-00001C00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9" authorId="1" shapeId="0" xr:uid="{00000000-0006-0000-0100-00001D000000}">
      <text/>
    </comment>
    <comment ref="C90" authorId="1" shapeId="0" xr:uid="{00000000-0006-0000-0100-00001E00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0" authorId="1" shapeId="0" xr:uid="{00000000-0006-0000-0100-00001F000000}">
      <text/>
    </comment>
    <comment ref="F91" authorId="1" shapeId="0" xr:uid="{00000000-0006-0000-0100-000020000000}">
      <text/>
    </comment>
    <comment ref="A93" authorId="1" shapeId="0" xr:uid="{00000000-0006-0000-0100-00002100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3" authorId="1" shapeId="0" xr:uid="{00000000-0006-0000-0100-00002200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3" authorId="1" shapeId="0" xr:uid="{00000000-0006-0000-0100-000023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3" authorId="1" shapeId="0" xr:uid="{00000000-0006-0000-0100-000024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3" authorId="1" shapeId="0" xr:uid="{00000000-0006-0000-0100-000025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3" authorId="1" shapeId="0" xr:uid="{00000000-0006-0000-0100-00002600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5" authorId="1" shapeId="0" xr:uid="{00000000-0006-0000-0100-00002700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5" authorId="1" shapeId="0" xr:uid="{00000000-0006-0000-0100-00002800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5" authorId="1" shapeId="0" xr:uid="{00000000-0006-0000-0100-00002900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5" authorId="1" shapeId="0" xr:uid="{00000000-0006-0000-0100-00002A00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5" authorId="1" shapeId="0" xr:uid="{00000000-0006-0000-0100-00002B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5" authorId="1" shapeId="0" xr:uid="{00000000-0006-0000-0100-00002C00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6" authorId="1" shapeId="0" xr:uid="{00000000-0006-0000-0100-00002D00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6" authorId="1" shapeId="0" xr:uid="{00000000-0006-0000-0100-00002E00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7" authorId="1" shapeId="0" xr:uid="{00000000-0006-0000-0100-00002F000000}">
      <text/>
    </comment>
    <comment ref="C118" authorId="1" shapeId="0" xr:uid="{00000000-0006-0000-0100-00003000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8" authorId="1" shapeId="0" xr:uid="{00000000-0006-0000-0100-000031000000}">
      <text/>
    </comment>
    <comment ref="F119" authorId="1" shapeId="0" xr:uid="{00000000-0006-0000-0100-000032000000}">
      <text/>
    </comment>
    <comment ref="A121" authorId="1" shapeId="0" xr:uid="{00000000-0006-0000-0100-00003300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1" authorId="1" shapeId="0" xr:uid="{00000000-0006-0000-0100-00003400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1" authorId="1" shapeId="0" xr:uid="{00000000-0006-0000-0100-000035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1" authorId="1" shapeId="0" xr:uid="{00000000-0006-0000-0100-000036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1" authorId="1" shapeId="0" xr:uid="{00000000-0006-0000-0100-000037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1" authorId="1" shapeId="0" xr:uid="{00000000-0006-0000-0100-00003800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0" authorId="1" shapeId="0" xr:uid="{00000000-0006-0000-0100-00003900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0" authorId="1" shapeId="0" xr:uid="{00000000-0006-0000-0100-00003A00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0" authorId="1" shapeId="0" xr:uid="{00000000-0006-0000-0100-00003B00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0" authorId="1" shapeId="0" xr:uid="{00000000-0006-0000-0100-00003C00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0" authorId="1" shapeId="0" xr:uid="{00000000-0006-0000-0100-00003D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0" authorId="1" shapeId="0" xr:uid="{00000000-0006-0000-0100-00003E00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1" authorId="1" shapeId="0" xr:uid="{00000000-0006-0000-0100-00003F00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1" authorId="1" shapeId="0" xr:uid="{00000000-0006-0000-0100-00004000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2" authorId="1" shapeId="0" xr:uid="{00000000-0006-0000-0100-000041000000}">
      <text/>
    </comment>
    <comment ref="C153" authorId="1" shapeId="0" xr:uid="{00000000-0006-0000-0100-00004200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3" authorId="1" shapeId="0" xr:uid="{00000000-0006-0000-0100-000043000000}">
      <text/>
    </comment>
    <comment ref="F154" authorId="1" shapeId="0" xr:uid="{00000000-0006-0000-0100-000044000000}">
      <text/>
    </comment>
    <comment ref="A156" authorId="1" shapeId="0" xr:uid="{00000000-0006-0000-0100-00004500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6" authorId="1" shapeId="0" xr:uid="{00000000-0006-0000-0100-00004600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6" authorId="1" shapeId="0" xr:uid="{00000000-0006-0000-0100-000047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6" authorId="1" shapeId="0" xr:uid="{00000000-0006-0000-0100-000048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6" authorId="1" shapeId="0" xr:uid="{00000000-0006-0000-0100-000049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6" authorId="1" shapeId="0" xr:uid="{00000000-0006-0000-0100-00004A00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4" authorId="1" shapeId="0" xr:uid="{00000000-0006-0000-0100-00004B00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4" authorId="1" shapeId="0" xr:uid="{00000000-0006-0000-0100-00004C00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4" authorId="1" shapeId="0" xr:uid="{00000000-0006-0000-0100-00004D00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4" authorId="1" shapeId="0" xr:uid="{00000000-0006-0000-0100-00004E00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4" authorId="1" shapeId="0" xr:uid="{00000000-0006-0000-0100-00004F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4" authorId="1" shapeId="0" xr:uid="{00000000-0006-0000-0100-00005000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5" authorId="1" shapeId="0" xr:uid="{00000000-0006-0000-0100-00005100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5" authorId="1" shapeId="0" xr:uid="{00000000-0006-0000-0100-00005200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6" authorId="1" shapeId="0" xr:uid="{00000000-0006-0000-0100-000053000000}">
      <text/>
    </comment>
    <comment ref="C267" authorId="1" shapeId="0" xr:uid="{00000000-0006-0000-0100-00005400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7" authorId="1" shapeId="0" xr:uid="{00000000-0006-0000-0100-000055000000}">
      <text/>
    </comment>
    <comment ref="F268" authorId="1" shapeId="0" xr:uid="{00000000-0006-0000-0100-000056000000}">
      <text/>
    </comment>
    <comment ref="A270" authorId="1" shapeId="0" xr:uid="{00000000-0006-0000-0100-00005700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0" authorId="1" shapeId="0" xr:uid="{00000000-0006-0000-0100-00005800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0" authorId="1" shapeId="0" xr:uid="{00000000-0006-0000-0100-000059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0" authorId="1" shapeId="0" xr:uid="{00000000-0006-0000-0100-00005A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0" authorId="1" shapeId="0" xr:uid="{00000000-0006-0000-0100-00005B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0" authorId="1" shapeId="0" xr:uid="{00000000-0006-0000-0100-00005C00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2" authorId="1" shapeId="0" xr:uid="{00000000-0006-0000-0100-00005D00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2" authorId="1" shapeId="0" xr:uid="{00000000-0006-0000-0100-00005E00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2" authorId="1" shapeId="0" xr:uid="{00000000-0006-0000-0100-00005F00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2" authorId="1" shapeId="0" xr:uid="{00000000-0006-0000-0100-00006000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2" authorId="1" shapeId="0" xr:uid="{00000000-0006-0000-0100-000061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2" authorId="1" shapeId="0" xr:uid="{00000000-0006-0000-0100-00006200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3" authorId="1" shapeId="0" xr:uid="{00000000-0006-0000-0100-00006300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3" authorId="1" shapeId="0" xr:uid="{00000000-0006-0000-0100-00006400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4" authorId="1" shapeId="0" xr:uid="{00000000-0006-0000-0100-000065000000}">
      <text/>
    </comment>
    <comment ref="C285" authorId="1" shapeId="0" xr:uid="{00000000-0006-0000-0100-00006600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5" authorId="1" shapeId="0" xr:uid="{00000000-0006-0000-0100-000067000000}">
      <text/>
    </comment>
    <comment ref="F286" authorId="1" shapeId="0" xr:uid="{00000000-0006-0000-0100-000068000000}">
      <text/>
    </comment>
    <comment ref="A288" authorId="1" shapeId="0" xr:uid="{00000000-0006-0000-0100-00006900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8" authorId="1" shapeId="0" xr:uid="{00000000-0006-0000-0100-00006A00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8" authorId="1" shapeId="0" xr:uid="{00000000-0006-0000-0100-00006B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8" authorId="1" shapeId="0" xr:uid="{00000000-0006-0000-0100-00006C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8" authorId="1" shapeId="0" xr:uid="{00000000-0006-0000-0100-00006D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8" authorId="1" shapeId="0" xr:uid="{00000000-0006-0000-0100-00006E00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6" authorId="1" shapeId="0" xr:uid="{00000000-0006-0000-0100-00006F00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6" authorId="1" shapeId="0" xr:uid="{00000000-0006-0000-0100-00007000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6" authorId="1" shapeId="0" xr:uid="{00000000-0006-0000-0100-00007100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6" authorId="1" shapeId="0" xr:uid="{00000000-0006-0000-0100-00007200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6" authorId="1" shapeId="0" xr:uid="{00000000-0006-0000-0100-000073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6" authorId="1" shapeId="0" xr:uid="{00000000-0006-0000-0100-00007400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7" authorId="1" shapeId="0" xr:uid="{00000000-0006-0000-0100-00007500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7" authorId="1" shapeId="0" xr:uid="{00000000-0006-0000-0100-00007600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8" authorId="1" shapeId="0" xr:uid="{00000000-0006-0000-0100-000077000000}">
      <text/>
    </comment>
    <comment ref="C359" authorId="1" shapeId="0" xr:uid="{00000000-0006-0000-0100-00007800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59" authorId="1" shapeId="0" xr:uid="{00000000-0006-0000-0100-000079000000}">
      <text/>
    </comment>
    <comment ref="F360" authorId="1" shapeId="0" xr:uid="{00000000-0006-0000-0100-00007A000000}">
      <text/>
    </comment>
    <comment ref="A362" authorId="1" shapeId="0" xr:uid="{00000000-0006-0000-0100-00007B00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2" authorId="1" shapeId="0" xr:uid="{00000000-0006-0000-0100-00007C00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2" authorId="1" shapeId="0" xr:uid="{00000000-0006-0000-0100-00007D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2" authorId="1" shapeId="0" xr:uid="{00000000-0006-0000-0100-00007E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2" authorId="1" shapeId="0" xr:uid="{00000000-0006-0000-0100-00007F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2" authorId="1" shapeId="0" xr:uid="{00000000-0006-0000-0100-00008000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5" authorId="1" shapeId="0" xr:uid="{00000000-0006-0000-0100-00008100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5" authorId="1" shapeId="0" xr:uid="{00000000-0006-0000-0100-00008200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5" authorId="1" shapeId="0" xr:uid="{00000000-0006-0000-0100-00008300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5" authorId="1" shapeId="0" xr:uid="{00000000-0006-0000-0100-00008400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5" authorId="1" shapeId="0" xr:uid="{00000000-0006-0000-0100-000085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5" authorId="1" shapeId="0" xr:uid="{00000000-0006-0000-0100-00008600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76" authorId="1" shapeId="0" xr:uid="{00000000-0006-0000-0100-00008700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76" authorId="1" shapeId="0" xr:uid="{00000000-0006-0000-0100-00008800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7" authorId="1" shapeId="0" xr:uid="{00000000-0006-0000-0100-000089000000}">
      <text/>
    </comment>
    <comment ref="C378" authorId="1" shapeId="0" xr:uid="{00000000-0006-0000-0100-00008A00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78" authorId="1" shapeId="0" xr:uid="{00000000-0006-0000-0100-00008B000000}">
      <text/>
    </comment>
    <comment ref="F379" authorId="1" shapeId="0" xr:uid="{00000000-0006-0000-0100-00008C000000}">
      <text/>
    </comment>
    <comment ref="A381" authorId="1" shapeId="0" xr:uid="{00000000-0006-0000-0100-00008D00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81" authorId="1" shapeId="0" xr:uid="{00000000-0006-0000-0100-00008E00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81" authorId="1" shapeId="0" xr:uid="{00000000-0006-0000-0100-00008F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81" authorId="1" shapeId="0" xr:uid="{00000000-0006-0000-0100-000090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81" authorId="1" shapeId="0" xr:uid="{00000000-0006-0000-0100-000091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81" authorId="1" shapeId="0" xr:uid="{00000000-0006-0000-0100-00009200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8" authorId="1" shapeId="0" xr:uid="{00000000-0006-0000-0100-00009300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8" authorId="1" shapeId="0" xr:uid="{00000000-0006-0000-0100-00009400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8" authorId="1" shapeId="0" xr:uid="{00000000-0006-0000-0100-00009500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8" authorId="1" shapeId="0" xr:uid="{00000000-0006-0000-0100-00009600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8" authorId="1" shapeId="0" xr:uid="{00000000-0006-0000-0100-000097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8" authorId="1" shapeId="0" xr:uid="{00000000-0006-0000-0100-00009800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9" authorId="1" shapeId="0" xr:uid="{00000000-0006-0000-0100-00009900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9" authorId="1" shapeId="0" xr:uid="{00000000-0006-0000-0100-00009A00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0" authorId="1" shapeId="0" xr:uid="{00000000-0006-0000-0100-00009B000000}">
      <text/>
    </comment>
    <comment ref="C391" authorId="1" shapeId="0" xr:uid="{00000000-0006-0000-0100-00009C00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91" authorId="1" shapeId="0" xr:uid="{00000000-0006-0000-0100-00009D000000}">
      <text/>
    </comment>
    <comment ref="F392" authorId="1" shapeId="0" xr:uid="{00000000-0006-0000-0100-00009E000000}">
      <text/>
    </comment>
    <comment ref="A394" authorId="1" shapeId="0" xr:uid="{00000000-0006-0000-0100-00009F00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4" authorId="1" shapeId="0" xr:uid="{00000000-0006-0000-0100-0000A000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4" authorId="1" shapeId="0" xr:uid="{00000000-0006-0000-0100-0000A1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4" authorId="1" shapeId="0" xr:uid="{00000000-0006-0000-0100-0000A2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4" authorId="1" shapeId="0" xr:uid="{00000000-0006-0000-0100-0000A3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4" authorId="1" shapeId="0" xr:uid="{00000000-0006-0000-0100-0000A400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42" authorId="1" shapeId="0" xr:uid="{00000000-0006-0000-0100-0000A500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42" authorId="1" shapeId="0" xr:uid="{00000000-0006-0000-0100-0000A600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42" authorId="1" shapeId="0" xr:uid="{00000000-0006-0000-0100-0000A700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42" authorId="1" shapeId="0" xr:uid="{00000000-0006-0000-0100-0000A800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42" authorId="1" shapeId="0" xr:uid="{00000000-0006-0000-0100-0000A9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42" authorId="1" shapeId="0" xr:uid="{00000000-0006-0000-0100-0000AA00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43" authorId="1" shapeId="0" xr:uid="{00000000-0006-0000-0100-0000AB00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43" authorId="1" shapeId="0" xr:uid="{00000000-0006-0000-0100-0000AC00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44" authorId="1" shapeId="0" xr:uid="{00000000-0006-0000-0100-0000AD000000}">
      <text/>
    </comment>
    <comment ref="C545" authorId="1" shapeId="0" xr:uid="{00000000-0006-0000-0100-0000AE00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45" authorId="1" shapeId="0" xr:uid="{00000000-0006-0000-0100-0000AF000000}">
      <text/>
    </comment>
    <comment ref="F546" authorId="1" shapeId="0" xr:uid="{00000000-0006-0000-0100-0000B0000000}">
      <text/>
    </comment>
    <comment ref="A548" authorId="1" shapeId="0" xr:uid="{00000000-0006-0000-0100-0000B100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48" authorId="1" shapeId="0" xr:uid="{00000000-0006-0000-0100-0000B200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48" authorId="1" shapeId="0" xr:uid="{00000000-0006-0000-0100-0000B3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48" authorId="1" shapeId="0" xr:uid="{00000000-0006-0000-0100-0000B4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48" authorId="1" shapeId="0" xr:uid="{00000000-0006-0000-0100-0000B5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48" authorId="1" shapeId="0" xr:uid="{00000000-0006-0000-0100-0000B600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60" authorId="1" shapeId="0" xr:uid="{00000000-0006-0000-0100-0000B700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60" authorId="1" shapeId="0" xr:uid="{00000000-0006-0000-0100-0000B800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60" authorId="1" shapeId="0" xr:uid="{00000000-0006-0000-0100-0000B900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60" authorId="1" shapeId="0" xr:uid="{00000000-0006-0000-0100-0000BA00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60" authorId="1" shapeId="0" xr:uid="{00000000-0006-0000-0100-0000BB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60" authorId="1" shapeId="0" xr:uid="{00000000-0006-0000-0100-0000BC00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61" authorId="1" shapeId="0" xr:uid="{00000000-0006-0000-0100-0000BD00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61" authorId="1" shapeId="0" xr:uid="{00000000-0006-0000-0100-0000BE00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62" authorId="1" shapeId="0" xr:uid="{00000000-0006-0000-0100-0000BF000000}">
      <text/>
    </comment>
    <comment ref="C563" authorId="1" shapeId="0" xr:uid="{00000000-0006-0000-0100-0000C000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63" authorId="1" shapeId="0" xr:uid="{00000000-0006-0000-0100-0000C1000000}">
      <text/>
    </comment>
    <comment ref="F564" authorId="1" shapeId="0" xr:uid="{00000000-0006-0000-0100-0000C2000000}">
      <text/>
    </comment>
    <comment ref="A566" authorId="1" shapeId="0" xr:uid="{00000000-0006-0000-0100-0000C300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66" authorId="1" shapeId="0" xr:uid="{00000000-0006-0000-0100-0000C400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66" authorId="1" shapeId="0" xr:uid="{00000000-0006-0000-0100-0000C5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66" authorId="1" shapeId="0" xr:uid="{00000000-0006-0000-0100-0000C6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66" authorId="1" shapeId="0" xr:uid="{00000000-0006-0000-0100-0000C7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66" authorId="1" shapeId="0" xr:uid="{00000000-0006-0000-0100-0000C800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74" authorId="1" shapeId="0" xr:uid="{00000000-0006-0000-0100-0000C900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74" authorId="1" shapeId="0" xr:uid="{00000000-0006-0000-0100-0000CA00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74" authorId="1" shapeId="0" xr:uid="{00000000-0006-0000-0100-0000CB00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74" authorId="1" shapeId="0" xr:uid="{00000000-0006-0000-0100-0000CC00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74" authorId="1" shapeId="0" xr:uid="{00000000-0006-0000-0100-0000CD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74" authorId="1" shapeId="0" xr:uid="{00000000-0006-0000-0100-0000CE00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75" authorId="1" shapeId="0" xr:uid="{00000000-0006-0000-0100-0000CF00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75" authorId="1" shapeId="0" xr:uid="{00000000-0006-0000-0100-0000D000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76" authorId="1" shapeId="0" xr:uid="{00000000-0006-0000-0100-0000D1000000}">
      <text/>
    </comment>
    <comment ref="C577" authorId="1" shapeId="0" xr:uid="{00000000-0006-0000-0100-0000D200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77" authorId="1" shapeId="0" xr:uid="{00000000-0006-0000-0100-0000D3000000}">
      <text/>
    </comment>
    <comment ref="F578" authorId="1" shapeId="0" xr:uid="{00000000-0006-0000-0100-0000D4000000}">
      <text/>
    </comment>
    <comment ref="A580" authorId="1" shapeId="0" xr:uid="{00000000-0006-0000-0100-0000D500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80" authorId="1" shapeId="0" xr:uid="{00000000-0006-0000-0100-0000D600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80" authorId="1" shapeId="0" xr:uid="{00000000-0006-0000-0100-0000D7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80" authorId="1" shapeId="0" xr:uid="{00000000-0006-0000-0100-0000D8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80" authorId="1" shapeId="0" xr:uid="{00000000-0006-0000-0100-0000D9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80" authorId="1" shapeId="0" xr:uid="{00000000-0006-0000-0100-0000DA00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88" authorId="1" shapeId="0" xr:uid="{00000000-0006-0000-0100-0000DB00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88" authorId="1" shapeId="0" xr:uid="{00000000-0006-0000-0100-0000DC00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88" authorId="1" shapeId="0" xr:uid="{00000000-0006-0000-0100-0000DD00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88" authorId="1" shapeId="0" xr:uid="{00000000-0006-0000-0100-0000DE00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88" authorId="1" shapeId="0" xr:uid="{00000000-0006-0000-0100-0000DF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88" authorId="1" shapeId="0" xr:uid="{00000000-0006-0000-0100-0000E000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89" authorId="1" shapeId="0" xr:uid="{00000000-0006-0000-0100-0000E100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89" authorId="1" shapeId="0" xr:uid="{00000000-0006-0000-0100-0000E200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90" authorId="1" shapeId="0" xr:uid="{00000000-0006-0000-0100-0000E3000000}">
      <text/>
    </comment>
    <comment ref="C591" authorId="1" shapeId="0" xr:uid="{00000000-0006-0000-0100-0000E400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91" authorId="1" shapeId="0" xr:uid="{00000000-0006-0000-0100-0000E5000000}">
      <text/>
    </comment>
    <comment ref="F592" authorId="1" shapeId="0" xr:uid="{00000000-0006-0000-0100-0000E6000000}">
      <text/>
    </comment>
    <comment ref="A594" authorId="1" shapeId="0" xr:uid="{00000000-0006-0000-0100-0000E700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94" authorId="1" shapeId="0" xr:uid="{00000000-0006-0000-0100-0000E800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94" authorId="1" shapeId="0" xr:uid="{00000000-0006-0000-0100-0000E9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94" authorId="1" shapeId="0" xr:uid="{00000000-0006-0000-0100-0000EA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94" authorId="1" shapeId="0" xr:uid="{00000000-0006-0000-0100-0000EB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94" authorId="1" shapeId="0" xr:uid="{00000000-0006-0000-0100-0000EC00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07" authorId="1" shapeId="0" xr:uid="{00000000-0006-0000-0100-0000ED00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07" authorId="1" shapeId="0" xr:uid="{00000000-0006-0000-0100-0000EE00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07" authorId="1" shapeId="0" xr:uid="{00000000-0006-0000-0100-0000EF00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07" authorId="1" shapeId="0" xr:uid="{00000000-0006-0000-0100-0000F000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07" authorId="1" shapeId="0" xr:uid="{00000000-0006-0000-0100-0000F1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07" authorId="1" shapeId="0" xr:uid="{00000000-0006-0000-0100-0000F200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08" authorId="1" shapeId="0" xr:uid="{00000000-0006-0000-0100-0000F300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08" authorId="1" shapeId="0" xr:uid="{00000000-0006-0000-0100-0000F400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09" authorId="1" shapeId="0" xr:uid="{00000000-0006-0000-0100-0000F5000000}">
      <text/>
    </comment>
    <comment ref="C610" authorId="1" shapeId="0" xr:uid="{00000000-0006-0000-0100-0000F600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10" authorId="1" shapeId="0" xr:uid="{00000000-0006-0000-0100-0000F7000000}">
      <text/>
    </comment>
    <comment ref="F611" authorId="1" shapeId="0" xr:uid="{00000000-0006-0000-0100-0000F8000000}">
      <text/>
    </comment>
    <comment ref="A613" authorId="1" shapeId="0" xr:uid="{00000000-0006-0000-0100-0000F900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13" authorId="1" shapeId="0" xr:uid="{00000000-0006-0000-0100-0000FA00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13" authorId="1" shapeId="0" xr:uid="{00000000-0006-0000-0100-0000FB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13" authorId="1" shapeId="0" xr:uid="{00000000-0006-0000-0100-0000FC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13" authorId="1" shapeId="0" xr:uid="{00000000-0006-0000-0100-0000FD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13" authorId="1" shapeId="0" xr:uid="{00000000-0006-0000-0100-0000FE00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19" authorId="1" shapeId="0" xr:uid="{00000000-0006-0000-0100-0000FF00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19" authorId="1" shapeId="0" xr:uid="{00000000-0006-0000-0100-00000001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19" authorId="1" shapeId="0" xr:uid="{00000000-0006-0000-0100-00000101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19" authorId="1" shapeId="0" xr:uid="{00000000-0006-0000-0100-00000201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19" authorId="1" shapeId="0" xr:uid="{00000000-0006-0000-0100-00000301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19" authorId="1" shapeId="0" xr:uid="{00000000-0006-0000-0100-00000401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20" authorId="1" shapeId="0" xr:uid="{00000000-0006-0000-0100-00000501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20" authorId="1" shapeId="0" xr:uid="{00000000-0006-0000-0100-00000601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21" authorId="1" shapeId="0" xr:uid="{00000000-0006-0000-0100-000007010000}">
      <text/>
    </comment>
    <comment ref="C622" authorId="1" shapeId="0" xr:uid="{00000000-0006-0000-0100-00000801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22" authorId="1" shapeId="0" xr:uid="{00000000-0006-0000-0100-000009010000}">
      <text/>
    </comment>
    <comment ref="F623" authorId="1" shapeId="0" xr:uid="{00000000-0006-0000-0100-00000A010000}">
      <text/>
    </comment>
    <comment ref="A625" authorId="1" shapeId="0" xr:uid="{00000000-0006-0000-0100-00000B01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25" authorId="1" shapeId="0" xr:uid="{00000000-0006-0000-0100-00000C01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25" authorId="1" shapeId="0" xr:uid="{00000000-0006-0000-0100-00000D01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25" authorId="1" shapeId="0" xr:uid="{00000000-0006-0000-0100-00000E01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25" authorId="1" shapeId="0" xr:uid="{00000000-0006-0000-0100-00000F01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25" authorId="1" shapeId="0" xr:uid="{00000000-0006-0000-0100-00001001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93" authorId="1" shapeId="0" xr:uid="{00000000-0006-0000-0100-00001101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93" authorId="1" shapeId="0" xr:uid="{00000000-0006-0000-0100-00001201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93" authorId="1" shapeId="0" xr:uid="{00000000-0006-0000-0100-00001301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93" authorId="1" shapeId="0" xr:uid="{00000000-0006-0000-0100-00001401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93" authorId="1" shapeId="0" xr:uid="{00000000-0006-0000-0100-00001501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93" authorId="1" shapeId="0" xr:uid="{00000000-0006-0000-0100-00001601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94" authorId="1" shapeId="0" xr:uid="{00000000-0006-0000-0100-00001701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94" authorId="1" shapeId="0" xr:uid="{00000000-0006-0000-0100-00001801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95" authorId="1" shapeId="0" xr:uid="{00000000-0006-0000-0100-000019010000}">
      <text/>
    </comment>
    <comment ref="C696" authorId="1" shapeId="0" xr:uid="{00000000-0006-0000-0100-00001A01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96" authorId="1" shapeId="0" xr:uid="{00000000-0006-0000-0100-00001B010000}">
      <text/>
    </comment>
    <comment ref="F697" authorId="1" shapeId="0" xr:uid="{00000000-0006-0000-0100-00001C010000}">
      <text/>
    </comment>
    <comment ref="A700" authorId="1" shapeId="0" xr:uid="{00000000-0006-0000-0100-00001D01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00" authorId="1" shapeId="0" xr:uid="{00000000-0006-0000-0100-00001E01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00" authorId="1" shapeId="0" xr:uid="{00000000-0006-0000-0100-00001F01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00" authorId="1" shapeId="0" xr:uid="{00000000-0006-0000-0100-00002001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00" authorId="1" shapeId="0" xr:uid="{00000000-0006-0000-0100-00002101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00" authorId="1" shapeId="0" xr:uid="{00000000-0006-0000-0100-00002201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22" authorId="1" shapeId="0" xr:uid="{00000000-0006-0000-0100-00002301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22" authorId="1" shapeId="0" xr:uid="{00000000-0006-0000-0100-00002401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22" authorId="1" shapeId="0" xr:uid="{00000000-0006-0000-0100-00002501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22" authorId="1" shapeId="0" xr:uid="{00000000-0006-0000-0100-00002601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22" authorId="1" shapeId="0" xr:uid="{00000000-0006-0000-0100-00002701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22" authorId="1" shapeId="0" xr:uid="{00000000-0006-0000-0100-00002801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23" authorId="1" shapeId="0" xr:uid="{00000000-0006-0000-0100-00002901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23" authorId="1" shapeId="0" xr:uid="{00000000-0006-0000-0100-00002A01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24" authorId="1" shapeId="0" xr:uid="{00000000-0006-0000-0100-00002B010000}">
      <text/>
    </comment>
    <comment ref="C725" authorId="1" shapeId="0" xr:uid="{00000000-0006-0000-0100-00002C01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25" authorId="1" shapeId="0" xr:uid="{00000000-0006-0000-0100-00002D010000}">
      <text/>
    </comment>
    <comment ref="F726" authorId="1" shapeId="0" xr:uid="{00000000-0006-0000-0100-00002E010000}">
      <text/>
    </comment>
    <comment ref="A728" authorId="1" shapeId="0" xr:uid="{00000000-0006-0000-0100-00002F01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28" authorId="1" shapeId="0" xr:uid="{00000000-0006-0000-0100-00003001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28" authorId="1" shapeId="0" xr:uid="{00000000-0006-0000-0100-00003101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28" authorId="1" shapeId="0" xr:uid="{00000000-0006-0000-0100-00003201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28" authorId="1" shapeId="0" xr:uid="{00000000-0006-0000-0100-00003301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28" authorId="1" shapeId="0" xr:uid="{00000000-0006-0000-0100-00003401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66" authorId="1" shapeId="0" xr:uid="{00000000-0006-0000-0100-00003501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66" authorId="1" shapeId="0" xr:uid="{00000000-0006-0000-0100-00003601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66" authorId="1" shapeId="0" xr:uid="{00000000-0006-0000-0100-00003701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66" authorId="1" shapeId="0" xr:uid="{00000000-0006-0000-0100-00003801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66" authorId="1" shapeId="0" xr:uid="{00000000-0006-0000-0100-00003901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66" authorId="1" shapeId="0" xr:uid="{00000000-0006-0000-0100-00003A01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67" authorId="1" shapeId="0" xr:uid="{00000000-0006-0000-0100-00003B01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67" authorId="1" shapeId="0" xr:uid="{00000000-0006-0000-0100-00003C01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68" authorId="1" shapeId="0" xr:uid="{00000000-0006-0000-0100-00003D010000}">
      <text/>
    </comment>
    <comment ref="C769" authorId="1" shapeId="0" xr:uid="{00000000-0006-0000-0100-00003E01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69" authorId="1" shapeId="0" xr:uid="{00000000-0006-0000-0100-00003F010000}">
      <text/>
    </comment>
    <comment ref="F770" authorId="1" shapeId="0" xr:uid="{00000000-0006-0000-0100-000040010000}">
      <text/>
    </comment>
    <comment ref="A772" authorId="1" shapeId="0" xr:uid="{00000000-0006-0000-0100-00004101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72" authorId="1" shapeId="0" xr:uid="{00000000-0006-0000-0100-00004201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72" authorId="1" shapeId="0" xr:uid="{00000000-0006-0000-0100-00004301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72" authorId="1" shapeId="0" xr:uid="{00000000-0006-0000-0100-00004401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72" authorId="1" shapeId="0" xr:uid="{00000000-0006-0000-0100-00004501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72" authorId="1" shapeId="0" xr:uid="{00000000-0006-0000-0100-00004601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22" authorId="1" shapeId="0" xr:uid="{00000000-0006-0000-0100-00004701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22" authorId="1" shapeId="0" xr:uid="{00000000-0006-0000-0100-00004801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22" authorId="1" shapeId="0" xr:uid="{00000000-0006-0000-0100-00004901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22" authorId="1" shapeId="0" xr:uid="{00000000-0006-0000-0100-00004A01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22" authorId="1" shapeId="0" xr:uid="{00000000-0006-0000-0100-00004B01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22" authorId="1" shapeId="0" xr:uid="{00000000-0006-0000-0100-00004C01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23" authorId="1" shapeId="0" xr:uid="{00000000-0006-0000-0100-00004D01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23" authorId="1" shapeId="0" xr:uid="{00000000-0006-0000-0100-00004E01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24" authorId="1" shapeId="0" xr:uid="{00000000-0006-0000-0100-00004F010000}">
      <text/>
    </comment>
    <comment ref="C825" authorId="1" shapeId="0" xr:uid="{00000000-0006-0000-0100-00005001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25" authorId="1" shapeId="0" xr:uid="{00000000-0006-0000-0100-000051010000}">
      <text/>
    </comment>
    <comment ref="F826" authorId="1" shapeId="0" xr:uid="{00000000-0006-0000-0100-000052010000}">
      <text/>
    </comment>
    <comment ref="A828" authorId="1" shapeId="0" xr:uid="{00000000-0006-0000-0100-00005301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28" authorId="1" shapeId="0" xr:uid="{00000000-0006-0000-0100-00005401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28" authorId="1" shapeId="0" xr:uid="{00000000-0006-0000-0100-00005501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28" authorId="1" shapeId="0" xr:uid="{00000000-0006-0000-0100-00005601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28" authorId="1" shapeId="0" xr:uid="{00000000-0006-0000-0100-00005701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28" authorId="1" shapeId="0" xr:uid="{00000000-0006-0000-0100-00005801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40" authorId="1" shapeId="0" xr:uid="{00000000-0006-0000-0100-00005901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40" authorId="1" shapeId="0" xr:uid="{00000000-0006-0000-0100-00005A01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40" authorId="1" shapeId="0" xr:uid="{00000000-0006-0000-0100-00005B01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40" authorId="1" shapeId="0" xr:uid="{00000000-0006-0000-0100-00005C01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40" authorId="1" shapeId="0" xr:uid="{00000000-0006-0000-0100-00005D01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40" authorId="1" shapeId="0" xr:uid="{00000000-0006-0000-0100-00005E01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41" authorId="1" shapeId="0" xr:uid="{00000000-0006-0000-0100-00005F01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41" authorId="1" shapeId="0" xr:uid="{00000000-0006-0000-0100-00006001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42" authorId="1" shapeId="0" xr:uid="{00000000-0006-0000-0100-000061010000}">
      <text/>
    </comment>
    <comment ref="C843" authorId="1" shapeId="0" xr:uid="{00000000-0006-0000-0100-00006201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43" authorId="1" shapeId="0" xr:uid="{00000000-0006-0000-0100-000063010000}">
      <text/>
    </comment>
    <comment ref="F844" authorId="1" shapeId="0" xr:uid="{00000000-0006-0000-0100-000064010000}">
      <text/>
    </comment>
    <comment ref="A846" authorId="1" shapeId="0" xr:uid="{00000000-0006-0000-0100-00006501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46" authorId="1" shapeId="0" xr:uid="{00000000-0006-0000-0100-00006601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46" authorId="1" shapeId="0" xr:uid="{00000000-0006-0000-0100-00006701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46" authorId="1" shapeId="0" xr:uid="{00000000-0006-0000-0100-00006801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46" authorId="1" shapeId="0" xr:uid="{00000000-0006-0000-0100-00006901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46" authorId="1" shapeId="0" xr:uid="{00000000-0006-0000-0100-00006A01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03" authorId="1" shapeId="0" xr:uid="{00000000-0006-0000-0100-00006B01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03" authorId="1" shapeId="0" xr:uid="{00000000-0006-0000-0100-00006C01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03" authorId="1" shapeId="0" xr:uid="{00000000-0006-0000-0100-00006D01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03" authorId="1" shapeId="0" xr:uid="{00000000-0006-0000-0100-00006E01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03" authorId="1" shapeId="0" xr:uid="{00000000-0006-0000-0100-00006F01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03" authorId="1" shapeId="0" xr:uid="{00000000-0006-0000-0100-00007001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04" authorId="1" shapeId="0" xr:uid="{00000000-0006-0000-0100-00007101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04" authorId="1" shapeId="0" xr:uid="{00000000-0006-0000-0100-00007201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05" authorId="1" shapeId="0" xr:uid="{00000000-0006-0000-0100-000073010000}">
      <text/>
    </comment>
    <comment ref="C906" authorId="1" shapeId="0" xr:uid="{00000000-0006-0000-0100-00007401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06" authorId="1" shapeId="0" xr:uid="{00000000-0006-0000-0100-000075010000}">
      <text/>
    </comment>
    <comment ref="F907" authorId="1" shapeId="0" xr:uid="{00000000-0006-0000-0100-000076010000}">
      <text/>
    </comment>
    <comment ref="A909" authorId="1" shapeId="0" xr:uid="{00000000-0006-0000-0100-00007701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09" authorId="1" shapeId="0" xr:uid="{00000000-0006-0000-0100-00007801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09" authorId="1" shapeId="0" xr:uid="{00000000-0006-0000-0100-00007901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09" authorId="1" shapeId="0" xr:uid="{00000000-0006-0000-0100-00007A01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09" authorId="1" shapeId="0" xr:uid="{00000000-0006-0000-0100-00007B01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09" authorId="1" shapeId="0" xr:uid="{00000000-0006-0000-0100-00007C01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22" authorId="1" shapeId="0" xr:uid="{00000000-0006-0000-0100-00007D01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22" authorId="1" shapeId="0" xr:uid="{00000000-0006-0000-0100-00007E01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22" authorId="1" shapeId="0" xr:uid="{00000000-0006-0000-0100-00007F01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22" authorId="1" shapeId="0" xr:uid="{00000000-0006-0000-0100-00008001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22" authorId="1" shapeId="0" xr:uid="{00000000-0006-0000-0100-00008101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22" authorId="1" shapeId="0" xr:uid="{00000000-0006-0000-0100-00008201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23" authorId="1" shapeId="0" xr:uid="{00000000-0006-0000-0100-00008301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23" authorId="1" shapeId="0" xr:uid="{00000000-0006-0000-0100-00008401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24" authorId="1" shapeId="0" xr:uid="{00000000-0006-0000-0100-000085010000}">
      <text/>
    </comment>
    <comment ref="C925" authorId="1" shapeId="0" xr:uid="{00000000-0006-0000-0100-00008601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25" authorId="1" shapeId="0" xr:uid="{00000000-0006-0000-0100-000087010000}">
      <text/>
    </comment>
    <comment ref="F926" authorId="1" shapeId="0" xr:uid="{00000000-0006-0000-0100-000088010000}">
      <text/>
    </comment>
    <comment ref="A928" authorId="1" shapeId="0" xr:uid="{00000000-0006-0000-0100-00008901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28" authorId="1" shapeId="0" xr:uid="{00000000-0006-0000-0100-00008A01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28" authorId="1" shapeId="0" xr:uid="{00000000-0006-0000-0100-00008B01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28" authorId="1" shapeId="0" xr:uid="{00000000-0006-0000-0100-00008C01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28" authorId="1" shapeId="0" xr:uid="{00000000-0006-0000-0100-00008D01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28" authorId="1" shapeId="0" xr:uid="{00000000-0006-0000-0100-00008E01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38" authorId="1" shapeId="0" xr:uid="{00000000-0006-0000-0100-00008F01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38" authorId="1" shapeId="0" xr:uid="{00000000-0006-0000-0100-00009001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38" authorId="1" shapeId="0" xr:uid="{00000000-0006-0000-0100-00009101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38" authorId="1" shapeId="0" xr:uid="{00000000-0006-0000-0100-00009201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38" authorId="1" shapeId="0" xr:uid="{00000000-0006-0000-0100-00009301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38" authorId="1" shapeId="0" xr:uid="{00000000-0006-0000-0100-00009401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39" authorId="1" shapeId="0" xr:uid="{00000000-0006-0000-0100-00009501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39" authorId="1" shapeId="0" xr:uid="{00000000-0006-0000-0100-00009601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40" authorId="1" shapeId="0" xr:uid="{00000000-0006-0000-0100-000097010000}">
      <text/>
    </comment>
    <comment ref="C941" authorId="1" shapeId="0" xr:uid="{00000000-0006-0000-0100-00009801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41" authorId="1" shapeId="0" xr:uid="{00000000-0006-0000-0100-000099010000}">
      <text/>
    </comment>
    <comment ref="F942" authorId="1" shapeId="0" xr:uid="{00000000-0006-0000-0100-00009A010000}">
      <text/>
    </comment>
    <comment ref="A944" authorId="1" shapeId="0" xr:uid="{00000000-0006-0000-0100-00009B01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44" authorId="1" shapeId="0" xr:uid="{00000000-0006-0000-0100-00009C01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44" authorId="1" shapeId="0" xr:uid="{00000000-0006-0000-0100-00009D01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44" authorId="1" shapeId="0" xr:uid="{00000000-0006-0000-0100-00009E01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44" authorId="1" shapeId="0" xr:uid="{00000000-0006-0000-0100-00009F01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44" authorId="1" shapeId="0" xr:uid="{00000000-0006-0000-0100-0000A001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92" authorId="1" shapeId="0" xr:uid="{00000000-0006-0000-0100-0000A101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92" authorId="1" shapeId="0" xr:uid="{00000000-0006-0000-0100-0000A201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92" authorId="1" shapeId="0" xr:uid="{00000000-0006-0000-0100-0000A301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92" authorId="1" shapeId="0" xr:uid="{00000000-0006-0000-0100-0000A401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92" authorId="1" shapeId="0" xr:uid="{00000000-0006-0000-0100-0000A501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92" authorId="1" shapeId="0" xr:uid="{00000000-0006-0000-0100-0000A601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93" authorId="1" shapeId="0" xr:uid="{00000000-0006-0000-0100-0000A701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93" authorId="1" shapeId="0" xr:uid="{00000000-0006-0000-0100-0000A801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94" authorId="1" shapeId="0" xr:uid="{00000000-0006-0000-0100-0000A9010000}">
      <text/>
    </comment>
    <comment ref="C1095" authorId="1" shapeId="0" xr:uid="{00000000-0006-0000-0100-0000AA01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95" authorId="1" shapeId="0" xr:uid="{00000000-0006-0000-0100-0000AB010000}">
      <text/>
    </comment>
    <comment ref="F1096" authorId="1" shapeId="0" xr:uid="{00000000-0006-0000-0100-0000AC010000}">
      <text/>
    </comment>
    <comment ref="A1098" authorId="1" shapeId="0" xr:uid="{00000000-0006-0000-0100-0000AD01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98" authorId="1" shapeId="0" xr:uid="{00000000-0006-0000-0100-0000AE01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98" authorId="1" shapeId="0" xr:uid="{00000000-0006-0000-0100-0000AF01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98" authorId="1" shapeId="0" xr:uid="{00000000-0006-0000-0100-0000B001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98" authorId="1" shapeId="0" xr:uid="{00000000-0006-0000-0100-0000B101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98" authorId="1" shapeId="0" xr:uid="{00000000-0006-0000-0100-0000B201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09" authorId="1" shapeId="0" xr:uid="{00000000-0006-0000-0100-0000B301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09" authorId="1" shapeId="0" xr:uid="{00000000-0006-0000-0100-0000B401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09" authorId="1" shapeId="0" xr:uid="{00000000-0006-0000-0100-0000B501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09" authorId="1" shapeId="0" xr:uid="{00000000-0006-0000-0100-0000B601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09" authorId="1" shapeId="0" xr:uid="{00000000-0006-0000-0100-0000B701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09" authorId="1" shapeId="0" xr:uid="{00000000-0006-0000-0100-0000B801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10" authorId="1" shapeId="0" xr:uid="{00000000-0006-0000-0100-0000B901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10" authorId="1" shapeId="0" xr:uid="{00000000-0006-0000-0100-0000BA01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11" authorId="1" shapeId="0" xr:uid="{00000000-0006-0000-0100-0000BB010000}">
      <text/>
    </comment>
    <comment ref="C1112" authorId="1" shapeId="0" xr:uid="{00000000-0006-0000-0100-0000BC01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12" authorId="1" shapeId="0" xr:uid="{00000000-0006-0000-0100-0000BD010000}">
      <text/>
    </comment>
    <comment ref="F1113" authorId="1" shapeId="0" xr:uid="{00000000-0006-0000-0100-0000BE010000}">
      <text/>
    </comment>
    <comment ref="A1115" authorId="1" shapeId="0" xr:uid="{00000000-0006-0000-0100-0000BF01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15" authorId="1" shapeId="0" xr:uid="{00000000-0006-0000-0100-0000C001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15" authorId="1" shapeId="0" xr:uid="{00000000-0006-0000-0100-0000C101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15" authorId="1" shapeId="0" xr:uid="{00000000-0006-0000-0100-0000C201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15" authorId="1" shapeId="0" xr:uid="{00000000-0006-0000-0100-0000C301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15" authorId="1" shapeId="0" xr:uid="{00000000-0006-0000-0100-0000C401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19" authorId="2" shapeId="0" xr:uid="{00000000-0006-0000-0100-0000C5010000}">
      <text>
        <r>
          <rPr>
            <b/>
            <sz val="9"/>
            <color indexed="81"/>
            <rFont val="Tahoma"/>
            <family val="2"/>
          </rPr>
          <t>anna aurelina gomez:</t>
        </r>
        <r>
          <rPr>
            <sz val="9"/>
            <color indexed="81"/>
            <rFont val="Tahoma"/>
            <family val="2"/>
          </rPr>
          <t xml:space="preserve">
esta es la programacion del gasoil codigo 15101505 el formulario no lo permite pero en el pacc de compra si </t>
        </r>
      </text>
    </comment>
    <comment ref="A1124" authorId="1" shapeId="0" xr:uid="{00000000-0006-0000-0100-0000C601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24" authorId="1" shapeId="0" xr:uid="{00000000-0006-0000-0100-0000C701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24" authorId="1" shapeId="0" xr:uid="{00000000-0006-0000-0100-0000C801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24" authorId="1" shapeId="0" xr:uid="{00000000-0006-0000-0100-0000C901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24" authorId="1" shapeId="0" xr:uid="{00000000-0006-0000-0100-0000CA01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24" authorId="1" shapeId="0" xr:uid="{00000000-0006-0000-0100-0000CB01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25" authorId="1" shapeId="0" xr:uid="{00000000-0006-0000-0100-0000CC01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25" authorId="1" shapeId="0" xr:uid="{00000000-0006-0000-0100-0000CD01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26" authorId="1" shapeId="0" xr:uid="{00000000-0006-0000-0100-0000CE010000}">
      <text/>
    </comment>
    <comment ref="C1127" authorId="1" shapeId="0" xr:uid="{00000000-0006-0000-0100-0000CF01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27" authorId="1" shapeId="0" xr:uid="{00000000-0006-0000-0100-0000D0010000}">
      <text/>
    </comment>
    <comment ref="F1128" authorId="1" shapeId="0" xr:uid="{00000000-0006-0000-0100-0000D1010000}">
      <text/>
    </comment>
    <comment ref="A1130" authorId="1" shapeId="0" xr:uid="{00000000-0006-0000-0100-0000D201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30" authorId="1" shapeId="0" xr:uid="{00000000-0006-0000-0100-0000D301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30" authorId="1" shapeId="0" xr:uid="{00000000-0006-0000-0100-0000D401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30" authorId="1" shapeId="0" xr:uid="{00000000-0006-0000-0100-0000D501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30" authorId="1" shapeId="0" xr:uid="{00000000-0006-0000-0100-0000D601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30" authorId="1" shapeId="0" xr:uid="{00000000-0006-0000-0100-0000D701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38" authorId="1" shapeId="0" xr:uid="{00000000-0006-0000-0100-0000D801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38" authorId="1" shapeId="0" xr:uid="{00000000-0006-0000-0100-0000D901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38" authorId="1" shapeId="0" xr:uid="{00000000-0006-0000-0100-0000DA01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38" authorId="1" shapeId="0" xr:uid="{00000000-0006-0000-0100-0000DB01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38" authorId="1" shapeId="0" xr:uid="{00000000-0006-0000-0100-0000DC01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38" authorId="1" shapeId="0" xr:uid="{00000000-0006-0000-0100-0000DD01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39" authorId="1" shapeId="0" xr:uid="{00000000-0006-0000-0100-0000DE01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39" authorId="1" shapeId="0" xr:uid="{00000000-0006-0000-0100-0000DF01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40" authorId="1" shapeId="0" xr:uid="{00000000-0006-0000-0100-0000E0010000}">
      <text/>
    </comment>
    <comment ref="C1141" authorId="1" shapeId="0" xr:uid="{00000000-0006-0000-0100-0000E101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41" authorId="1" shapeId="0" xr:uid="{00000000-0006-0000-0100-0000E2010000}">
      <text/>
    </comment>
    <comment ref="F1142" authorId="1" shapeId="0" xr:uid="{00000000-0006-0000-0100-0000E3010000}">
      <text/>
    </comment>
    <comment ref="A1144" authorId="1" shapeId="0" xr:uid="{00000000-0006-0000-0100-0000E401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44" authorId="1" shapeId="0" xr:uid="{00000000-0006-0000-0100-0000E501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44" authorId="1" shapeId="0" xr:uid="{00000000-0006-0000-0100-0000E601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44" authorId="1" shapeId="0" xr:uid="{00000000-0006-0000-0100-0000E701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44" authorId="1" shapeId="0" xr:uid="{00000000-0006-0000-0100-0000E801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44" authorId="1" shapeId="0" xr:uid="{00000000-0006-0000-0100-0000E901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57" authorId="1" shapeId="0" xr:uid="{00000000-0006-0000-0100-0000EA01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57" authorId="1" shapeId="0" xr:uid="{00000000-0006-0000-0100-0000EB01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57" authorId="1" shapeId="0" xr:uid="{00000000-0006-0000-0100-0000EC01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57" authorId="1" shapeId="0" xr:uid="{00000000-0006-0000-0100-0000ED01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57" authorId="1" shapeId="0" xr:uid="{00000000-0006-0000-0100-0000EE01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57" authorId="1" shapeId="0" xr:uid="{00000000-0006-0000-0100-0000EF01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58" authorId="1" shapeId="0" xr:uid="{00000000-0006-0000-0100-0000F001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58" authorId="1" shapeId="0" xr:uid="{00000000-0006-0000-0100-0000F101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59" authorId="1" shapeId="0" xr:uid="{00000000-0006-0000-0100-0000F2010000}">
      <text/>
    </comment>
    <comment ref="C1160" authorId="1" shapeId="0" xr:uid="{00000000-0006-0000-0100-0000F301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60" authorId="1" shapeId="0" xr:uid="{00000000-0006-0000-0100-0000F4010000}">
      <text/>
    </comment>
    <comment ref="F1161" authorId="1" shapeId="0" xr:uid="{00000000-0006-0000-0100-0000F5010000}">
      <text/>
    </comment>
    <comment ref="A1163" authorId="1" shapeId="0" xr:uid="{00000000-0006-0000-0100-0000F601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63" authorId="1" shapeId="0" xr:uid="{00000000-0006-0000-0100-0000F701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63" authorId="1" shapeId="0" xr:uid="{00000000-0006-0000-0100-0000F801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63" authorId="1" shapeId="0" xr:uid="{00000000-0006-0000-0100-0000F901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63" authorId="1" shapeId="0" xr:uid="{00000000-0006-0000-0100-0000FA01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63" authorId="1" shapeId="0" xr:uid="{00000000-0006-0000-0100-0000FB01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70" authorId="1" shapeId="0" xr:uid="{00000000-0006-0000-0100-0000FC01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70" authorId="1" shapeId="0" xr:uid="{00000000-0006-0000-0100-0000FD01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70" authorId="1" shapeId="0" xr:uid="{00000000-0006-0000-0100-0000FE01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70" authorId="1" shapeId="0" xr:uid="{00000000-0006-0000-0100-0000FF01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70" authorId="1" shapeId="0" xr:uid="{00000000-0006-0000-0100-00000002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70" authorId="1" shapeId="0" xr:uid="{00000000-0006-0000-0100-00000102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71" authorId="1" shapeId="0" xr:uid="{00000000-0006-0000-0100-00000202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71" authorId="1" shapeId="0" xr:uid="{00000000-0006-0000-0100-00000302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72" authorId="1" shapeId="0" xr:uid="{00000000-0006-0000-0100-000004020000}">
      <text/>
    </comment>
    <comment ref="C1273" authorId="1" shapeId="0" xr:uid="{00000000-0006-0000-0100-00000502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73" authorId="1" shapeId="0" xr:uid="{00000000-0006-0000-0100-000006020000}">
      <text/>
    </comment>
    <comment ref="F1274" authorId="1" shapeId="0" xr:uid="{00000000-0006-0000-0100-000007020000}">
      <text/>
    </comment>
    <comment ref="A1276" authorId="1" shapeId="0" xr:uid="{00000000-0006-0000-0100-00000802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76" authorId="1" shapeId="0" xr:uid="{00000000-0006-0000-0100-00000902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76" authorId="1" shapeId="0" xr:uid="{00000000-0006-0000-0100-00000A02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76" authorId="1" shapeId="0" xr:uid="{00000000-0006-0000-0100-00000B02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76" authorId="1" shapeId="0" xr:uid="{00000000-0006-0000-0100-00000C02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76" authorId="1" shapeId="0" xr:uid="{00000000-0006-0000-0100-00000D02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98" authorId="1" shapeId="0" xr:uid="{00000000-0006-0000-0100-00000E02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98" authorId="1" shapeId="0" xr:uid="{00000000-0006-0000-0100-00000F02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98" authorId="1" shapeId="0" xr:uid="{00000000-0006-0000-0100-00001002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98" authorId="1" shapeId="0" xr:uid="{00000000-0006-0000-0100-00001102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98" authorId="1" shapeId="0" xr:uid="{00000000-0006-0000-0100-00001202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98" authorId="1" shapeId="0" xr:uid="{00000000-0006-0000-0100-00001302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99" authorId="1" shapeId="0" xr:uid="{00000000-0006-0000-0100-00001402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99" authorId="1" shapeId="0" xr:uid="{00000000-0006-0000-0100-00001502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00" authorId="1" shapeId="0" xr:uid="{00000000-0006-0000-0100-000016020000}">
      <text/>
    </comment>
    <comment ref="C1301" authorId="1" shapeId="0" xr:uid="{00000000-0006-0000-0100-00001702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01" authorId="1" shapeId="0" xr:uid="{00000000-0006-0000-0100-000018020000}">
      <text/>
    </comment>
    <comment ref="F1302" authorId="1" shapeId="0" xr:uid="{00000000-0006-0000-0100-000019020000}">
      <text/>
    </comment>
    <comment ref="A1304" authorId="1" shapeId="0" xr:uid="{00000000-0006-0000-0100-00001A02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04" authorId="1" shapeId="0" xr:uid="{00000000-0006-0000-0100-00001B02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04" authorId="1" shapeId="0" xr:uid="{00000000-0006-0000-0100-00001C02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04" authorId="1" shapeId="0" xr:uid="{00000000-0006-0000-0100-00001D02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04" authorId="1" shapeId="0" xr:uid="{00000000-0006-0000-0100-00001E02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04" authorId="1" shapeId="0" xr:uid="{00000000-0006-0000-0100-00001F02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36" authorId="1" shapeId="0" xr:uid="{00000000-0006-0000-0100-00002002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36" authorId="1" shapeId="0" xr:uid="{00000000-0006-0000-0100-00002102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36" authorId="1" shapeId="0" xr:uid="{00000000-0006-0000-0100-00002202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36" authorId="1" shapeId="0" xr:uid="{00000000-0006-0000-0100-00002302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36" authorId="1" shapeId="0" xr:uid="{00000000-0006-0000-0100-00002402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36" authorId="1" shapeId="0" xr:uid="{00000000-0006-0000-0100-00002502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37" authorId="1" shapeId="0" xr:uid="{00000000-0006-0000-0100-00002602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37" authorId="1" shapeId="0" xr:uid="{00000000-0006-0000-0100-00002702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38" authorId="1" shapeId="0" xr:uid="{00000000-0006-0000-0100-000028020000}">
      <text/>
    </comment>
    <comment ref="C1339" authorId="1" shapeId="0" xr:uid="{00000000-0006-0000-0100-00002902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39" authorId="1" shapeId="0" xr:uid="{00000000-0006-0000-0100-00002A020000}">
      <text/>
    </comment>
    <comment ref="F1340" authorId="1" shapeId="0" xr:uid="{00000000-0006-0000-0100-00002B020000}">
      <text/>
    </comment>
    <comment ref="A1342" authorId="1" shapeId="0" xr:uid="{00000000-0006-0000-0100-00002C02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42" authorId="1" shapeId="0" xr:uid="{00000000-0006-0000-0100-00002D02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42" authorId="1" shapeId="0" xr:uid="{00000000-0006-0000-0100-00002E02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42" authorId="1" shapeId="0" xr:uid="{00000000-0006-0000-0100-00002F02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42" authorId="1" shapeId="0" xr:uid="{00000000-0006-0000-0100-00003002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42" authorId="1" shapeId="0" xr:uid="{00000000-0006-0000-0100-00003102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49" authorId="1" shapeId="0" xr:uid="{00000000-0006-0000-0100-00003202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49" authorId="1" shapeId="0" xr:uid="{00000000-0006-0000-0100-00003302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49" authorId="1" shapeId="0" xr:uid="{00000000-0006-0000-0100-00003402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49" authorId="1" shapeId="0" xr:uid="{00000000-0006-0000-0100-00003502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49" authorId="1" shapeId="0" xr:uid="{00000000-0006-0000-0100-00003602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49" authorId="1" shapeId="0" xr:uid="{00000000-0006-0000-0100-00003702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50" authorId="1" shapeId="0" xr:uid="{00000000-0006-0000-0100-00003802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50" authorId="1" shapeId="0" xr:uid="{00000000-0006-0000-0100-00003902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51" authorId="1" shapeId="0" xr:uid="{00000000-0006-0000-0100-00003A020000}">
      <text/>
    </comment>
    <comment ref="C1452" authorId="1" shapeId="0" xr:uid="{00000000-0006-0000-0100-00003B02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52" authorId="1" shapeId="0" xr:uid="{00000000-0006-0000-0100-00003C020000}">
      <text/>
    </comment>
    <comment ref="F1453" authorId="1" shapeId="0" xr:uid="{00000000-0006-0000-0100-00003D020000}">
      <text/>
    </comment>
    <comment ref="A1455" authorId="1" shapeId="0" xr:uid="{00000000-0006-0000-0100-00003E02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55" authorId="1" shapeId="0" xr:uid="{00000000-0006-0000-0100-00003F02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55" authorId="1" shapeId="0" xr:uid="{00000000-0006-0000-0100-00004002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55" authorId="1" shapeId="0" xr:uid="{00000000-0006-0000-0100-00004102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55" authorId="1" shapeId="0" xr:uid="{00000000-0006-0000-0100-00004202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55" authorId="1" shapeId="0" xr:uid="{00000000-0006-0000-0100-00004302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67" authorId="1" shapeId="0" xr:uid="{00000000-0006-0000-0100-00004402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67" authorId="1" shapeId="0" xr:uid="{00000000-0006-0000-0100-00004502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67" authorId="1" shapeId="0" xr:uid="{00000000-0006-0000-0100-00004602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67" authorId="1" shapeId="0" xr:uid="{00000000-0006-0000-0100-00004702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67" authorId="1" shapeId="0" xr:uid="{00000000-0006-0000-0100-00004802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67" authorId="1" shapeId="0" xr:uid="{00000000-0006-0000-0100-00004902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68" authorId="1" shapeId="0" xr:uid="{00000000-0006-0000-0100-00004A02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68" authorId="1" shapeId="0" xr:uid="{00000000-0006-0000-0100-00004B02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69" authorId="1" shapeId="0" xr:uid="{00000000-0006-0000-0100-00004C020000}">
      <text/>
    </comment>
    <comment ref="C1470" authorId="1" shapeId="0" xr:uid="{00000000-0006-0000-0100-00004D02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70" authorId="1" shapeId="0" xr:uid="{00000000-0006-0000-0100-00004E020000}">
      <text/>
    </comment>
    <comment ref="F1471" authorId="1" shapeId="0" xr:uid="{00000000-0006-0000-0100-00004F020000}">
      <text/>
    </comment>
    <comment ref="A1473" authorId="1" shapeId="0" xr:uid="{00000000-0006-0000-0100-00005002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73" authorId="1" shapeId="0" xr:uid="{00000000-0006-0000-0100-00005102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73" authorId="1" shapeId="0" xr:uid="{00000000-0006-0000-0100-00005202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73" authorId="1" shapeId="0" xr:uid="{00000000-0006-0000-0100-00005302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73" authorId="1" shapeId="0" xr:uid="{00000000-0006-0000-0100-00005402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73" authorId="1" shapeId="0" xr:uid="{00000000-0006-0000-0100-00005502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42" authorId="1" shapeId="0" xr:uid="{00000000-0006-0000-0100-00005602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42" authorId="1" shapeId="0" xr:uid="{00000000-0006-0000-0100-00005702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42" authorId="1" shapeId="0" xr:uid="{00000000-0006-0000-0100-00005802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42" authorId="1" shapeId="0" xr:uid="{00000000-0006-0000-0100-00005902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42" authorId="1" shapeId="0" xr:uid="{00000000-0006-0000-0100-00005A02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42" authorId="1" shapeId="0" xr:uid="{00000000-0006-0000-0100-00005B02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43" authorId="1" shapeId="0" xr:uid="{00000000-0006-0000-0100-00005C02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43" authorId="1" shapeId="0" xr:uid="{00000000-0006-0000-0100-00005D02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44" authorId="1" shapeId="0" xr:uid="{00000000-0006-0000-0100-00005E020000}">
      <text/>
    </comment>
    <comment ref="C1545" authorId="1" shapeId="0" xr:uid="{00000000-0006-0000-0100-00005F02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45" authorId="1" shapeId="0" xr:uid="{00000000-0006-0000-0100-000060020000}">
      <text/>
    </comment>
    <comment ref="F1546" authorId="1" shapeId="0" xr:uid="{00000000-0006-0000-0100-000061020000}">
      <text/>
    </comment>
    <comment ref="A1548" authorId="1" shapeId="0" xr:uid="{00000000-0006-0000-0100-00006202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48" authorId="1" shapeId="0" xr:uid="{00000000-0006-0000-0100-00006302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48" authorId="1" shapeId="0" xr:uid="{00000000-0006-0000-0100-00006402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48" authorId="1" shapeId="0" xr:uid="{00000000-0006-0000-0100-00006502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48" authorId="1" shapeId="0" xr:uid="{00000000-0006-0000-0100-00006602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48" authorId="1" shapeId="0" xr:uid="{00000000-0006-0000-0100-00006702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61" authorId="1" shapeId="0" xr:uid="{00000000-0006-0000-0100-00006802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61" authorId="1" shapeId="0" xr:uid="{00000000-0006-0000-0100-00006902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61" authorId="1" shapeId="0" xr:uid="{00000000-0006-0000-0100-00006A02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61" authorId="1" shapeId="0" xr:uid="{00000000-0006-0000-0100-00006B02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61" authorId="1" shapeId="0" xr:uid="{00000000-0006-0000-0100-00006C02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61" authorId="1" shapeId="0" xr:uid="{00000000-0006-0000-0100-00006D02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62" authorId="1" shapeId="0" xr:uid="{00000000-0006-0000-0100-00006E02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62" authorId="1" shapeId="0" xr:uid="{00000000-0006-0000-0100-00006F02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63" authorId="1" shapeId="0" xr:uid="{00000000-0006-0000-0100-000070020000}">
      <text/>
    </comment>
    <comment ref="C1564" authorId="1" shapeId="0" xr:uid="{00000000-0006-0000-0100-00007102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64" authorId="1" shapeId="0" xr:uid="{00000000-0006-0000-0100-000072020000}">
      <text/>
    </comment>
    <comment ref="F1565" authorId="1" shapeId="0" xr:uid="{00000000-0006-0000-0100-000073020000}">
      <text/>
    </comment>
    <comment ref="A1567" authorId="1" shapeId="0" xr:uid="{00000000-0006-0000-0100-00007402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67" authorId="1" shapeId="0" xr:uid="{00000000-0006-0000-0100-00007502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67" authorId="1" shapeId="0" xr:uid="{00000000-0006-0000-0100-00007602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67" authorId="1" shapeId="0" xr:uid="{00000000-0006-0000-0100-00007702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67" authorId="1" shapeId="0" xr:uid="{00000000-0006-0000-0100-00007802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67" authorId="1" shapeId="0" xr:uid="{00000000-0006-0000-0100-00007902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77" authorId="1" shapeId="0" xr:uid="{00000000-0006-0000-0100-00007A02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77" authorId="1" shapeId="0" xr:uid="{00000000-0006-0000-0100-00007B02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77" authorId="1" shapeId="0" xr:uid="{00000000-0006-0000-0100-00007C02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77" authorId="1" shapeId="0" xr:uid="{00000000-0006-0000-0100-00007D02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77" authorId="1" shapeId="0" xr:uid="{00000000-0006-0000-0100-00007E02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77" authorId="1" shapeId="0" xr:uid="{00000000-0006-0000-0100-00007F02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78" authorId="1" shapeId="0" xr:uid="{00000000-0006-0000-0100-00008002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78" authorId="1" shapeId="0" xr:uid="{00000000-0006-0000-0100-00008102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79" authorId="1" shapeId="0" xr:uid="{00000000-0006-0000-0100-000082020000}">
      <text/>
    </comment>
    <comment ref="C1580" authorId="1" shapeId="0" xr:uid="{00000000-0006-0000-0100-00008302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80" authorId="1" shapeId="0" xr:uid="{00000000-0006-0000-0100-000084020000}">
      <text/>
    </comment>
    <comment ref="F1581" authorId="1" shapeId="0" xr:uid="{00000000-0006-0000-0100-000085020000}">
      <text/>
    </comment>
    <comment ref="A1583" authorId="1" shapeId="0" xr:uid="{00000000-0006-0000-0100-00008602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83" authorId="1" shapeId="0" xr:uid="{00000000-0006-0000-0100-00008702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83" authorId="1" shapeId="0" xr:uid="{00000000-0006-0000-0100-00008802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83" authorId="1" shapeId="0" xr:uid="{00000000-0006-0000-0100-00008902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83" authorId="1" shapeId="0" xr:uid="{00000000-0006-0000-0100-00008A02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83" authorId="1" shapeId="0" xr:uid="{00000000-0006-0000-0100-00008B02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35" authorId="1" shapeId="0" xr:uid="{00000000-0006-0000-0100-00008C02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35" authorId="1" shapeId="0" xr:uid="{00000000-0006-0000-0100-00008D02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35" authorId="1" shapeId="0" xr:uid="{00000000-0006-0000-0100-00008E02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35" authorId="1" shapeId="0" xr:uid="{00000000-0006-0000-0100-00008F02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35" authorId="1" shapeId="0" xr:uid="{00000000-0006-0000-0100-00009002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35" authorId="1" shapeId="0" xr:uid="{00000000-0006-0000-0100-00009102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36" authorId="1" shapeId="0" xr:uid="{00000000-0006-0000-0100-00009202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36" authorId="1" shapeId="0" xr:uid="{00000000-0006-0000-0100-00009302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37" authorId="1" shapeId="0" xr:uid="{00000000-0006-0000-0100-000094020000}">
      <text/>
    </comment>
    <comment ref="C1738" authorId="1" shapeId="0" xr:uid="{00000000-0006-0000-0100-00009502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38" authorId="1" shapeId="0" xr:uid="{00000000-0006-0000-0100-000096020000}">
      <text/>
    </comment>
    <comment ref="F1739" authorId="1" shapeId="0" xr:uid="{00000000-0006-0000-0100-000097020000}">
      <text/>
    </comment>
    <comment ref="A1741" authorId="1" shapeId="0" xr:uid="{00000000-0006-0000-0100-00009802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41" authorId="1" shapeId="0" xr:uid="{00000000-0006-0000-0100-00009902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41" authorId="1" shapeId="0" xr:uid="{00000000-0006-0000-0100-00009A02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41" authorId="1" shapeId="0" xr:uid="{00000000-0006-0000-0100-00009B02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41" authorId="1" shapeId="0" xr:uid="{00000000-0006-0000-0100-00009C02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41" authorId="1" shapeId="0" xr:uid="{00000000-0006-0000-0100-00009D02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53" authorId="1" shapeId="0" xr:uid="{00000000-0006-0000-0100-00009E02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53" authorId="1" shapeId="0" xr:uid="{00000000-0006-0000-0100-00009F02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53" authorId="1" shapeId="0" xr:uid="{00000000-0006-0000-0100-0000A002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53" authorId="1" shapeId="0" xr:uid="{00000000-0006-0000-0100-0000A102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53" authorId="1" shapeId="0" xr:uid="{00000000-0006-0000-0100-0000A202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53" authorId="1" shapeId="0" xr:uid="{00000000-0006-0000-0100-0000A302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54" authorId="1" shapeId="0" xr:uid="{00000000-0006-0000-0100-0000A402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54" authorId="1" shapeId="0" xr:uid="{00000000-0006-0000-0100-0000A502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55" authorId="1" shapeId="0" xr:uid="{00000000-0006-0000-0100-0000A6020000}">
      <text/>
    </comment>
    <comment ref="C1756" authorId="1" shapeId="0" xr:uid="{00000000-0006-0000-0100-0000A702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56" authorId="1" shapeId="0" xr:uid="{00000000-0006-0000-0100-0000A8020000}">
      <text/>
    </comment>
    <comment ref="F1757" authorId="1" shapeId="0" xr:uid="{00000000-0006-0000-0100-0000A9020000}">
      <text/>
    </comment>
    <comment ref="A1759" authorId="1" shapeId="0" xr:uid="{00000000-0006-0000-0100-0000AA02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59" authorId="1" shapeId="0" xr:uid="{00000000-0006-0000-0100-0000AB02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59" authorId="1" shapeId="0" xr:uid="{00000000-0006-0000-0100-0000AC02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59" authorId="1" shapeId="0" xr:uid="{00000000-0006-0000-0100-0000AD02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59" authorId="1" shapeId="0" xr:uid="{00000000-0006-0000-0100-0000AE02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59" authorId="1" shapeId="0" xr:uid="{00000000-0006-0000-0100-0000AF02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67" authorId="1" shapeId="0" xr:uid="{00000000-0006-0000-0100-0000B002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67" authorId="1" shapeId="0" xr:uid="{00000000-0006-0000-0100-0000B102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67" authorId="1" shapeId="0" xr:uid="{00000000-0006-0000-0100-0000B202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67" authorId="1" shapeId="0" xr:uid="{00000000-0006-0000-0100-0000B302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67" authorId="1" shapeId="0" xr:uid="{00000000-0006-0000-0100-0000B402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67" authorId="1" shapeId="0" xr:uid="{00000000-0006-0000-0100-0000B502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68" authorId="1" shapeId="0" xr:uid="{00000000-0006-0000-0100-0000B602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68" authorId="1" shapeId="0" xr:uid="{00000000-0006-0000-0100-0000B702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69" authorId="1" shapeId="0" xr:uid="{00000000-0006-0000-0100-0000B8020000}">
      <text/>
    </comment>
    <comment ref="C1770" authorId="1" shapeId="0" xr:uid="{00000000-0006-0000-0100-0000B902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70" authorId="1" shapeId="0" xr:uid="{00000000-0006-0000-0100-0000BA020000}">
      <text/>
    </comment>
    <comment ref="F1771" authorId="1" shapeId="0" xr:uid="{00000000-0006-0000-0100-0000BB020000}">
      <text/>
    </comment>
    <comment ref="A1773" authorId="1" shapeId="0" xr:uid="{00000000-0006-0000-0100-0000BC02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73" authorId="1" shapeId="0" xr:uid="{00000000-0006-0000-0100-0000BD02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73" authorId="1" shapeId="0" xr:uid="{00000000-0006-0000-0100-0000BE02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73" authorId="1" shapeId="0" xr:uid="{00000000-0006-0000-0100-0000BF02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73" authorId="1" shapeId="0" xr:uid="{00000000-0006-0000-0100-0000C002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73" authorId="1" shapeId="0" xr:uid="{00000000-0006-0000-0100-0000C102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81" authorId="1" shapeId="0" xr:uid="{00000000-0006-0000-0100-0000C202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81" authorId="1" shapeId="0" xr:uid="{00000000-0006-0000-0100-0000C302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81" authorId="1" shapeId="0" xr:uid="{00000000-0006-0000-0100-0000C402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81" authorId="1" shapeId="0" xr:uid="{00000000-0006-0000-0100-0000C502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81" authorId="1" shapeId="0" xr:uid="{00000000-0006-0000-0100-0000C602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81" authorId="1" shapeId="0" xr:uid="{00000000-0006-0000-0100-0000C702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82" authorId="1" shapeId="0" xr:uid="{00000000-0006-0000-0100-0000C802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82" authorId="1" shapeId="0" xr:uid="{00000000-0006-0000-0100-0000C902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83" authorId="1" shapeId="0" xr:uid="{00000000-0006-0000-0100-0000CA020000}">
      <text/>
    </comment>
    <comment ref="C1784" authorId="1" shapeId="0" xr:uid="{00000000-0006-0000-0100-0000CB02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84" authorId="1" shapeId="0" xr:uid="{00000000-0006-0000-0100-0000CC020000}">
      <text/>
    </comment>
    <comment ref="F1785" authorId="1" shapeId="0" xr:uid="{00000000-0006-0000-0100-0000CD020000}">
      <text/>
    </comment>
    <comment ref="A1787" authorId="1" shapeId="0" xr:uid="{00000000-0006-0000-0100-0000CE02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87" authorId="1" shapeId="0" xr:uid="{00000000-0006-0000-0100-0000CF02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87" authorId="1" shapeId="0" xr:uid="{00000000-0006-0000-0100-0000D002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87" authorId="1" shapeId="0" xr:uid="{00000000-0006-0000-0100-0000D102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87" authorId="1" shapeId="0" xr:uid="{00000000-0006-0000-0100-0000D202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87" authorId="1" shapeId="0" xr:uid="{00000000-0006-0000-0100-0000D302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99" authorId="1" shapeId="0" xr:uid="{00000000-0006-0000-0100-0000D402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99" authorId="1" shapeId="0" xr:uid="{00000000-0006-0000-0100-0000D502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99" authorId="1" shapeId="0" xr:uid="{00000000-0006-0000-0100-0000D602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99" authorId="1" shapeId="0" xr:uid="{00000000-0006-0000-0100-0000D702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99" authorId="1" shapeId="0" xr:uid="{00000000-0006-0000-0100-0000D802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99" authorId="1" shapeId="0" xr:uid="{00000000-0006-0000-0100-0000D902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00" authorId="1" shapeId="0" xr:uid="{00000000-0006-0000-0100-0000DA02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00" authorId="1" shapeId="0" xr:uid="{00000000-0006-0000-0100-0000DB02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01" authorId="1" shapeId="0" xr:uid="{00000000-0006-0000-0100-0000DC020000}">
      <text/>
    </comment>
    <comment ref="C1802" authorId="1" shapeId="0" xr:uid="{00000000-0006-0000-0100-0000DD02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02" authorId="1" shapeId="0" xr:uid="{00000000-0006-0000-0100-0000DE020000}">
      <text/>
    </comment>
    <comment ref="F1803" authorId="1" shapeId="0" xr:uid="{00000000-0006-0000-0100-0000DF020000}">
      <text/>
    </comment>
    <comment ref="A1805" authorId="1" shapeId="0" xr:uid="{00000000-0006-0000-0100-0000E002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05" authorId="1" shapeId="0" xr:uid="{00000000-0006-0000-0100-0000E102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05" authorId="1" shapeId="0" xr:uid="{00000000-0006-0000-0100-0000E202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05" authorId="1" shapeId="0" xr:uid="{00000000-0006-0000-0100-0000E302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05" authorId="1" shapeId="0" xr:uid="{00000000-0006-0000-0100-0000E402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05" authorId="1" shapeId="0" xr:uid="{00000000-0006-0000-0100-0000E502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11" authorId="1" shapeId="0" xr:uid="{00000000-0006-0000-0100-0000E602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11" authorId="1" shapeId="0" xr:uid="{00000000-0006-0000-0100-0000E702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11" authorId="1" shapeId="0" xr:uid="{00000000-0006-0000-0100-0000E802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11" authorId="1" shapeId="0" xr:uid="{00000000-0006-0000-0100-0000E902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11" authorId="1" shapeId="0" xr:uid="{00000000-0006-0000-0100-0000EA02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11" authorId="1" shapeId="0" xr:uid="{00000000-0006-0000-0100-0000EB02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12" authorId="1" shapeId="0" xr:uid="{00000000-0006-0000-0100-0000EC02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12" authorId="1" shapeId="0" xr:uid="{00000000-0006-0000-0100-0000ED02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13" authorId="1" shapeId="0" xr:uid="{00000000-0006-0000-0100-0000EE020000}">
      <text/>
    </comment>
    <comment ref="C1814" authorId="1" shapeId="0" xr:uid="{00000000-0006-0000-0100-0000EF02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14" authorId="1" shapeId="0" xr:uid="{00000000-0006-0000-0100-0000F0020000}">
      <text/>
    </comment>
    <comment ref="F1815" authorId="1" shapeId="0" xr:uid="{00000000-0006-0000-0100-0000F1020000}">
      <text/>
    </comment>
    <comment ref="A1817" authorId="1" shapeId="0" xr:uid="{00000000-0006-0000-0100-0000F202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17" authorId="1" shapeId="0" xr:uid="{00000000-0006-0000-0100-0000F302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17" authorId="1" shapeId="0" xr:uid="{00000000-0006-0000-0100-0000F402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17" authorId="1" shapeId="0" xr:uid="{00000000-0006-0000-0100-0000F502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17" authorId="1" shapeId="0" xr:uid="{00000000-0006-0000-0100-0000F602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17" authorId="1" shapeId="0" xr:uid="{00000000-0006-0000-0100-0000F702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25" authorId="1" shapeId="0" xr:uid="{00000000-0006-0000-0100-0000F802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25" authorId="1" shapeId="0" xr:uid="{00000000-0006-0000-0100-0000F902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25" authorId="1" shapeId="0" xr:uid="{00000000-0006-0000-0100-0000FA02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25" authorId="1" shapeId="0" xr:uid="{00000000-0006-0000-0100-0000FB02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25" authorId="1" shapeId="0" xr:uid="{00000000-0006-0000-0100-0000FC02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25" authorId="1" shapeId="0" xr:uid="{00000000-0006-0000-0100-0000FD02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26" authorId="1" shapeId="0" xr:uid="{00000000-0006-0000-0100-0000FE02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26" authorId="1" shapeId="0" xr:uid="{00000000-0006-0000-0100-0000FF02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27" authorId="1" shapeId="0" xr:uid="{00000000-0006-0000-0100-000000030000}">
      <text/>
    </comment>
    <comment ref="C1828" authorId="1" shapeId="0" xr:uid="{00000000-0006-0000-0100-00000103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28" authorId="1" shapeId="0" xr:uid="{00000000-0006-0000-0100-000002030000}">
      <text/>
    </comment>
    <comment ref="F1829" authorId="1" shapeId="0" xr:uid="{00000000-0006-0000-0100-000003030000}">
      <text/>
    </comment>
    <comment ref="A1831" authorId="1" shapeId="0" xr:uid="{00000000-0006-0000-0100-00000403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31" authorId="1" shapeId="0" xr:uid="{00000000-0006-0000-0100-00000503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31" authorId="1" shapeId="0" xr:uid="{00000000-0006-0000-0100-00000603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31" authorId="1" shapeId="0" xr:uid="{00000000-0006-0000-0100-00000703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31" authorId="1" shapeId="0" xr:uid="{00000000-0006-0000-0100-00000803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31" authorId="1" shapeId="0" xr:uid="{00000000-0006-0000-0100-00000903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53" authorId="1" shapeId="0" xr:uid="{00000000-0006-0000-0100-00000A03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53" authorId="1" shapeId="0" xr:uid="{00000000-0006-0000-0100-00000B03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53" authorId="1" shapeId="0" xr:uid="{00000000-0006-0000-0100-00000C03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53" authorId="1" shapeId="0" xr:uid="{00000000-0006-0000-0100-00000D03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53" authorId="1" shapeId="0" xr:uid="{00000000-0006-0000-0100-00000E03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53" authorId="1" shapeId="0" xr:uid="{00000000-0006-0000-0100-00000F03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54" authorId="1" shapeId="0" xr:uid="{00000000-0006-0000-0100-00001003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54" authorId="1" shapeId="0" xr:uid="{00000000-0006-0000-0100-00001103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55" authorId="1" shapeId="0" xr:uid="{00000000-0006-0000-0100-000012030000}">
      <text/>
    </comment>
    <comment ref="C1856" authorId="1" shapeId="0" xr:uid="{00000000-0006-0000-0100-00001303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56" authorId="1" shapeId="0" xr:uid="{00000000-0006-0000-0100-000014030000}">
      <text/>
    </comment>
    <comment ref="F1857" authorId="1" shapeId="0" xr:uid="{00000000-0006-0000-0100-000015030000}">
      <text/>
    </comment>
    <comment ref="A1859" authorId="1" shapeId="0" xr:uid="{00000000-0006-0000-0100-00001603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59" authorId="1" shapeId="0" xr:uid="{00000000-0006-0000-0100-00001703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59" authorId="1" shapeId="0" xr:uid="{00000000-0006-0000-0100-00001803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59" authorId="1" shapeId="0" xr:uid="{00000000-0006-0000-0100-00001903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59" authorId="1" shapeId="0" xr:uid="{00000000-0006-0000-0100-00001A03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59" authorId="1" shapeId="0" xr:uid="{00000000-0006-0000-0100-00001B03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88" authorId="1" shapeId="0" xr:uid="{00000000-0006-0000-0100-00001C03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88" authorId="1" shapeId="0" xr:uid="{00000000-0006-0000-0100-00001D03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88" authorId="1" shapeId="0" xr:uid="{00000000-0006-0000-0100-00001E03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88" authorId="1" shapeId="0" xr:uid="{00000000-0006-0000-0100-00001F03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88" authorId="1" shapeId="0" xr:uid="{00000000-0006-0000-0100-00002003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88" authorId="1" shapeId="0" xr:uid="{00000000-0006-0000-0100-00002103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89" authorId="1" shapeId="0" xr:uid="{00000000-0006-0000-0100-00002203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89" authorId="1" shapeId="0" xr:uid="{00000000-0006-0000-0100-00002303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90" authorId="1" shapeId="0" xr:uid="{00000000-0006-0000-0100-000024030000}">
      <text/>
    </comment>
    <comment ref="C1891" authorId="1" shapeId="0" xr:uid="{00000000-0006-0000-0100-00002503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91" authorId="1" shapeId="0" xr:uid="{00000000-0006-0000-0100-000026030000}">
      <text/>
    </comment>
    <comment ref="F1892" authorId="1" shapeId="0" xr:uid="{00000000-0006-0000-0100-000027030000}">
      <text/>
    </comment>
    <comment ref="A1894" authorId="1" shapeId="0" xr:uid="{00000000-0006-0000-0100-00002803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94" authorId="1" shapeId="0" xr:uid="{00000000-0006-0000-0100-00002903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94" authorId="1" shapeId="0" xr:uid="{00000000-0006-0000-0100-00002A03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94" authorId="1" shapeId="0" xr:uid="{00000000-0006-0000-0100-00002B03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94" authorId="1" shapeId="0" xr:uid="{00000000-0006-0000-0100-00002C03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94" authorId="1" shapeId="0" xr:uid="{00000000-0006-0000-0100-00002D03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98" authorId="1" shapeId="0" xr:uid="{00000000-0006-0000-0100-00002E03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98" authorId="1" shapeId="0" xr:uid="{00000000-0006-0000-0100-00002F03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98" authorId="1" shapeId="0" xr:uid="{00000000-0006-0000-0100-00003003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98" authorId="1" shapeId="0" xr:uid="{00000000-0006-0000-0100-00003103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98" authorId="1" shapeId="0" xr:uid="{00000000-0006-0000-0100-00003203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98" authorId="1" shapeId="0" xr:uid="{00000000-0006-0000-0100-00003303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99" authorId="1" shapeId="0" xr:uid="{00000000-0006-0000-0100-00003403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99" authorId="1" shapeId="0" xr:uid="{00000000-0006-0000-0100-00003503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00" authorId="1" shapeId="0" xr:uid="{00000000-0006-0000-0100-000036030000}">
      <text/>
    </comment>
    <comment ref="C2001" authorId="1" shapeId="0" xr:uid="{00000000-0006-0000-0100-00003703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01" authorId="1" shapeId="0" xr:uid="{00000000-0006-0000-0100-000038030000}">
      <text/>
    </comment>
    <comment ref="F2002" authorId="1" shapeId="0" xr:uid="{00000000-0006-0000-0100-000039030000}">
      <text/>
    </comment>
    <comment ref="A2004" authorId="1" shapeId="0" xr:uid="{00000000-0006-0000-0100-00003A03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04" authorId="1" shapeId="0" xr:uid="{00000000-0006-0000-0100-00003B03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04" authorId="1" shapeId="0" xr:uid="{00000000-0006-0000-0100-00003C03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04" authorId="1" shapeId="0" xr:uid="{00000000-0006-0000-0100-00003D03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04" authorId="1" shapeId="0" xr:uid="{00000000-0006-0000-0100-00003E03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04" authorId="1" shapeId="0" xr:uid="{00000000-0006-0000-0100-00003F03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16" authorId="1" shapeId="0" xr:uid="{00000000-0006-0000-0100-00004003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16" authorId="1" shapeId="0" xr:uid="{00000000-0006-0000-0100-00004103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16" authorId="1" shapeId="0" xr:uid="{00000000-0006-0000-0100-00004203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16" authorId="1" shapeId="0" xr:uid="{00000000-0006-0000-0100-00004303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16" authorId="1" shapeId="0" xr:uid="{00000000-0006-0000-0100-00004403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16" authorId="1" shapeId="0" xr:uid="{00000000-0006-0000-0100-00004503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17" authorId="1" shapeId="0" xr:uid="{00000000-0006-0000-0100-00004603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17" authorId="1" shapeId="0" xr:uid="{00000000-0006-0000-0100-00004703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18" authorId="1" shapeId="0" xr:uid="{00000000-0006-0000-0100-000048030000}">
      <text/>
    </comment>
    <comment ref="C2019" authorId="1" shapeId="0" xr:uid="{00000000-0006-0000-0100-00004903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19" authorId="1" shapeId="0" xr:uid="{00000000-0006-0000-0100-00004A030000}">
      <text/>
    </comment>
    <comment ref="F2020" authorId="1" shapeId="0" xr:uid="{00000000-0006-0000-0100-00004B030000}">
      <text/>
    </comment>
    <comment ref="A2022" authorId="1" shapeId="0" xr:uid="{00000000-0006-0000-0100-00004C03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22" authorId="1" shapeId="0" xr:uid="{00000000-0006-0000-0100-00004D03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22" authorId="1" shapeId="0" xr:uid="{00000000-0006-0000-0100-00004E03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22" authorId="1" shapeId="0" xr:uid="{00000000-0006-0000-0100-00004F03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22" authorId="1" shapeId="0" xr:uid="{00000000-0006-0000-0100-00005003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22" authorId="1" shapeId="0" xr:uid="{00000000-0006-0000-0100-00005103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78" authorId="1" shapeId="0" xr:uid="{00000000-0006-0000-0100-00005203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78" authorId="1" shapeId="0" xr:uid="{00000000-0006-0000-0100-00005303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78" authorId="1" shapeId="0" xr:uid="{00000000-0006-0000-0100-00005403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78" authorId="1" shapeId="0" xr:uid="{00000000-0006-0000-0100-00005503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78" authorId="1" shapeId="0" xr:uid="{00000000-0006-0000-0100-00005603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78" authorId="1" shapeId="0" xr:uid="{00000000-0006-0000-0100-00005703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79" authorId="1" shapeId="0" xr:uid="{00000000-0006-0000-0100-00005803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79" authorId="1" shapeId="0" xr:uid="{00000000-0006-0000-0100-00005903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80" authorId="1" shapeId="0" xr:uid="{00000000-0006-0000-0100-00005A030000}">
      <text/>
    </comment>
    <comment ref="C2081" authorId="1" shapeId="0" xr:uid="{00000000-0006-0000-0100-00005B03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81" authorId="1" shapeId="0" xr:uid="{00000000-0006-0000-0100-00005C030000}">
      <text/>
    </comment>
    <comment ref="F2082" authorId="1" shapeId="0" xr:uid="{00000000-0006-0000-0100-00005D030000}">
      <text/>
    </comment>
    <comment ref="A2084" authorId="1" shapeId="0" xr:uid="{00000000-0006-0000-0100-00005E03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84" authorId="1" shapeId="0" xr:uid="{00000000-0006-0000-0100-00005F03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84" authorId="1" shapeId="0" xr:uid="{00000000-0006-0000-0100-00006003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84" authorId="1" shapeId="0" xr:uid="{00000000-0006-0000-0100-00006103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84" authorId="1" shapeId="0" xr:uid="{00000000-0006-0000-0100-00006203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84" authorId="1" shapeId="0" xr:uid="{00000000-0006-0000-0100-00006303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97" authorId="1" shapeId="0" xr:uid="{00000000-0006-0000-0100-00006403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97" authorId="1" shapeId="0" xr:uid="{00000000-0006-0000-0100-00006503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97" authorId="1" shapeId="0" xr:uid="{00000000-0006-0000-0100-00006603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97" authorId="1" shapeId="0" xr:uid="{00000000-0006-0000-0100-00006703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97" authorId="1" shapeId="0" xr:uid="{00000000-0006-0000-0100-00006803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97" authorId="1" shapeId="0" xr:uid="{00000000-0006-0000-0100-00006903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98" authorId="1" shapeId="0" xr:uid="{00000000-0006-0000-0100-00006A03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98" authorId="1" shapeId="0" xr:uid="{00000000-0006-0000-0100-00006B03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99" authorId="1" shapeId="0" xr:uid="{00000000-0006-0000-0100-00006C030000}">
      <text/>
    </comment>
    <comment ref="C2100" authorId="1" shapeId="0" xr:uid="{00000000-0006-0000-0100-00006D03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00" authorId="1" shapeId="0" xr:uid="{00000000-0006-0000-0100-00006E030000}">
      <text/>
    </comment>
    <comment ref="F2101" authorId="1" shapeId="0" xr:uid="{00000000-0006-0000-0100-00006F030000}">
      <text/>
    </comment>
    <comment ref="A2103" authorId="1" shapeId="0" xr:uid="{00000000-0006-0000-0100-00007003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03" authorId="1" shapeId="0" xr:uid="{00000000-0006-0000-0100-00007103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03" authorId="1" shapeId="0" xr:uid="{00000000-0006-0000-0100-00007203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03" authorId="1" shapeId="0" xr:uid="{00000000-0006-0000-0100-00007303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03" authorId="1" shapeId="0" xr:uid="{00000000-0006-0000-0100-00007403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03" authorId="1" shapeId="0" xr:uid="{00000000-0006-0000-0100-00007503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13" authorId="1" shapeId="0" xr:uid="{00000000-0006-0000-0100-00007603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13" authorId="1" shapeId="0" xr:uid="{00000000-0006-0000-0100-00007703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13" authorId="1" shapeId="0" xr:uid="{00000000-0006-0000-0100-00007803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13" authorId="1" shapeId="0" xr:uid="{00000000-0006-0000-0100-00007903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13" authorId="1" shapeId="0" xr:uid="{00000000-0006-0000-0100-00007A03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13" authorId="1" shapeId="0" xr:uid="{00000000-0006-0000-0100-00007B03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14" authorId="1" shapeId="0" xr:uid="{00000000-0006-0000-0100-00007C03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14" authorId="1" shapeId="0" xr:uid="{00000000-0006-0000-0100-00007D03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15" authorId="1" shapeId="0" xr:uid="{00000000-0006-0000-0100-00007E030000}">
      <text/>
    </comment>
    <comment ref="C2116" authorId="1" shapeId="0" xr:uid="{00000000-0006-0000-0100-00007F03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16" authorId="1" shapeId="0" xr:uid="{00000000-0006-0000-0100-000080030000}">
      <text/>
    </comment>
    <comment ref="F2117" authorId="1" shapeId="0" xr:uid="{00000000-0006-0000-0100-000081030000}">
      <text/>
    </comment>
    <comment ref="A2119" authorId="1" shapeId="0" xr:uid="{00000000-0006-0000-0100-00008203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19" authorId="1" shapeId="0" xr:uid="{00000000-0006-0000-0100-00008303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19" authorId="1" shapeId="0" xr:uid="{00000000-0006-0000-0100-00008403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19" authorId="1" shapeId="0" xr:uid="{00000000-0006-0000-0100-00008503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19" authorId="1" shapeId="0" xr:uid="{00000000-0006-0000-0100-00008603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19" authorId="1" shapeId="0" xr:uid="{00000000-0006-0000-0100-00008703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79" authorId="1" shapeId="0" xr:uid="{00000000-0006-0000-0100-00008803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79" authorId="1" shapeId="0" xr:uid="{00000000-0006-0000-0100-00008903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79" authorId="1" shapeId="0" xr:uid="{00000000-0006-0000-0100-00008A03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79" authorId="1" shapeId="0" xr:uid="{00000000-0006-0000-0100-00008B03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79" authorId="1" shapeId="0" xr:uid="{00000000-0006-0000-0100-00008C03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79" authorId="1" shapeId="0" xr:uid="{00000000-0006-0000-0100-00008D03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80" authorId="1" shapeId="0" xr:uid="{00000000-0006-0000-0100-00008E03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80" authorId="1" shapeId="0" xr:uid="{00000000-0006-0000-0100-00008F03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81" authorId="1" shapeId="0" xr:uid="{00000000-0006-0000-0100-000090030000}">
      <text/>
    </comment>
    <comment ref="C2282" authorId="1" shapeId="0" xr:uid="{00000000-0006-0000-0100-00009103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82" authorId="1" shapeId="0" xr:uid="{00000000-0006-0000-0100-000092030000}">
      <text/>
    </comment>
    <comment ref="F2283" authorId="1" shapeId="0" xr:uid="{00000000-0006-0000-0100-000093030000}">
      <text/>
    </comment>
    <comment ref="A2285" authorId="1" shapeId="0" xr:uid="{00000000-0006-0000-0100-00009403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85" authorId="1" shapeId="0" xr:uid="{00000000-0006-0000-0100-00009503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85" authorId="1" shapeId="0" xr:uid="{00000000-0006-0000-0100-00009603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85" authorId="1" shapeId="0" xr:uid="{00000000-0006-0000-0100-00009703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85" authorId="1" shapeId="0" xr:uid="{00000000-0006-0000-0100-00009803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85" authorId="1" shapeId="0" xr:uid="{00000000-0006-0000-0100-00009903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97" authorId="1" shapeId="0" xr:uid="{00000000-0006-0000-0100-00009A03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97" authorId="1" shapeId="0" xr:uid="{00000000-0006-0000-0100-00009B03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97" authorId="1" shapeId="0" xr:uid="{00000000-0006-0000-0100-00009C03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97" authorId="1" shapeId="0" xr:uid="{00000000-0006-0000-0100-00009D03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97" authorId="1" shapeId="0" xr:uid="{00000000-0006-0000-0100-00009E03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97" authorId="1" shapeId="0" xr:uid="{00000000-0006-0000-0100-00009F03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98" authorId="1" shapeId="0" xr:uid="{00000000-0006-0000-0100-0000A003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98" authorId="1" shapeId="0" xr:uid="{00000000-0006-0000-0100-0000A103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99" authorId="1" shapeId="0" xr:uid="{00000000-0006-0000-0100-0000A2030000}">
      <text/>
    </comment>
    <comment ref="C2300" authorId="1" shapeId="0" xr:uid="{00000000-0006-0000-0100-0000A303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00" authorId="1" shapeId="0" xr:uid="{00000000-0006-0000-0100-0000A4030000}">
      <text/>
    </comment>
    <comment ref="F2301" authorId="1" shapeId="0" xr:uid="{00000000-0006-0000-0100-0000A5030000}">
      <text/>
    </comment>
    <comment ref="A2303" authorId="1" shapeId="0" xr:uid="{00000000-0006-0000-0100-0000A603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03" authorId="1" shapeId="0" xr:uid="{00000000-0006-0000-0100-0000A703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03" authorId="1" shapeId="0" xr:uid="{00000000-0006-0000-0100-0000A803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03" authorId="1" shapeId="0" xr:uid="{00000000-0006-0000-0100-0000A903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03" authorId="1" shapeId="0" xr:uid="{00000000-0006-0000-0100-0000AA03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03" authorId="1" shapeId="0" xr:uid="{00000000-0006-0000-0100-0000AB03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06" authorId="2" shapeId="0" xr:uid="{00000000-0006-0000-0100-0000AC030000}">
      <text>
        <r>
          <rPr>
            <b/>
            <sz val="9"/>
            <color indexed="81"/>
            <rFont val="Tahoma"/>
            <family val="2"/>
          </rPr>
          <t>anna aurelina gomez:</t>
        </r>
        <r>
          <rPr>
            <sz val="9"/>
            <color indexed="81"/>
            <rFont val="Tahoma"/>
            <family val="2"/>
          </rPr>
          <t xml:space="preserve">
esta es la programacion del gasoil codigo 15101505 el formulario no lo permite pero en el pacc de compra si </t>
        </r>
      </text>
    </comment>
    <comment ref="A2311" authorId="1" shapeId="0" xr:uid="{00000000-0006-0000-0100-0000AD03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11" authorId="1" shapeId="0" xr:uid="{00000000-0006-0000-0100-0000AE03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11" authorId="1" shapeId="0" xr:uid="{00000000-0006-0000-0100-0000AF03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11" authorId="1" shapeId="0" xr:uid="{00000000-0006-0000-0100-0000B003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11" authorId="1" shapeId="0" xr:uid="{00000000-0006-0000-0100-0000B103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11" authorId="1" shapeId="0" xr:uid="{00000000-0006-0000-0100-0000B203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12" authorId="1" shapeId="0" xr:uid="{00000000-0006-0000-0100-0000B303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12" authorId="1" shapeId="0" xr:uid="{00000000-0006-0000-0100-0000B403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13" authorId="1" shapeId="0" xr:uid="{00000000-0006-0000-0100-0000B5030000}">
      <text/>
    </comment>
    <comment ref="C2314" authorId="1" shapeId="0" xr:uid="{00000000-0006-0000-0100-0000B603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14" authorId="1" shapeId="0" xr:uid="{00000000-0006-0000-0100-0000B7030000}">
      <text/>
    </comment>
    <comment ref="F2315" authorId="1" shapeId="0" xr:uid="{00000000-0006-0000-0100-0000B8030000}">
      <text/>
    </comment>
    <comment ref="A2317" authorId="1" shapeId="0" xr:uid="{00000000-0006-0000-0100-0000B903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17" authorId="1" shapeId="0" xr:uid="{00000000-0006-0000-0100-0000BA03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17" authorId="1" shapeId="0" xr:uid="{00000000-0006-0000-0100-0000BB03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17" authorId="1" shapeId="0" xr:uid="{00000000-0006-0000-0100-0000BC03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17" authorId="1" shapeId="0" xr:uid="{00000000-0006-0000-0100-0000BD03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17" authorId="1" shapeId="0" xr:uid="{00000000-0006-0000-0100-0000BE03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24" authorId="1" shapeId="0" xr:uid="{00000000-0006-0000-0100-0000BF03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24" authorId="1" shapeId="0" xr:uid="{00000000-0006-0000-0100-0000C003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24" authorId="1" shapeId="0" xr:uid="{00000000-0006-0000-0100-0000C103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24" authorId="1" shapeId="0" xr:uid="{00000000-0006-0000-0100-0000C203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24" authorId="1" shapeId="0" xr:uid="{00000000-0006-0000-0100-0000C303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24" authorId="1" shapeId="0" xr:uid="{00000000-0006-0000-0100-0000C403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25" authorId="1" shapeId="0" xr:uid="{00000000-0006-0000-0100-0000C503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25" authorId="1" shapeId="0" xr:uid="{00000000-0006-0000-0100-0000C603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26" authorId="1" shapeId="0" xr:uid="{00000000-0006-0000-0100-0000C7030000}">
      <text/>
    </comment>
    <comment ref="C2327" authorId="1" shapeId="0" xr:uid="{00000000-0006-0000-0100-0000C803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27" authorId="1" shapeId="0" xr:uid="{00000000-0006-0000-0100-0000C9030000}">
      <text/>
    </comment>
    <comment ref="F2328" authorId="1" shapeId="0" xr:uid="{00000000-0006-0000-0100-0000CA030000}">
      <text/>
    </comment>
    <comment ref="A2330" authorId="1" shapeId="0" xr:uid="{00000000-0006-0000-0100-0000CB03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30" authorId="1" shapeId="0" xr:uid="{00000000-0006-0000-0100-0000CC03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30" authorId="1" shapeId="0" xr:uid="{00000000-0006-0000-0100-0000CD03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30" authorId="1" shapeId="0" xr:uid="{00000000-0006-0000-0100-0000CE03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30" authorId="1" shapeId="0" xr:uid="{00000000-0006-0000-0100-0000CF03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30" authorId="1" shapeId="0" xr:uid="{00000000-0006-0000-0100-0000D003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42" authorId="1" shapeId="0" xr:uid="{00000000-0006-0000-0100-0000D103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42" authorId="1" shapeId="0" xr:uid="{00000000-0006-0000-0100-0000D203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42" authorId="1" shapeId="0" xr:uid="{00000000-0006-0000-0100-0000D303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42" authorId="1" shapeId="0" xr:uid="{00000000-0006-0000-0100-0000D403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42" authorId="1" shapeId="0" xr:uid="{00000000-0006-0000-0100-0000D503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42" authorId="1" shapeId="0" xr:uid="{00000000-0006-0000-0100-0000D603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43" authorId="1" shapeId="0" xr:uid="{00000000-0006-0000-0100-0000D703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43" authorId="1" shapeId="0" xr:uid="{00000000-0006-0000-0100-0000D803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44" authorId="1" shapeId="0" xr:uid="{00000000-0006-0000-0100-0000D9030000}">
      <text/>
    </comment>
    <comment ref="C2345" authorId="1" shapeId="0" xr:uid="{00000000-0006-0000-0100-0000DA03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45" authorId="1" shapeId="0" xr:uid="{00000000-0006-0000-0100-0000DB030000}">
      <text/>
    </comment>
    <comment ref="F2346" authorId="1" shapeId="0" xr:uid="{00000000-0006-0000-0100-0000DC030000}">
      <text/>
    </comment>
    <comment ref="A2348" authorId="1" shapeId="0" xr:uid="{00000000-0006-0000-0100-0000DD03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48" authorId="1" shapeId="0" xr:uid="{00000000-0006-0000-0100-0000DE03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48" authorId="1" shapeId="0" xr:uid="{00000000-0006-0000-0100-0000DF03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48" authorId="1" shapeId="0" xr:uid="{00000000-0006-0000-0100-0000E003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48" authorId="1" shapeId="0" xr:uid="{00000000-0006-0000-0100-0000E103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48" authorId="1" shapeId="0" xr:uid="{00000000-0006-0000-0100-0000E203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54" authorId="1" shapeId="0" xr:uid="{00000000-0006-0000-0100-0000E303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54" authorId="1" shapeId="0" xr:uid="{00000000-0006-0000-0100-0000E403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54" authorId="1" shapeId="0" xr:uid="{00000000-0006-0000-0100-0000E503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54" authorId="1" shapeId="0" xr:uid="{00000000-0006-0000-0100-0000E603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54" authorId="1" shapeId="0" xr:uid="{00000000-0006-0000-0100-0000E703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54" authorId="1" shapeId="0" xr:uid="{00000000-0006-0000-0100-0000E803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55" authorId="1" shapeId="0" xr:uid="{00000000-0006-0000-0100-0000E903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55" authorId="1" shapeId="0" xr:uid="{00000000-0006-0000-0100-0000EA03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56" authorId="1" shapeId="0" xr:uid="{00000000-0006-0000-0100-0000EB030000}">
      <text/>
    </comment>
    <comment ref="C2357" authorId="1" shapeId="0" xr:uid="{00000000-0006-0000-0100-0000EC03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57" authorId="1" shapeId="0" xr:uid="{00000000-0006-0000-0100-0000ED030000}">
      <text/>
    </comment>
    <comment ref="F2358" authorId="1" shapeId="0" xr:uid="{00000000-0006-0000-0100-0000EE030000}">
      <text/>
    </comment>
    <comment ref="A2360" authorId="1" shapeId="0" xr:uid="{00000000-0006-0000-0100-0000EF03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60" authorId="1" shapeId="0" xr:uid="{00000000-0006-0000-0100-0000F003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60" authorId="1" shapeId="0" xr:uid="{00000000-0006-0000-0100-0000F103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60" authorId="1" shapeId="0" xr:uid="{00000000-0006-0000-0100-0000F203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60" authorId="1" shapeId="0" xr:uid="{00000000-0006-0000-0100-0000F303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60" authorId="1" shapeId="0" xr:uid="{00000000-0006-0000-0100-0000F403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mcorreia</author>
  </authors>
  <commentList>
    <comment ref="A2" authorId="0" shapeId="0" xr:uid="{00000000-0006-0000-0400-00000100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 shapeId="0" xr:uid="{00000000-0006-0000-0400-00000200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 shapeId="0" xr:uid="{00000000-0006-0000-0400-00000300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 shapeId="0" xr:uid="{00000000-0006-0000-0400-00000400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 shapeId="0" xr:uid="{00000000-0006-0000-0400-000005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 shapeId="0" xr:uid="{00000000-0006-0000-0400-00000600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 shapeId="0" xr:uid="{00000000-0006-0000-0400-00000700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 shapeId="0" xr:uid="{00000000-0006-0000-0400-00000800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 shapeId="0" xr:uid="{00000000-0006-0000-0400-000009000000}">
      <text/>
    </comment>
    <comment ref="C5" authorId="0" shapeId="0" xr:uid="{00000000-0006-0000-0400-00000A00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 shapeId="0" xr:uid="{00000000-0006-0000-0400-00000B000000}">
      <text/>
    </comment>
    <comment ref="F6" authorId="0" shapeId="0" xr:uid="{00000000-0006-0000-0400-00000C000000}">
      <text/>
    </comment>
    <comment ref="A8" authorId="0" shapeId="0" xr:uid="{00000000-0006-0000-0400-00000D00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 shapeId="0" xr:uid="{00000000-0006-0000-0400-00000E00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 shapeId="0" xr:uid="{00000000-0006-0000-0400-00000F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 shapeId="0" xr:uid="{00000000-0006-0000-0400-000010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 shapeId="0" xr:uid="{00000000-0006-0000-0400-000011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 shapeId="0" xr:uid="{00000000-0006-0000-0400-00001200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<sst xmlns="http://schemas.openxmlformats.org/spreadsheetml/2006/main" count="43088" uniqueCount="35344">
  <si>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</si>
  <si>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</si>
  <si>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</si>
  <si>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</si>
  <si>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</si>
  <si>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</si>
  <si>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</si>
  <si>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</si>
  <si>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</si>
  <si>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</si>
  <si>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</si>
  <si>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</si>
  <si>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</si>
  <si>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</si>
  <si>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</si>
  <si>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</si>
  <si>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</si>
  <si>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</si>
  <si>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</si>
  <si>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</si>
  <si>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</si>
  <si>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</si>
  <si>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</si>
  <si>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</si>
  <si>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</si>
  <si>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</si>
  <si>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</si>
  <si>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</si>
  <si>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</si>
  <si>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</si>
  <si>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</si>
  <si>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</si>
  <si>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</si>
  <si>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</si>
  <si>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</si>
  <si>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</si>
  <si>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</si>
  <si>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</si>
  <si>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</si>
  <si>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</si>
  <si>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</si>
  <si>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</si>
  <si>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</si>
  <si>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</si>
  <si>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</si>
  <si>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</si>
  <si>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</si>
  <si>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</si>
  <si>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</si>
  <si>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</si>
  <si>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</si>
  <si>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</si>
  <si>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</si>
  <si>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</si>
  <si>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</si>
  <si>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</si>
  <si>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</si>
  <si>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</si>
  <si>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</si>
  <si>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</si>
  <si>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</si>
  <si>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</si>
  <si>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</si>
  <si>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</si>
  <si>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</si>
  <si>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</si>
  <si>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</si>
  <si>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</si>
  <si>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</si>
  <si>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</si>
  <si>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</si>
  <si>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</si>
  <si>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</si>
  <si>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</si>
  <si>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</si>
  <si>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</si>
  <si>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</si>
  <si>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</si>
  <si>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</si>
  <si>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</si>
  <si>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</si>
  <si>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</si>
  <si>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</si>
  <si>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</si>
  <si>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</si>
  <si>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</si>
  <si>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</si>
  <si>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</si>
  <si>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</si>
  <si>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</si>
  <si>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</si>
  <si>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</si>
  <si>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</si>
  <si>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</si>
  <si>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</si>
  <si>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</si>
  <si>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</si>
  <si>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</si>
  <si>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</si>
  <si>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</si>
  <si>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</si>
  <si>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</si>
  <si>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</si>
  <si>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</si>
  <si>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</si>
  <si>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</si>
  <si>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</si>
  <si>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</si>
  <si>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</si>
  <si>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</si>
  <si>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</si>
  <si>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</si>
  <si>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</si>
  <si>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</si>
  <si>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</si>
  <si>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</si>
  <si>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</si>
  <si>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</si>
  <si>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</si>
  <si>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</si>
  <si>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</si>
  <si>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</si>
  <si>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</si>
  <si>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</si>
  <si>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</si>
  <si>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</si>
  <si>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</si>
  <si>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</si>
  <si>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</si>
  <si>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</si>
  <si>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</si>
  <si>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</si>
  <si>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</si>
  <si>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</si>
  <si>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</si>
  <si>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</si>
  <si>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</si>
  <si>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</si>
  <si>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</si>
  <si>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</si>
  <si>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</si>
  <si>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</si>
  <si>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</si>
  <si>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</si>
  <si>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</si>
  <si>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</si>
  <si>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</si>
  <si>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</si>
  <si>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</si>
  <si>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</si>
  <si>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</si>
  <si>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</si>
  <si>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</si>
  <si>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</si>
  <si>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</si>
  <si>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</si>
  <si>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</si>
  <si>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</si>
  <si>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</si>
  <si>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</si>
  <si>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</si>
  <si>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</si>
  <si>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</si>
  <si>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</si>
  <si>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</si>
  <si>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</si>
  <si>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</si>
  <si>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</si>
  <si>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</si>
  <si>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</si>
  <si>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</si>
  <si>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</si>
  <si>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</si>
  <si>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</si>
  <si>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</si>
  <si>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</si>
  <si>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</si>
  <si>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</si>
  <si>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</si>
  <si>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</si>
  <si>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</si>
  <si>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</si>
  <si>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</si>
  <si>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</si>
  <si>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</si>
  <si>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</si>
  <si>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</si>
  <si>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</si>
  <si>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</si>
  <si>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</si>
  <si>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</si>
  <si>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</si>
  <si>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</si>
  <si>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</si>
  <si>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</si>
  <si>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</si>
  <si>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</si>
  <si>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</si>
  <si>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</si>
  <si>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</si>
  <si>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</si>
  <si>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</si>
  <si>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</si>
  <si>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</si>
  <si>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</si>
  <si>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</si>
  <si>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</si>
  <si>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</si>
  <si>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</si>
  <si>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</si>
  <si>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</si>
  <si>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</si>
  <si>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</si>
  <si>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</si>
  <si>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</si>
  <si>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</si>
  <si>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</si>
  <si>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</si>
  <si>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</si>
  <si>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</si>
  <si>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</si>
  <si>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</si>
  <si>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</si>
  <si>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</si>
  <si>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</si>
  <si>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</si>
  <si>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</si>
  <si>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</si>
  <si>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</si>
  <si>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</si>
  <si>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</si>
  <si>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</si>
  <si>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</si>
  <si>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</si>
  <si>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</si>
  <si>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</si>
  <si>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</si>
  <si>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</si>
  <si>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</si>
  <si>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</si>
  <si>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</si>
  <si>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</si>
  <si>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</si>
  <si>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</si>
  <si>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</si>
  <si>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</si>
  <si>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</si>
  <si>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</si>
  <si>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</si>
  <si>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</si>
  <si>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</si>
  <si>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</si>
  <si>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</si>
  <si>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</si>
  <si>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</si>
  <si>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</si>
  <si>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</si>
  <si>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</si>
  <si>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</si>
  <si>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</si>
  <si>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</si>
  <si>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</si>
  <si>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</si>
  <si>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</si>
  <si>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</si>
  <si>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</si>
  <si>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</si>
  <si>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</si>
  <si>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</si>
  <si>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</si>
  <si>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</si>
  <si>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</si>
  <si>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</si>
  <si>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</si>
  <si>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</si>
  <si>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</si>
  <si>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</si>
  <si>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</si>
  <si>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</si>
  <si>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</si>
  <si>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</si>
  <si>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</si>
  <si>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</si>
  <si>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</si>
  <si>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</si>
  <si>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</si>
  <si>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</si>
  <si>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</si>
  <si>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</si>
  <si>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</si>
  <si>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</si>
  <si>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</si>
  <si>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</si>
  <si>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</si>
  <si>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</si>
  <si>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</si>
  <si>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</si>
  <si>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</si>
  <si>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</si>
  <si>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</si>
  <si>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</si>
  <si>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</si>
  <si>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</si>
  <si>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</si>
  <si>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</si>
  <si>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</si>
  <si>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</si>
  <si>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</si>
  <si>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</si>
  <si>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</si>
  <si>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</si>
  <si>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</si>
  <si>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</si>
  <si>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</si>
  <si>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</si>
  <si>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</si>
  <si>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</si>
  <si>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</si>
  <si>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</si>
  <si>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</si>
  <si>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</si>
  <si>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</si>
  <si>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</si>
  <si>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</si>
  <si>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</si>
  <si>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</si>
  <si>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</si>
  <si>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</si>
  <si>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</si>
  <si>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</si>
  <si>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</si>
  <si>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</si>
  <si>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</si>
  <si>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</si>
  <si>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</si>
  <si>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</si>
  <si>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</si>
  <si>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</si>
  <si>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</si>
  <si>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</si>
  <si>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</si>
  <si>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</si>
  <si>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</si>
  <si>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</si>
  <si>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</si>
  <si>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</si>
  <si>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</si>
  <si>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</si>
  <si>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</si>
  <si>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</si>
  <si>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</si>
  <si>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</si>
  <si>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</si>
  <si>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</si>
  <si>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</si>
  <si>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</si>
  <si>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</si>
  <si>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</si>
  <si>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</si>
  <si>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</si>
  <si>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</si>
  <si>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</si>
  <si>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</si>
  <si>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</si>
  <si>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</si>
  <si>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</si>
  <si>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</si>
  <si>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</si>
  <si>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</si>
  <si>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</si>
  <si>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</si>
  <si>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</si>
  <si>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</si>
  <si>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</si>
  <si>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</si>
  <si>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</si>
  <si>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</si>
  <si>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</si>
  <si>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</si>
  <si>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</si>
  <si>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</si>
  <si>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</si>
  <si>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</si>
  <si>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</si>
  <si>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</si>
  <si>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</si>
  <si>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</si>
  <si>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</si>
  <si>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</si>
  <si>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</si>
  <si>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</si>
  <si>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</si>
  <si>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</si>
  <si>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</si>
  <si>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</si>
  <si>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</si>
  <si>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</si>
  <si>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</si>
  <si>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</si>
  <si>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</si>
  <si>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</si>
  <si>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</si>
  <si>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</si>
  <si>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</si>
  <si>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</si>
  <si>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</si>
  <si>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</si>
  <si>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</si>
  <si>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</si>
  <si>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</si>
  <si>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</si>
  <si>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</si>
  <si>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</si>
  <si>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</si>
  <si>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</si>
  <si>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</si>
  <si>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</si>
  <si>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</si>
  <si>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</si>
  <si>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</si>
  <si>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</si>
  <si>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</si>
  <si>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</si>
  <si>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</si>
  <si>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</si>
  <si>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</si>
  <si>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</si>
  <si>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</si>
  <si>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</si>
  <si>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</si>
  <si>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</si>
  <si>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</si>
  <si>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</si>
  <si>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</si>
  <si>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</si>
  <si>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</si>
  <si>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</si>
  <si>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</si>
  <si>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</si>
  <si>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</si>
  <si>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</si>
  <si>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</si>
  <si>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</si>
  <si>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</si>
  <si>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</si>
  <si>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</si>
  <si>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</si>
  <si>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</si>
  <si>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</si>
  <si>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</si>
  <si>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</si>
  <si>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</si>
  <si>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</si>
  <si>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</si>
  <si>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</si>
  <si>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</si>
  <si>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</si>
  <si>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</si>
  <si>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</si>
  <si>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</si>
  <si>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</si>
  <si>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</si>
  <si>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</si>
  <si>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</si>
  <si>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</si>
  <si>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</si>
  <si>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</si>
  <si>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</si>
  <si>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</si>
  <si>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</si>
  <si>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</si>
  <si>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</si>
  <si>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</si>
  <si>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</si>
  <si>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</si>
  <si>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</si>
  <si>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</si>
  <si>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</si>
  <si>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</si>
  <si>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</si>
  <si>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</si>
  <si>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</si>
  <si>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</si>
  <si>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</si>
  <si>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</si>
  <si>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</si>
  <si>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</si>
  <si>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</si>
  <si>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</si>
  <si>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</si>
  <si>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</si>
  <si>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</si>
  <si>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</si>
  <si>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</si>
  <si>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</si>
  <si>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</si>
  <si>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</si>
  <si>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</si>
  <si>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</si>
  <si>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</si>
  <si>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</si>
  <si>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</si>
  <si>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</si>
  <si>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</si>
  <si>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</si>
  <si>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</si>
  <si>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</si>
  <si>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</si>
  <si>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</si>
  <si>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</si>
  <si>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</si>
  <si>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</si>
  <si>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</si>
  <si>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</si>
  <si>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</si>
  <si>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</si>
  <si>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</si>
  <si>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</si>
  <si>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</si>
  <si>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</si>
  <si>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</si>
  <si>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</si>
  <si>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</si>
  <si>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</si>
  <si>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</si>
  <si>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</si>
  <si>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</si>
  <si>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</si>
  <si>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</si>
  <si>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</si>
  <si>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</si>
  <si>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</si>
  <si>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</si>
  <si>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</si>
  <si>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</si>
  <si>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</si>
  <si>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</si>
  <si>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</si>
  <si>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</si>
  <si>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</si>
  <si>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</si>
  <si>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</si>
  <si>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</si>
  <si>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</si>
  <si>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</si>
  <si>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</si>
  <si>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</si>
  <si>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</si>
  <si>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</si>
  <si>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</si>
  <si>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</si>
  <si>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</si>
  <si>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</si>
  <si>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</si>
  <si>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</si>
  <si>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</si>
  <si>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</si>
  <si>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</si>
  <si>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</si>
  <si>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</si>
  <si>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</si>
  <si>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</si>
  <si>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</si>
  <si>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</si>
  <si>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</si>
  <si>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</si>
  <si>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</si>
  <si>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</si>
  <si>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</si>
  <si>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</si>
  <si>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</si>
  <si>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</si>
  <si>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</si>
  <si>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</si>
  <si>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</si>
  <si>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</si>
  <si>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</si>
  <si>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</si>
  <si>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</si>
  <si>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</si>
  <si>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</si>
  <si>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</si>
  <si>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</si>
  <si>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</si>
  <si>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</si>
  <si>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</si>
  <si>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</si>
  <si>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</si>
  <si>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</si>
  <si>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</si>
  <si>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</si>
  <si>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</si>
  <si>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</si>
  <si>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Tanques de buceo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</si>
  <si>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</si>
  <si>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</si>
  <si>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</si>
  <si>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</si>
  <si>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</si>
  <si>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</si>
  <si>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</si>
  <si>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</si>
  <si>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</si>
  <si>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</si>
  <si>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</si>
  <si>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</si>
  <si>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</si>
  <si>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</si>
  <si>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</si>
  <si>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</si>
  <si>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</si>
  <si>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</si>
  <si>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</si>
  <si>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</si>
  <si>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</si>
  <si>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</si>
  <si>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</si>
  <si>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</si>
  <si>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</si>
  <si>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</si>
  <si>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</si>
  <si>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</si>
  <si>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</si>
  <si>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</si>
  <si>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</si>
  <si>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</si>
  <si>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</si>
  <si>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</si>
  <si>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</si>
  <si>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</si>
  <si>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</si>
  <si>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</si>
  <si>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</si>
  <si>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</si>
  <si>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</si>
  <si>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</si>
  <si>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</si>
  <si>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</si>
  <si>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</si>
  <si>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</si>
  <si>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</si>
  <si>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</si>
  <si>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</si>
  <si>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</si>
  <si>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</si>
  <si>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</si>
  <si>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</si>
  <si>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</si>
  <si>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</si>
  <si>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</si>
  <si>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</si>
  <si>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</si>
  <si>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</si>
  <si>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</si>
  <si>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</si>
  <si>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</si>
  <si>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</si>
  <si>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</si>
  <si>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</si>
  <si>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</si>
  <si>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</si>
  <si>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</si>
  <si>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</si>
  <si>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</si>
  <si>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</si>
  <si>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</si>
  <si>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</si>
  <si>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</si>
  <si>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</si>
  <si>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</si>
  <si>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</si>
  <si>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</si>
  <si>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</si>
  <si>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</si>
  <si>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</si>
  <si>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</si>
  <si>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</si>
  <si>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</si>
  <si>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</si>
  <si>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</si>
  <si>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</si>
  <si>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</si>
  <si>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</si>
  <si>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</si>
  <si>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</si>
  <si>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</si>
  <si>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</si>
  <si>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</si>
  <si>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</si>
  <si>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</si>
  <si>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</si>
  <si>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</si>
  <si>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</si>
  <si>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</si>
  <si>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</si>
  <si>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</si>
  <si>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</si>
  <si>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</si>
  <si>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</si>
  <si>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</si>
  <si>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</si>
  <si>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</si>
  <si>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</si>
  <si>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</si>
  <si>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</si>
  <si>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</si>
  <si>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</si>
  <si>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</si>
  <si>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</si>
  <si>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</si>
  <si>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</si>
  <si>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</si>
  <si>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</si>
  <si>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</si>
  <si>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</si>
  <si>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</si>
  <si>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</si>
  <si>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</si>
  <si>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</si>
  <si>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</si>
  <si>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</si>
  <si>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</si>
  <si>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</si>
  <si>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</si>
  <si>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</si>
  <si>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</si>
  <si>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</si>
  <si>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</si>
  <si>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</si>
  <si>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</si>
  <si>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</si>
  <si>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</si>
  <si>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</si>
  <si>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</si>
  <si>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</si>
  <si>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</si>
  <si>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</si>
  <si>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</si>
  <si>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</si>
  <si>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</si>
  <si>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</si>
  <si>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</si>
  <si>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</si>
  <si>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</si>
  <si>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</si>
  <si>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</si>
  <si>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</si>
  <si>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</si>
  <si>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</si>
  <si>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</si>
  <si>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</si>
  <si>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</si>
  <si>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</si>
  <si>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</si>
  <si>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</si>
  <si>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</si>
  <si>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</si>
  <si>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</si>
  <si>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</si>
  <si>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</si>
  <si>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</si>
  <si>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</si>
  <si>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</si>
  <si>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</si>
  <si>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</si>
  <si>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</si>
  <si>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</si>
  <si>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</si>
  <si>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</si>
  <si>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</si>
  <si>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</si>
  <si>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</si>
  <si>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</si>
  <si>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</si>
  <si>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</si>
  <si>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</si>
  <si>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</si>
  <si>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</si>
  <si>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</si>
  <si>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</si>
  <si>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</si>
  <si>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</si>
  <si>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</si>
  <si>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</si>
  <si>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</si>
  <si>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</si>
  <si>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</si>
  <si>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</si>
  <si>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</si>
  <si>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</si>
  <si>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</si>
  <si>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</si>
  <si>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</si>
  <si>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</si>
  <si>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</si>
  <si>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</si>
  <si>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</si>
  <si>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</si>
  <si>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</si>
  <si>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</si>
  <si>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Cuero de búfalo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</si>
  <si>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</si>
  <si>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</si>
  <si>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</si>
  <si>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</si>
  <si>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</si>
  <si>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</si>
  <si>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</si>
  <si>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</si>
  <si>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</si>
  <si>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</si>
  <si>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</si>
  <si>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</si>
  <si>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</si>
  <si>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</si>
  <si>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</si>
  <si>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</si>
  <si>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</si>
  <si>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</si>
  <si>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</si>
  <si>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</si>
  <si>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</si>
  <si>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</si>
  <si>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</si>
  <si>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</si>
  <si>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</si>
  <si>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</si>
  <si>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</si>
  <si>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</si>
  <si>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</si>
  <si>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</si>
  <si>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</si>
  <si>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</si>
  <si>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</si>
  <si>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</si>
  <si>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</si>
  <si>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</si>
  <si>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</si>
  <si>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</si>
  <si>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</si>
  <si>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</si>
  <si>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</si>
  <si>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</si>
  <si>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</si>
  <si>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</si>
  <si>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</si>
  <si>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</si>
  <si>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</si>
  <si>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</si>
  <si>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</si>
  <si>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</si>
  <si>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</si>
  <si>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</si>
  <si>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</si>
  <si>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</si>
  <si>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</si>
  <si>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</si>
  <si>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</si>
  <si>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</si>
  <si>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</si>
  <si>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</si>
  <si>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</si>
  <si>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</si>
  <si>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</si>
  <si>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</si>
  <si>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</si>
  <si>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</si>
  <si>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</si>
  <si>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</si>
  <si>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</si>
  <si>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</si>
  <si>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</si>
  <si>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</si>
  <si>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</si>
  <si>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</si>
  <si>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</si>
  <si>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</si>
  <si>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</si>
  <si>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</si>
  <si>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</si>
  <si>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</si>
  <si>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</si>
  <si>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</si>
  <si>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</si>
  <si>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</si>
  <si>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</si>
  <si>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</si>
  <si>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</si>
  <si>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</si>
  <si>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</si>
  <si>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</si>
  <si>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</si>
  <si>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</si>
  <si>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</si>
  <si>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</si>
  <si>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</si>
  <si>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</si>
  <si>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</si>
  <si>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</si>
  <si>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</si>
  <si>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</si>
  <si>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</si>
  <si>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</si>
  <si>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</si>
  <si>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</si>
  <si>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</si>
  <si>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</si>
  <si>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</si>
  <si>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</si>
  <si>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</si>
  <si>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</si>
  <si>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</si>
  <si>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</si>
  <si>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</si>
  <si>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</si>
  <si>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</si>
  <si>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</si>
  <si>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</si>
  <si>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</si>
  <si>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</si>
  <si>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</si>
  <si>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</si>
  <si>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</si>
  <si>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</si>
  <si>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</si>
  <si>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</si>
  <si>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</si>
  <si>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</si>
  <si>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</si>
  <si>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</si>
  <si>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</si>
  <si>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</si>
  <si>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</si>
  <si>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</si>
  <si>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</si>
  <si>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</si>
  <si>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</si>
  <si>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</si>
  <si>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</si>
  <si>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</si>
  <si>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</si>
  <si>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</si>
  <si>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</si>
  <si>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</si>
  <si>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</si>
  <si>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</si>
  <si>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</si>
  <si>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</si>
  <si>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</si>
  <si>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</si>
  <si>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</si>
  <si>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</si>
  <si>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</si>
  <si>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</si>
  <si>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</si>
  <si>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</si>
  <si>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</si>
  <si>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</si>
  <si>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</si>
  <si>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</si>
  <si>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</si>
  <si>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</si>
  <si>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</si>
  <si>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</si>
  <si>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</si>
  <si>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</si>
  <si>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</si>
  <si>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</si>
  <si>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</si>
  <si>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</si>
  <si>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</si>
  <si>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</si>
  <si>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</si>
  <si>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</si>
  <si>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</si>
  <si>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</si>
  <si>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</si>
  <si>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</si>
  <si>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</si>
  <si>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</si>
  <si>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</si>
  <si>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</si>
  <si>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</si>
  <si>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</si>
  <si>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</si>
  <si>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</si>
  <si>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</si>
  <si>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</si>
  <si>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</si>
  <si>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</si>
  <si>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</si>
  <si>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</si>
  <si>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</si>
  <si>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</si>
  <si>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</si>
  <si>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</si>
  <si>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</si>
  <si>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</si>
  <si>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</si>
  <si>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</si>
  <si>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</si>
  <si>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</si>
  <si>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</si>
  <si>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</si>
  <si>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</si>
  <si>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</si>
  <si>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</si>
  <si>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</si>
  <si>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</si>
  <si>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</si>
  <si>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</si>
  <si>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</si>
  <si>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</si>
  <si>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</si>
  <si>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</si>
  <si>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</si>
  <si>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</si>
  <si>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</si>
  <si>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</si>
  <si>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</si>
  <si>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</si>
  <si>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</si>
  <si>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</si>
  <si>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</si>
  <si>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</si>
  <si>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</si>
  <si>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</si>
  <si>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</si>
  <si>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</si>
  <si>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</si>
  <si>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</si>
  <si>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</si>
  <si>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</si>
  <si>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</si>
  <si>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</si>
  <si>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</si>
  <si>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</si>
  <si>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</si>
  <si>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</si>
  <si>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</si>
  <si>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</si>
  <si>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</si>
  <si>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</si>
  <si>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</si>
  <si>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</si>
  <si>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</si>
  <si>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</si>
  <si>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</si>
  <si>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</si>
  <si>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</si>
  <si>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</si>
  <si>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</si>
  <si>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</si>
  <si>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</si>
  <si>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</si>
  <si>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</si>
  <si>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</si>
  <si>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</si>
  <si>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</si>
  <si>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</si>
  <si>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</si>
  <si>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</si>
  <si>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</si>
  <si>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</si>
  <si>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</si>
  <si>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</si>
  <si>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</si>
  <si>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</si>
  <si>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</si>
  <si>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</si>
  <si>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</si>
  <si>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</si>
  <si>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</si>
  <si>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</si>
  <si>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</si>
  <si>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</si>
  <si>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</si>
  <si>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</si>
  <si>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</si>
  <si>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</si>
  <si>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</si>
  <si>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</si>
  <si>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</si>
  <si>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</si>
  <si>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</si>
  <si>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</si>
  <si>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</si>
  <si>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</si>
  <si>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</si>
  <si>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</si>
  <si>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</si>
  <si>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</si>
  <si>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</si>
  <si>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</si>
  <si>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</si>
  <si>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</si>
  <si>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</si>
  <si>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</si>
  <si>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</si>
  <si>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</si>
  <si>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</si>
  <si>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</si>
  <si>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</si>
  <si>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</si>
  <si>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</si>
  <si>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</si>
  <si>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</si>
  <si>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</si>
  <si>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</si>
  <si>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</si>
  <si>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</si>
  <si>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</si>
  <si>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</si>
  <si>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</si>
  <si>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</si>
  <si>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</si>
  <si>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</si>
  <si>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</si>
  <si>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</si>
  <si>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</si>
  <si>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</si>
  <si>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</si>
  <si>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</si>
  <si>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</si>
  <si>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</si>
  <si>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</si>
  <si>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</si>
  <si>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</si>
  <si>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</si>
  <si>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</si>
  <si>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</si>
  <si>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</si>
  <si>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</si>
  <si>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</si>
  <si>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</si>
  <si>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</si>
  <si>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</si>
  <si>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</si>
  <si>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</si>
  <si>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</si>
  <si>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</si>
  <si>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</si>
  <si>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</si>
  <si>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</si>
  <si>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</si>
  <si>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</si>
  <si>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</si>
  <si>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</si>
  <si>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</si>
  <si>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</si>
  <si>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</si>
  <si>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</si>
  <si>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</si>
  <si>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</si>
  <si>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</si>
  <si>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</si>
  <si>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</si>
  <si>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</si>
  <si>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</si>
  <si>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</si>
  <si>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</si>
  <si>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</si>
  <si>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</si>
  <si>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</si>
  <si>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</si>
  <si>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</si>
  <si>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</si>
  <si>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</si>
  <si>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</si>
  <si>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</si>
  <si>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</si>
  <si>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</si>
  <si>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</si>
  <si>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</si>
  <si>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</si>
  <si>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</si>
  <si>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</si>
  <si>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</si>
  <si>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</si>
  <si>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</si>
  <si>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</si>
  <si>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</si>
  <si>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</si>
  <si>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</si>
  <si>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</si>
  <si>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</si>
  <si>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</si>
  <si>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</si>
  <si>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</si>
  <si>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</si>
  <si>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</si>
  <si>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</si>
  <si>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</si>
  <si>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</si>
  <si>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</si>
  <si>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</si>
  <si>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</si>
  <si>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</si>
  <si>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</si>
  <si>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</si>
  <si>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</si>
  <si>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</si>
  <si>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</si>
  <si>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</si>
  <si>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</si>
  <si>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</si>
  <si>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</si>
  <si>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</si>
  <si>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</si>
  <si>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</si>
  <si>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</si>
  <si>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</si>
  <si>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</si>
  <si>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</si>
  <si>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</si>
  <si>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</si>
  <si>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</si>
  <si>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</si>
  <si>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</si>
  <si>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</si>
  <si>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</si>
  <si>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</si>
  <si>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</si>
  <si>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</si>
  <si>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</si>
  <si>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</si>
  <si>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</si>
  <si>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</si>
  <si>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</si>
  <si>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</si>
  <si>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</si>
  <si>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</si>
  <si>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</si>
  <si>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</si>
  <si>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</si>
  <si>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</si>
  <si>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</si>
  <si>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</si>
  <si>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</si>
  <si>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</si>
  <si>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</si>
  <si>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</si>
  <si>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</si>
  <si>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</si>
  <si>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</si>
  <si>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</si>
  <si>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</si>
  <si>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</si>
  <si>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</si>
  <si>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</si>
  <si>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</si>
  <si>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</si>
  <si>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</si>
  <si>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</si>
  <si>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</si>
  <si>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</si>
  <si>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</si>
  <si>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</si>
  <si>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</si>
  <si>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</si>
  <si>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</si>
  <si>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</si>
  <si>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</si>
  <si>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</si>
  <si>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</si>
  <si>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</si>
  <si>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</si>
  <si>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</si>
  <si>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</si>
  <si>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</si>
  <si>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</si>
  <si>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</si>
  <si>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</si>
  <si>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</si>
  <si>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</si>
  <si>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</si>
  <si>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</si>
  <si>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</si>
  <si>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</si>
  <si>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</si>
  <si>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</si>
  <si>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</si>
  <si>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</si>
  <si>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</si>
  <si>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</si>
  <si>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</si>
  <si>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</si>
  <si>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</si>
  <si>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</si>
  <si>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</si>
  <si>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</si>
  <si>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</si>
  <si>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</si>
  <si>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</si>
  <si>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</si>
  <si>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</si>
  <si>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</si>
  <si>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</si>
  <si>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</si>
  <si>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</si>
  <si>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</si>
  <si>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</si>
  <si>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</si>
  <si>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</si>
  <si>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</si>
  <si>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</si>
  <si>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</si>
  <si>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</si>
  <si>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</si>
  <si>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</si>
  <si>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</si>
  <si>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</si>
  <si>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</si>
  <si>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</si>
  <si>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</si>
  <si>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</si>
  <si>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</si>
  <si>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</si>
  <si>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</si>
  <si>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</si>
  <si>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</si>
  <si>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</si>
  <si>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</si>
  <si>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</si>
  <si>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</si>
  <si>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</si>
  <si>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</si>
  <si>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</si>
  <si>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</si>
  <si>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</si>
  <si>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</si>
  <si>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</si>
  <si>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</si>
  <si>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</si>
  <si>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</si>
  <si>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</si>
  <si>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</si>
  <si>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</si>
  <si>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</si>
  <si>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</si>
  <si>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</si>
  <si>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</si>
  <si>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</si>
  <si>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</si>
  <si>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</si>
  <si>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</si>
  <si>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</si>
  <si>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</si>
  <si>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</si>
  <si>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</si>
  <si>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</si>
  <si>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</si>
  <si>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</si>
  <si>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</si>
  <si>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</si>
  <si>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</si>
  <si>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</si>
  <si>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</si>
  <si>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</si>
  <si>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</si>
  <si>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</si>
  <si>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</si>
  <si>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</si>
  <si>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</si>
  <si>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</si>
  <si>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</si>
  <si>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</si>
  <si>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</si>
  <si>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</si>
  <si>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</si>
  <si>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</si>
  <si>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</si>
  <si>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</si>
  <si>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</si>
  <si>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</si>
  <si>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</si>
  <si>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</si>
  <si>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</si>
  <si>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</si>
  <si>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</si>
  <si>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</si>
  <si>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</si>
  <si>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</si>
  <si>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</si>
  <si>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</si>
  <si>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</si>
  <si>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</si>
  <si>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</si>
  <si>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</si>
  <si>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</si>
  <si>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</si>
  <si>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</si>
  <si>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</si>
  <si>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</si>
  <si>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</si>
  <si>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</si>
  <si>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</si>
  <si>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</si>
  <si>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</si>
  <si>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</si>
  <si>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</si>
  <si>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</si>
  <si>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</si>
  <si>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</si>
  <si>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</si>
  <si>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</si>
  <si>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</si>
  <si>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</si>
  <si>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</si>
  <si>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</si>
  <si>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</si>
  <si>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</si>
  <si>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</si>
  <si>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</si>
  <si>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</si>
  <si>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</si>
  <si>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</si>
  <si>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</si>
  <si>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</si>
  <si>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</si>
  <si>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</si>
  <si>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</si>
  <si>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</si>
  <si>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</si>
  <si>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</si>
  <si>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</si>
  <si>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</si>
  <si>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</si>
  <si>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</si>
  <si>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</si>
  <si>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</si>
  <si>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</si>
  <si>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</si>
  <si>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</si>
  <si>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</si>
  <si>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</si>
  <si>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</si>
  <si>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</si>
  <si>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</si>
  <si>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</si>
  <si>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</si>
  <si>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</si>
  <si>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</si>
  <si>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</si>
  <si>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</si>
  <si>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</si>
  <si>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</si>
  <si>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</si>
  <si>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</si>
  <si>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</si>
  <si>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</si>
  <si>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</si>
  <si>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</si>
  <si>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</si>
  <si>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</si>
  <si>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</si>
  <si>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</si>
  <si>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</si>
  <si>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</si>
  <si>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</si>
  <si>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</si>
  <si>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Polietilenglicol laxante</t>
  </si>
  <si>
    <t>Clorhidrato de ciclizina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</si>
  <si>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</si>
  <si>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</si>
  <si>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</si>
  <si>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</si>
  <si>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</si>
  <si>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</si>
  <si>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</si>
  <si>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</si>
  <si>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</si>
  <si>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</si>
  <si>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</si>
  <si>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</si>
  <si>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</si>
  <si>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</si>
  <si>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</si>
  <si>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</si>
  <si>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</si>
  <si>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</si>
  <si>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</si>
  <si>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</si>
  <si>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</si>
  <si>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</si>
  <si>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</si>
  <si>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</si>
  <si>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</si>
  <si>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</si>
  <si>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</si>
  <si>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</si>
  <si>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</si>
  <si>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</si>
  <si>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</si>
  <si>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</si>
  <si>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</si>
  <si>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</si>
  <si>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</si>
  <si>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</si>
  <si>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</si>
  <si>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Bálsamos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</si>
  <si>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</si>
  <si>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</si>
  <si>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</si>
  <si>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</si>
  <si>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</si>
  <si>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</si>
  <si>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</si>
  <si>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</si>
  <si>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</si>
  <si>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</si>
  <si>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</si>
  <si>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</si>
  <si>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</si>
  <si>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</si>
  <si>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</si>
  <si>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</si>
  <si>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</si>
  <si>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</si>
  <si>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</si>
  <si>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</si>
  <si>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</si>
  <si>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</si>
  <si>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</si>
  <si>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</si>
  <si>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</si>
  <si>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</si>
  <si>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</si>
  <si>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</si>
  <si>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</si>
  <si>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</si>
  <si>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</si>
  <si>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</si>
  <si>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</si>
  <si>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</si>
  <si>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</si>
  <si>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</si>
  <si>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</si>
  <si>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</si>
  <si>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</si>
  <si>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</si>
  <si>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</si>
  <si>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</si>
  <si>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</si>
  <si>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</si>
  <si>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</si>
  <si>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</si>
  <si>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</si>
  <si>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Nabumetona</t>
  </si>
  <si>
    <t>Lanchas de recreo a motor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</si>
  <si>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</si>
  <si>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</si>
  <si>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</si>
  <si>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</si>
  <si>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</si>
  <si>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</si>
  <si>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</si>
  <si>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</si>
  <si>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</si>
  <si>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</si>
  <si>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</si>
  <si>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</si>
  <si>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</si>
  <si>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</si>
  <si>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</si>
  <si>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</si>
  <si>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</si>
  <si>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</si>
  <si>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</si>
  <si>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</si>
  <si>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</si>
  <si>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</si>
  <si>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</si>
  <si>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</si>
  <si>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</si>
  <si>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</si>
  <si>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</si>
  <si>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</si>
  <si>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</si>
  <si>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</si>
  <si>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</si>
  <si>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</si>
  <si>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</si>
  <si>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</si>
  <si>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</si>
  <si>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</si>
  <si>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</si>
  <si>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</si>
  <si>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</si>
  <si>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</si>
  <si>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</si>
  <si>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</si>
  <si>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</si>
  <si>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</si>
  <si>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</si>
  <si>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</si>
  <si>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</si>
  <si>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</si>
  <si>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</si>
  <si>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</si>
  <si>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</si>
  <si>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</si>
  <si>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</si>
  <si>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</si>
  <si>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</si>
  <si>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</si>
  <si>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</si>
  <si>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</si>
  <si>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</si>
  <si>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</si>
  <si>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</si>
  <si>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</si>
  <si>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</si>
  <si>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</si>
  <si>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</si>
  <si>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</si>
  <si>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</si>
  <si>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</si>
  <si>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</si>
  <si>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</si>
  <si>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</si>
  <si>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</si>
  <si>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</si>
  <si>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</si>
  <si>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</si>
  <si>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</si>
  <si>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</si>
  <si>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</si>
  <si>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</si>
  <si>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</si>
  <si>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</si>
  <si>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</si>
  <si>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</si>
  <si>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</si>
  <si>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</si>
  <si>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</si>
  <si>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</si>
  <si>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</si>
  <si>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</si>
  <si>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</si>
  <si>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</si>
  <si>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</si>
  <si>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</si>
  <si>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</si>
  <si>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</si>
  <si>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</si>
  <si>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</si>
  <si>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</si>
  <si>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</si>
  <si>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</si>
  <si>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</si>
  <si>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</si>
  <si>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</si>
  <si>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</si>
  <si>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</si>
  <si>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</si>
  <si>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</si>
  <si>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</si>
  <si>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</si>
  <si>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</si>
  <si>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</si>
  <si>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</si>
  <si>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</si>
  <si>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</si>
  <si>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</si>
  <si>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</si>
  <si>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</si>
  <si>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</si>
  <si>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</si>
  <si>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</si>
  <si>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</si>
  <si>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</si>
  <si>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</si>
  <si>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</si>
  <si>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</si>
  <si>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</si>
  <si>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</si>
  <si>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</si>
  <si>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</si>
  <si>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</si>
  <si>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</si>
  <si>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</si>
  <si>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</si>
  <si>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</si>
  <si>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</si>
  <si>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</si>
  <si>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</si>
  <si>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</si>
  <si>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</si>
  <si>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</si>
  <si>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</si>
  <si>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</si>
  <si>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</si>
  <si>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</si>
  <si>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</si>
  <si>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</si>
  <si>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</si>
  <si>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</si>
  <si>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</si>
  <si>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</si>
  <si>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</si>
  <si>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</si>
  <si>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</si>
  <si>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5180</t>
  </si>
  <si>
    <t>Ampollas o accesorios</t>
  </si>
  <si>
    <t>Pozo petrolero cemento clase c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</si>
  <si>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</si>
  <si>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</si>
  <si>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</si>
  <si>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</si>
  <si>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</si>
  <si>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</si>
  <si>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</si>
  <si>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</si>
  <si>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</si>
  <si>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</si>
  <si>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</si>
  <si>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</si>
  <si>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</si>
  <si>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</si>
  <si>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</si>
  <si>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</si>
  <si>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</si>
  <si>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</si>
  <si>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</si>
  <si>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</si>
  <si>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</si>
  <si>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</si>
  <si>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</si>
  <si>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</si>
  <si>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</si>
  <si>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</si>
  <si>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</si>
  <si>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</si>
  <si>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</si>
  <si>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</si>
  <si>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</si>
  <si>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</si>
  <si>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</si>
  <si>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</si>
  <si>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</si>
  <si>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</si>
  <si>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</si>
  <si>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</si>
  <si>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</si>
  <si>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</si>
  <si>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</si>
  <si>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</si>
  <si>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</si>
  <si>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</si>
  <si>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</si>
  <si>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</si>
  <si>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</si>
  <si>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</si>
  <si>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</si>
  <si>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</si>
  <si>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</si>
  <si>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</si>
  <si>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</si>
  <si>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</si>
  <si>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</si>
  <si>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</si>
  <si>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</si>
  <si>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</si>
  <si>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</si>
  <si>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</si>
  <si>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</si>
  <si>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</si>
  <si>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</si>
  <si>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</si>
  <si>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</si>
  <si>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</si>
  <si>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</si>
  <si>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</si>
  <si>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</si>
  <si>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</si>
  <si>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</si>
  <si>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</si>
  <si>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</si>
  <si>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</si>
  <si>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</si>
  <si>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</si>
  <si>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</si>
  <si>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</si>
  <si>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</si>
  <si>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</si>
  <si>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</si>
  <si>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</si>
  <si>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</si>
  <si>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</si>
  <si>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</si>
  <si>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</si>
  <si>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</si>
  <si>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</si>
  <si>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</si>
  <si>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</si>
  <si>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</si>
  <si>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</si>
  <si>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</si>
  <si>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</si>
  <si>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</si>
  <si>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</si>
  <si>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</si>
  <si>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</si>
  <si>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</si>
  <si>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</si>
  <si>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</si>
  <si>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</si>
  <si>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</si>
  <si>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</si>
  <si>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</si>
  <si>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</si>
  <si>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</si>
  <si>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</si>
  <si>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</si>
  <si>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</si>
  <si>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</si>
  <si>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</si>
  <si>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</si>
  <si>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</si>
  <si>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</si>
  <si>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</si>
  <si>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</si>
  <si>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</si>
  <si>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</si>
  <si>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</si>
  <si>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</si>
  <si>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</si>
  <si>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</si>
  <si>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</si>
  <si>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</si>
  <si>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</si>
  <si>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</si>
  <si>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Servicios de fabricación de muebles</t>
  </si>
  <si>
    <t>Forjas de estaño maquinadas con impresión por troquel</t>
  </si>
  <si>
    <t>Excavadoras de ruedas</t>
  </si>
  <si>
    <t>Preparación contra óxido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</si>
  <si>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</si>
  <si>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</si>
  <si>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</si>
  <si>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</si>
  <si>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</si>
  <si>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</si>
  <si>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</si>
  <si>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</si>
  <si>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</si>
  <si>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</si>
  <si>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</si>
  <si>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</si>
  <si>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</si>
  <si>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</si>
  <si>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</si>
  <si>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</si>
  <si>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</si>
  <si>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</si>
  <si>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</si>
  <si>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</si>
  <si>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</si>
  <si>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</si>
  <si>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</si>
  <si>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</si>
  <si>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</si>
  <si>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</si>
  <si>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</si>
  <si>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</si>
  <si>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</si>
  <si>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</si>
  <si>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</si>
  <si>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</si>
  <si>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</si>
  <si>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</si>
  <si>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</si>
  <si>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</si>
  <si>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</si>
  <si>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</si>
  <si>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</si>
  <si>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</si>
  <si>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</si>
  <si>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</si>
  <si>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</si>
  <si>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</si>
  <si>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</si>
  <si>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</si>
  <si>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</si>
  <si>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</si>
  <si>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</si>
  <si>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</si>
  <si>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</si>
  <si>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</si>
  <si>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</si>
  <si>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</si>
  <si>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</si>
  <si>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</si>
  <si>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</si>
  <si>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</si>
  <si>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</si>
  <si>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</si>
  <si>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Equipo de medición de flujo</t>
  </si>
  <si>
    <t>Servicios de diseño de empaques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</si>
  <si>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</si>
  <si>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</si>
  <si>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</si>
  <si>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</si>
  <si>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</si>
  <si>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</si>
  <si>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</si>
  <si>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</si>
  <si>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</si>
  <si>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</si>
  <si>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</si>
  <si>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</si>
  <si>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</si>
  <si>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</si>
  <si>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</si>
  <si>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</si>
  <si>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</si>
  <si>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</si>
  <si>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</si>
  <si>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</si>
  <si>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</si>
  <si>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</si>
  <si>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</si>
  <si>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</si>
  <si>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Acabadoras de asfalto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</si>
  <si>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</si>
  <si>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</si>
  <si>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</si>
  <si>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</si>
  <si>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</si>
  <si>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</si>
  <si>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</si>
  <si>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</si>
  <si>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</si>
  <si>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</si>
  <si>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</si>
  <si>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</si>
  <si>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</si>
  <si>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</si>
  <si>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</si>
  <si>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</si>
  <si>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</si>
  <si>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</si>
  <si>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</si>
  <si>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</si>
  <si>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</si>
  <si>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</si>
  <si>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</si>
  <si>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</si>
  <si>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</si>
  <si>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</si>
  <si>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</si>
  <si>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</si>
  <si>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</si>
  <si>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</si>
  <si>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</si>
  <si>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</si>
  <si>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</si>
  <si>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</si>
  <si>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</si>
  <si>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</si>
  <si>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</si>
  <si>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</si>
  <si>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</si>
  <si>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</si>
  <si>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</si>
  <si>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</si>
  <si>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</si>
  <si>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</si>
  <si>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</si>
  <si>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</si>
  <si>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</si>
  <si>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</si>
  <si>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</si>
  <si>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</si>
  <si>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</si>
  <si>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</si>
  <si>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Pesca de arrastre</t>
  </si>
  <si>
    <t>Programas de movilización de ahorros</t>
  </si>
  <si>
    <t>Marcos de secciones de metal</t>
  </si>
  <si>
    <t>Etiquetas removibles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</si>
  <si>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</si>
  <si>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</si>
  <si>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</si>
  <si>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</si>
  <si>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</si>
  <si>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</si>
  <si>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</si>
  <si>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</si>
  <si>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</si>
  <si>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Comida húmeda para perros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</si>
  <si>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</si>
  <si>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</si>
  <si>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</si>
  <si>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</si>
  <si>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</si>
  <si>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</si>
  <si>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</si>
  <si>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</si>
  <si>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</si>
  <si>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</si>
  <si>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</si>
  <si>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</si>
  <si>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</si>
  <si>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</si>
  <si>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</si>
  <si>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</si>
  <si>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</si>
  <si>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</si>
  <si>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</si>
  <si>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</si>
  <si>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</si>
  <si>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</si>
  <si>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</si>
  <si>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</si>
  <si>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</si>
  <si>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</si>
  <si>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</si>
  <si>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</si>
  <si>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</si>
  <si>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</si>
  <si>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</si>
  <si>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</si>
  <si>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</si>
  <si>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</si>
  <si>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</si>
  <si>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</si>
  <si>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</si>
  <si>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</si>
  <si>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</si>
  <si>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</si>
  <si>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</si>
  <si>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</si>
  <si>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</si>
  <si>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</si>
  <si>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</si>
  <si>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</si>
  <si>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</si>
  <si>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</si>
  <si>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</si>
  <si>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</si>
  <si>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</si>
  <si>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</si>
  <si>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</si>
  <si>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</si>
  <si>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</si>
  <si>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</si>
  <si>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</si>
  <si>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</si>
  <si>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</si>
  <si>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</si>
  <si>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</si>
  <si>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</si>
  <si>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</si>
  <si>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</si>
  <si>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</si>
  <si>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</si>
  <si>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</si>
  <si>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</si>
  <si>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</si>
  <si>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</si>
  <si>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</si>
  <si>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</si>
  <si>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</si>
  <si>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</si>
  <si>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</si>
  <si>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</si>
  <si>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</si>
  <si>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</si>
  <si>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</si>
  <si>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</si>
  <si>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</si>
  <si>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</si>
  <si>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</si>
  <si>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</si>
  <si>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</si>
  <si>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</si>
  <si>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</si>
  <si>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</si>
  <si>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</si>
  <si>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</si>
  <si>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</si>
  <si>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</si>
  <si>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</si>
  <si>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</si>
  <si>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</si>
  <si>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</si>
  <si>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</si>
  <si>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</si>
  <si>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</si>
  <si>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</si>
  <si>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</si>
  <si>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</si>
  <si>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</si>
  <si>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</si>
  <si>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</si>
  <si>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</si>
  <si>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</si>
  <si>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</si>
  <si>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</si>
  <si>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</si>
  <si>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</si>
  <si>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</si>
  <si>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</si>
  <si>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</si>
  <si>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</si>
  <si>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</si>
  <si>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</si>
  <si>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</si>
  <si>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Vajilla fina para servicio de comidas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</si>
  <si>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</si>
  <si>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</si>
  <si>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</si>
  <si>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</si>
  <si>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</si>
  <si>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</si>
  <si>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</si>
  <si>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</si>
  <si>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</si>
  <si>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</si>
  <si>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</si>
  <si>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</si>
  <si>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</si>
  <si>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</si>
  <si>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</si>
  <si>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</si>
  <si>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</si>
  <si>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</si>
  <si>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</si>
  <si>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</si>
  <si>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</si>
  <si>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</si>
  <si>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</si>
  <si>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</si>
  <si>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</si>
  <si>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</si>
  <si>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</si>
  <si>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</si>
  <si>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</si>
  <si>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</si>
  <si>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</si>
  <si>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</si>
  <si>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</si>
  <si>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</si>
  <si>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</si>
  <si>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</si>
  <si>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</si>
  <si>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</si>
  <si>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</si>
  <si>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</si>
  <si>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</si>
  <si>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</si>
  <si>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</si>
  <si>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</si>
  <si>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</si>
  <si>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</si>
  <si>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</si>
  <si>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</si>
  <si>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</si>
  <si>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</si>
  <si>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</si>
  <si>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</si>
  <si>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</si>
  <si>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</si>
  <si>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</si>
  <si>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</si>
  <si>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</si>
  <si>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</si>
  <si>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</si>
  <si>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</si>
  <si>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</si>
  <si>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</si>
  <si>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</si>
  <si>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</si>
  <si>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</si>
  <si>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</si>
  <si>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</si>
  <si>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</si>
  <si>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</si>
  <si>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</si>
  <si>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</si>
  <si>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</si>
  <si>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</si>
  <si>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</si>
  <si>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</si>
  <si>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</si>
  <si>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</si>
  <si>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</si>
  <si>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</si>
  <si>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</si>
  <si>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</si>
  <si>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</si>
  <si>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</si>
  <si>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</si>
  <si>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</si>
  <si>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</si>
  <si>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</si>
  <si>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</si>
  <si>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</si>
  <si>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</si>
  <si>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</si>
  <si>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</si>
  <si>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</si>
  <si>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</si>
  <si>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</si>
  <si>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</si>
  <si>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</si>
  <si>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</si>
  <si>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</si>
  <si>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</si>
  <si>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</si>
  <si>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</si>
  <si>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</si>
  <si>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</si>
  <si>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</si>
  <si>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</si>
  <si>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</si>
  <si>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</si>
  <si>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</si>
  <si>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</si>
  <si>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</si>
  <si>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</si>
  <si>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</si>
  <si>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</si>
  <si>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</si>
  <si>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</si>
  <si>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</si>
  <si>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</si>
  <si>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</si>
  <si>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</si>
  <si>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Analizadores de bioluminiscencia o quimioluminiscencia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</si>
  <si>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</si>
  <si>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</si>
  <si>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</si>
  <si>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</si>
  <si>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</si>
  <si>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</si>
  <si>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</si>
  <si>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</si>
  <si>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</si>
  <si>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</si>
  <si>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</si>
  <si>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</si>
  <si>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</si>
  <si>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</si>
  <si>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</si>
  <si>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</si>
  <si>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</si>
  <si>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</si>
  <si>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</si>
  <si>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</si>
  <si>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</si>
  <si>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</si>
  <si>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</si>
  <si>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</si>
  <si>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</si>
  <si>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</si>
  <si>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</si>
  <si>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</si>
  <si>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</si>
  <si>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</si>
  <si>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</si>
  <si>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</si>
  <si>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</si>
  <si>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</si>
  <si>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</si>
  <si>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</si>
  <si>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</si>
  <si>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</si>
  <si>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</si>
  <si>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</si>
  <si>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</si>
  <si>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</si>
  <si>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</si>
  <si>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</si>
  <si>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</si>
  <si>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</si>
  <si>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</si>
  <si>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</si>
  <si>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</si>
  <si>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</si>
  <si>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</si>
  <si>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</si>
  <si>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</si>
  <si>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</si>
  <si>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</si>
  <si>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</si>
  <si>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</si>
  <si>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</si>
  <si>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</si>
  <si>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</si>
  <si>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</si>
  <si>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</si>
  <si>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</si>
  <si>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</si>
  <si>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</si>
  <si>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</si>
  <si>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</si>
  <si>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</si>
  <si>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</si>
  <si>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</si>
  <si>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</si>
  <si>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</si>
  <si>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</si>
  <si>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</si>
  <si>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</si>
  <si>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</si>
  <si>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</si>
  <si>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</si>
  <si>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</si>
  <si>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</si>
  <si>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</si>
  <si>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</si>
  <si>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</si>
  <si>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</si>
  <si>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</si>
  <si>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</si>
  <si>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</si>
  <si>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</si>
  <si>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</si>
  <si>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</si>
  <si>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</si>
  <si>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</si>
  <si>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</si>
  <si>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</si>
  <si>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</si>
  <si>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</si>
  <si>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</si>
  <si>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</si>
  <si>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</si>
  <si>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</si>
  <si>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Dihidrocodéina</t>
  </si>
  <si>
    <t>Agentes bloqueadores</t>
  </si>
  <si>
    <t>Máquinas para hacer helados</t>
  </si>
  <si>
    <t>Cámaras de sílice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</si>
  <si>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</si>
  <si>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</si>
  <si>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</si>
  <si>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</si>
  <si>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</si>
  <si>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</si>
  <si>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</si>
  <si>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</si>
  <si>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</si>
  <si>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</si>
  <si>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</si>
  <si>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</si>
  <si>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</si>
  <si>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</si>
  <si>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</si>
  <si>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</si>
  <si>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</si>
  <si>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</si>
  <si>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</si>
  <si>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</si>
  <si>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</si>
  <si>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</si>
  <si>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</si>
  <si>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</si>
  <si>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</si>
  <si>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</si>
  <si>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</si>
  <si>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</si>
  <si>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</si>
  <si>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</si>
  <si>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</si>
  <si>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</si>
  <si>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</si>
  <si>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</si>
  <si>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</si>
  <si>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</si>
  <si>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</si>
  <si>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</si>
  <si>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</si>
  <si>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</si>
  <si>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</si>
  <si>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</si>
  <si>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</si>
  <si>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</si>
  <si>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</si>
  <si>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</si>
  <si>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</si>
  <si>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</si>
  <si>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</si>
  <si>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</si>
  <si>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</si>
  <si>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</si>
  <si>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</si>
  <si>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</si>
  <si>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</si>
  <si>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</si>
  <si>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</si>
  <si>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</si>
  <si>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</si>
  <si>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</si>
  <si>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</si>
  <si>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</si>
  <si>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</si>
  <si>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</si>
  <si>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</si>
  <si>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</si>
  <si>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</si>
  <si>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</si>
  <si>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</si>
  <si>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</si>
  <si>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</si>
  <si>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</si>
  <si>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</si>
  <si>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</si>
  <si>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</si>
  <si>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</si>
  <si>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</si>
  <si>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</si>
  <si>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</si>
  <si>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</si>
  <si>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</si>
  <si>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</si>
  <si>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</si>
  <si>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</si>
  <si>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</si>
  <si>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</si>
  <si>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</si>
  <si>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</si>
  <si>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</si>
  <si>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</si>
  <si>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</si>
  <si>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</si>
  <si>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</si>
  <si>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</si>
  <si>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</si>
  <si>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</si>
  <si>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</si>
  <si>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</si>
  <si>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</si>
  <si>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</si>
  <si>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</si>
  <si>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</si>
  <si>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</si>
  <si>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</si>
  <si>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</si>
  <si>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</si>
  <si>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</si>
  <si>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</si>
  <si>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</si>
  <si>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</si>
  <si>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</si>
  <si>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</si>
  <si>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Linternas de pruebas de percepción del color</t>
  </si>
  <si>
    <t>Percoladores urológicos</t>
  </si>
  <si>
    <t>Elevador de plataforma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</si>
  <si>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</si>
  <si>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</si>
  <si>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</si>
  <si>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</si>
  <si>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</si>
  <si>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</si>
  <si>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</si>
  <si>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</si>
  <si>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</si>
  <si>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</si>
  <si>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</si>
  <si>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</si>
  <si>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</si>
  <si>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</si>
  <si>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</si>
  <si>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</si>
  <si>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</si>
  <si>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</si>
  <si>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</si>
  <si>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</si>
  <si>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</si>
  <si>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</si>
  <si>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</si>
  <si>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</si>
  <si>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</si>
  <si>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</si>
  <si>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</si>
  <si>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</si>
  <si>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</si>
  <si>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</si>
  <si>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</si>
  <si>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</si>
  <si>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</si>
  <si>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</si>
  <si>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</si>
  <si>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</si>
  <si>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</si>
  <si>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</si>
  <si>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</si>
  <si>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</si>
  <si>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</si>
  <si>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</si>
  <si>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</si>
  <si>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</si>
  <si>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</si>
  <si>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</si>
  <si>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</si>
  <si>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</si>
  <si>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</si>
  <si>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</si>
  <si>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</si>
  <si>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</si>
  <si>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</si>
  <si>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</si>
  <si>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</si>
  <si>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</si>
  <si>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</si>
  <si>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</si>
  <si>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</si>
  <si>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</si>
  <si>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</si>
  <si>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</si>
  <si>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</si>
  <si>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</si>
  <si>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</si>
  <si>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</si>
  <si>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</si>
  <si>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</si>
  <si>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</si>
  <si>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</si>
  <si>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</si>
  <si>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</si>
  <si>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</si>
  <si>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</si>
  <si>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</si>
  <si>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</si>
  <si>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</si>
  <si>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</si>
  <si>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</si>
  <si>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</si>
  <si>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</si>
  <si>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</si>
  <si>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</si>
  <si>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</si>
  <si>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</si>
  <si>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</si>
  <si>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</si>
  <si>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</si>
  <si>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</si>
  <si>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</si>
  <si>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</si>
  <si>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</si>
  <si>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</si>
  <si>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</si>
  <si>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</si>
  <si>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</si>
  <si>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</si>
  <si>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</si>
  <si>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</si>
  <si>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</si>
  <si>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</si>
  <si>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</si>
  <si>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</si>
  <si>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</si>
  <si>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</si>
  <si>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</si>
  <si>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</si>
  <si>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</si>
  <si>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</si>
  <si>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</si>
  <si>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</si>
  <si>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</si>
  <si>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</si>
  <si>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</si>
  <si>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</si>
  <si>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</si>
  <si>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</si>
  <si>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</si>
  <si>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</si>
  <si>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</si>
  <si>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</si>
  <si>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</si>
  <si>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</si>
  <si>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</si>
  <si>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</si>
  <si>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</si>
  <si>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</si>
  <si>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</si>
  <si>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</si>
  <si>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</si>
  <si>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</si>
  <si>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</si>
  <si>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</si>
  <si>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</si>
  <si>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</si>
  <si>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</si>
  <si>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</si>
  <si>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</si>
  <si>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</si>
  <si>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</si>
  <si>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</si>
  <si>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</si>
  <si>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</si>
  <si>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</si>
  <si>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</si>
  <si>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</si>
  <si>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</si>
  <si>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</si>
  <si>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</si>
  <si>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</si>
  <si>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</si>
  <si>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</si>
  <si>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</si>
  <si>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</si>
  <si>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</si>
  <si>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</si>
  <si>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</si>
  <si>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</si>
  <si>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</si>
  <si>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</si>
  <si>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</si>
  <si>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</si>
  <si>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</si>
  <si>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</si>
  <si>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</si>
  <si>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</si>
  <si>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</si>
  <si>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</si>
  <si>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</si>
  <si>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</si>
  <si>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</si>
  <si>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</si>
  <si>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</si>
  <si>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</si>
  <si>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</si>
  <si>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</si>
  <si>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</si>
  <si>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</si>
  <si>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</si>
  <si>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</si>
  <si>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</si>
  <si>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</si>
  <si>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</si>
  <si>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</si>
  <si>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</si>
  <si>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</si>
  <si>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</si>
  <si>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</si>
  <si>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</si>
  <si>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</si>
  <si>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</si>
  <si>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</si>
  <si>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</si>
  <si>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</si>
  <si>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</si>
  <si>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</si>
  <si>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</si>
  <si>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</si>
  <si>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</si>
  <si>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</si>
  <si>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</si>
  <si>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</si>
  <si>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</si>
  <si>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</si>
  <si>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</si>
  <si>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</si>
  <si>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</si>
  <si>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</si>
  <si>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</si>
  <si>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</si>
  <si>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</si>
  <si>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</si>
  <si>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</si>
  <si>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</si>
  <si>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</si>
  <si>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</si>
  <si>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</si>
  <si>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</si>
  <si>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</si>
  <si>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</si>
  <si>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</si>
  <si>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</si>
  <si>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</si>
  <si>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</si>
  <si>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</si>
  <si>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</si>
  <si>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</si>
  <si>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</si>
  <si>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</si>
  <si>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</si>
  <si>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</si>
  <si>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</si>
  <si>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</si>
  <si>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</si>
  <si>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</si>
  <si>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</si>
  <si>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</si>
  <si>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</si>
  <si>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</si>
  <si>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</si>
  <si>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</si>
  <si>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</si>
  <si>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</si>
  <si>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</si>
  <si>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</si>
  <si>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</si>
  <si>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</si>
  <si>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</si>
  <si>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</si>
  <si>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</si>
  <si>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</si>
  <si>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</si>
  <si>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</si>
  <si>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</si>
  <si>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</si>
  <si>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</si>
  <si>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</si>
  <si>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</si>
  <si>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</si>
  <si>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</si>
  <si>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</si>
  <si>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</si>
  <si>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</si>
  <si>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</si>
  <si>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</si>
  <si>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</si>
  <si>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</si>
  <si>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</si>
  <si>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</si>
  <si>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</si>
  <si>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</si>
  <si>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</si>
  <si>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</si>
  <si>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</si>
  <si>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</si>
  <si>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</si>
  <si>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</si>
  <si>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</si>
  <si>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</si>
  <si>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</si>
  <si>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</si>
  <si>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</si>
  <si>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</si>
  <si>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</si>
  <si>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</si>
  <si>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</si>
  <si>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</si>
  <si>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</si>
  <si>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</si>
  <si>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</si>
  <si>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</si>
  <si>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</si>
  <si>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</si>
  <si>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</si>
  <si>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</si>
  <si>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</si>
  <si>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</si>
  <si>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</si>
  <si>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</si>
  <si>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</si>
  <si>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</si>
  <si>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</si>
  <si>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</si>
  <si>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</si>
  <si>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</si>
  <si>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</si>
  <si>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</si>
  <si>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</si>
  <si>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</si>
  <si>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</si>
  <si>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</si>
  <si>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</si>
  <si>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</si>
  <si>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</si>
  <si>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</si>
  <si>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</si>
  <si>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</si>
  <si>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</si>
  <si>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</si>
  <si>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</si>
  <si>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</si>
  <si>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</si>
  <si>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</si>
  <si>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Rodamientos lineales</t>
  </si>
  <si>
    <t>Caucho vulcanizado</t>
  </si>
  <si>
    <t>Actuaciones de danza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</si>
  <si>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</si>
  <si>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</si>
  <si>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</si>
  <si>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</si>
  <si>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</si>
  <si>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</si>
  <si>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</si>
  <si>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</si>
  <si>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</si>
  <si>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</si>
  <si>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</si>
  <si>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</si>
  <si>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</si>
  <si>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</si>
  <si>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</si>
  <si>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</si>
  <si>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</si>
  <si>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</si>
  <si>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</si>
  <si>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</si>
  <si>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</si>
  <si>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</si>
  <si>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</si>
  <si>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</si>
  <si>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</si>
  <si>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</si>
  <si>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</si>
  <si>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</si>
  <si>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</si>
  <si>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</si>
  <si>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</si>
  <si>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</si>
  <si>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</si>
  <si>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</si>
  <si>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</si>
  <si>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</si>
  <si>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</si>
  <si>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</si>
  <si>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</si>
  <si>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0011</t>
  </si>
  <si>
    <t>María Trinidad Sánchez</t>
  </si>
  <si>
    <t>Martillos o martillos quirúrgicos para reflejos</t>
  </si>
  <si>
    <t>Guillotinas para cortar papel</t>
  </si>
  <si>
    <t>Patos (bacinillas) para uso general</t>
  </si>
  <si>
    <t>Organizadores individual (sin apoyo)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</si>
  <si>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</si>
  <si>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</si>
  <si>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</si>
  <si>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</si>
  <si>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</si>
  <si>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</si>
  <si>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</si>
  <si>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</si>
  <si>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</si>
  <si>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</si>
  <si>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</si>
  <si>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</si>
  <si>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</si>
  <si>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</si>
  <si>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</si>
  <si>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</si>
  <si>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</si>
  <si>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</si>
  <si>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</si>
  <si>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</si>
  <si>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</si>
  <si>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</si>
  <si>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</si>
  <si>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</si>
  <si>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</si>
  <si>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</si>
  <si>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</si>
  <si>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</si>
  <si>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</si>
  <si>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</si>
  <si>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</si>
  <si>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</si>
  <si>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</si>
  <si>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</si>
  <si>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</si>
  <si>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</si>
  <si>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</si>
  <si>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</si>
  <si>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</si>
  <si>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</si>
  <si>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</si>
  <si>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</si>
  <si>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</si>
  <si>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</si>
  <si>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</si>
  <si>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</si>
  <si>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</si>
  <si>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</si>
  <si>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</si>
  <si>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</si>
  <si>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</si>
  <si>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</si>
  <si>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</si>
  <si>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</si>
  <si>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</si>
  <si>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</si>
  <si>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</si>
  <si>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</si>
  <si>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</si>
  <si>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</si>
  <si>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</si>
  <si>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</si>
  <si>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</si>
  <si>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</si>
  <si>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</si>
  <si>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</si>
  <si>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</si>
  <si>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</si>
  <si>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</si>
  <si>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</si>
  <si>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</si>
  <si>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</si>
  <si>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</si>
  <si>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</si>
  <si>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</si>
  <si>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</si>
  <si>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</si>
  <si>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</si>
  <si>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</si>
  <si>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</si>
  <si>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</si>
  <si>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</si>
  <si>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</si>
  <si>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</si>
  <si>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</si>
  <si>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</si>
  <si>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</si>
  <si>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</si>
  <si>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</si>
  <si>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</si>
  <si>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</si>
  <si>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</si>
  <si>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</si>
  <si>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</si>
  <si>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</si>
  <si>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</si>
  <si>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</si>
  <si>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</si>
  <si>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</si>
  <si>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</si>
  <si>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</si>
  <si>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</si>
  <si>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</si>
  <si>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</si>
  <si>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</si>
  <si>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</si>
  <si>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</si>
  <si>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Tubos de pruebas de separador</t>
  </si>
  <si>
    <t>Citrato de piperazina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</si>
  <si>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</si>
  <si>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</si>
  <si>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</si>
  <si>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</si>
  <si>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</si>
  <si>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</si>
  <si>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</si>
  <si>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</si>
  <si>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</si>
  <si>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</si>
  <si>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</si>
  <si>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</si>
  <si>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</si>
  <si>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</si>
  <si>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</si>
  <si>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</si>
  <si>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</si>
  <si>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</si>
  <si>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</si>
  <si>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</si>
  <si>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</si>
  <si>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</si>
  <si>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</si>
  <si>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</si>
  <si>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</si>
  <si>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</si>
  <si>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</si>
  <si>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</si>
  <si>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</si>
  <si>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</si>
  <si>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</si>
  <si>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</si>
  <si>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</si>
  <si>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</si>
  <si>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</si>
  <si>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Tacómetros</t>
  </si>
  <si>
    <t>Software médico</t>
  </si>
  <si>
    <t>Semillas o plántulas de rábano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</si>
  <si>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</si>
  <si>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</si>
  <si>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</si>
  <si>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</si>
  <si>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</si>
  <si>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</si>
  <si>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</si>
  <si>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</si>
  <si>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</si>
  <si>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</si>
  <si>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</si>
  <si>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</si>
  <si>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</si>
  <si>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</si>
  <si>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</si>
  <si>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</si>
  <si>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</si>
  <si>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</si>
  <si>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</si>
  <si>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</si>
  <si>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</si>
  <si>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</si>
  <si>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</si>
  <si>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</si>
  <si>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</si>
  <si>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</si>
  <si>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</si>
  <si>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</si>
  <si>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</si>
  <si>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</si>
  <si>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</si>
  <si>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</si>
  <si>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</si>
  <si>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</si>
  <si>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</si>
  <si>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</si>
  <si>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</si>
  <si>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</si>
  <si>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</si>
  <si>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</si>
  <si>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</si>
  <si>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</si>
  <si>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</si>
  <si>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</si>
  <si>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</si>
  <si>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</si>
  <si>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</si>
  <si>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</si>
  <si>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</si>
  <si>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</si>
  <si>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</si>
  <si>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</si>
  <si>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</si>
  <si>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</si>
  <si>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</si>
  <si>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</si>
  <si>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</si>
  <si>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</si>
  <si>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</si>
  <si>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</si>
  <si>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</si>
  <si>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</si>
  <si>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</si>
  <si>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</si>
  <si>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</si>
  <si>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</si>
  <si>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</si>
  <si>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</si>
  <si>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</si>
  <si>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</si>
  <si>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</si>
  <si>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</si>
  <si>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</si>
  <si>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</si>
  <si>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</si>
  <si>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</si>
  <si>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</si>
  <si>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</si>
  <si>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</si>
  <si>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</si>
  <si>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</si>
  <si>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</si>
  <si>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</si>
  <si>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</si>
  <si>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</si>
  <si>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</si>
  <si>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</si>
  <si>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</si>
  <si>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</si>
  <si>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</si>
  <si>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</si>
  <si>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</si>
  <si>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</si>
  <si>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</si>
  <si>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</si>
  <si>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</si>
  <si>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</si>
  <si>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</si>
  <si>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</si>
  <si>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</si>
  <si>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</si>
  <si>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</si>
  <si>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</si>
  <si>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</si>
  <si>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</si>
  <si>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</si>
  <si>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</si>
  <si>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</si>
  <si>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</si>
  <si>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</si>
  <si>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</si>
  <si>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</si>
  <si>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</si>
  <si>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</si>
  <si>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</si>
  <si>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</si>
  <si>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</si>
  <si>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</si>
  <si>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</si>
  <si>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</si>
  <si>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</si>
  <si>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</si>
  <si>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</si>
  <si>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</si>
  <si>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</si>
  <si>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</si>
  <si>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</si>
  <si>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</si>
  <si>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</si>
  <si>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</si>
  <si>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</si>
  <si>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</si>
  <si>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</si>
  <si>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</si>
  <si>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</si>
  <si>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</si>
  <si>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</si>
  <si>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</si>
  <si>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</si>
  <si>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</si>
  <si>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</si>
  <si>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</si>
  <si>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</si>
  <si>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</si>
  <si>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</si>
  <si>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</si>
  <si>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</si>
  <si>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</si>
  <si>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</si>
  <si>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</si>
  <si>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</si>
  <si>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</si>
  <si>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</si>
  <si>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</si>
  <si>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</si>
  <si>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</si>
  <si>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</si>
  <si>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</si>
  <si>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</si>
  <si>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</si>
  <si>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</si>
  <si>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</si>
  <si>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</si>
  <si>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</si>
  <si>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</si>
  <si>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</si>
  <si>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</si>
  <si>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</si>
  <si>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</si>
  <si>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</si>
  <si>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</si>
  <si>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</si>
  <si>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</si>
  <si>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</si>
  <si>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</si>
  <si>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</si>
  <si>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</si>
  <si>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</si>
  <si>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</si>
  <si>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</si>
  <si>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</si>
  <si>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</si>
  <si>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</si>
  <si>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</si>
  <si>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</si>
  <si>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</si>
  <si>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</si>
  <si>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</si>
  <si>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</si>
  <si>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</si>
  <si>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</si>
  <si>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</si>
  <si>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</si>
  <si>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</si>
  <si>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</si>
  <si>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</si>
  <si>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</si>
  <si>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</si>
  <si>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</si>
  <si>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</si>
  <si>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</si>
  <si>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</si>
  <si>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</si>
  <si>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</si>
  <si>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</si>
  <si>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</si>
  <si>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</si>
  <si>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</si>
  <si>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</si>
  <si>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</si>
  <si>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</si>
  <si>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</si>
  <si>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</si>
  <si>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</si>
  <si>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</si>
  <si>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</si>
  <si>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</si>
  <si>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</si>
  <si>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</si>
  <si>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</si>
  <si>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</si>
  <si>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</si>
  <si>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</si>
  <si>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</si>
  <si>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</si>
  <si>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</si>
  <si>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</si>
  <si>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</si>
  <si>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</si>
  <si>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</si>
  <si>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</si>
  <si>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</si>
  <si>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</si>
  <si>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</si>
  <si>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</si>
  <si>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</si>
  <si>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</si>
  <si>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</si>
  <si>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</si>
  <si>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</si>
  <si>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</si>
  <si>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</si>
  <si>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</si>
  <si>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</si>
  <si>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</si>
  <si>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</si>
  <si>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</si>
  <si>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</si>
  <si>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</si>
  <si>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</si>
  <si>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</si>
  <si>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</si>
  <si>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</si>
  <si>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</si>
  <si>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</si>
  <si>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</si>
  <si>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</si>
  <si>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</si>
  <si>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</si>
  <si>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</si>
  <si>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</si>
  <si>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</si>
  <si>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</si>
  <si>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</si>
  <si>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</si>
  <si>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</si>
  <si>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</si>
  <si>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</si>
  <si>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</si>
  <si>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</si>
  <si>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</si>
  <si>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</si>
  <si>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</si>
  <si>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</si>
  <si>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</si>
  <si>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</si>
  <si>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</si>
  <si>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</si>
  <si>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</si>
  <si>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</si>
  <si>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</si>
  <si>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</si>
  <si>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</si>
  <si>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</si>
  <si>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</si>
  <si>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Palos de hockey de campo</t>
  </si>
  <si>
    <t>Zapatas de flotación</t>
  </si>
  <si>
    <t>Mesas de examen obstétrico o ginecológico</t>
  </si>
  <si>
    <t>Ventanas de guillotina</t>
  </si>
  <si>
    <t>Servicios de esparcido de cal</t>
  </si>
  <si>
    <t>Discos de cristal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</si>
  <si>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</si>
  <si>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</si>
  <si>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</si>
  <si>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</si>
  <si>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</si>
  <si>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</si>
  <si>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</si>
  <si>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</si>
  <si>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</si>
  <si>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</si>
  <si>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</si>
  <si>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</si>
  <si>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</si>
  <si>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</si>
  <si>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</si>
  <si>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</si>
  <si>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</si>
  <si>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</si>
  <si>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</si>
  <si>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</si>
  <si>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</si>
  <si>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</si>
  <si>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</si>
  <si>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</si>
  <si>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</si>
  <si>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</si>
  <si>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</si>
  <si>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</si>
  <si>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</si>
  <si>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</si>
  <si>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</si>
  <si>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</si>
  <si>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</si>
  <si>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</si>
  <si>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</si>
  <si>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</si>
  <si>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</si>
  <si>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</si>
  <si>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</si>
  <si>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</si>
  <si>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</si>
  <si>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</si>
  <si>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</si>
  <si>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</si>
  <si>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</si>
  <si>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</si>
  <si>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</si>
  <si>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</si>
  <si>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</si>
  <si>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</si>
  <si>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</si>
  <si>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</si>
  <si>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</si>
  <si>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</si>
  <si>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</si>
  <si>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</si>
  <si>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</si>
  <si>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</si>
  <si>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</si>
  <si>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</si>
  <si>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Mesas para encima de la cama o accesorios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</si>
  <si>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</si>
  <si>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</si>
  <si>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</si>
  <si>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</si>
  <si>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</si>
  <si>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</si>
  <si>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</si>
  <si>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</si>
  <si>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</si>
  <si>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</si>
  <si>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</si>
  <si>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</si>
  <si>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</si>
  <si>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</si>
  <si>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</si>
  <si>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</si>
  <si>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</si>
  <si>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</si>
  <si>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</si>
  <si>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</si>
  <si>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</si>
  <si>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</si>
  <si>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</si>
  <si>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</si>
  <si>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</si>
  <si>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</si>
  <si>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</si>
  <si>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</si>
  <si>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</si>
  <si>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</si>
  <si>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</si>
  <si>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</si>
  <si>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</si>
  <si>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</si>
  <si>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</si>
  <si>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</si>
  <si>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</si>
  <si>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</si>
  <si>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</si>
  <si>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</si>
  <si>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</si>
  <si>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</si>
  <si>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</si>
  <si>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</si>
  <si>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</si>
  <si>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</si>
  <si>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</si>
  <si>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</si>
  <si>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</si>
  <si>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</si>
  <si>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</si>
  <si>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</si>
  <si>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</si>
  <si>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</si>
  <si>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</si>
  <si>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</si>
  <si>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</si>
  <si>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</si>
  <si>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</si>
  <si>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</si>
  <si>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</si>
  <si>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</si>
  <si>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</si>
  <si>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</si>
  <si>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</si>
  <si>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</si>
  <si>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</si>
  <si>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</si>
  <si>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</si>
  <si>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</si>
  <si>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</si>
  <si>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</si>
  <si>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</si>
  <si>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</si>
  <si>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</si>
  <si>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</si>
  <si>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</si>
  <si>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</si>
  <si>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</si>
  <si>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</si>
  <si>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</si>
  <si>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</si>
  <si>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</si>
  <si>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</si>
  <si>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</si>
  <si>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</si>
  <si>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</si>
  <si>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</si>
  <si>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</si>
  <si>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</si>
  <si>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</si>
  <si>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</si>
  <si>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</si>
  <si>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</si>
  <si>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</si>
  <si>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</si>
  <si>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</si>
  <si>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</si>
  <si>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</si>
  <si>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</si>
  <si>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</si>
  <si>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</si>
  <si>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</si>
  <si>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</si>
  <si>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</si>
  <si>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</si>
  <si>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</si>
  <si>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</si>
  <si>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</si>
  <si>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</si>
  <si>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</si>
  <si>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</si>
  <si>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</si>
  <si>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</si>
  <si>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</si>
  <si>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</si>
  <si>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</si>
  <si>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</si>
  <si>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</si>
  <si>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</si>
  <si>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</si>
  <si>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</si>
  <si>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</si>
  <si>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</si>
  <si>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</si>
  <si>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</si>
  <si>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</si>
  <si>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</si>
  <si>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</si>
  <si>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</si>
  <si>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</si>
  <si>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</si>
  <si>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</si>
  <si>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</si>
  <si>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</si>
  <si>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</si>
  <si>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</si>
  <si>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</si>
  <si>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</si>
  <si>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</si>
  <si>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</si>
  <si>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</si>
  <si>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</si>
  <si>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</si>
  <si>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</si>
  <si>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</si>
  <si>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</si>
  <si>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</si>
  <si>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</si>
  <si>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</si>
  <si>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</si>
  <si>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</si>
  <si>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</si>
  <si>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</si>
  <si>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</si>
  <si>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</si>
  <si>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Losas o baldosas de cerámica</t>
  </si>
  <si>
    <t>Botellas de aplicador</t>
  </si>
  <si>
    <t>Antiséptico de aire</t>
  </si>
  <si>
    <t>Colchas o cubrecamas para hospital</t>
  </si>
  <si>
    <t>Componentes de zinc formados por estiramiento</t>
  </si>
  <si>
    <t>Oxacilina sódica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</si>
  <si>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</si>
  <si>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</si>
  <si>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</si>
  <si>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</si>
  <si>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</si>
  <si>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</si>
  <si>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</si>
  <si>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</si>
  <si>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</si>
  <si>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</si>
  <si>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</si>
  <si>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</si>
  <si>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</si>
  <si>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</si>
  <si>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</si>
  <si>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</si>
  <si>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</si>
  <si>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</si>
  <si>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</si>
  <si>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</si>
  <si>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</si>
  <si>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</si>
  <si>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</si>
  <si>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</si>
  <si>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</si>
  <si>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</si>
  <si>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</si>
  <si>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</si>
  <si>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</si>
  <si>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</si>
  <si>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</si>
  <si>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</si>
  <si>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</si>
  <si>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</si>
  <si>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</si>
  <si>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</si>
  <si>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</si>
  <si>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</si>
  <si>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</si>
  <si>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</si>
  <si>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</si>
  <si>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</si>
  <si>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</si>
  <si>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</si>
  <si>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</si>
  <si>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</si>
  <si>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</si>
  <si>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</si>
  <si>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</si>
  <si>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</si>
  <si>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</si>
  <si>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</si>
  <si>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</si>
  <si>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</si>
  <si>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</si>
  <si>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</si>
  <si>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</si>
  <si>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</si>
  <si>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</si>
  <si>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</si>
  <si>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</si>
  <si>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</si>
  <si>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</si>
  <si>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</si>
  <si>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</si>
  <si>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</si>
  <si>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</si>
  <si>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</si>
  <si>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</si>
  <si>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</si>
  <si>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</si>
  <si>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</si>
  <si>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</si>
  <si>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</si>
  <si>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</si>
  <si>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</si>
  <si>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</si>
  <si>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</si>
  <si>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</si>
  <si>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</si>
  <si>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</si>
  <si>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</si>
  <si>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</si>
  <si>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</si>
  <si>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</si>
  <si>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</si>
  <si>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</si>
  <si>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</si>
  <si>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</si>
  <si>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</si>
  <si>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</si>
  <si>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</si>
  <si>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</si>
  <si>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</si>
  <si>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</si>
  <si>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</si>
  <si>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</si>
  <si>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</si>
  <si>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</si>
  <si>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</si>
  <si>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</si>
  <si>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</si>
  <si>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</si>
  <si>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</si>
  <si>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</si>
  <si>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</si>
  <si>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</si>
  <si>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</si>
  <si>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</si>
  <si>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</si>
  <si>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</si>
  <si>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</si>
  <si>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</si>
  <si>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</si>
  <si>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</si>
  <si>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</si>
  <si>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</si>
  <si>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</si>
  <si>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</si>
  <si>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</si>
  <si>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</si>
  <si>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</si>
  <si>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</si>
  <si>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</si>
  <si>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</si>
  <si>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</si>
  <si>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</si>
  <si>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</si>
  <si>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</si>
  <si>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</si>
  <si>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</si>
  <si>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</si>
  <si>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</si>
  <si>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</si>
  <si>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</si>
  <si>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</si>
  <si>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</si>
  <si>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</si>
  <si>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</si>
  <si>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</si>
  <si>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</si>
  <si>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</si>
  <si>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</si>
  <si>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</si>
  <si>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</si>
  <si>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</si>
  <si>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</si>
  <si>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</si>
  <si>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</si>
  <si>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</si>
  <si>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</si>
  <si>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</si>
  <si>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</si>
  <si>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</si>
  <si>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</si>
  <si>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Muestrarios genómicos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</si>
  <si>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</si>
  <si>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</si>
  <si>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</si>
  <si>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</si>
  <si>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</si>
  <si>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</si>
  <si>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</si>
  <si>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</si>
  <si>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</si>
  <si>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</si>
  <si>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</si>
  <si>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</si>
  <si>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</si>
  <si>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</si>
  <si>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</si>
  <si>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</si>
  <si>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</si>
  <si>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</si>
  <si>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</si>
  <si>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</si>
  <si>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</si>
  <si>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</si>
  <si>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</si>
  <si>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</si>
  <si>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</si>
  <si>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</si>
  <si>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</si>
  <si>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</si>
  <si>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</si>
  <si>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</si>
  <si>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</si>
  <si>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</si>
  <si>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</si>
  <si>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</si>
  <si>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</si>
  <si>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</si>
  <si>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</si>
  <si>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</si>
  <si>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</si>
  <si>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</si>
  <si>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</si>
  <si>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</si>
  <si>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</si>
  <si>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</si>
  <si>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</si>
  <si>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</si>
  <si>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</si>
  <si>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</si>
  <si>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</si>
  <si>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</si>
  <si>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</si>
  <si>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</si>
  <si>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</si>
  <si>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</si>
  <si>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</si>
  <si>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</si>
  <si>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</si>
  <si>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</si>
  <si>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</si>
  <si>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</si>
  <si>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</si>
  <si>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</si>
  <si>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</si>
  <si>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</si>
  <si>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</si>
  <si>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</si>
  <si>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</si>
  <si>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</si>
  <si>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</si>
  <si>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</si>
  <si>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</si>
  <si>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</si>
  <si>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</si>
  <si>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</si>
  <si>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</si>
  <si>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</si>
  <si>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</si>
  <si>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</si>
  <si>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</si>
  <si>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</si>
  <si>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</si>
  <si>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</si>
  <si>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</si>
  <si>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</si>
  <si>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</si>
  <si>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</si>
  <si>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</si>
  <si>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</si>
  <si>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</si>
  <si>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</si>
  <si>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</si>
  <si>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</si>
  <si>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</si>
  <si>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</si>
  <si>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</si>
  <si>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</si>
  <si>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</si>
  <si>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</si>
  <si>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</si>
  <si>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</si>
  <si>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</si>
  <si>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</si>
  <si>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</si>
  <si>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</si>
  <si>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</si>
  <si>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</si>
  <si>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</si>
  <si>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</si>
  <si>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</si>
  <si>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</si>
  <si>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</si>
  <si>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</si>
  <si>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</si>
  <si>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</si>
  <si>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</si>
  <si>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</si>
  <si>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</si>
  <si>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</si>
  <si>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</si>
  <si>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</si>
  <si>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</si>
  <si>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</si>
  <si>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</si>
  <si>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</si>
  <si>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</si>
  <si>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</si>
  <si>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</si>
  <si>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</si>
  <si>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</si>
  <si>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</si>
  <si>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</si>
  <si>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</si>
  <si>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</si>
  <si>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</si>
  <si>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</si>
  <si>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</si>
  <si>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</si>
  <si>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</si>
  <si>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</si>
  <si>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</si>
  <si>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</si>
  <si>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</si>
  <si>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</si>
  <si>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</si>
  <si>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</si>
  <si>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</si>
  <si>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</si>
  <si>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</si>
  <si>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</si>
  <si>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</si>
  <si>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</si>
  <si>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</si>
  <si>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</si>
  <si>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</si>
  <si>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</si>
  <si>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</si>
  <si>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</si>
  <si>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</si>
  <si>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</si>
  <si>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</si>
  <si>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</si>
  <si>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</si>
  <si>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</si>
  <si>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</si>
  <si>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</si>
  <si>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</si>
  <si>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</si>
  <si>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</si>
  <si>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</si>
  <si>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</si>
  <si>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</si>
  <si>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</si>
  <si>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</si>
  <si>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</si>
  <si>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</si>
  <si>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</si>
  <si>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</si>
  <si>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</si>
  <si>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</si>
  <si>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</si>
  <si>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</si>
  <si>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</si>
  <si>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</si>
  <si>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</si>
  <si>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</si>
  <si>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</si>
  <si>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</si>
  <si>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</si>
  <si>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</si>
  <si>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</si>
  <si>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</si>
  <si>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</si>
  <si>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</si>
  <si>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</si>
  <si>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</si>
  <si>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</si>
  <si>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</si>
  <si>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</si>
  <si>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</si>
  <si>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</si>
  <si>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</si>
  <si>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</si>
  <si>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</si>
  <si>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</si>
  <si>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</si>
  <si>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</si>
  <si>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</si>
  <si>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</si>
  <si>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</si>
  <si>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</si>
  <si>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</si>
  <si>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</si>
  <si>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</si>
  <si>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</si>
  <si>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</si>
  <si>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</si>
  <si>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</si>
  <si>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</si>
  <si>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</si>
  <si>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</si>
  <si>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</si>
  <si>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</si>
  <si>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</si>
  <si>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</si>
  <si>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</si>
  <si>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</si>
  <si>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</si>
  <si>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</si>
  <si>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</si>
  <si>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</si>
  <si>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</si>
  <si>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</si>
  <si>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</si>
  <si>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</si>
  <si>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</si>
  <si>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</si>
  <si>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</si>
  <si>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</si>
  <si>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</si>
  <si>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</si>
  <si>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</si>
  <si>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</si>
  <si>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</si>
  <si>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</si>
  <si>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</si>
  <si>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</si>
  <si>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</si>
  <si>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</si>
  <si>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</si>
  <si>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</si>
  <si>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</si>
  <si>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</si>
  <si>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</si>
  <si>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</si>
  <si>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</si>
  <si>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</si>
  <si>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</si>
  <si>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</si>
  <si>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</si>
  <si>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</si>
  <si>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</si>
  <si>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</si>
  <si>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</si>
  <si>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</si>
  <si>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</si>
  <si>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</si>
  <si>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</si>
  <si>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</si>
  <si>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</si>
  <si>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</si>
  <si>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</si>
  <si>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</si>
  <si>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</si>
  <si>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</si>
  <si>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</si>
  <si>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</si>
  <si>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</si>
  <si>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</si>
  <si>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</si>
  <si>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</si>
  <si>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</si>
  <si>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</si>
  <si>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</si>
  <si>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</si>
  <si>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</si>
  <si>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</si>
  <si>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</si>
  <si>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</si>
  <si>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</si>
  <si>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</si>
  <si>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</si>
  <si>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</si>
  <si>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</si>
  <si>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</si>
  <si>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</si>
  <si>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</si>
  <si>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</si>
  <si>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</si>
  <si>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</si>
  <si>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</si>
  <si>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</si>
  <si>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</si>
  <si>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</si>
  <si>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</si>
  <si>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</si>
  <si>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</si>
  <si>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</si>
  <si>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</si>
  <si>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</si>
  <si>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</si>
  <si>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</si>
  <si>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</si>
  <si>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</si>
  <si>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</si>
  <si>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</si>
  <si>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</si>
  <si>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</si>
  <si>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</si>
  <si>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</si>
  <si>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</si>
  <si>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</si>
  <si>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</si>
  <si>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</si>
  <si>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</si>
  <si>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</si>
  <si>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</si>
  <si>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</si>
  <si>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</si>
  <si>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</si>
  <si>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</si>
  <si>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</si>
  <si>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</si>
  <si>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</si>
  <si>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</si>
  <si>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</si>
  <si>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</si>
  <si>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</si>
  <si>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</si>
  <si>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</si>
  <si>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</si>
  <si>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</si>
  <si>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</si>
  <si>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</si>
  <si>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</si>
  <si>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</si>
  <si>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</si>
  <si>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</si>
  <si>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</si>
  <si>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</si>
  <si>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</si>
  <si>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</si>
  <si>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</si>
  <si>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</si>
  <si>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</si>
  <si>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</si>
  <si>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</si>
  <si>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</si>
  <si>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</si>
  <si>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</si>
  <si>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</si>
  <si>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</si>
  <si>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</si>
  <si>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</si>
  <si>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</si>
  <si>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</si>
  <si>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</si>
  <si>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</si>
  <si>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</si>
  <si>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</si>
  <si>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</si>
  <si>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</si>
  <si>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</si>
  <si>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</si>
  <si>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</si>
  <si>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</si>
  <si>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</si>
  <si>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</si>
  <si>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</si>
  <si>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</si>
  <si>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</si>
  <si>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</si>
  <si>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</si>
  <si>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</si>
  <si>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</si>
  <si>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</si>
  <si>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</si>
  <si>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</si>
  <si>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</si>
  <si>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</si>
  <si>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</si>
  <si>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</si>
  <si>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</si>
  <si>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</si>
  <si>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</si>
  <si>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</si>
  <si>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</si>
  <si>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</si>
  <si>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</si>
  <si>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</si>
  <si>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</si>
  <si>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</si>
  <si>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</si>
  <si>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</si>
  <si>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</si>
  <si>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</si>
  <si>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</si>
  <si>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</si>
  <si>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</si>
  <si>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</si>
  <si>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</si>
  <si>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</si>
  <si>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</si>
  <si>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</si>
  <si>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</si>
  <si>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</si>
  <si>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</si>
  <si>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</si>
  <si>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</si>
  <si>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</si>
  <si>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</si>
  <si>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</si>
  <si>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</si>
  <si>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</si>
  <si>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</si>
  <si>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</si>
  <si>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</si>
  <si>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</si>
  <si>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</si>
  <si>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</si>
  <si>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</si>
  <si>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</si>
  <si>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</si>
  <si>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</si>
  <si>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</si>
  <si>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</si>
  <si>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</si>
  <si>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</si>
  <si>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</si>
  <si>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</si>
  <si>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</si>
  <si>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</si>
  <si>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</si>
  <si>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</si>
  <si>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</si>
  <si>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</si>
  <si>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</si>
  <si>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</si>
  <si>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</si>
  <si>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</si>
  <si>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</si>
  <si>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</si>
  <si>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</si>
  <si>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</si>
  <si>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</si>
  <si>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</si>
  <si>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</si>
  <si>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</si>
  <si>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</si>
  <si>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</si>
  <si>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</si>
  <si>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</si>
  <si>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</si>
  <si>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</si>
  <si>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</si>
  <si>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</si>
  <si>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</si>
  <si>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</si>
  <si>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</si>
  <si>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</si>
  <si>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</si>
  <si>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</si>
  <si>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</si>
  <si>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</si>
  <si>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</si>
  <si>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</si>
  <si>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</si>
  <si>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</si>
  <si>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</si>
  <si>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</si>
  <si>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</si>
  <si>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</si>
  <si>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</si>
  <si>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</si>
  <si>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</si>
  <si>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</si>
  <si>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</si>
  <si>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</si>
  <si>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</si>
  <si>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</si>
  <si>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</si>
  <si>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</si>
  <si>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</si>
  <si>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</si>
  <si>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</si>
  <si>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</si>
  <si>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</si>
  <si>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</si>
  <si>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</si>
  <si>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</si>
  <si>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</si>
  <si>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</si>
  <si>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</si>
  <si>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</si>
  <si>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</si>
  <si>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</si>
  <si>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</si>
  <si>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</si>
  <si>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</si>
  <si>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</si>
  <si>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</si>
  <si>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</si>
  <si>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</si>
  <si>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</si>
  <si>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</si>
  <si>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</si>
  <si>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</si>
  <si>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</si>
  <si>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</si>
  <si>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</si>
  <si>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</si>
  <si>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</si>
  <si>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</si>
  <si>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</si>
  <si>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</si>
  <si>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</si>
  <si>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</si>
  <si>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</si>
  <si>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</si>
  <si>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</si>
  <si>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</si>
  <si>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</si>
  <si>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</si>
  <si>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</si>
  <si>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</si>
  <si>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</si>
  <si>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</si>
  <si>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</si>
  <si>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</si>
  <si>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</si>
  <si>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</si>
  <si>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</si>
  <si>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</si>
  <si>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</si>
  <si>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</si>
  <si>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</si>
  <si>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</si>
  <si>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</si>
  <si>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</si>
  <si>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</si>
  <si>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</si>
  <si>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</si>
  <si>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</si>
  <si>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</si>
  <si>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Bases militares nacionales</t>
  </si>
  <si>
    <t>Ruedas de rodillos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</si>
  <si>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</si>
  <si>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</si>
  <si>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</si>
  <si>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</si>
  <si>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</si>
  <si>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</si>
  <si>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</si>
  <si>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</si>
  <si>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</si>
  <si>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</si>
  <si>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</si>
  <si>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</si>
  <si>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</si>
  <si>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</si>
  <si>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</si>
  <si>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</si>
  <si>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</si>
  <si>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</si>
  <si>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</si>
  <si>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</si>
  <si>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</si>
  <si>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</si>
  <si>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</si>
  <si>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</si>
  <si>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</si>
  <si>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</si>
  <si>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</si>
  <si>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</si>
  <si>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</si>
  <si>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</si>
  <si>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</si>
  <si>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</si>
  <si>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</si>
  <si>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</si>
  <si>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</si>
  <si>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</si>
  <si>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</si>
  <si>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</si>
  <si>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</si>
  <si>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</si>
  <si>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</si>
  <si>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</si>
  <si>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</si>
  <si>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</si>
  <si>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</si>
  <si>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</si>
  <si>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</si>
  <si>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</si>
  <si>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</si>
  <si>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</si>
  <si>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</si>
  <si>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</si>
  <si>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</si>
  <si>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</si>
  <si>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</si>
  <si>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</si>
  <si>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</si>
  <si>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</si>
  <si>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</si>
  <si>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</si>
  <si>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</si>
  <si>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</si>
  <si>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</si>
  <si>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</si>
  <si>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</si>
  <si>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</si>
  <si>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</si>
  <si>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</si>
  <si>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</si>
  <si>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</si>
  <si>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</si>
  <si>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</si>
  <si>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</si>
  <si>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</si>
  <si>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</si>
  <si>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</si>
  <si>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</si>
  <si>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</si>
  <si>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</si>
  <si>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</si>
  <si>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</si>
  <si>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</si>
  <si>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</si>
  <si>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</si>
  <si>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</si>
  <si>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</si>
  <si>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</si>
  <si>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</si>
  <si>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</si>
  <si>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</si>
  <si>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</si>
  <si>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</si>
  <si>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</si>
  <si>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</si>
  <si>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</si>
  <si>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Cables aéreos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</si>
  <si>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</si>
  <si>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</si>
  <si>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</si>
  <si>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</si>
  <si>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</si>
  <si>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</si>
  <si>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</si>
  <si>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</si>
  <si>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</si>
  <si>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</si>
  <si>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</si>
  <si>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</si>
  <si>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</si>
  <si>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</si>
  <si>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</si>
  <si>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</si>
  <si>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</si>
  <si>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</si>
  <si>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</si>
  <si>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</si>
  <si>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</si>
  <si>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</si>
  <si>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</si>
  <si>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</si>
  <si>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</si>
  <si>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</si>
  <si>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</si>
  <si>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</si>
  <si>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</si>
  <si>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</si>
  <si>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</si>
  <si>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</si>
  <si>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</si>
  <si>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</si>
  <si>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</si>
  <si>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</si>
  <si>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</si>
  <si>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</si>
  <si>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</si>
  <si>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</si>
  <si>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</si>
  <si>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</si>
  <si>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</si>
  <si>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</si>
  <si>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</si>
  <si>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</si>
  <si>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</si>
  <si>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</si>
  <si>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</si>
  <si>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</si>
  <si>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</si>
  <si>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</si>
  <si>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</si>
  <si>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</si>
  <si>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</si>
  <si>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</si>
  <si>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</si>
  <si>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</si>
  <si>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</si>
  <si>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</si>
  <si>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</si>
  <si>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</si>
  <si>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</si>
  <si>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</si>
  <si>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</si>
  <si>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</si>
  <si>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</si>
  <si>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</si>
  <si>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</si>
  <si>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</si>
  <si>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</si>
  <si>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</si>
  <si>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</si>
  <si>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</si>
  <si>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</si>
  <si>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</si>
  <si>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</si>
  <si>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</si>
  <si>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</si>
  <si>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</si>
  <si>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</si>
  <si>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</si>
  <si>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</si>
  <si>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</si>
  <si>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</si>
  <si>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</si>
  <si>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</si>
  <si>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</si>
  <si>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</si>
  <si>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</si>
  <si>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</si>
  <si>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</si>
  <si>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</si>
  <si>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</si>
  <si>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</si>
  <si>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</si>
  <si>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</si>
  <si>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</si>
  <si>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</si>
  <si>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</si>
  <si>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</si>
  <si>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</si>
  <si>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</si>
  <si>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</si>
  <si>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</si>
  <si>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Montante de dos extremos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</si>
  <si>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</si>
  <si>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</si>
  <si>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</si>
  <si>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</si>
  <si>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</si>
  <si>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</si>
  <si>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</si>
  <si>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</si>
  <si>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</si>
  <si>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</si>
  <si>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</si>
  <si>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</si>
  <si>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</si>
  <si>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</si>
  <si>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</si>
  <si>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</si>
  <si>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</si>
  <si>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</si>
  <si>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</si>
  <si>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</si>
  <si>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</si>
  <si>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</si>
  <si>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</si>
  <si>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</si>
  <si>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</si>
  <si>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</si>
  <si>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</si>
  <si>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</si>
  <si>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</si>
  <si>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</si>
  <si>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</si>
  <si>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</si>
  <si>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</si>
  <si>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</si>
  <si>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</si>
  <si>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</si>
  <si>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</si>
  <si>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</si>
  <si>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</si>
  <si>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</si>
  <si>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</si>
  <si>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</si>
  <si>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</si>
  <si>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</si>
  <si>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</si>
  <si>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</si>
  <si>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</si>
  <si>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</si>
  <si>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</si>
  <si>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</si>
  <si>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</si>
  <si>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</si>
  <si>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</si>
  <si>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</si>
  <si>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</si>
  <si>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</si>
  <si>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</si>
  <si>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</si>
  <si>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</si>
  <si>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</si>
  <si>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</si>
  <si>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</si>
  <si>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</si>
  <si>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</si>
  <si>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</si>
  <si>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</si>
  <si>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</si>
  <si>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</si>
  <si>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</si>
  <si>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</si>
  <si>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</si>
  <si>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Combinación de asiento con escritorio</t>
  </si>
  <si>
    <t>Grabadoras gráficas de pruebas auditivas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</si>
  <si>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</si>
  <si>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</si>
  <si>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</si>
  <si>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</si>
  <si>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</si>
  <si>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</si>
  <si>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</si>
  <si>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</si>
  <si>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</si>
  <si>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</si>
  <si>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</si>
  <si>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</si>
  <si>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</si>
  <si>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</si>
  <si>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</si>
  <si>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</si>
  <si>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</si>
  <si>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</si>
  <si>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</si>
  <si>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</si>
  <si>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</si>
  <si>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</si>
  <si>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</si>
  <si>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</si>
  <si>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</si>
  <si>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</si>
  <si>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</si>
  <si>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</si>
  <si>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</si>
  <si>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</si>
  <si>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</si>
  <si>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</si>
  <si>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</si>
  <si>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</si>
  <si>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</si>
  <si>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</si>
  <si>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</si>
  <si>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</si>
  <si>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</si>
  <si>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</si>
  <si>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</si>
  <si>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</si>
  <si>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</si>
  <si>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</si>
  <si>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</si>
  <si>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</si>
  <si>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</si>
  <si>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</si>
  <si>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</si>
  <si>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</si>
  <si>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</si>
  <si>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</si>
  <si>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</si>
  <si>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</si>
  <si>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</si>
  <si>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</si>
  <si>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</si>
  <si>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</si>
  <si>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</si>
  <si>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</si>
  <si>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</si>
  <si>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</si>
  <si>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</si>
  <si>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</si>
  <si>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</si>
  <si>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</si>
  <si>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</si>
  <si>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</si>
  <si>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</si>
  <si>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</si>
  <si>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</si>
  <si>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</si>
  <si>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</si>
  <si>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</si>
  <si>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</si>
  <si>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</si>
  <si>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</si>
  <si>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</si>
  <si>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</si>
  <si>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</si>
  <si>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</si>
  <si>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</si>
  <si>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</si>
  <si>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</si>
  <si>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</si>
  <si>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</si>
  <si>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</si>
  <si>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</si>
  <si>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</si>
  <si>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</si>
  <si>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</si>
  <si>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</si>
  <si>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</si>
  <si>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</si>
  <si>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</si>
  <si>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</si>
  <si>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</si>
  <si>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</si>
  <si>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</si>
  <si>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</si>
  <si>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</si>
  <si>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</si>
  <si>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</si>
  <si>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</si>
  <si>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</si>
  <si>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</si>
  <si>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</si>
  <si>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</si>
  <si>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</si>
  <si>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</si>
  <si>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</si>
  <si>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</si>
  <si>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</si>
  <si>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</si>
  <si>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</si>
  <si>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</si>
  <si>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</si>
  <si>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</si>
  <si>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</si>
  <si>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</si>
  <si>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</si>
  <si>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</si>
  <si>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</si>
  <si>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</si>
  <si>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</si>
  <si>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</si>
  <si>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</si>
  <si>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</si>
  <si>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</si>
  <si>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</si>
  <si>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</si>
  <si>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</si>
  <si>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</si>
  <si>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</si>
  <si>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</si>
  <si>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</si>
  <si>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</si>
  <si>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</si>
  <si>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</si>
  <si>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</si>
  <si>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</si>
  <si>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</si>
  <si>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</si>
  <si>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</si>
  <si>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</si>
  <si>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</si>
  <si>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</si>
  <si>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</si>
  <si>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</si>
  <si>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</si>
  <si>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</si>
  <si>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</si>
  <si>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</si>
  <si>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</si>
  <si>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</si>
  <si>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</si>
  <si>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</si>
  <si>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</si>
  <si>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</si>
  <si>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</si>
  <si>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</si>
  <si>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</si>
  <si>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</si>
  <si>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</si>
  <si>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</si>
  <si>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</si>
  <si>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</si>
  <si>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</si>
  <si>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</si>
  <si>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</si>
  <si>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</si>
  <si>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</si>
  <si>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</si>
  <si>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</si>
  <si>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</si>
  <si>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</si>
  <si>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</si>
  <si>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</si>
  <si>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</si>
  <si>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</si>
  <si>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</si>
  <si>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</si>
  <si>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</si>
  <si>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</si>
  <si>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</si>
  <si>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</si>
  <si>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</si>
  <si>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</si>
  <si>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</si>
  <si>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</si>
  <si>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</si>
  <si>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</si>
  <si>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</si>
  <si>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</si>
  <si>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</si>
  <si>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</si>
  <si>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</si>
  <si>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</si>
  <si>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</si>
  <si>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</si>
  <si>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</si>
  <si>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</si>
  <si>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</si>
  <si>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</si>
  <si>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</si>
  <si>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</si>
  <si>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</si>
  <si>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</si>
  <si>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</si>
  <si>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</si>
  <si>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</si>
  <si>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</si>
  <si>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</si>
  <si>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</si>
  <si>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</si>
  <si>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</si>
  <si>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</si>
  <si>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</si>
  <si>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</si>
  <si>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</si>
  <si>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</si>
  <si>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</si>
  <si>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</si>
  <si>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</si>
  <si>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</si>
  <si>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</si>
  <si>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</si>
  <si>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</si>
  <si>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</si>
  <si>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</si>
  <si>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</si>
  <si>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</si>
  <si>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</si>
  <si>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</si>
  <si>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</si>
  <si>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</si>
  <si>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</si>
  <si>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</si>
  <si>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</si>
  <si>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</si>
  <si>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</si>
  <si>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</si>
  <si>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</si>
  <si>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</si>
  <si>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</si>
  <si>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</si>
  <si>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</si>
  <si>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</si>
  <si>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</si>
  <si>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</si>
  <si>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</si>
  <si>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</si>
  <si>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</si>
  <si>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</si>
  <si>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</si>
  <si>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</si>
  <si>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</si>
  <si>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</si>
  <si>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</si>
  <si>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</si>
  <si>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</si>
  <si>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</si>
  <si>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</si>
  <si>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</si>
  <si>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</si>
  <si>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</si>
  <si>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</si>
  <si>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</si>
  <si>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</si>
  <si>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</si>
  <si>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</si>
  <si>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</si>
  <si>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</si>
  <si>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</si>
  <si>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</si>
  <si>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</si>
  <si>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</si>
  <si>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</si>
  <si>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</si>
  <si>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</si>
  <si>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</si>
  <si>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</si>
  <si>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</si>
  <si>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</si>
  <si>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</si>
  <si>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</si>
  <si>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</si>
  <si>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</si>
  <si>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</si>
  <si>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</si>
  <si>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</si>
  <si>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</si>
  <si>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</si>
  <si>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</si>
  <si>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</si>
  <si>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</si>
  <si>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</si>
  <si>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</si>
  <si>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</si>
  <si>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</si>
  <si>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</si>
  <si>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</si>
  <si>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</si>
  <si>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</si>
  <si>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</si>
  <si>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</si>
  <si>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</si>
  <si>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</si>
  <si>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</si>
  <si>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</si>
  <si>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</si>
  <si>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</si>
  <si>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</si>
  <si>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</si>
  <si>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</si>
  <si>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</si>
  <si>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</si>
  <si>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</si>
  <si>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</si>
  <si>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</si>
  <si>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</si>
  <si>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</si>
  <si>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</si>
  <si>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</si>
  <si>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</si>
  <si>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</si>
  <si>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</si>
  <si>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</si>
  <si>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</si>
  <si>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</si>
  <si>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</si>
  <si>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</si>
  <si>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</si>
  <si>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</si>
  <si>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</si>
  <si>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</si>
  <si>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</si>
  <si>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</si>
  <si>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</si>
  <si>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</si>
  <si>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</si>
  <si>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</si>
  <si>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</si>
  <si>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</si>
  <si>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</si>
  <si>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</si>
  <si>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</si>
  <si>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</si>
  <si>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</si>
  <si>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</si>
  <si>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</si>
  <si>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</si>
  <si>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</si>
  <si>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</si>
  <si>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</si>
  <si>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</si>
  <si>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</si>
  <si>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</si>
  <si>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</si>
  <si>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</si>
  <si>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</si>
  <si>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</si>
  <si>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</si>
  <si>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</si>
  <si>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</si>
  <si>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</si>
  <si>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</si>
  <si>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</si>
  <si>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</si>
  <si>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</si>
  <si>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</si>
  <si>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</si>
  <si>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</si>
  <si>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</si>
  <si>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</si>
  <si>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</si>
  <si>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</si>
  <si>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</si>
  <si>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</si>
  <si>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</si>
  <si>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</si>
  <si>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</si>
  <si>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</si>
  <si>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</si>
  <si>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</si>
  <si>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</si>
  <si>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</si>
  <si>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</si>
  <si>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</si>
  <si>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</si>
  <si>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</si>
  <si>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</si>
  <si>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</si>
  <si>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</si>
  <si>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</si>
  <si>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</si>
  <si>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</si>
  <si>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</si>
  <si>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</si>
  <si>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</si>
  <si>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</si>
  <si>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</si>
  <si>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</si>
  <si>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</si>
  <si>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</si>
  <si>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</si>
  <si>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</si>
  <si>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</si>
  <si>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</si>
  <si>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</si>
  <si>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</si>
  <si>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</si>
  <si>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</si>
  <si>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</si>
  <si>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</si>
  <si>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</si>
  <si>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</si>
  <si>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</si>
  <si>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</si>
  <si>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</si>
  <si>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</si>
  <si>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</si>
  <si>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</si>
  <si>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</si>
  <si>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</si>
  <si>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</si>
  <si>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</si>
  <si>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</si>
  <si>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</si>
  <si>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</si>
  <si>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</si>
  <si>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</si>
  <si>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</si>
  <si>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</si>
  <si>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</si>
  <si>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</si>
  <si>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</si>
  <si>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</si>
  <si>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</si>
  <si>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</si>
  <si>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</si>
  <si>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</si>
  <si>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</si>
  <si>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</si>
  <si>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</si>
  <si>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</si>
  <si>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</si>
  <si>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</si>
  <si>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</si>
  <si>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</si>
  <si>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</si>
  <si>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</si>
  <si>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</si>
  <si>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</si>
  <si>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</si>
  <si>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</si>
  <si>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</si>
  <si>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</si>
  <si>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</si>
  <si>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</si>
  <si>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</si>
  <si>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</si>
  <si>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</si>
  <si>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</si>
  <si>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</si>
  <si>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</si>
  <si>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</si>
  <si>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</si>
  <si>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</si>
  <si>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</si>
  <si>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</si>
  <si>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</si>
  <si>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</si>
  <si>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</si>
  <si>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</si>
  <si>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</si>
  <si>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</si>
  <si>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</si>
  <si>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</si>
  <si>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</si>
  <si>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</si>
  <si>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</si>
  <si>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</si>
  <si>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</si>
  <si>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</si>
  <si>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</si>
  <si>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</si>
  <si>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</si>
  <si>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</si>
  <si>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</si>
  <si>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</si>
  <si>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</si>
  <si>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</si>
  <si>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</si>
  <si>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</si>
  <si>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</si>
  <si>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</si>
  <si>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</si>
  <si>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</si>
  <si>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</si>
  <si>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</si>
  <si>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</si>
  <si>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</si>
  <si>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</si>
  <si>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</si>
  <si>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</si>
  <si>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</si>
  <si>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</si>
  <si>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</si>
  <si>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</si>
  <si>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</si>
  <si>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</si>
  <si>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</si>
  <si>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</si>
  <si>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</si>
  <si>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</si>
  <si>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</si>
  <si>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</si>
  <si>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</si>
  <si>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</si>
  <si>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</si>
  <si>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</si>
  <si>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</si>
  <si>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</si>
  <si>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</si>
  <si>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</si>
  <si>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</si>
  <si>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</si>
  <si>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</si>
  <si>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</si>
  <si>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</si>
  <si>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</si>
  <si>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</si>
  <si>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</si>
  <si>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</si>
  <si>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</si>
  <si>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</si>
  <si>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</si>
  <si>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</si>
  <si>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</si>
  <si>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</si>
  <si>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</si>
  <si>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</si>
  <si>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</si>
  <si>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</si>
  <si>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</si>
  <si>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</si>
  <si>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</si>
  <si>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</si>
  <si>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</si>
  <si>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</si>
  <si>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</si>
  <si>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</si>
  <si>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</si>
  <si>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</si>
  <si>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</si>
  <si>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</si>
  <si>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</si>
  <si>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</si>
  <si>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</si>
  <si>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</si>
  <si>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</si>
  <si>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</si>
  <si>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</si>
  <si>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</si>
  <si>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</si>
  <si>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</si>
  <si>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</si>
  <si>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</si>
  <si>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</si>
  <si>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</si>
  <si>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</si>
  <si>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</si>
  <si>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</si>
  <si>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</si>
  <si>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</si>
  <si>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</si>
  <si>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</si>
  <si>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</si>
  <si>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</si>
  <si>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</si>
  <si>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</si>
  <si>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</si>
  <si>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</si>
  <si>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</si>
  <si>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</si>
  <si>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</si>
  <si>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</si>
  <si>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</si>
  <si>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</si>
  <si>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</si>
  <si>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</si>
  <si>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</si>
  <si>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</si>
  <si>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</si>
  <si>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</si>
  <si>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</si>
  <si>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</si>
  <si>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</si>
  <si>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</si>
  <si>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</si>
  <si>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</si>
  <si>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</si>
  <si>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</si>
  <si>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</si>
  <si>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</si>
  <si>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</si>
  <si>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</si>
  <si>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</si>
  <si>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</si>
  <si>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</si>
  <si>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</si>
  <si>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</si>
  <si>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</si>
  <si>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</si>
  <si>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</si>
  <si>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</si>
  <si>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</si>
  <si>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</si>
  <si>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</si>
  <si>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</si>
  <si>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</si>
  <si>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</si>
  <si>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</si>
  <si>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</si>
  <si>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</si>
  <si>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</si>
  <si>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</si>
  <si>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</si>
  <si>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</si>
  <si>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</si>
  <si>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</si>
  <si>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</si>
  <si>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</si>
  <si>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</si>
  <si>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</si>
  <si>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</si>
  <si>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</si>
  <si>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</si>
  <si>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</si>
  <si>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</si>
  <si>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</si>
  <si>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</si>
  <si>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</si>
  <si>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</si>
  <si>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</si>
  <si>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</si>
  <si>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</si>
  <si>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</si>
  <si>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</si>
  <si>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</si>
  <si>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</si>
  <si>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</si>
  <si>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</si>
  <si>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</si>
  <si>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</si>
  <si>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</si>
  <si>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</si>
  <si>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</si>
  <si>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</si>
  <si>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</si>
  <si>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</si>
  <si>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</si>
  <si>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</si>
  <si>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</si>
  <si>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</si>
  <si>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</si>
  <si>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</si>
  <si>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</si>
  <si>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</si>
  <si>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</si>
  <si>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</si>
  <si>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</si>
  <si>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</si>
  <si>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</si>
  <si>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</si>
  <si>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</si>
  <si>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</si>
  <si>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</si>
  <si>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</si>
  <si>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</si>
  <si>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</si>
  <si>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</si>
  <si>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</si>
  <si>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</si>
  <si>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Destructores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</si>
  <si>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</si>
  <si>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</si>
  <si>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</si>
  <si>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</si>
  <si>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</si>
  <si>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</si>
  <si>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</si>
  <si>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</si>
  <si>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</si>
  <si>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</si>
  <si>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</si>
  <si>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</si>
  <si>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</si>
  <si>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</si>
  <si>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</si>
  <si>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</si>
  <si>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</si>
  <si>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</si>
  <si>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</si>
  <si>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</si>
  <si>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</si>
  <si>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</si>
  <si>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</si>
  <si>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</si>
  <si>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</si>
  <si>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</si>
  <si>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</si>
  <si>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</si>
  <si>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</si>
  <si>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</si>
  <si>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</si>
  <si>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</si>
  <si>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</si>
  <si>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</si>
  <si>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</si>
  <si>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</si>
  <si>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</si>
  <si>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</si>
  <si>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</si>
  <si>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</si>
  <si>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</si>
  <si>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</si>
  <si>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</si>
  <si>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</si>
  <si>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</si>
  <si>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</si>
  <si>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</si>
  <si>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</si>
  <si>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</si>
  <si>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</si>
  <si>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</si>
  <si>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</si>
  <si>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</si>
  <si>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</si>
  <si>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</si>
  <si>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</si>
  <si>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</si>
  <si>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</si>
  <si>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</si>
  <si>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</si>
  <si>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</si>
  <si>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</si>
  <si>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</si>
  <si>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</si>
  <si>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</si>
  <si>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</si>
  <si>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</si>
  <si>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</si>
  <si>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</si>
  <si>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</si>
  <si>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</si>
  <si>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</si>
  <si>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</si>
  <si>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</si>
  <si>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</si>
  <si>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</si>
  <si>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</si>
  <si>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</si>
  <si>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</si>
  <si>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</si>
  <si>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</si>
  <si>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</si>
  <si>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</si>
  <si>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</si>
  <si>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</si>
  <si>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</si>
  <si>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</si>
  <si>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</si>
  <si>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</si>
  <si>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</si>
  <si>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</si>
  <si>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</si>
  <si>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</si>
  <si>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</si>
  <si>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</si>
  <si>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</si>
  <si>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</si>
  <si>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</si>
  <si>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</si>
  <si>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</si>
  <si>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</si>
  <si>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</si>
  <si>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</si>
  <si>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</si>
  <si>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</si>
  <si>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</si>
  <si>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</si>
  <si>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</si>
  <si>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</si>
  <si>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</si>
  <si>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</si>
  <si>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</si>
  <si>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</si>
  <si>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</si>
  <si>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</si>
  <si>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</si>
  <si>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</si>
  <si>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</si>
  <si>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</si>
  <si>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</si>
  <si>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</si>
  <si>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</si>
  <si>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</si>
  <si>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</si>
  <si>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</si>
  <si>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</si>
  <si>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</si>
  <si>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</si>
  <si>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</si>
  <si>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</si>
  <si>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</si>
  <si>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</si>
  <si>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</si>
  <si>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</si>
  <si>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</si>
  <si>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</si>
  <si>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</si>
  <si>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</si>
  <si>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</si>
  <si>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</si>
  <si>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</si>
  <si>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</si>
  <si>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</si>
  <si>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</si>
  <si>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</si>
  <si>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</si>
  <si>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</si>
  <si>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</si>
  <si>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</si>
  <si>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</si>
  <si>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</si>
  <si>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</si>
  <si>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</si>
  <si>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</si>
  <si>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</si>
  <si>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</si>
  <si>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</si>
  <si>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</si>
  <si>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</si>
  <si>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</si>
  <si>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</si>
  <si>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</si>
  <si>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</si>
  <si>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</si>
  <si>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</si>
  <si>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</si>
  <si>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</si>
  <si>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</si>
  <si>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</si>
  <si>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</si>
  <si>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</si>
  <si>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</si>
  <si>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</si>
  <si>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</si>
  <si>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</si>
  <si>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</si>
  <si>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</si>
  <si>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</si>
  <si>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</si>
  <si>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</si>
  <si>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</si>
  <si>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</si>
  <si>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</si>
  <si>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</si>
  <si>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</si>
  <si>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</si>
  <si>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</si>
  <si>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</si>
  <si>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</si>
  <si>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</si>
  <si>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</si>
  <si>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</si>
  <si>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</si>
  <si>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</si>
  <si>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</si>
  <si>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</si>
  <si>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</si>
  <si>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Generadores eólicos</t>
  </si>
  <si>
    <t>Fruta fresca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</si>
  <si>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</si>
  <si>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</si>
  <si>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</si>
  <si>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</si>
  <si>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</si>
  <si>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</si>
  <si>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</si>
  <si>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</si>
  <si>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</si>
  <si>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</si>
  <si>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</si>
  <si>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</si>
  <si>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</si>
  <si>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</si>
  <si>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</si>
  <si>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</si>
  <si>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</si>
  <si>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</si>
  <si>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</si>
  <si>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</si>
  <si>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</si>
  <si>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</si>
  <si>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</si>
  <si>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</si>
  <si>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</si>
  <si>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</si>
  <si>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</si>
  <si>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</si>
  <si>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</si>
  <si>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</si>
  <si>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</si>
  <si>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</si>
  <si>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</si>
  <si>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</si>
  <si>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</si>
  <si>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</si>
  <si>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</si>
  <si>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</si>
  <si>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</si>
  <si>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</si>
  <si>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</si>
  <si>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</si>
  <si>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</si>
  <si>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</si>
  <si>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</si>
  <si>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</si>
  <si>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</si>
  <si>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</si>
  <si>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</si>
  <si>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</si>
  <si>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</si>
  <si>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</si>
  <si>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</si>
  <si>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</si>
  <si>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</si>
  <si>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</si>
  <si>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</si>
  <si>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</si>
  <si>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</si>
  <si>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</si>
  <si>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</si>
  <si>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</si>
  <si>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</si>
  <si>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</si>
  <si>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</si>
  <si>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</si>
  <si>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</si>
  <si>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</si>
  <si>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</si>
  <si>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</si>
  <si>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</si>
  <si>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</si>
  <si>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</si>
  <si>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</si>
  <si>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</si>
  <si>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</si>
  <si>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</si>
  <si>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</si>
  <si>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</si>
  <si>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</si>
  <si>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</si>
  <si>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</si>
  <si>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</si>
  <si>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</si>
  <si>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</si>
  <si>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</si>
  <si>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</si>
  <si>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</si>
  <si>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</si>
  <si>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</si>
  <si>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</si>
  <si>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</si>
  <si>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</si>
  <si>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</si>
  <si>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</si>
  <si>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</si>
  <si>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</si>
  <si>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</si>
  <si>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</si>
  <si>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</si>
  <si>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</si>
  <si>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</si>
  <si>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</si>
  <si>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</si>
  <si>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</si>
  <si>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</si>
  <si>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</si>
  <si>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</si>
  <si>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</si>
  <si>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</si>
  <si>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</si>
  <si>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</si>
  <si>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</si>
  <si>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</si>
  <si>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</si>
  <si>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</si>
  <si>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</si>
  <si>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</si>
  <si>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</si>
  <si>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</si>
  <si>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</si>
  <si>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</si>
  <si>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</si>
  <si>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</si>
  <si>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</si>
  <si>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</si>
  <si>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</si>
  <si>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</si>
  <si>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</si>
  <si>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</si>
  <si>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</si>
  <si>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</si>
  <si>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</si>
  <si>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</si>
  <si>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</si>
  <si>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</si>
  <si>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</si>
  <si>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</si>
  <si>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</si>
  <si>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</si>
  <si>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</si>
  <si>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</si>
  <si>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</si>
  <si>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</si>
  <si>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</si>
  <si>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</si>
  <si>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</si>
  <si>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</si>
  <si>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</si>
  <si>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</si>
  <si>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</si>
  <si>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</si>
  <si>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</si>
  <si>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</si>
  <si>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</si>
  <si>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</si>
  <si>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</si>
  <si>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</si>
  <si>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</si>
  <si>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</si>
  <si>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</si>
  <si>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</si>
  <si>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</si>
  <si>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</si>
  <si>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</si>
  <si>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</si>
  <si>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</si>
  <si>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</si>
  <si>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</si>
  <si>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</si>
  <si>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</si>
  <si>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</si>
  <si>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</si>
  <si>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</si>
  <si>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</si>
  <si>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</si>
  <si>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</si>
  <si>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</si>
  <si>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</si>
  <si>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</si>
  <si>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</si>
  <si>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</si>
  <si>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</si>
  <si>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</si>
  <si>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</si>
  <si>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</si>
  <si>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</si>
  <si>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</si>
  <si>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</si>
  <si>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</si>
  <si>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</si>
  <si>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</si>
  <si>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</si>
  <si>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</si>
  <si>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</si>
  <si>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</si>
  <si>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</si>
  <si>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</si>
  <si>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</si>
  <si>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</si>
  <si>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</si>
  <si>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</si>
  <si>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</si>
  <si>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</si>
  <si>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</si>
  <si>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</si>
  <si>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</si>
  <si>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</si>
  <si>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</si>
  <si>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</si>
  <si>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</si>
  <si>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</si>
  <si>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</si>
  <si>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</si>
  <si>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</si>
  <si>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</si>
  <si>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</si>
  <si>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</si>
  <si>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</si>
  <si>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</si>
  <si>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</si>
  <si>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</si>
  <si>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</si>
  <si>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</si>
  <si>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</si>
  <si>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</si>
  <si>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</si>
  <si>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</si>
  <si>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</si>
  <si>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</si>
  <si>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</si>
  <si>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</si>
  <si>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</si>
  <si>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</si>
  <si>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</si>
  <si>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</si>
  <si>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</si>
  <si>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</si>
  <si>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</si>
  <si>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</si>
  <si>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</si>
  <si>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</si>
  <si>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</si>
  <si>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</si>
  <si>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</si>
  <si>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</si>
  <si>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</si>
  <si>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</si>
  <si>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</si>
  <si>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</si>
  <si>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</si>
  <si>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</si>
  <si>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</si>
  <si>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</si>
  <si>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</si>
  <si>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</si>
  <si>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</si>
  <si>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</si>
  <si>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</si>
  <si>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</si>
  <si>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</si>
  <si>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</si>
  <si>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</si>
  <si>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</si>
  <si>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</si>
  <si>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</si>
  <si>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</si>
  <si>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</si>
  <si>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</si>
  <si>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</si>
  <si>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</si>
  <si>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</si>
  <si>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</si>
  <si>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</si>
  <si>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</si>
  <si>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</si>
  <si>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</si>
  <si>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</si>
  <si>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</si>
  <si>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</si>
  <si>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</si>
  <si>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</si>
  <si>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</si>
  <si>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</si>
  <si>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</si>
  <si>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</si>
  <si>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</si>
  <si>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</si>
  <si>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</si>
  <si>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</si>
  <si>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</si>
  <si>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</si>
  <si>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</si>
  <si>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</si>
  <si>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</si>
  <si>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</si>
  <si>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</si>
  <si>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</si>
  <si>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</si>
  <si>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</si>
  <si>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</si>
  <si>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</si>
  <si>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</si>
  <si>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</si>
  <si>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</si>
  <si>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</si>
  <si>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</si>
  <si>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</si>
  <si>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</si>
  <si>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</si>
  <si>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</si>
  <si>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</si>
  <si>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</si>
  <si>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</si>
  <si>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</si>
  <si>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</si>
  <si>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</si>
  <si>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</si>
  <si>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</si>
  <si>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</si>
  <si>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</si>
  <si>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</si>
  <si>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</si>
  <si>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</si>
  <si>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</si>
  <si>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</si>
  <si>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</si>
  <si>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</si>
  <si>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</si>
  <si>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</si>
  <si>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</si>
  <si>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</si>
  <si>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</si>
  <si>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</si>
  <si>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</si>
  <si>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</si>
  <si>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</si>
  <si>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</si>
  <si>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</si>
  <si>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</si>
  <si>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</si>
  <si>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</si>
  <si>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</si>
  <si>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</si>
  <si>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</si>
  <si>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</si>
  <si>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</si>
  <si>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</si>
  <si>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</si>
  <si>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</si>
  <si>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</si>
  <si>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</si>
  <si>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</si>
  <si>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</si>
  <si>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</si>
  <si>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</si>
  <si>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</si>
  <si>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</si>
  <si>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</si>
  <si>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</si>
  <si>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</si>
  <si>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</si>
  <si>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</si>
  <si>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</si>
  <si>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</si>
  <si>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</si>
  <si>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</si>
  <si>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</si>
  <si>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</si>
  <si>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</si>
  <si>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</si>
  <si>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</si>
  <si>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</si>
  <si>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</si>
  <si>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</si>
  <si>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</si>
  <si>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</si>
  <si>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</si>
  <si>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</si>
  <si>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</si>
  <si>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</si>
  <si>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</si>
  <si>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</si>
  <si>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</si>
  <si>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</si>
  <si>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</si>
  <si>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</si>
  <si>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</si>
  <si>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</si>
  <si>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</si>
  <si>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</si>
  <si>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</si>
  <si>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</si>
  <si>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</si>
  <si>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</si>
  <si>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</si>
  <si>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</si>
  <si>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</si>
  <si>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</si>
  <si>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</si>
  <si>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</si>
  <si>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</si>
  <si>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</si>
  <si>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</si>
  <si>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</si>
  <si>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</si>
  <si>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</si>
  <si>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</si>
  <si>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</si>
  <si>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</si>
  <si>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</si>
  <si>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</si>
  <si>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</si>
  <si>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</si>
  <si>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</si>
  <si>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</si>
  <si>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</si>
  <si>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</si>
  <si>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</si>
  <si>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</si>
  <si>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</si>
  <si>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</si>
  <si>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</si>
  <si>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</si>
  <si>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</si>
  <si>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</si>
  <si>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</si>
  <si>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</si>
  <si>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</si>
  <si>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</si>
  <si>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</si>
  <si>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</si>
  <si>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</si>
  <si>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</si>
  <si>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</si>
  <si>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</si>
  <si>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</si>
  <si>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</si>
  <si>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</si>
  <si>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</si>
  <si>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</si>
  <si>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</si>
  <si>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</si>
  <si>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</si>
  <si>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</si>
  <si>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</si>
  <si>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</si>
  <si>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</si>
  <si>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</si>
  <si>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</si>
  <si>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</si>
  <si>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</si>
  <si>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</si>
  <si>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</si>
  <si>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</si>
  <si>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</si>
  <si>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</si>
  <si>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</si>
  <si>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</si>
  <si>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</si>
  <si>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</si>
  <si>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</si>
  <si>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</si>
  <si>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</si>
  <si>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</si>
  <si>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</si>
  <si>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</si>
  <si>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</si>
  <si>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</si>
  <si>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</si>
  <si>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</si>
  <si>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</si>
  <si>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</si>
  <si>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</si>
  <si>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Palmar de Ocoa</t>
  </si>
  <si>
    <t>Libros de recursos o actividades de economía</t>
  </si>
  <si>
    <t>Clorfenesina carbamato</t>
  </si>
  <si>
    <t>Maimón</t>
  </si>
  <si>
    <t>Centros de control de motor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</si>
  <si>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</si>
  <si>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</si>
  <si>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</si>
  <si>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</si>
  <si>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</si>
  <si>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</si>
  <si>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</si>
  <si>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</si>
  <si>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</si>
  <si>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</si>
  <si>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</si>
  <si>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</si>
  <si>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</si>
  <si>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</si>
  <si>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</si>
  <si>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</si>
  <si>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</si>
  <si>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</si>
  <si>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</si>
  <si>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</si>
  <si>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</si>
  <si>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</si>
  <si>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</si>
  <si>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</si>
  <si>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</si>
  <si>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</si>
  <si>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</si>
  <si>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</si>
  <si>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</si>
  <si>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</si>
  <si>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</si>
  <si>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</si>
  <si>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</si>
  <si>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</si>
  <si>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</si>
  <si>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</si>
  <si>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</si>
  <si>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</si>
  <si>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</si>
  <si>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</si>
  <si>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</si>
  <si>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</si>
  <si>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</si>
  <si>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</si>
  <si>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</si>
  <si>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</si>
  <si>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</si>
  <si>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</si>
  <si>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</si>
  <si>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</si>
  <si>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</si>
  <si>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</si>
  <si>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</si>
  <si>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</si>
  <si>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</si>
  <si>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</si>
  <si>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</si>
  <si>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</si>
  <si>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</si>
  <si>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 xml:space="preserve">Excepción - Bienes o servicios con exclusividad 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</si>
  <si>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</si>
  <si>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</si>
  <si>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</si>
  <si>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</si>
  <si>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</si>
  <si>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</si>
  <si>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</si>
  <si>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</si>
  <si>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</si>
  <si>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</si>
  <si>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</si>
  <si>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</si>
  <si>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</si>
  <si>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</si>
  <si>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</si>
  <si>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</si>
  <si>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</si>
  <si>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</si>
  <si>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</si>
  <si>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</si>
  <si>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</si>
  <si>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</si>
  <si>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</si>
  <si>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</si>
  <si>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</si>
  <si>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</si>
  <si>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</si>
  <si>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</si>
  <si>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</si>
  <si>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</si>
  <si>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</si>
  <si>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</si>
  <si>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</si>
  <si>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</si>
  <si>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</si>
  <si>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</si>
  <si>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</si>
  <si>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</si>
  <si>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</si>
  <si>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</si>
  <si>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</si>
  <si>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</si>
  <si>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</si>
  <si>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</si>
  <si>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</si>
  <si>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</si>
  <si>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</si>
  <si>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</si>
  <si>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</si>
  <si>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</si>
  <si>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</si>
  <si>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</si>
  <si>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</si>
  <si>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</si>
  <si>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</si>
  <si>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</si>
  <si>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</si>
  <si>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</si>
  <si>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</si>
  <si>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</si>
  <si>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</si>
  <si>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</si>
  <si>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</si>
  <si>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</si>
  <si>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</si>
  <si>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</si>
  <si>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</si>
  <si>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</si>
  <si>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</si>
  <si>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</si>
  <si>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</si>
  <si>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</si>
  <si>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</si>
  <si>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</si>
  <si>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</si>
  <si>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</si>
  <si>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</si>
  <si>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</si>
  <si>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</si>
  <si>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</si>
  <si>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</si>
  <si>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</si>
  <si>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</si>
  <si>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</si>
  <si>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</si>
  <si>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</si>
  <si>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</si>
  <si>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</si>
  <si>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</si>
  <si>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</si>
  <si>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</si>
  <si>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</si>
  <si>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</si>
  <si>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</si>
  <si>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</si>
  <si>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</si>
  <si>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</si>
  <si>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</si>
  <si>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</si>
  <si>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</si>
  <si>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</si>
  <si>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</si>
  <si>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</si>
  <si>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</si>
  <si>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Trampas para el control de insectos voladores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</si>
  <si>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</si>
  <si>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</si>
  <si>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</si>
  <si>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</si>
  <si>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</si>
  <si>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</si>
  <si>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</si>
  <si>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</si>
  <si>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</si>
  <si>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</si>
  <si>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</si>
  <si>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</si>
  <si>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</si>
  <si>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</si>
  <si>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</si>
  <si>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</si>
  <si>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</si>
  <si>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Llantas para camiones pesados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</si>
  <si>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</si>
  <si>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</si>
  <si>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</si>
  <si>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</si>
  <si>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</si>
  <si>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</si>
  <si>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</si>
  <si>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</si>
  <si>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</si>
  <si>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</si>
  <si>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</si>
  <si>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</si>
  <si>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</si>
  <si>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</si>
  <si>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</si>
  <si>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</si>
  <si>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</si>
  <si>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</si>
  <si>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</si>
  <si>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</si>
  <si>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</si>
  <si>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</si>
  <si>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</si>
  <si>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</si>
  <si>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</si>
  <si>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</si>
  <si>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</si>
  <si>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</si>
  <si>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</si>
  <si>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</si>
  <si>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</si>
  <si>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</si>
  <si>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</si>
  <si>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</si>
  <si>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</si>
  <si>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</si>
  <si>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</si>
  <si>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</si>
  <si>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</si>
  <si>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</si>
  <si>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</si>
  <si>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</si>
  <si>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</si>
  <si>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</si>
  <si>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</si>
  <si>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</si>
  <si>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</si>
  <si>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</si>
  <si>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</si>
  <si>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</si>
  <si>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</si>
  <si>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</si>
  <si>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</si>
  <si>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</si>
  <si>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</si>
  <si>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</si>
  <si>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</si>
  <si>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</si>
  <si>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</si>
  <si>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</si>
  <si>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</si>
  <si>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</si>
  <si>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</si>
  <si>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</si>
  <si>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</si>
  <si>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</si>
  <si>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</si>
  <si>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</si>
  <si>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</si>
  <si>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</si>
  <si>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</si>
  <si>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</si>
  <si>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</si>
  <si>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</si>
  <si>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</si>
  <si>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</si>
  <si>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</si>
  <si>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</si>
  <si>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</si>
  <si>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</si>
  <si>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</si>
  <si>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</si>
  <si>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</si>
  <si>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</si>
  <si>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</si>
  <si>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</si>
  <si>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</si>
  <si>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</si>
  <si>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</si>
  <si>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</si>
  <si>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</si>
  <si>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</si>
  <si>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</si>
  <si>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</si>
  <si>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</si>
  <si>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</si>
  <si>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</si>
  <si>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</si>
  <si>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</si>
  <si>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</si>
  <si>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</si>
  <si>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</si>
  <si>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</si>
  <si>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</si>
  <si>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</si>
  <si>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</si>
  <si>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</si>
  <si>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</si>
  <si>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</si>
  <si>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</si>
  <si>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</si>
  <si>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Sujetadores de ojos o sus accesorios</t>
  </si>
  <si>
    <t>Embrague centrífugo</t>
  </si>
  <si>
    <t>Colgadores o sus accesorios para películas de rayos x</t>
  </si>
  <si>
    <t>Cacerolas para baño maría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</si>
  <si>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</si>
  <si>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</si>
  <si>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</si>
  <si>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</si>
  <si>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</si>
  <si>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</si>
  <si>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</si>
  <si>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</si>
  <si>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</si>
  <si>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</si>
  <si>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</si>
  <si>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</si>
  <si>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</si>
  <si>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</si>
  <si>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</si>
  <si>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</si>
  <si>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</si>
  <si>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</si>
  <si>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</si>
  <si>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</si>
  <si>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</si>
  <si>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</si>
  <si>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</si>
  <si>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</si>
  <si>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</si>
  <si>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</si>
  <si>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</si>
  <si>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</si>
  <si>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</si>
  <si>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</si>
  <si>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</si>
  <si>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</si>
  <si>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</si>
  <si>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</si>
  <si>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</si>
  <si>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</si>
  <si>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</si>
  <si>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</si>
  <si>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</si>
  <si>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</si>
  <si>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</si>
  <si>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</si>
  <si>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</si>
  <si>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</si>
  <si>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</si>
  <si>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</si>
  <si>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</si>
  <si>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</si>
  <si>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</si>
  <si>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</si>
  <si>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</si>
  <si>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</si>
  <si>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</si>
  <si>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</si>
  <si>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</si>
  <si>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</si>
  <si>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</si>
  <si>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</si>
  <si>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</si>
  <si>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</si>
  <si>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</si>
  <si>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</si>
  <si>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</si>
  <si>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</si>
  <si>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</si>
  <si>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</si>
  <si>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</si>
  <si>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</si>
  <si>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</si>
  <si>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</si>
  <si>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</si>
  <si>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</si>
  <si>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</si>
  <si>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</si>
  <si>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</si>
  <si>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</si>
  <si>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</si>
  <si>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</si>
  <si>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</si>
  <si>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</si>
  <si>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</si>
  <si>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</si>
  <si>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</si>
  <si>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</si>
  <si>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</si>
  <si>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</si>
  <si>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</si>
  <si>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</si>
  <si>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</si>
  <si>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</si>
  <si>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</si>
  <si>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</si>
  <si>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</si>
  <si>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</si>
  <si>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</si>
  <si>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</si>
  <si>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</si>
  <si>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</si>
  <si>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</si>
  <si>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</si>
  <si>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</si>
  <si>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</si>
  <si>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</si>
  <si>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</si>
  <si>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</si>
  <si>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</si>
  <si>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</si>
  <si>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</si>
  <si>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</si>
  <si>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</si>
  <si>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</si>
  <si>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</si>
  <si>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</si>
  <si>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</si>
  <si>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</si>
  <si>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</si>
  <si>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</si>
  <si>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</si>
  <si>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</si>
  <si>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</si>
  <si>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</si>
  <si>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</si>
  <si>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</si>
  <si>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</si>
  <si>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</si>
  <si>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</si>
  <si>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</si>
  <si>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</si>
  <si>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</si>
  <si>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</si>
  <si>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</si>
  <si>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</si>
  <si>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</si>
  <si>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</si>
  <si>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</si>
  <si>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</si>
  <si>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</si>
  <si>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</si>
  <si>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</si>
  <si>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</si>
  <si>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</si>
  <si>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</si>
  <si>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</si>
  <si>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</si>
  <si>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</si>
  <si>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</si>
  <si>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</si>
  <si>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</si>
  <si>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</si>
  <si>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</si>
  <si>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</si>
  <si>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</si>
  <si>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</si>
  <si>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</si>
  <si>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</si>
  <si>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</si>
  <si>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</si>
  <si>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</si>
  <si>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</si>
  <si>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</si>
  <si>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</si>
  <si>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</si>
  <si>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</si>
  <si>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</si>
  <si>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</si>
  <si>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</si>
  <si>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</si>
  <si>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</si>
  <si>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</si>
  <si>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</si>
  <si>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</si>
  <si>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</si>
  <si>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</si>
  <si>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</si>
  <si>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</si>
  <si>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</si>
  <si>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</si>
  <si>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</si>
  <si>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</si>
  <si>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</si>
  <si>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</si>
  <si>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</si>
  <si>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</si>
  <si>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</si>
  <si>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</si>
  <si>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</si>
  <si>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</si>
  <si>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</si>
  <si>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</si>
  <si>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</si>
  <si>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</si>
  <si>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</si>
  <si>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</si>
  <si>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</si>
  <si>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</si>
  <si>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</si>
  <si>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</si>
  <si>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</si>
  <si>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</si>
  <si>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</si>
  <si>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</si>
  <si>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</si>
  <si>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</si>
  <si>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</si>
  <si>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</si>
  <si>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</si>
  <si>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</si>
  <si>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</si>
  <si>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</si>
  <si>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</si>
  <si>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</si>
  <si>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</si>
  <si>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</si>
  <si>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</si>
  <si>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</si>
  <si>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</si>
  <si>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</si>
  <si>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</si>
  <si>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</si>
  <si>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</si>
  <si>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</si>
  <si>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</si>
  <si>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</si>
  <si>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</si>
  <si>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</si>
  <si>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</si>
  <si>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</si>
  <si>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</si>
  <si>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</si>
  <si>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</si>
  <si>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</si>
  <si>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</si>
  <si>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</si>
  <si>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</si>
  <si>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</si>
  <si>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</si>
  <si>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</si>
  <si>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</si>
  <si>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</si>
  <si>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</si>
  <si>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</si>
  <si>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</si>
  <si>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</si>
  <si>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</si>
  <si>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</si>
  <si>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</si>
  <si>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</si>
  <si>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</si>
  <si>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</si>
  <si>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</si>
  <si>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</si>
  <si>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</si>
  <si>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</si>
  <si>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</si>
  <si>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</si>
  <si>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</si>
  <si>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</si>
  <si>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</si>
  <si>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</si>
  <si>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</si>
  <si>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</si>
  <si>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</si>
  <si>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</si>
  <si>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</si>
  <si>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</si>
  <si>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</si>
  <si>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</si>
  <si>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</si>
  <si>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</si>
  <si>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</si>
  <si>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</si>
  <si>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</si>
  <si>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</si>
  <si>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</si>
  <si>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</si>
  <si>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</si>
  <si>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</si>
  <si>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</si>
  <si>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</si>
  <si>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</si>
  <si>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</si>
  <si>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</si>
  <si>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</si>
  <si>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</si>
  <si>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</si>
  <si>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</si>
  <si>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</si>
  <si>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</si>
  <si>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</si>
  <si>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</si>
  <si>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</si>
  <si>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</si>
  <si>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</si>
  <si>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</si>
  <si>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</si>
  <si>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</si>
  <si>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</si>
  <si>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</si>
  <si>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</si>
  <si>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</si>
  <si>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</si>
  <si>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</si>
  <si>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</si>
  <si>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</si>
  <si>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</si>
  <si>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</si>
  <si>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</si>
  <si>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</si>
  <si>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</si>
  <si>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</si>
  <si>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</si>
  <si>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</si>
  <si>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</si>
  <si>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</si>
  <si>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</si>
  <si>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</si>
  <si>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</si>
  <si>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</si>
  <si>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</si>
  <si>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</si>
  <si>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</si>
  <si>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</si>
  <si>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</si>
  <si>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</si>
  <si>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</si>
  <si>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</si>
  <si>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</si>
  <si>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</si>
  <si>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</si>
  <si>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</si>
  <si>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</si>
  <si>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</si>
  <si>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</si>
  <si>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</si>
  <si>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</si>
  <si>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</si>
  <si>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</si>
  <si>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</si>
  <si>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</si>
  <si>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</si>
  <si>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</si>
  <si>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</si>
  <si>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</si>
  <si>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</si>
  <si>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</si>
  <si>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</si>
  <si>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</si>
  <si>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</si>
  <si>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</si>
  <si>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</si>
  <si>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</si>
  <si>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</si>
  <si>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</si>
  <si>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</si>
  <si>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</si>
  <si>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</si>
  <si>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</si>
  <si>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</si>
  <si>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</si>
  <si>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</si>
  <si>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</si>
  <si>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</si>
  <si>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</si>
  <si>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</si>
  <si>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</si>
  <si>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</si>
  <si>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</si>
  <si>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</si>
  <si>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</si>
  <si>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</si>
  <si>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</si>
  <si>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</si>
  <si>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</si>
  <si>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</si>
  <si>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</si>
  <si>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</si>
  <si>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</si>
  <si>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</si>
  <si>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</si>
  <si>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</si>
  <si>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</si>
  <si>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</si>
  <si>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</si>
  <si>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</si>
  <si>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</si>
  <si>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</si>
  <si>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</si>
  <si>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</si>
  <si>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</si>
  <si>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</si>
  <si>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</si>
  <si>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</si>
  <si>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</si>
  <si>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</si>
  <si>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</si>
  <si>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</si>
  <si>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</si>
  <si>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</si>
  <si>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</si>
  <si>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</si>
  <si>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</si>
  <si>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</si>
  <si>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</si>
  <si>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</si>
  <si>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</si>
  <si>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</si>
  <si>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</si>
  <si>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</si>
  <si>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</si>
  <si>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</si>
  <si>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</si>
  <si>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</si>
  <si>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</si>
  <si>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</si>
  <si>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</si>
  <si>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</si>
  <si>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</si>
  <si>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</si>
  <si>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</si>
  <si>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</si>
  <si>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</si>
  <si>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</si>
  <si>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</si>
  <si>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</si>
  <si>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</si>
  <si>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</si>
  <si>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</si>
  <si>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</si>
  <si>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</si>
  <si>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</si>
  <si>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</si>
  <si>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</si>
  <si>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</si>
  <si>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</si>
  <si>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</si>
  <si>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</si>
  <si>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</si>
  <si>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</si>
  <si>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</si>
  <si>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</si>
  <si>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</si>
  <si>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</si>
  <si>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</si>
  <si>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</si>
  <si>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Herramientas de flotación de cemento</t>
  </si>
  <si>
    <t>Enhebradores de seda dental</t>
  </si>
  <si>
    <t>Detonadores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</si>
  <si>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</si>
  <si>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</si>
  <si>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</si>
  <si>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</si>
  <si>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</si>
  <si>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</si>
  <si>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</si>
  <si>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</si>
  <si>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</si>
  <si>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</si>
  <si>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</si>
  <si>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</si>
  <si>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</si>
  <si>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</si>
  <si>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</si>
  <si>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</si>
  <si>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</si>
  <si>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</si>
  <si>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</si>
  <si>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</si>
  <si>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</si>
  <si>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</si>
  <si>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</si>
  <si>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</si>
  <si>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</si>
  <si>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</si>
  <si>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</si>
  <si>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</si>
  <si>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</si>
  <si>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</si>
  <si>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</si>
  <si>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</si>
  <si>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</si>
  <si>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</si>
  <si>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</si>
  <si>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</si>
  <si>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</si>
  <si>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</si>
  <si>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</si>
  <si>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</si>
  <si>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</si>
  <si>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</si>
  <si>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</si>
  <si>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</si>
  <si>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</si>
  <si>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</si>
  <si>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</si>
  <si>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</si>
  <si>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</si>
  <si>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</si>
  <si>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</si>
  <si>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</si>
  <si>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</si>
  <si>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</si>
  <si>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</si>
  <si>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</si>
  <si>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</si>
  <si>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</si>
  <si>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</si>
  <si>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</si>
  <si>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</si>
  <si>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</si>
  <si>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</si>
  <si>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</si>
  <si>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</si>
  <si>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</si>
  <si>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</si>
  <si>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</si>
  <si>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</si>
  <si>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</si>
  <si>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</si>
  <si>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</si>
  <si>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</si>
  <si>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</si>
  <si>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</si>
  <si>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</si>
  <si>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</si>
  <si>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</si>
  <si>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</si>
  <si>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</si>
  <si>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</si>
  <si>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</si>
  <si>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</si>
  <si>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</si>
  <si>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</si>
  <si>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</si>
  <si>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</si>
  <si>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</si>
  <si>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</si>
  <si>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</si>
  <si>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</si>
  <si>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</si>
  <si>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</si>
  <si>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</si>
  <si>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</si>
  <si>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</si>
  <si>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</si>
  <si>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</si>
  <si>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</si>
  <si>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</si>
  <si>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</si>
  <si>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</si>
  <si>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</si>
  <si>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</si>
  <si>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</si>
  <si>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</si>
  <si>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</si>
  <si>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</si>
  <si>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</si>
  <si>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</si>
  <si>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</si>
  <si>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</si>
  <si>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</si>
  <si>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</si>
  <si>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</si>
  <si>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</si>
  <si>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</si>
  <si>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</si>
  <si>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</si>
  <si>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</si>
  <si>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</si>
  <si>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</si>
  <si>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</si>
  <si>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</si>
  <si>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</si>
  <si>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</si>
  <si>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</si>
  <si>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</si>
  <si>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</si>
  <si>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</si>
  <si>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</si>
  <si>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</si>
  <si>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</si>
  <si>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</si>
  <si>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</si>
  <si>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</si>
  <si>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</si>
  <si>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</si>
  <si>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</si>
  <si>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</si>
  <si>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</si>
  <si>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</si>
  <si>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</si>
  <si>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</si>
  <si>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</si>
  <si>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</si>
  <si>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</si>
  <si>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</si>
  <si>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</si>
  <si>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</si>
  <si>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</si>
  <si>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</si>
  <si>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</si>
  <si>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</si>
  <si>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</si>
  <si>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</si>
  <si>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</si>
  <si>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</si>
  <si>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</si>
  <si>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</si>
  <si>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</si>
  <si>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</si>
  <si>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</si>
  <si>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</si>
  <si>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</si>
  <si>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</si>
  <si>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</si>
  <si>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</si>
  <si>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</si>
  <si>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</si>
  <si>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</si>
  <si>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</si>
  <si>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</si>
  <si>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</si>
  <si>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</si>
  <si>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</si>
  <si>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</si>
  <si>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</si>
  <si>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</si>
  <si>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</si>
  <si>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</si>
  <si>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</si>
  <si>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</si>
  <si>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</si>
  <si>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</si>
  <si>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</si>
  <si>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</si>
  <si>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</si>
  <si>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</si>
  <si>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</si>
  <si>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</si>
  <si>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</si>
  <si>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</si>
  <si>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</si>
  <si>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</si>
  <si>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</si>
  <si>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</si>
  <si>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</si>
  <si>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</si>
  <si>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</si>
  <si>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</si>
  <si>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</si>
  <si>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</si>
  <si>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</si>
  <si>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</si>
  <si>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</si>
  <si>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</si>
  <si>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</si>
  <si>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</si>
  <si>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</si>
  <si>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</si>
  <si>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</si>
  <si>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</si>
  <si>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</si>
  <si>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</si>
  <si>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</si>
  <si>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</si>
  <si>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</si>
  <si>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</si>
  <si>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</si>
  <si>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Llaves de cinta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</si>
  <si>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</si>
  <si>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</si>
  <si>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</si>
  <si>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</si>
  <si>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</si>
  <si>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</si>
  <si>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</si>
  <si>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</si>
  <si>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</si>
  <si>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</si>
  <si>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</si>
  <si>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</si>
  <si>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</si>
  <si>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</si>
  <si>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</si>
  <si>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</si>
  <si>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</si>
  <si>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</si>
  <si>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</si>
  <si>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</si>
  <si>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</si>
  <si>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</si>
  <si>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</si>
  <si>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</si>
  <si>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</si>
  <si>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</si>
  <si>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</si>
  <si>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</si>
  <si>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</si>
  <si>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</si>
  <si>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</si>
  <si>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</si>
  <si>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</si>
  <si>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</si>
  <si>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</si>
  <si>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</si>
  <si>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</si>
  <si>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</si>
  <si>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</si>
  <si>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</si>
  <si>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</si>
  <si>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</si>
  <si>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</si>
  <si>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</si>
  <si>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</si>
  <si>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</si>
  <si>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</si>
  <si>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</si>
  <si>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</si>
  <si>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</si>
  <si>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</si>
  <si>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</si>
  <si>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</si>
  <si>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</si>
  <si>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</si>
  <si>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</si>
  <si>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</si>
  <si>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</si>
  <si>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</si>
  <si>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</si>
  <si>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</si>
  <si>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</si>
  <si>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</si>
  <si>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</si>
  <si>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</si>
  <si>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</si>
  <si>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</si>
  <si>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</si>
  <si>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</si>
  <si>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</si>
  <si>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</si>
  <si>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</si>
  <si>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</si>
  <si>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</si>
  <si>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</si>
  <si>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</si>
  <si>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</si>
  <si>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</si>
  <si>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</si>
  <si>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</si>
  <si>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</si>
  <si>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</si>
  <si>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</si>
  <si>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</si>
  <si>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</si>
  <si>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</si>
  <si>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</si>
  <si>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</si>
  <si>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</si>
  <si>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</si>
  <si>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</si>
  <si>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</si>
  <si>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</si>
  <si>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</si>
  <si>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</si>
  <si>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</si>
  <si>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</si>
  <si>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</si>
  <si>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</si>
  <si>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</si>
  <si>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</si>
  <si>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</si>
  <si>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</si>
  <si>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</si>
  <si>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</si>
  <si>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</si>
  <si>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</si>
  <si>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</si>
  <si>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</si>
  <si>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</si>
  <si>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</si>
  <si>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</si>
  <si>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</si>
  <si>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</si>
  <si>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</si>
  <si>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</si>
  <si>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</si>
  <si>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</si>
  <si>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</si>
  <si>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</si>
  <si>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</si>
  <si>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</si>
  <si>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</si>
  <si>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</si>
  <si>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</si>
  <si>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</si>
  <si>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</si>
  <si>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</si>
  <si>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</si>
  <si>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</si>
  <si>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</si>
  <si>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</si>
  <si>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</si>
  <si>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</si>
  <si>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</si>
  <si>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</si>
  <si>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</si>
  <si>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Servicios de fumigación de cultivos</t>
  </si>
  <si>
    <t>Cefadroxilo</t>
  </si>
  <si>
    <t>Kits para extracción de proteína de levadura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</si>
  <si>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</si>
  <si>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</si>
  <si>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</si>
  <si>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</si>
  <si>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</si>
  <si>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</si>
  <si>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</si>
  <si>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</si>
  <si>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</si>
  <si>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</si>
  <si>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</si>
  <si>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</si>
  <si>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</si>
  <si>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</si>
  <si>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</si>
  <si>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</si>
  <si>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</si>
  <si>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</si>
  <si>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</si>
  <si>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</si>
  <si>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</si>
  <si>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</si>
  <si>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</si>
  <si>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</si>
  <si>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</si>
  <si>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</si>
  <si>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</si>
  <si>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</si>
  <si>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</si>
  <si>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</si>
  <si>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</si>
  <si>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</si>
  <si>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</si>
  <si>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</si>
  <si>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</si>
  <si>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</si>
  <si>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</si>
  <si>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</si>
  <si>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</si>
  <si>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</si>
  <si>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</si>
  <si>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</si>
  <si>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</si>
  <si>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</si>
  <si>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</si>
  <si>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</si>
  <si>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</si>
  <si>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</si>
  <si>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</si>
  <si>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</si>
  <si>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</si>
  <si>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</si>
  <si>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</si>
  <si>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</si>
  <si>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</si>
  <si>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</si>
  <si>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</si>
  <si>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</si>
  <si>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</si>
  <si>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</si>
  <si>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</si>
  <si>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</si>
  <si>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</si>
  <si>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</si>
  <si>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</si>
  <si>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</si>
  <si>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</si>
  <si>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</si>
  <si>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</si>
  <si>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</si>
  <si>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</si>
  <si>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</si>
  <si>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</si>
  <si>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</si>
  <si>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</si>
  <si>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</si>
  <si>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</si>
  <si>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</si>
  <si>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</si>
  <si>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</si>
  <si>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</si>
  <si>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</si>
  <si>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</si>
  <si>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</si>
  <si>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</si>
  <si>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</si>
  <si>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</si>
  <si>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</si>
  <si>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</si>
  <si>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</si>
  <si>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</si>
  <si>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</si>
  <si>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</si>
  <si>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</si>
  <si>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</si>
  <si>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</si>
  <si>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</si>
  <si>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</si>
  <si>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</si>
  <si>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</si>
  <si>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</si>
  <si>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</si>
  <si>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</si>
  <si>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</si>
  <si>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</si>
  <si>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</si>
  <si>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</si>
  <si>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</si>
  <si>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</si>
  <si>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</si>
  <si>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</si>
  <si>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</si>
  <si>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</si>
  <si>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</si>
  <si>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</si>
  <si>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</si>
  <si>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</si>
  <si>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</si>
  <si>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</si>
  <si>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</si>
  <si>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</si>
  <si>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</si>
  <si>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</si>
  <si>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</si>
  <si>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</si>
  <si>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</si>
  <si>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</si>
  <si>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</si>
  <si>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</si>
  <si>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</si>
  <si>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</si>
  <si>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</si>
  <si>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</si>
  <si>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</si>
  <si>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</si>
  <si>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</si>
  <si>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</si>
  <si>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</si>
  <si>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</si>
  <si>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</si>
  <si>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</si>
  <si>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</si>
  <si>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</si>
  <si>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</si>
  <si>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</si>
  <si>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</si>
  <si>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</si>
  <si>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</si>
  <si>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</si>
  <si>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</si>
  <si>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</si>
  <si>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</si>
  <si>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</si>
  <si>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</si>
  <si>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</si>
  <si>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</si>
  <si>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</si>
  <si>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</si>
  <si>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</si>
  <si>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</si>
  <si>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</si>
  <si>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</si>
  <si>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</si>
  <si>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</si>
  <si>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</si>
  <si>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</si>
  <si>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</si>
  <si>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</si>
  <si>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</si>
  <si>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</si>
  <si>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</si>
  <si>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</si>
  <si>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</si>
  <si>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</si>
  <si>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</si>
  <si>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</si>
  <si>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</si>
  <si>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</si>
  <si>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</si>
  <si>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</si>
  <si>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</si>
  <si>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</si>
  <si>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</si>
  <si>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</si>
  <si>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</si>
  <si>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</si>
  <si>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</si>
  <si>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</si>
  <si>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</si>
  <si>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</si>
  <si>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</si>
  <si>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</si>
  <si>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</si>
  <si>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</si>
  <si>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</si>
  <si>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</si>
  <si>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</si>
  <si>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</si>
  <si>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</si>
  <si>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</si>
  <si>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</si>
  <si>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</si>
  <si>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</si>
  <si>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</si>
  <si>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</si>
  <si>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</si>
  <si>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</si>
  <si>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</si>
  <si>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</si>
  <si>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</si>
  <si>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</si>
  <si>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</si>
  <si>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</si>
  <si>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</si>
  <si>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</si>
  <si>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</si>
  <si>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</si>
  <si>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</si>
  <si>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</si>
  <si>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</si>
  <si>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</si>
  <si>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</si>
  <si>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</si>
  <si>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</si>
  <si>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</si>
  <si>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</si>
  <si>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</si>
  <si>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</si>
  <si>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</si>
  <si>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</si>
  <si>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</si>
  <si>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</si>
  <si>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</si>
  <si>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</si>
  <si>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</si>
  <si>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</si>
  <si>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</si>
  <si>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</si>
  <si>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</si>
  <si>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</si>
  <si>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</si>
  <si>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</si>
  <si>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</si>
  <si>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</si>
  <si>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</si>
  <si>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</si>
  <si>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</si>
  <si>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</si>
  <si>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</si>
  <si>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</si>
  <si>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</si>
  <si>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</si>
  <si>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</si>
  <si>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</si>
  <si>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</si>
  <si>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</si>
  <si>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</si>
  <si>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</si>
  <si>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</si>
  <si>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</si>
  <si>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</si>
  <si>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</si>
  <si>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</si>
  <si>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</si>
  <si>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</si>
  <si>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</si>
  <si>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</si>
  <si>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</si>
  <si>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</si>
  <si>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</si>
  <si>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</si>
  <si>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</si>
  <si>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</si>
  <si>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</si>
  <si>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</si>
  <si>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</si>
  <si>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</si>
  <si>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</si>
  <si>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</si>
  <si>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</si>
  <si>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</si>
  <si>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</si>
  <si>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</si>
  <si>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</si>
  <si>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</si>
  <si>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</si>
  <si>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</si>
  <si>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</si>
  <si>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</si>
  <si>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</si>
  <si>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</si>
  <si>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</si>
  <si>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</si>
  <si>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</si>
  <si>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</si>
  <si>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</si>
  <si>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</si>
  <si>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</si>
  <si>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</si>
  <si>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</si>
  <si>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</si>
  <si>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</si>
  <si>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</si>
  <si>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</si>
  <si>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</si>
  <si>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</si>
  <si>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</si>
  <si>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</si>
  <si>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</si>
  <si>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</si>
  <si>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</si>
  <si>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</si>
  <si>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</si>
  <si>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</si>
  <si>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</si>
  <si>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</si>
  <si>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</si>
  <si>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</si>
  <si>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</si>
  <si>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</si>
  <si>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</si>
  <si>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</si>
  <si>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</si>
  <si>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</si>
  <si>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</si>
  <si>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</si>
  <si>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</si>
  <si>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</si>
  <si>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</si>
  <si>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</si>
  <si>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</si>
  <si>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</si>
  <si>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</si>
  <si>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</si>
  <si>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</si>
  <si>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</si>
  <si>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</si>
  <si>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</si>
  <si>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</si>
  <si>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</si>
  <si>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</si>
  <si>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</si>
  <si>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</si>
  <si>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</si>
  <si>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</si>
  <si>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</si>
  <si>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</si>
  <si>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</si>
  <si>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</si>
  <si>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</si>
  <si>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</si>
  <si>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</si>
  <si>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</si>
  <si>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</si>
  <si>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</si>
  <si>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</si>
  <si>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</si>
  <si>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</si>
  <si>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</si>
  <si>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</si>
  <si>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</si>
  <si>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</si>
  <si>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</si>
  <si>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</si>
  <si>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</si>
  <si>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</si>
  <si>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</si>
  <si>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</si>
  <si>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</si>
  <si>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</si>
  <si>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</si>
  <si>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</si>
  <si>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</si>
  <si>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</si>
  <si>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</si>
  <si>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</si>
  <si>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</si>
  <si>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</si>
  <si>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</si>
  <si>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</si>
  <si>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</si>
  <si>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</si>
  <si>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</si>
  <si>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</si>
  <si>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</si>
  <si>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</si>
  <si>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</si>
  <si>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</si>
  <si>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</si>
  <si>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</si>
  <si>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</si>
  <si>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</si>
  <si>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</si>
  <si>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</si>
  <si>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</si>
  <si>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</si>
  <si>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</si>
  <si>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</si>
  <si>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</si>
  <si>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</si>
  <si>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</si>
  <si>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</si>
  <si>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</si>
  <si>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</si>
  <si>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</si>
  <si>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</si>
  <si>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</si>
  <si>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</si>
  <si>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</si>
  <si>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</si>
  <si>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</si>
  <si>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</si>
  <si>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</si>
  <si>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</si>
  <si>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</si>
  <si>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</si>
  <si>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</si>
  <si>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</si>
  <si>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</si>
  <si>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</si>
  <si>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</si>
  <si>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</si>
  <si>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</si>
  <si>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</si>
  <si>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</si>
  <si>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</si>
  <si>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</si>
  <si>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</si>
  <si>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</si>
  <si>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</si>
  <si>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</si>
  <si>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</si>
  <si>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</si>
  <si>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</si>
  <si>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</si>
  <si>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</si>
  <si>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</si>
  <si>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</si>
  <si>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</si>
  <si>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</si>
  <si>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</si>
  <si>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</si>
  <si>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</si>
  <si>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</si>
  <si>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</si>
  <si>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</si>
  <si>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</si>
  <si>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</si>
  <si>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</si>
  <si>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</si>
  <si>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</si>
  <si>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</si>
  <si>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</si>
  <si>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</si>
  <si>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</si>
  <si>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</si>
  <si>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</si>
  <si>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</si>
  <si>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</si>
  <si>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</si>
  <si>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</si>
  <si>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</si>
  <si>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</si>
  <si>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</si>
  <si>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</si>
  <si>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</si>
  <si>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</si>
  <si>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</si>
  <si>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</si>
  <si>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</si>
  <si>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</si>
  <si>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</si>
  <si>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</si>
  <si>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</si>
  <si>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</si>
  <si>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</si>
  <si>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</si>
  <si>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</si>
  <si>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</si>
  <si>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</si>
  <si>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</si>
  <si>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</si>
  <si>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</si>
  <si>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</si>
  <si>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</si>
  <si>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</si>
  <si>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</si>
  <si>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</si>
  <si>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</si>
  <si>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</si>
  <si>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</si>
  <si>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</si>
  <si>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</si>
  <si>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</si>
  <si>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</si>
  <si>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</si>
  <si>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</si>
  <si>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</si>
  <si>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</si>
  <si>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</si>
  <si>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</si>
  <si>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</si>
  <si>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</si>
  <si>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</si>
  <si>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</si>
  <si>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</si>
  <si>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</si>
  <si>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</si>
  <si>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</si>
  <si>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</si>
  <si>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</si>
  <si>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</si>
  <si>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</si>
  <si>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</si>
  <si>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</si>
  <si>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</si>
  <si>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</si>
  <si>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</si>
  <si>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</si>
  <si>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</si>
  <si>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</si>
  <si>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</si>
  <si>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</si>
  <si>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</si>
  <si>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</si>
  <si>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</si>
  <si>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</si>
  <si>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</si>
  <si>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</si>
  <si>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</si>
  <si>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</si>
  <si>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</si>
  <si>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</si>
  <si>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</si>
  <si>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</si>
  <si>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</si>
  <si>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</si>
  <si>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</si>
  <si>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</si>
  <si>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</si>
  <si>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</si>
  <si>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</si>
  <si>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</si>
  <si>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</si>
  <si>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</si>
  <si>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</si>
  <si>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</si>
  <si>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</si>
  <si>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</si>
  <si>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</si>
  <si>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</si>
  <si>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</si>
  <si>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</si>
  <si>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</si>
  <si>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</si>
  <si>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</si>
  <si>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</si>
  <si>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</si>
  <si>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</si>
  <si>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</si>
  <si>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</si>
  <si>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</si>
  <si>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</si>
  <si>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</si>
  <si>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</si>
  <si>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</si>
  <si>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</si>
  <si>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</si>
  <si>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</si>
  <si>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</si>
  <si>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</si>
  <si>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</si>
  <si>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</si>
  <si>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</si>
  <si>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Interferon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</si>
  <si>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</si>
  <si>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</si>
  <si>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</si>
  <si>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</si>
  <si>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</si>
  <si>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</si>
  <si>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</si>
  <si>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</si>
  <si>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</si>
  <si>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</si>
  <si>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</si>
  <si>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</si>
  <si>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</si>
  <si>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</si>
  <si>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</si>
  <si>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</si>
  <si>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</si>
  <si>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</si>
  <si>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</si>
  <si>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</si>
  <si>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</si>
  <si>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</si>
  <si>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</si>
  <si>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</si>
  <si>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</si>
  <si>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</si>
  <si>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</si>
  <si>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</si>
  <si>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</si>
  <si>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</si>
  <si>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</si>
  <si>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</si>
  <si>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</si>
  <si>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</si>
  <si>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</si>
  <si>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</si>
  <si>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</si>
  <si>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</si>
  <si>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</si>
  <si>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</si>
  <si>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</si>
  <si>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</si>
  <si>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</si>
  <si>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</si>
  <si>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</si>
  <si>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</si>
  <si>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</si>
  <si>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</si>
  <si>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</si>
  <si>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</si>
  <si>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</si>
  <si>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</si>
  <si>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</si>
  <si>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</si>
  <si>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</si>
  <si>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</si>
  <si>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</si>
  <si>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</si>
  <si>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</si>
  <si>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</si>
  <si>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</si>
  <si>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</si>
  <si>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</si>
  <si>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</si>
  <si>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</si>
  <si>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</si>
  <si>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</si>
  <si>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</si>
  <si>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</si>
  <si>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</si>
  <si>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</si>
  <si>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</si>
  <si>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</si>
  <si>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</si>
  <si>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</si>
  <si>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</si>
  <si>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</si>
  <si>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</si>
  <si>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</si>
  <si>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</si>
  <si>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</si>
  <si>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</si>
  <si>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</si>
  <si>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</si>
  <si>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</si>
  <si>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</si>
  <si>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</si>
  <si>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</si>
  <si>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</si>
  <si>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</si>
  <si>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</si>
  <si>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</si>
  <si>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</si>
  <si>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</si>
  <si>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</si>
  <si>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</si>
  <si>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</si>
  <si>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</si>
  <si>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</si>
  <si>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</si>
  <si>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</si>
  <si>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</si>
  <si>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</si>
  <si>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</si>
  <si>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</si>
  <si>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</si>
  <si>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</si>
  <si>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</si>
  <si>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</si>
  <si>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</si>
  <si>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</si>
  <si>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</si>
  <si>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</si>
  <si>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</si>
  <si>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</si>
  <si>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</si>
  <si>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</si>
  <si>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</si>
  <si>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</si>
  <si>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</si>
  <si>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</si>
  <si>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</si>
  <si>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</si>
  <si>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</si>
  <si>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</si>
  <si>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</si>
  <si>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</si>
  <si>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</si>
  <si>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</si>
  <si>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</si>
  <si>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</si>
  <si>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</si>
  <si>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</si>
  <si>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</si>
  <si>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</si>
  <si>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</si>
  <si>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</si>
  <si>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</si>
  <si>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</si>
  <si>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</si>
  <si>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</si>
  <si>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</si>
  <si>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</si>
  <si>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</si>
  <si>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</si>
  <si>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</si>
  <si>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Aparato de magnetismo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</si>
  <si>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</si>
  <si>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</si>
  <si>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</si>
  <si>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</si>
  <si>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</si>
  <si>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</si>
  <si>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</si>
  <si>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</si>
  <si>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</si>
  <si>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</si>
  <si>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</si>
  <si>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</si>
  <si>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</si>
  <si>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</si>
  <si>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</si>
  <si>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</si>
  <si>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</si>
  <si>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</si>
  <si>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</si>
  <si>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</si>
  <si>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</si>
  <si>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</si>
  <si>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</si>
  <si>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</si>
  <si>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</si>
  <si>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</si>
  <si>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</si>
  <si>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</si>
  <si>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</si>
  <si>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</si>
  <si>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</si>
  <si>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</si>
  <si>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</si>
  <si>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</si>
  <si>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</si>
  <si>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</si>
  <si>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</si>
  <si>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</si>
  <si>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</si>
  <si>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</si>
  <si>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</si>
  <si>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</si>
  <si>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</si>
  <si>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</si>
  <si>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</si>
  <si>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</si>
  <si>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</si>
  <si>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</si>
  <si>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</si>
  <si>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</si>
  <si>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</si>
  <si>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</si>
  <si>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</si>
  <si>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</si>
  <si>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</si>
  <si>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</si>
  <si>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</si>
  <si>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</si>
  <si>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</si>
  <si>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</si>
  <si>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</si>
  <si>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</si>
  <si>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</si>
  <si>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</si>
  <si>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</si>
  <si>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</si>
  <si>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</si>
  <si>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</si>
  <si>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</si>
  <si>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</si>
  <si>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</si>
  <si>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</si>
  <si>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</si>
  <si>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</si>
  <si>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</si>
  <si>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</si>
  <si>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</si>
  <si>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</si>
  <si>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</si>
  <si>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</si>
  <si>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</si>
  <si>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</si>
  <si>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</si>
  <si>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</si>
  <si>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</si>
  <si>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</si>
  <si>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</si>
  <si>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</si>
  <si>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</si>
  <si>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</si>
  <si>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</si>
  <si>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</si>
  <si>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</si>
  <si>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</si>
  <si>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</si>
  <si>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</si>
  <si>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</si>
  <si>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</si>
  <si>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</si>
  <si>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</si>
  <si>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</si>
  <si>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</si>
  <si>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</si>
  <si>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</si>
  <si>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</si>
  <si>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</si>
  <si>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</si>
  <si>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</si>
  <si>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</si>
  <si>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</si>
  <si>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</si>
  <si>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</si>
  <si>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</si>
  <si>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</si>
  <si>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</si>
  <si>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</si>
  <si>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</si>
  <si>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</si>
  <si>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</si>
  <si>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</si>
  <si>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</si>
  <si>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</si>
  <si>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</si>
  <si>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</si>
  <si>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</si>
  <si>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</si>
  <si>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</si>
  <si>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</si>
  <si>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</si>
  <si>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</si>
  <si>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</si>
  <si>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</si>
  <si>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</si>
  <si>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</si>
  <si>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</si>
  <si>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</si>
  <si>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</si>
  <si>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</si>
  <si>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</si>
  <si>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</si>
  <si>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</si>
  <si>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</si>
  <si>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</si>
  <si>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</si>
  <si>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</si>
  <si>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</si>
  <si>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</si>
  <si>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</si>
  <si>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</si>
  <si>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</si>
  <si>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</si>
  <si>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</si>
  <si>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</si>
  <si>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</si>
  <si>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</si>
  <si>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</si>
  <si>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</si>
  <si>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</si>
  <si>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</si>
  <si>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</si>
  <si>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</si>
  <si>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</si>
  <si>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</si>
  <si>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</si>
  <si>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</si>
  <si>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</si>
  <si>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</si>
  <si>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</si>
  <si>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</si>
  <si>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</si>
  <si>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</si>
  <si>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</si>
  <si>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</si>
  <si>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</si>
  <si>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</si>
  <si>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</si>
  <si>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</si>
  <si>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</si>
  <si>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</si>
  <si>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</si>
  <si>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</si>
  <si>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</si>
  <si>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</si>
  <si>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</si>
  <si>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</si>
  <si>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</si>
  <si>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</si>
  <si>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</si>
  <si>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</si>
  <si>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</si>
  <si>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</si>
  <si>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</si>
  <si>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</si>
  <si>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</si>
  <si>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</si>
  <si>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</si>
  <si>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</si>
  <si>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</si>
  <si>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</si>
  <si>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</si>
  <si>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</si>
  <si>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</si>
  <si>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</si>
  <si>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</si>
  <si>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</si>
  <si>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</si>
  <si>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</si>
  <si>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Moldeables resistentes a ácidos o a álcalis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</si>
  <si>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</si>
  <si>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</si>
  <si>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</si>
  <si>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</si>
  <si>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</si>
  <si>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</si>
  <si>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</si>
  <si>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</si>
  <si>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</si>
  <si>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</si>
  <si>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</si>
  <si>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</si>
  <si>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</si>
  <si>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</si>
  <si>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</si>
  <si>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</si>
  <si>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</si>
  <si>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</si>
  <si>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</si>
  <si>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</si>
  <si>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</si>
  <si>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</si>
  <si>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</si>
  <si>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</si>
  <si>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</si>
  <si>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</si>
  <si>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</si>
  <si>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</si>
  <si>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</si>
  <si>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</si>
  <si>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</si>
  <si>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</si>
  <si>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</si>
  <si>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</si>
  <si>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</si>
  <si>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</si>
  <si>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</si>
  <si>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</si>
  <si>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</si>
  <si>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</si>
  <si>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</si>
  <si>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</si>
  <si>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</si>
  <si>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</si>
  <si>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</si>
  <si>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</si>
  <si>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</si>
  <si>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</si>
  <si>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</si>
  <si>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</si>
  <si>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</si>
  <si>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</si>
  <si>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</si>
  <si>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</si>
  <si>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</si>
  <si>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</si>
  <si>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</si>
  <si>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</si>
  <si>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</si>
  <si>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</si>
  <si>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</si>
  <si>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</si>
  <si>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</si>
  <si>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</si>
  <si>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</si>
  <si>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</si>
  <si>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</si>
  <si>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</si>
  <si>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</si>
  <si>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</si>
  <si>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</si>
  <si>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</si>
  <si>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</si>
  <si>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</si>
  <si>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</si>
  <si>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</si>
  <si>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</si>
  <si>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</si>
  <si>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</si>
  <si>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</si>
  <si>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</si>
  <si>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</si>
  <si>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</si>
  <si>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</si>
  <si>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</si>
  <si>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</si>
  <si>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</si>
  <si>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</si>
  <si>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</si>
  <si>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</si>
  <si>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</si>
  <si>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</si>
  <si>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</si>
  <si>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</si>
  <si>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</si>
  <si>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</si>
  <si>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</si>
  <si>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</si>
  <si>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</si>
  <si>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</si>
  <si>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</si>
  <si>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</si>
  <si>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</si>
  <si>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</si>
  <si>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</si>
  <si>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</si>
  <si>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</si>
  <si>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</si>
  <si>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</si>
  <si>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</si>
  <si>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</si>
  <si>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</si>
  <si>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</si>
  <si>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</si>
  <si>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</si>
  <si>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</si>
  <si>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</si>
  <si>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</si>
  <si>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</si>
  <si>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</si>
  <si>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</si>
  <si>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</si>
  <si>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</si>
  <si>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</si>
  <si>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</si>
  <si>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</si>
  <si>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</si>
  <si>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</si>
  <si>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</si>
  <si>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</si>
  <si>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</si>
  <si>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</si>
  <si>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</si>
  <si>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</si>
  <si>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</si>
  <si>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</si>
  <si>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</si>
  <si>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</si>
  <si>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</si>
  <si>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</si>
  <si>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</si>
  <si>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</si>
  <si>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</si>
  <si>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</si>
  <si>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</si>
  <si>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</si>
  <si>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</si>
  <si>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</si>
  <si>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</si>
  <si>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</si>
  <si>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</si>
  <si>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</si>
  <si>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</si>
  <si>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</si>
  <si>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</si>
  <si>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</si>
  <si>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</si>
  <si>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</si>
  <si>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</si>
  <si>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</si>
  <si>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</si>
  <si>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</si>
  <si>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</si>
  <si>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</si>
  <si>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</si>
  <si>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</si>
  <si>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Estirador de calzado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</si>
  <si>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</si>
  <si>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</si>
  <si>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</si>
  <si>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</si>
  <si>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</si>
  <si>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</si>
  <si>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</si>
  <si>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</si>
  <si>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</si>
  <si>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</si>
  <si>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</si>
  <si>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</si>
  <si>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</si>
  <si>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</si>
  <si>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</si>
  <si>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</si>
  <si>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</si>
  <si>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</si>
  <si>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</si>
  <si>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</si>
  <si>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</si>
  <si>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</si>
  <si>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</si>
  <si>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</si>
  <si>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</si>
  <si>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</si>
  <si>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</si>
  <si>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</si>
  <si>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</si>
  <si>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</si>
  <si>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</si>
  <si>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</si>
  <si>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</si>
  <si>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</si>
  <si>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</si>
  <si>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</si>
  <si>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</si>
  <si>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</si>
  <si>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</si>
  <si>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</si>
  <si>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</si>
  <si>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</si>
  <si>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</si>
  <si>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</si>
  <si>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</si>
  <si>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</si>
  <si>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</si>
  <si>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</si>
  <si>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</si>
  <si>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</si>
  <si>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</si>
  <si>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</si>
  <si>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</si>
  <si>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</si>
  <si>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</si>
  <si>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</si>
  <si>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</si>
  <si>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</si>
  <si>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</si>
  <si>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</si>
  <si>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</si>
  <si>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</si>
  <si>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</si>
  <si>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</si>
  <si>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</si>
  <si>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</si>
  <si>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</si>
  <si>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</si>
  <si>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</si>
  <si>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</si>
  <si>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</si>
  <si>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</si>
  <si>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</si>
  <si>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</si>
  <si>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</si>
  <si>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</si>
  <si>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</si>
  <si>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</si>
  <si>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</si>
  <si>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</si>
  <si>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</si>
  <si>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</si>
  <si>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</si>
  <si>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</si>
  <si>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</si>
  <si>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</si>
  <si>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</si>
  <si>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</si>
  <si>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</si>
  <si>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</si>
  <si>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</si>
  <si>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</si>
  <si>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</si>
  <si>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</si>
  <si>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</si>
  <si>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</si>
  <si>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</si>
  <si>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</si>
  <si>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</si>
  <si>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</si>
  <si>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</si>
  <si>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</si>
  <si>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</si>
  <si>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</si>
  <si>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</si>
  <si>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</si>
  <si>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</si>
  <si>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</si>
  <si>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</si>
  <si>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</si>
  <si>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</si>
  <si>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</si>
  <si>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</si>
  <si>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</si>
  <si>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</si>
  <si>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</si>
  <si>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</si>
  <si>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</si>
  <si>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</si>
  <si>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</si>
  <si>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</si>
  <si>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</si>
  <si>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</si>
  <si>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</si>
  <si>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</si>
  <si>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</si>
  <si>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</si>
  <si>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</si>
  <si>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</si>
  <si>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</si>
  <si>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</si>
  <si>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</si>
  <si>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</si>
  <si>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</si>
  <si>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</si>
  <si>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</si>
  <si>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</si>
  <si>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</si>
  <si>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</si>
  <si>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</si>
  <si>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</si>
  <si>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</si>
  <si>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</si>
  <si>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</si>
  <si>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</si>
  <si>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</si>
  <si>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</si>
  <si>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</si>
  <si>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</si>
  <si>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</si>
  <si>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</si>
  <si>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</si>
  <si>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</si>
  <si>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</si>
  <si>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</si>
  <si>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</si>
  <si>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</si>
  <si>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</si>
  <si>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</si>
  <si>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</si>
  <si>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</si>
  <si>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</si>
  <si>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</si>
  <si>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</si>
  <si>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</si>
  <si>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</si>
  <si>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</si>
  <si>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</si>
  <si>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</si>
  <si>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</si>
  <si>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Máquinas de relleno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</si>
  <si>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</si>
  <si>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</si>
  <si>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</si>
  <si>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</si>
  <si>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</si>
  <si>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</si>
  <si>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</si>
  <si>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</si>
  <si>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</si>
  <si>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</si>
  <si>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</si>
  <si>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</si>
  <si>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</si>
  <si>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</si>
  <si>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</si>
  <si>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</si>
  <si>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</si>
  <si>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</si>
  <si>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</si>
  <si>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</si>
  <si>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</si>
  <si>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</si>
  <si>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</si>
  <si>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</si>
  <si>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</si>
  <si>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</si>
  <si>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</si>
  <si>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</si>
  <si>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</si>
  <si>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</si>
  <si>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</si>
  <si>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</si>
  <si>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</si>
  <si>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</si>
  <si>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</si>
  <si>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</si>
  <si>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</si>
  <si>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</si>
  <si>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</si>
  <si>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</si>
  <si>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</si>
  <si>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</si>
  <si>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</si>
  <si>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</si>
  <si>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</si>
  <si>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</si>
  <si>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</si>
  <si>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</si>
  <si>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</si>
  <si>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</si>
  <si>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</si>
  <si>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</si>
  <si>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</si>
  <si>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</si>
  <si>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</si>
  <si>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</si>
  <si>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</si>
  <si>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</si>
  <si>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</si>
  <si>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</si>
  <si>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</si>
  <si>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</si>
  <si>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</si>
  <si>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</si>
  <si>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</si>
  <si>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</si>
  <si>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</si>
  <si>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Servicios de oftalmólogos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</si>
  <si>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</si>
  <si>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</si>
  <si>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</si>
  <si>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</si>
  <si>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</si>
  <si>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</si>
  <si>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</si>
  <si>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</si>
  <si>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</si>
  <si>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</si>
  <si>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</si>
  <si>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</si>
  <si>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</si>
  <si>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</si>
  <si>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</si>
  <si>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</si>
  <si>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</si>
  <si>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</si>
  <si>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</si>
  <si>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</si>
  <si>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</si>
  <si>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</si>
  <si>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</si>
  <si>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</si>
  <si>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</si>
  <si>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</si>
  <si>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</si>
  <si>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</si>
  <si>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</si>
  <si>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</si>
  <si>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</si>
  <si>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</si>
  <si>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</si>
  <si>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</si>
  <si>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</si>
  <si>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</si>
  <si>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</si>
  <si>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</si>
  <si>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</si>
  <si>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</si>
  <si>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</si>
  <si>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</si>
  <si>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</si>
  <si>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Camisetas (t-shirts) para hombre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</si>
  <si>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</si>
  <si>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</si>
  <si>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</si>
  <si>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</si>
  <si>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</si>
  <si>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</si>
  <si>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</si>
  <si>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</si>
  <si>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</si>
  <si>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</si>
  <si>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</si>
  <si>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</si>
  <si>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</si>
  <si>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</si>
  <si>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</si>
  <si>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</si>
  <si>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</si>
  <si>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</si>
  <si>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</si>
  <si>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</si>
  <si>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</si>
  <si>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</si>
  <si>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</si>
  <si>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</si>
  <si>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</si>
  <si>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</si>
  <si>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</si>
  <si>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</si>
  <si>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</si>
  <si>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</si>
  <si>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</si>
  <si>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</si>
  <si>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</si>
  <si>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</si>
  <si>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</si>
  <si>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</si>
  <si>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</si>
  <si>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</si>
  <si>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</si>
  <si>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</si>
  <si>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</si>
  <si>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</si>
  <si>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</si>
  <si>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</si>
  <si>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</si>
  <si>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</si>
  <si>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</si>
  <si>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</si>
  <si>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</si>
  <si>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</si>
  <si>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</si>
  <si>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</si>
  <si>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</si>
  <si>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</si>
  <si>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</si>
  <si>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</si>
  <si>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</si>
  <si>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</si>
  <si>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</si>
  <si>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</si>
  <si>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</si>
  <si>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</si>
  <si>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Tierra de fuller</t>
  </si>
  <si>
    <t>Terfenadina</t>
  </si>
  <si>
    <t>Kit de cosedora</t>
  </si>
  <si>
    <t>Transmisores de presión</t>
  </si>
  <si>
    <t>Cerivastatina sódica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</si>
  <si>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</si>
  <si>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</si>
  <si>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</si>
  <si>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</si>
  <si>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</si>
  <si>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</si>
  <si>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</si>
  <si>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</si>
  <si>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</si>
  <si>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</si>
  <si>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</si>
  <si>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</si>
  <si>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</si>
  <si>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</si>
  <si>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</si>
  <si>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</si>
  <si>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</si>
  <si>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</si>
  <si>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</si>
  <si>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</si>
  <si>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</si>
  <si>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</si>
  <si>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</si>
  <si>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</si>
  <si>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</si>
  <si>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</si>
  <si>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</si>
  <si>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</si>
  <si>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</si>
  <si>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</si>
  <si>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</si>
  <si>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</si>
  <si>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</si>
  <si>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</si>
  <si>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</si>
  <si>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</si>
  <si>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</si>
  <si>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</si>
  <si>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</si>
  <si>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</si>
  <si>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</si>
  <si>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</si>
  <si>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</si>
  <si>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</si>
  <si>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</si>
  <si>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</si>
  <si>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</si>
  <si>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</si>
  <si>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</si>
  <si>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</si>
  <si>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</si>
  <si>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</si>
  <si>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</si>
  <si>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</si>
  <si>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</si>
  <si>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</si>
  <si>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</si>
  <si>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</si>
  <si>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</si>
  <si>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</si>
  <si>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</si>
  <si>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</si>
  <si>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</si>
  <si>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</si>
  <si>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</si>
  <si>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</si>
  <si>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</si>
  <si>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</si>
  <si>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</si>
  <si>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</si>
  <si>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</si>
  <si>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</si>
  <si>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</si>
  <si>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</si>
  <si>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</si>
  <si>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</si>
  <si>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</si>
  <si>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</si>
  <si>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</si>
  <si>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</si>
  <si>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</si>
  <si>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</si>
  <si>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</si>
  <si>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</si>
  <si>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</si>
  <si>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</si>
  <si>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</si>
  <si>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</si>
  <si>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</si>
  <si>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</si>
  <si>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</si>
  <si>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</si>
  <si>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</si>
  <si>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</si>
  <si>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</si>
  <si>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</si>
  <si>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</si>
  <si>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</si>
  <si>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</si>
  <si>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</si>
  <si>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</si>
  <si>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</si>
  <si>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</si>
  <si>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</si>
  <si>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</si>
  <si>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</si>
  <si>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</si>
  <si>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</si>
  <si>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</si>
  <si>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</si>
  <si>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</si>
  <si>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</si>
  <si>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</si>
  <si>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</si>
  <si>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</si>
  <si>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</si>
  <si>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</si>
  <si>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</si>
  <si>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</si>
  <si>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</si>
  <si>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</si>
  <si>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</si>
  <si>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</si>
  <si>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</si>
  <si>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</si>
  <si>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</si>
  <si>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</si>
  <si>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</si>
  <si>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</si>
  <si>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</si>
  <si>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</si>
  <si>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</si>
  <si>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</si>
  <si>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</si>
  <si>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</si>
  <si>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</si>
  <si>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</si>
  <si>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</si>
  <si>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</si>
  <si>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</si>
  <si>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</si>
  <si>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</si>
  <si>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</si>
  <si>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</si>
  <si>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</si>
  <si>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</si>
  <si>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</si>
  <si>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</si>
  <si>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</si>
  <si>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</si>
  <si>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</si>
  <si>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</si>
  <si>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</si>
  <si>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</si>
  <si>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</si>
  <si>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</si>
  <si>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</si>
  <si>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</si>
  <si>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</si>
  <si>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</si>
  <si>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</si>
  <si>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</si>
  <si>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</si>
  <si>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</si>
  <si>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</si>
  <si>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</si>
  <si>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</si>
  <si>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</si>
  <si>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</si>
  <si>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</si>
  <si>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</si>
  <si>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</si>
  <si>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</si>
  <si>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</si>
  <si>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</si>
  <si>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</si>
  <si>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</si>
  <si>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</si>
  <si>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</si>
  <si>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</si>
  <si>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</si>
  <si>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</si>
  <si>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</si>
  <si>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</si>
  <si>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</si>
  <si>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</si>
  <si>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</si>
  <si>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</si>
  <si>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</si>
  <si>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</si>
  <si>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</si>
  <si>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</si>
  <si>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</si>
  <si>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Máquinas de forja de extremos</t>
  </si>
  <si>
    <t>Aplicador de terminado para pisos</t>
  </si>
  <si>
    <t>Muelles espirales</t>
  </si>
  <si>
    <t>Kit de mantenimiento de vehículo de soporte en tierra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</si>
  <si>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</si>
  <si>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</si>
  <si>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</si>
  <si>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</si>
  <si>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</si>
  <si>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</si>
  <si>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</si>
  <si>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</si>
  <si>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</si>
  <si>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</si>
  <si>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</si>
  <si>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</si>
  <si>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</si>
  <si>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</si>
  <si>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</si>
  <si>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</si>
  <si>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</si>
  <si>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</si>
  <si>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</si>
  <si>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</si>
  <si>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</si>
  <si>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</si>
  <si>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</si>
  <si>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</si>
  <si>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</si>
  <si>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</si>
  <si>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</si>
  <si>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</si>
  <si>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</si>
  <si>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</si>
  <si>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</si>
  <si>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</si>
  <si>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</si>
  <si>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</si>
  <si>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</si>
  <si>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</si>
  <si>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</si>
  <si>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</si>
  <si>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</si>
  <si>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</si>
  <si>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</si>
  <si>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</si>
  <si>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</si>
  <si>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</si>
  <si>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</si>
  <si>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</si>
  <si>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</si>
  <si>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</si>
  <si>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</si>
  <si>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</si>
  <si>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</si>
  <si>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</si>
  <si>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</si>
  <si>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</si>
  <si>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</si>
  <si>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</si>
  <si>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</si>
  <si>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</si>
  <si>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</si>
  <si>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</si>
  <si>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</si>
  <si>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</si>
  <si>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</si>
  <si>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</si>
  <si>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</si>
  <si>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</si>
  <si>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</si>
  <si>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</si>
  <si>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</si>
  <si>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</si>
  <si>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</si>
  <si>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</si>
  <si>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</si>
  <si>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</si>
  <si>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</si>
  <si>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</si>
  <si>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</si>
  <si>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</si>
  <si>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</si>
  <si>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</si>
  <si>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</si>
  <si>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</si>
  <si>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</si>
  <si>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</si>
  <si>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</si>
  <si>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Asientos para el baño para bebés</t>
  </si>
  <si>
    <t>Máquinas de Torción</t>
  </si>
  <si>
    <t>Necesidades de dotación de personal de tecnologías de la información permanente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</si>
  <si>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</si>
  <si>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</si>
  <si>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</si>
  <si>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</si>
  <si>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</si>
  <si>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</si>
  <si>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</si>
  <si>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</si>
  <si>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</si>
  <si>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</si>
  <si>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</si>
  <si>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</si>
  <si>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</si>
  <si>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</si>
  <si>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</si>
  <si>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</si>
  <si>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</si>
  <si>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</si>
  <si>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</si>
  <si>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</si>
  <si>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</si>
  <si>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</si>
  <si>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</si>
  <si>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</si>
  <si>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</si>
  <si>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</si>
  <si>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</si>
  <si>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</si>
  <si>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</si>
  <si>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</si>
  <si>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</si>
  <si>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</si>
  <si>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</si>
  <si>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</si>
  <si>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</si>
  <si>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</si>
  <si>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</si>
  <si>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</si>
  <si>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</si>
  <si>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</si>
  <si>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</si>
  <si>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</si>
  <si>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</si>
  <si>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</si>
  <si>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</si>
  <si>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</si>
  <si>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</si>
  <si>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</si>
  <si>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</si>
  <si>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</si>
  <si>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</si>
  <si>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</si>
  <si>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</si>
  <si>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</si>
  <si>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</si>
  <si>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</si>
  <si>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</si>
  <si>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</si>
  <si>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</si>
  <si>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</si>
  <si>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</si>
  <si>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</si>
  <si>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</si>
  <si>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</si>
  <si>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</si>
  <si>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</si>
  <si>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</si>
  <si>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</si>
  <si>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</si>
  <si>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</si>
  <si>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</si>
  <si>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</si>
  <si>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</si>
  <si>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</si>
  <si>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</si>
  <si>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</si>
  <si>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</si>
  <si>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</si>
  <si>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</si>
  <si>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</si>
  <si>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</si>
  <si>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</si>
  <si>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</si>
  <si>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</si>
  <si>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</si>
  <si>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</si>
  <si>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</si>
  <si>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</si>
  <si>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</si>
  <si>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</si>
  <si>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</si>
  <si>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</si>
  <si>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</si>
  <si>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</si>
  <si>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</si>
  <si>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</si>
  <si>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</si>
  <si>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</si>
  <si>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</si>
  <si>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</si>
  <si>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</si>
  <si>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</si>
  <si>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</si>
  <si>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</si>
  <si>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</si>
  <si>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</si>
  <si>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</si>
  <si>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</si>
  <si>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</si>
  <si>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</si>
  <si>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</si>
  <si>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</si>
  <si>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</si>
  <si>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</si>
  <si>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</si>
  <si>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</si>
  <si>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</si>
  <si>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</si>
  <si>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</si>
  <si>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</si>
  <si>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</si>
  <si>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</si>
  <si>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</si>
  <si>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</si>
  <si>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</si>
  <si>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</si>
  <si>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</si>
  <si>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</si>
  <si>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</si>
  <si>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</si>
  <si>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</si>
  <si>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</si>
  <si>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</si>
  <si>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</si>
  <si>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</si>
  <si>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</si>
  <si>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</si>
  <si>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</si>
  <si>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</si>
  <si>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</si>
  <si>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</si>
  <si>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</si>
  <si>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</si>
  <si>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</si>
  <si>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</si>
  <si>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</si>
  <si>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</si>
  <si>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</si>
  <si>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</si>
  <si>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</si>
  <si>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</si>
  <si>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</si>
  <si>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</si>
  <si>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</si>
  <si>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</si>
  <si>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</si>
  <si>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</si>
  <si>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</si>
  <si>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</si>
  <si>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</si>
  <si>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</si>
  <si>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</si>
  <si>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</si>
  <si>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</si>
  <si>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</si>
  <si>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</si>
  <si>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</si>
  <si>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</si>
  <si>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</si>
  <si>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</si>
  <si>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</si>
  <si>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</si>
  <si>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</si>
  <si>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</si>
  <si>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</si>
  <si>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</si>
  <si>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</si>
  <si>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</si>
  <si>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</si>
  <si>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</si>
  <si>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</si>
  <si>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</si>
  <si>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</si>
  <si>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</si>
  <si>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</si>
  <si>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</si>
  <si>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</si>
  <si>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</si>
  <si>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</si>
  <si>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</si>
  <si>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</si>
  <si>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</si>
  <si>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</si>
  <si>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</si>
  <si>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</si>
  <si>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</si>
  <si>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</si>
  <si>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</si>
  <si>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</si>
  <si>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</si>
  <si>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</si>
  <si>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</si>
  <si>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</si>
  <si>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</si>
  <si>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Bonos del estado</t>
  </si>
  <si>
    <t>Tanques interiores de combustible del avión</t>
  </si>
  <si>
    <t>Ensambles estructurales pegados de acero inoxidable</t>
  </si>
  <si>
    <t>Ácido octanoico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</si>
  <si>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</si>
  <si>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</si>
  <si>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</si>
  <si>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</si>
  <si>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</si>
  <si>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</si>
  <si>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</si>
  <si>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</si>
  <si>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</si>
  <si>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</si>
  <si>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</si>
  <si>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</si>
  <si>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</si>
  <si>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</si>
  <si>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</si>
  <si>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</si>
  <si>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</si>
  <si>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</si>
  <si>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</si>
  <si>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</si>
  <si>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</si>
  <si>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</si>
  <si>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</si>
  <si>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</si>
  <si>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</si>
  <si>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</si>
  <si>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</si>
  <si>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</si>
  <si>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</si>
  <si>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</si>
  <si>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</si>
  <si>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</si>
  <si>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</si>
  <si>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</si>
  <si>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</si>
  <si>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</si>
  <si>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</si>
  <si>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</si>
  <si>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</si>
  <si>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</si>
  <si>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</si>
  <si>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</si>
  <si>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</si>
  <si>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</si>
  <si>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</si>
  <si>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Certificados basados en la biblia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</si>
  <si>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</si>
  <si>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</si>
  <si>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</si>
  <si>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</si>
  <si>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</si>
  <si>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</si>
  <si>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</si>
  <si>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</si>
  <si>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</si>
  <si>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</si>
  <si>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</si>
  <si>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</si>
  <si>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</si>
  <si>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</si>
  <si>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</si>
  <si>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</si>
  <si>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</si>
  <si>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</si>
  <si>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</si>
  <si>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</si>
  <si>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</si>
  <si>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</si>
  <si>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</si>
  <si>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</si>
  <si>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</si>
  <si>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</si>
  <si>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</si>
  <si>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</si>
  <si>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</si>
  <si>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</si>
  <si>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</si>
  <si>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</si>
  <si>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</si>
  <si>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</si>
  <si>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</si>
  <si>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</si>
  <si>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</si>
  <si>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</si>
  <si>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</si>
  <si>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</si>
  <si>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</si>
  <si>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</si>
  <si>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</si>
  <si>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</si>
  <si>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</si>
  <si>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</si>
  <si>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</si>
  <si>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</si>
  <si>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</si>
  <si>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</si>
  <si>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</si>
  <si>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</si>
  <si>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</si>
  <si>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</si>
  <si>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</si>
  <si>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</si>
  <si>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</si>
  <si>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</si>
  <si>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</si>
  <si>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</si>
  <si>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</si>
  <si>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</si>
  <si>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</si>
  <si>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</si>
  <si>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</si>
  <si>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</si>
  <si>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</si>
  <si>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</si>
  <si>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</si>
  <si>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</si>
  <si>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</si>
  <si>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</si>
  <si>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</si>
  <si>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</si>
  <si>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</si>
  <si>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</si>
  <si>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</si>
  <si>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</si>
  <si>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</si>
  <si>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</si>
  <si>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</si>
  <si>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</si>
  <si>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</si>
  <si>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</si>
  <si>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</si>
  <si>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</si>
  <si>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</si>
  <si>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</si>
  <si>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</si>
  <si>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</si>
  <si>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</si>
  <si>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</si>
  <si>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</si>
  <si>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</si>
  <si>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</si>
  <si>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</si>
  <si>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</si>
  <si>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</si>
  <si>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</si>
  <si>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</si>
  <si>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</si>
  <si>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</si>
  <si>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</si>
  <si>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</si>
  <si>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</si>
  <si>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</si>
  <si>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</si>
  <si>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</si>
  <si>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</si>
  <si>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</si>
  <si>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</si>
  <si>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</si>
  <si>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</si>
  <si>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</si>
  <si>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</si>
  <si>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</si>
  <si>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</si>
  <si>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</si>
  <si>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</si>
  <si>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</si>
  <si>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</si>
  <si>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</si>
  <si>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</si>
  <si>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</si>
  <si>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</si>
  <si>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</si>
  <si>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</si>
  <si>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</si>
  <si>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</si>
  <si>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</si>
  <si>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</si>
  <si>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</si>
  <si>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</si>
  <si>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</si>
  <si>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</si>
  <si>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</si>
  <si>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</si>
  <si>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</si>
  <si>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</si>
  <si>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</si>
  <si>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</si>
  <si>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</si>
  <si>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</si>
  <si>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</si>
  <si>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</si>
  <si>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</si>
  <si>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</si>
  <si>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</si>
  <si>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</si>
  <si>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</si>
  <si>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</si>
  <si>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</si>
  <si>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</si>
  <si>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</si>
  <si>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</si>
  <si>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</si>
  <si>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</si>
  <si>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</si>
  <si>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</si>
  <si>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</si>
  <si>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</si>
  <si>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</si>
  <si>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</si>
  <si>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Cajas de conectores de audio</t>
  </si>
  <si>
    <t>Maquinaria de filtrado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</si>
  <si>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</si>
  <si>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</si>
  <si>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</si>
  <si>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</si>
  <si>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</si>
  <si>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</si>
  <si>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</si>
  <si>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</si>
  <si>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</si>
  <si>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</si>
  <si>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</si>
  <si>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</si>
  <si>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</si>
  <si>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</si>
  <si>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</si>
  <si>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</si>
  <si>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</si>
  <si>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</si>
  <si>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</si>
  <si>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</si>
  <si>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</si>
  <si>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</si>
  <si>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</si>
  <si>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</si>
  <si>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</si>
  <si>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</si>
  <si>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</si>
  <si>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</si>
  <si>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</si>
  <si>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</si>
  <si>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</si>
  <si>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</si>
  <si>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</si>
  <si>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</si>
  <si>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</si>
  <si>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</si>
  <si>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</si>
  <si>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</si>
  <si>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</si>
  <si>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</si>
  <si>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</si>
  <si>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</si>
  <si>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</si>
  <si>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</si>
  <si>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</si>
  <si>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</si>
  <si>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</si>
  <si>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</si>
  <si>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</si>
  <si>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</si>
  <si>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</si>
  <si>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</si>
  <si>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</si>
  <si>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</si>
  <si>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</si>
  <si>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</si>
  <si>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</si>
  <si>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</si>
  <si>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</si>
  <si>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</si>
  <si>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</si>
  <si>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</si>
  <si>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</si>
  <si>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</si>
  <si>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</si>
  <si>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</si>
  <si>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</si>
  <si>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</si>
  <si>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</si>
  <si>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</si>
  <si>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</si>
  <si>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Congeladores para bancos de sangre</t>
  </si>
  <si>
    <t>Pulidoras eléctricas</t>
  </si>
  <si>
    <t>Termómetros de superficie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</si>
  <si>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</si>
  <si>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</si>
  <si>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</si>
  <si>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</si>
  <si>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</si>
  <si>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</si>
  <si>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</si>
  <si>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</si>
  <si>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</si>
  <si>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</si>
  <si>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</si>
  <si>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</si>
  <si>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</si>
  <si>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</si>
  <si>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</si>
  <si>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</si>
  <si>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</si>
  <si>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</si>
  <si>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</si>
  <si>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</si>
  <si>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</si>
  <si>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</si>
  <si>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</si>
  <si>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</si>
  <si>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</si>
  <si>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</si>
  <si>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</si>
  <si>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</si>
  <si>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</si>
  <si>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</si>
  <si>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</si>
  <si>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</si>
  <si>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</si>
  <si>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</si>
  <si>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</si>
  <si>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</si>
  <si>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</si>
  <si>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</si>
  <si>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</si>
  <si>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</si>
  <si>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</si>
  <si>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</si>
  <si>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</si>
  <si>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</si>
  <si>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</si>
  <si>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</si>
  <si>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</si>
  <si>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</si>
  <si>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</si>
  <si>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</si>
  <si>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</si>
  <si>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</si>
  <si>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</si>
  <si>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</si>
  <si>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</si>
  <si>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</si>
  <si>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</si>
  <si>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</si>
  <si>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</si>
  <si>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</si>
  <si>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</si>
  <si>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</si>
  <si>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</si>
  <si>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</si>
  <si>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</si>
  <si>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</si>
  <si>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</si>
  <si>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</si>
  <si>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</si>
  <si>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</si>
  <si>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</si>
  <si>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</si>
  <si>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</si>
  <si>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</si>
  <si>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</si>
  <si>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</si>
  <si>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</si>
  <si>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</si>
  <si>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</si>
  <si>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</si>
  <si>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</si>
  <si>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</si>
  <si>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</si>
  <si>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</si>
  <si>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</si>
  <si>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</si>
  <si>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</si>
  <si>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</si>
  <si>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</si>
  <si>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</si>
  <si>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</si>
  <si>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</si>
  <si>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</si>
  <si>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</si>
  <si>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</si>
  <si>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</si>
  <si>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</si>
  <si>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</si>
  <si>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</si>
  <si>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</si>
  <si>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</si>
  <si>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</si>
  <si>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</si>
  <si>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</si>
  <si>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</si>
  <si>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</si>
  <si>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</si>
  <si>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</si>
  <si>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</si>
  <si>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</si>
  <si>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</si>
  <si>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</si>
  <si>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</si>
  <si>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</si>
  <si>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</si>
  <si>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</si>
  <si>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</si>
  <si>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</si>
  <si>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</si>
  <si>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</si>
  <si>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</si>
  <si>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</si>
  <si>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</si>
  <si>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</si>
  <si>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</si>
  <si>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</si>
  <si>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</si>
  <si>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</si>
  <si>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</si>
  <si>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</si>
  <si>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</si>
  <si>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</si>
  <si>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</si>
  <si>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</si>
  <si>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</si>
  <si>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</si>
  <si>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</si>
  <si>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</si>
  <si>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</si>
  <si>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</si>
  <si>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</si>
  <si>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</si>
  <si>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</si>
  <si>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</si>
  <si>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</si>
  <si>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</si>
  <si>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</si>
  <si>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</si>
  <si>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</si>
  <si>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</si>
  <si>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</si>
  <si>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</si>
  <si>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</si>
  <si>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</si>
  <si>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</si>
  <si>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</si>
  <si>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</si>
  <si>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</si>
  <si>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</si>
  <si>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</si>
  <si>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</si>
  <si>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</si>
  <si>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</si>
  <si>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</si>
  <si>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</si>
  <si>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</si>
  <si>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</si>
  <si>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</si>
  <si>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</si>
  <si>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</si>
  <si>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</si>
  <si>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</si>
  <si>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</si>
  <si>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</si>
  <si>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</si>
  <si>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</si>
  <si>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</si>
  <si>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</si>
  <si>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</si>
  <si>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</si>
  <si>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</si>
  <si>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</si>
  <si>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</si>
  <si>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</si>
  <si>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</si>
  <si>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</si>
  <si>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</si>
  <si>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</si>
  <si>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</si>
  <si>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</si>
  <si>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</si>
  <si>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</si>
  <si>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</si>
  <si>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</si>
  <si>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</si>
  <si>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</si>
  <si>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</si>
  <si>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</si>
  <si>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</si>
  <si>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</si>
  <si>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</si>
  <si>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</si>
  <si>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</si>
  <si>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</si>
  <si>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</si>
  <si>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</si>
  <si>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</si>
  <si>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</si>
  <si>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</si>
  <si>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</si>
  <si>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</si>
  <si>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</si>
  <si>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</si>
  <si>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</si>
  <si>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</si>
  <si>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</si>
  <si>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</si>
  <si>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</si>
  <si>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</si>
  <si>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</si>
  <si>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</si>
  <si>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</si>
  <si>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</si>
  <si>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</si>
  <si>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</si>
  <si>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</si>
  <si>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</si>
  <si>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</si>
  <si>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</si>
  <si>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</si>
  <si>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</si>
  <si>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</si>
  <si>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Repelentes para ataques caninos</t>
  </si>
  <si>
    <t>Equipo de extracción para laboratorios</t>
  </si>
  <si>
    <t>Rodio rh</t>
  </si>
  <si>
    <t>Cristales piezoeléctricos</t>
  </si>
  <si>
    <t>Marrones calientes</t>
  </si>
  <si>
    <t>Licitacion Restringida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</si>
  <si>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</si>
  <si>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</si>
  <si>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</si>
  <si>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</si>
  <si>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</si>
  <si>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</si>
  <si>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</si>
  <si>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</si>
  <si>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</si>
  <si>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</si>
  <si>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</si>
  <si>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</si>
  <si>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</si>
  <si>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</si>
  <si>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</si>
  <si>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</si>
  <si>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</si>
  <si>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</si>
  <si>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</si>
  <si>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</si>
  <si>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</si>
  <si>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</si>
  <si>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</si>
  <si>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</si>
  <si>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Bicheros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</si>
  <si>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</si>
  <si>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</si>
  <si>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</si>
  <si>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</si>
  <si>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</si>
  <si>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</si>
  <si>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</si>
  <si>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</si>
  <si>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</si>
  <si>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</si>
  <si>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</si>
  <si>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</si>
  <si>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</si>
  <si>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</si>
  <si>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</si>
  <si>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</si>
  <si>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</si>
  <si>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</si>
  <si>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</si>
  <si>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</si>
  <si>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</si>
  <si>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</si>
  <si>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</si>
  <si>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</si>
  <si>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</si>
  <si>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</si>
  <si>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</si>
  <si>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</si>
  <si>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</si>
  <si>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</si>
  <si>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</si>
  <si>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</si>
  <si>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</si>
  <si>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</si>
  <si>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</si>
  <si>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</si>
  <si>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</si>
  <si>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</si>
  <si>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</si>
  <si>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</si>
  <si>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</si>
  <si>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</si>
  <si>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</si>
  <si>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</si>
  <si>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</si>
  <si>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</si>
  <si>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</si>
  <si>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</si>
  <si>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</si>
  <si>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</si>
  <si>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</si>
  <si>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</si>
  <si>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</si>
  <si>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</si>
  <si>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</si>
  <si>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</si>
  <si>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</si>
  <si>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</si>
  <si>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</si>
  <si>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</si>
  <si>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</si>
  <si>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</si>
  <si>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</si>
  <si>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</si>
  <si>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</si>
  <si>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</si>
  <si>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</si>
  <si>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</si>
  <si>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</si>
  <si>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</si>
  <si>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</si>
  <si>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</si>
  <si>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</si>
  <si>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</si>
  <si>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</si>
  <si>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</si>
  <si>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</si>
  <si>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</si>
  <si>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</si>
  <si>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</si>
  <si>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</si>
  <si>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</si>
  <si>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</si>
  <si>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</si>
  <si>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</si>
  <si>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</si>
  <si>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</si>
  <si>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</si>
  <si>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</si>
  <si>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</si>
  <si>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</si>
  <si>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</si>
  <si>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</si>
  <si>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</si>
  <si>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</si>
  <si>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</si>
  <si>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</si>
  <si>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</si>
  <si>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</si>
  <si>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</si>
  <si>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</si>
  <si>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</si>
  <si>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</si>
  <si>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</si>
  <si>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</si>
  <si>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</si>
  <si>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</si>
  <si>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</si>
  <si>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</si>
  <si>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</si>
  <si>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</si>
  <si>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</si>
  <si>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</si>
  <si>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</si>
  <si>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</si>
  <si>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</si>
  <si>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</si>
  <si>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</si>
  <si>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</si>
  <si>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</si>
  <si>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</si>
  <si>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</si>
  <si>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</si>
  <si>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</si>
  <si>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</si>
  <si>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</si>
  <si>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</si>
  <si>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</si>
  <si>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</si>
  <si>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</si>
  <si>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</si>
  <si>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</si>
  <si>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</si>
  <si>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</si>
  <si>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</si>
  <si>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</si>
  <si>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</si>
  <si>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</si>
  <si>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</si>
  <si>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</si>
  <si>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</si>
  <si>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</si>
  <si>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</si>
  <si>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</si>
  <si>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</si>
  <si>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</si>
  <si>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</si>
  <si>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</si>
  <si>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</si>
  <si>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</si>
  <si>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</si>
  <si>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</si>
  <si>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</si>
  <si>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</si>
  <si>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</si>
  <si>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</si>
  <si>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</si>
  <si>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</si>
  <si>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</si>
  <si>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</si>
  <si>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</si>
  <si>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</si>
  <si>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</si>
  <si>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</si>
  <si>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</si>
  <si>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</si>
  <si>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</si>
  <si>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</si>
  <si>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</si>
  <si>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</si>
  <si>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</si>
  <si>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</si>
  <si>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</si>
  <si>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</si>
  <si>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</si>
  <si>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</si>
  <si>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</si>
  <si>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</si>
  <si>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</si>
  <si>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</si>
  <si>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</si>
  <si>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</si>
  <si>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</si>
  <si>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</si>
  <si>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</si>
  <si>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</si>
  <si>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</si>
  <si>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</si>
  <si>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</si>
  <si>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</si>
  <si>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</si>
  <si>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</si>
  <si>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</si>
  <si>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</si>
  <si>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</si>
  <si>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</si>
  <si>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</si>
  <si>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</si>
  <si>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</si>
  <si>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</si>
  <si>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</si>
  <si>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</si>
  <si>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</si>
  <si>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</si>
  <si>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</si>
  <si>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</si>
  <si>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</si>
  <si>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</si>
  <si>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</si>
  <si>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</si>
  <si>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</si>
  <si>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</si>
  <si>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</si>
  <si>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</si>
  <si>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</si>
  <si>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</si>
  <si>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</si>
  <si>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</si>
  <si>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</si>
  <si>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</si>
  <si>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</si>
  <si>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</si>
  <si>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</si>
  <si>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</si>
  <si>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</si>
  <si>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</si>
  <si>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</si>
  <si>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</si>
  <si>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</si>
  <si>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</si>
  <si>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</si>
  <si>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</si>
  <si>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</si>
  <si>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</si>
  <si>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</si>
  <si>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</si>
  <si>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</si>
  <si>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</si>
  <si>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</si>
  <si>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</si>
  <si>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</si>
  <si>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</si>
  <si>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</si>
  <si>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</si>
  <si>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</si>
  <si>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</si>
  <si>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</si>
  <si>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</si>
  <si>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</si>
  <si>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</si>
  <si>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</si>
  <si>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</si>
  <si>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</si>
  <si>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</si>
  <si>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</si>
  <si>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</si>
  <si>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</si>
  <si>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</si>
  <si>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</si>
  <si>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</si>
  <si>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</si>
  <si>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</si>
  <si>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</si>
  <si>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</si>
  <si>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</si>
  <si>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</si>
  <si>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</si>
  <si>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</si>
  <si>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</si>
  <si>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</si>
  <si>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</si>
  <si>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</si>
  <si>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</si>
  <si>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</si>
  <si>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</si>
  <si>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</si>
  <si>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</si>
  <si>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</si>
  <si>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</si>
  <si>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</si>
  <si>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</si>
  <si>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</si>
  <si>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</si>
  <si>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</si>
  <si>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</si>
  <si>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</si>
  <si>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</si>
  <si>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</si>
  <si>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</si>
  <si>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</si>
  <si>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</si>
  <si>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</si>
  <si>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</si>
  <si>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</si>
  <si>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</si>
  <si>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</si>
  <si>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</si>
  <si>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</si>
  <si>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</si>
  <si>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</si>
  <si>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</si>
  <si>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</si>
  <si>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</si>
  <si>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</si>
  <si>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</si>
  <si>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</si>
  <si>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</si>
  <si>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</si>
  <si>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</si>
  <si>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</si>
  <si>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</si>
  <si>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</si>
  <si>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</si>
  <si>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</si>
  <si>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</si>
  <si>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</si>
  <si>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</si>
  <si>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</si>
  <si>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</si>
  <si>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</si>
  <si>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</si>
  <si>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</si>
  <si>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</si>
  <si>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</si>
  <si>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</si>
  <si>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</si>
  <si>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</si>
  <si>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</si>
  <si>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</si>
  <si>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</si>
  <si>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</si>
  <si>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</si>
  <si>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</si>
  <si>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</si>
  <si>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</si>
  <si>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</si>
  <si>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</si>
  <si>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</si>
  <si>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</si>
  <si>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</si>
  <si>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</si>
  <si>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</si>
  <si>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</si>
  <si>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</si>
  <si>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</si>
  <si>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</si>
  <si>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</si>
  <si>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</si>
  <si>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</si>
  <si>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</si>
  <si>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</si>
  <si>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</si>
  <si>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</si>
  <si>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</si>
  <si>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</si>
  <si>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</si>
  <si>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</si>
  <si>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</si>
  <si>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</si>
  <si>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</si>
  <si>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</si>
  <si>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</si>
  <si>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</si>
  <si>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</si>
  <si>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</si>
  <si>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</si>
  <si>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</si>
  <si>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</si>
  <si>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</si>
  <si>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</si>
  <si>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</si>
  <si>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</si>
  <si>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</si>
  <si>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</si>
  <si>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</si>
  <si>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</si>
  <si>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</si>
  <si>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</si>
  <si>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</si>
  <si>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</si>
  <si>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</si>
  <si>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</si>
  <si>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</si>
  <si>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</si>
  <si>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</si>
  <si>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</si>
  <si>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</si>
  <si>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</si>
  <si>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</si>
  <si>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</si>
  <si>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</si>
  <si>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</si>
  <si>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</si>
  <si>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</si>
  <si>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</si>
  <si>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</si>
  <si>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</si>
  <si>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</si>
  <si>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</si>
  <si>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</si>
  <si>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</si>
  <si>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</si>
  <si>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</si>
  <si>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</si>
  <si>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</si>
  <si>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</si>
  <si>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</si>
  <si>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</si>
  <si>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</si>
  <si>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</si>
  <si>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</si>
  <si>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</si>
  <si>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</si>
  <si>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</si>
  <si>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</si>
  <si>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</si>
  <si>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</si>
  <si>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</si>
  <si>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</si>
  <si>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</si>
  <si>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</si>
  <si>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</si>
  <si>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</si>
  <si>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</si>
  <si>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</si>
  <si>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</si>
  <si>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</si>
  <si>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</si>
  <si>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</si>
  <si>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</si>
  <si>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</si>
  <si>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</si>
  <si>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</si>
  <si>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</si>
  <si>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</si>
  <si>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</si>
  <si>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</si>
  <si>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</si>
  <si>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</si>
  <si>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</si>
  <si>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</si>
  <si>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</si>
  <si>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</si>
  <si>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</si>
  <si>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</si>
  <si>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</si>
  <si>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</si>
  <si>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</si>
  <si>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</si>
  <si>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</si>
  <si>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</si>
  <si>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</si>
  <si>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</si>
  <si>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</si>
  <si>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</si>
  <si>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</si>
  <si>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</si>
  <si>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</si>
  <si>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</si>
  <si>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</si>
  <si>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</si>
  <si>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</si>
  <si>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</si>
  <si>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</si>
  <si>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</si>
  <si>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</si>
  <si>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</si>
  <si>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</si>
  <si>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</si>
  <si>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</si>
  <si>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</si>
  <si>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</si>
  <si>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</si>
  <si>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</si>
  <si>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</si>
  <si>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</si>
  <si>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</si>
  <si>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</si>
  <si>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</si>
  <si>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</si>
  <si>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</si>
  <si>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</si>
  <si>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</si>
  <si>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</si>
  <si>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</si>
  <si>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</si>
  <si>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</si>
  <si>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</si>
  <si>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</si>
  <si>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</si>
  <si>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</si>
  <si>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</si>
  <si>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</si>
  <si>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</si>
  <si>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</si>
  <si>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</si>
  <si>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</si>
  <si>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</si>
  <si>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</si>
  <si>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</si>
  <si>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</si>
  <si>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</si>
  <si>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</si>
  <si>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</si>
  <si>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</si>
  <si>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</si>
  <si>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</si>
  <si>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</si>
  <si>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</si>
  <si>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</si>
  <si>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</si>
  <si>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</si>
  <si>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</si>
  <si>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</si>
  <si>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</si>
  <si>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</si>
  <si>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</si>
  <si>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</si>
  <si>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</si>
  <si>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</si>
  <si>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</si>
  <si>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</si>
  <si>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</si>
  <si>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</si>
  <si>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</si>
  <si>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</si>
  <si>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</si>
  <si>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</si>
  <si>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</si>
  <si>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</si>
  <si>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</si>
  <si>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</si>
  <si>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</si>
  <si>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</si>
  <si>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</si>
  <si>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</si>
  <si>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</si>
  <si>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</si>
  <si>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</si>
  <si>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</si>
  <si>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</si>
  <si>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</si>
  <si>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</si>
  <si>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</si>
  <si>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</si>
  <si>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</si>
  <si>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</si>
  <si>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</si>
  <si>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</si>
  <si>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</si>
  <si>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</si>
  <si>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</si>
  <si>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</si>
  <si>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</si>
  <si>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</si>
  <si>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</si>
  <si>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</si>
  <si>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Tornos de alfarero para cerámicas hechas a mano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</si>
  <si>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</si>
  <si>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</si>
  <si>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</si>
  <si>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</si>
  <si>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</si>
  <si>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</si>
  <si>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</si>
  <si>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</si>
  <si>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</si>
  <si>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</si>
  <si>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</si>
  <si>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</si>
  <si>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</si>
  <si>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</si>
  <si>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</si>
  <si>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</si>
  <si>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</si>
  <si>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</si>
  <si>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</si>
  <si>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</si>
  <si>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</si>
  <si>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</si>
  <si>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</si>
  <si>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</si>
  <si>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</si>
  <si>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</si>
  <si>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</si>
  <si>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</si>
  <si>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</si>
  <si>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</si>
  <si>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</si>
  <si>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</si>
  <si>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</si>
  <si>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</si>
  <si>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</si>
  <si>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</si>
  <si>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</si>
  <si>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</si>
  <si>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</si>
  <si>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</si>
  <si>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</si>
  <si>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</si>
  <si>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</si>
  <si>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</si>
  <si>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</si>
  <si>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</si>
  <si>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</si>
  <si>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</si>
  <si>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</si>
  <si>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</si>
  <si>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</si>
  <si>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</si>
  <si>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Objetos de bronce fundidos en molde fijo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</si>
  <si>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</si>
  <si>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</si>
  <si>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</si>
  <si>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</si>
  <si>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</si>
  <si>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</si>
  <si>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</si>
  <si>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</si>
  <si>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</si>
  <si>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</si>
  <si>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</si>
  <si>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</si>
  <si>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</si>
  <si>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</si>
  <si>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</si>
  <si>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</si>
  <si>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</si>
  <si>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</si>
  <si>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</si>
  <si>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</si>
  <si>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</si>
  <si>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</si>
  <si>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</si>
  <si>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</si>
  <si>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</si>
  <si>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</si>
  <si>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</si>
  <si>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</si>
  <si>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</si>
  <si>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</si>
  <si>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</si>
  <si>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</si>
  <si>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</si>
  <si>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</si>
  <si>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</si>
  <si>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</si>
  <si>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</si>
  <si>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</si>
  <si>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</si>
  <si>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</si>
  <si>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</si>
  <si>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</si>
  <si>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</si>
  <si>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</si>
  <si>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</si>
  <si>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</si>
  <si>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</si>
  <si>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</si>
  <si>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</si>
  <si>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</si>
  <si>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</si>
  <si>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</si>
  <si>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</si>
  <si>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</si>
  <si>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</si>
  <si>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</si>
  <si>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</si>
  <si>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</si>
  <si>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</si>
  <si>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</si>
  <si>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</si>
  <si>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</si>
  <si>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</si>
  <si>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</si>
  <si>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</si>
  <si>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</si>
  <si>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</si>
  <si>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</si>
  <si>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</si>
  <si>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</si>
  <si>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</si>
  <si>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</si>
  <si>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</si>
  <si>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</si>
  <si>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</si>
  <si>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</si>
  <si>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</si>
  <si>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</si>
  <si>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</si>
  <si>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</si>
  <si>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</si>
  <si>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</si>
  <si>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</si>
  <si>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</si>
  <si>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</si>
  <si>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</si>
  <si>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</si>
  <si>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</si>
  <si>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</si>
  <si>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</si>
  <si>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</si>
  <si>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</si>
  <si>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</si>
  <si>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</si>
  <si>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</si>
  <si>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</si>
  <si>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</si>
  <si>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</si>
  <si>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</si>
  <si>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</si>
  <si>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</si>
  <si>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</si>
  <si>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</si>
  <si>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</si>
  <si>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</si>
  <si>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</si>
  <si>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</si>
  <si>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</si>
  <si>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</si>
  <si>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</si>
  <si>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</si>
  <si>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</si>
  <si>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</si>
  <si>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</si>
  <si>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</si>
  <si>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</si>
  <si>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</si>
  <si>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</si>
  <si>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</si>
  <si>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</si>
  <si>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</si>
  <si>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</si>
  <si>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</si>
  <si>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</si>
  <si>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</si>
  <si>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</si>
  <si>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</si>
  <si>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</si>
  <si>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</si>
  <si>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</si>
  <si>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</si>
  <si>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</si>
  <si>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</si>
  <si>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</si>
  <si>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</si>
  <si>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</si>
  <si>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</si>
  <si>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</si>
  <si>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</si>
  <si>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</si>
  <si>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</si>
  <si>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</si>
  <si>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</si>
  <si>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</si>
  <si>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</si>
  <si>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</si>
  <si>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</si>
  <si>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</si>
  <si>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</si>
  <si>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</si>
  <si>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</si>
  <si>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</si>
  <si>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</si>
  <si>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</si>
  <si>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</si>
  <si>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</si>
  <si>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</si>
  <si>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</si>
  <si>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</si>
  <si>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</si>
  <si>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</si>
  <si>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</si>
  <si>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</si>
  <si>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</si>
  <si>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</si>
  <si>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</si>
  <si>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</si>
  <si>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</si>
  <si>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</si>
  <si>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</si>
  <si>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</si>
  <si>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</si>
  <si>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</si>
  <si>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</si>
  <si>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</si>
  <si>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</si>
  <si>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</si>
  <si>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</si>
  <si>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</si>
  <si>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</si>
  <si>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</si>
  <si>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</si>
  <si>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</si>
  <si>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</si>
  <si>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</si>
  <si>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</si>
  <si>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</si>
  <si>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</si>
  <si>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</si>
  <si>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</si>
  <si>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</si>
  <si>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</si>
  <si>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</si>
  <si>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</si>
  <si>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</si>
  <si>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</si>
  <si>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</si>
  <si>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</si>
  <si>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</si>
  <si>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</si>
  <si>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Tubos intravenosos de medicación secundaria</t>
  </si>
  <si>
    <t>Peginterferón</t>
  </si>
  <si>
    <t>Unidades de electrocardiografía ekg</t>
  </si>
  <si>
    <t>Pintura en pasta para cuerpo o cara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</si>
  <si>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</si>
  <si>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</si>
  <si>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</si>
  <si>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</si>
  <si>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</si>
  <si>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</si>
  <si>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</si>
  <si>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</si>
  <si>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</si>
  <si>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</si>
  <si>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</si>
  <si>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</si>
  <si>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</si>
  <si>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</si>
  <si>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</si>
  <si>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</si>
  <si>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</si>
  <si>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</si>
  <si>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</si>
  <si>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</si>
  <si>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</si>
  <si>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</si>
  <si>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</si>
  <si>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</si>
  <si>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</si>
  <si>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</si>
  <si>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</si>
  <si>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</si>
  <si>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</si>
  <si>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</si>
  <si>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</si>
  <si>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</si>
  <si>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</si>
  <si>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</si>
  <si>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</si>
  <si>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</si>
  <si>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</si>
  <si>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</si>
  <si>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</si>
  <si>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</si>
  <si>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</si>
  <si>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</si>
  <si>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</si>
  <si>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</si>
  <si>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</si>
  <si>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</si>
  <si>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</si>
  <si>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</si>
  <si>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</si>
  <si>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</si>
  <si>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</si>
  <si>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</si>
  <si>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</si>
  <si>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</si>
  <si>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</si>
  <si>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</si>
  <si>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</si>
  <si>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</si>
  <si>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</si>
  <si>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</si>
  <si>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</si>
  <si>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Conductos de titanio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</si>
  <si>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</si>
  <si>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</si>
  <si>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</si>
  <si>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</si>
  <si>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</si>
  <si>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</si>
  <si>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</si>
  <si>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</si>
  <si>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</si>
  <si>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</si>
  <si>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</si>
  <si>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</si>
  <si>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</si>
  <si>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</si>
  <si>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</si>
  <si>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</si>
  <si>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</si>
  <si>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</si>
  <si>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</si>
  <si>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</si>
  <si>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</si>
  <si>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</si>
  <si>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</si>
  <si>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</si>
  <si>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</si>
  <si>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</si>
  <si>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</si>
  <si>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</si>
  <si>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</si>
  <si>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</si>
  <si>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</si>
  <si>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</si>
  <si>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</si>
  <si>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</si>
  <si>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</si>
  <si>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</si>
  <si>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</si>
  <si>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</si>
  <si>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</si>
  <si>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</si>
  <si>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</si>
  <si>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</si>
  <si>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</si>
  <si>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</si>
  <si>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</si>
  <si>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</si>
  <si>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</si>
  <si>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</si>
  <si>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</si>
  <si>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</si>
  <si>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</si>
  <si>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</si>
  <si>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</si>
  <si>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</si>
  <si>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</si>
  <si>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</si>
  <si>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</si>
  <si>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</si>
  <si>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</si>
  <si>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</si>
  <si>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</si>
  <si>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</si>
  <si>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</si>
  <si>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</si>
  <si>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</si>
  <si>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</si>
  <si>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</si>
  <si>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</si>
  <si>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</si>
  <si>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</si>
  <si>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</si>
  <si>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</si>
  <si>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</si>
  <si>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</si>
  <si>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</si>
  <si>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</si>
  <si>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</si>
  <si>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</si>
  <si>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</si>
  <si>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</si>
  <si>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</si>
  <si>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</si>
  <si>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</si>
  <si>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</si>
  <si>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</si>
  <si>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</si>
  <si>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</si>
  <si>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</si>
  <si>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</si>
  <si>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</si>
  <si>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</si>
  <si>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</si>
  <si>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</si>
  <si>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</si>
  <si>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</si>
  <si>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</si>
  <si>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</si>
  <si>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</si>
  <si>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</si>
  <si>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</si>
  <si>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</si>
  <si>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</si>
  <si>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</si>
  <si>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</si>
  <si>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</si>
  <si>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</si>
  <si>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</si>
  <si>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</si>
  <si>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</si>
  <si>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</si>
  <si>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</si>
  <si>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</si>
  <si>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</si>
  <si>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</si>
  <si>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</si>
  <si>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Clorhidrato de halofantrina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</si>
  <si>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</si>
  <si>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</si>
  <si>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</si>
  <si>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</si>
  <si>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</si>
  <si>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</si>
  <si>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</si>
  <si>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</si>
  <si>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</si>
  <si>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</si>
  <si>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</si>
  <si>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</si>
  <si>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</si>
  <si>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</si>
  <si>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</si>
  <si>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</si>
  <si>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</si>
  <si>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</si>
  <si>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</si>
  <si>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</si>
  <si>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</si>
  <si>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</si>
  <si>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</si>
  <si>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</si>
  <si>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</si>
  <si>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</si>
  <si>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</si>
  <si>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</si>
  <si>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</si>
  <si>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</si>
  <si>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</si>
  <si>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</si>
  <si>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</si>
  <si>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</si>
  <si>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</si>
  <si>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</si>
  <si>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</si>
  <si>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</si>
  <si>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</si>
  <si>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</si>
  <si>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</si>
  <si>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</si>
  <si>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</si>
  <si>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</si>
  <si>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</si>
  <si>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</si>
  <si>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</si>
  <si>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</si>
  <si>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</si>
  <si>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</si>
  <si>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</si>
  <si>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</si>
  <si>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</si>
  <si>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</si>
  <si>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</si>
  <si>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</si>
  <si>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</si>
  <si>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</si>
  <si>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</si>
  <si>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</si>
  <si>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</si>
  <si>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</si>
  <si>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</si>
  <si>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</si>
  <si>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</si>
  <si>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</si>
  <si>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</si>
  <si>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</si>
  <si>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</si>
  <si>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</si>
  <si>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</si>
  <si>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</si>
  <si>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</si>
  <si>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</si>
  <si>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</si>
  <si>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</si>
  <si>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</si>
  <si>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</si>
  <si>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</si>
  <si>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</si>
  <si>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</si>
  <si>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</si>
  <si>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</si>
  <si>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</si>
  <si>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</si>
  <si>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</si>
  <si>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</si>
  <si>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</si>
  <si>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</si>
  <si>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</si>
  <si>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</si>
  <si>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</si>
  <si>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</si>
  <si>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</si>
  <si>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</si>
  <si>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</si>
  <si>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</si>
  <si>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</si>
  <si>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</si>
  <si>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</si>
  <si>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</si>
  <si>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</si>
  <si>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</si>
  <si>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</si>
  <si>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</si>
  <si>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</si>
  <si>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</si>
  <si>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</si>
  <si>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</si>
  <si>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</si>
  <si>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</si>
  <si>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</si>
  <si>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</si>
  <si>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</si>
  <si>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</si>
  <si>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</si>
  <si>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</si>
  <si>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</si>
  <si>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</si>
  <si>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</si>
  <si>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</si>
  <si>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</si>
  <si>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</si>
  <si>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</si>
  <si>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</si>
  <si>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</si>
  <si>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</si>
  <si>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</si>
  <si>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</si>
  <si>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</si>
  <si>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</si>
  <si>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</si>
  <si>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</si>
  <si>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</si>
  <si>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</si>
  <si>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</si>
  <si>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</si>
  <si>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</si>
  <si>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</si>
  <si>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</si>
  <si>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</si>
  <si>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</si>
  <si>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</si>
  <si>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</si>
  <si>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</si>
  <si>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</si>
  <si>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</si>
  <si>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</si>
  <si>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</si>
  <si>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</si>
  <si>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</si>
  <si>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</si>
  <si>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</si>
  <si>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</si>
  <si>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</si>
  <si>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</si>
  <si>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</si>
  <si>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</si>
  <si>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</si>
  <si>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</si>
  <si>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</si>
  <si>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</si>
  <si>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</si>
  <si>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</si>
  <si>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</si>
  <si>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</si>
  <si>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</si>
  <si>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</si>
  <si>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</si>
  <si>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</si>
  <si>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</si>
  <si>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</si>
  <si>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</si>
  <si>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</si>
  <si>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</si>
  <si>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</si>
  <si>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</si>
  <si>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</si>
  <si>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</si>
  <si>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</si>
  <si>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</si>
  <si>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</si>
  <si>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</si>
  <si>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</si>
  <si>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</si>
  <si>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</si>
  <si>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</si>
  <si>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</si>
  <si>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</si>
  <si>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</si>
  <si>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</si>
  <si>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</si>
  <si>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</si>
  <si>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</si>
  <si>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</si>
  <si>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</si>
  <si>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</si>
  <si>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</si>
  <si>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</si>
  <si>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</si>
  <si>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</si>
  <si>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</si>
  <si>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</si>
  <si>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</si>
  <si>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</si>
  <si>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</si>
  <si>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</si>
  <si>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</si>
  <si>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</si>
  <si>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</si>
  <si>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</si>
  <si>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</si>
  <si>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</si>
  <si>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</si>
  <si>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</si>
  <si>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</si>
  <si>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</si>
  <si>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</si>
  <si>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</si>
  <si>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</si>
  <si>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</si>
  <si>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</si>
  <si>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</si>
  <si>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</si>
  <si>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</si>
  <si>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</si>
  <si>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</si>
  <si>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</si>
  <si>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</si>
  <si>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</si>
  <si>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</si>
  <si>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</si>
  <si>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</si>
  <si>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</si>
  <si>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</si>
  <si>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</si>
  <si>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</si>
  <si>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</si>
  <si>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</si>
  <si>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</si>
  <si>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</si>
  <si>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</si>
  <si>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</si>
  <si>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</si>
  <si>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</si>
  <si>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</si>
  <si>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</si>
  <si>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</si>
  <si>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</si>
  <si>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</si>
  <si>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</si>
  <si>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</si>
  <si>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</si>
  <si>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</si>
  <si>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</si>
  <si>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</si>
  <si>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</si>
  <si>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</si>
  <si>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</si>
  <si>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</si>
  <si>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</si>
  <si>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</si>
  <si>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</si>
  <si>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</si>
  <si>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</si>
  <si>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</si>
  <si>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</si>
  <si>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</si>
  <si>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</si>
  <si>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</si>
  <si>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</si>
  <si>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</si>
  <si>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</si>
  <si>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</si>
  <si>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</si>
  <si>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</si>
  <si>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</si>
  <si>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</si>
  <si>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</si>
  <si>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</si>
  <si>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</si>
  <si>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</si>
  <si>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</si>
  <si>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</si>
  <si>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</si>
  <si>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Servicios de voladura de minas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</si>
  <si>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</si>
  <si>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</si>
  <si>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</si>
  <si>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</si>
  <si>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</si>
  <si>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</si>
  <si>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</si>
  <si>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</si>
  <si>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</si>
  <si>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</si>
  <si>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</si>
  <si>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</si>
  <si>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</si>
  <si>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</si>
  <si>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</si>
  <si>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</si>
  <si>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</si>
  <si>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</si>
  <si>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</si>
  <si>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</si>
  <si>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</si>
  <si>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</si>
  <si>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</si>
  <si>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</si>
  <si>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</si>
  <si>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</si>
  <si>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</si>
  <si>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</si>
  <si>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</si>
  <si>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</si>
  <si>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</si>
  <si>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</si>
  <si>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</si>
  <si>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</si>
  <si>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</si>
  <si>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</si>
  <si>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</si>
  <si>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</si>
  <si>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</si>
  <si>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</si>
  <si>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</si>
  <si>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</si>
  <si>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</si>
  <si>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</si>
  <si>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</si>
  <si>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</si>
  <si>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</si>
  <si>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</si>
  <si>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</si>
  <si>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</si>
  <si>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</si>
  <si>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</si>
  <si>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</si>
  <si>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</si>
  <si>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</si>
  <si>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</si>
  <si>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</si>
  <si>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</si>
  <si>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</si>
  <si>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</si>
  <si>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</si>
  <si>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</si>
  <si>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</si>
  <si>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</si>
  <si>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</si>
  <si>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</si>
  <si>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</si>
  <si>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</si>
  <si>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</si>
  <si>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</si>
  <si>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</si>
  <si>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</si>
  <si>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</si>
  <si>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</si>
  <si>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</si>
  <si>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</si>
  <si>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</si>
  <si>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</si>
  <si>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</si>
  <si>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</si>
  <si>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</si>
  <si>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</si>
  <si>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</si>
  <si>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</si>
  <si>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</si>
  <si>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</si>
  <si>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</si>
  <si>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</si>
  <si>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</si>
  <si>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</si>
  <si>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</si>
  <si>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</si>
  <si>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</si>
  <si>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</si>
  <si>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</si>
  <si>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</si>
  <si>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</si>
  <si>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</si>
  <si>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</si>
  <si>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</si>
  <si>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</si>
  <si>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</si>
  <si>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</si>
  <si>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</si>
  <si>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</si>
  <si>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</si>
  <si>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</si>
  <si>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</si>
  <si>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</si>
  <si>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</si>
  <si>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</si>
  <si>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</si>
  <si>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</si>
  <si>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</si>
  <si>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</si>
  <si>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</si>
  <si>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</si>
  <si>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</si>
  <si>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</si>
  <si>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</si>
  <si>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</si>
  <si>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</si>
  <si>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</si>
  <si>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</si>
  <si>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</si>
  <si>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</si>
  <si>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</si>
  <si>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</si>
  <si>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</si>
  <si>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</si>
  <si>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</si>
  <si>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</si>
  <si>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</si>
  <si>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</si>
  <si>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</si>
  <si>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</si>
  <si>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</si>
  <si>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</si>
  <si>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</si>
  <si>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</si>
  <si>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</si>
  <si>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</si>
  <si>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</si>
  <si>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</si>
  <si>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</si>
  <si>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</si>
  <si>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</si>
  <si>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</si>
  <si>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</si>
  <si>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</si>
  <si>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</si>
  <si>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</si>
  <si>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</si>
  <si>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</si>
  <si>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</si>
  <si>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</si>
  <si>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</si>
  <si>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</si>
  <si>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</si>
  <si>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</si>
  <si>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</si>
  <si>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</si>
  <si>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</si>
  <si>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</si>
  <si>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</si>
  <si>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</si>
  <si>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</si>
  <si>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</si>
  <si>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</si>
  <si>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</si>
  <si>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</si>
  <si>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</si>
  <si>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</si>
  <si>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</si>
  <si>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</si>
  <si>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</si>
  <si>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</si>
  <si>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</si>
  <si>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</si>
  <si>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</si>
  <si>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</si>
  <si>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</si>
  <si>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</si>
  <si>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</si>
  <si>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</si>
  <si>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</si>
  <si>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</si>
  <si>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</si>
  <si>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</si>
  <si>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</si>
  <si>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</si>
  <si>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</si>
  <si>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</si>
  <si>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</si>
  <si>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</si>
  <si>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</si>
  <si>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</si>
  <si>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</si>
  <si>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</si>
  <si>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</si>
  <si>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</si>
  <si>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</si>
  <si>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</si>
  <si>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</si>
  <si>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</si>
  <si>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</si>
  <si>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</si>
  <si>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</si>
  <si>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</si>
  <si>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</si>
  <si>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</si>
  <si>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</si>
  <si>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</si>
  <si>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</si>
  <si>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</si>
  <si>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</si>
  <si>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</si>
  <si>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</si>
  <si>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</si>
  <si>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</si>
  <si>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</si>
  <si>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</si>
  <si>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</si>
  <si>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</si>
  <si>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</si>
  <si>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</si>
  <si>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</si>
  <si>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</si>
  <si>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</si>
  <si>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</si>
  <si>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</si>
  <si>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</si>
  <si>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</si>
  <si>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</si>
  <si>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</si>
  <si>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</si>
  <si>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</si>
  <si>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</si>
  <si>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</si>
  <si>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</si>
  <si>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</si>
  <si>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</si>
  <si>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</si>
  <si>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</si>
  <si>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</si>
  <si>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</si>
  <si>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</si>
  <si>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</si>
  <si>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</si>
  <si>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</si>
  <si>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</si>
  <si>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</si>
  <si>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</si>
  <si>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</si>
  <si>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</si>
  <si>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</si>
  <si>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</si>
  <si>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</si>
  <si>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</si>
  <si>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</si>
  <si>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</si>
  <si>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</si>
  <si>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</si>
  <si>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</si>
  <si>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</si>
  <si>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</si>
  <si>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</si>
  <si>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</si>
  <si>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</si>
  <si>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</si>
  <si>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</si>
  <si>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</si>
  <si>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</si>
  <si>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</si>
  <si>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</si>
  <si>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</si>
  <si>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</si>
  <si>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Sistemas de correo de voz</t>
  </si>
  <si>
    <t>Cohetes reutilizables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</si>
  <si>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</si>
  <si>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</si>
  <si>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</si>
  <si>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</si>
  <si>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</si>
  <si>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</si>
  <si>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</si>
  <si>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</si>
  <si>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</si>
  <si>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</si>
  <si>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</si>
  <si>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</si>
  <si>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</si>
  <si>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</si>
  <si>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</si>
  <si>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</si>
  <si>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</si>
  <si>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</si>
  <si>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</si>
  <si>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</si>
  <si>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</si>
  <si>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</si>
  <si>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</si>
  <si>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</si>
  <si>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</si>
  <si>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</si>
  <si>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</si>
  <si>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</si>
  <si>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</si>
  <si>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</si>
  <si>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</si>
  <si>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</si>
  <si>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</si>
  <si>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</si>
  <si>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</si>
  <si>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</si>
  <si>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</si>
  <si>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</si>
  <si>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</si>
  <si>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</si>
  <si>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</si>
  <si>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</si>
  <si>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</si>
  <si>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</si>
  <si>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</si>
  <si>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</si>
  <si>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</si>
  <si>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</si>
  <si>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</si>
  <si>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</si>
  <si>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</si>
  <si>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</si>
  <si>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</si>
  <si>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</si>
  <si>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</si>
  <si>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</si>
  <si>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</si>
  <si>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</si>
  <si>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</si>
  <si>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</si>
  <si>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</si>
  <si>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</si>
  <si>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</si>
  <si>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</si>
  <si>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</si>
  <si>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</si>
  <si>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</si>
  <si>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</si>
  <si>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</si>
  <si>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</si>
  <si>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</si>
  <si>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</si>
  <si>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</si>
  <si>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</si>
  <si>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</si>
  <si>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</si>
  <si>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</si>
  <si>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</si>
  <si>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</si>
  <si>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</si>
  <si>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</si>
  <si>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</si>
  <si>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</si>
  <si>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</si>
  <si>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</si>
  <si>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</si>
  <si>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</si>
  <si>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</si>
  <si>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</si>
  <si>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</si>
  <si>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</si>
  <si>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</si>
  <si>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</si>
  <si>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</si>
  <si>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</si>
  <si>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</si>
  <si>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</si>
  <si>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</si>
  <si>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</si>
  <si>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</si>
  <si>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</si>
  <si>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</si>
  <si>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</si>
  <si>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</si>
  <si>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</si>
  <si>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</si>
  <si>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</si>
  <si>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</si>
  <si>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</si>
  <si>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</si>
  <si>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</si>
  <si>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</si>
  <si>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</si>
  <si>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</si>
  <si>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</si>
  <si>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</si>
  <si>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</si>
  <si>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</si>
  <si>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</si>
  <si>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</si>
  <si>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</si>
  <si>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</si>
  <si>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mantenimiento de ascensores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</si>
  <si>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</si>
  <si>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</si>
  <si>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</si>
  <si>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</si>
  <si>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</si>
  <si>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</si>
  <si>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</si>
  <si>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</si>
  <si>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</si>
  <si>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</si>
  <si>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</si>
  <si>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</si>
  <si>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</si>
  <si>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</si>
  <si>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</si>
  <si>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</si>
  <si>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</si>
  <si>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</si>
  <si>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</si>
  <si>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</si>
  <si>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</si>
  <si>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</si>
  <si>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</si>
  <si>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</si>
  <si>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</si>
  <si>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</si>
  <si>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</si>
  <si>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</si>
  <si>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</si>
  <si>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</si>
  <si>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</si>
  <si>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</si>
  <si>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</si>
  <si>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</si>
  <si>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</si>
  <si>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</si>
  <si>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</si>
  <si>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</si>
  <si>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</si>
  <si>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</si>
  <si>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</si>
  <si>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</si>
  <si>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</si>
  <si>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</si>
  <si>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</si>
  <si>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</si>
  <si>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</si>
  <si>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</si>
  <si>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</si>
  <si>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</si>
  <si>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</si>
  <si>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</si>
  <si>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</si>
  <si>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</si>
  <si>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</si>
  <si>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</si>
  <si>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</si>
  <si>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</si>
  <si>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</si>
  <si>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</si>
  <si>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</si>
  <si>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</si>
  <si>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</si>
  <si>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</si>
  <si>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</si>
  <si>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</si>
  <si>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</si>
  <si>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</si>
  <si>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</si>
  <si>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</si>
  <si>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</si>
  <si>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</si>
  <si>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</si>
  <si>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</si>
  <si>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</si>
  <si>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</si>
  <si>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</si>
  <si>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</si>
  <si>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</si>
  <si>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</si>
  <si>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</si>
  <si>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</si>
  <si>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</si>
  <si>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Pantallas o piezas o equipo vibratorios de separación</t>
  </si>
  <si>
    <t>Guantes de cirugía</t>
  </si>
  <si>
    <t>Tarjetas de patrones o actividades del tangram</t>
  </si>
  <si>
    <t>Recipientes de cuarzo para horno para laboratorio</t>
  </si>
  <si>
    <t>Semillas o esquejes de árboles de frutos secos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</si>
  <si>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</si>
  <si>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</si>
  <si>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</si>
  <si>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</si>
  <si>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</si>
  <si>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</si>
  <si>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</si>
  <si>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</si>
  <si>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</si>
  <si>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</si>
  <si>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</si>
  <si>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</si>
  <si>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</si>
  <si>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</si>
  <si>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</si>
  <si>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</si>
  <si>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</si>
  <si>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</si>
  <si>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</si>
  <si>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</si>
  <si>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</si>
  <si>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</si>
  <si>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</si>
  <si>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</si>
  <si>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</si>
  <si>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</si>
  <si>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</si>
  <si>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</si>
  <si>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</si>
  <si>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</si>
  <si>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</si>
  <si>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</si>
  <si>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</si>
  <si>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</si>
  <si>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</si>
  <si>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</si>
  <si>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</si>
  <si>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</si>
  <si>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</si>
  <si>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</si>
  <si>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</si>
  <si>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</si>
  <si>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</si>
  <si>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</si>
  <si>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</si>
  <si>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</si>
  <si>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</si>
  <si>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</si>
  <si>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</si>
  <si>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</si>
  <si>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</si>
  <si>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</si>
  <si>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</si>
  <si>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</si>
  <si>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</si>
  <si>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</si>
  <si>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</si>
  <si>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</si>
  <si>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</si>
  <si>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</si>
  <si>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</si>
  <si>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</si>
  <si>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</si>
  <si>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</si>
  <si>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</si>
  <si>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</si>
  <si>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</si>
  <si>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</si>
  <si>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</si>
  <si>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</si>
  <si>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</si>
  <si>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</si>
  <si>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</si>
  <si>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</si>
  <si>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</si>
  <si>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</si>
  <si>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</si>
  <si>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</si>
  <si>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</si>
  <si>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</si>
  <si>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</si>
  <si>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</si>
  <si>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</si>
  <si>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</si>
  <si>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</si>
  <si>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</si>
  <si>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</si>
  <si>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</si>
  <si>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</si>
  <si>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</si>
  <si>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</si>
  <si>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</si>
  <si>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</si>
  <si>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</si>
  <si>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</si>
  <si>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</si>
  <si>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</si>
  <si>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</si>
  <si>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</si>
  <si>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</si>
  <si>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</si>
  <si>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</si>
  <si>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</si>
  <si>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</si>
  <si>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</si>
  <si>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</si>
  <si>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</si>
  <si>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</si>
  <si>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</si>
  <si>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</si>
  <si>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</si>
  <si>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</si>
  <si>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</si>
  <si>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</si>
  <si>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</si>
  <si>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</si>
  <si>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</si>
  <si>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</si>
  <si>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</si>
  <si>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</si>
  <si>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</si>
  <si>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</si>
  <si>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</si>
  <si>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</si>
  <si>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</si>
  <si>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</si>
  <si>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</si>
  <si>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</si>
  <si>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</si>
  <si>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</si>
  <si>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</si>
  <si>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</si>
  <si>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</si>
  <si>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</si>
  <si>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</si>
  <si>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</si>
  <si>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</si>
  <si>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</si>
  <si>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</si>
  <si>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Exprimidor de ajo para uso doméstico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</si>
  <si>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</si>
  <si>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</si>
  <si>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</si>
  <si>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</si>
  <si>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</si>
  <si>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</si>
  <si>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</si>
  <si>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</si>
  <si>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</si>
  <si>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</si>
  <si>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</si>
  <si>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</si>
  <si>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</si>
  <si>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</si>
  <si>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</si>
  <si>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</si>
  <si>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</si>
  <si>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</si>
  <si>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</si>
  <si>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</si>
  <si>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</si>
  <si>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</si>
  <si>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</si>
  <si>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</si>
  <si>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</si>
  <si>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</si>
  <si>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</si>
  <si>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</si>
  <si>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</si>
  <si>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</si>
  <si>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</si>
  <si>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</si>
  <si>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</si>
  <si>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</si>
  <si>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</si>
  <si>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</si>
  <si>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</si>
  <si>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</si>
  <si>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</si>
  <si>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</si>
  <si>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</si>
  <si>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</si>
  <si>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</si>
  <si>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</si>
  <si>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</si>
  <si>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</si>
  <si>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</si>
  <si>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</si>
  <si>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</si>
  <si>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</si>
  <si>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</si>
  <si>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</si>
  <si>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</si>
  <si>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</si>
  <si>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</si>
  <si>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</si>
  <si>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</si>
  <si>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</si>
  <si>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</si>
  <si>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</si>
  <si>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</si>
  <si>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</si>
  <si>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</si>
  <si>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</si>
  <si>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</si>
  <si>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</si>
  <si>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</si>
  <si>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</si>
  <si>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</si>
  <si>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</si>
  <si>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</si>
  <si>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</si>
  <si>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</si>
  <si>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</si>
  <si>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</si>
  <si>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</si>
  <si>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</si>
  <si>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</si>
  <si>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</si>
  <si>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</si>
  <si>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</si>
  <si>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</si>
  <si>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</si>
  <si>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</si>
  <si>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</si>
  <si>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</si>
  <si>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</si>
  <si>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</si>
  <si>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</si>
  <si>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</si>
  <si>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</si>
  <si>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</si>
  <si>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</si>
  <si>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</si>
  <si>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</si>
  <si>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</si>
  <si>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</si>
  <si>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</si>
  <si>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</si>
  <si>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</si>
  <si>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</si>
  <si>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</si>
  <si>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</si>
  <si>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</si>
  <si>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</si>
  <si>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</si>
  <si>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</si>
  <si>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</si>
  <si>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</si>
  <si>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</si>
  <si>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</si>
  <si>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</si>
  <si>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</si>
  <si>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</si>
  <si>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</si>
  <si>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</si>
  <si>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</si>
  <si>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</si>
  <si>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</si>
  <si>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</si>
  <si>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</si>
  <si>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</si>
  <si>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</si>
  <si>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</si>
  <si>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</si>
  <si>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</si>
  <si>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</si>
  <si>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</si>
  <si>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</si>
  <si>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</si>
  <si>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</si>
  <si>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</si>
  <si>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</si>
  <si>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</si>
  <si>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</si>
  <si>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</si>
  <si>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</si>
  <si>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</si>
  <si>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</si>
  <si>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</si>
  <si>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</si>
  <si>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</si>
  <si>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</si>
  <si>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</si>
  <si>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</si>
  <si>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</si>
  <si>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</si>
  <si>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</si>
  <si>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</si>
  <si>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</si>
  <si>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</si>
  <si>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</si>
  <si>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</si>
  <si>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</si>
  <si>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</si>
  <si>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</si>
  <si>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</si>
  <si>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</si>
  <si>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</si>
  <si>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</si>
  <si>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</si>
  <si>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</si>
  <si>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</si>
  <si>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</si>
  <si>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</si>
  <si>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</si>
  <si>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</si>
  <si>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</si>
  <si>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</si>
  <si>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</si>
  <si>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</si>
  <si>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</si>
  <si>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</si>
  <si>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</si>
  <si>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</si>
  <si>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</si>
  <si>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</si>
  <si>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</si>
  <si>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</si>
  <si>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</si>
  <si>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</si>
  <si>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</si>
  <si>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</si>
  <si>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</si>
  <si>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</si>
  <si>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</si>
  <si>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Acueductos</t>
  </si>
  <si>
    <t>Tubos fotomultiplicadores</t>
  </si>
  <si>
    <t>Cordón de llanta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</si>
  <si>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</si>
  <si>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</si>
  <si>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</si>
  <si>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</si>
  <si>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</si>
  <si>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</si>
  <si>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</si>
  <si>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</si>
  <si>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</si>
  <si>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</si>
  <si>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</si>
  <si>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</si>
  <si>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</si>
  <si>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</si>
  <si>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</si>
  <si>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</si>
  <si>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</si>
  <si>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</si>
  <si>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</si>
  <si>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</si>
  <si>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</si>
  <si>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</si>
  <si>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</si>
  <si>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</si>
  <si>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</si>
  <si>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</si>
  <si>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</si>
  <si>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</si>
  <si>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</si>
  <si>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</si>
  <si>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</si>
  <si>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</si>
  <si>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</si>
  <si>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</si>
  <si>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</si>
  <si>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</si>
  <si>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</si>
  <si>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</si>
  <si>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</si>
  <si>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</si>
  <si>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</si>
  <si>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</si>
  <si>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</si>
  <si>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</si>
  <si>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</si>
  <si>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</si>
  <si>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</si>
  <si>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</si>
  <si>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</si>
  <si>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</si>
  <si>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</si>
  <si>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</si>
  <si>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</si>
  <si>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</si>
  <si>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</si>
  <si>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</si>
  <si>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</si>
  <si>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</si>
  <si>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</si>
  <si>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</si>
  <si>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</si>
  <si>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</si>
  <si>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</si>
  <si>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</si>
  <si>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</si>
  <si>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</si>
  <si>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</si>
  <si>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</si>
  <si>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</si>
  <si>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</si>
  <si>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</si>
  <si>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</si>
  <si>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</si>
  <si>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</si>
  <si>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</si>
  <si>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</si>
  <si>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</si>
  <si>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</si>
  <si>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</si>
  <si>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</si>
  <si>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</si>
  <si>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</si>
  <si>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</si>
  <si>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</si>
  <si>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</si>
  <si>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</si>
  <si>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</si>
  <si>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</si>
  <si>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</si>
  <si>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</si>
  <si>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</si>
  <si>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</si>
  <si>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</si>
  <si>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</si>
  <si>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</si>
  <si>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</si>
  <si>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</si>
  <si>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</si>
  <si>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</si>
  <si>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</si>
  <si>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</si>
  <si>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</si>
  <si>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</si>
  <si>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</si>
  <si>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</si>
  <si>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</si>
  <si>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</si>
  <si>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</si>
  <si>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</si>
  <si>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</si>
  <si>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</si>
  <si>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</si>
  <si>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</si>
  <si>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</si>
  <si>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</si>
  <si>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</si>
  <si>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</si>
  <si>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</si>
  <si>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</si>
  <si>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</si>
  <si>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</si>
  <si>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</si>
  <si>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</si>
  <si>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</si>
  <si>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Bañeras o tinas para bebés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</si>
  <si>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</si>
  <si>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</si>
  <si>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</si>
  <si>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</si>
  <si>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</si>
  <si>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</si>
  <si>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</si>
  <si>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</si>
  <si>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</si>
  <si>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</si>
  <si>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</si>
  <si>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</si>
  <si>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</si>
  <si>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</si>
  <si>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</si>
  <si>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</si>
  <si>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</si>
  <si>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</si>
  <si>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</si>
  <si>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</si>
  <si>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</si>
  <si>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</si>
  <si>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</si>
  <si>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</si>
  <si>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</si>
  <si>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</si>
  <si>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</si>
  <si>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</si>
  <si>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</si>
  <si>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</si>
  <si>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</si>
  <si>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</si>
  <si>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</si>
  <si>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</si>
  <si>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</si>
  <si>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</si>
  <si>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</si>
  <si>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</si>
  <si>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</si>
  <si>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</si>
  <si>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</si>
  <si>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</si>
  <si>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</si>
  <si>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</si>
  <si>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</si>
  <si>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</si>
  <si>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</si>
  <si>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</si>
  <si>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</si>
  <si>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</si>
  <si>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</si>
  <si>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</si>
  <si>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</si>
  <si>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</si>
  <si>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</si>
  <si>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</si>
  <si>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</si>
  <si>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</si>
  <si>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</si>
  <si>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</si>
  <si>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</si>
  <si>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</si>
  <si>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</si>
  <si>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</si>
  <si>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</si>
  <si>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</si>
  <si>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</si>
  <si>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</si>
  <si>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</si>
  <si>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</si>
  <si>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</si>
  <si>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</si>
  <si>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</si>
  <si>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</si>
  <si>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</si>
  <si>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</si>
  <si>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</si>
  <si>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</si>
  <si>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</si>
  <si>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</si>
  <si>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</si>
  <si>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</si>
  <si>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</si>
  <si>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</si>
  <si>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</si>
  <si>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</si>
  <si>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</si>
  <si>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</si>
  <si>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</si>
  <si>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</si>
  <si>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</si>
  <si>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</si>
  <si>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</si>
  <si>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</si>
  <si>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</si>
  <si>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</si>
  <si>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</si>
  <si>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Sistemas de audio conferencias</t>
  </si>
  <si>
    <t>Coladeras para uso comercial</t>
  </si>
  <si>
    <t>Polímero cristal líquido lcp</t>
  </si>
  <si>
    <t>Fulminantes explosivos</t>
  </si>
  <si>
    <t>Pastillas de témpera</t>
  </si>
  <si>
    <t>Aire acondicionado portátil para uso doméstico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</si>
  <si>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</si>
  <si>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</si>
  <si>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</si>
  <si>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</si>
  <si>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</si>
  <si>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</si>
  <si>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</si>
  <si>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</si>
  <si>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</si>
  <si>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</si>
  <si>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</si>
  <si>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</si>
  <si>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</si>
  <si>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</si>
  <si>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</si>
  <si>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</si>
  <si>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</si>
  <si>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</si>
  <si>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</si>
  <si>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</si>
  <si>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</si>
  <si>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</si>
  <si>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</si>
  <si>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</si>
  <si>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</si>
  <si>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</si>
  <si>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</si>
  <si>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</si>
  <si>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</si>
  <si>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</si>
  <si>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</si>
  <si>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</si>
  <si>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</si>
  <si>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</si>
  <si>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</si>
  <si>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</si>
  <si>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</si>
  <si>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</si>
  <si>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</si>
  <si>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</si>
  <si>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</si>
  <si>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</si>
  <si>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</si>
  <si>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</si>
  <si>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</si>
  <si>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</si>
  <si>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</si>
  <si>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</si>
  <si>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</si>
  <si>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</si>
  <si>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</si>
  <si>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</si>
  <si>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</si>
  <si>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</si>
  <si>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</si>
  <si>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</si>
  <si>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Convertidores de oxígeno líquido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</si>
  <si>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</si>
  <si>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</si>
  <si>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</si>
  <si>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</si>
  <si>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</si>
  <si>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</si>
  <si>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</si>
  <si>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</si>
  <si>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</si>
  <si>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</si>
  <si>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</si>
  <si>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</si>
  <si>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</si>
  <si>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</si>
  <si>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</si>
  <si>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</si>
  <si>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</si>
  <si>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</si>
  <si>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</si>
  <si>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</si>
  <si>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</si>
  <si>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</si>
  <si>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</si>
  <si>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</si>
  <si>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</si>
  <si>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</si>
  <si>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</si>
  <si>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</si>
  <si>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</si>
  <si>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</si>
  <si>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</si>
  <si>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</si>
  <si>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</si>
  <si>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</si>
  <si>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</si>
  <si>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</si>
  <si>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</si>
  <si>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</si>
  <si>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</si>
  <si>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</si>
  <si>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</si>
  <si>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</si>
  <si>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</si>
  <si>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</si>
  <si>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</si>
  <si>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</si>
  <si>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</si>
  <si>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</si>
  <si>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</si>
  <si>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</si>
  <si>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Archivos para tarjetas rotativas o de presentación</t>
  </si>
  <si>
    <t>La Guáyiga</t>
  </si>
  <si>
    <t>Dispositivos de tensión del cable de recuperación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</si>
  <si>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</si>
  <si>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</si>
  <si>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</si>
  <si>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</si>
  <si>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</si>
  <si>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</si>
  <si>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</si>
  <si>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</si>
  <si>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</si>
  <si>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</si>
  <si>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</si>
  <si>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</si>
  <si>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</si>
  <si>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</si>
  <si>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</si>
  <si>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</si>
  <si>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</si>
  <si>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</si>
  <si>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</si>
  <si>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</si>
  <si>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</si>
  <si>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</si>
  <si>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</si>
  <si>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</si>
  <si>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</si>
  <si>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</si>
  <si>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</si>
  <si>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</si>
  <si>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</si>
  <si>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</si>
  <si>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</si>
  <si>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</si>
  <si>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</si>
  <si>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</si>
  <si>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</si>
  <si>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</si>
  <si>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</si>
  <si>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</si>
  <si>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</si>
  <si>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</si>
  <si>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</si>
  <si>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</si>
  <si>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</si>
  <si>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</si>
  <si>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</si>
  <si>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</si>
  <si>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</si>
  <si>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</si>
  <si>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</si>
  <si>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</si>
  <si>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</si>
  <si>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</si>
  <si>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</si>
  <si>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</si>
  <si>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</si>
  <si>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</si>
  <si>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</si>
  <si>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</si>
  <si>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</si>
  <si>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</si>
  <si>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</si>
  <si>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</si>
  <si>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</si>
  <si>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</si>
  <si>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</si>
  <si>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</si>
  <si>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</si>
  <si>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</si>
  <si>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</si>
  <si>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</si>
  <si>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</si>
  <si>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</si>
  <si>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</si>
  <si>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</si>
  <si>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</si>
  <si>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</si>
  <si>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</si>
  <si>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</si>
  <si>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</si>
  <si>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</si>
  <si>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</si>
  <si>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</si>
  <si>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</si>
  <si>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</si>
  <si>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</si>
  <si>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</si>
  <si>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</si>
  <si>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</si>
  <si>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</si>
  <si>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</si>
  <si>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</si>
  <si>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</si>
  <si>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</si>
  <si>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</si>
  <si>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</si>
  <si>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</si>
  <si>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</si>
  <si>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</si>
  <si>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</si>
  <si>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</si>
  <si>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</si>
  <si>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</si>
  <si>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</si>
  <si>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</si>
  <si>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</si>
  <si>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</si>
  <si>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</si>
  <si>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</si>
  <si>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</si>
  <si>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</si>
  <si>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</si>
  <si>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</si>
  <si>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</si>
  <si>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</si>
  <si>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</si>
  <si>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</si>
  <si>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</si>
  <si>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</si>
  <si>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</si>
  <si>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</si>
  <si>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</si>
  <si>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</si>
  <si>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</si>
  <si>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</si>
  <si>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</si>
  <si>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</si>
  <si>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</si>
  <si>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</si>
  <si>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</si>
  <si>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</si>
  <si>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</si>
  <si>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</si>
  <si>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</si>
  <si>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</si>
  <si>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</si>
  <si>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</si>
  <si>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</si>
  <si>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</si>
  <si>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</si>
  <si>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</si>
  <si>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</si>
  <si>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</si>
  <si>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</si>
  <si>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</si>
  <si>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</si>
  <si>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</si>
  <si>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</si>
  <si>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</si>
  <si>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</si>
  <si>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</si>
  <si>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</si>
  <si>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</si>
  <si>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</si>
  <si>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</si>
  <si>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</si>
  <si>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</si>
  <si>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</si>
  <si>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</si>
  <si>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</si>
  <si>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</si>
  <si>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</si>
  <si>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</si>
  <si>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</si>
  <si>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</si>
  <si>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</si>
  <si>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</si>
  <si>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</si>
  <si>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</si>
  <si>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</si>
  <si>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</si>
  <si>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</si>
  <si>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</si>
  <si>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</si>
  <si>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</si>
  <si>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</si>
  <si>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</si>
  <si>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</si>
  <si>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</si>
  <si>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</si>
  <si>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</si>
  <si>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</si>
  <si>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</si>
  <si>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</si>
  <si>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</si>
  <si>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</si>
  <si>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</si>
  <si>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</si>
  <si>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</si>
  <si>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</si>
  <si>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</si>
  <si>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</si>
  <si>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</si>
  <si>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</si>
  <si>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</si>
  <si>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</si>
  <si>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</si>
  <si>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</si>
  <si>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</si>
  <si>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</si>
  <si>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</si>
  <si>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</si>
  <si>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</si>
  <si>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</si>
  <si>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</si>
  <si>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</si>
  <si>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</si>
  <si>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</si>
  <si>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</si>
  <si>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</si>
  <si>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</si>
  <si>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</si>
  <si>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</si>
  <si>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</si>
  <si>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</si>
  <si>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</si>
  <si>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</si>
  <si>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</si>
  <si>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</si>
  <si>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</si>
  <si>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</si>
  <si>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</si>
  <si>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</si>
  <si>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</si>
  <si>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Bloques de atributos</t>
  </si>
  <si>
    <t>Transmisiones manuales</t>
  </si>
  <si>
    <t>Accesorios para urinales o inodoros</t>
  </si>
  <si>
    <t>Gabinetes de control de presión de aire para uso médico</t>
  </si>
  <si>
    <t>Dispositivos para colgar cuadros</t>
  </si>
  <si>
    <t>Irbesartán</t>
  </si>
  <si>
    <t>Láminas de silicona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</si>
  <si>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</si>
  <si>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</si>
  <si>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</si>
  <si>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</si>
  <si>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</si>
  <si>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</si>
  <si>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</si>
  <si>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</si>
  <si>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</si>
  <si>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</si>
  <si>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</si>
  <si>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</si>
  <si>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</si>
  <si>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</si>
  <si>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</si>
  <si>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</si>
  <si>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</si>
  <si>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</si>
  <si>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</si>
  <si>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</si>
  <si>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</si>
  <si>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</si>
  <si>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</si>
  <si>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</si>
  <si>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</si>
  <si>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</si>
  <si>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</si>
  <si>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</si>
  <si>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</si>
  <si>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</si>
  <si>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</si>
  <si>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</si>
  <si>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</si>
  <si>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</si>
  <si>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</si>
  <si>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</si>
  <si>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</si>
  <si>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</si>
  <si>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</si>
  <si>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</si>
  <si>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</si>
  <si>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</si>
  <si>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</si>
  <si>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</si>
  <si>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</si>
  <si>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</si>
  <si>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</si>
  <si>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</si>
  <si>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</si>
  <si>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</si>
  <si>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</si>
  <si>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</si>
  <si>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</si>
  <si>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</si>
  <si>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</si>
  <si>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</si>
  <si>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</si>
  <si>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</si>
  <si>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</si>
  <si>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</si>
  <si>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</si>
  <si>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</si>
  <si>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</si>
  <si>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</si>
  <si>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</si>
  <si>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</si>
  <si>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</si>
  <si>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</si>
  <si>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</si>
  <si>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</si>
  <si>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</si>
  <si>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</si>
  <si>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</si>
  <si>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</si>
  <si>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</si>
  <si>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</si>
  <si>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</si>
  <si>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</si>
  <si>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</si>
  <si>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</si>
  <si>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</si>
  <si>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</si>
  <si>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</si>
  <si>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</si>
  <si>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</si>
  <si>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</si>
  <si>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</si>
  <si>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</si>
  <si>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</si>
  <si>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</si>
  <si>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</si>
  <si>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</si>
  <si>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</si>
  <si>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</si>
  <si>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</si>
  <si>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</si>
  <si>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</si>
  <si>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</si>
  <si>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</si>
  <si>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</si>
  <si>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</si>
  <si>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</si>
  <si>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</si>
  <si>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</si>
  <si>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</si>
  <si>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</si>
  <si>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</si>
  <si>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</si>
  <si>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Anillo de pistón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</si>
  <si>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</si>
  <si>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</si>
  <si>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</si>
  <si>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</si>
  <si>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</si>
  <si>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</si>
  <si>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</si>
  <si>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</si>
  <si>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</si>
  <si>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</si>
  <si>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</si>
  <si>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</si>
  <si>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</si>
  <si>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</si>
  <si>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</si>
  <si>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</si>
  <si>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</si>
  <si>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</si>
  <si>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</si>
  <si>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</si>
  <si>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</si>
  <si>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</si>
  <si>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</si>
  <si>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</si>
  <si>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</si>
  <si>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</si>
  <si>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</si>
  <si>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</si>
  <si>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</si>
  <si>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</si>
  <si>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</si>
  <si>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</si>
  <si>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</si>
  <si>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</si>
  <si>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</si>
  <si>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</si>
  <si>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</si>
  <si>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</si>
  <si>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</si>
  <si>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</si>
  <si>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</si>
  <si>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</si>
  <si>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</si>
  <si>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</si>
  <si>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</si>
  <si>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</si>
  <si>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</si>
  <si>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</si>
  <si>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</si>
  <si>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</si>
  <si>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</si>
  <si>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</si>
  <si>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</si>
  <si>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</si>
  <si>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</si>
  <si>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</si>
  <si>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</si>
  <si>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</si>
  <si>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</si>
  <si>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</si>
  <si>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</si>
  <si>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</si>
  <si>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</si>
  <si>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</si>
  <si>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</si>
  <si>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</si>
  <si>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</si>
  <si>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</si>
  <si>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</si>
  <si>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</si>
  <si>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</si>
  <si>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</si>
  <si>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</si>
  <si>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</si>
  <si>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</si>
  <si>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</si>
  <si>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</si>
  <si>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</si>
  <si>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</si>
  <si>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</si>
  <si>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</si>
  <si>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</si>
  <si>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</si>
  <si>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</si>
  <si>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</si>
  <si>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</si>
  <si>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</si>
  <si>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</si>
  <si>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</si>
  <si>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</si>
  <si>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</si>
  <si>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</si>
  <si>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</si>
  <si>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</si>
  <si>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</si>
  <si>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</si>
  <si>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</si>
  <si>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</si>
  <si>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</si>
  <si>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</si>
  <si>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</si>
  <si>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</si>
  <si>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</si>
  <si>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</si>
  <si>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</si>
  <si>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</si>
  <si>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</si>
  <si>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</si>
  <si>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</si>
  <si>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</si>
  <si>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</si>
  <si>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</si>
  <si>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</si>
  <si>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</si>
  <si>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</si>
  <si>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Establecimientos de comida rápida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</si>
  <si>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</si>
  <si>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</si>
  <si>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</si>
  <si>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</si>
  <si>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</si>
  <si>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</si>
  <si>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</si>
  <si>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</si>
  <si>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</si>
  <si>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</si>
  <si>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</si>
  <si>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</si>
  <si>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</si>
  <si>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</si>
  <si>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</si>
  <si>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</si>
  <si>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</si>
  <si>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</si>
  <si>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</si>
  <si>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</si>
  <si>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</si>
  <si>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</si>
  <si>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</si>
  <si>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</si>
  <si>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</si>
  <si>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</si>
  <si>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</si>
  <si>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</si>
  <si>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</si>
  <si>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</si>
  <si>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</si>
  <si>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</si>
  <si>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</si>
  <si>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</si>
  <si>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</si>
  <si>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</si>
  <si>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</si>
  <si>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</si>
  <si>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</si>
  <si>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</si>
  <si>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</si>
  <si>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</si>
  <si>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</si>
  <si>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</si>
  <si>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</si>
  <si>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</si>
  <si>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</si>
  <si>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</si>
  <si>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</si>
  <si>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</si>
  <si>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</si>
  <si>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</si>
  <si>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</si>
  <si>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</si>
  <si>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</si>
  <si>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</si>
  <si>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</si>
  <si>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</si>
  <si>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</si>
  <si>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</si>
  <si>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</si>
  <si>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</si>
  <si>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</si>
  <si>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</si>
  <si>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</si>
  <si>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</si>
  <si>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</si>
  <si>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</si>
  <si>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</si>
  <si>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</si>
  <si>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</si>
  <si>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</si>
  <si>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</si>
  <si>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</si>
  <si>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</si>
  <si>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</si>
  <si>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</si>
  <si>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</si>
  <si>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</si>
  <si>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</si>
  <si>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</si>
  <si>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</si>
  <si>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</si>
  <si>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</si>
  <si>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</si>
  <si>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</si>
  <si>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</si>
  <si>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</si>
  <si>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</si>
  <si>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</si>
  <si>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</si>
  <si>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</si>
  <si>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</si>
  <si>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</si>
  <si>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</si>
  <si>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</si>
  <si>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</si>
  <si>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</si>
  <si>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</si>
  <si>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</si>
  <si>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</si>
  <si>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</si>
  <si>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</si>
  <si>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</si>
  <si>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</si>
  <si>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</si>
  <si>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</si>
  <si>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</si>
  <si>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</si>
  <si>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</si>
  <si>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</si>
  <si>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</si>
  <si>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</si>
  <si>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</si>
  <si>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</si>
  <si>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</si>
  <si>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</si>
  <si>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</si>
  <si>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</si>
  <si>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</si>
  <si>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</si>
  <si>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</si>
  <si>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</si>
  <si>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</si>
  <si>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</si>
  <si>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</si>
  <si>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</si>
  <si>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</si>
  <si>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</si>
  <si>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</si>
  <si>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</si>
  <si>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</si>
  <si>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</si>
  <si>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</si>
  <si>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</si>
  <si>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</si>
  <si>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</si>
  <si>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</si>
  <si>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</si>
  <si>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</si>
  <si>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</si>
  <si>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</si>
  <si>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</si>
  <si>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</si>
  <si>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</si>
  <si>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</si>
  <si>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</si>
  <si>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</si>
  <si>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</si>
  <si>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</si>
  <si>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</si>
  <si>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</si>
  <si>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</si>
  <si>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</si>
  <si>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</si>
  <si>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</si>
  <si>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</si>
  <si>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</si>
  <si>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</si>
  <si>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</si>
  <si>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</si>
  <si>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</si>
  <si>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</si>
  <si>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</si>
  <si>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</si>
  <si>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</si>
  <si>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</si>
  <si>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</si>
  <si>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</si>
  <si>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</si>
  <si>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</si>
  <si>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</si>
  <si>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</si>
  <si>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</si>
  <si>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</si>
  <si>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</si>
  <si>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</si>
  <si>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</si>
  <si>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</si>
  <si>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</si>
  <si>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</si>
  <si>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</si>
  <si>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</si>
  <si>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</si>
  <si>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</si>
  <si>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</si>
  <si>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</si>
  <si>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</si>
  <si>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</si>
  <si>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</si>
  <si>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</si>
  <si>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</si>
  <si>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</si>
  <si>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</si>
  <si>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</si>
  <si>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</si>
  <si>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</si>
  <si>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</si>
  <si>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</si>
  <si>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</si>
  <si>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</si>
  <si>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</si>
  <si>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</si>
  <si>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</si>
  <si>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</si>
  <si>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</si>
  <si>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</si>
  <si>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</si>
  <si>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</si>
  <si>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</si>
  <si>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</si>
  <si>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</si>
  <si>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</si>
  <si>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</si>
  <si>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</si>
  <si>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</si>
  <si>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</si>
  <si>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</si>
  <si>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</si>
  <si>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</si>
  <si>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</si>
  <si>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</si>
  <si>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</si>
  <si>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</si>
  <si>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</si>
  <si>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</si>
  <si>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</si>
  <si>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Secadores de aire para cables de telefonía</t>
  </si>
  <si>
    <t>Máquinas para enyesar, sus partes o accesorios de laboratorio dental</t>
  </si>
  <si>
    <t>Titanio en barra labrada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</si>
  <si>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</si>
  <si>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</si>
  <si>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</si>
  <si>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</si>
  <si>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</si>
  <si>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</si>
  <si>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</si>
  <si>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</si>
  <si>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</si>
  <si>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</si>
  <si>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</si>
  <si>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</si>
  <si>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</si>
  <si>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</si>
  <si>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</si>
  <si>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</si>
  <si>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</si>
  <si>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</si>
  <si>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</si>
  <si>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</si>
  <si>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</si>
  <si>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</si>
  <si>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</si>
  <si>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</si>
  <si>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</si>
  <si>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</si>
  <si>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</si>
  <si>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</si>
  <si>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</si>
  <si>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</si>
  <si>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</si>
  <si>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</si>
  <si>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</si>
  <si>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</si>
  <si>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</si>
  <si>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</si>
  <si>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</si>
  <si>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</si>
  <si>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</si>
  <si>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</si>
  <si>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</si>
  <si>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</si>
  <si>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</si>
  <si>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</si>
  <si>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</si>
  <si>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</si>
  <si>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</si>
  <si>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</si>
  <si>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</si>
  <si>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</si>
  <si>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</si>
  <si>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</si>
  <si>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</si>
  <si>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</si>
  <si>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</si>
  <si>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</si>
  <si>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</si>
  <si>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</si>
  <si>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</si>
  <si>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</si>
  <si>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</si>
  <si>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</si>
  <si>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</si>
  <si>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</si>
  <si>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</si>
  <si>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</si>
  <si>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</si>
  <si>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</si>
  <si>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</si>
  <si>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</si>
  <si>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</si>
  <si>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</si>
  <si>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</si>
  <si>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</si>
  <si>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</si>
  <si>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</si>
  <si>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</si>
  <si>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</si>
  <si>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</si>
  <si>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</si>
  <si>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</si>
  <si>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</si>
  <si>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</si>
  <si>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</si>
  <si>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</si>
  <si>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</si>
  <si>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</si>
  <si>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</si>
  <si>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</si>
  <si>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</si>
  <si>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</si>
  <si>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</si>
  <si>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</si>
  <si>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</si>
  <si>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</si>
  <si>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</si>
  <si>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</si>
  <si>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</si>
  <si>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</si>
  <si>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</si>
  <si>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</si>
  <si>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</si>
  <si>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</si>
  <si>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</si>
  <si>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</si>
  <si>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Resina sulfuro de polifenilene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</si>
  <si>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</si>
  <si>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</si>
  <si>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</si>
  <si>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</si>
  <si>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</si>
  <si>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</si>
  <si>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</si>
  <si>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</si>
  <si>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</si>
  <si>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</si>
  <si>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</si>
  <si>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</si>
  <si>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</si>
  <si>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</si>
  <si>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</si>
  <si>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</si>
  <si>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</si>
  <si>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</si>
  <si>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</si>
  <si>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</si>
  <si>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</si>
  <si>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</si>
  <si>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</si>
  <si>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</si>
  <si>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</si>
  <si>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</si>
  <si>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</si>
  <si>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</si>
  <si>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</si>
  <si>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</si>
  <si>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</si>
  <si>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</si>
  <si>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</si>
  <si>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</si>
  <si>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</si>
  <si>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</si>
  <si>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</si>
  <si>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</si>
  <si>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</si>
  <si>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</si>
  <si>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</si>
  <si>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</si>
  <si>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</si>
  <si>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</si>
  <si>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</si>
  <si>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</si>
  <si>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</si>
  <si>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</si>
  <si>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</si>
  <si>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</si>
  <si>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</si>
  <si>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</si>
  <si>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</si>
  <si>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</si>
  <si>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</si>
  <si>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</si>
  <si>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</si>
  <si>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</si>
  <si>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</si>
  <si>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</si>
  <si>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</si>
  <si>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</si>
  <si>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</si>
  <si>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</si>
  <si>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</si>
  <si>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</si>
  <si>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</si>
  <si>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</si>
  <si>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</si>
  <si>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</si>
  <si>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</si>
  <si>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</si>
  <si>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</si>
  <si>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</si>
  <si>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</si>
  <si>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</si>
  <si>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</si>
  <si>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</si>
  <si>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</si>
  <si>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</si>
  <si>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</si>
  <si>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</si>
  <si>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</si>
  <si>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</si>
  <si>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</si>
  <si>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</si>
  <si>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</si>
  <si>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</si>
  <si>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</si>
  <si>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</si>
  <si>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Motocicletas</t>
  </si>
  <si>
    <t>Microscopios acústicos</t>
  </si>
  <si>
    <t>Formación de recursos humanos para el sector de gestión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</si>
  <si>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</si>
  <si>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</si>
  <si>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</si>
  <si>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</si>
  <si>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</si>
  <si>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</si>
  <si>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</si>
  <si>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</si>
  <si>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</si>
  <si>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</si>
  <si>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</si>
  <si>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</si>
  <si>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</si>
  <si>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</si>
  <si>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</si>
  <si>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</si>
  <si>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Pavimentar o hacer la superficie de carreteras o caminos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</si>
  <si>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</si>
  <si>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</si>
  <si>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</si>
  <si>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</si>
  <si>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</si>
  <si>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</si>
  <si>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</si>
  <si>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</si>
  <si>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</si>
  <si>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</si>
  <si>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</si>
  <si>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</si>
  <si>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</si>
  <si>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</si>
  <si>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</si>
  <si>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</si>
  <si>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</si>
  <si>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</si>
  <si>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</si>
  <si>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</si>
  <si>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</si>
  <si>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</si>
  <si>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</si>
  <si>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</si>
  <si>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</si>
  <si>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</si>
  <si>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</si>
  <si>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</si>
  <si>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</si>
  <si>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</si>
  <si>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</si>
  <si>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</si>
  <si>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</si>
  <si>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</si>
  <si>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</si>
  <si>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</si>
  <si>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</si>
  <si>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</si>
  <si>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</si>
  <si>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</si>
  <si>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</si>
  <si>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</si>
  <si>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</si>
  <si>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</si>
  <si>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</si>
  <si>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</si>
  <si>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</si>
  <si>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</si>
  <si>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</si>
  <si>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</si>
  <si>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</si>
  <si>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</si>
  <si>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</si>
  <si>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</si>
  <si>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</si>
  <si>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</si>
  <si>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</si>
  <si>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</si>
  <si>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</si>
  <si>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</si>
  <si>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</si>
  <si>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</si>
  <si>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</si>
  <si>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</si>
  <si>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</si>
  <si>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Diluyentes para pinturas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</si>
  <si>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</si>
  <si>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</si>
  <si>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</si>
  <si>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</si>
  <si>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</si>
  <si>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</si>
  <si>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</si>
  <si>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</si>
  <si>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</si>
  <si>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</si>
  <si>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</si>
  <si>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</si>
  <si>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</si>
  <si>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</si>
  <si>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</si>
  <si>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</si>
  <si>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</si>
  <si>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</si>
  <si>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</si>
  <si>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</si>
  <si>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</si>
  <si>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</si>
  <si>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</si>
  <si>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</si>
  <si>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</si>
  <si>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</si>
  <si>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</si>
  <si>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</si>
  <si>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</si>
  <si>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</si>
  <si>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</si>
  <si>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</si>
  <si>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</si>
  <si>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</si>
  <si>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</si>
  <si>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</si>
  <si>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</si>
  <si>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</si>
  <si>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</si>
  <si>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</si>
  <si>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</si>
  <si>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</si>
  <si>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</si>
  <si>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</si>
  <si>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</si>
  <si>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</si>
  <si>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</si>
  <si>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</si>
  <si>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</si>
  <si>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</si>
  <si>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</si>
  <si>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</si>
  <si>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</si>
  <si>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</si>
  <si>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</si>
  <si>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</si>
  <si>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</si>
  <si>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</si>
  <si>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</si>
  <si>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</si>
  <si>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</si>
  <si>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</si>
  <si>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</si>
  <si>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</si>
  <si>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</si>
  <si>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</si>
  <si>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</si>
  <si>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</si>
  <si>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</si>
  <si>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</si>
  <si>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</si>
  <si>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</si>
  <si>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</si>
  <si>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</si>
  <si>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</si>
  <si>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</si>
  <si>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</si>
  <si>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</si>
  <si>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</si>
  <si>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</si>
  <si>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</si>
  <si>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</si>
  <si>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</si>
  <si>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</si>
  <si>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</si>
  <si>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</si>
  <si>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</si>
  <si>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</si>
  <si>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</si>
  <si>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</si>
  <si>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</si>
  <si>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</si>
  <si>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</si>
  <si>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</si>
  <si>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</si>
  <si>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</si>
  <si>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</si>
  <si>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</si>
  <si>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</si>
  <si>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</si>
  <si>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</si>
  <si>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</si>
  <si>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</si>
  <si>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</si>
  <si>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</si>
  <si>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</si>
  <si>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</si>
  <si>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</si>
  <si>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</si>
  <si>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</si>
  <si>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</si>
  <si>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</si>
  <si>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</si>
  <si>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</si>
  <si>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</si>
  <si>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</si>
  <si>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</si>
  <si>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</si>
  <si>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</si>
  <si>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</si>
  <si>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</si>
  <si>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</si>
  <si>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</si>
  <si>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</si>
  <si>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</si>
  <si>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</si>
  <si>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</si>
  <si>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</si>
  <si>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</si>
  <si>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</si>
  <si>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</si>
  <si>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</si>
  <si>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</si>
  <si>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</si>
  <si>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</si>
  <si>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</si>
  <si>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</si>
  <si>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</si>
  <si>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</si>
  <si>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</si>
  <si>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</si>
  <si>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</si>
  <si>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</si>
  <si>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</si>
  <si>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</si>
  <si>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</si>
  <si>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</si>
  <si>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</si>
  <si>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</si>
  <si>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</si>
  <si>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</si>
  <si>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</si>
  <si>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</si>
  <si>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</si>
  <si>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</si>
  <si>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</si>
  <si>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</si>
  <si>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</si>
  <si>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</si>
  <si>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</si>
  <si>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</si>
  <si>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</si>
  <si>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</si>
  <si>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</si>
  <si>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</si>
  <si>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</si>
  <si>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</si>
  <si>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</si>
  <si>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</si>
  <si>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</si>
  <si>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</si>
  <si>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</si>
  <si>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</si>
  <si>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</si>
  <si>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</si>
  <si>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</si>
  <si>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</si>
  <si>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</si>
  <si>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</si>
  <si>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</si>
  <si>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</si>
  <si>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</si>
  <si>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</si>
  <si>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</si>
  <si>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</si>
  <si>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</si>
  <si>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</si>
  <si>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</si>
  <si>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</si>
  <si>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</si>
  <si>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</si>
  <si>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</si>
  <si>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</si>
  <si>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</si>
  <si>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</si>
  <si>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</si>
  <si>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</si>
  <si>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</si>
  <si>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</si>
  <si>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</si>
  <si>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</si>
  <si>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</si>
  <si>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</si>
  <si>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</si>
  <si>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</si>
  <si>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</si>
  <si>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</si>
  <si>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</si>
  <si>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</si>
  <si>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</si>
  <si>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</si>
  <si>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</si>
  <si>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</si>
  <si>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</si>
  <si>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</si>
  <si>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</si>
  <si>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</si>
  <si>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</si>
  <si>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</si>
  <si>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</si>
  <si>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</si>
  <si>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</si>
  <si>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</si>
  <si>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</si>
  <si>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</si>
  <si>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</si>
  <si>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</si>
  <si>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</si>
  <si>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</si>
  <si>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</si>
  <si>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</si>
  <si>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</si>
  <si>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</si>
  <si>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</si>
  <si>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</si>
  <si>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</si>
  <si>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</si>
  <si>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</si>
  <si>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</si>
  <si>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</si>
  <si>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</si>
  <si>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</si>
  <si>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</si>
  <si>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</si>
  <si>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</si>
  <si>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</si>
  <si>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</si>
  <si>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</si>
  <si>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</si>
  <si>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</si>
  <si>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</si>
  <si>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</si>
  <si>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</si>
  <si>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</si>
  <si>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</si>
  <si>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</si>
  <si>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</si>
  <si>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</si>
  <si>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</si>
  <si>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</si>
  <si>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</si>
  <si>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</si>
  <si>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</si>
  <si>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</si>
  <si>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</si>
  <si>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</si>
  <si>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</si>
  <si>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</si>
  <si>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</si>
  <si>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</si>
  <si>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</si>
  <si>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</si>
  <si>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</si>
  <si>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</si>
  <si>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</si>
  <si>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</si>
  <si>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</si>
  <si>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</si>
  <si>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</si>
  <si>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</si>
  <si>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</si>
  <si>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</si>
  <si>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</si>
  <si>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</si>
  <si>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</si>
  <si>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</si>
  <si>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</si>
  <si>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</si>
  <si>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</si>
  <si>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</si>
  <si>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</si>
  <si>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</si>
  <si>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</si>
  <si>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</si>
  <si>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</si>
  <si>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</si>
  <si>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</si>
  <si>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</si>
  <si>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</si>
  <si>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</si>
  <si>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</si>
  <si>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</si>
  <si>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</si>
  <si>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</si>
  <si>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</si>
  <si>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</si>
  <si>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</si>
  <si>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</si>
  <si>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</si>
  <si>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</si>
  <si>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</si>
  <si>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</si>
  <si>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</si>
  <si>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</si>
  <si>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</si>
  <si>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</si>
  <si>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</si>
  <si>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</si>
  <si>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</si>
  <si>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</si>
  <si>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</si>
  <si>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</si>
  <si>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</si>
  <si>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</si>
  <si>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</si>
  <si>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</si>
  <si>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</si>
  <si>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</si>
  <si>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</si>
  <si>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</si>
  <si>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</si>
  <si>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</si>
  <si>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</si>
  <si>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</si>
  <si>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</si>
  <si>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</si>
  <si>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</si>
  <si>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</si>
  <si>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</si>
  <si>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</si>
  <si>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</si>
  <si>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</si>
  <si>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</si>
  <si>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</si>
  <si>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</si>
  <si>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</si>
  <si>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</si>
  <si>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</si>
  <si>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</si>
  <si>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</si>
  <si>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</si>
  <si>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</si>
  <si>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</si>
  <si>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</si>
  <si>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</si>
  <si>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</si>
  <si>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</si>
  <si>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</si>
  <si>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</si>
  <si>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</si>
  <si>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</si>
  <si>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</si>
  <si>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</si>
  <si>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</si>
  <si>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</si>
  <si>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</si>
  <si>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</si>
  <si>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</si>
  <si>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</si>
  <si>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</si>
  <si>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</si>
  <si>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</si>
  <si>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</si>
  <si>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</si>
  <si>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</si>
  <si>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</si>
  <si>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</si>
  <si>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</si>
  <si>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</si>
  <si>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</si>
  <si>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</si>
  <si>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</si>
  <si>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</si>
  <si>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</si>
  <si>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</si>
  <si>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</si>
  <si>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</si>
  <si>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</si>
  <si>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</si>
  <si>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</si>
  <si>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</si>
  <si>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</si>
  <si>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</si>
  <si>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</si>
  <si>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</si>
  <si>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</si>
  <si>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</si>
  <si>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</si>
  <si>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</si>
  <si>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</si>
  <si>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</si>
  <si>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</si>
  <si>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</si>
  <si>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</si>
  <si>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</si>
  <si>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</si>
  <si>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</si>
  <si>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</si>
  <si>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</si>
  <si>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</si>
  <si>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</si>
  <si>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</si>
  <si>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</si>
  <si>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</si>
  <si>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</si>
  <si>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</si>
  <si>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</si>
  <si>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</si>
  <si>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</si>
  <si>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</si>
  <si>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</si>
  <si>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</si>
  <si>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</si>
  <si>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</si>
  <si>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</si>
  <si>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</si>
  <si>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</si>
  <si>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</si>
  <si>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</si>
  <si>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</si>
  <si>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</si>
  <si>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</si>
  <si>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</si>
  <si>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</si>
  <si>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</si>
  <si>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</si>
  <si>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</si>
  <si>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</si>
  <si>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</si>
  <si>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</si>
  <si>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</si>
  <si>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</si>
  <si>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</si>
  <si>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</si>
  <si>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</si>
  <si>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</si>
  <si>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</si>
  <si>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</si>
  <si>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</si>
  <si>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</si>
  <si>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</si>
  <si>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</si>
  <si>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</si>
  <si>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</si>
  <si>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</si>
  <si>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</si>
  <si>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</si>
  <si>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</si>
  <si>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</si>
  <si>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</si>
  <si>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</si>
  <si>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</si>
  <si>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</si>
  <si>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</si>
  <si>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</si>
  <si>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</si>
  <si>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</si>
  <si>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</si>
  <si>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</si>
  <si>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</si>
  <si>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</si>
  <si>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</si>
  <si>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</si>
  <si>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</si>
  <si>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</si>
  <si>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</si>
  <si>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</si>
  <si>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</si>
  <si>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</si>
  <si>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</si>
  <si>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</si>
  <si>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</si>
  <si>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</si>
  <si>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</si>
  <si>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</si>
  <si>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</si>
  <si>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</si>
  <si>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</si>
  <si>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</si>
  <si>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</si>
  <si>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</si>
  <si>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</si>
  <si>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</si>
  <si>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</si>
  <si>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</si>
  <si>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</si>
  <si>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</si>
  <si>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</si>
  <si>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</si>
  <si>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</si>
  <si>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</si>
  <si>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</si>
  <si>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</si>
  <si>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</si>
  <si>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</si>
  <si>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</si>
  <si>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</si>
  <si>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</si>
  <si>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</si>
  <si>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</si>
  <si>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</si>
  <si>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</si>
  <si>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</si>
  <si>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</si>
  <si>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</si>
  <si>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</si>
  <si>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</si>
  <si>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</si>
  <si>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</si>
  <si>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</si>
  <si>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</si>
  <si>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</si>
  <si>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</si>
  <si>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</si>
  <si>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</si>
  <si>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</si>
  <si>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</si>
  <si>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</si>
  <si>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</si>
  <si>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</si>
  <si>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</si>
  <si>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</si>
  <si>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</si>
  <si>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</si>
  <si>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</si>
  <si>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</si>
  <si>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</si>
  <si>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</si>
  <si>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</si>
  <si>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</si>
  <si>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</si>
  <si>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</si>
  <si>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</si>
  <si>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</si>
  <si>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</si>
  <si>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</si>
  <si>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</si>
  <si>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</si>
  <si>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</si>
  <si>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</si>
  <si>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</si>
  <si>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</si>
  <si>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</si>
  <si>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</si>
  <si>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</si>
  <si>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</si>
  <si>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</si>
  <si>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</si>
  <si>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</si>
  <si>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</si>
  <si>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</si>
  <si>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</si>
  <si>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</si>
  <si>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</si>
  <si>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Sillas para músicos</t>
  </si>
  <si>
    <t>Espejos parabólicos</t>
  </si>
  <si>
    <t>Kits de electrostática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</si>
  <si>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</si>
  <si>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</si>
  <si>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</si>
  <si>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</si>
  <si>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</si>
  <si>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</si>
  <si>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</si>
  <si>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</si>
  <si>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</si>
  <si>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</si>
  <si>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</si>
  <si>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</si>
  <si>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</si>
  <si>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</si>
  <si>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</si>
  <si>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</si>
  <si>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</si>
  <si>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</si>
  <si>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</si>
  <si>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</si>
  <si>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</si>
  <si>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</si>
  <si>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</si>
  <si>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</si>
  <si>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</si>
  <si>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</si>
  <si>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</si>
  <si>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</si>
  <si>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</si>
  <si>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</si>
  <si>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</si>
  <si>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</si>
  <si>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</si>
  <si>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</si>
  <si>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</si>
  <si>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</si>
  <si>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</si>
  <si>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</si>
  <si>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</si>
  <si>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</si>
  <si>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</si>
  <si>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</si>
  <si>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</si>
  <si>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</si>
  <si>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</si>
  <si>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</si>
  <si>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</si>
  <si>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</si>
  <si>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</si>
  <si>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</si>
  <si>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</si>
  <si>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</si>
  <si>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</si>
  <si>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</si>
  <si>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</si>
  <si>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</si>
  <si>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</si>
  <si>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</si>
  <si>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</si>
  <si>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</si>
  <si>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</si>
  <si>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</si>
  <si>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</si>
  <si>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</si>
  <si>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</si>
  <si>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</si>
  <si>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</si>
  <si>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</si>
  <si>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</si>
  <si>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</si>
  <si>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</si>
  <si>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</si>
  <si>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</si>
  <si>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</si>
  <si>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</si>
  <si>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</si>
  <si>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</si>
  <si>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</si>
  <si>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</si>
  <si>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</si>
  <si>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</si>
  <si>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</si>
  <si>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</si>
  <si>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</si>
  <si>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</si>
  <si>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</si>
  <si>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</si>
  <si>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</si>
  <si>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</si>
  <si>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</si>
  <si>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</si>
  <si>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</si>
  <si>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</si>
  <si>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</si>
  <si>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</si>
  <si>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</si>
  <si>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</si>
  <si>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</si>
  <si>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</si>
  <si>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</si>
  <si>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</si>
  <si>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</si>
  <si>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</si>
  <si>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</si>
  <si>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</si>
  <si>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</si>
  <si>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</si>
  <si>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</si>
  <si>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</si>
  <si>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</si>
  <si>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</si>
  <si>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</si>
  <si>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</si>
  <si>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</si>
  <si>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</si>
  <si>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</si>
  <si>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</si>
  <si>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</si>
  <si>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</si>
  <si>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</si>
  <si>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</si>
  <si>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</si>
  <si>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</si>
  <si>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</si>
  <si>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</si>
  <si>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</si>
  <si>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</si>
  <si>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</si>
  <si>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</si>
  <si>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</si>
  <si>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</si>
  <si>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</si>
  <si>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</si>
  <si>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</si>
  <si>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</si>
  <si>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</si>
  <si>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</si>
  <si>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</si>
  <si>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</si>
  <si>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</si>
  <si>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</si>
  <si>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</si>
  <si>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</si>
  <si>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</si>
  <si>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</si>
  <si>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</si>
  <si>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</si>
  <si>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</si>
  <si>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</si>
  <si>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</si>
  <si>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</si>
  <si>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</si>
  <si>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</si>
  <si>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</si>
  <si>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</si>
  <si>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</si>
  <si>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</si>
  <si>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</si>
  <si>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</si>
  <si>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</si>
  <si>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</si>
  <si>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</si>
  <si>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</si>
  <si>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</si>
  <si>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</si>
  <si>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</si>
  <si>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</si>
  <si>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</si>
  <si>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</si>
  <si>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</si>
  <si>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</si>
  <si>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</si>
  <si>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</si>
  <si>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</si>
  <si>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</si>
  <si>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</si>
  <si>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</si>
  <si>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</si>
  <si>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</si>
  <si>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</si>
  <si>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</si>
  <si>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</si>
  <si>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</si>
  <si>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</si>
  <si>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</si>
  <si>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</si>
  <si>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</si>
  <si>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</si>
  <si>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</si>
  <si>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</si>
  <si>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</si>
  <si>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</si>
  <si>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</si>
  <si>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</si>
  <si>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</si>
  <si>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</si>
  <si>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</si>
  <si>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</si>
  <si>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</si>
  <si>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</si>
  <si>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</si>
  <si>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</si>
  <si>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</si>
  <si>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</si>
  <si>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</si>
  <si>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</si>
  <si>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</si>
  <si>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</si>
  <si>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</si>
  <si>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</si>
  <si>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</si>
  <si>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</si>
  <si>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</si>
  <si>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</si>
  <si>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</si>
  <si>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</si>
  <si>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</si>
  <si>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</si>
  <si>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</si>
  <si>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</si>
  <si>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</si>
  <si>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</si>
  <si>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Medidores o contadores de roscas</t>
  </si>
  <si>
    <t>Ensambles de tubos soldados con disolvente de latón</t>
  </si>
  <si>
    <t>Calibrador go nogo</t>
  </si>
  <si>
    <t>Bolsas de carpa</t>
  </si>
  <si>
    <t>Depósitos de acumulador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</si>
  <si>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</si>
  <si>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</si>
  <si>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</si>
  <si>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</si>
  <si>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</si>
  <si>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</si>
  <si>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</si>
  <si>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</si>
  <si>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Carros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</si>
  <si>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</si>
  <si>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</si>
  <si>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</si>
  <si>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</si>
  <si>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</si>
  <si>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</si>
  <si>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</si>
  <si>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</si>
  <si>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</si>
  <si>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</si>
  <si>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</si>
  <si>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</si>
  <si>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</si>
  <si>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</si>
  <si>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</si>
  <si>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</si>
  <si>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</si>
  <si>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</si>
  <si>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</si>
  <si>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</si>
  <si>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</si>
  <si>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</si>
  <si>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</si>
  <si>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</si>
  <si>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</si>
  <si>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</si>
  <si>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</si>
  <si>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</si>
  <si>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</si>
  <si>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</si>
  <si>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</si>
  <si>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</si>
  <si>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</si>
  <si>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</si>
  <si>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</si>
  <si>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</si>
  <si>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</si>
  <si>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</si>
  <si>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</si>
  <si>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Analizadores de frecuencia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</si>
  <si>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</si>
  <si>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</si>
  <si>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</si>
  <si>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</si>
  <si>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</si>
  <si>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</si>
  <si>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</si>
  <si>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</si>
  <si>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</si>
  <si>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</si>
  <si>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</si>
  <si>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</si>
  <si>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</si>
  <si>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</si>
  <si>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</si>
  <si>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</si>
  <si>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</si>
  <si>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</si>
  <si>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</si>
  <si>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</si>
  <si>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</si>
  <si>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</si>
  <si>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</si>
  <si>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</si>
  <si>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</si>
  <si>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</si>
  <si>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</si>
  <si>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</si>
  <si>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</si>
  <si>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</si>
  <si>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</si>
  <si>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</si>
  <si>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</si>
  <si>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</si>
  <si>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</si>
  <si>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</si>
  <si>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</si>
  <si>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</si>
  <si>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</si>
  <si>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</si>
  <si>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</si>
  <si>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</si>
  <si>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</si>
  <si>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</si>
  <si>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</si>
  <si>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</si>
  <si>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</si>
  <si>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</si>
  <si>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</si>
  <si>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</si>
  <si>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</si>
  <si>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</si>
  <si>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</si>
  <si>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</si>
  <si>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</si>
  <si>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</si>
  <si>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</si>
  <si>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</si>
  <si>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</si>
  <si>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</si>
  <si>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</si>
  <si>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</si>
  <si>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</si>
  <si>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</si>
  <si>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</si>
  <si>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</si>
  <si>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</si>
  <si>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</si>
  <si>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</si>
  <si>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</si>
  <si>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</si>
  <si>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</si>
  <si>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</si>
  <si>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</si>
  <si>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</si>
  <si>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</si>
  <si>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</si>
  <si>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</si>
  <si>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</si>
  <si>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</si>
  <si>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</si>
  <si>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</si>
  <si>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</si>
  <si>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</si>
  <si>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</si>
  <si>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</si>
  <si>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</si>
  <si>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</si>
  <si>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</si>
  <si>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</si>
  <si>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</si>
  <si>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</si>
  <si>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</si>
  <si>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</si>
  <si>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</si>
  <si>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</si>
  <si>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</si>
  <si>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</si>
  <si>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</si>
  <si>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</si>
  <si>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</si>
  <si>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</si>
  <si>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</si>
  <si>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</si>
  <si>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</si>
  <si>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</si>
  <si>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</si>
  <si>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</si>
  <si>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</si>
  <si>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</si>
  <si>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</si>
  <si>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</si>
  <si>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</si>
  <si>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</si>
  <si>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</si>
  <si>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</si>
  <si>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</si>
  <si>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</si>
  <si>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</si>
  <si>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</si>
  <si>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</si>
  <si>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</si>
  <si>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</si>
  <si>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</si>
  <si>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</si>
  <si>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</si>
  <si>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</si>
  <si>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</si>
  <si>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</si>
  <si>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</si>
  <si>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</si>
  <si>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</si>
  <si>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</si>
  <si>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</si>
  <si>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</si>
  <si>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</si>
  <si>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</si>
  <si>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</si>
  <si>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</si>
  <si>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</si>
  <si>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</si>
  <si>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</si>
  <si>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</si>
  <si>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</si>
  <si>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</si>
  <si>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</si>
  <si>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</si>
  <si>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</si>
  <si>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</si>
  <si>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</si>
  <si>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</si>
  <si>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</si>
  <si>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</si>
  <si>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</si>
  <si>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</si>
  <si>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</si>
  <si>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</si>
  <si>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</si>
  <si>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</si>
  <si>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</si>
  <si>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</si>
  <si>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</si>
  <si>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</si>
  <si>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</si>
  <si>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</si>
  <si>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</si>
  <si>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</si>
  <si>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</si>
  <si>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</si>
  <si>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</si>
  <si>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</si>
  <si>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</si>
  <si>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</si>
  <si>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</si>
  <si>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</si>
  <si>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</si>
  <si>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</si>
  <si>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</si>
  <si>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</si>
  <si>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</si>
  <si>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</si>
  <si>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</si>
  <si>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</si>
  <si>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</si>
  <si>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</si>
  <si>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</si>
  <si>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</si>
  <si>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</si>
  <si>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</si>
  <si>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</si>
  <si>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</si>
  <si>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</si>
  <si>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</si>
  <si>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</si>
  <si>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</si>
  <si>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</si>
  <si>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</si>
  <si>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</si>
  <si>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</si>
  <si>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</si>
  <si>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</si>
  <si>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</si>
  <si>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</si>
  <si>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</si>
  <si>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</si>
  <si>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</si>
  <si>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</si>
  <si>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</si>
  <si>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</si>
  <si>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</si>
  <si>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</si>
  <si>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</si>
  <si>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</si>
  <si>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</si>
  <si>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</si>
  <si>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</si>
  <si>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</si>
  <si>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</si>
  <si>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</si>
  <si>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</si>
  <si>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</si>
  <si>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</si>
  <si>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</si>
  <si>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</si>
  <si>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</si>
  <si>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</si>
  <si>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</si>
  <si>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</si>
  <si>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</si>
  <si>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</si>
  <si>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</si>
  <si>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</si>
  <si>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</si>
  <si>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</si>
  <si>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</si>
  <si>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</si>
  <si>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</si>
  <si>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</si>
  <si>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</si>
  <si>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</si>
  <si>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</si>
  <si>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</si>
  <si>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</si>
  <si>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</si>
  <si>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</si>
  <si>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</si>
  <si>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</si>
  <si>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</si>
  <si>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</si>
  <si>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</si>
  <si>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</si>
  <si>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</si>
  <si>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</si>
  <si>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</si>
  <si>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</si>
  <si>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</si>
  <si>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</si>
  <si>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</si>
  <si>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</si>
  <si>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</si>
  <si>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</si>
  <si>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</si>
  <si>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</si>
  <si>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</si>
  <si>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</si>
  <si>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</si>
  <si>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</si>
  <si>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</si>
  <si>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</si>
  <si>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</si>
  <si>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</si>
  <si>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</si>
  <si>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</si>
  <si>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</si>
  <si>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</si>
  <si>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</si>
  <si>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</si>
  <si>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</si>
  <si>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</si>
  <si>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</si>
  <si>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</si>
  <si>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</si>
  <si>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</si>
  <si>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</si>
  <si>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</si>
  <si>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</si>
  <si>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</si>
  <si>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</si>
  <si>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</si>
  <si>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</si>
  <si>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</si>
  <si>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</si>
  <si>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</si>
  <si>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</si>
  <si>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</si>
  <si>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</si>
  <si>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</si>
  <si>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</si>
  <si>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</si>
  <si>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</si>
  <si>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</si>
  <si>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</si>
  <si>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</si>
  <si>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</si>
  <si>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</si>
  <si>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</si>
  <si>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</si>
  <si>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</si>
  <si>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</si>
  <si>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</si>
  <si>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</si>
  <si>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</si>
  <si>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</si>
  <si>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</si>
  <si>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</si>
  <si>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</si>
  <si>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</si>
  <si>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</si>
  <si>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</si>
  <si>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</si>
  <si>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</si>
  <si>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</si>
  <si>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</si>
  <si>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</si>
  <si>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</si>
  <si>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</si>
  <si>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</si>
  <si>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</si>
  <si>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</si>
  <si>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</si>
  <si>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</si>
  <si>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</si>
  <si>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</si>
  <si>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</si>
  <si>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</si>
  <si>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</si>
  <si>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</si>
  <si>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</si>
  <si>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</si>
  <si>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</si>
  <si>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</si>
  <si>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</si>
  <si>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</si>
  <si>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</si>
  <si>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</si>
  <si>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</si>
  <si>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</si>
  <si>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</si>
  <si>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</si>
  <si>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</si>
  <si>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</si>
  <si>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</si>
  <si>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</si>
  <si>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</si>
  <si>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</si>
  <si>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</si>
  <si>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</si>
  <si>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</si>
  <si>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</si>
  <si>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</si>
  <si>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</si>
  <si>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</si>
  <si>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</si>
  <si>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</si>
  <si>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</si>
  <si>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</si>
  <si>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</si>
  <si>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</si>
  <si>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</si>
  <si>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</si>
  <si>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</si>
  <si>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</si>
  <si>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</si>
  <si>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</si>
  <si>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</si>
  <si>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</si>
  <si>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</si>
  <si>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</si>
  <si>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</si>
  <si>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</si>
  <si>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</si>
  <si>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</si>
  <si>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</si>
  <si>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</si>
  <si>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</si>
  <si>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Ensambles estructurales con soldadura de solvente de acero al carbono</t>
  </si>
  <si>
    <t>Tintas</t>
  </si>
  <si>
    <t>Accesorios para esponjas o esponjillas</t>
  </si>
  <si>
    <t>Guías de onda del avión</t>
  </si>
  <si>
    <t>Guía de alineación de la madera</t>
  </si>
  <si>
    <t>Válvulas de motor</t>
  </si>
  <si>
    <t>Buques anfibios de comando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</si>
  <si>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</si>
  <si>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</si>
  <si>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</si>
  <si>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</si>
  <si>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</si>
  <si>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</si>
  <si>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</si>
  <si>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</si>
  <si>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</si>
  <si>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</si>
  <si>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</si>
  <si>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</si>
  <si>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</si>
  <si>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</si>
  <si>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</si>
  <si>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</si>
  <si>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</si>
  <si>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</si>
  <si>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</si>
  <si>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</si>
  <si>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</si>
  <si>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</si>
  <si>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</si>
  <si>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</si>
  <si>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</si>
  <si>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</si>
  <si>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</si>
  <si>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</si>
  <si>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</si>
  <si>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</si>
  <si>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</si>
  <si>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</si>
  <si>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</si>
  <si>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</si>
  <si>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</si>
  <si>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</si>
  <si>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</si>
  <si>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</si>
  <si>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</si>
  <si>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</si>
  <si>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</si>
  <si>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</si>
  <si>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</si>
  <si>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</si>
  <si>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</si>
  <si>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</si>
  <si>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</si>
  <si>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</si>
  <si>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</si>
  <si>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</si>
  <si>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</si>
  <si>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</si>
  <si>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</si>
  <si>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</si>
  <si>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</si>
  <si>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</si>
  <si>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</si>
  <si>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</si>
  <si>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</si>
  <si>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</si>
  <si>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</si>
  <si>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</si>
  <si>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</si>
  <si>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</si>
  <si>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</si>
  <si>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</si>
  <si>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</si>
  <si>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</si>
  <si>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</si>
  <si>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</si>
  <si>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</si>
  <si>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</si>
  <si>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</si>
  <si>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</si>
  <si>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</si>
  <si>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</si>
  <si>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</si>
  <si>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</si>
  <si>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</si>
  <si>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</si>
  <si>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</si>
  <si>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</si>
  <si>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</si>
  <si>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</si>
  <si>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</si>
  <si>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</si>
  <si>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</si>
  <si>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</si>
  <si>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</si>
  <si>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</si>
  <si>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</si>
  <si>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</si>
  <si>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</si>
  <si>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</si>
  <si>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</si>
  <si>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</si>
  <si>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</si>
  <si>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</si>
  <si>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</si>
  <si>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</si>
  <si>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</si>
  <si>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</si>
  <si>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</si>
  <si>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</si>
  <si>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Neumático para llantas de automóviles</t>
  </si>
  <si>
    <t>Escarabajos</t>
  </si>
  <si>
    <t>Equipo de elevación de tubería flexible</t>
  </si>
  <si>
    <t>Placa de caucho</t>
  </si>
  <si>
    <t>Camas</t>
  </si>
  <si>
    <t>Servicios de bombeo horizontal del pozo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</si>
  <si>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</si>
  <si>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</si>
  <si>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</si>
  <si>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</si>
  <si>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</si>
  <si>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</si>
  <si>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</si>
  <si>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</si>
  <si>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</si>
  <si>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</si>
  <si>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</si>
  <si>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</si>
  <si>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</si>
  <si>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</si>
  <si>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</si>
  <si>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</si>
  <si>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</si>
  <si>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</si>
  <si>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</si>
  <si>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</si>
  <si>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</si>
  <si>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</si>
  <si>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</si>
  <si>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</si>
  <si>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</si>
  <si>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</si>
  <si>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</si>
  <si>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</si>
  <si>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</si>
  <si>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</si>
  <si>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</si>
  <si>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</si>
  <si>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</si>
  <si>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</si>
  <si>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</si>
  <si>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</si>
  <si>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</si>
  <si>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</si>
  <si>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</si>
  <si>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</si>
  <si>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</si>
  <si>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</si>
  <si>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</si>
  <si>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</si>
  <si>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</si>
  <si>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</si>
  <si>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</si>
  <si>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</si>
  <si>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</si>
  <si>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</si>
  <si>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</si>
  <si>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</si>
  <si>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</si>
  <si>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</si>
  <si>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</si>
  <si>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</si>
  <si>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</si>
  <si>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</si>
  <si>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</si>
  <si>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</si>
  <si>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</si>
  <si>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</si>
  <si>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</si>
  <si>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</si>
  <si>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</si>
  <si>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</si>
  <si>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</si>
  <si>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</si>
  <si>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</si>
  <si>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</si>
  <si>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</si>
  <si>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</si>
  <si>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</si>
  <si>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</si>
  <si>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</si>
  <si>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</si>
  <si>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</si>
  <si>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</si>
  <si>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</si>
  <si>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</si>
  <si>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</si>
  <si>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</si>
  <si>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</si>
  <si>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</si>
  <si>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</si>
  <si>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</si>
  <si>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</si>
  <si>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</si>
  <si>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</si>
  <si>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</si>
  <si>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</si>
  <si>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</si>
  <si>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</si>
  <si>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</si>
  <si>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</si>
  <si>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</si>
  <si>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</si>
  <si>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</si>
  <si>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</si>
  <si>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</si>
  <si>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</si>
  <si>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</si>
  <si>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</si>
  <si>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</si>
  <si>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</si>
  <si>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</si>
  <si>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</si>
  <si>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</si>
  <si>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</si>
  <si>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</si>
  <si>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</si>
  <si>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</si>
  <si>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</si>
  <si>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</si>
  <si>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</si>
  <si>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</si>
  <si>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</si>
  <si>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</si>
  <si>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</si>
  <si>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</si>
  <si>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</si>
  <si>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</si>
  <si>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</si>
  <si>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</si>
  <si>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</si>
  <si>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</si>
  <si>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</si>
  <si>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</si>
  <si>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</si>
  <si>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</si>
  <si>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</si>
  <si>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</si>
  <si>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</si>
  <si>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</si>
  <si>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</si>
  <si>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</si>
  <si>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</si>
  <si>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</si>
  <si>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</si>
  <si>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</si>
  <si>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</si>
  <si>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</si>
  <si>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</si>
  <si>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</si>
  <si>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</si>
  <si>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</si>
  <si>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</si>
  <si>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</si>
  <si>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</si>
  <si>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</si>
  <si>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</si>
  <si>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</si>
  <si>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</si>
  <si>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</si>
  <si>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</si>
  <si>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</si>
  <si>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</si>
  <si>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</si>
  <si>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</si>
  <si>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</si>
  <si>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</si>
  <si>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</si>
  <si>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</si>
  <si>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</si>
  <si>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</si>
  <si>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Textil sintético de terciopelo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</si>
  <si>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</si>
  <si>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</si>
  <si>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</si>
  <si>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</si>
  <si>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</si>
  <si>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</si>
  <si>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</si>
  <si>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Software de recursos humanos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</si>
  <si>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</si>
  <si>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</si>
  <si>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</si>
  <si>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</si>
  <si>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</si>
  <si>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</si>
  <si>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</si>
  <si>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</si>
  <si>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</si>
  <si>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</si>
  <si>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</si>
  <si>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</si>
  <si>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</si>
  <si>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</si>
  <si>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</si>
  <si>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</si>
  <si>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</si>
  <si>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</si>
  <si>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</si>
  <si>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</si>
  <si>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</si>
  <si>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</si>
  <si>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</si>
  <si>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</si>
  <si>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</si>
  <si>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</si>
  <si>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</si>
  <si>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</si>
  <si>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</si>
  <si>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</si>
  <si>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</si>
  <si>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</si>
  <si>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</si>
  <si>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</si>
  <si>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</si>
  <si>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</si>
  <si>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</si>
  <si>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</si>
  <si>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</si>
  <si>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</si>
  <si>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</si>
  <si>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</si>
  <si>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</si>
  <si>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</si>
  <si>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</si>
  <si>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</si>
  <si>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</si>
  <si>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</si>
  <si>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</si>
  <si>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</si>
  <si>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</si>
  <si>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</si>
  <si>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</si>
  <si>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</si>
  <si>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</si>
  <si>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</si>
  <si>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</si>
  <si>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</si>
  <si>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</si>
  <si>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</si>
  <si>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</si>
  <si>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</si>
  <si>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</si>
  <si>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</si>
  <si>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</si>
  <si>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</si>
  <si>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</si>
  <si>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</si>
  <si>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</si>
  <si>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</si>
  <si>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</si>
  <si>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</si>
  <si>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</si>
  <si>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</si>
  <si>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</si>
  <si>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</si>
  <si>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</si>
  <si>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</si>
  <si>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</si>
  <si>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</si>
  <si>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</si>
  <si>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</si>
  <si>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</si>
  <si>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</si>
  <si>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</si>
  <si>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</si>
  <si>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</si>
  <si>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</si>
  <si>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</si>
  <si>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</si>
  <si>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</si>
  <si>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</si>
  <si>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</si>
  <si>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</si>
  <si>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</si>
  <si>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</si>
  <si>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</si>
  <si>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</si>
  <si>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</si>
  <si>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</si>
  <si>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</si>
  <si>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</si>
  <si>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</si>
  <si>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</si>
  <si>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</si>
  <si>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</si>
  <si>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</si>
  <si>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</si>
  <si>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</si>
  <si>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</si>
  <si>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</si>
  <si>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</si>
  <si>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</si>
  <si>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</si>
  <si>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</si>
  <si>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</si>
  <si>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</si>
  <si>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</si>
  <si>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</si>
  <si>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</si>
  <si>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</si>
  <si>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</si>
  <si>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</si>
  <si>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</si>
  <si>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</si>
  <si>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</si>
  <si>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</si>
  <si>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</si>
  <si>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</si>
  <si>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</si>
  <si>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</si>
  <si>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</si>
  <si>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</si>
  <si>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</si>
  <si>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</si>
  <si>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</si>
  <si>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</si>
  <si>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</si>
  <si>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</si>
  <si>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</si>
  <si>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</si>
  <si>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</si>
  <si>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</si>
  <si>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</si>
  <si>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</si>
  <si>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</si>
  <si>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</si>
  <si>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</si>
  <si>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</si>
  <si>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</si>
  <si>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</si>
  <si>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</si>
  <si>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</si>
  <si>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</si>
  <si>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</si>
  <si>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</si>
  <si>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</si>
  <si>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</si>
  <si>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</si>
  <si>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</si>
  <si>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</si>
  <si>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</si>
  <si>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</si>
  <si>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Soluciones de glutaraldehida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</si>
  <si>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</si>
  <si>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</si>
  <si>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</si>
  <si>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</si>
  <si>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</si>
  <si>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</si>
  <si>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</si>
  <si>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</si>
  <si>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</si>
  <si>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</si>
  <si>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</si>
  <si>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</si>
  <si>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</si>
  <si>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</si>
  <si>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</si>
  <si>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</si>
  <si>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</si>
  <si>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</si>
  <si>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</si>
  <si>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</si>
  <si>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</si>
  <si>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</si>
  <si>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</si>
  <si>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</si>
  <si>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</si>
  <si>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</si>
  <si>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</si>
  <si>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</si>
  <si>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</si>
  <si>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</si>
  <si>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</si>
  <si>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</si>
  <si>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</si>
  <si>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</si>
  <si>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</si>
  <si>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</si>
  <si>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</si>
  <si>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</si>
  <si>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</si>
  <si>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</si>
  <si>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</si>
  <si>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</si>
  <si>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</si>
  <si>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</si>
  <si>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</si>
  <si>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</si>
  <si>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</si>
  <si>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</si>
  <si>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</si>
  <si>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</si>
  <si>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</si>
  <si>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</si>
  <si>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</si>
  <si>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</si>
  <si>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</si>
  <si>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</si>
  <si>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</si>
  <si>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</si>
  <si>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</si>
  <si>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Camiones ligeros o vehículos utilitarios deportivos</t>
  </si>
  <si>
    <t>Servicios de empacado mecanizado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</si>
  <si>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</si>
  <si>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</si>
  <si>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</si>
  <si>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</si>
  <si>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</si>
  <si>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</si>
  <si>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</si>
  <si>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</si>
  <si>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</si>
  <si>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</si>
  <si>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</si>
  <si>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</si>
  <si>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</si>
  <si>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</si>
  <si>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</si>
  <si>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</si>
  <si>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</si>
  <si>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</si>
  <si>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</si>
  <si>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</si>
  <si>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</si>
  <si>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</si>
  <si>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</si>
  <si>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</si>
  <si>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</si>
  <si>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</si>
  <si>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</si>
  <si>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</si>
  <si>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</si>
  <si>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</si>
  <si>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</si>
  <si>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</si>
  <si>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</si>
  <si>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</si>
  <si>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</si>
  <si>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</si>
  <si>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</si>
  <si>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</si>
  <si>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</si>
  <si>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</si>
  <si>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</si>
  <si>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</si>
  <si>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</si>
  <si>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</si>
  <si>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</si>
  <si>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</si>
  <si>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</si>
  <si>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</si>
  <si>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</si>
  <si>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</si>
  <si>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</si>
  <si>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</si>
  <si>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</si>
  <si>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</si>
  <si>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</si>
  <si>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</si>
  <si>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</si>
  <si>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</si>
  <si>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</si>
  <si>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</si>
  <si>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</si>
  <si>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</si>
  <si>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</si>
  <si>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</si>
  <si>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</si>
  <si>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</si>
  <si>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</si>
  <si>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</si>
  <si>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</si>
  <si>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</si>
  <si>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</si>
  <si>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</si>
  <si>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</si>
  <si>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</si>
  <si>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</si>
  <si>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</si>
  <si>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</si>
  <si>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</si>
  <si>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</si>
  <si>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</si>
  <si>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</si>
  <si>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</si>
  <si>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</si>
  <si>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</si>
  <si>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</si>
  <si>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</si>
  <si>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</si>
  <si>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</si>
  <si>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</si>
  <si>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</si>
  <si>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</si>
  <si>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</si>
  <si>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</si>
  <si>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</si>
  <si>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</si>
  <si>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</si>
  <si>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</si>
  <si>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</si>
  <si>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</si>
  <si>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</si>
  <si>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</si>
  <si>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</si>
  <si>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</si>
  <si>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</si>
  <si>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</si>
  <si>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</si>
  <si>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</si>
  <si>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</si>
  <si>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</si>
  <si>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</si>
  <si>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</si>
  <si>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</si>
  <si>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</si>
  <si>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</si>
  <si>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</si>
  <si>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</si>
  <si>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</si>
  <si>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</si>
  <si>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</si>
  <si>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</si>
  <si>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</si>
  <si>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</si>
  <si>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</si>
  <si>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</si>
  <si>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</si>
  <si>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</si>
  <si>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</si>
  <si>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</si>
  <si>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</si>
  <si>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</si>
  <si>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</si>
  <si>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</si>
  <si>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</si>
  <si>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</si>
  <si>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</si>
  <si>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</si>
  <si>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</si>
  <si>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</si>
  <si>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</si>
  <si>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</si>
  <si>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</si>
  <si>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</si>
  <si>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</si>
  <si>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</si>
  <si>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</si>
  <si>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</si>
  <si>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</si>
  <si>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</si>
  <si>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</si>
  <si>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</si>
  <si>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</si>
  <si>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</si>
  <si>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</si>
  <si>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</si>
  <si>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</si>
  <si>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</si>
  <si>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</si>
  <si>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</si>
  <si>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</si>
  <si>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</si>
  <si>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</si>
  <si>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</si>
  <si>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</si>
  <si>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</si>
  <si>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</si>
  <si>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</si>
  <si>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</si>
  <si>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</si>
  <si>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</si>
  <si>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</si>
  <si>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</si>
  <si>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</si>
  <si>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</si>
  <si>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</si>
  <si>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</si>
  <si>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</si>
  <si>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</si>
  <si>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</si>
  <si>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</si>
  <si>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</si>
  <si>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</si>
  <si>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</si>
  <si>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</si>
  <si>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</si>
  <si>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</si>
  <si>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</si>
  <si>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</si>
  <si>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</si>
  <si>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</si>
  <si>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</si>
  <si>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</si>
  <si>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</si>
  <si>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</si>
  <si>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</si>
  <si>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</si>
  <si>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</si>
  <si>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</si>
  <si>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</si>
  <si>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</si>
  <si>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</si>
  <si>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</si>
  <si>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</si>
  <si>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</si>
  <si>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</si>
  <si>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</si>
  <si>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</si>
  <si>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</si>
  <si>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</si>
  <si>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</si>
  <si>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</si>
  <si>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</si>
  <si>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</si>
  <si>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</si>
  <si>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</si>
  <si>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</si>
  <si>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</si>
  <si>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</si>
  <si>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</si>
  <si>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</si>
  <si>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</si>
  <si>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</si>
  <si>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</si>
  <si>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</si>
  <si>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</si>
  <si>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</si>
  <si>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</si>
  <si>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</si>
  <si>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</si>
  <si>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</si>
  <si>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</si>
  <si>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</si>
  <si>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</si>
  <si>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</si>
  <si>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</si>
  <si>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</si>
  <si>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</si>
  <si>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</si>
  <si>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</si>
  <si>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</si>
  <si>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</si>
  <si>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</si>
  <si>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</si>
  <si>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</si>
  <si>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</si>
  <si>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</si>
  <si>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</si>
  <si>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</si>
  <si>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</si>
  <si>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</si>
  <si>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</si>
  <si>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</si>
  <si>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</si>
  <si>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</si>
  <si>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</si>
  <si>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</si>
  <si>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</si>
  <si>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</si>
  <si>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</si>
  <si>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</si>
  <si>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</si>
  <si>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</si>
  <si>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</si>
  <si>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</si>
  <si>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</si>
  <si>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</si>
  <si>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</si>
  <si>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</si>
  <si>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</si>
  <si>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</si>
  <si>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</si>
  <si>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</si>
  <si>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</si>
  <si>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</si>
  <si>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</si>
  <si>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</si>
  <si>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</si>
  <si>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</si>
  <si>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</si>
  <si>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</si>
  <si>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</si>
  <si>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</si>
  <si>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</si>
  <si>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</si>
  <si>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</si>
  <si>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</si>
  <si>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</si>
  <si>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</si>
  <si>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</si>
  <si>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</si>
  <si>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</si>
  <si>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</si>
  <si>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</si>
  <si>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</si>
  <si>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</si>
  <si>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</si>
  <si>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</si>
  <si>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</si>
  <si>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</si>
  <si>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</si>
  <si>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</si>
  <si>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</si>
  <si>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</si>
  <si>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</si>
  <si>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</si>
  <si>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</si>
  <si>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</si>
  <si>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</si>
  <si>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</si>
  <si>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</si>
  <si>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</si>
  <si>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</si>
  <si>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</si>
  <si>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</si>
  <si>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</si>
  <si>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</si>
  <si>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</si>
  <si>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</si>
  <si>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</si>
  <si>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</si>
  <si>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</si>
  <si>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</si>
  <si>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</si>
  <si>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</si>
  <si>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</si>
  <si>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</si>
  <si>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</si>
  <si>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Generadores diesel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</si>
  <si>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</si>
  <si>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</si>
  <si>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</si>
  <si>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</si>
  <si>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</si>
  <si>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</si>
  <si>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</si>
  <si>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</si>
  <si>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</si>
  <si>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</si>
  <si>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</si>
  <si>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</si>
  <si>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</si>
  <si>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</si>
  <si>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</si>
  <si>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</si>
  <si>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</si>
  <si>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</si>
  <si>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</si>
  <si>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</si>
  <si>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</si>
  <si>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</si>
  <si>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</si>
  <si>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</si>
  <si>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</si>
  <si>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</si>
  <si>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</si>
  <si>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</si>
  <si>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</si>
  <si>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</si>
  <si>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</si>
  <si>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</si>
  <si>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</si>
  <si>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</si>
  <si>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</si>
  <si>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</si>
  <si>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</si>
  <si>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</si>
  <si>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</si>
  <si>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</si>
  <si>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</si>
  <si>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</si>
  <si>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</si>
  <si>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</si>
  <si>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</si>
  <si>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</si>
  <si>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</si>
  <si>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</si>
  <si>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</si>
  <si>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</si>
  <si>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</si>
  <si>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</si>
  <si>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</si>
  <si>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</si>
  <si>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</si>
  <si>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</si>
  <si>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</si>
  <si>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</si>
  <si>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</si>
  <si>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</si>
  <si>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</si>
  <si>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</si>
  <si>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</si>
  <si>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</si>
  <si>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</si>
  <si>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</si>
  <si>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</si>
  <si>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</si>
  <si>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</si>
  <si>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</si>
  <si>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</si>
  <si>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</si>
  <si>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</si>
  <si>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</si>
  <si>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</si>
  <si>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</si>
  <si>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</si>
  <si>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</si>
  <si>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</si>
  <si>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</si>
  <si>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</si>
  <si>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</si>
  <si>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</si>
  <si>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</si>
  <si>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</si>
  <si>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</si>
  <si>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</si>
  <si>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</si>
  <si>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</si>
  <si>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</si>
  <si>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</si>
  <si>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</si>
  <si>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</si>
  <si>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</si>
  <si>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</si>
  <si>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</si>
  <si>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</si>
  <si>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</si>
  <si>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</si>
  <si>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</si>
  <si>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</si>
  <si>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</si>
  <si>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</si>
  <si>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</si>
  <si>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</si>
  <si>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</si>
  <si>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</si>
  <si>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</si>
  <si>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</si>
  <si>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</si>
  <si>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</si>
  <si>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</si>
  <si>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</si>
  <si>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</si>
  <si>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</si>
  <si>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</si>
  <si>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</si>
  <si>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</si>
  <si>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</si>
  <si>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</si>
  <si>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</si>
  <si>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</si>
  <si>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</si>
  <si>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</si>
  <si>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</si>
  <si>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</si>
  <si>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</si>
  <si>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</si>
  <si>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</si>
  <si>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</si>
  <si>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</si>
  <si>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</si>
  <si>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</si>
  <si>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</si>
  <si>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</si>
  <si>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</si>
  <si>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</si>
  <si>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</si>
  <si>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</si>
  <si>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</si>
  <si>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</si>
  <si>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</si>
  <si>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</si>
  <si>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</si>
  <si>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</si>
  <si>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</si>
  <si>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</si>
  <si>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</si>
  <si>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</si>
  <si>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</si>
  <si>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</si>
  <si>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</si>
  <si>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>Lámina de magnesio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</si>
  <si>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</si>
  <si>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</si>
  <si>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</si>
  <si>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</si>
  <si>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</si>
  <si>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</si>
  <si>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</si>
  <si>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</si>
  <si>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</si>
  <si>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</si>
  <si>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</si>
  <si>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</si>
  <si>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</si>
  <si>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</si>
  <si>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</si>
  <si>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</si>
  <si>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</si>
  <si>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</si>
  <si>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</si>
  <si>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</si>
  <si>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</si>
  <si>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</si>
  <si>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</si>
  <si>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</si>
  <si>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</si>
  <si>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</si>
  <si>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</si>
  <si>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</si>
  <si>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</si>
  <si>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</si>
  <si>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</si>
  <si>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</si>
  <si>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</si>
  <si>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</si>
  <si>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</si>
  <si>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</si>
  <si>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</si>
  <si>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</si>
  <si>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</si>
  <si>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</si>
  <si>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</si>
  <si>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</si>
  <si>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</si>
  <si>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</si>
  <si>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</si>
  <si>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</si>
  <si>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</si>
  <si>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</si>
  <si>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</si>
  <si>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</si>
  <si>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</si>
  <si>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</si>
  <si>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</si>
  <si>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</si>
  <si>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</si>
  <si>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</si>
  <si>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</si>
  <si>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</si>
  <si>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</si>
  <si>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</si>
  <si>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</si>
  <si>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</si>
  <si>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</si>
  <si>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</si>
  <si>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</si>
  <si>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</si>
  <si>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</si>
  <si>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</si>
  <si>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</si>
  <si>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</si>
  <si>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</si>
  <si>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</si>
  <si>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</si>
  <si>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</si>
  <si>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</si>
  <si>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</si>
  <si>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</si>
  <si>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</si>
  <si>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</si>
  <si>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</si>
  <si>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</si>
  <si>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</si>
  <si>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</si>
  <si>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</si>
  <si>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</si>
  <si>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</si>
  <si>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</si>
  <si>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</si>
  <si>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</si>
  <si>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</si>
  <si>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</si>
  <si>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</si>
  <si>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</si>
  <si>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</si>
  <si>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</si>
  <si>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</si>
  <si>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</si>
  <si>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</si>
  <si>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</si>
  <si>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</si>
  <si>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</si>
  <si>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</si>
  <si>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</si>
  <si>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</si>
  <si>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</si>
  <si>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</si>
  <si>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</si>
  <si>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</si>
  <si>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</si>
  <si>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</si>
  <si>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</si>
  <si>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</si>
  <si>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</si>
  <si>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</si>
  <si>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</si>
  <si>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</si>
  <si>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</si>
  <si>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</si>
  <si>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</si>
  <si>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</si>
  <si>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</si>
  <si>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</si>
  <si>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</si>
  <si>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</si>
  <si>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</si>
  <si>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</si>
  <si>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</si>
  <si>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</si>
  <si>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</si>
  <si>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</si>
  <si>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</si>
  <si>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</si>
  <si>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</si>
  <si>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</si>
  <si>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</si>
  <si>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</si>
  <si>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</si>
  <si>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</si>
  <si>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</si>
  <si>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</si>
  <si>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</si>
  <si>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</si>
  <si>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</si>
  <si>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</si>
  <si>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</si>
  <si>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</si>
  <si>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</si>
  <si>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</si>
  <si>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</si>
  <si>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</si>
  <si>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</si>
  <si>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</si>
  <si>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</si>
  <si>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</si>
  <si>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</si>
  <si>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</si>
  <si>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</si>
  <si>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</si>
  <si>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</si>
  <si>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</si>
  <si>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</si>
  <si>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</si>
  <si>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</si>
  <si>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</si>
  <si>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</si>
  <si>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</si>
  <si>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</si>
  <si>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</si>
  <si>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</si>
  <si>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</si>
  <si>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</si>
  <si>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</si>
  <si>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</si>
  <si>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</si>
  <si>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</si>
  <si>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</si>
  <si>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</si>
  <si>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</si>
  <si>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</si>
  <si>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</si>
  <si>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</si>
  <si>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</si>
  <si>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</si>
  <si>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</si>
  <si>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</si>
  <si>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</si>
  <si>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</si>
  <si>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</si>
  <si>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</si>
  <si>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</si>
  <si>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</si>
  <si>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</si>
  <si>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</si>
  <si>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</si>
  <si>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</si>
  <si>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</si>
  <si>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</si>
  <si>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</si>
  <si>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</si>
  <si>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</si>
  <si>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</si>
  <si>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</si>
  <si>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</si>
  <si>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</si>
  <si>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</si>
  <si>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</si>
  <si>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</si>
  <si>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</si>
  <si>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</si>
  <si>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</si>
  <si>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</si>
  <si>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</si>
  <si>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</si>
  <si>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</si>
  <si>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</si>
  <si>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</si>
  <si>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</si>
  <si>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</si>
  <si>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</si>
  <si>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</si>
  <si>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</si>
  <si>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</si>
  <si>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</si>
  <si>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</si>
  <si>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</si>
  <si>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</si>
  <si>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</si>
  <si>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</si>
  <si>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Papel de parafinado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</si>
  <si>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</si>
  <si>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</si>
  <si>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</si>
  <si>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</si>
  <si>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</si>
  <si>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</si>
  <si>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</si>
  <si>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</si>
  <si>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</si>
  <si>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</si>
  <si>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</si>
  <si>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</si>
  <si>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</si>
  <si>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</si>
  <si>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</si>
  <si>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</si>
  <si>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</si>
  <si>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</si>
  <si>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</si>
  <si>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</si>
  <si>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</si>
  <si>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</si>
  <si>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</si>
  <si>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</si>
  <si>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</si>
  <si>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</si>
  <si>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</si>
  <si>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</si>
  <si>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</si>
  <si>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</si>
  <si>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</si>
  <si>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</si>
  <si>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</si>
  <si>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</si>
  <si>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</si>
  <si>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</si>
  <si>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</si>
  <si>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</si>
  <si>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</si>
  <si>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</si>
  <si>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</si>
  <si>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</si>
  <si>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</si>
  <si>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</si>
  <si>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</si>
  <si>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</si>
  <si>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</si>
  <si>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</si>
  <si>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</si>
  <si>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</si>
  <si>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</si>
  <si>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</si>
  <si>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</si>
  <si>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</si>
  <si>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</si>
  <si>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</si>
  <si>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</si>
  <si>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</si>
  <si>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</si>
  <si>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</si>
  <si>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</si>
  <si>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</si>
  <si>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</si>
  <si>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</si>
  <si>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</si>
  <si>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</si>
  <si>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</si>
  <si>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</si>
  <si>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</si>
  <si>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</si>
  <si>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</si>
  <si>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</si>
  <si>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</si>
  <si>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</si>
  <si>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</si>
  <si>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</si>
  <si>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</si>
  <si>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</si>
  <si>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</si>
  <si>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</si>
  <si>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</si>
  <si>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</si>
  <si>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</si>
  <si>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</si>
  <si>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</si>
  <si>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</si>
  <si>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</si>
  <si>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</si>
  <si>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</si>
  <si>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</si>
  <si>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</si>
  <si>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</si>
  <si>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</si>
  <si>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</si>
  <si>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</si>
  <si>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</si>
  <si>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</si>
  <si>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</si>
  <si>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</si>
  <si>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</si>
  <si>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</si>
  <si>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</si>
  <si>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</si>
  <si>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</si>
  <si>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</si>
  <si>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</si>
  <si>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</si>
  <si>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</si>
  <si>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</si>
  <si>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</si>
  <si>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</si>
  <si>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</si>
  <si>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</si>
  <si>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</si>
  <si>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</si>
  <si>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</si>
  <si>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</si>
  <si>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</si>
  <si>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</si>
  <si>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</si>
  <si>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</si>
  <si>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</si>
  <si>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</si>
  <si>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</si>
  <si>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</si>
  <si>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</si>
  <si>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</si>
  <si>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</si>
  <si>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</si>
  <si>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</si>
  <si>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</si>
  <si>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</si>
  <si>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</si>
  <si>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</si>
  <si>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</si>
  <si>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</si>
  <si>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</si>
  <si>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</si>
  <si>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</si>
  <si>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</si>
  <si>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</si>
  <si>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</si>
  <si>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</si>
  <si>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</si>
  <si>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</si>
  <si>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</si>
  <si>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</si>
  <si>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</si>
  <si>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</si>
  <si>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</si>
  <si>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</si>
  <si>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</si>
  <si>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</si>
  <si>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</si>
  <si>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</si>
  <si>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</si>
  <si>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</si>
  <si>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</si>
  <si>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</si>
  <si>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</si>
  <si>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</si>
  <si>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</si>
  <si>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</si>
  <si>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</si>
  <si>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</si>
  <si>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</si>
  <si>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</si>
  <si>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</si>
  <si>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</si>
  <si>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</si>
  <si>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</si>
  <si>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</si>
  <si>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</si>
  <si>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</si>
  <si>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</si>
  <si>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</si>
  <si>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</si>
  <si>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Bloques de mordida</t>
  </si>
  <si>
    <t>Ruedas de trapo para techos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</si>
  <si>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</si>
  <si>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</si>
  <si>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</si>
  <si>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</si>
  <si>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</si>
  <si>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</si>
  <si>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</si>
  <si>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</si>
  <si>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</si>
  <si>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</si>
  <si>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</si>
  <si>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</si>
  <si>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</si>
  <si>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</si>
  <si>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</si>
  <si>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</si>
  <si>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</si>
  <si>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</si>
  <si>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</si>
  <si>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</si>
  <si>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</si>
  <si>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</si>
  <si>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</si>
  <si>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</si>
  <si>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</si>
  <si>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</si>
  <si>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</si>
  <si>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</si>
  <si>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</si>
  <si>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</si>
  <si>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</si>
  <si>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</si>
  <si>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</si>
  <si>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</si>
  <si>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</si>
  <si>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</si>
  <si>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</si>
  <si>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</si>
  <si>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</si>
  <si>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</si>
  <si>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</si>
  <si>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</si>
  <si>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</si>
  <si>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</si>
  <si>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</si>
  <si>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</si>
  <si>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</si>
  <si>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</si>
  <si>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</si>
  <si>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</si>
  <si>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</si>
  <si>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</si>
  <si>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</si>
  <si>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</si>
  <si>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</si>
  <si>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</si>
  <si>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</si>
  <si>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</si>
  <si>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</si>
  <si>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</si>
  <si>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</si>
  <si>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</si>
  <si>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</si>
  <si>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</si>
  <si>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</si>
  <si>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</si>
  <si>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</si>
  <si>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</si>
  <si>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</si>
  <si>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</si>
  <si>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</si>
  <si>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</si>
  <si>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</si>
  <si>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</si>
  <si>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</si>
  <si>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</si>
  <si>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</si>
  <si>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</si>
  <si>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</si>
  <si>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</si>
  <si>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</si>
  <si>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</si>
  <si>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</si>
  <si>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</si>
  <si>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</si>
  <si>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</si>
  <si>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</si>
  <si>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</si>
  <si>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</si>
  <si>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</si>
  <si>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</si>
  <si>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</si>
  <si>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</si>
  <si>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</si>
  <si>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</si>
  <si>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</si>
  <si>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</si>
  <si>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</si>
  <si>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</si>
  <si>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</si>
  <si>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</si>
  <si>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</si>
  <si>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</si>
  <si>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</si>
  <si>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</si>
  <si>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</si>
  <si>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</si>
  <si>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</si>
  <si>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</si>
  <si>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</si>
  <si>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</si>
  <si>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</si>
  <si>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</si>
  <si>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</si>
  <si>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</si>
  <si>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</si>
  <si>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</si>
  <si>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</si>
  <si>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</si>
  <si>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</si>
  <si>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</si>
  <si>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</si>
  <si>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</si>
  <si>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</si>
  <si>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</si>
  <si>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</si>
  <si>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</si>
  <si>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</si>
  <si>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</si>
  <si>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</si>
  <si>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</si>
  <si>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</si>
  <si>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</si>
  <si>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</si>
  <si>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</si>
  <si>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</si>
  <si>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</si>
  <si>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</si>
  <si>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</si>
  <si>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</si>
  <si>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</si>
  <si>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</si>
  <si>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</si>
  <si>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</si>
  <si>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</si>
  <si>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</si>
  <si>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</si>
  <si>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</si>
  <si>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</si>
  <si>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</si>
  <si>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</si>
  <si>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</si>
  <si>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</si>
  <si>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</si>
  <si>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</si>
  <si>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</si>
  <si>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</si>
  <si>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</si>
  <si>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</si>
  <si>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</si>
  <si>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</si>
  <si>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</si>
  <si>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</si>
  <si>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</si>
  <si>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</si>
  <si>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</si>
  <si>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</si>
  <si>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</si>
  <si>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</si>
  <si>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</si>
  <si>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</si>
  <si>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</si>
  <si>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</si>
  <si>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</si>
  <si>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</si>
  <si>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</si>
  <si>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</si>
  <si>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</si>
  <si>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</si>
  <si>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</si>
  <si>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</si>
  <si>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</si>
  <si>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</si>
  <si>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</si>
  <si>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</si>
  <si>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</si>
  <si>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</si>
  <si>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</si>
  <si>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</si>
  <si>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</si>
  <si>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</si>
  <si>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</si>
  <si>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</si>
  <si>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</si>
  <si>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</si>
  <si>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</si>
  <si>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</si>
  <si>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</si>
  <si>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</si>
  <si>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</si>
  <si>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</si>
  <si>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</si>
  <si>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</si>
  <si>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</si>
  <si>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</si>
  <si>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</si>
  <si>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</si>
  <si>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</si>
  <si>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</si>
  <si>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</si>
  <si>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</si>
  <si>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</si>
  <si>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</si>
  <si>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</si>
  <si>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</si>
  <si>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</si>
  <si>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</si>
  <si>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</si>
  <si>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</si>
  <si>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</si>
  <si>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</si>
  <si>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</si>
  <si>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</si>
  <si>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</si>
  <si>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</si>
  <si>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</si>
  <si>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</si>
  <si>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</si>
  <si>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</si>
  <si>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</si>
  <si>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</si>
  <si>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</si>
  <si>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</si>
  <si>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</si>
  <si>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</si>
  <si>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</si>
  <si>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</si>
  <si>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</si>
  <si>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</si>
  <si>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</si>
  <si>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</si>
  <si>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</si>
  <si>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</si>
  <si>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</si>
  <si>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</si>
  <si>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</si>
  <si>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</si>
  <si>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</si>
  <si>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</si>
  <si>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</si>
  <si>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</si>
  <si>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</si>
  <si>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</si>
  <si>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</si>
  <si>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</si>
  <si>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</si>
  <si>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</si>
  <si>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</si>
  <si>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</si>
  <si>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</si>
  <si>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</si>
  <si>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</si>
  <si>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</si>
  <si>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</si>
  <si>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</si>
  <si>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</si>
  <si>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</si>
  <si>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</si>
  <si>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</si>
  <si>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</si>
  <si>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</si>
  <si>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</si>
  <si>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</si>
  <si>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</si>
  <si>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</si>
  <si>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</si>
  <si>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</si>
  <si>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</si>
  <si>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</si>
  <si>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</si>
  <si>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</si>
  <si>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</si>
  <si>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</si>
  <si>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</si>
  <si>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</si>
  <si>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</si>
  <si>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</si>
  <si>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</si>
  <si>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</si>
  <si>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</si>
  <si>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</si>
  <si>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</si>
  <si>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</si>
  <si>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</si>
  <si>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</si>
  <si>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</si>
  <si>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</si>
  <si>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</si>
  <si>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</si>
  <si>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</si>
  <si>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</si>
  <si>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</si>
  <si>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</si>
  <si>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</si>
  <si>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</si>
  <si>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</si>
  <si>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Máquinas de coser</t>
  </si>
  <si>
    <t>Evasión fiscal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</si>
  <si>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</si>
  <si>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</si>
  <si>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</si>
  <si>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</si>
  <si>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</si>
  <si>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</si>
  <si>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</si>
  <si>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</si>
  <si>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</si>
  <si>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</si>
  <si>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</si>
  <si>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</si>
  <si>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</si>
  <si>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</si>
  <si>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</si>
  <si>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</si>
  <si>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</si>
  <si>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</si>
  <si>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</si>
  <si>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</si>
  <si>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</si>
  <si>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</si>
  <si>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</si>
  <si>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</si>
  <si>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</si>
  <si>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</si>
  <si>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</si>
  <si>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</si>
  <si>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</si>
  <si>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</si>
  <si>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</si>
  <si>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</si>
  <si>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</si>
  <si>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</si>
  <si>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</si>
  <si>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</si>
  <si>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</si>
  <si>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</si>
  <si>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</si>
  <si>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</si>
  <si>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</si>
  <si>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</si>
  <si>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</si>
  <si>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</si>
  <si>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</si>
  <si>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</si>
  <si>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</si>
  <si>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</si>
  <si>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</si>
  <si>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</si>
  <si>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</si>
  <si>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</si>
  <si>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</si>
  <si>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</si>
  <si>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</si>
  <si>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</si>
  <si>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</si>
  <si>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</si>
  <si>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</si>
  <si>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</si>
  <si>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</si>
  <si>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</si>
  <si>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</si>
  <si>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</si>
  <si>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</si>
  <si>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</si>
  <si>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</si>
  <si>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</si>
  <si>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</si>
  <si>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</si>
  <si>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</si>
  <si>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</si>
  <si>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</si>
  <si>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</si>
  <si>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</si>
  <si>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</si>
  <si>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</si>
  <si>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</si>
  <si>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</si>
  <si>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</si>
  <si>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</si>
  <si>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</si>
  <si>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</si>
  <si>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</si>
  <si>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</si>
  <si>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</si>
  <si>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</si>
  <si>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</si>
  <si>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</si>
  <si>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</si>
  <si>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</si>
  <si>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</si>
  <si>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</si>
  <si>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</si>
  <si>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</si>
  <si>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</si>
  <si>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</si>
  <si>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</si>
  <si>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</si>
  <si>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</si>
  <si>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</si>
  <si>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</si>
  <si>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</si>
  <si>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</si>
  <si>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</si>
  <si>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</si>
  <si>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</si>
  <si>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</si>
  <si>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</si>
  <si>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</si>
  <si>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</si>
  <si>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</si>
  <si>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</si>
  <si>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</si>
  <si>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</si>
  <si>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</si>
  <si>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</si>
  <si>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</si>
  <si>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</si>
  <si>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</si>
  <si>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</si>
  <si>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</si>
  <si>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</si>
  <si>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</si>
  <si>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</si>
  <si>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</si>
  <si>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</si>
  <si>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</si>
  <si>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</si>
  <si>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</si>
  <si>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</si>
  <si>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</si>
  <si>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</si>
  <si>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</si>
  <si>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</si>
  <si>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</si>
  <si>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</si>
  <si>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</si>
  <si>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</si>
  <si>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</si>
  <si>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</si>
  <si>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</si>
  <si>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</si>
  <si>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</si>
  <si>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</si>
  <si>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</si>
  <si>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</si>
  <si>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</si>
  <si>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</si>
  <si>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</si>
  <si>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</si>
  <si>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</si>
  <si>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</si>
  <si>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</si>
  <si>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</si>
  <si>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</si>
  <si>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</si>
  <si>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</si>
  <si>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</si>
  <si>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</si>
  <si>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</si>
  <si>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</si>
  <si>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</si>
  <si>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</si>
  <si>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</si>
  <si>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</si>
  <si>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</si>
  <si>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</si>
  <si>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</si>
  <si>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</si>
  <si>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</si>
  <si>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</si>
  <si>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</si>
  <si>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</si>
  <si>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</si>
  <si>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</si>
  <si>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</si>
  <si>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</si>
  <si>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</si>
  <si>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</si>
  <si>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</si>
  <si>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</si>
  <si>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</si>
  <si>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</si>
  <si>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</si>
  <si>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</si>
  <si>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</si>
  <si>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</si>
  <si>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</si>
  <si>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</si>
  <si>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</si>
  <si>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</si>
  <si>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Gabinetes para casetes de tejidos o histología</t>
  </si>
  <si>
    <t>Ventanas de avión</t>
  </si>
  <si>
    <t>Planchas para uso doméstico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</si>
  <si>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</si>
  <si>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</si>
  <si>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</si>
  <si>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</si>
  <si>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</si>
  <si>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</si>
  <si>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</si>
  <si>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</si>
  <si>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</si>
  <si>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</si>
  <si>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</si>
  <si>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</si>
  <si>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</si>
  <si>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</si>
  <si>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</si>
  <si>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</si>
  <si>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</si>
  <si>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</si>
  <si>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</si>
  <si>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</si>
  <si>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</si>
  <si>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</si>
  <si>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</si>
  <si>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</si>
  <si>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</si>
  <si>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</si>
  <si>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</si>
  <si>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</si>
  <si>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</si>
  <si>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</si>
  <si>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</si>
  <si>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</si>
  <si>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</si>
  <si>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</si>
  <si>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</si>
  <si>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</si>
  <si>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</si>
  <si>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</si>
  <si>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</si>
  <si>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</si>
  <si>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</si>
  <si>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</si>
  <si>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</si>
  <si>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Asientos o accesorios para sacar sangre o flebotomía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</si>
  <si>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</si>
  <si>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</si>
  <si>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</si>
  <si>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</si>
  <si>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</si>
  <si>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</si>
  <si>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</si>
  <si>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</si>
  <si>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</si>
  <si>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</si>
  <si>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</si>
  <si>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</si>
  <si>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</si>
  <si>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</si>
  <si>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</si>
  <si>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</si>
  <si>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</si>
  <si>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</si>
  <si>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</si>
  <si>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</si>
  <si>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</si>
  <si>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</si>
  <si>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</si>
  <si>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</si>
  <si>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</si>
  <si>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</si>
  <si>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</si>
  <si>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</si>
  <si>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</si>
  <si>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</si>
  <si>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</si>
  <si>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</si>
  <si>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</si>
  <si>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</si>
  <si>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</si>
  <si>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</si>
  <si>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</si>
  <si>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</si>
  <si>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</si>
  <si>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</si>
  <si>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</si>
  <si>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</si>
  <si>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</si>
  <si>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</si>
  <si>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</si>
  <si>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</si>
  <si>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</si>
  <si>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</si>
  <si>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</si>
  <si>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</si>
  <si>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</si>
  <si>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</si>
  <si>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</si>
  <si>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</si>
  <si>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</si>
  <si>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</si>
  <si>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</si>
  <si>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</si>
  <si>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</si>
  <si>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</si>
  <si>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</si>
  <si>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</si>
  <si>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</si>
  <si>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</si>
  <si>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</si>
  <si>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</si>
  <si>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</si>
  <si>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</si>
  <si>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</si>
  <si>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</si>
  <si>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</si>
  <si>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</si>
  <si>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</si>
  <si>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</si>
  <si>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</si>
  <si>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</si>
  <si>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</si>
  <si>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</si>
  <si>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</si>
  <si>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</si>
  <si>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</si>
  <si>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</si>
  <si>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</si>
  <si>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</si>
  <si>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</si>
  <si>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</si>
  <si>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</si>
  <si>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</si>
  <si>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</si>
  <si>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</si>
  <si>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</si>
  <si>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</si>
  <si>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</si>
  <si>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</si>
  <si>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</si>
  <si>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</si>
  <si>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</si>
  <si>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</si>
  <si>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</si>
  <si>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</si>
  <si>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</si>
  <si>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</si>
  <si>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</si>
  <si>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</si>
  <si>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</si>
  <si>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</si>
  <si>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</si>
  <si>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</si>
  <si>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</si>
  <si>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</si>
  <si>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</si>
  <si>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</si>
  <si>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</si>
  <si>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</si>
  <si>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</si>
  <si>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</si>
  <si>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</si>
  <si>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</si>
  <si>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</si>
  <si>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</si>
  <si>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</si>
  <si>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</si>
  <si>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</si>
  <si>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</si>
  <si>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</si>
  <si>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</si>
  <si>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</si>
  <si>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</si>
  <si>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Llantas para automóviles o camionetas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</si>
  <si>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</si>
  <si>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</si>
  <si>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</si>
  <si>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</si>
  <si>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</si>
  <si>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</si>
  <si>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</si>
  <si>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</si>
  <si>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</si>
  <si>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</si>
  <si>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</si>
  <si>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</si>
  <si>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</si>
  <si>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</si>
  <si>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</si>
  <si>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</si>
  <si>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</si>
  <si>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</si>
  <si>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</si>
  <si>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</si>
  <si>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</si>
  <si>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</si>
  <si>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</si>
  <si>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</si>
  <si>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</si>
  <si>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</si>
  <si>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</si>
  <si>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</si>
  <si>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</si>
  <si>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</si>
  <si>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</si>
  <si>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</si>
  <si>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</si>
  <si>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</si>
  <si>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</si>
  <si>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</si>
  <si>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</si>
  <si>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</si>
  <si>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</si>
  <si>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</si>
  <si>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</si>
  <si>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</si>
  <si>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</si>
  <si>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</si>
  <si>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</si>
  <si>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</si>
  <si>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</si>
  <si>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</si>
  <si>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</si>
  <si>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</si>
  <si>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</si>
  <si>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</si>
  <si>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</si>
  <si>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</si>
  <si>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</si>
  <si>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</si>
  <si>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</si>
  <si>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</si>
  <si>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</si>
  <si>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</si>
  <si>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</si>
  <si>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</si>
  <si>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</si>
  <si>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</si>
  <si>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</si>
  <si>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</si>
  <si>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</si>
  <si>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</si>
  <si>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</si>
  <si>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</si>
  <si>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</si>
  <si>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</si>
  <si>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</si>
  <si>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</si>
  <si>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</si>
  <si>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</si>
  <si>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</si>
  <si>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</si>
  <si>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</si>
  <si>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</si>
  <si>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</si>
  <si>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</si>
  <si>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</si>
  <si>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</si>
  <si>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</si>
  <si>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</si>
  <si>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</si>
  <si>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</si>
  <si>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</si>
  <si>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</si>
  <si>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</si>
  <si>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</si>
  <si>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</si>
  <si>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</si>
  <si>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</si>
  <si>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</si>
  <si>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</si>
  <si>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</si>
  <si>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</si>
  <si>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</si>
  <si>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</si>
  <si>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</si>
  <si>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</si>
  <si>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</si>
  <si>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</si>
  <si>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</si>
  <si>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</si>
  <si>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</si>
  <si>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</si>
  <si>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</si>
  <si>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</si>
  <si>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</si>
  <si>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</si>
  <si>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</si>
  <si>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</si>
  <si>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</si>
  <si>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</si>
  <si>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</si>
  <si>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</si>
  <si>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</si>
  <si>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</si>
  <si>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</si>
  <si>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</si>
  <si>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</si>
  <si>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</si>
  <si>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</si>
  <si>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</si>
  <si>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</si>
  <si>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</si>
  <si>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</si>
  <si>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</si>
  <si>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</si>
  <si>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</si>
  <si>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</si>
  <si>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</si>
  <si>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</si>
  <si>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</si>
  <si>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</si>
  <si>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</si>
  <si>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</si>
  <si>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</si>
  <si>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</si>
  <si>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</si>
  <si>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</si>
  <si>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</si>
  <si>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</si>
  <si>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</si>
  <si>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</si>
  <si>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</si>
  <si>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</si>
  <si>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</si>
  <si>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</si>
  <si>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</si>
  <si>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</si>
  <si>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</si>
  <si>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</si>
  <si>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</si>
  <si>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</si>
  <si>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</si>
  <si>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</si>
  <si>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</si>
  <si>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</si>
  <si>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</si>
  <si>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</si>
  <si>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</si>
  <si>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</si>
  <si>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</si>
  <si>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</si>
  <si>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</si>
  <si>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</si>
  <si>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</si>
  <si>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</si>
  <si>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</si>
  <si>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</si>
  <si>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</si>
  <si>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</si>
  <si>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</si>
  <si>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</si>
  <si>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</si>
  <si>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</si>
  <si>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</si>
  <si>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</si>
  <si>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</si>
  <si>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</si>
  <si>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</si>
  <si>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</si>
  <si>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</si>
  <si>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</si>
  <si>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</si>
  <si>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</si>
  <si>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</si>
  <si>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</si>
  <si>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</si>
  <si>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</si>
  <si>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</si>
  <si>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</si>
  <si>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</si>
  <si>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</si>
  <si>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</si>
  <si>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</si>
  <si>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</si>
  <si>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</si>
  <si>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</si>
  <si>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</si>
  <si>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</si>
  <si>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</si>
  <si>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</si>
  <si>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</si>
  <si>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</si>
  <si>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</si>
  <si>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</si>
  <si>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</si>
  <si>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</si>
  <si>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</si>
  <si>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</si>
  <si>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</si>
  <si>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</si>
  <si>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</si>
  <si>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</si>
  <si>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</si>
  <si>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</si>
  <si>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</si>
  <si>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</si>
  <si>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</si>
  <si>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</si>
  <si>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</si>
  <si>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</si>
  <si>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</si>
  <si>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</si>
  <si>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</si>
  <si>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</si>
  <si>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</si>
  <si>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</si>
  <si>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</si>
  <si>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</si>
  <si>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</si>
  <si>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</si>
  <si>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</si>
  <si>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</si>
  <si>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</si>
  <si>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</si>
  <si>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</si>
  <si>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</si>
  <si>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</si>
  <si>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</si>
  <si>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</si>
  <si>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</si>
  <si>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</si>
  <si>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</si>
  <si>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</si>
  <si>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</si>
  <si>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</si>
  <si>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</si>
  <si>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</si>
  <si>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</si>
  <si>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</si>
  <si>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</si>
  <si>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</si>
  <si>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</si>
  <si>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</si>
  <si>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</si>
  <si>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</si>
  <si>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</si>
  <si>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</si>
  <si>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</si>
  <si>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</si>
  <si>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</si>
  <si>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</si>
  <si>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</si>
  <si>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</si>
  <si>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</si>
  <si>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</si>
  <si>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</si>
  <si>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</si>
  <si>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</si>
  <si>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</si>
  <si>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</si>
  <si>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</si>
  <si>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</si>
  <si>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</si>
  <si>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</si>
  <si>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</si>
  <si>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</si>
  <si>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</si>
  <si>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</si>
  <si>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</si>
  <si>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</si>
  <si>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</si>
  <si>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Incubadoras de cámara única de tres gases de pared seca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</si>
  <si>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</si>
  <si>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</si>
  <si>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</si>
  <si>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</si>
  <si>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</si>
  <si>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</si>
  <si>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</si>
  <si>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</si>
  <si>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</si>
  <si>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</si>
  <si>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</si>
  <si>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</si>
  <si>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</si>
  <si>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</si>
  <si>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</si>
  <si>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</si>
  <si>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Paneles laterales de vehículos</t>
  </si>
  <si>
    <t>Clubes o servicios para aficionados a las bellas artes</t>
  </si>
  <si>
    <t>Menotropinas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</si>
  <si>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</si>
  <si>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</si>
  <si>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</si>
  <si>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</si>
  <si>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</si>
  <si>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</si>
  <si>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</si>
  <si>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</si>
  <si>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</si>
  <si>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</si>
  <si>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</si>
  <si>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</si>
  <si>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</si>
  <si>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</si>
  <si>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</si>
  <si>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</si>
  <si>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</si>
  <si>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</si>
  <si>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</si>
  <si>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</si>
  <si>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</si>
  <si>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</si>
  <si>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</si>
  <si>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</si>
  <si>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</si>
  <si>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</si>
  <si>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</si>
  <si>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</si>
  <si>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</si>
  <si>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</si>
  <si>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</si>
  <si>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</si>
  <si>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</si>
  <si>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</si>
  <si>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</si>
  <si>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</si>
  <si>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</si>
  <si>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</si>
  <si>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</si>
  <si>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</si>
  <si>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</si>
  <si>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</si>
  <si>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</si>
  <si>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</si>
  <si>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</si>
  <si>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</si>
  <si>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</si>
  <si>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</si>
  <si>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</si>
  <si>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</si>
  <si>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</si>
  <si>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</si>
  <si>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</si>
  <si>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</si>
  <si>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</si>
  <si>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</si>
  <si>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</si>
  <si>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</si>
  <si>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</si>
  <si>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</si>
  <si>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</si>
  <si>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</si>
  <si>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</si>
  <si>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</si>
  <si>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</si>
  <si>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</si>
  <si>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</si>
  <si>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</si>
  <si>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</si>
  <si>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</si>
  <si>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</si>
  <si>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</si>
  <si>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</si>
  <si>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</si>
  <si>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</si>
  <si>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</si>
  <si>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</si>
  <si>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</si>
  <si>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</si>
  <si>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</si>
  <si>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</si>
  <si>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</si>
  <si>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</si>
  <si>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</si>
  <si>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</si>
  <si>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</si>
  <si>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</si>
  <si>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</si>
  <si>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</si>
  <si>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</si>
  <si>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</si>
  <si>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</si>
  <si>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</si>
  <si>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</si>
  <si>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</si>
  <si>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</si>
  <si>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</si>
  <si>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</si>
  <si>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</si>
  <si>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</si>
  <si>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</si>
  <si>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</si>
  <si>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</si>
  <si>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</si>
  <si>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</si>
  <si>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</si>
  <si>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</si>
  <si>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</si>
  <si>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</si>
  <si>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</si>
  <si>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</si>
  <si>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</si>
  <si>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</si>
  <si>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</si>
  <si>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</si>
  <si>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</si>
  <si>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</si>
  <si>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</si>
  <si>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</si>
  <si>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</si>
  <si>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</si>
  <si>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</si>
  <si>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</si>
  <si>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</si>
  <si>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</si>
  <si>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</si>
  <si>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</si>
  <si>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</si>
  <si>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</si>
  <si>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</si>
  <si>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</si>
  <si>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</si>
  <si>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</si>
  <si>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</si>
  <si>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</si>
  <si>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</si>
  <si>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</si>
  <si>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</si>
  <si>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</si>
  <si>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</si>
  <si>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</si>
  <si>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</si>
  <si>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</si>
  <si>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</si>
  <si>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</si>
  <si>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</si>
  <si>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</si>
  <si>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</si>
  <si>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</si>
  <si>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</si>
  <si>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</si>
  <si>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</si>
  <si>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</si>
  <si>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</si>
  <si>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</si>
  <si>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</si>
  <si>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</si>
  <si>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</si>
  <si>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</si>
  <si>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</si>
  <si>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</si>
  <si>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</si>
  <si>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</si>
  <si>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</si>
  <si>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</si>
  <si>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</si>
  <si>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</si>
  <si>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</si>
  <si>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</si>
  <si>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</si>
  <si>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</si>
  <si>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</si>
  <si>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</si>
  <si>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</si>
  <si>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</si>
  <si>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</si>
  <si>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</si>
  <si>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</si>
  <si>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</si>
  <si>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</si>
  <si>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</si>
  <si>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</si>
  <si>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</si>
  <si>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</si>
  <si>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</si>
  <si>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</si>
  <si>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</si>
  <si>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Huevos batidos</t>
  </si>
  <si>
    <t>Exhibiciones de ecosistemas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</si>
  <si>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</si>
  <si>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</si>
  <si>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</si>
  <si>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</si>
  <si>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</si>
  <si>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</si>
  <si>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</si>
  <si>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</si>
  <si>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</si>
  <si>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</si>
  <si>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</si>
  <si>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</si>
  <si>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</si>
  <si>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</si>
  <si>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</si>
  <si>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</si>
  <si>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</si>
  <si>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</si>
  <si>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</si>
  <si>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</si>
  <si>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</si>
  <si>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</si>
  <si>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</si>
  <si>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</si>
  <si>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</si>
  <si>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</si>
  <si>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</si>
  <si>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</si>
  <si>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</si>
  <si>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</si>
  <si>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</si>
  <si>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</si>
  <si>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</si>
  <si>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</si>
  <si>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</si>
  <si>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</si>
  <si>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</si>
  <si>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</si>
  <si>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</si>
  <si>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</si>
  <si>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</si>
  <si>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</si>
  <si>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</si>
  <si>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</si>
  <si>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</si>
  <si>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</si>
  <si>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</si>
  <si>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</si>
  <si>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</si>
  <si>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</si>
  <si>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</si>
  <si>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</si>
  <si>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</si>
  <si>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</si>
  <si>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</si>
  <si>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</si>
  <si>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</si>
  <si>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</si>
  <si>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</si>
  <si>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</si>
  <si>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</si>
  <si>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</si>
  <si>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</si>
  <si>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</si>
  <si>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</si>
  <si>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</si>
  <si>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</si>
  <si>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</si>
  <si>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</si>
  <si>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</si>
  <si>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</si>
  <si>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</si>
  <si>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</si>
  <si>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</si>
  <si>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</si>
  <si>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</si>
  <si>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</si>
  <si>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</si>
  <si>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</si>
  <si>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</si>
  <si>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</si>
  <si>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</si>
  <si>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</si>
  <si>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</si>
  <si>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</si>
  <si>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</si>
  <si>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</si>
  <si>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</si>
  <si>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</si>
  <si>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Objetos de hierro fundidos en molde de grafito</t>
  </si>
  <si>
    <t>Servicios de programación para clientes o servidores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</si>
  <si>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</si>
  <si>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</si>
  <si>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</si>
  <si>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</si>
  <si>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</si>
  <si>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</si>
  <si>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</si>
  <si>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</si>
  <si>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</si>
  <si>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</si>
  <si>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</si>
  <si>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</si>
  <si>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</si>
  <si>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</si>
  <si>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</si>
  <si>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</si>
  <si>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</si>
  <si>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</si>
  <si>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</si>
  <si>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</si>
  <si>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</si>
  <si>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</si>
  <si>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</si>
  <si>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</si>
  <si>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</si>
  <si>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</si>
  <si>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</si>
  <si>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</si>
  <si>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</si>
  <si>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</si>
  <si>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</si>
  <si>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</si>
  <si>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</si>
  <si>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</si>
  <si>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</si>
  <si>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</si>
  <si>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</si>
  <si>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</si>
  <si>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</si>
  <si>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</si>
  <si>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</si>
  <si>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</si>
  <si>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</si>
  <si>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</si>
  <si>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</si>
  <si>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</si>
  <si>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</si>
  <si>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</si>
  <si>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</si>
  <si>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</si>
  <si>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</si>
  <si>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</si>
  <si>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</si>
  <si>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</si>
  <si>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</si>
  <si>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</si>
  <si>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</si>
  <si>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</si>
  <si>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</si>
  <si>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</si>
  <si>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</si>
  <si>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</si>
  <si>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</si>
  <si>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</si>
  <si>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</si>
  <si>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</si>
  <si>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</si>
  <si>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</si>
  <si>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</si>
  <si>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</si>
  <si>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</si>
  <si>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</si>
  <si>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</si>
  <si>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</si>
  <si>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</si>
  <si>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</si>
  <si>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</si>
  <si>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</si>
  <si>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</si>
  <si>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</si>
  <si>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</si>
  <si>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</si>
  <si>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</si>
  <si>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</si>
  <si>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</si>
  <si>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</si>
  <si>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</si>
  <si>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</si>
  <si>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</si>
  <si>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</si>
  <si>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</si>
  <si>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</si>
  <si>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</si>
  <si>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</si>
  <si>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</si>
  <si>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</si>
  <si>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</si>
  <si>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</si>
  <si>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</si>
  <si>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</si>
  <si>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</si>
  <si>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</si>
  <si>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</si>
  <si>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</si>
  <si>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</si>
  <si>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</si>
  <si>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</si>
  <si>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</si>
  <si>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</si>
  <si>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</si>
  <si>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</si>
  <si>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</si>
  <si>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</si>
  <si>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</si>
  <si>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</si>
  <si>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</si>
  <si>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</si>
  <si>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</si>
  <si>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</si>
  <si>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</si>
  <si>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</si>
  <si>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</si>
  <si>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</si>
  <si>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</si>
  <si>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</si>
  <si>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</si>
  <si>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</si>
  <si>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</si>
  <si>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</si>
  <si>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</si>
  <si>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</si>
  <si>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</si>
  <si>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</si>
  <si>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</si>
  <si>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</si>
  <si>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</si>
  <si>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</si>
  <si>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</si>
  <si>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</si>
  <si>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</si>
  <si>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</si>
  <si>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</si>
  <si>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</si>
  <si>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</si>
  <si>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</si>
  <si>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</si>
  <si>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</si>
  <si>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</si>
  <si>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</si>
  <si>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</si>
  <si>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</si>
  <si>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</si>
  <si>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</si>
  <si>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</si>
  <si>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</si>
  <si>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</si>
  <si>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</si>
  <si>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</si>
  <si>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</si>
  <si>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</si>
  <si>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</si>
  <si>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</si>
  <si>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</si>
  <si>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</si>
  <si>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</si>
  <si>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</si>
  <si>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</si>
  <si>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</si>
  <si>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</si>
  <si>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</si>
  <si>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</si>
  <si>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</si>
  <si>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</si>
  <si>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</si>
  <si>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</si>
  <si>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</si>
  <si>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</si>
  <si>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</si>
  <si>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</si>
  <si>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</si>
  <si>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</si>
  <si>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</si>
  <si>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</si>
  <si>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</si>
  <si>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</si>
  <si>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</si>
  <si>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</si>
  <si>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</si>
  <si>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</si>
  <si>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</si>
  <si>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</si>
  <si>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</si>
  <si>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</si>
  <si>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</si>
  <si>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</si>
  <si>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</si>
  <si>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</si>
  <si>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</si>
  <si>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</si>
  <si>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</si>
  <si>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</si>
  <si>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</si>
  <si>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</si>
  <si>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</si>
  <si>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</si>
  <si>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</si>
  <si>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</si>
  <si>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</si>
  <si>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</si>
  <si>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</si>
  <si>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</si>
  <si>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</si>
  <si>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</si>
  <si>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</si>
  <si>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</si>
  <si>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</si>
  <si>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</si>
  <si>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</si>
  <si>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</si>
  <si>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</si>
  <si>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</si>
  <si>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</si>
  <si>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</si>
  <si>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</si>
  <si>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</si>
  <si>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</si>
  <si>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</si>
  <si>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</si>
  <si>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</si>
  <si>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</si>
  <si>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</si>
  <si>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</si>
  <si>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</si>
  <si>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</si>
  <si>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</si>
  <si>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</si>
  <si>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</si>
  <si>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</si>
  <si>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</si>
  <si>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</si>
  <si>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</si>
  <si>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</si>
  <si>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</si>
  <si>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</si>
  <si>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</si>
  <si>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</si>
  <si>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</si>
  <si>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</si>
  <si>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</si>
  <si>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</si>
  <si>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</si>
  <si>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</si>
  <si>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</si>
  <si>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</si>
  <si>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</si>
  <si>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</si>
  <si>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</si>
  <si>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</si>
  <si>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</si>
  <si>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</si>
  <si>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</si>
  <si>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</si>
  <si>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</si>
  <si>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</si>
  <si>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</si>
  <si>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</si>
  <si>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</si>
  <si>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</si>
  <si>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</si>
  <si>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</si>
  <si>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</si>
  <si>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</si>
  <si>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</si>
  <si>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</si>
  <si>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</si>
  <si>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</si>
  <si>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</si>
  <si>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</si>
  <si>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</si>
  <si>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</si>
  <si>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</si>
  <si>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</si>
  <si>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</si>
  <si>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</si>
  <si>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</si>
  <si>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</si>
  <si>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</si>
  <si>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</si>
  <si>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</si>
  <si>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</si>
  <si>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</si>
  <si>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</si>
  <si>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</si>
  <si>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</si>
  <si>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</si>
  <si>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</si>
  <si>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</si>
  <si>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</si>
  <si>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</si>
  <si>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</si>
  <si>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</si>
  <si>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</si>
  <si>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</si>
  <si>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</si>
  <si>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</si>
  <si>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</si>
  <si>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</si>
  <si>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</si>
  <si>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</si>
  <si>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</si>
  <si>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</si>
  <si>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</si>
  <si>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</si>
  <si>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</si>
  <si>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</si>
  <si>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</si>
  <si>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</si>
  <si>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</si>
  <si>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</si>
  <si>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</si>
  <si>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</si>
  <si>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</si>
  <si>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</si>
  <si>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</si>
  <si>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</si>
  <si>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</si>
  <si>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</si>
  <si>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</si>
  <si>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</si>
  <si>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</si>
  <si>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</si>
  <si>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</si>
  <si>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</si>
  <si>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</si>
  <si>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</si>
  <si>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</si>
  <si>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</si>
  <si>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</si>
  <si>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</si>
  <si>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</si>
  <si>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</si>
  <si>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</si>
  <si>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</si>
  <si>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</si>
  <si>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</si>
  <si>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</si>
  <si>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</si>
  <si>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</si>
  <si>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</si>
  <si>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</si>
  <si>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</si>
  <si>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</si>
  <si>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</si>
  <si>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</si>
  <si>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</si>
  <si>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</si>
  <si>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</si>
  <si>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</si>
  <si>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</si>
  <si>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</si>
  <si>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</si>
  <si>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</si>
  <si>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</si>
  <si>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Jeringas de cromatografía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</si>
  <si>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</si>
  <si>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</si>
  <si>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</si>
  <si>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</si>
  <si>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</si>
  <si>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</si>
  <si>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</si>
  <si>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</si>
  <si>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</si>
  <si>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</si>
  <si>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</si>
  <si>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</si>
  <si>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</si>
  <si>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</si>
  <si>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</si>
  <si>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</si>
  <si>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</si>
  <si>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</si>
  <si>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</si>
  <si>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</si>
  <si>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</si>
  <si>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</si>
  <si>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</si>
  <si>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</si>
  <si>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</si>
  <si>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</si>
  <si>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</si>
  <si>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</si>
  <si>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</si>
  <si>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</si>
  <si>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</si>
  <si>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</si>
  <si>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</si>
  <si>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</si>
  <si>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</si>
  <si>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</si>
  <si>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</si>
  <si>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</si>
  <si>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</si>
  <si>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</si>
  <si>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</si>
  <si>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</si>
  <si>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</si>
  <si>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</si>
  <si>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</si>
  <si>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</si>
  <si>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</si>
  <si>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</si>
  <si>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</si>
  <si>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</si>
  <si>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</si>
  <si>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</si>
  <si>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</si>
  <si>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</si>
  <si>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</si>
  <si>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</si>
  <si>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</si>
  <si>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</si>
  <si>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</si>
  <si>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</si>
  <si>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</si>
  <si>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</si>
  <si>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</si>
  <si>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</si>
  <si>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</si>
  <si>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</si>
  <si>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</si>
  <si>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</si>
  <si>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</si>
  <si>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</si>
  <si>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</si>
  <si>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</si>
  <si>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</si>
  <si>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</si>
  <si>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</si>
  <si>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</si>
  <si>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</si>
  <si>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</si>
  <si>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</si>
  <si>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</si>
  <si>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</si>
  <si>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</si>
  <si>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</si>
  <si>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</si>
  <si>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</si>
  <si>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</si>
  <si>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Clordiazepóxido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</si>
  <si>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</si>
  <si>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</si>
  <si>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</si>
  <si>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</si>
  <si>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</si>
  <si>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</si>
  <si>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</si>
  <si>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</si>
  <si>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</si>
  <si>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</si>
  <si>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</si>
  <si>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</si>
  <si>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</si>
  <si>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</si>
  <si>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</si>
  <si>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</si>
  <si>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</si>
  <si>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</si>
  <si>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</si>
  <si>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</si>
  <si>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</si>
  <si>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</si>
  <si>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</si>
  <si>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</si>
  <si>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</si>
  <si>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</si>
  <si>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</si>
  <si>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</si>
  <si>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</si>
  <si>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</si>
  <si>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</si>
  <si>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</si>
  <si>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</si>
  <si>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</si>
  <si>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</si>
  <si>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</si>
  <si>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</si>
  <si>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</si>
  <si>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</si>
  <si>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</si>
  <si>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</si>
  <si>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</si>
  <si>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</si>
  <si>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</si>
  <si>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</si>
  <si>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</si>
  <si>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</si>
  <si>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</si>
  <si>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</si>
  <si>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</si>
  <si>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</si>
  <si>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</si>
  <si>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</si>
  <si>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</si>
  <si>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</si>
  <si>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</si>
  <si>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</si>
  <si>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</si>
  <si>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</si>
  <si>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</si>
  <si>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</si>
  <si>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</si>
  <si>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</si>
  <si>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</si>
  <si>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</si>
  <si>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</si>
  <si>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</si>
  <si>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</si>
  <si>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</si>
  <si>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</si>
  <si>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</si>
  <si>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</si>
  <si>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</si>
  <si>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</si>
  <si>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</si>
  <si>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</si>
  <si>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</si>
  <si>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</si>
  <si>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</si>
  <si>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</si>
  <si>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</si>
  <si>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</si>
  <si>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</si>
  <si>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</si>
  <si>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</si>
  <si>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</si>
  <si>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</si>
  <si>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</si>
  <si>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</si>
  <si>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</si>
  <si>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</si>
  <si>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</si>
  <si>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</si>
  <si>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</si>
  <si>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</si>
  <si>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</si>
  <si>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</si>
  <si>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</si>
  <si>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</si>
  <si>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</si>
  <si>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</si>
  <si>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</si>
  <si>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</si>
  <si>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</si>
  <si>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</si>
  <si>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</si>
  <si>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</si>
  <si>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</si>
  <si>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</si>
  <si>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</si>
  <si>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</si>
  <si>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</si>
  <si>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</si>
  <si>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</si>
  <si>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</si>
  <si>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</si>
  <si>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</si>
  <si>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</si>
  <si>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</si>
  <si>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</si>
  <si>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</si>
  <si>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</si>
  <si>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</si>
  <si>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</si>
  <si>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</si>
  <si>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</si>
  <si>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</si>
  <si>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</si>
  <si>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</si>
  <si>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</si>
  <si>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</si>
  <si>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</si>
  <si>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</si>
  <si>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</si>
  <si>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</si>
  <si>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</si>
  <si>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</si>
  <si>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</si>
  <si>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</si>
  <si>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</si>
  <si>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</si>
  <si>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</si>
  <si>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</si>
  <si>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</si>
  <si>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</si>
  <si>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</si>
  <si>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</si>
  <si>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</si>
  <si>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</si>
  <si>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</si>
  <si>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</si>
  <si>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</si>
  <si>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</si>
  <si>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</si>
  <si>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</si>
  <si>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</si>
  <si>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</si>
  <si>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</si>
  <si>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</si>
  <si>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</si>
  <si>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</si>
  <si>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</si>
  <si>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</si>
  <si>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</si>
  <si>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</si>
  <si>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</si>
  <si>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</si>
  <si>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</si>
  <si>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</si>
  <si>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</si>
  <si>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</si>
  <si>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</si>
  <si>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</si>
  <si>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</si>
  <si>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</si>
  <si>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</si>
  <si>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</si>
  <si>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</si>
  <si>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</si>
  <si>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</si>
  <si>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</si>
  <si>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</si>
  <si>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</si>
  <si>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</si>
  <si>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</si>
  <si>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</si>
  <si>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</si>
  <si>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</si>
  <si>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</si>
  <si>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</si>
  <si>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</si>
  <si>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</si>
  <si>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</si>
  <si>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</si>
  <si>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</si>
  <si>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</si>
  <si>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</si>
  <si>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</si>
  <si>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</si>
  <si>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</si>
  <si>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</si>
  <si>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</si>
  <si>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</si>
  <si>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</si>
  <si>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</si>
  <si>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</si>
  <si>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</si>
  <si>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</si>
  <si>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Aparatos para probar choque</t>
  </si>
  <si>
    <t>Servicios de laboratorio de lácteos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</si>
  <si>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</si>
  <si>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</si>
  <si>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</si>
  <si>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</si>
  <si>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</si>
  <si>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</si>
  <si>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</si>
  <si>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</si>
  <si>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</si>
  <si>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</si>
  <si>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</si>
  <si>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</si>
  <si>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</si>
  <si>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</si>
  <si>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</si>
  <si>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</si>
  <si>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</si>
  <si>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</si>
  <si>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</si>
  <si>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</si>
  <si>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</si>
  <si>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</si>
  <si>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</si>
  <si>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</si>
  <si>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</si>
  <si>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</si>
  <si>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</si>
  <si>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</si>
  <si>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</si>
  <si>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</si>
  <si>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</si>
  <si>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</si>
  <si>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</si>
  <si>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</si>
  <si>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</si>
  <si>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</si>
  <si>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</si>
  <si>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</si>
  <si>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</si>
  <si>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</si>
  <si>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</si>
  <si>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</si>
  <si>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</si>
  <si>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</si>
  <si>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</si>
  <si>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</si>
  <si>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</si>
  <si>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</si>
  <si>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</si>
  <si>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</si>
  <si>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</si>
  <si>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</si>
  <si>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</si>
  <si>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</si>
  <si>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</si>
  <si>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</si>
  <si>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</si>
  <si>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</si>
  <si>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</si>
  <si>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</si>
  <si>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</si>
  <si>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</si>
  <si>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</si>
  <si>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</si>
  <si>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</si>
  <si>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</si>
  <si>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</si>
  <si>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</si>
  <si>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</si>
  <si>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</si>
  <si>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</si>
  <si>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</si>
  <si>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</si>
  <si>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</si>
  <si>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</si>
  <si>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</si>
  <si>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</si>
  <si>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</si>
  <si>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</si>
  <si>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</si>
  <si>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</si>
  <si>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</si>
  <si>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</si>
  <si>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</si>
  <si>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</si>
  <si>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</si>
  <si>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</si>
  <si>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</si>
  <si>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</si>
  <si>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</si>
  <si>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</si>
  <si>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</si>
  <si>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</si>
  <si>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</si>
  <si>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</si>
  <si>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</si>
  <si>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</si>
  <si>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</si>
  <si>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</si>
  <si>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</si>
  <si>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</si>
  <si>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</si>
  <si>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</si>
  <si>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</si>
  <si>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</si>
  <si>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</si>
  <si>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</si>
  <si>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</si>
  <si>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</si>
  <si>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</si>
  <si>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</si>
  <si>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</si>
  <si>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</si>
  <si>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</si>
  <si>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</si>
  <si>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</si>
  <si>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</si>
  <si>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</si>
  <si>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</si>
  <si>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</si>
  <si>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</si>
  <si>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</si>
  <si>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</si>
  <si>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Crematorio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</si>
  <si>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</si>
  <si>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</si>
  <si>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</si>
  <si>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</si>
  <si>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</si>
  <si>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</si>
  <si>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</si>
  <si>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</si>
  <si>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</si>
  <si>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</si>
  <si>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</si>
  <si>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Estante para secar pasta para uso doméstico</t>
  </si>
  <si>
    <t>Toxina botulínica</t>
  </si>
  <si>
    <t>Aire industrial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</si>
  <si>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</si>
  <si>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</si>
  <si>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</si>
  <si>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</si>
  <si>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</si>
  <si>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</si>
  <si>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</si>
  <si>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</si>
  <si>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</si>
  <si>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</si>
  <si>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</si>
  <si>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</si>
  <si>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</si>
  <si>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</si>
  <si>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</si>
  <si>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</si>
  <si>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</si>
  <si>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</si>
  <si>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</si>
  <si>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</si>
  <si>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</si>
  <si>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</si>
  <si>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</si>
  <si>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</si>
  <si>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</si>
  <si>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</si>
  <si>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</si>
  <si>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</si>
  <si>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</si>
  <si>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</si>
  <si>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</si>
  <si>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</si>
  <si>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</si>
  <si>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</si>
  <si>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</si>
  <si>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</si>
  <si>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</si>
  <si>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</si>
  <si>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</si>
  <si>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</si>
  <si>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</si>
  <si>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</si>
  <si>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</si>
  <si>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</si>
  <si>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</si>
  <si>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</si>
  <si>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</si>
  <si>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</si>
  <si>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Objetos fundidos maquinados por proceso v de compuestos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</si>
  <si>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</si>
  <si>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</si>
  <si>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</si>
  <si>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</si>
  <si>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</si>
  <si>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</si>
  <si>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</si>
  <si>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</si>
  <si>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</si>
  <si>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</si>
  <si>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</si>
  <si>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</si>
  <si>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Agujas para máquina de cose</t>
  </si>
  <si>
    <t>Monitores de pantalla táctil (touch)</t>
  </si>
  <si>
    <t>Objetos fundidos maquinados con troquel de aleaciones no ferrosas</t>
  </si>
  <si>
    <t>garajes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</si>
  <si>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</si>
  <si>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</si>
  <si>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</si>
  <si>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</si>
  <si>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</si>
  <si>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</si>
  <si>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</si>
  <si>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</si>
  <si>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</si>
  <si>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</si>
  <si>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</si>
  <si>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</si>
  <si>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</si>
  <si>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</si>
  <si>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</si>
  <si>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</si>
  <si>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</si>
  <si>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</si>
  <si>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</si>
  <si>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</si>
  <si>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</si>
  <si>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</si>
  <si>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</si>
  <si>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</si>
  <si>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</si>
  <si>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</si>
  <si>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</si>
  <si>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</si>
  <si>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</si>
  <si>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</si>
  <si>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</si>
  <si>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</si>
  <si>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</si>
  <si>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</si>
  <si>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</si>
  <si>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</si>
  <si>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</si>
  <si>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</si>
  <si>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</si>
  <si>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</si>
  <si>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</si>
  <si>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</si>
  <si>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</si>
  <si>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</si>
  <si>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</si>
  <si>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</si>
  <si>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</si>
  <si>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</si>
  <si>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</si>
  <si>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</si>
  <si>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</si>
  <si>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</si>
  <si>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</si>
  <si>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</si>
  <si>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</si>
  <si>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</si>
  <si>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</si>
  <si>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</si>
  <si>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</si>
  <si>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</si>
  <si>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</si>
  <si>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</si>
  <si>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</si>
  <si>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</si>
  <si>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</si>
  <si>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</si>
  <si>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</si>
  <si>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</si>
  <si>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</si>
  <si>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</si>
  <si>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</si>
  <si>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</si>
  <si>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</si>
  <si>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</si>
  <si>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</si>
  <si>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</si>
  <si>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</si>
  <si>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</si>
  <si>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</si>
  <si>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</si>
  <si>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</si>
  <si>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</si>
  <si>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</si>
  <si>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</si>
  <si>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</si>
  <si>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</si>
  <si>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</si>
  <si>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</si>
  <si>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</si>
  <si>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</si>
  <si>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</si>
  <si>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</si>
  <si>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</si>
  <si>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</si>
  <si>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</si>
  <si>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</si>
  <si>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</si>
  <si>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</si>
  <si>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</si>
  <si>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</si>
  <si>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</si>
  <si>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</si>
  <si>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</si>
  <si>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</si>
  <si>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</si>
  <si>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</si>
  <si>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</si>
  <si>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</si>
  <si>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</si>
  <si>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</si>
  <si>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</si>
  <si>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</si>
  <si>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</si>
  <si>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</si>
  <si>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</si>
  <si>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</si>
  <si>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</si>
  <si>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</si>
  <si>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</si>
  <si>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</si>
  <si>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</si>
  <si>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</si>
  <si>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</si>
  <si>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</si>
  <si>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</si>
  <si>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</si>
  <si>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</si>
  <si>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</si>
  <si>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</si>
  <si>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</si>
  <si>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</si>
  <si>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</si>
  <si>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</si>
  <si>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</si>
  <si>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</si>
  <si>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</si>
  <si>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</si>
  <si>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</si>
  <si>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</si>
  <si>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</si>
  <si>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</si>
  <si>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</si>
  <si>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</si>
  <si>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</si>
  <si>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</si>
  <si>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</si>
  <si>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</si>
  <si>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</si>
  <si>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</si>
  <si>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</si>
  <si>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</si>
  <si>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</si>
  <si>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</si>
  <si>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</si>
  <si>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</si>
  <si>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</si>
  <si>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</si>
  <si>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</si>
  <si>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</si>
  <si>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</si>
  <si>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</si>
  <si>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</si>
  <si>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</si>
  <si>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</si>
  <si>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</si>
  <si>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</si>
  <si>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</si>
  <si>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</si>
  <si>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</si>
  <si>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</si>
  <si>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</si>
  <si>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</si>
  <si>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</si>
  <si>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</si>
  <si>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</si>
  <si>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</si>
  <si>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</si>
  <si>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</si>
  <si>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</si>
  <si>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</si>
  <si>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</si>
  <si>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</si>
  <si>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</si>
  <si>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</si>
  <si>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</si>
  <si>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</si>
  <si>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</si>
  <si>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</si>
  <si>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</si>
  <si>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</si>
  <si>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Instrumentos para medir la concentración de gas o vapor</t>
  </si>
  <si>
    <t>Transporte marítimo a ferroviario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</si>
  <si>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</si>
  <si>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</si>
  <si>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</si>
  <si>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</si>
  <si>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</si>
  <si>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</si>
  <si>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</si>
  <si>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</si>
  <si>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</si>
  <si>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</si>
  <si>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</si>
  <si>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</si>
  <si>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</si>
  <si>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</si>
  <si>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</si>
  <si>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</si>
  <si>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</si>
  <si>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</si>
  <si>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</si>
  <si>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</si>
  <si>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</si>
  <si>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</si>
  <si>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</si>
  <si>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</si>
  <si>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</si>
  <si>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</si>
  <si>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</si>
  <si>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</si>
  <si>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</si>
  <si>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</si>
  <si>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</si>
  <si>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</si>
  <si>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</si>
  <si>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</si>
  <si>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</si>
  <si>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</si>
  <si>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</si>
  <si>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</si>
  <si>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</si>
  <si>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</si>
  <si>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</si>
  <si>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</si>
  <si>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</si>
  <si>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</si>
  <si>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</si>
  <si>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</si>
  <si>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</si>
  <si>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</si>
  <si>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</si>
  <si>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</si>
  <si>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</si>
  <si>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</si>
  <si>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</si>
  <si>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</si>
  <si>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</si>
  <si>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</si>
  <si>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</si>
  <si>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</si>
  <si>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</si>
  <si>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</si>
  <si>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</si>
  <si>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</si>
  <si>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</si>
  <si>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</si>
  <si>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</si>
  <si>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</si>
  <si>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</si>
  <si>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</si>
  <si>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</si>
  <si>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</si>
  <si>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</si>
  <si>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</si>
  <si>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</si>
  <si>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</si>
  <si>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</si>
  <si>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</si>
  <si>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</si>
  <si>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</si>
  <si>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</si>
  <si>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</si>
  <si>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</si>
  <si>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</si>
  <si>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</si>
  <si>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</si>
  <si>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</si>
  <si>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</si>
  <si>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</si>
  <si>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</si>
  <si>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</si>
  <si>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</si>
  <si>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</si>
  <si>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</si>
  <si>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</si>
  <si>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</si>
  <si>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</si>
  <si>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</si>
  <si>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</si>
  <si>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</si>
  <si>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</si>
  <si>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</si>
  <si>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</si>
  <si>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</si>
  <si>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</si>
  <si>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</si>
  <si>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</si>
  <si>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</si>
  <si>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</si>
  <si>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</si>
  <si>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</si>
  <si>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</si>
  <si>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</si>
  <si>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</si>
  <si>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</si>
  <si>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</si>
  <si>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</si>
  <si>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</si>
  <si>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</si>
  <si>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</si>
  <si>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</si>
  <si>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</si>
  <si>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</si>
  <si>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</si>
  <si>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</si>
  <si>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</si>
  <si>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</si>
  <si>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</si>
  <si>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</si>
  <si>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</si>
  <si>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</si>
  <si>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</si>
  <si>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</si>
  <si>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</si>
  <si>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</si>
  <si>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</si>
  <si>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</si>
  <si>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</si>
  <si>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</si>
  <si>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</si>
  <si>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</si>
  <si>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</si>
  <si>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</si>
  <si>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</si>
  <si>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</si>
  <si>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</si>
  <si>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</si>
  <si>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</si>
  <si>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</si>
  <si>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</si>
  <si>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</si>
  <si>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</si>
  <si>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</si>
  <si>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</si>
  <si>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</si>
  <si>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</si>
  <si>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</si>
  <si>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</si>
  <si>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</si>
  <si>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</si>
  <si>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</si>
  <si>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</si>
  <si>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</si>
  <si>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</si>
  <si>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</si>
  <si>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</si>
  <si>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</si>
  <si>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</si>
  <si>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</si>
  <si>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</si>
  <si>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</si>
  <si>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</si>
  <si>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</si>
  <si>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</si>
  <si>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</si>
  <si>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</si>
  <si>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</si>
  <si>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</si>
  <si>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</si>
  <si>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</si>
  <si>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</si>
  <si>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</si>
  <si>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</si>
  <si>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</si>
  <si>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</si>
  <si>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</si>
  <si>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</si>
  <si>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</si>
  <si>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</si>
  <si>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</si>
  <si>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</si>
  <si>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</si>
  <si>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</si>
  <si>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</si>
  <si>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</si>
  <si>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</si>
  <si>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</si>
  <si>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</si>
  <si>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</si>
  <si>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</si>
  <si>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</si>
  <si>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Nasofaringoscopios o accesorios</t>
  </si>
  <si>
    <t>Jumbos hidráulicos de desarrollo horizontal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</si>
  <si>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</si>
  <si>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</si>
  <si>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</si>
  <si>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</si>
  <si>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</si>
  <si>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</si>
  <si>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</si>
  <si>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</si>
  <si>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</si>
  <si>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</si>
  <si>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</si>
  <si>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</si>
  <si>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</si>
  <si>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</si>
  <si>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</si>
  <si>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</si>
  <si>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</si>
  <si>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Llantas de bicicleta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</si>
  <si>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</si>
  <si>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</si>
  <si>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</si>
  <si>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</si>
  <si>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</si>
  <si>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</si>
  <si>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</si>
  <si>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</si>
  <si>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</si>
  <si>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</si>
  <si>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</si>
  <si>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</si>
  <si>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</si>
  <si>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</si>
  <si>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</si>
  <si>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</si>
  <si>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</si>
  <si>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</si>
  <si>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</si>
  <si>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</si>
  <si>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</si>
  <si>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</si>
  <si>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</si>
  <si>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</si>
  <si>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</si>
  <si>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</si>
  <si>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</si>
  <si>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</si>
  <si>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</si>
  <si>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</si>
  <si>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</si>
  <si>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</si>
  <si>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</si>
  <si>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</si>
  <si>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</si>
  <si>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</si>
  <si>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</si>
  <si>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</si>
  <si>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</si>
  <si>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</si>
  <si>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</si>
  <si>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</si>
  <si>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</si>
  <si>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</si>
  <si>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</si>
  <si>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</si>
  <si>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</si>
  <si>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</si>
  <si>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</si>
  <si>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</si>
  <si>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</si>
  <si>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</si>
  <si>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</si>
  <si>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</si>
  <si>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</si>
  <si>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</si>
  <si>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</si>
  <si>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</si>
  <si>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</si>
  <si>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</si>
  <si>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</si>
  <si>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</si>
  <si>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</si>
  <si>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</si>
  <si>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</si>
  <si>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</si>
  <si>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</si>
  <si>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</si>
  <si>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</si>
  <si>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</si>
  <si>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</si>
  <si>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</si>
  <si>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</si>
  <si>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</si>
  <si>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</si>
  <si>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</si>
  <si>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</si>
  <si>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</si>
  <si>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</si>
  <si>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</si>
  <si>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</si>
  <si>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</si>
  <si>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</si>
  <si>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</si>
  <si>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</si>
  <si>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</si>
  <si>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</si>
  <si>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</si>
  <si>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</si>
  <si>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</si>
  <si>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</si>
  <si>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</si>
  <si>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</si>
  <si>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</si>
  <si>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</si>
  <si>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</si>
  <si>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</si>
  <si>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</si>
  <si>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</si>
  <si>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</si>
  <si>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</si>
  <si>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</si>
  <si>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</si>
  <si>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</si>
  <si>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</si>
  <si>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</si>
  <si>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</si>
  <si>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</si>
  <si>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</si>
  <si>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</si>
  <si>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</si>
  <si>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</si>
  <si>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</si>
  <si>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</si>
  <si>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</si>
  <si>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</si>
  <si>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</si>
  <si>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</si>
  <si>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</si>
  <si>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</si>
  <si>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</si>
  <si>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</si>
  <si>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</si>
  <si>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</si>
  <si>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</si>
  <si>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</si>
  <si>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</si>
  <si>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</si>
  <si>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</si>
  <si>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</si>
  <si>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</si>
  <si>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</si>
  <si>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</si>
  <si>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</si>
  <si>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</si>
  <si>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</si>
  <si>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</si>
  <si>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</si>
  <si>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</si>
  <si>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</si>
  <si>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</si>
  <si>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</si>
  <si>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</si>
  <si>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</si>
  <si>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</si>
  <si>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</si>
  <si>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</si>
  <si>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</si>
  <si>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Pisos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</si>
  <si>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</si>
  <si>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</si>
  <si>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</si>
  <si>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</si>
  <si>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</si>
  <si>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</si>
  <si>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</si>
  <si>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</si>
  <si>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</si>
  <si>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</si>
  <si>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</si>
  <si>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</si>
  <si>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</si>
  <si>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</si>
  <si>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</si>
  <si>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</si>
  <si>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</si>
  <si>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</si>
  <si>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</si>
  <si>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</si>
  <si>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</si>
  <si>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</si>
  <si>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</si>
  <si>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</si>
  <si>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</si>
  <si>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</si>
  <si>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</si>
  <si>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</si>
  <si>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</si>
  <si>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</si>
  <si>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</si>
  <si>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</si>
  <si>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</si>
  <si>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</si>
  <si>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</si>
  <si>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</si>
  <si>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</si>
  <si>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</si>
  <si>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</si>
  <si>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</si>
  <si>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</si>
  <si>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</si>
  <si>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</si>
  <si>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</si>
  <si>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</si>
  <si>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</si>
  <si>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</si>
  <si>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</si>
  <si>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</si>
  <si>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</si>
  <si>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</si>
  <si>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</si>
  <si>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</si>
  <si>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</si>
  <si>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</si>
  <si>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</si>
  <si>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</si>
  <si>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</si>
  <si>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</si>
  <si>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</si>
  <si>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</si>
  <si>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</si>
  <si>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</si>
  <si>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</si>
  <si>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</si>
  <si>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</si>
  <si>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</si>
  <si>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</si>
  <si>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</si>
  <si>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</si>
  <si>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</si>
  <si>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</si>
  <si>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</si>
  <si>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</si>
  <si>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</si>
  <si>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</si>
  <si>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</si>
  <si>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</si>
  <si>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</si>
  <si>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</si>
  <si>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</si>
  <si>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</si>
  <si>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</si>
  <si>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</si>
  <si>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</si>
  <si>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</si>
  <si>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</si>
  <si>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</si>
  <si>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</si>
  <si>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</si>
  <si>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</si>
  <si>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</si>
  <si>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</si>
  <si>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</si>
  <si>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</si>
  <si>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</si>
  <si>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</si>
  <si>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</si>
  <si>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</si>
  <si>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</si>
  <si>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</si>
  <si>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</si>
  <si>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</si>
  <si>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</si>
  <si>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</si>
  <si>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</si>
  <si>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</si>
  <si>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</si>
  <si>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</si>
  <si>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</si>
  <si>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</si>
  <si>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</si>
  <si>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</si>
  <si>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</si>
  <si>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</si>
  <si>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</si>
  <si>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</si>
  <si>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</si>
  <si>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</si>
  <si>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</si>
  <si>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</si>
  <si>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</si>
  <si>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</si>
  <si>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</si>
  <si>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</si>
  <si>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</si>
  <si>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</si>
  <si>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</si>
  <si>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</si>
  <si>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</si>
  <si>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</si>
  <si>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</si>
  <si>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</si>
  <si>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</si>
  <si>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</si>
  <si>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</si>
  <si>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</si>
  <si>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</si>
  <si>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</si>
  <si>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</si>
  <si>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</si>
  <si>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</si>
  <si>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</si>
  <si>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</si>
  <si>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</si>
  <si>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</si>
  <si>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</si>
  <si>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</si>
  <si>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</si>
  <si>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</si>
  <si>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</si>
  <si>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</si>
  <si>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</si>
  <si>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</si>
  <si>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</si>
  <si>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</si>
  <si>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</si>
  <si>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</si>
  <si>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</si>
  <si>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</si>
  <si>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</si>
  <si>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</si>
  <si>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</si>
  <si>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</si>
  <si>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</si>
  <si>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</si>
  <si>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</si>
  <si>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</si>
  <si>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</si>
  <si>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</si>
  <si>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</si>
  <si>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</si>
  <si>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</si>
  <si>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</si>
  <si>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</si>
  <si>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</si>
  <si>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</si>
  <si>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</si>
  <si>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</si>
  <si>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</si>
  <si>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</si>
  <si>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</si>
  <si>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</si>
  <si>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</si>
  <si>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</si>
  <si>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</si>
  <si>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</si>
  <si>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</si>
  <si>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</si>
  <si>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</si>
  <si>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</si>
  <si>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</si>
  <si>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</si>
  <si>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</si>
  <si>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</si>
  <si>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</si>
  <si>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</si>
  <si>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</si>
  <si>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</si>
  <si>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</si>
  <si>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</si>
  <si>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</si>
  <si>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</si>
  <si>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</si>
  <si>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</si>
  <si>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</si>
  <si>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</si>
  <si>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</si>
  <si>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</si>
  <si>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</si>
  <si>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</si>
  <si>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</si>
  <si>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</si>
  <si>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</si>
  <si>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</si>
  <si>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</si>
  <si>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</si>
  <si>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</si>
  <si>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</si>
  <si>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</si>
  <si>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Servicios de herramientas del hoyo de bajada de campo petrolero</t>
  </si>
  <si>
    <t>Maquinaria para bordados</t>
  </si>
  <si>
    <t>Paso subterráneo</t>
  </si>
  <si>
    <t>Unidades de medios removibles de alta capacidad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</si>
  <si>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</si>
  <si>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</si>
  <si>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</si>
  <si>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</si>
  <si>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</si>
  <si>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</si>
  <si>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</si>
  <si>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</si>
  <si>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</si>
  <si>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</si>
  <si>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</si>
  <si>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</si>
  <si>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</si>
  <si>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</si>
  <si>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</si>
  <si>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</si>
  <si>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</si>
  <si>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</si>
  <si>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</si>
  <si>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</si>
  <si>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</si>
  <si>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</si>
  <si>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</si>
  <si>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</si>
  <si>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</si>
  <si>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</si>
  <si>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</si>
  <si>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</si>
  <si>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</si>
  <si>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</si>
  <si>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</si>
  <si>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</si>
  <si>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</si>
  <si>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</si>
  <si>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</si>
  <si>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</si>
  <si>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</si>
  <si>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</si>
  <si>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</si>
  <si>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</si>
  <si>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</si>
  <si>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</si>
  <si>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</si>
  <si>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</si>
  <si>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</si>
  <si>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</si>
  <si>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</si>
  <si>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</si>
  <si>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</si>
  <si>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</si>
  <si>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</si>
  <si>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</si>
  <si>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</si>
  <si>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</si>
  <si>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</si>
  <si>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</si>
  <si>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</si>
  <si>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</si>
  <si>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</si>
  <si>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</si>
  <si>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</si>
  <si>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</si>
  <si>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</si>
  <si>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</si>
  <si>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</si>
  <si>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</si>
  <si>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</si>
  <si>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</si>
  <si>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</si>
  <si>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</si>
  <si>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</si>
  <si>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</si>
  <si>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</si>
  <si>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</si>
  <si>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</si>
  <si>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</si>
  <si>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</si>
  <si>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</si>
  <si>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</si>
  <si>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</si>
  <si>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</si>
  <si>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</si>
  <si>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</si>
  <si>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</si>
  <si>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</si>
  <si>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</si>
  <si>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</si>
  <si>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</si>
  <si>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</si>
  <si>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</si>
  <si>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</si>
  <si>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</si>
  <si>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</si>
  <si>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</si>
  <si>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</si>
  <si>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</si>
  <si>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</si>
  <si>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</si>
  <si>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</si>
  <si>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</si>
  <si>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</si>
  <si>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</si>
  <si>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</si>
  <si>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</si>
  <si>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</si>
  <si>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</si>
  <si>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</si>
  <si>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</si>
  <si>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</si>
  <si>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</si>
  <si>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</si>
  <si>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</si>
  <si>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</si>
  <si>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</si>
  <si>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</si>
  <si>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</si>
  <si>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</si>
  <si>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</si>
  <si>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</si>
  <si>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</si>
  <si>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</si>
  <si>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</si>
  <si>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</si>
  <si>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</si>
  <si>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</si>
  <si>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</si>
  <si>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</si>
  <si>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</si>
  <si>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</si>
  <si>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</si>
  <si>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</si>
  <si>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</si>
  <si>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</si>
  <si>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</si>
  <si>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</si>
  <si>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</si>
  <si>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</si>
  <si>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</si>
  <si>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</si>
  <si>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</si>
  <si>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</si>
  <si>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</si>
  <si>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</si>
  <si>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</si>
  <si>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</si>
  <si>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</si>
  <si>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</si>
  <si>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</si>
  <si>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</si>
  <si>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</si>
  <si>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</si>
  <si>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</si>
  <si>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</si>
  <si>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</si>
  <si>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</si>
  <si>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</si>
  <si>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</si>
  <si>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</si>
  <si>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</si>
  <si>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</si>
  <si>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</si>
  <si>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</si>
  <si>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</si>
  <si>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</si>
  <si>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</si>
  <si>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</si>
  <si>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</si>
  <si>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</si>
  <si>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</si>
  <si>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</si>
  <si>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</si>
  <si>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</si>
  <si>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</si>
  <si>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</si>
  <si>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</si>
  <si>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</si>
  <si>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</si>
  <si>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</si>
  <si>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</si>
  <si>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</si>
  <si>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</si>
  <si>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</si>
  <si>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</si>
  <si>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</si>
  <si>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</si>
  <si>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</si>
  <si>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</si>
  <si>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</si>
  <si>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</si>
  <si>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</si>
  <si>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</si>
  <si>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</si>
  <si>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</si>
  <si>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</si>
  <si>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</si>
  <si>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</si>
  <si>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</si>
  <si>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</si>
  <si>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</si>
  <si>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</si>
  <si>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</si>
  <si>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</si>
  <si>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</si>
  <si>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</si>
  <si>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</si>
  <si>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</si>
  <si>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</si>
  <si>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</si>
  <si>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</si>
  <si>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</si>
  <si>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</si>
  <si>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</si>
  <si>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</si>
  <si>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</si>
  <si>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</si>
  <si>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</si>
  <si>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</si>
  <si>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</si>
  <si>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</si>
  <si>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>Cepillos para centrífugas</t>
  </si>
  <si>
    <t>Objetos de fundición centrífuga de plomo</t>
  </si>
  <si>
    <t>Componentes de plomo formados enrollados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</si>
  <si>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</si>
  <si>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</si>
  <si>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</si>
  <si>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</si>
  <si>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</si>
  <si>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</si>
  <si>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</si>
  <si>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</si>
  <si>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</si>
  <si>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</si>
  <si>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</si>
  <si>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</si>
  <si>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</si>
  <si>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</si>
  <si>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</si>
  <si>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</si>
  <si>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</si>
  <si>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</si>
  <si>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</si>
  <si>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</si>
  <si>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</si>
  <si>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</si>
  <si>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</si>
  <si>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</si>
  <si>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</si>
  <si>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</si>
  <si>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</si>
  <si>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</si>
  <si>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</si>
  <si>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</si>
  <si>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</si>
  <si>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</si>
  <si>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</si>
  <si>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</si>
  <si>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</si>
  <si>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</si>
  <si>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</si>
  <si>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</si>
  <si>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</si>
  <si>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</si>
  <si>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</si>
  <si>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</si>
  <si>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</si>
  <si>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</si>
  <si>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</si>
  <si>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</si>
  <si>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</si>
  <si>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</si>
  <si>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</si>
  <si>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</si>
  <si>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</si>
  <si>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</si>
  <si>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</si>
  <si>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</si>
  <si>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</si>
  <si>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</si>
  <si>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</si>
  <si>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</si>
  <si>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</si>
  <si>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</si>
  <si>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</si>
  <si>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</si>
  <si>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</si>
  <si>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</si>
  <si>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</si>
  <si>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</si>
  <si>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</si>
  <si>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</si>
  <si>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</si>
  <si>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</si>
  <si>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</si>
  <si>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</si>
  <si>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</si>
  <si>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</si>
  <si>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</si>
  <si>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</si>
  <si>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</si>
  <si>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</si>
  <si>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</si>
  <si>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</si>
  <si>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</si>
  <si>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</si>
  <si>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</si>
  <si>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</si>
  <si>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</si>
  <si>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</si>
  <si>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</si>
  <si>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</si>
  <si>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</si>
  <si>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</si>
  <si>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</si>
  <si>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</si>
  <si>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</si>
  <si>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</si>
  <si>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</si>
  <si>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</si>
  <si>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</si>
  <si>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</si>
  <si>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</si>
  <si>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</si>
  <si>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</si>
  <si>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</si>
  <si>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</si>
  <si>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</si>
  <si>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</si>
  <si>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</si>
  <si>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</si>
  <si>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</si>
  <si>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</si>
  <si>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</si>
  <si>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</si>
  <si>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</si>
  <si>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</si>
  <si>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</si>
  <si>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</si>
  <si>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</si>
  <si>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</si>
  <si>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</si>
  <si>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</si>
  <si>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</si>
  <si>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</si>
  <si>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</si>
  <si>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</si>
  <si>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</si>
  <si>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</si>
  <si>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</si>
  <si>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</si>
  <si>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</si>
  <si>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</si>
  <si>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</si>
  <si>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</si>
  <si>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</si>
  <si>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</si>
  <si>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</si>
  <si>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</si>
  <si>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</si>
  <si>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</si>
  <si>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</si>
  <si>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</si>
  <si>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</si>
  <si>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</si>
  <si>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</si>
  <si>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</si>
  <si>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</si>
  <si>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</si>
  <si>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</si>
  <si>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</si>
  <si>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</si>
  <si>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</si>
  <si>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</si>
  <si>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</si>
  <si>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</si>
  <si>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</si>
  <si>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</si>
  <si>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</si>
  <si>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</si>
  <si>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</si>
  <si>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</si>
  <si>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</si>
  <si>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</si>
  <si>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</si>
  <si>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</si>
  <si>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</si>
  <si>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</si>
  <si>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</si>
  <si>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</si>
  <si>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</si>
  <si>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</si>
  <si>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</si>
  <si>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</si>
  <si>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</si>
  <si>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</si>
  <si>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</si>
  <si>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</si>
  <si>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</si>
  <si>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</si>
  <si>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</si>
  <si>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</si>
  <si>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</si>
  <si>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</si>
  <si>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</si>
  <si>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</si>
  <si>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</si>
  <si>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</si>
  <si>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</si>
  <si>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</si>
  <si>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</si>
  <si>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</si>
  <si>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</si>
  <si>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</si>
  <si>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</si>
  <si>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</si>
  <si>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</si>
  <si>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</si>
  <si>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</si>
  <si>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</si>
  <si>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</si>
  <si>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</si>
  <si>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</si>
  <si>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</si>
  <si>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</si>
  <si>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</si>
  <si>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</si>
  <si>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</si>
  <si>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</si>
  <si>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</si>
  <si>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</si>
  <si>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</si>
  <si>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</si>
  <si>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</si>
  <si>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</si>
  <si>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</si>
  <si>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</si>
  <si>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</si>
  <si>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</si>
  <si>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</si>
  <si>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</si>
  <si>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</si>
  <si>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</si>
  <si>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</si>
  <si>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</si>
  <si>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</si>
  <si>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</si>
  <si>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</si>
  <si>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</si>
  <si>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</si>
  <si>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</si>
  <si>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</si>
  <si>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</si>
  <si>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</si>
  <si>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</si>
  <si>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</si>
  <si>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</si>
  <si>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</si>
  <si>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</si>
  <si>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</si>
  <si>
    <t>Proveer de materiales para el trabajo en oficinas.</t>
  </si>
  <si>
    <t>Insumos de oficina y enseñanza</t>
  </si>
  <si>
    <t>Servicio de Farmacia</t>
  </si>
  <si>
    <t>Proveer de medicamentos las áreas diagnósticas</t>
  </si>
  <si>
    <t>Insumos de limpieza</t>
  </si>
  <si>
    <t>Dotar de las herramientas e insumos para limpieza de las áreas</t>
  </si>
  <si>
    <t>Insumos de Imágenes</t>
  </si>
  <si>
    <t>Dotar de materiales el departamento de imágenes médicas</t>
  </si>
  <si>
    <t>Insumos cocina</t>
  </si>
  <si>
    <t>Dotar la cocina de insumos necesarios</t>
  </si>
  <si>
    <t>Insumos de mantenimiento</t>
  </si>
  <si>
    <t>Proveer de materiales para el Depto. de Mantenimiento</t>
  </si>
  <si>
    <t>Insumos de Informática</t>
  </si>
  <si>
    <t>Proveer de materiales de trabajo.</t>
  </si>
  <si>
    <t>Alimentos y Bebidas</t>
  </si>
  <si>
    <t>Insumos para actividades y reuniones.</t>
  </si>
  <si>
    <t>Laboratorio Investigación</t>
  </si>
  <si>
    <t>Proveer insumos del laboratorio de investigación</t>
  </si>
  <si>
    <t>Insumos Generadores Eléctricos</t>
  </si>
  <si>
    <t>Proveer de materiales a los generadores de la institución</t>
  </si>
  <si>
    <t>Combustibles y lubricantes</t>
  </si>
  <si>
    <t>Dotar de combustibles a los vehículos institucionales y cocina.</t>
  </si>
  <si>
    <t>Mantenimiento de equipos</t>
  </si>
  <si>
    <t>Mantenimiento de equipos de Imágenes y Laboratorio</t>
  </si>
  <si>
    <t>Proveer los servicios de teléfono e internet, agua y otros</t>
  </si>
  <si>
    <t>Tubo de rayos X</t>
  </si>
  <si>
    <t>Actividad Aniversario</t>
  </si>
  <si>
    <t>Actividades</t>
  </si>
  <si>
    <t>Actividades de celebración institucional</t>
  </si>
  <si>
    <t>Unidad de Sonografía</t>
  </si>
  <si>
    <t>Adquirir equipo de sonografía</t>
  </si>
  <si>
    <t>Reponer Tubos de Rx TAC en caso de fallas en los equipos</t>
  </si>
  <si>
    <t>NO</t>
  </si>
  <si>
    <t>Centro Educación Médica de Amistad Domínico-Japonesa</t>
  </si>
  <si>
    <t>1</t>
  </si>
  <si>
    <t>850.00</t>
  </si>
  <si>
    <t>183.00</t>
  </si>
  <si>
    <t>3,900.00</t>
  </si>
  <si>
    <t>900.00</t>
  </si>
  <si>
    <t>950.00</t>
  </si>
  <si>
    <t>1,410.00</t>
  </si>
  <si>
    <t>1,340.00</t>
  </si>
  <si>
    <t>6,950.00</t>
  </si>
  <si>
    <t>3,937.50</t>
  </si>
  <si>
    <t>12,544.00</t>
  </si>
  <si>
    <t>8,359.00</t>
  </si>
  <si>
    <t>16,926.01</t>
  </si>
  <si>
    <t>18,913.32</t>
  </si>
  <si>
    <t>38,520.00</t>
  </si>
  <si>
    <t>4,840.00</t>
  </si>
  <si>
    <t>9,234.19</t>
  </si>
  <si>
    <t>6,012.00</t>
  </si>
  <si>
    <t>2,235.50</t>
  </si>
  <si>
    <t>5,040.00</t>
  </si>
  <si>
    <t>3,568.00</t>
  </si>
  <si>
    <t>1,249.00</t>
  </si>
  <si>
    <t>10,950.00</t>
  </si>
  <si>
    <t>11,500.00</t>
  </si>
  <si>
    <t>16,836.36</t>
  </si>
  <si>
    <t>39,187.52</t>
  </si>
  <si>
    <t>9,700.00</t>
  </si>
  <si>
    <t>1,183.00</t>
  </si>
  <si>
    <t>3,648.00</t>
  </si>
  <si>
    <t>2,990.00</t>
  </si>
  <si>
    <t>2,500.00</t>
  </si>
  <si>
    <t>3,500.00</t>
  </si>
  <si>
    <t>15,700.00</t>
  </si>
  <si>
    <t>158.00</t>
  </si>
  <si>
    <t>4,305.00</t>
  </si>
  <si>
    <t>802.00</t>
  </si>
  <si>
    <t>66.00</t>
  </si>
  <si>
    <t>76.00</t>
  </si>
  <si>
    <t>71.00</t>
  </si>
  <si>
    <t>1,639.00</t>
  </si>
  <si>
    <t>107.00</t>
  </si>
  <si>
    <t>1,582.00</t>
  </si>
  <si>
    <t>38.00</t>
  </si>
  <si>
    <t>10,114.00</t>
  </si>
  <si>
    <t>141.00</t>
  </si>
  <si>
    <t>200.00</t>
  </si>
  <si>
    <t>RD$13500</t>
  </si>
  <si>
    <t>RD$19000</t>
  </si>
  <si>
    <t>5.00</t>
  </si>
  <si>
    <t>3.00</t>
  </si>
  <si>
    <t>8.00</t>
  </si>
  <si>
    <t>20.00</t>
  </si>
  <si>
    <t>30.00</t>
  </si>
  <si>
    <t>25.00</t>
  </si>
  <si>
    <t>19687.50</t>
  </si>
  <si>
    <t>19687.51</t>
  </si>
  <si>
    <t>27702.57</t>
  </si>
  <si>
    <t>84630.05</t>
  </si>
  <si>
    <t>94566.60</t>
  </si>
  <si>
    <t>50509.08</t>
  </si>
  <si>
    <t>117562.56</t>
  </si>
  <si>
    <t>1.00</t>
  </si>
  <si>
    <t>100.00</t>
  </si>
  <si>
    <t>4.00</t>
  </si>
  <si>
    <t>1,000.00</t>
  </si>
  <si>
    <t>6.00</t>
  </si>
  <si>
    <t>500.00</t>
  </si>
  <si>
    <t>1,500.00</t>
  </si>
  <si>
    <t>7,345.00</t>
  </si>
  <si>
    <t>3,164.00</t>
  </si>
  <si>
    <t>2,091.00</t>
  </si>
  <si>
    <t>192.00</t>
  </si>
  <si>
    <t>2.00</t>
  </si>
  <si>
    <t>250.00</t>
  </si>
  <si>
    <t>1,400.00</t>
  </si>
  <si>
    <t>1,100.00</t>
  </si>
  <si>
    <t>2,125.00</t>
  </si>
  <si>
    <t>8,000.00</t>
  </si>
  <si>
    <t>8,400.00</t>
  </si>
  <si>
    <t>12,500.00</t>
  </si>
  <si>
    <t>7.00</t>
  </si>
  <si>
    <t>893.00</t>
  </si>
  <si>
    <t>1,800.00</t>
  </si>
  <si>
    <t>1,492.00</t>
  </si>
  <si>
    <t>10.00</t>
  </si>
  <si>
    <t>50.00</t>
  </si>
  <si>
    <t>7,345.01</t>
  </si>
  <si>
    <t>15.00</t>
  </si>
  <si>
    <t>117562.50</t>
  </si>
  <si>
    <t>Celebración del 24 Aniversario del Centro.</t>
  </si>
  <si>
    <t>19687.5</t>
  </si>
  <si>
    <t>94566.6</t>
  </si>
  <si>
    <t>277.00</t>
  </si>
  <si>
    <t>50509.8</t>
  </si>
  <si>
    <t>Columna1</t>
  </si>
  <si>
    <t>Columna2</t>
  </si>
  <si>
    <t>Columna3</t>
  </si>
  <si>
    <t>Columna4</t>
  </si>
  <si>
    <t>Columna5</t>
  </si>
  <si>
    <t>Columna6</t>
  </si>
  <si>
    <t>Columna7</t>
  </si>
  <si>
    <t>Columna8</t>
  </si>
  <si>
    <t>Columna9</t>
  </si>
  <si>
    <t>Columna10</t>
  </si>
  <si>
    <t>Columna11</t>
  </si>
  <si>
    <t>Columna12</t>
  </si>
  <si>
    <t>Columna13</t>
  </si>
  <si>
    <t>Columna14</t>
  </si>
  <si>
    <t>Columna15</t>
  </si>
  <si>
    <t>Columna16</t>
  </si>
  <si>
    <t>Columna17</t>
  </si>
  <si>
    <t>Columna18</t>
  </si>
  <si>
    <t>Columna19</t>
  </si>
  <si>
    <t>Columna20</t>
  </si>
  <si>
    <t>Columna21</t>
  </si>
  <si>
    <t>Columna22</t>
  </si>
  <si>
    <t>Columna23</t>
  </si>
  <si>
    <t>Columna24</t>
  </si>
  <si>
    <t>Columna25</t>
  </si>
  <si>
    <t>Columna26</t>
  </si>
  <si>
    <t>Columna27</t>
  </si>
  <si>
    <t>Columna28</t>
  </si>
  <si>
    <t>Columna29</t>
  </si>
  <si>
    <t>Columna30</t>
  </si>
  <si>
    <t>Columna31</t>
  </si>
  <si>
    <t>Columna32</t>
  </si>
  <si>
    <t>Columna33</t>
  </si>
  <si>
    <t>Columna34</t>
  </si>
  <si>
    <t>Columna35</t>
  </si>
  <si>
    <t>Columna36</t>
  </si>
  <si>
    <t>Columna37</t>
  </si>
  <si>
    <t>Columna38</t>
  </si>
  <si>
    <t>Columna39</t>
  </si>
  <si>
    <t>Columna40</t>
  </si>
  <si>
    <t>Columna41</t>
  </si>
  <si>
    <t>Columna42</t>
  </si>
  <si>
    <t>Columna43</t>
  </si>
  <si>
    <t>Columna44</t>
  </si>
  <si>
    <t>Columna45</t>
  </si>
  <si>
    <t>Columna46</t>
  </si>
  <si>
    <t>Columna47</t>
  </si>
  <si>
    <t>Columna48</t>
  </si>
  <si>
    <t>Columna49</t>
  </si>
  <si>
    <t>Columna50</t>
  </si>
  <si>
    <t>Columna51</t>
  </si>
  <si>
    <t>Columna52</t>
  </si>
  <si>
    <t>Columna53</t>
  </si>
  <si>
    <t>Columna54</t>
  </si>
  <si>
    <t>Columna55</t>
  </si>
  <si>
    <t>Columna56</t>
  </si>
  <si>
    <t>Columna57</t>
  </si>
  <si>
    <t>Columna58</t>
  </si>
  <si>
    <t>Columna59</t>
  </si>
  <si>
    <t>Columna60</t>
  </si>
  <si>
    <t>Columna61</t>
  </si>
  <si>
    <t>Columna62</t>
  </si>
  <si>
    <t>Columna63</t>
  </si>
  <si>
    <t>Columna64</t>
  </si>
  <si>
    <t>Columna65</t>
  </si>
  <si>
    <t>Columna66</t>
  </si>
  <si>
    <t>Columna67</t>
  </si>
  <si>
    <t>Columna68</t>
  </si>
  <si>
    <t>Columna69</t>
  </si>
  <si>
    <t>Columna70</t>
  </si>
  <si>
    <t>Columna71</t>
  </si>
  <si>
    <t>Columna72</t>
  </si>
  <si>
    <t>Columna73</t>
  </si>
  <si>
    <t>Columna74</t>
  </si>
  <si>
    <t>Columna75</t>
  </si>
  <si>
    <t>Columna76</t>
  </si>
  <si>
    <t>Columna77</t>
  </si>
  <si>
    <t>Columna78</t>
  </si>
  <si>
    <t>Columna79</t>
  </si>
  <si>
    <t>Columna80</t>
  </si>
  <si>
    <t>Columna81</t>
  </si>
  <si>
    <t>Columna82</t>
  </si>
  <si>
    <t>Columna83</t>
  </si>
  <si>
    <t>Columna84</t>
  </si>
  <si>
    <t>Columna85</t>
  </si>
  <si>
    <t>Columna86</t>
  </si>
  <si>
    <t>Columna87</t>
  </si>
  <si>
    <t>Columna88</t>
  </si>
  <si>
    <t>Columna89</t>
  </si>
  <si>
    <t>Columna90</t>
  </si>
  <si>
    <t>Columna91</t>
  </si>
  <si>
    <t>Columna92</t>
  </si>
  <si>
    <t>Columna93</t>
  </si>
  <si>
    <t>Columna94</t>
  </si>
  <si>
    <t>Columna95</t>
  </si>
  <si>
    <t>Columna96</t>
  </si>
  <si>
    <t>Columna97</t>
  </si>
  <si>
    <t>Columna98</t>
  </si>
  <si>
    <t>Columna99</t>
  </si>
  <si>
    <t>Columna100</t>
  </si>
  <si>
    <t>Columna101</t>
  </si>
  <si>
    <t>Columna102</t>
  </si>
  <si>
    <t>Columna103</t>
  </si>
  <si>
    <t>Columna104</t>
  </si>
  <si>
    <t>Columna105</t>
  </si>
  <si>
    <t>Columna106</t>
  </si>
  <si>
    <t>Columna107</t>
  </si>
  <si>
    <t>Columna108</t>
  </si>
  <si>
    <t>Columna109</t>
  </si>
  <si>
    <t>Columna110</t>
  </si>
  <si>
    <t>Columna111</t>
  </si>
  <si>
    <t>Columna112</t>
  </si>
  <si>
    <t>Columna113</t>
  </si>
  <si>
    <t>Columna114</t>
  </si>
  <si>
    <t>Columna115</t>
  </si>
  <si>
    <t>Columna116</t>
  </si>
  <si>
    <t>Columna117</t>
  </si>
  <si>
    <t>Columna118</t>
  </si>
  <si>
    <t>Columna119</t>
  </si>
  <si>
    <t>Columna120</t>
  </si>
  <si>
    <t>Columna121</t>
  </si>
  <si>
    <t>Columna122</t>
  </si>
  <si>
    <t>Columna123</t>
  </si>
  <si>
    <t>Columna124</t>
  </si>
  <si>
    <t>Columna125</t>
  </si>
  <si>
    <t>Columna126</t>
  </si>
  <si>
    <t>Columna127</t>
  </si>
  <si>
    <t>Columna128</t>
  </si>
  <si>
    <t>Columna129</t>
  </si>
  <si>
    <t>Columna130</t>
  </si>
  <si>
    <t>Columna131</t>
  </si>
  <si>
    <t>Columna132</t>
  </si>
  <si>
    <t>Columna133</t>
  </si>
  <si>
    <t>Columna134</t>
  </si>
  <si>
    <t>Columna135</t>
  </si>
  <si>
    <t>Columna136</t>
  </si>
  <si>
    <t>Columna137</t>
  </si>
  <si>
    <t>Columna138</t>
  </si>
  <si>
    <t>Columna139</t>
  </si>
  <si>
    <t>Columna140</t>
  </si>
  <si>
    <t>Columna141</t>
  </si>
  <si>
    <t>Columna142</t>
  </si>
  <si>
    <t>Columna143</t>
  </si>
  <si>
    <t>Columna144</t>
  </si>
  <si>
    <t>Columna145</t>
  </si>
  <si>
    <t>Columna146</t>
  </si>
  <si>
    <t>Columna147</t>
  </si>
  <si>
    <t>Columna148</t>
  </si>
  <si>
    <t>Columna149</t>
  </si>
  <si>
    <t>Columna150</t>
  </si>
  <si>
    <t>Columna151</t>
  </si>
  <si>
    <t>Columna152</t>
  </si>
  <si>
    <t>Columna153</t>
  </si>
  <si>
    <t>Columna154</t>
  </si>
  <si>
    <t>Columna155</t>
  </si>
  <si>
    <t>Columna156</t>
  </si>
  <si>
    <t>Columna157</t>
  </si>
  <si>
    <t>Columna158</t>
  </si>
  <si>
    <t>Columna159</t>
  </si>
  <si>
    <t>Columna160</t>
  </si>
  <si>
    <t>Columna161</t>
  </si>
  <si>
    <t>Columna162</t>
  </si>
  <si>
    <t>Columna163</t>
  </si>
  <si>
    <t>Columna164</t>
  </si>
  <si>
    <t>Columna165</t>
  </si>
  <si>
    <t>Columna166</t>
  </si>
  <si>
    <t>Columna167</t>
  </si>
  <si>
    <t>Columna168</t>
  </si>
  <si>
    <t>Columna169</t>
  </si>
  <si>
    <t>Columna170</t>
  </si>
  <si>
    <t>Columna171</t>
  </si>
  <si>
    <t>Columna172</t>
  </si>
  <si>
    <t>Columna173</t>
  </si>
  <si>
    <t>Columna174</t>
  </si>
  <si>
    <t>Columna175</t>
  </si>
  <si>
    <t>Columna176</t>
  </si>
  <si>
    <t>Columna177</t>
  </si>
  <si>
    <t>Columna178</t>
  </si>
  <si>
    <t>Columna179</t>
  </si>
  <si>
    <t>Columna180</t>
  </si>
  <si>
    <t>Columna181</t>
  </si>
  <si>
    <t>Columna182</t>
  </si>
  <si>
    <t>Columna183</t>
  </si>
  <si>
    <t>Columna184</t>
  </si>
  <si>
    <t>Columna185</t>
  </si>
  <si>
    <t>Columna186</t>
  </si>
  <si>
    <t>Columna187</t>
  </si>
  <si>
    <t>Columna188</t>
  </si>
  <si>
    <t>Columna189</t>
  </si>
  <si>
    <t>Columna190</t>
  </si>
  <si>
    <t>Columna191</t>
  </si>
  <si>
    <t>Columna192</t>
  </si>
  <si>
    <t>Columna193</t>
  </si>
  <si>
    <t>Columna194</t>
  </si>
  <si>
    <t>Columna195</t>
  </si>
  <si>
    <t>Columna196</t>
  </si>
  <si>
    <t>Columna197</t>
  </si>
  <si>
    <t>Columna198</t>
  </si>
  <si>
    <t>Columna199</t>
  </si>
  <si>
    <t>Columna200</t>
  </si>
  <si>
    <t>Columna201</t>
  </si>
  <si>
    <t>Columna202</t>
  </si>
  <si>
    <t>Columna203</t>
  </si>
  <si>
    <t>Columna204</t>
  </si>
  <si>
    <t>Columna205</t>
  </si>
  <si>
    <t>Columna206</t>
  </si>
  <si>
    <t>Columna207</t>
  </si>
  <si>
    <t>Columna208</t>
  </si>
  <si>
    <t>Columna209</t>
  </si>
  <si>
    <t>Columna210</t>
  </si>
  <si>
    <t>Columna211</t>
  </si>
  <si>
    <t>Columna212</t>
  </si>
  <si>
    <t>Columna213</t>
  </si>
  <si>
    <t>Columna214</t>
  </si>
  <si>
    <t>Columna215</t>
  </si>
  <si>
    <t>Columna216</t>
  </si>
  <si>
    <t>Columna217</t>
  </si>
  <si>
    <t>Columna218</t>
  </si>
  <si>
    <t>Columna219</t>
  </si>
  <si>
    <t>Columna220</t>
  </si>
  <si>
    <t>Columna221</t>
  </si>
  <si>
    <t>Columna222</t>
  </si>
  <si>
    <t>Columna223</t>
  </si>
  <si>
    <t>Columna224</t>
  </si>
  <si>
    <t>Columna225</t>
  </si>
  <si>
    <t>Columna226</t>
  </si>
  <si>
    <t>Columna227</t>
  </si>
  <si>
    <t>Columna228</t>
  </si>
  <si>
    <t>Columna229</t>
  </si>
  <si>
    <t>Columna230</t>
  </si>
  <si>
    <t>Columna231</t>
  </si>
  <si>
    <t>Columna232</t>
  </si>
  <si>
    <t>Columna233</t>
  </si>
  <si>
    <t>Columna234</t>
  </si>
  <si>
    <t>Columna235</t>
  </si>
  <si>
    <t>Columna236</t>
  </si>
  <si>
    <t>Columna237</t>
  </si>
  <si>
    <t>Columna238</t>
  </si>
  <si>
    <t>Columna239</t>
  </si>
  <si>
    <t>Columna240</t>
  </si>
  <si>
    <t>Columna241</t>
  </si>
  <si>
    <t>Columna242</t>
  </si>
  <si>
    <t>Columna243</t>
  </si>
  <si>
    <t>Columna244</t>
  </si>
  <si>
    <t>Columna245</t>
  </si>
  <si>
    <t>Columna246</t>
  </si>
  <si>
    <t>Columna247</t>
  </si>
  <si>
    <t>Columna248</t>
  </si>
  <si>
    <t>Columna249</t>
  </si>
  <si>
    <t>Columna250</t>
  </si>
  <si>
    <t>Columna251</t>
  </si>
  <si>
    <t>Columna252</t>
  </si>
  <si>
    <t>Columna253</t>
  </si>
  <si>
    <t>Columna254</t>
  </si>
  <si>
    <t>Columna255</t>
  </si>
  <si>
    <t>Columna256</t>
  </si>
  <si>
    <t>Columna257</t>
  </si>
  <si>
    <t>Columna258</t>
  </si>
  <si>
    <t>Columna259</t>
  </si>
  <si>
    <t>Columna260</t>
  </si>
  <si>
    <t>Columna261</t>
  </si>
  <si>
    <t>Columna262</t>
  </si>
  <si>
    <t>Columna263</t>
  </si>
  <si>
    <t>Columna264</t>
  </si>
  <si>
    <t>Columna265</t>
  </si>
  <si>
    <t>Columna266</t>
  </si>
  <si>
    <t>Columna267</t>
  </si>
  <si>
    <t>Columna268</t>
  </si>
  <si>
    <t>Columna269</t>
  </si>
  <si>
    <t>Columna270</t>
  </si>
  <si>
    <t>Columna271</t>
  </si>
  <si>
    <t>Columna272</t>
  </si>
  <si>
    <t>Columna273</t>
  </si>
  <si>
    <t>Columna274</t>
  </si>
  <si>
    <t>Columna275</t>
  </si>
  <si>
    <t>Columna276</t>
  </si>
  <si>
    <t>Columna277</t>
  </si>
  <si>
    <t>Columna278</t>
  </si>
  <si>
    <t>Columna279</t>
  </si>
  <si>
    <t>Columna280</t>
  </si>
  <si>
    <t>Columna281</t>
  </si>
  <si>
    <t>Columna282</t>
  </si>
  <si>
    <t>Columna283</t>
  </si>
  <si>
    <t>Columna284</t>
  </si>
  <si>
    <t>Columna285</t>
  </si>
  <si>
    <t>Columna286</t>
  </si>
  <si>
    <t>Columna287</t>
  </si>
  <si>
    <t>Columna288</t>
  </si>
  <si>
    <t>Columna289</t>
  </si>
  <si>
    <t>Columna290</t>
  </si>
  <si>
    <t>Columna291</t>
  </si>
  <si>
    <t>Columna292</t>
  </si>
  <si>
    <t>Columna293</t>
  </si>
  <si>
    <t>Columna294</t>
  </si>
  <si>
    <t>Columna295</t>
  </si>
  <si>
    <t>Columna296</t>
  </si>
  <si>
    <t>Columna297</t>
  </si>
  <si>
    <t>Columna298</t>
  </si>
  <si>
    <t>Columna299</t>
  </si>
  <si>
    <t>Columna300</t>
  </si>
  <si>
    <t>Columna301</t>
  </si>
  <si>
    <t>Columna302</t>
  </si>
  <si>
    <t>Columna303</t>
  </si>
  <si>
    <t>Columna304</t>
  </si>
  <si>
    <t>Columna305</t>
  </si>
  <si>
    <t>Columna306</t>
  </si>
  <si>
    <t>Columna307</t>
  </si>
  <si>
    <t>Columna308</t>
  </si>
  <si>
    <t>Columna309</t>
  </si>
  <si>
    <t>Columna310</t>
  </si>
  <si>
    <t>Columna311</t>
  </si>
  <si>
    <t>Columna312</t>
  </si>
  <si>
    <t>Columna313</t>
  </si>
  <si>
    <t>Columna314</t>
  </si>
  <si>
    <t>Columna315</t>
  </si>
  <si>
    <t>Columna316</t>
  </si>
  <si>
    <t>Columna317</t>
  </si>
  <si>
    <t>Columna318</t>
  </si>
  <si>
    <t>Columna319</t>
  </si>
  <si>
    <t>Columna320</t>
  </si>
  <si>
    <t>Columna321</t>
  </si>
  <si>
    <t>Columna322</t>
  </si>
  <si>
    <t>Columna323</t>
  </si>
  <si>
    <t>Columna324</t>
  </si>
  <si>
    <t>Columna325</t>
  </si>
  <si>
    <t>Columna326</t>
  </si>
  <si>
    <t>Columna327</t>
  </si>
  <si>
    <t>Columna328</t>
  </si>
  <si>
    <t>Columna329</t>
  </si>
  <si>
    <t>Columna330</t>
  </si>
  <si>
    <t>Columna331</t>
  </si>
  <si>
    <t>Columna332</t>
  </si>
  <si>
    <t>Columna333</t>
  </si>
  <si>
    <t>Columna334</t>
  </si>
  <si>
    <t>Columna335</t>
  </si>
  <si>
    <t>Columna336</t>
  </si>
  <si>
    <t>Columna337</t>
  </si>
  <si>
    <t>Columna338</t>
  </si>
  <si>
    <t>Columna339</t>
  </si>
  <si>
    <t>Columna340</t>
  </si>
  <si>
    <t>Columna341</t>
  </si>
  <si>
    <t>Columna342</t>
  </si>
  <si>
    <t>Columna343</t>
  </si>
  <si>
    <t>Columna344</t>
  </si>
  <si>
    <t>Columna345</t>
  </si>
  <si>
    <t>Columna346</t>
  </si>
  <si>
    <t>Columna347</t>
  </si>
  <si>
    <t>Columna348</t>
  </si>
  <si>
    <t>Columna349</t>
  </si>
  <si>
    <t>Columna350</t>
  </si>
  <si>
    <t>Columna351</t>
  </si>
  <si>
    <t>Columna352</t>
  </si>
  <si>
    <t>Columna353</t>
  </si>
  <si>
    <t>Columna354</t>
  </si>
  <si>
    <t>Columna355</t>
  </si>
  <si>
    <t>Columna356</t>
  </si>
  <si>
    <t>Columna357</t>
  </si>
  <si>
    <t>Columna358</t>
  </si>
  <si>
    <t>Columna359</t>
  </si>
  <si>
    <t>Columna360</t>
  </si>
  <si>
    <t>Columna361</t>
  </si>
  <si>
    <t>Columna362</t>
  </si>
  <si>
    <t>Columna363</t>
  </si>
  <si>
    <t>Columna364</t>
  </si>
  <si>
    <t>Columna365</t>
  </si>
  <si>
    <t>Columna366</t>
  </si>
  <si>
    <t>Columna367</t>
  </si>
  <si>
    <t>Columna368</t>
  </si>
  <si>
    <t>Columna369</t>
  </si>
  <si>
    <t>Columna370</t>
  </si>
  <si>
    <t>Columna371</t>
  </si>
  <si>
    <t>Columna372</t>
  </si>
  <si>
    <t>Columna373</t>
  </si>
  <si>
    <t>Columna374</t>
  </si>
  <si>
    <t>Columna375</t>
  </si>
  <si>
    <t>Columna376</t>
  </si>
  <si>
    <t>Columna377</t>
  </si>
  <si>
    <t>Columna378</t>
  </si>
  <si>
    <t>Columna379</t>
  </si>
  <si>
    <t>Columna380</t>
  </si>
  <si>
    <t>Columna381</t>
  </si>
  <si>
    <t>Columna382</t>
  </si>
  <si>
    <t>Columna383</t>
  </si>
  <si>
    <t>Columna384</t>
  </si>
  <si>
    <t>Columna385</t>
  </si>
  <si>
    <t>Columna386</t>
  </si>
  <si>
    <t>Columna387</t>
  </si>
  <si>
    <t>Columna388</t>
  </si>
  <si>
    <t>Columna389</t>
  </si>
  <si>
    <t>Columna390</t>
  </si>
  <si>
    <t>Columna391</t>
  </si>
  <si>
    <t>Columna392</t>
  </si>
  <si>
    <t>Columna393</t>
  </si>
  <si>
    <t>Columna394</t>
  </si>
  <si>
    <t>Columna395</t>
  </si>
  <si>
    <t>Columna396</t>
  </si>
  <si>
    <t>Columna397</t>
  </si>
  <si>
    <t>Columna398</t>
  </si>
  <si>
    <t>Columna399</t>
  </si>
  <si>
    <t>Columna400</t>
  </si>
  <si>
    <t>Columna401</t>
  </si>
  <si>
    <t>Columna402</t>
  </si>
  <si>
    <t>Columna403</t>
  </si>
  <si>
    <t>Columna404</t>
  </si>
  <si>
    <t>Columna405</t>
  </si>
  <si>
    <t>Columna406</t>
  </si>
  <si>
    <t>Columna407</t>
  </si>
  <si>
    <t>Columna408</t>
  </si>
  <si>
    <t>Columna409</t>
  </si>
  <si>
    <t>Columna410</t>
  </si>
  <si>
    <t>Columna411</t>
  </si>
  <si>
    <t>Columna412</t>
  </si>
  <si>
    <t>Columna413</t>
  </si>
  <si>
    <t>Columna414</t>
  </si>
  <si>
    <t>Columna415</t>
  </si>
  <si>
    <t>Columna416</t>
  </si>
  <si>
    <t>Columna417</t>
  </si>
  <si>
    <t>Columna418</t>
  </si>
  <si>
    <t>Columna419</t>
  </si>
  <si>
    <t>Columna420</t>
  </si>
  <si>
    <t>Columna421</t>
  </si>
  <si>
    <t>Columna422</t>
  </si>
  <si>
    <t>Columna423</t>
  </si>
  <si>
    <t>Columna424</t>
  </si>
  <si>
    <t>Columna425</t>
  </si>
  <si>
    <t>Columna426</t>
  </si>
  <si>
    <t>Columna427</t>
  </si>
  <si>
    <t>Columna428</t>
  </si>
  <si>
    <t>Columna429</t>
  </si>
  <si>
    <t>Columna430</t>
  </si>
  <si>
    <t>Columna431</t>
  </si>
  <si>
    <t>Columna432</t>
  </si>
  <si>
    <t>Columna433</t>
  </si>
  <si>
    <t>Columna434</t>
  </si>
  <si>
    <t>Columna435</t>
  </si>
  <si>
    <t>Columna436</t>
  </si>
  <si>
    <t>Columna437</t>
  </si>
  <si>
    <t>Columna438</t>
  </si>
  <si>
    <t>Columna439</t>
  </si>
  <si>
    <t>Columna440</t>
  </si>
  <si>
    <t>Columna441</t>
  </si>
  <si>
    <t>Columna442</t>
  </si>
  <si>
    <t>Columna443</t>
  </si>
  <si>
    <t>Columna444</t>
  </si>
  <si>
    <t>Columna445</t>
  </si>
  <si>
    <t>Columna446</t>
  </si>
  <si>
    <t>Columna447</t>
  </si>
  <si>
    <t>Columna448</t>
  </si>
  <si>
    <t>Columna449</t>
  </si>
  <si>
    <t>Columna450</t>
  </si>
  <si>
    <t>Columna451</t>
  </si>
  <si>
    <t>Columna452</t>
  </si>
  <si>
    <t>Columna453</t>
  </si>
  <si>
    <t>Columna454</t>
  </si>
  <si>
    <t>Columna455</t>
  </si>
  <si>
    <t>Columna456</t>
  </si>
  <si>
    <t>Columna457</t>
  </si>
  <si>
    <t>Columna458</t>
  </si>
  <si>
    <t>Columna459</t>
  </si>
  <si>
    <t>Columna460</t>
  </si>
  <si>
    <t>Columna461</t>
  </si>
  <si>
    <t>Columna462</t>
  </si>
  <si>
    <t>Columna463</t>
  </si>
  <si>
    <t>Columna464</t>
  </si>
  <si>
    <t>Columna465</t>
  </si>
  <si>
    <t>Columna466</t>
  </si>
  <si>
    <t>Columna467</t>
  </si>
  <si>
    <t>Columna468</t>
  </si>
  <si>
    <t>Columna469</t>
  </si>
  <si>
    <t>Columna470</t>
  </si>
  <si>
    <t>Columna471</t>
  </si>
  <si>
    <t>Columna472</t>
  </si>
  <si>
    <t>Columna473</t>
  </si>
  <si>
    <t>Columna474</t>
  </si>
  <si>
    <t>Columna475</t>
  </si>
  <si>
    <t>Columna476</t>
  </si>
  <si>
    <t>Columna477</t>
  </si>
  <si>
    <t>Columna478</t>
  </si>
  <si>
    <t>Columna479</t>
  </si>
  <si>
    <t>Columna480</t>
  </si>
  <si>
    <t>Columna481</t>
  </si>
  <si>
    <t>Columna482</t>
  </si>
  <si>
    <t>Columna483</t>
  </si>
  <si>
    <t>Columna484</t>
  </si>
  <si>
    <t>Columna485</t>
  </si>
  <si>
    <t>Columna486</t>
  </si>
  <si>
    <t>Columna487</t>
  </si>
  <si>
    <t>Columna488</t>
  </si>
  <si>
    <t>Columna489</t>
  </si>
  <si>
    <t>Columna490</t>
  </si>
  <si>
    <t>Columna491</t>
  </si>
  <si>
    <t>Columna492</t>
  </si>
  <si>
    <t>Columna493</t>
  </si>
  <si>
    <t>Columna494</t>
  </si>
  <si>
    <t>Columna495</t>
  </si>
  <si>
    <t>Columna496</t>
  </si>
  <si>
    <t>Columna497</t>
  </si>
  <si>
    <t>Columna498</t>
  </si>
  <si>
    <t>Columna499</t>
  </si>
  <si>
    <t>Columna500</t>
  </si>
  <si>
    <t>Columna501</t>
  </si>
  <si>
    <t>Columna502</t>
  </si>
  <si>
    <t>Columna503</t>
  </si>
  <si>
    <t>Columna504</t>
  </si>
  <si>
    <t>Columna505</t>
  </si>
  <si>
    <t>Columna506</t>
  </si>
  <si>
    <t>Columna507</t>
  </si>
  <si>
    <t>Columna508</t>
  </si>
  <si>
    <t>Columna509</t>
  </si>
  <si>
    <t>Columna510</t>
  </si>
  <si>
    <t>Columna511</t>
  </si>
  <si>
    <t>Columna512</t>
  </si>
  <si>
    <t>Columna513</t>
  </si>
  <si>
    <t>Columna514</t>
  </si>
  <si>
    <t>Columna515</t>
  </si>
  <si>
    <t>Columna516</t>
  </si>
  <si>
    <t>Columna517</t>
  </si>
  <si>
    <t>Columna518</t>
  </si>
  <si>
    <t>Columna519</t>
  </si>
  <si>
    <t>Columna520</t>
  </si>
  <si>
    <t>Columna521</t>
  </si>
  <si>
    <t>Columna522</t>
  </si>
  <si>
    <t>Columna523</t>
  </si>
  <si>
    <t>Columna524</t>
  </si>
  <si>
    <t>Columna525</t>
  </si>
  <si>
    <t>Columna526</t>
  </si>
  <si>
    <t>Columna527</t>
  </si>
  <si>
    <t>Columna528</t>
  </si>
  <si>
    <t>Columna529</t>
  </si>
  <si>
    <t>Columna530</t>
  </si>
  <si>
    <t>Columna531</t>
  </si>
  <si>
    <t>Columna532</t>
  </si>
  <si>
    <t>Columna533</t>
  </si>
  <si>
    <t>Columna534</t>
  </si>
  <si>
    <t>Columna535</t>
  </si>
  <si>
    <t>Columna536</t>
  </si>
  <si>
    <t>Columna537</t>
  </si>
  <si>
    <t>Columna538</t>
  </si>
  <si>
    <t>Columna539</t>
  </si>
  <si>
    <t>Columna540</t>
  </si>
  <si>
    <t>Columna541</t>
  </si>
  <si>
    <t>Columna542</t>
  </si>
  <si>
    <t>Columna543</t>
  </si>
  <si>
    <t>Columna544</t>
  </si>
  <si>
    <t>Columna545</t>
  </si>
  <si>
    <t>Columna546</t>
  </si>
  <si>
    <t>Columna547</t>
  </si>
  <si>
    <t>Columna548</t>
  </si>
  <si>
    <t>Columna549</t>
  </si>
  <si>
    <t>Columna550</t>
  </si>
  <si>
    <t>Columna551</t>
  </si>
  <si>
    <t>Columna552</t>
  </si>
  <si>
    <t>Columna553</t>
  </si>
  <si>
    <t>Columna554</t>
  </si>
  <si>
    <t>Columna555</t>
  </si>
  <si>
    <t>Columna556</t>
  </si>
  <si>
    <t>Columna557</t>
  </si>
  <si>
    <t>Columna558</t>
  </si>
  <si>
    <t>Columna559</t>
  </si>
  <si>
    <t>Columna560</t>
  </si>
  <si>
    <t>Columna561</t>
  </si>
  <si>
    <t>Columna562</t>
  </si>
  <si>
    <t>Columna563</t>
  </si>
  <si>
    <t>Columna564</t>
  </si>
  <si>
    <t>Columna565</t>
  </si>
  <si>
    <t>Columna566</t>
  </si>
  <si>
    <t>Columna567</t>
  </si>
  <si>
    <t>Columna568</t>
  </si>
  <si>
    <t>Columna569</t>
  </si>
  <si>
    <t>Columna570</t>
  </si>
  <si>
    <t>Columna571</t>
  </si>
  <si>
    <t>Columna572</t>
  </si>
  <si>
    <t>Columna573</t>
  </si>
  <si>
    <t>Columna574</t>
  </si>
  <si>
    <t>Columna575</t>
  </si>
  <si>
    <t>Columna576</t>
  </si>
  <si>
    <t>Columna577</t>
  </si>
  <si>
    <t>Columna578</t>
  </si>
  <si>
    <t>Columna579</t>
  </si>
  <si>
    <t>Columna580</t>
  </si>
  <si>
    <t>Columna581</t>
  </si>
  <si>
    <t>Columna582</t>
  </si>
  <si>
    <t>Columna583</t>
  </si>
  <si>
    <t>Columna584</t>
  </si>
  <si>
    <t>Columna585</t>
  </si>
  <si>
    <t>Columna586</t>
  </si>
  <si>
    <t>Columna587</t>
  </si>
  <si>
    <t>Columna588</t>
  </si>
  <si>
    <t>Columna589</t>
  </si>
  <si>
    <t>Columna590</t>
  </si>
  <si>
    <t>Columna591</t>
  </si>
  <si>
    <t>Columna592</t>
  </si>
  <si>
    <t>Columna593</t>
  </si>
  <si>
    <t>Columna594</t>
  </si>
  <si>
    <t>Columna595</t>
  </si>
  <si>
    <t>Columna596</t>
  </si>
  <si>
    <t>Columna597</t>
  </si>
  <si>
    <t>Columna598</t>
  </si>
  <si>
    <t>Columna599</t>
  </si>
  <si>
    <t>Columna600</t>
  </si>
  <si>
    <t>Columna601</t>
  </si>
  <si>
    <t>Columna602</t>
  </si>
  <si>
    <t>Columna603</t>
  </si>
  <si>
    <t>Columna604</t>
  </si>
  <si>
    <t>Columna605</t>
  </si>
  <si>
    <t>Columna606</t>
  </si>
  <si>
    <t>Columna607</t>
  </si>
  <si>
    <t>Columna608</t>
  </si>
  <si>
    <t>Columna609</t>
  </si>
  <si>
    <t>Columna610</t>
  </si>
  <si>
    <t>Columna611</t>
  </si>
  <si>
    <t>Columna612</t>
  </si>
  <si>
    <t>Columna613</t>
  </si>
  <si>
    <t>Columna614</t>
  </si>
  <si>
    <t>Columna615</t>
  </si>
  <si>
    <t>Columna616</t>
  </si>
  <si>
    <t>Columna617</t>
  </si>
  <si>
    <t>Columna618</t>
  </si>
  <si>
    <t>Columna619</t>
  </si>
  <si>
    <t>Columna620</t>
  </si>
  <si>
    <t>Columna621</t>
  </si>
  <si>
    <t>Columna622</t>
  </si>
  <si>
    <t>Columna623</t>
  </si>
  <si>
    <t>Columna624</t>
  </si>
  <si>
    <t>Columna625</t>
  </si>
  <si>
    <t>Columna626</t>
  </si>
  <si>
    <t>Columna627</t>
  </si>
  <si>
    <t>Columna628</t>
  </si>
  <si>
    <t>Columna629</t>
  </si>
  <si>
    <t>Columna630</t>
  </si>
  <si>
    <t>Columna631</t>
  </si>
  <si>
    <t>Columna632</t>
  </si>
  <si>
    <t>Columna633</t>
  </si>
  <si>
    <t>Columna634</t>
  </si>
  <si>
    <t>Columna635</t>
  </si>
  <si>
    <t>Columna636</t>
  </si>
  <si>
    <t>Columna637</t>
  </si>
  <si>
    <t>Columna638</t>
  </si>
  <si>
    <t>Columna639</t>
  </si>
  <si>
    <t>Columna640</t>
  </si>
  <si>
    <t>Columna641</t>
  </si>
  <si>
    <t>Columna642</t>
  </si>
  <si>
    <t>Columna643</t>
  </si>
  <si>
    <t>Columna644</t>
  </si>
  <si>
    <t>Columna645</t>
  </si>
  <si>
    <t>Columna646</t>
  </si>
  <si>
    <t>Columna647</t>
  </si>
  <si>
    <t>Columna648</t>
  </si>
  <si>
    <t>Columna649</t>
  </si>
  <si>
    <t>Columna650</t>
  </si>
  <si>
    <t>Columna651</t>
  </si>
  <si>
    <t>Columna652</t>
  </si>
  <si>
    <t>Columna653</t>
  </si>
  <si>
    <t>Columna654</t>
  </si>
  <si>
    <t>Columna655</t>
  </si>
  <si>
    <t>Columna656</t>
  </si>
  <si>
    <t>Columna657</t>
  </si>
  <si>
    <t>Columna658</t>
  </si>
  <si>
    <t>Columna659</t>
  </si>
  <si>
    <t>Columna660</t>
  </si>
  <si>
    <t>Columna661</t>
  </si>
  <si>
    <t>Columna662</t>
  </si>
  <si>
    <t>Columna663</t>
  </si>
  <si>
    <t>Columna664</t>
  </si>
  <si>
    <t>Columna665</t>
  </si>
  <si>
    <t>Columna666</t>
  </si>
  <si>
    <t>Columna667</t>
  </si>
  <si>
    <t>Columna668</t>
  </si>
  <si>
    <t>Columna669</t>
  </si>
  <si>
    <t>Columna670</t>
  </si>
  <si>
    <t>Columna671</t>
  </si>
  <si>
    <t>Columna672</t>
  </si>
  <si>
    <t>Columna673</t>
  </si>
  <si>
    <t>Columna674</t>
  </si>
  <si>
    <t>Columna675</t>
  </si>
  <si>
    <t>Columna676</t>
  </si>
  <si>
    <t>Columna677</t>
  </si>
  <si>
    <t>Columna678</t>
  </si>
  <si>
    <t>Columna679</t>
  </si>
  <si>
    <t>Columna680</t>
  </si>
  <si>
    <t>Columna681</t>
  </si>
  <si>
    <t>Columna682</t>
  </si>
  <si>
    <t>Columna683</t>
  </si>
  <si>
    <t>Columna684</t>
  </si>
  <si>
    <t>Columna685</t>
  </si>
  <si>
    <t>Columna686</t>
  </si>
  <si>
    <t>Columna687</t>
  </si>
  <si>
    <t>Columna688</t>
  </si>
  <si>
    <t>Columna689</t>
  </si>
  <si>
    <t>Columna690</t>
  </si>
  <si>
    <t>Columna691</t>
  </si>
  <si>
    <t>Columna692</t>
  </si>
  <si>
    <t>Columna693</t>
  </si>
  <si>
    <t>Columna694</t>
  </si>
  <si>
    <t>Columna695</t>
  </si>
  <si>
    <t>Columna696</t>
  </si>
  <si>
    <t>Columna697</t>
  </si>
  <si>
    <t>Columna698</t>
  </si>
  <si>
    <t>Columna699</t>
  </si>
  <si>
    <t>Columna700</t>
  </si>
  <si>
    <t>Columna701</t>
  </si>
  <si>
    <t>Columna702</t>
  </si>
  <si>
    <t>Columna703</t>
  </si>
  <si>
    <t>Columna704</t>
  </si>
  <si>
    <t>Columna705</t>
  </si>
  <si>
    <t>Columna706</t>
  </si>
  <si>
    <t>Columna707</t>
  </si>
  <si>
    <t>Columna708</t>
  </si>
  <si>
    <t>Columna709</t>
  </si>
  <si>
    <t>Columna710</t>
  </si>
  <si>
    <t>Columna711</t>
  </si>
  <si>
    <t>Columna712</t>
  </si>
  <si>
    <t>Columna713</t>
  </si>
  <si>
    <t>Columna714</t>
  </si>
  <si>
    <t>Columna715</t>
  </si>
  <si>
    <t>Columna716</t>
  </si>
  <si>
    <t>Columna717</t>
  </si>
  <si>
    <t>Columna718</t>
  </si>
  <si>
    <t>Columna719</t>
  </si>
  <si>
    <t>Columna720</t>
  </si>
  <si>
    <t>Columna721</t>
  </si>
  <si>
    <t>Columna722</t>
  </si>
  <si>
    <t>Columna723</t>
  </si>
  <si>
    <t>Columna724</t>
  </si>
  <si>
    <t>Columna725</t>
  </si>
  <si>
    <t>Columna726</t>
  </si>
  <si>
    <t>Columna727</t>
  </si>
  <si>
    <t>Columna728</t>
  </si>
  <si>
    <t>Columna729</t>
  </si>
  <si>
    <t>Columna730</t>
  </si>
  <si>
    <t>Columna731</t>
  </si>
  <si>
    <t>Columna732</t>
  </si>
  <si>
    <t>Columna733</t>
  </si>
  <si>
    <t>Columna734</t>
  </si>
  <si>
    <t>Columna735</t>
  </si>
  <si>
    <t>Columna736</t>
  </si>
  <si>
    <t>Columna737</t>
  </si>
  <si>
    <t>Columna738</t>
  </si>
  <si>
    <t>Columna739</t>
  </si>
  <si>
    <t>Columna740</t>
  </si>
  <si>
    <t>Columna741</t>
  </si>
  <si>
    <t>Columna742</t>
  </si>
  <si>
    <t>Columna743</t>
  </si>
  <si>
    <t>Columna744</t>
  </si>
  <si>
    <t>Columna745</t>
  </si>
  <si>
    <t>Columna746</t>
  </si>
  <si>
    <t>Columna747</t>
  </si>
  <si>
    <t>Columna748</t>
  </si>
  <si>
    <t>Columna749</t>
  </si>
  <si>
    <t>Columna750</t>
  </si>
  <si>
    <t>Columna751</t>
  </si>
  <si>
    <t>Columna752</t>
  </si>
  <si>
    <t>Columna753</t>
  </si>
  <si>
    <t>Columna754</t>
  </si>
  <si>
    <t>Columna755</t>
  </si>
  <si>
    <t>Columna756</t>
  </si>
  <si>
    <t>Columna757</t>
  </si>
  <si>
    <t>Columna758</t>
  </si>
  <si>
    <t>Columna759</t>
  </si>
  <si>
    <t>Columna760</t>
  </si>
  <si>
    <t>Columna761</t>
  </si>
  <si>
    <t>Columna762</t>
  </si>
  <si>
    <t>Columna763</t>
  </si>
  <si>
    <t>Columna764</t>
  </si>
  <si>
    <t>Columna765</t>
  </si>
  <si>
    <t>Columna766</t>
  </si>
  <si>
    <t>Columna767</t>
  </si>
  <si>
    <t>Columna768</t>
  </si>
  <si>
    <t>Columna769</t>
  </si>
  <si>
    <t>Columna770</t>
  </si>
  <si>
    <t>Columna771</t>
  </si>
  <si>
    <t>Columna772</t>
  </si>
  <si>
    <t>Columna773</t>
  </si>
  <si>
    <t>Columna774</t>
  </si>
  <si>
    <t>Columna775</t>
  </si>
  <si>
    <t>Columna776</t>
  </si>
  <si>
    <t>Columna777</t>
  </si>
  <si>
    <t>Columna778</t>
  </si>
  <si>
    <t>Columna779</t>
  </si>
  <si>
    <t>Columna780</t>
  </si>
  <si>
    <t>Columna781</t>
  </si>
  <si>
    <t>Columna782</t>
  </si>
  <si>
    <t>Columna783</t>
  </si>
  <si>
    <t>Columna784</t>
  </si>
  <si>
    <t>Columna785</t>
  </si>
  <si>
    <t>Columna786</t>
  </si>
  <si>
    <t>Columna787</t>
  </si>
  <si>
    <t>Columna788</t>
  </si>
  <si>
    <t>Columna789</t>
  </si>
  <si>
    <t>Columna790</t>
  </si>
  <si>
    <t>Columna791</t>
  </si>
  <si>
    <t>Columna792</t>
  </si>
  <si>
    <t>Columna793</t>
  </si>
  <si>
    <t>Columna794</t>
  </si>
  <si>
    <t>Columna795</t>
  </si>
  <si>
    <t>Columna796</t>
  </si>
  <si>
    <t>Columna797</t>
  </si>
  <si>
    <t>Columna798</t>
  </si>
  <si>
    <t>Columna799</t>
  </si>
  <si>
    <t>Columna800</t>
  </si>
  <si>
    <t>Columna801</t>
  </si>
  <si>
    <t>Columna802</t>
  </si>
  <si>
    <t>Columna803</t>
  </si>
  <si>
    <t>Columna804</t>
  </si>
  <si>
    <t>Columna805</t>
  </si>
  <si>
    <t>Columna806</t>
  </si>
  <si>
    <t>Columna807</t>
  </si>
  <si>
    <t>Columna808</t>
  </si>
  <si>
    <t>Columna809</t>
  </si>
  <si>
    <t>Columna810</t>
  </si>
  <si>
    <t>Columna811</t>
  </si>
  <si>
    <t>Columna812</t>
  </si>
  <si>
    <t>Columna813</t>
  </si>
  <si>
    <t>Columna814</t>
  </si>
  <si>
    <t>Columna815</t>
  </si>
  <si>
    <t>Columna816</t>
  </si>
  <si>
    <t>Columna817</t>
  </si>
  <si>
    <t>Columna818</t>
  </si>
  <si>
    <t>Columna819</t>
  </si>
  <si>
    <t>Columna820</t>
  </si>
  <si>
    <t>Columna821</t>
  </si>
  <si>
    <t>Columna822</t>
  </si>
  <si>
    <t>Columna823</t>
  </si>
  <si>
    <t>Columna824</t>
  </si>
  <si>
    <t>Columna825</t>
  </si>
  <si>
    <t>Columna826</t>
  </si>
  <si>
    <t>Columna827</t>
  </si>
  <si>
    <t>Columna828</t>
  </si>
  <si>
    <t>Columna829</t>
  </si>
  <si>
    <t>Columna830</t>
  </si>
  <si>
    <t>Columna831</t>
  </si>
  <si>
    <t>Columna832</t>
  </si>
  <si>
    <t>Columna833</t>
  </si>
  <si>
    <t>Columna834</t>
  </si>
  <si>
    <t>Columna835</t>
  </si>
  <si>
    <t>Columna836</t>
  </si>
  <si>
    <t>Columna837</t>
  </si>
  <si>
    <t>Columna838</t>
  </si>
  <si>
    <t>Columna839</t>
  </si>
  <si>
    <t>Columna840</t>
  </si>
  <si>
    <t>Columna841</t>
  </si>
  <si>
    <t>Columna842</t>
  </si>
  <si>
    <t>Columna843</t>
  </si>
  <si>
    <t>Columna844</t>
  </si>
  <si>
    <t>Columna845</t>
  </si>
  <si>
    <t>Columna846</t>
  </si>
  <si>
    <t>Columna847</t>
  </si>
  <si>
    <t>Columna848</t>
  </si>
  <si>
    <t>Columna849</t>
  </si>
  <si>
    <t>Columna850</t>
  </si>
  <si>
    <t>Columna851</t>
  </si>
  <si>
    <t>Columna852</t>
  </si>
  <si>
    <t>Columna853</t>
  </si>
  <si>
    <t>Columna854</t>
  </si>
  <si>
    <t>Columna855</t>
  </si>
  <si>
    <t>Columna856</t>
  </si>
  <si>
    <t>Columna857</t>
  </si>
  <si>
    <t>Columna858</t>
  </si>
  <si>
    <t>Columna859</t>
  </si>
  <si>
    <t>Columna860</t>
  </si>
  <si>
    <t>Columna861</t>
  </si>
  <si>
    <t>Columna862</t>
  </si>
  <si>
    <t>Columna863</t>
  </si>
  <si>
    <t>Columna864</t>
  </si>
  <si>
    <t>Columna865</t>
  </si>
  <si>
    <t>Columna866</t>
  </si>
  <si>
    <t>Columna867</t>
  </si>
  <si>
    <t>Columna868</t>
  </si>
  <si>
    <t>Columna869</t>
  </si>
  <si>
    <t>Columna870</t>
  </si>
  <si>
    <t>Columna871</t>
  </si>
  <si>
    <t>Columna872</t>
  </si>
  <si>
    <t>Columna873</t>
  </si>
  <si>
    <t>Columna874</t>
  </si>
  <si>
    <t>Columna875</t>
  </si>
  <si>
    <t>Columna876</t>
  </si>
  <si>
    <t>Columna877</t>
  </si>
  <si>
    <t>Columna878</t>
  </si>
  <si>
    <t>Columna879</t>
  </si>
  <si>
    <t>Columna880</t>
  </si>
  <si>
    <t>Columna881</t>
  </si>
  <si>
    <t>Columna882</t>
  </si>
  <si>
    <t>Columna883</t>
  </si>
  <si>
    <t>Columna884</t>
  </si>
  <si>
    <t>Columna885</t>
  </si>
  <si>
    <t>Columna886</t>
  </si>
  <si>
    <t>Columna887</t>
  </si>
  <si>
    <t>Columna888</t>
  </si>
  <si>
    <t>Columna889</t>
  </si>
  <si>
    <t>Columna890</t>
  </si>
  <si>
    <t>Columna891</t>
  </si>
  <si>
    <t>Columna892</t>
  </si>
  <si>
    <t>Columna893</t>
  </si>
  <si>
    <t>Columna894</t>
  </si>
  <si>
    <t>Columna895</t>
  </si>
  <si>
    <t>Columna896</t>
  </si>
  <si>
    <t>Columna897</t>
  </si>
  <si>
    <t>Columna898</t>
  </si>
  <si>
    <t>Columna899</t>
  </si>
  <si>
    <t>Columna900</t>
  </si>
  <si>
    <t>Columna901</t>
  </si>
  <si>
    <t>Columna902</t>
  </si>
  <si>
    <t>Columna903</t>
  </si>
  <si>
    <t>Columna904</t>
  </si>
  <si>
    <t>Columna905</t>
  </si>
  <si>
    <t>Columna906</t>
  </si>
  <si>
    <t>Columna907</t>
  </si>
  <si>
    <t>Columna908</t>
  </si>
  <si>
    <t>Columna909</t>
  </si>
  <si>
    <t>Columna910</t>
  </si>
  <si>
    <t>Columna911</t>
  </si>
  <si>
    <t>Columna912</t>
  </si>
  <si>
    <t>Columna913</t>
  </si>
  <si>
    <t>Columna914</t>
  </si>
  <si>
    <t>Columna915</t>
  </si>
  <si>
    <t>Columna916</t>
  </si>
  <si>
    <t>Columna917</t>
  </si>
  <si>
    <t>Columna918</t>
  </si>
  <si>
    <t>Columna919</t>
  </si>
  <si>
    <t>Columna920</t>
  </si>
  <si>
    <t>Columna921</t>
  </si>
  <si>
    <t>Columna922</t>
  </si>
  <si>
    <t>Columna923</t>
  </si>
  <si>
    <t>Columna924</t>
  </si>
  <si>
    <t>Columna925</t>
  </si>
  <si>
    <t>Columna926</t>
  </si>
  <si>
    <t>Columna927</t>
  </si>
  <si>
    <t>Columna928</t>
  </si>
  <si>
    <t>Columna929</t>
  </si>
  <si>
    <t>Columna930</t>
  </si>
  <si>
    <t>Columna931</t>
  </si>
  <si>
    <t>Columna932</t>
  </si>
  <si>
    <t>Columna933</t>
  </si>
  <si>
    <t>Columna934</t>
  </si>
  <si>
    <t>Columna935</t>
  </si>
  <si>
    <t>Columna936</t>
  </si>
  <si>
    <t>Columna937</t>
  </si>
  <si>
    <t>Columna938</t>
  </si>
  <si>
    <t>Columna939</t>
  </si>
  <si>
    <t>Columna940</t>
  </si>
  <si>
    <t>Columna941</t>
  </si>
  <si>
    <t>Columna942</t>
  </si>
  <si>
    <t>Columna943</t>
  </si>
  <si>
    <t>Columna944</t>
  </si>
  <si>
    <t>Columna945</t>
  </si>
  <si>
    <t>Columna946</t>
  </si>
  <si>
    <t>Columna947</t>
  </si>
  <si>
    <t>Columna948</t>
  </si>
  <si>
    <t>Columna949</t>
  </si>
  <si>
    <t>Columna950</t>
  </si>
  <si>
    <t>Columna951</t>
  </si>
  <si>
    <t>Columna952</t>
  </si>
  <si>
    <t>Columna953</t>
  </si>
  <si>
    <t>Columna954</t>
  </si>
  <si>
    <t>Columna955</t>
  </si>
  <si>
    <t>Columna956</t>
  </si>
  <si>
    <t>Columna957</t>
  </si>
  <si>
    <t>Columna958</t>
  </si>
  <si>
    <t>Columna959</t>
  </si>
  <si>
    <t>Columna960</t>
  </si>
  <si>
    <t>Columna961</t>
  </si>
  <si>
    <t>Columna962</t>
  </si>
  <si>
    <t>Columna963</t>
  </si>
  <si>
    <t>Columna964</t>
  </si>
  <si>
    <t>Columna965</t>
  </si>
  <si>
    <t>Columna966</t>
  </si>
  <si>
    <t>Columna967</t>
  </si>
  <si>
    <t>Columna968</t>
  </si>
  <si>
    <t>Columna969</t>
  </si>
  <si>
    <t>Columna970</t>
  </si>
  <si>
    <t>Columna971</t>
  </si>
  <si>
    <t>Columna972</t>
  </si>
  <si>
    <t>Columna973</t>
  </si>
  <si>
    <t>Columna974</t>
  </si>
  <si>
    <t>Columna975</t>
  </si>
  <si>
    <t>Columna976</t>
  </si>
  <si>
    <t>Columna977</t>
  </si>
  <si>
    <t>Columna978</t>
  </si>
  <si>
    <t>Columna979</t>
  </si>
  <si>
    <t>Columna980</t>
  </si>
  <si>
    <t>Columna981</t>
  </si>
  <si>
    <t>Columna982</t>
  </si>
  <si>
    <t>Columna983</t>
  </si>
  <si>
    <t>Columna984</t>
  </si>
  <si>
    <t>Columna985</t>
  </si>
  <si>
    <t>Columna986</t>
  </si>
  <si>
    <t>Columna987</t>
  </si>
  <si>
    <t>Columna988</t>
  </si>
  <si>
    <t>Columna989</t>
  </si>
  <si>
    <t>Columna990</t>
  </si>
  <si>
    <t>Columna991</t>
  </si>
  <si>
    <t>Columna992</t>
  </si>
  <si>
    <t>Columna993</t>
  </si>
  <si>
    <t>Columna994</t>
  </si>
  <si>
    <t>Columna995</t>
  </si>
  <si>
    <t>Columna996</t>
  </si>
  <si>
    <t>Columna997</t>
  </si>
  <si>
    <t>Columna998</t>
  </si>
  <si>
    <t>Columna999</t>
  </si>
  <si>
    <t>Columna1000</t>
  </si>
  <si>
    <t>Columna1001</t>
  </si>
  <si>
    <t>Columna1002</t>
  </si>
  <si>
    <t>Columna1003</t>
  </si>
  <si>
    <t>Columna1004</t>
  </si>
  <si>
    <t>Columna1005</t>
  </si>
  <si>
    <t>Columna1006</t>
  </si>
  <si>
    <t>Columna1007</t>
  </si>
  <si>
    <t>Columna1008</t>
  </si>
  <si>
    <t>Columna1009</t>
  </si>
  <si>
    <t>Columna1010</t>
  </si>
  <si>
    <t>Columna1011</t>
  </si>
  <si>
    <t>Columna1012</t>
  </si>
  <si>
    <t>Columna1013</t>
  </si>
  <si>
    <t>Columna1014</t>
  </si>
  <si>
    <t>Columna1015</t>
  </si>
  <si>
    <t>Columna1016</t>
  </si>
  <si>
    <t>Columna1017</t>
  </si>
  <si>
    <t>Columna1018</t>
  </si>
  <si>
    <t>Columna1019</t>
  </si>
  <si>
    <t>Columna1020</t>
  </si>
  <si>
    <t>Columna1021</t>
  </si>
  <si>
    <t>Columna1022</t>
  </si>
  <si>
    <t>Columna1023</t>
  </si>
  <si>
    <t>Columna1024</t>
  </si>
  <si>
    <t>Columna1025</t>
  </si>
  <si>
    <t>Columna1026</t>
  </si>
  <si>
    <t>Columna1027</t>
  </si>
  <si>
    <t>Columna1028</t>
  </si>
  <si>
    <t>Columna1029</t>
  </si>
  <si>
    <t>Columna1030</t>
  </si>
  <si>
    <t>Columna1031</t>
  </si>
  <si>
    <t>Columna1032</t>
  </si>
  <si>
    <t>Columna1033</t>
  </si>
  <si>
    <t>Columna1034</t>
  </si>
  <si>
    <t>Columna1035</t>
  </si>
  <si>
    <t>Columna1036</t>
  </si>
  <si>
    <t>Columna1037</t>
  </si>
  <si>
    <t>Columna1038</t>
  </si>
  <si>
    <t>Columna1039</t>
  </si>
  <si>
    <t>Columna1040</t>
  </si>
  <si>
    <t>Columna1041</t>
  </si>
  <si>
    <t>Columna1042</t>
  </si>
  <si>
    <t>Columna1043</t>
  </si>
  <si>
    <t>Columna1044</t>
  </si>
  <si>
    <t>Columna1045</t>
  </si>
  <si>
    <t>Columna1046</t>
  </si>
  <si>
    <t>Columna1047</t>
  </si>
  <si>
    <t>Columna1048</t>
  </si>
  <si>
    <t>Columna1049</t>
  </si>
  <si>
    <t>Columna1050</t>
  </si>
  <si>
    <t>Columna1051</t>
  </si>
  <si>
    <t>Columna1052</t>
  </si>
  <si>
    <t>Columna1053</t>
  </si>
  <si>
    <t>Columna1054</t>
  </si>
  <si>
    <t>Columna1055</t>
  </si>
  <si>
    <t>Columna1056</t>
  </si>
  <si>
    <t>Columna1057</t>
  </si>
  <si>
    <t>Columna1058</t>
  </si>
  <si>
    <t>Columna1059</t>
  </si>
  <si>
    <t>Columna1060</t>
  </si>
  <si>
    <t>Columna1061</t>
  </si>
  <si>
    <t>Columna1062</t>
  </si>
  <si>
    <t>Columna1063</t>
  </si>
  <si>
    <t>Columna1064</t>
  </si>
  <si>
    <t>Columna1065</t>
  </si>
  <si>
    <t>Columna1066</t>
  </si>
  <si>
    <t>Columna1067</t>
  </si>
  <si>
    <t>Columna1068</t>
  </si>
  <si>
    <t>Columna1069</t>
  </si>
  <si>
    <t>Columna1070</t>
  </si>
  <si>
    <t>Columna1071</t>
  </si>
  <si>
    <t>Columna1072</t>
  </si>
  <si>
    <t>Columna1073</t>
  </si>
  <si>
    <t>Columna1074</t>
  </si>
  <si>
    <t>Columna1075</t>
  </si>
  <si>
    <t>Columna1076</t>
  </si>
  <si>
    <t>Columna1077</t>
  </si>
  <si>
    <t>Columna1078</t>
  </si>
  <si>
    <t>Columna1079</t>
  </si>
  <si>
    <t>Columna1080</t>
  </si>
  <si>
    <t>Columna1081</t>
  </si>
  <si>
    <t>Columna1082</t>
  </si>
  <si>
    <t>Columna1083</t>
  </si>
  <si>
    <t>Columna1084</t>
  </si>
  <si>
    <t>Columna1085</t>
  </si>
  <si>
    <t>Columna1086</t>
  </si>
  <si>
    <t>Columna1087</t>
  </si>
  <si>
    <t>Columna1088</t>
  </si>
  <si>
    <t>Columna1089</t>
  </si>
  <si>
    <t>Columna1090</t>
  </si>
  <si>
    <t>Columna1091</t>
  </si>
  <si>
    <t>Columna1092</t>
  </si>
  <si>
    <t>Columna1093</t>
  </si>
  <si>
    <t>Columna1094</t>
  </si>
  <si>
    <t>Columna1095</t>
  </si>
  <si>
    <t>Columna1096</t>
  </si>
  <si>
    <t>Columna1097</t>
  </si>
  <si>
    <t>Columna1098</t>
  </si>
  <si>
    <t>Columna1099</t>
  </si>
  <si>
    <t>Columna1100</t>
  </si>
  <si>
    <t>Columna1101</t>
  </si>
  <si>
    <t>Columna1102</t>
  </si>
  <si>
    <t>Columna1103</t>
  </si>
  <si>
    <t>Columna1104</t>
  </si>
  <si>
    <t>Columna1105</t>
  </si>
  <si>
    <t>Columna1106</t>
  </si>
  <si>
    <t>Columna1107</t>
  </si>
  <si>
    <t>Columna1108</t>
  </si>
  <si>
    <t>Columna1109</t>
  </si>
  <si>
    <t>Columna1110</t>
  </si>
  <si>
    <t>Columna1111</t>
  </si>
  <si>
    <t>Columna1112</t>
  </si>
  <si>
    <t>Columna1113</t>
  </si>
  <si>
    <t>Columna1114</t>
  </si>
  <si>
    <t>Columna1115</t>
  </si>
  <si>
    <t>Columna1116</t>
  </si>
  <si>
    <t>Columna1117</t>
  </si>
  <si>
    <t>Columna1118</t>
  </si>
  <si>
    <t>Columna1119</t>
  </si>
  <si>
    <t>Columna1120</t>
  </si>
  <si>
    <t>Columna1121</t>
  </si>
  <si>
    <t>Columna1122</t>
  </si>
  <si>
    <t>Columna1123</t>
  </si>
  <si>
    <t>Columna1124</t>
  </si>
  <si>
    <t>Columna1125</t>
  </si>
  <si>
    <t>Columna1126</t>
  </si>
  <si>
    <t>Columna1127</t>
  </si>
  <si>
    <t>Columna1128</t>
  </si>
  <si>
    <t>Columna1129</t>
  </si>
  <si>
    <t>Columna1130</t>
  </si>
  <si>
    <t>Columna1131</t>
  </si>
  <si>
    <t>Columna1132</t>
  </si>
  <si>
    <t>Columna1133</t>
  </si>
  <si>
    <t>Columna1134</t>
  </si>
  <si>
    <t>Columna1135</t>
  </si>
  <si>
    <t>Columna1136</t>
  </si>
  <si>
    <t>Columna1137</t>
  </si>
  <si>
    <t>Columna1138</t>
  </si>
  <si>
    <t>Columna1139</t>
  </si>
  <si>
    <t>Columna1140</t>
  </si>
  <si>
    <t>Columna1141</t>
  </si>
  <si>
    <t>Columna1142</t>
  </si>
  <si>
    <t>Columna1143</t>
  </si>
  <si>
    <t>Columna1144</t>
  </si>
  <si>
    <t>Columna1145</t>
  </si>
  <si>
    <t>Columna1146</t>
  </si>
  <si>
    <t>Columna1147</t>
  </si>
  <si>
    <t>Columna1148</t>
  </si>
  <si>
    <t>Columna1149</t>
  </si>
  <si>
    <t>Columna1150</t>
  </si>
  <si>
    <t>Columna1151</t>
  </si>
  <si>
    <t>Columna1152</t>
  </si>
  <si>
    <t>Columna1153</t>
  </si>
  <si>
    <t>Columna1154</t>
  </si>
  <si>
    <t>Columna1155</t>
  </si>
  <si>
    <t>Columna1156</t>
  </si>
  <si>
    <t>Columna1157</t>
  </si>
  <si>
    <t>Columna1158</t>
  </si>
  <si>
    <t>Columna1159</t>
  </si>
  <si>
    <t>Columna1160</t>
  </si>
  <si>
    <t>Columna1161</t>
  </si>
  <si>
    <t>Columna1162</t>
  </si>
  <si>
    <t>Columna1163</t>
  </si>
  <si>
    <t>Columna1164</t>
  </si>
  <si>
    <t>Columna1165</t>
  </si>
  <si>
    <t>Columna1166</t>
  </si>
  <si>
    <t>Columna1167</t>
  </si>
  <si>
    <t>Columna1168</t>
  </si>
  <si>
    <t>Columna1169</t>
  </si>
  <si>
    <t>Columna1170</t>
  </si>
  <si>
    <t>Columna1171</t>
  </si>
  <si>
    <t>Columna1172</t>
  </si>
  <si>
    <t>Columna1173</t>
  </si>
  <si>
    <t>Columna1174</t>
  </si>
  <si>
    <t>Columna1175</t>
  </si>
  <si>
    <t>Columna1176</t>
  </si>
  <si>
    <t>Columna1177</t>
  </si>
  <si>
    <t>Columna1178</t>
  </si>
  <si>
    <t>Columna1179</t>
  </si>
  <si>
    <t>Columna1180</t>
  </si>
  <si>
    <t>Columna1181</t>
  </si>
  <si>
    <t>Columna1182</t>
  </si>
  <si>
    <t>Columna1183</t>
  </si>
  <si>
    <t>Columna1184</t>
  </si>
  <si>
    <t>Columna1185</t>
  </si>
  <si>
    <t>Columna1186</t>
  </si>
  <si>
    <t>Columna1187</t>
  </si>
  <si>
    <t>Columna1188</t>
  </si>
  <si>
    <t>Columna1189</t>
  </si>
  <si>
    <t>Columna1190</t>
  </si>
  <si>
    <t>Columna1191</t>
  </si>
  <si>
    <t>Columna1192</t>
  </si>
  <si>
    <t>Columna1193</t>
  </si>
  <si>
    <t>Columna1194</t>
  </si>
  <si>
    <t>Columna1195</t>
  </si>
  <si>
    <t>Columna1196</t>
  </si>
  <si>
    <t>Columna1197</t>
  </si>
  <si>
    <t>Columna1198</t>
  </si>
  <si>
    <t>Columna1199</t>
  </si>
  <si>
    <t>Columna1200</t>
  </si>
  <si>
    <t>Columna1201</t>
  </si>
  <si>
    <t>Columna1202</t>
  </si>
  <si>
    <t>Columna1203</t>
  </si>
  <si>
    <t>Columna1204</t>
  </si>
  <si>
    <t>Columna1205</t>
  </si>
  <si>
    <t>Columna1206</t>
  </si>
  <si>
    <t>Columna1207</t>
  </si>
  <si>
    <t>Columna1208</t>
  </si>
  <si>
    <t>Columna1209</t>
  </si>
  <si>
    <t>Columna1210</t>
  </si>
  <si>
    <t>Columna1211</t>
  </si>
  <si>
    <t>Columna1212</t>
  </si>
  <si>
    <t>Columna1213</t>
  </si>
  <si>
    <t>Columna1214</t>
  </si>
  <si>
    <t>Columna1215</t>
  </si>
  <si>
    <t>Columna1216</t>
  </si>
  <si>
    <t>Columna1217</t>
  </si>
  <si>
    <t>Columna1218</t>
  </si>
  <si>
    <t>Columna1219</t>
  </si>
  <si>
    <t>Columna1220</t>
  </si>
  <si>
    <t>Columna1221</t>
  </si>
  <si>
    <t>Columna1222</t>
  </si>
  <si>
    <t>Columna1223</t>
  </si>
  <si>
    <t>Columna1224</t>
  </si>
  <si>
    <t>Columna1225</t>
  </si>
  <si>
    <t>Columna1226</t>
  </si>
  <si>
    <t>Columna1227</t>
  </si>
  <si>
    <t>Columna1228</t>
  </si>
  <si>
    <t>Columna1229</t>
  </si>
  <si>
    <t>Columna1230</t>
  </si>
  <si>
    <t>Columna1231</t>
  </si>
  <si>
    <t>Columna1232</t>
  </si>
  <si>
    <t>Columna1233</t>
  </si>
  <si>
    <t>Columna1234</t>
  </si>
  <si>
    <t>Columna1235</t>
  </si>
  <si>
    <t>Columna1236</t>
  </si>
  <si>
    <t>Columna1237</t>
  </si>
  <si>
    <t>Columna1238</t>
  </si>
  <si>
    <t>Columna1239</t>
  </si>
  <si>
    <t>Columna1240</t>
  </si>
  <si>
    <t>Columna1241</t>
  </si>
  <si>
    <t>Columna1242</t>
  </si>
  <si>
    <t>Columna1243</t>
  </si>
  <si>
    <t>Columna1244</t>
  </si>
  <si>
    <t>Columna1245</t>
  </si>
  <si>
    <t>Columna1246</t>
  </si>
  <si>
    <t>Columna1247</t>
  </si>
  <si>
    <t>Columna1248</t>
  </si>
  <si>
    <t>Columna1249</t>
  </si>
  <si>
    <t>Columna1250</t>
  </si>
  <si>
    <t>Columna1251</t>
  </si>
  <si>
    <t>Columna1252</t>
  </si>
  <si>
    <t>Columna1253</t>
  </si>
  <si>
    <t>Columna1254</t>
  </si>
  <si>
    <t>Columna1255</t>
  </si>
  <si>
    <t>Columna1256</t>
  </si>
  <si>
    <t>Columna1257</t>
  </si>
  <si>
    <t>Columna1258</t>
  </si>
  <si>
    <t>Columna1259</t>
  </si>
  <si>
    <t>Columna1260</t>
  </si>
  <si>
    <t>Columna1261</t>
  </si>
  <si>
    <t>Columna1262</t>
  </si>
  <si>
    <t>Columna1263</t>
  </si>
  <si>
    <t>Columna1264</t>
  </si>
  <si>
    <t>Columna1265</t>
  </si>
  <si>
    <t>Columna1266</t>
  </si>
  <si>
    <t>Columna1267</t>
  </si>
  <si>
    <t>Columna1268</t>
  </si>
  <si>
    <t>Columna1269</t>
  </si>
  <si>
    <t>Columna1270</t>
  </si>
  <si>
    <t>Columna1271</t>
  </si>
  <si>
    <t>Columna1272</t>
  </si>
  <si>
    <t>Columna1273</t>
  </si>
  <si>
    <t>Columna1274</t>
  </si>
  <si>
    <t>Columna1275</t>
  </si>
  <si>
    <t>Columna1276</t>
  </si>
  <si>
    <t>Columna1277</t>
  </si>
  <si>
    <t>Columna1278</t>
  </si>
  <si>
    <t>Columna1279</t>
  </si>
  <si>
    <t>Columna1280</t>
  </si>
  <si>
    <t>Columna1281</t>
  </si>
  <si>
    <t>Columna1282</t>
  </si>
  <si>
    <t>Columna1283</t>
  </si>
  <si>
    <t>Columna1284</t>
  </si>
  <si>
    <t>Columna1285</t>
  </si>
  <si>
    <t>Columna1286</t>
  </si>
  <si>
    <t>Columna1287</t>
  </si>
  <si>
    <t>Columna1288</t>
  </si>
  <si>
    <t>Columna1289</t>
  </si>
  <si>
    <t>Columna1290</t>
  </si>
  <si>
    <t>Columna1291</t>
  </si>
  <si>
    <t>Columna1292</t>
  </si>
  <si>
    <t>Columna1293</t>
  </si>
  <si>
    <t>Columna1294</t>
  </si>
  <si>
    <t>Columna1295</t>
  </si>
  <si>
    <t>Columna1296</t>
  </si>
  <si>
    <t>Columna1297</t>
  </si>
  <si>
    <t>Columna1298</t>
  </si>
  <si>
    <t>Columna1299</t>
  </si>
  <si>
    <t>Columna1300</t>
  </si>
  <si>
    <t>Columna1301</t>
  </si>
  <si>
    <t>Columna1302</t>
  </si>
  <si>
    <t>Columna1303</t>
  </si>
  <si>
    <t>Columna1304</t>
  </si>
  <si>
    <t>Columna1305</t>
  </si>
  <si>
    <t>Columna1306</t>
  </si>
  <si>
    <t>Columna1307</t>
  </si>
  <si>
    <t>Columna1308</t>
  </si>
  <si>
    <t>Columna1309</t>
  </si>
  <si>
    <t>Columna1310</t>
  </si>
  <si>
    <t>Columna1311</t>
  </si>
  <si>
    <t>Columna1312</t>
  </si>
  <si>
    <t>Columna1313</t>
  </si>
  <si>
    <t>Columna1314</t>
  </si>
  <si>
    <t>Columna1315</t>
  </si>
  <si>
    <t>Columna1316</t>
  </si>
  <si>
    <t>Columna1317</t>
  </si>
  <si>
    <t>Columna1318</t>
  </si>
  <si>
    <t>Columna1319</t>
  </si>
  <si>
    <t>Columna1320</t>
  </si>
  <si>
    <t>Columna1321</t>
  </si>
  <si>
    <t>Columna1322</t>
  </si>
  <si>
    <t>Columna1323</t>
  </si>
  <si>
    <t>Columna1324</t>
  </si>
  <si>
    <t>Columna1325</t>
  </si>
  <si>
    <t>Columna1326</t>
  </si>
  <si>
    <t>Columna1327</t>
  </si>
  <si>
    <t>Columna1328</t>
  </si>
  <si>
    <t>Columna1329</t>
  </si>
  <si>
    <t>Columna1330</t>
  </si>
  <si>
    <t>Columna1331</t>
  </si>
  <si>
    <t>Columna1332</t>
  </si>
  <si>
    <t>Columna1333</t>
  </si>
  <si>
    <t>Columna1334</t>
  </si>
  <si>
    <t>Columna1335</t>
  </si>
  <si>
    <t>Columna1336</t>
  </si>
  <si>
    <t>Columna1337</t>
  </si>
  <si>
    <t>Columna1338</t>
  </si>
  <si>
    <t>Columna1339</t>
  </si>
  <si>
    <t>Columna1340</t>
  </si>
  <si>
    <t>Columna1341</t>
  </si>
  <si>
    <t>Columna1342</t>
  </si>
  <si>
    <t>Columna1343</t>
  </si>
  <si>
    <t>Columna1344</t>
  </si>
  <si>
    <t>Columna1345</t>
  </si>
  <si>
    <t>Columna1346</t>
  </si>
  <si>
    <t>Columna1347</t>
  </si>
  <si>
    <t>Columna1348</t>
  </si>
  <si>
    <t>Columna1349</t>
  </si>
  <si>
    <t>Columna1350</t>
  </si>
  <si>
    <t>Columna1351</t>
  </si>
  <si>
    <t>Columna1352</t>
  </si>
  <si>
    <t>Columna1353</t>
  </si>
  <si>
    <t>Columna1354</t>
  </si>
  <si>
    <t>Columna1355</t>
  </si>
  <si>
    <t>Columna1356</t>
  </si>
  <si>
    <t>Columna1357</t>
  </si>
  <si>
    <t>Columna1358</t>
  </si>
  <si>
    <t>Columna1359</t>
  </si>
  <si>
    <t>Columna1360</t>
  </si>
  <si>
    <t>Columna1361</t>
  </si>
  <si>
    <t>Columna1362</t>
  </si>
  <si>
    <t>Columna1363</t>
  </si>
  <si>
    <t>Columna1364</t>
  </si>
  <si>
    <t>Columna1365</t>
  </si>
  <si>
    <t>Columna1366</t>
  </si>
  <si>
    <t>Columna1367</t>
  </si>
  <si>
    <t>Columna1368</t>
  </si>
  <si>
    <t>Columna1369</t>
  </si>
  <si>
    <t>Columna1370</t>
  </si>
  <si>
    <t>Columna1371</t>
  </si>
  <si>
    <t>Columna1372</t>
  </si>
  <si>
    <t>Columna1373</t>
  </si>
  <si>
    <t>Columna1374</t>
  </si>
  <si>
    <t>Columna1375</t>
  </si>
  <si>
    <t>Columna1376</t>
  </si>
  <si>
    <t>Columna1377</t>
  </si>
  <si>
    <t>Columna1378</t>
  </si>
  <si>
    <t>Columna1379</t>
  </si>
  <si>
    <t>Columna1380</t>
  </si>
  <si>
    <t>Columna1381</t>
  </si>
  <si>
    <t>Columna1382</t>
  </si>
  <si>
    <t>Columna1383</t>
  </si>
  <si>
    <t>Columna1384</t>
  </si>
  <si>
    <t>Columna1385</t>
  </si>
  <si>
    <t>Columna1386</t>
  </si>
  <si>
    <t>Columna1387</t>
  </si>
  <si>
    <t>Columna1388</t>
  </si>
  <si>
    <t>Columna1389</t>
  </si>
  <si>
    <t>Columna1390</t>
  </si>
  <si>
    <t>Columna1391</t>
  </si>
  <si>
    <t>Columna1392</t>
  </si>
  <si>
    <t>Columna1393</t>
  </si>
  <si>
    <t>Columna1394</t>
  </si>
  <si>
    <t>Columna1395</t>
  </si>
  <si>
    <t>Columna1396</t>
  </si>
  <si>
    <t>Columna1397</t>
  </si>
  <si>
    <t>Columna1398</t>
  </si>
  <si>
    <t>Columna1399</t>
  </si>
  <si>
    <t>Columna1400</t>
  </si>
  <si>
    <t>Columna1401</t>
  </si>
  <si>
    <t>Columna1402</t>
  </si>
  <si>
    <t>Columna1403</t>
  </si>
  <si>
    <t>Columna1404</t>
  </si>
  <si>
    <t>Columna1405</t>
  </si>
  <si>
    <t>Columna1406</t>
  </si>
  <si>
    <t>Columna1407</t>
  </si>
  <si>
    <t>Columna1408</t>
  </si>
  <si>
    <t>Columna1409</t>
  </si>
  <si>
    <t>Columna1410</t>
  </si>
  <si>
    <t>Columna1411</t>
  </si>
  <si>
    <t>Columna1412</t>
  </si>
  <si>
    <t>Columna1413</t>
  </si>
  <si>
    <t>Columna1414</t>
  </si>
  <si>
    <t>Columna1415</t>
  </si>
  <si>
    <t>Columna1416</t>
  </si>
  <si>
    <t>Columna1417</t>
  </si>
  <si>
    <t>Columna1418</t>
  </si>
  <si>
    <t>Columna1419</t>
  </si>
  <si>
    <t>Columna1420</t>
  </si>
  <si>
    <t>Columna1421</t>
  </si>
  <si>
    <t>Columna1422</t>
  </si>
  <si>
    <t>Columna1423</t>
  </si>
  <si>
    <t>Columna1424</t>
  </si>
  <si>
    <t>Columna1425</t>
  </si>
  <si>
    <t>Columna1426</t>
  </si>
  <si>
    <t>Columna1427</t>
  </si>
  <si>
    <t>Columna1428</t>
  </si>
  <si>
    <t>Columna1429</t>
  </si>
  <si>
    <t>Columna1430</t>
  </si>
  <si>
    <t>Columna1431</t>
  </si>
  <si>
    <t>Columna1432</t>
  </si>
  <si>
    <t>Columna1433</t>
  </si>
  <si>
    <t>Columna1434</t>
  </si>
  <si>
    <t>Columna1435</t>
  </si>
  <si>
    <t>Columna1436</t>
  </si>
  <si>
    <t>Columna1437</t>
  </si>
  <si>
    <t>Columna1438</t>
  </si>
  <si>
    <t>Columna1439</t>
  </si>
  <si>
    <t>Columna1440</t>
  </si>
  <si>
    <t>Columna1441</t>
  </si>
  <si>
    <t>Columna1442</t>
  </si>
  <si>
    <t>Columna1443</t>
  </si>
  <si>
    <t>Columna1444</t>
  </si>
  <si>
    <t>Columna1445</t>
  </si>
  <si>
    <t>Columna1446</t>
  </si>
  <si>
    <t>Columna1447</t>
  </si>
  <si>
    <t>Columna1448</t>
  </si>
  <si>
    <t>Columna1449</t>
  </si>
  <si>
    <t>Columna1450</t>
  </si>
  <si>
    <t>Columna1451</t>
  </si>
  <si>
    <t>Columna1452</t>
  </si>
  <si>
    <t>Columna1453</t>
  </si>
  <si>
    <t>Columna1454</t>
  </si>
  <si>
    <t>Columna1455</t>
  </si>
  <si>
    <t>Columna1456</t>
  </si>
  <si>
    <t>Columna1457</t>
  </si>
  <si>
    <t>Columna1458</t>
  </si>
  <si>
    <t>Columna1459</t>
  </si>
  <si>
    <t>Columna1460</t>
  </si>
  <si>
    <t>Columna1461</t>
  </si>
  <si>
    <t>Columna1462</t>
  </si>
  <si>
    <t>Columna1463</t>
  </si>
  <si>
    <t>Columna1464</t>
  </si>
  <si>
    <t>Columna1465</t>
  </si>
  <si>
    <t>Columna1466</t>
  </si>
  <si>
    <t>Columna1467</t>
  </si>
  <si>
    <t>Columna1468</t>
  </si>
  <si>
    <t>Columna1469</t>
  </si>
  <si>
    <t>Columna1470</t>
  </si>
  <si>
    <t>Columna1471</t>
  </si>
  <si>
    <t>Columna1472</t>
  </si>
  <si>
    <t>Columna1473</t>
  </si>
  <si>
    <t>Columna1474</t>
  </si>
  <si>
    <t>Columna1475</t>
  </si>
  <si>
    <t>Columna1476</t>
  </si>
  <si>
    <t>Columna1477</t>
  </si>
  <si>
    <t>Columna1478</t>
  </si>
  <si>
    <t>Columna1479</t>
  </si>
  <si>
    <t>Columna1480</t>
  </si>
  <si>
    <t>Columna1481</t>
  </si>
  <si>
    <t>Columna1482</t>
  </si>
  <si>
    <t>Columna1483</t>
  </si>
  <si>
    <t>Columna1484</t>
  </si>
  <si>
    <t>Columna1485</t>
  </si>
  <si>
    <t>Columna1486</t>
  </si>
  <si>
    <t>Columna1487</t>
  </si>
  <si>
    <t>Columna1488</t>
  </si>
  <si>
    <t>Columna1489</t>
  </si>
  <si>
    <t>Columna1490</t>
  </si>
  <si>
    <t>Columna1491</t>
  </si>
  <si>
    <t>Columna1492</t>
  </si>
  <si>
    <t>Columna1493</t>
  </si>
  <si>
    <t>Columna1494</t>
  </si>
  <si>
    <t>Columna1495</t>
  </si>
  <si>
    <t>Columna1496</t>
  </si>
  <si>
    <t>Columna1497</t>
  </si>
  <si>
    <t>Columna1498</t>
  </si>
  <si>
    <t>Columna1499</t>
  </si>
  <si>
    <t>Columna1500</t>
  </si>
  <si>
    <t>Columna1501</t>
  </si>
  <si>
    <t>Columna1502</t>
  </si>
  <si>
    <t>Columna1503</t>
  </si>
  <si>
    <t>Columna1504</t>
  </si>
  <si>
    <t>Columna1505</t>
  </si>
  <si>
    <t>Columna1506</t>
  </si>
  <si>
    <t>Columna1507</t>
  </si>
  <si>
    <t>Columna1508</t>
  </si>
  <si>
    <t>Columna1509</t>
  </si>
  <si>
    <t>Columna1510</t>
  </si>
  <si>
    <t>Columna1511</t>
  </si>
  <si>
    <t>Columna1512</t>
  </si>
  <si>
    <t>Columna1513</t>
  </si>
  <si>
    <t>Columna1514</t>
  </si>
  <si>
    <t>Columna1515</t>
  </si>
  <si>
    <t>Columna1516</t>
  </si>
  <si>
    <t>Columna1517</t>
  </si>
  <si>
    <t>Columna1518</t>
  </si>
  <si>
    <t>Columna1519</t>
  </si>
  <si>
    <t>Columna1520</t>
  </si>
  <si>
    <t>Columna1521</t>
  </si>
  <si>
    <t>Columna1522</t>
  </si>
  <si>
    <t>Columna1523</t>
  </si>
  <si>
    <t>Columna1524</t>
  </si>
  <si>
    <t>Columna1525</t>
  </si>
  <si>
    <t>Columna1526</t>
  </si>
  <si>
    <t>Columna1527</t>
  </si>
  <si>
    <t>Columna1528</t>
  </si>
  <si>
    <t>Columna1529</t>
  </si>
  <si>
    <t>Columna1530</t>
  </si>
  <si>
    <t>Columna1531</t>
  </si>
  <si>
    <t>Columna1532</t>
  </si>
  <si>
    <t>Columna1533</t>
  </si>
  <si>
    <t>Columna1534</t>
  </si>
  <si>
    <t>Columna1535</t>
  </si>
  <si>
    <t>Columna1536</t>
  </si>
  <si>
    <t>Columna1537</t>
  </si>
  <si>
    <t>Columna1538</t>
  </si>
  <si>
    <t>Columna1539</t>
  </si>
  <si>
    <t>Columna1540</t>
  </si>
  <si>
    <t>Columna1541</t>
  </si>
  <si>
    <t>Columna1542</t>
  </si>
  <si>
    <t>Columna1543</t>
  </si>
  <si>
    <t>Columna1544</t>
  </si>
  <si>
    <t>Columna1545</t>
  </si>
  <si>
    <t>Columna1546</t>
  </si>
  <si>
    <t>Columna1547</t>
  </si>
  <si>
    <t>Columna1548</t>
  </si>
  <si>
    <t>Columna1549</t>
  </si>
  <si>
    <t>Columna1550</t>
  </si>
  <si>
    <t>Columna1551</t>
  </si>
  <si>
    <t>Columna1552</t>
  </si>
  <si>
    <t>Columna1553</t>
  </si>
  <si>
    <t>Columna1554</t>
  </si>
  <si>
    <t>Columna1555</t>
  </si>
  <si>
    <t>Columna1556</t>
  </si>
  <si>
    <t>Columna1557</t>
  </si>
  <si>
    <t>Columna1558</t>
  </si>
  <si>
    <t>Columna1559</t>
  </si>
  <si>
    <t>Columna1560</t>
  </si>
  <si>
    <t>Columna1561</t>
  </si>
  <si>
    <t>Columna1562</t>
  </si>
  <si>
    <t>Columna1563</t>
  </si>
  <si>
    <t>Columna1564</t>
  </si>
  <si>
    <t>Columna1565</t>
  </si>
  <si>
    <t>Columna1566</t>
  </si>
  <si>
    <t>Columna1567</t>
  </si>
  <si>
    <t>Columna1568</t>
  </si>
  <si>
    <t>Columna1569</t>
  </si>
  <si>
    <t>Columna1570</t>
  </si>
  <si>
    <t>Columna1571</t>
  </si>
  <si>
    <t>Columna1572</t>
  </si>
  <si>
    <t>Columna1573</t>
  </si>
  <si>
    <t>Columna1574</t>
  </si>
  <si>
    <t>Columna1575</t>
  </si>
  <si>
    <t>Columna1576</t>
  </si>
  <si>
    <t>Columna1577</t>
  </si>
  <si>
    <t>Columna1578</t>
  </si>
  <si>
    <t>Columna1579</t>
  </si>
  <si>
    <t>Columna1580</t>
  </si>
  <si>
    <t>Columna1581</t>
  </si>
  <si>
    <t>Columna1582</t>
  </si>
  <si>
    <t>Columna1583</t>
  </si>
  <si>
    <t>Columna1584</t>
  </si>
  <si>
    <t>Columna1585</t>
  </si>
  <si>
    <t>Columna1586</t>
  </si>
  <si>
    <t>Columna1587</t>
  </si>
  <si>
    <t>Columna1588</t>
  </si>
  <si>
    <t>Columna1589</t>
  </si>
  <si>
    <t>Columna1590</t>
  </si>
  <si>
    <t>Columna1591</t>
  </si>
  <si>
    <t>Columna1592</t>
  </si>
  <si>
    <t>Columna1593</t>
  </si>
  <si>
    <t>Columna1594</t>
  </si>
  <si>
    <t>Columna1595</t>
  </si>
  <si>
    <t>Columna1596</t>
  </si>
  <si>
    <t>Columna1597</t>
  </si>
  <si>
    <t>Columna1598</t>
  </si>
  <si>
    <t>Columna1599</t>
  </si>
  <si>
    <t>Columna1600</t>
  </si>
  <si>
    <t>Columna1601</t>
  </si>
  <si>
    <t>Columna1602</t>
  </si>
  <si>
    <t>Columna1603</t>
  </si>
  <si>
    <t>Columna1604</t>
  </si>
  <si>
    <t>Columna1605</t>
  </si>
  <si>
    <t>Columna1606</t>
  </si>
  <si>
    <t>Columna1607</t>
  </si>
  <si>
    <t>Columna1608</t>
  </si>
  <si>
    <t>Columna1609</t>
  </si>
  <si>
    <t>Columna1610</t>
  </si>
  <si>
    <t>Columna1611</t>
  </si>
  <si>
    <t>Columna1612</t>
  </si>
  <si>
    <t>Columna1613</t>
  </si>
  <si>
    <t>Columna1614</t>
  </si>
  <si>
    <t>Columna1615</t>
  </si>
  <si>
    <t>Columna1616</t>
  </si>
  <si>
    <t>Columna1617</t>
  </si>
  <si>
    <t>Columna1618</t>
  </si>
  <si>
    <t>Columna1619</t>
  </si>
  <si>
    <t>Columna1620</t>
  </si>
  <si>
    <t>Columna1621</t>
  </si>
  <si>
    <t>Columna1622</t>
  </si>
  <si>
    <t>Columna1623</t>
  </si>
  <si>
    <t>Columna1624</t>
  </si>
  <si>
    <t>Columna1625</t>
  </si>
  <si>
    <t>Columna1626</t>
  </si>
  <si>
    <t>Columna1627</t>
  </si>
  <si>
    <t>Columna1628</t>
  </si>
  <si>
    <t>Columna1629</t>
  </si>
  <si>
    <t>Columna1630</t>
  </si>
  <si>
    <t>Columna1631</t>
  </si>
  <si>
    <t>Columna1632</t>
  </si>
  <si>
    <t>Columna1633</t>
  </si>
  <si>
    <t>Columna1634</t>
  </si>
  <si>
    <t>Columna1635</t>
  </si>
  <si>
    <t>Columna1636</t>
  </si>
  <si>
    <t>Columna1637</t>
  </si>
  <si>
    <t>Columna1638</t>
  </si>
  <si>
    <t>Columna1639</t>
  </si>
  <si>
    <t>Columna1640</t>
  </si>
  <si>
    <t>Columna1641</t>
  </si>
  <si>
    <t>Columna1642</t>
  </si>
  <si>
    <t>Columna1643</t>
  </si>
  <si>
    <t>Columna1644</t>
  </si>
  <si>
    <t>Columna1645</t>
  </si>
  <si>
    <t>Columna1646</t>
  </si>
  <si>
    <t>Columna1647</t>
  </si>
  <si>
    <t>Columna1648</t>
  </si>
  <si>
    <t>Columna1649</t>
  </si>
  <si>
    <t>Columna1650</t>
  </si>
  <si>
    <t>Columna1651</t>
  </si>
  <si>
    <t>Columna1652</t>
  </si>
  <si>
    <t>Columna1653</t>
  </si>
  <si>
    <t>Columna1654</t>
  </si>
  <si>
    <t>Columna1655</t>
  </si>
  <si>
    <t>Columna1656</t>
  </si>
  <si>
    <t>Columna1657</t>
  </si>
  <si>
    <t>Columna1658</t>
  </si>
  <si>
    <t>Columna1659</t>
  </si>
  <si>
    <t>Columna1660</t>
  </si>
  <si>
    <t>Columna1661</t>
  </si>
  <si>
    <t>Columna1662</t>
  </si>
  <si>
    <t>Columna1663</t>
  </si>
  <si>
    <t>Columna1664</t>
  </si>
  <si>
    <t>Columna1665</t>
  </si>
  <si>
    <t>Columna1666</t>
  </si>
  <si>
    <t>Columna1667</t>
  </si>
  <si>
    <t>Columna1668</t>
  </si>
  <si>
    <t>Columna1669</t>
  </si>
  <si>
    <t>Columna1670</t>
  </si>
  <si>
    <t>Columna1671</t>
  </si>
  <si>
    <t>Columna1672</t>
  </si>
  <si>
    <t>Columna1673</t>
  </si>
  <si>
    <t>Columna1674</t>
  </si>
  <si>
    <t>Columna1675</t>
  </si>
  <si>
    <t>Columna1676</t>
  </si>
  <si>
    <t>Columna1677</t>
  </si>
  <si>
    <t>Columna1678</t>
  </si>
  <si>
    <t>Columna1679</t>
  </si>
  <si>
    <t>Columna1680</t>
  </si>
  <si>
    <t>Columna1681</t>
  </si>
  <si>
    <t>Columna1682</t>
  </si>
  <si>
    <t>Columna1683</t>
  </si>
  <si>
    <t>Columna1684</t>
  </si>
  <si>
    <t>Columna1685</t>
  </si>
  <si>
    <t>Columna1686</t>
  </si>
  <si>
    <t>Columna1687</t>
  </si>
  <si>
    <t>Columna1688</t>
  </si>
  <si>
    <t>Columna1689</t>
  </si>
  <si>
    <t>Columna1690</t>
  </si>
  <si>
    <t>Columna1691</t>
  </si>
  <si>
    <t>Columna1692</t>
  </si>
  <si>
    <t>Columna1693</t>
  </si>
  <si>
    <t>Columna1694</t>
  </si>
  <si>
    <t>Columna1695</t>
  </si>
  <si>
    <t>Columna1696</t>
  </si>
  <si>
    <t>Columna1697</t>
  </si>
  <si>
    <t>Columna1698</t>
  </si>
  <si>
    <t>Columna1699</t>
  </si>
  <si>
    <t>Columna1700</t>
  </si>
  <si>
    <t>Columna1701</t>
  </si>
  <si>
    <t>Columna1702</t>
  </si>
  <si>
    <t>Columna1703</t>
  </si>
  <si>
    <t>Columna1704</t>
  </si>
  <si>
    <t>Columna1705</t>
  </si>
  <si>
    <t>Columna1706</t>
  </si>
  <si>
    <t>Columna1707</t>
  </si>
  <si>
    <t>Columna1708</t>
  </si>
  <si>
    <t>Columna1709</t>
  </si>
  <si>
    <t>Columna1710</t>
  </si>
  <si>
    <t>Columna1711</t>
  </si>
  <si>
    <t>Columna1712</t>
  </si>
  <si>
    <t>Columna1713</t>
  </si>
  <si>
    <t>Columna1714</t>
  </si>
  <si>
    <t>Columna1715</t>
  </si>
  <si>
    <t>Columna1716</t>
  </si>
  <si>
    <t>Columna1717</t>
  </si>
  <si>
    <t>Columna1718</t>
  </si>
  <si>
    <t>Columna1719</t>
  </si>
  <si>
    <t>Columna1720</t>
  </si>
  <si>
    <t>Columna1721</t>
  </si>
  <si>
    <t>Columna1722</t>
  </si>
  <si>
    <t>Columna1723</t>
  </si>
  <si>
    <t>Columna1724</t>
  </si>
  <si>
    <t>Columna1725</t>
  </si>
  <si>
    <t>Columna1726</t>
  </si>
  <si>
    <t>Columna1727</t>
  </si>
  <si>
    <t>Columna1728</t>
  </si>
  <si>
    <t>Columna1729</t>
  </si>
  <si>
    <t>Columna1730</t>
  </si>
  <si>
    <t>Columna1731</t>
  </si>
  <si>
    <t>Columna1732</t>
  </si>
  <si>
    <t>Columna1733</t>
  </si>
  <si>
    <t>Columna1734</t>
  </si>
  <si>
    <t>Columna1735</t>
  </si>
  <si>
    <t>Columna1736</t>
  </si>
  <si>
    <t>Columna1737</t>
  </si>
  <si>
    <t>Columna1738</t>
  </si>
  <si>
    <t>Columna1739</t>
  </si>
  <si>
    <t>Columna1740</t>
  </si>
  <si>
    <t>Columna1741</t>
  </si>
  <si>
    <t>Columna1742</t>
  </si>
  <si>
    <t>Columna1743</t>
  </si>
  <si>
    <t>Columna1744</t>
  </si>
  <si>
    <t>Columna1745</t>
  </si>
  <si>
    <t>Columna1746</t>
  </si>
  <si>
    <t>Columna1747</t>
  </si>
  <si>
    <t>Columna1748</t>
  </si>
  <si>
    <t>Columna1749</t>
  </si>
  <si>
    <t>Columna1750</t>
  </si>
  <si>
    <t>Columna1751</t>
  </si>
  <si>
    <t>Columna1752</t>
  </si>
  <si>
    <t>Columna1753</t>
  </si>
  <si>
    <t>Columna1754</t>
  </si>
  <si>
    <t>Columna1755</t>
  </si>
  <si>
    <t>Columna1756</t>
  </si>
  <si>
    <t>Columna1757</t>
  </si>
  <si>
    <t>Columna1758</t>
  </si>
  <si>
    <t>Columna1759</t>
  </si>
  <si>
    <t>Columna1760</t>
  </si>
  <si>
    <t>Columna1761</t>
  </si>
  <si>
    <t>Columna1762</t>
  </si>
  <si>
    <t>Columna1763</t>
  </si>
  <si>
    <t>Columna1764</t>
  </si>
  <si>
    <t>Columna1765</t>
  </si>
  <si>
    <t>Columna1766</t>
  </si>
  <si>
    <t>Columna1767</t>
  </si>
  <si>
    <t>Columna1768</t>
  </si>
  <si>
    <t>Columna1769</t>
  </si>
  <si>
    <t>Columna1770</t>
  </si>
  <si>
    <t>Columna1771</t>
  </si>
  <si>
    <t>Columna1772</t>
  </si>
  <si>
    <t>Columna1773</t>
  </si>
  <si>
    <t>Columna1774</t>
  </si>
  <si>
    <t>Columna1775</t>
  </si>
  <si>
    <t>Columna1776</t>
  </si>
  <si>
    <t>Columna1777</t>
  </si>
  <si>
    <t>Columna1778</t>
  </si>
  <si>
    <t>Columna1779</t>
  </si>
  <si>
    <t>Columna1780</t>
  </si>
  <si>
    <t>Columna1781</t>
  </si>
  <si>
    <t>Columna1782</t>
  </si>
  <si>
    <t>Columna1783</t>
  </si>
  <si>
    <t>Columna1784</t>
  </si>
  <si>
    <t>Columna1785</t>
  </si>
  <si>
    <t>Columna1786</t>
  </si>
  <si>
    <t>Columna1787</t>
  </si>
  <si>
    <t>Columna1788</t>
  </si>
  <si>
    <t>Columna1789</t>
  </si>
  <si>
    <t>Columna1790</t>
  </si>
  <si>
    <t>Columna1791</t>
  </si>
  <si>
    <t>Columna1792</t>
  </si>
  <si>
    <t>Columna1793</t>
  </si>
  <si>
    <t>Columna1794</t>
  </si>
  <si>
    <t>Columna1795</t>
  </si>
  <si>
    <t>Columna1796</t>
  </si>
  <si>
    <t>Columna1797</t>
  </si>
  <si>
    <t>Columna1798</t>
  </si>
  <si>
    <t>Columna1799</t>
  </si>
  <si>
    <t>Columna1800</t>
  </si>
  <si>
    <t>Columna1801</t>
  </si>
  <si>
    <t>Columna1802</t>
  </si>
  <si>
    <t>Columna1803</t>
  </si>
  <si>
    <t>Columna1804</t>
  </si>
  <si>
    <t>Columna1805</t>
  </si>
  <si>
    <t>Columna1806</t>
  </si>
  <si>
    <t>Columna1807</t>
  </si>
  <si>
    <t>Columna1808</t>
  </si>
  <si>
    <t>Columna1809</t>
  </si>
  <si>
    <t>Columna1810</t>
  </si>
  <si>
    <t>Columna1811</t>
  </si>
  <si>
    <t>Columna1812</t>
  </si>
  <si>
    <t>Columna1813</t>
  </si>
  <si>
    <t>Columna1814</t>
  </si>
  <si>
    <t>Columna1815</t>
  </si>
  <si>
    <t>Columna1816</t>
  </si>
  <si>
    <t>Columna1817</t>
  </si>
  <si>
    <t>Columna1818</t>
  </si>
  <si>
    <t>Columna1819</t>
  </si>
  <si>
    <t>Columna1820</t>
  </si>
  <si>
    <t>Columna1821</t>
  </si>
  <si>
    <t>Columna1822</t>
  </si>
  <si>
    <t>Columna1823</t>
  </si>
  <si>
    <t>Columna1824</t>
  </si>
  <si>
    <t>Columna1825</t>
  </si>
  <si>
    <t>Columna1826</t>
  </si>
  <si>
    <t>Columna1827</t>
  </si>
  <si>
    <t>Columna1828</t>
  </si>
  <si>
    <t>Columna1829</t>
  </si>
  <si>
    <t>Columna1830</t>
  </si>
  <si>
    <t>Columna1831</t>
  </si>
  <si>
    <t>Columna1832</t>
  </si>
  <si>
    <t>Columna1833</t>
  </si>
  <si>
    <t>Columna1834</t>
  </si>
  <si>
    <t>Columna1835</t>
  </si>
  <si>
    <t>Columna1836</t>
  </si>
  <si>
    <t>Columna1837</t>
  </si>
  <si>
    <t>Columna1838</t>
  </si>
  <si>
    <t>Columna1839</t>
  </si>
  <si>
    <t>Columna1840</t>
  </si>
  <si>
    <t>Columna1841</t>
  </si>
  <si>
    <t>Columna1842</t>
  </si>
  <si>
    <t>Columna1843</t>
  </si>
  <si>
    <t>Columna1844</t>
  </si>
  <si>
    <t>Columna1845</t>
  </si>
  <si>
    <t>Columna1846</t>
  </si>
  <si>
    <t>Columna1847</t>
  </si>
  <si>
    <t>Columna1848</t>
  </si>
  <si>
    <t>Columna1849</t>
  </si>
  <si>
    <t>Columna1850</t>
  </si>
  <si>
    <t>Columna1851</t>
  </si>
  <si>
    <t>Columna1852</t>
  </si>
  <si>
    <t>Columna1853</t>
  </si>
  <si>
    <t>Columna1854</t>
  </si>
  <si>
    <t>Columna1855</t>
  </si>
  <si>
    <t>Columna1856</t>
  </si>
  <si>
    <t>Columna1857</t>
  </si>
  <si>
    <t>Columna1858</t>
  </si>
  <si>
    <t>Columna1859</t>
  </si>
  <si>
    <t>Columna1860</t>
  </si>
  <si>
    <t>Columna1861</t>
  </si>
  <si>
    <t>Columna1862</t>
  </si>
  <si>
    <t>Columna1863</t>
  </si>
  <si>
    <t>Columna1864</t>
  </si>
  <si>
    <t>Columna1865</t>
  </si>
  <si>
    <t>Columna1866</t>
  </si>
  <si>
    <t>Columna1867</t>
  </si>
  <si>
    <t>Columna1868</t>
  </si>
  <si>
    <t>Columna1869</t>
  </si>
  <si>
    <t>Columna1870</t>
  </si>
  <si>
    <t>Columna1871</t>
  </si>
  <si>
    <t>Columna1872</t>
  </si>
  <si>
    <t>Columna1873</t>
  </si>
  <si>
    <t>Columna1874</t>
  </si>
  <si>
    <t>Columna1875</t>
  </si>
  <si>
    <t>Columna1876</t>
  </si>
  <si>
    <t>Columna1877</t>
  </si>
  <si>
    <t>Columna1878</t>
  </si>
  <si>
    <t>Columna1879</t>
  </si>
  <si>
    <t>Columna1880</t>
  </si>
  <si>
    <t>Columna1881</t>
  </si>
  <si>
    <t>Columna1882</t>
  </si>
  <si>
    <t>Columna1883</t>
  </si>
  <si>
    <t>Columna1884</t>
  </si>
  <si>
    <t>Columna1885</t>
  </si>
  <si>
    <t>Columna1886</t>
  </si>
  <si>
    <t>Columna1887</t>
  </si>
  <si>
    <t>Columna1888</t>
  </si>
  <si>
    <t>Columna1889</t>
  </si>
  <si>
    <t>Columna1890</t>
  </si>
  <si>
    <t>Columna1891</t>
  </si>
  <si>
    <t>Columna1892</t>
  </si>
  <si>
    <t>Columna1893</t>
  </si>
  <si>
    <t>Columna1894</t>
  </si>
  <si>
    <t>Columna1895</t>
  </si>
  <si>
    <t>Columna1896</t>
  </si>
  <si>
    <t>Columna1897</t>
  </si>
  <si>
    <t>Columna1898</t>
  </si>
  <si>
    <t>Columna1899</t>
  </si>
  <si>
    <t>Columna1900</t>
  </si>
  <si>
    <t>Columna1901</t>
  </si>
  <si>
    <t>Columna1902</t>
  </si>
  <si>
    <t>Columna1903</t>
  </si>
  <si>
    <t>Columna1904</t>
  </si>
  <si>
    <t>Columna1905</t>
  </si>
  <si>
    <t>Columna1906</t>
  </si>
  <si>
    <t>Columna1907</t>
  </si>
  <si>
    <t>Columna1908</t>
  </si>
  <si>
    <t>Columna1909</t>
  </si>
  <si>
    <t>Columna1910</t>
  </si>
  <si>
    <t>Columna1911</t>
  </si>
  <si>
    <t>Columna1912</t>
  </si>
  <si>
    <t>Columna1913</t>
  </si>
  <si>
    <t>Columna1914</t>
  </si>
  <si>
    <t>Columna1915</t>
  </si>
  <si>
    <t>Columna1916</t>
  </si>
  <si>
    <t>Columna1917</t>
  </si>
  <si>
    <t>Columna1918</t>
  </si>
  <si>
    <t>Columna1919</t>
  </si>
  <si>
    <t>Columna1920</t>
  </si>
  <si>
    <t>Columna1921</t>
  </si>
  <si>
    <t>Columna1922</t>
  </si>
  <si>
    <t>Columna1923</t>
  </si>
  <si>
    <t>Columna1924</t>
  </si>
  <si>
    <t>Columna1925</t>
  </si>
  <si>
    <t>Columna1926</t>
  </si>
  <si>
    <t>Columna1927</t>
  </si>
  <si>
    <t>Columna1928</t>
  </si>
  <si>
    <t>Columna1929</t>
  </si>
  <si>
    <t>Columna1930</t>
  </si>
  <si>
    <t>Columna1931</t>
  </si>
  <si>
    <t>Columna1932</t>
  </si>
  <si>
    <t>Columna1933</t>
  </si>
  <si>
    <t>Columna1934</t>
  </si>
  <si>
    <t>Columna1935</t>
  </si>
  <si>
    <t>Columna1936</t>
  </si>
  <si>
    <t>Columna1937</t>
  </si>
  <si>
    <t>Columna1938</t>
  </si>
  <si>
    <t>Columna1939</t>
  </si>
  <si>
    <t>Columna1940</t>
  </si>
  <si>
    <t>Columna1941</t>
  </si>
  <si>
    <t>Columna1942</t>
  </si>
  <si>
    <t>Columna1943</t>
  </si>
  <si>
    <t>Columna1944</t>
  </si>
  <si>
    <t>Columna1945</t>
  </si>
  <si>
    <t>Columna1946</t>
  </si>
  <si>
    <t>Columna1947</t>
  </si>
  <si>
    <t>Columna1948</t>
  </si>
  <si>
    <t>Columna1949</t>
  </si>
  <si>
    <t>Columna1950</t>
  </si>
  <si>
    <t>Columna1951</t>
  </si>
  <si>
    <t>Columna1952</t>
  </si>
  <si>
    <t>Columna1953</t>
  </si>
  <si>
    <t>Columna1954</t>
  </si>
  <si>
    <t>Columna1955</t>
  </si>
  <si>
    <t>Columna1956</t>
  </si>
  <si>
    <t>Columna1957</t>
  </si>
  <si>
    <t>Columna1958</t>
  </si>
  <si>
    <t>Columna1959</t>
  </si>
  <si>
    <t>Columna1960</t>
  </si>
  <si>
    <t>Columna1961</t>
  </si>
  <si>
    <t>Columna1962</t>
  </si>
  <si>
    <t>Columna1963</t>
  </si>
  <si>
    <t>Columna1964</t>
  </si>
  <si>
    <t>Columna1965</t>
  </si>
  <si>
    <t>Columna1966</t>
  </si>
  <si>
    <t>Columna1967</t>
  </si>
  <si>
    <t>Columna1968</t>
  </si>
  <si>
    <t>Columna1969</t>
  </si>
  <si>
    <t>Columna1970</t>
  </si>
  <si>
    <t>Columna1971</t>
  </si>
  <si>
    <t>Columna1972</t>
  </si>
  <si>
    <t>Columna1973</t>
  </si>
  <si>
    <t>Columna1974</t>
  </si>
  <si>
    <t>Columna1975</t>
  </si>
  <si>
    <t>Columna1976</t>
  </si>
  <si>
    <t>Columna1977</t>
  </si>
  <si>
    <t>Columna1978</t>
  </si>
  <si>
    <t>Columna1979</t>
  </si>
  <si>
    <t>Columna1980</t>
  </si>
  <si>
    <t>Columna1981</t>
  </si>
  <si>
    <t>Columna1982</t>
  </si>
  <si>
    <t>Columna1983</t>
  </si>
  <si>
    <t>Columna1984</t>
  </si>
  <si>
    <t>Columna1985</t>
  </si>
  <si>
    <t>Columna1986</t>
  </si>
  <si>
    <t>Columna1987</t>
  </si>
  <si>
    <t>Columna1988</t>
  </si>
  <si>
    <t>Columna1989</t>
  </si>
  <si>
    <t>Columna1990</t>
  </si>
  <si>
    <t>Columna1991</t>
  </si>
  <si>
    <t>Columna1992</t>
  </si>
  <si>
    <t>Columna1993</t>
  </si>
  <si>
    <t>Columna1994</t>
  </si>
  <si>
    <t>Columna1995</t>
  </si>
  <si>
    <t>Columna1996</t>
  </si>
  <si>
    <t>Columna1997</t>
  </si>
  <si>
    <t>Columna1998</t>
  </si>
  <si>
    <t>Columna1999</t>
  </si>
  <si>
    <t>Columna2000</t>
  </si>
  <si>
    <t>Columna2001</t>
  </si>
  <si>
    <t>Columna2002</t>
  </si>
  <si>
    <t>Columna2003</t>
  </si>
  <si>
    <t>Columna2004</t>
  </si>
  <si>
    <t>Columna2005</t>
  </si>
  <si>
    <t>Columna2006</t>
  </si>
  <si>
    <t>Columna2007</t>
  </si>
  <si>
    <t>Columna2008</t>
  </si>
  <si>
    <t>Columna2009</t>
  </si>
  <si>
    <t>Columna2010</t>
  </si>
  <si>
    <t>Columna2011</t>
  </si>
  <si>
    <t>Columna2012</t>
  </si>
  <si>
    <t>Columna2013</t>
  </si>
  <si>
    <t>Columna2014</t>
  </si>
  <si>
    <t>Columna2015</t>
  </si>
  <si>
    <t>Columna2016</t>
  </si>
  <si>
    <t>Columna2017</t>
  </si>
  <si>
    <t>Columna2018</t>
  </si>
  <si>
    <t>Columna2019</t>
  </si>
  <si>
    <t>Columna2020</t>
  </si>
  <si>
    <t>Columna2021</t>
  </si>
  <si>
    <t>Columna2022</t>
  </si>
  <si>
    <t>Columna2023</t>
  </si>
  <si>
    <t>Columna2024</t>
  </si>
  <si>
    <t>Columna2025</t>
  </si>
  <si>
    <t>Columna2026</t>
  </si>
  <si>
    <t>Columna2027</t>
  </si>
  <si>
    <t>Columna2028</t>
  </si>
  <si>
    <t>Columna2029</t>
  </si>
  <si>
    <t>Columna2030</t>
  </si>
  <si>
    <t>Columna2031</t>
  </si>
  <si>
    <t>Columna2032</t>
  </si>
  <si>
    <t>Columna2033</t>
  </si>
  <si>
    <t>Columna2034</t>
  </si>
  <si>
    <t>Columna2035</t>
  </si>
  <si>
    <t>Columna2036</t>
  </si>
  <si>
    <t>Columna2037</t>
  </si>
  <si>
    <t>Columna2038</t>
  </si>
  <si>
    <t>Columna2039</t>
  </si>
  <si>
    <t>Columna2040</t>
  </si>
  <si>
    <t>Columna2041</t>
  </si>
  <si>
    <t>Columna2042</t>
  </si>
  <si>
    <t>Columna2043</t>
  </si>
  <si>
    <t>Columna2044</t>
  </si>
  <si>
    <t>Columna2045</t>
  </si>
  <si>
    <t>Columna2046</t>
  </si>
  <si>
    <t>Columna2047</t>
  </si>
  <si>
    <t>Columna2048</t>
  </si>
  <si>
    <t>Columna2049</t>
  </si>
  <si>
    <t>Columna2050</t>
  </si>
  <si>
    <t>Columna2051</t>
  </si>
  <si>
    <t>Columna2052</t>
  </si>
  <si>
    <t>Columna2053</t>
  </si>
  <si>
    <t>Columna2054</t>
  </si>
  <si>
    <t>Columna2055</t>
  </si>
  <si>
    <t>Columna2056</t>
  </si>
  <si>
    <t>Columna2057</t>
  </si>
  <si>
    <t>Columna2058</t>
  </si>
  <si>
    <t>Columna2059</t>
  </si>
  <si>
    <t>Columna2060</t>
  </si>
  <si>
    <t>Columna2061</t>
  </si>
  <si>
    <t>Columna2062</t>
  </si>
  <si>
    <t>Columna2063</t>
  </si>
  <si>
    <t>Columna2064</t>
  </si>
  <si>
    <t>Columna2065</t>
  </si>
  <si>
    <t>Columna2066</t>
  </si>
  <si>
    <t>Columna2067</t>
  </si>
  <si>
    <t>Columna2068</t>
  </si>
  <si>
    <t>Columna2069</t>
  </si>
  <si>
    <t>Columna2070</t>
  </si>
  <si>
    <t>Columna2071</t>
  </si>
  <si>
    <t>Columna2072</t>
  </si>
  <si>
    <t>Columna2073</t>
  </si>
  <si>
    <t>Columna2074</t>
  </si>
  <si>
    <t>Columna2075</t>
  </si>
  <si>
    <t>Columna2076</t>
  </si>
  <si>
    <t>Columna2077</t>
  </si>
  <si>
    <t>Columna2078</t>
  </si>
  <si>
    <t>Columna2079</t>
  </si>
  <si>
    <t>Columna2080</t>
  </si>
  <si>
    <t>Columna2081</t>
  </si>
  <si>
    <t>Columna2082</t>
  </si>
  <si>
    <t>Columna2083</t>
  </si>
  <si>
    <t>Columna2084</t>
  </si>
  <si>
    <t>Columna2085</t>
  </si>
  <si>
    <t>Columna2086</t>
  </si>
  <si>
    <t>Columna2087</t>
  </si>
  <si>
    <t>Columna2088</t>
  </si>
  <si>
    <t>Columna2089</t>
  </si>
  <si>
    <t>Columna2090</t>
  </si>
  <si>
    <t>Columna2091</t>
  </si>
  <si>
    <t>Columna2092</t>
  </si>
  <si>
    <t>Columna2093</t>
  </si>
  <si>
    <t>Columna2094</t>
  </si>
  <si>
    <t>Columna2095</t>
  </si>
  <si>
    <t>Columna2096</t>
  </si>
  <si>
    <t>Columna2097</t>
  </si>
  <si>
    <t>Columna2098</t>
  </si>
  <si>
    <t>Columna2099</t>
  </si>
  <si>
    <t>Columna2100</t>
  </si>
  <si>
    <t>Columna2101</t>
  </si>
  <si>
    <t>Columna2102</t>
  </si>
  <si>
    <t>Columna2103</t>
  </si>
  <si>
    <t>Columna2104</t>
  </si>
  <si>
    <t>Columna2105</t>
  </si>
  <si>
    <t>Columna2106</t>
  </si>
  <si>
    <t>Columna2107</t>
  </si>
  <si>
    <t>Columna2108</t>
  </si>
  <si>
    <t>Columna2109</t>
  </si>
  <si>
    <t>Columna2110</t>
  </si>
  <si>
    <t>Columna2111</t>
  </si>
  <si>
    <t>Columna2112</t>
  </si>
  <si>
    <t>Columna2113</t>
  </si>
  <si>
    <t>Columna2114</t>
  </si>
  <si>
    <t>Columna2115</t>
  </si>
  <si>
    <t>Columna2116</t>
  </si>
  <si>
    <t>Columna2117</t>
  </si>
  <si>
    <t>Columna2118</t>
  </si>
  <si>
    <t>Columna2119</t>
  </si>
  <si>
    <t>Columna2120</t>
  </si>
  <si>
    <t>Columna2121</t>
  </si>
  <si>
    <t>Columna2122</t>
  </si>
  <si>
    <t>Columna2123</t>
  </si>
  <si>
    <t>Columna2124</t>
  </si>
  <si>
    <t>Columna2125</t>
  </si>
  <si>
    <t>Columna2126</t>
  </si>
  <si>
    <t>Columna2127</t>
  </si>
  <si>
    <t>Columna2128</t>
  </si>
  <si>
    <t>Columna2129</t>
  </si>
  <si>
    <t>Columna2130</t>
  </si>
  <si>
    <t>Columna2131</t>
  </si>
  <si>
    <t>Columna2132</t>
  </si>
  <si>
    <t>Columna2133</t>
  </si>
  <si>
    <t>Columna2134</t>
  </si>
  <si>
    <t>Columna2135</t>
  </si>
  <si>
    <t>Columna2136</t>
  </si>
  <si>
    <t>Columna2137</t>
  </si>
  <si>
    <t>Columna2138</t>
  </si>
  <si>
    <t>Columna2139</t>
  </si>
  <si>
    <t>Columna2140</t>
  </si>
  <si>
    <t>Columna2141</t>
  </si>
  <si>
    <t>Columna2142</t>
  </si>
  <si>
    <t>Columna2143</t>
  </si>
  <si>
    <t>Columna2144</t>
  </si>
  <si>
    <t>Columna2145</t>
  </si>
  <si>
    <t>Columna2146</t>
  </si>
  <si>
    <t>Columna2147</t>
  </si>
  <si>
    <t>Columna2148</t>
  </si>
  <si>
    <t>Columna2149</t>
  </si>
  <si>
    <t>Columna2150</t>
  </si>
  <si>
    <t>Columna2151</t>
  </si>
  <si>
    <t>Columna2152</t>
  </si>
  <si>
    <t>Columna2153</t>
  </si>
  <si>
    <t>Columna2154</t>
  </si>
  <si>
    <t>Columna2155</t>
  </si>
  <si>
    <t>Columna2156</t>
  </si>
  <si>
    <t>Columna2157</t>
  </si>
  <si>
    <t>Columna2158</t>
  </si>
  <si>
    <t>Columna2159</t>
  </si>
  <si>
    <t>Columna2160</t>
  </si>
  <si>
    <t>Columna2161</t>
  </si>
  <si>
    <t>Columna2162</t>
  </si>
  <si>
    <t>Columna2163</t>
  </si>
  <si>
    <t>Columna2164</t>
  </si>
  <si>
    <t>Columna2165</t>
  </si>
  <si>
    <t>Columna2166</t>
  </si>
  <si>
    <t>Columna2167</t>
  </si>
  <si>
    <t>Columna2168</t>
  </si>
  <si>
    <t>Columna2169</t>
  </si>
  <si>
    <t>Columna2170</t>
  </si>
  <si>
    <t>Columna2171</t>
  </si>
  <si>
    <t>Columna2172</t>
  </si>
  <si>
    <t>Columna2173</t>
  </si>
  <si>
    <t>Columna2174</t>
  </si>
  <si>
    <t>Columna2175</t>
  </si>
  <si>
    <t>Columna2176</t>
  </si>
  <si>
    <t>Columna2177</t>
  </si>
  <si>
    <t>Columna2178</t>
  </si>
  <si>
    <t>Columna2179</t>
  </si>
  <si>
    <t>Columna2180</t>
  </si>
  <si>
    <t>Columna2181</t>
  </si>
  <si>
    <t>Columna2182</t>
  </si>
  <si>
    <t>Columna2183</t>
  </si>
  <si>
    <t>Columna2184</t>
  </si>
  <si>
    <t>Columna2185</t>
  </si>
  <si>
    <t>Columna2186</t>
  </si>
  <si>
    <t>Columna2187</t>
  </si>
  <si>
    <t>Columna2188</t>
  </si>
  <si>
    <t>Columna2189</t>
  </si>
  <si>
    <t>Columna2190</t>
  </si>
  <si>
    <t>Columna2191</t>
  </si>
  <si>
    <t>Columna2192</t>
  </si>
  <si>
    <t>Columna2193</t>
  </si>
  <si>
    <t>Columna2194</t>
  </si>
  <si>
    <t>Columna2195</t>
  </si>
  <si>
    <t>Columna2196</t>
  </si>
  <si>
    <t>Columna2197</t>
  </si>
  <si>
    <t>Columna2198</t>
  </si>
  <si>
    <t>Columna2199</t>
  </si>
  <si>
    <t>Columna2200</t>
  </si>
  <si>
    <t>Columna2201</t>
  </si>
  <si>
    <t>Columna2202</t>
  </si>
  <si>
    <t>Columna2203</t>
  </si>
  <si>
    <t>Columna2204</t>
  </si>
  <si>
    <t>Columna2205</t>
  </si>
  <si>
    <t>Columna2206</t>
  </si>
  <si>
    <t>Columna2207</t>
  </si>
  <si>
    <t>Columna2208</t>
  </si>
  <si>
    <t>Columna2209</t>
  </si>
  <si>
    <t>Columna2210</t>
  </si>
  <si>
    <t>Columna2211</t>
  </si>
  <si>
    <t>Columna2212</t>
  </si>
  <si>
    <t>Columna2213</t>
  </si>
  <si>
    <t>Columna2214</t>
  </si>
  <si>
    <t>Columna2215</t>
  </si>
  <si>
    <t>Columna2216</t>
  </si>
  <si>
    <t>Columna2217</t>
  </si>
  <si>
    <t>Columna2218</t>
  </si>
  <si>
    <t>Columna2219</t>
  </si>
  <si>
    <t>Columna2220</t>
  </si>
  <si>
    <t>Columna2221</t>
  </si>
  <si>
    <t>Columna2222</t>
  </si>
  <si>
    <t>Columna2223</t>
  </si>
  <si>
    <t>Columna2224</t>
  </si>
  <si>
    <t>Columna2225</t>
  </si>
  <si>
    <t>Columna2226</t>
  </si>
  <si>
    <t>Columna2227</t>
  </si>
  <si>
    <t>Columna2228</t>
  </si>
  <si>
    <t>Columna2229</t>
  </si>
  <si>
    <t>Columna2230</t>
  </si>
  <si>
    <t>Columna2231</t>
  </si>
  <si>
    <t>Columna2232</t>
  </si>
  <si>
    <t>Columna2233</t>
  </si>
  <si>
    <t>Columna2234</t>
  </si>
  <si>
    <t>Columna2235</t>
  </si>
  <si>
    <t>Columna2236</t>
  </si>
  <si>
    <t>Columna2237</t>
  </si>
  <si>
    <t>Columna2238</t>
  </si>
  <si>
    <t>Columna2239</t>
  </si>
  <si>
    <t>Columna2240</t>
  </si>
  <si>
    <t>Columna2241</t>
  </si>
  <si>
    <t>Columna2242</t>
  </si>
  <si>
    <t>Columna2243</t>
  </si>
  <si>
    <t>Columna2244</t>
  </si>
  <si>
    <t>Columna2245</t>
  </si>
  <si>
    <t>Columna2246</t>
  </si>
  <si>
    <t>Columna2247</t>
  </si>
  <si>
    <t>Columna2248</t>
  </si>
  <si>
    <t>Columna2249</t>
  </si>
  <si>
    <t>Columna2250</t>
  </si>
  <si>
    <t>Columna2251</t>
  </si>
  <si>
    <t>Columna2252</t>
  </si>
  <si>
    <t>Columna2253</t>
  </si>
  <si>
    <t>Columna2254</t>
  </si>
  <si>
    <t>Columna2255</t>
  </si>
  <si>
    <t>Columna2256</t>
  </si>
  <si>
    <t>Columna2257</t>
  </si>
  <si>
    <t>Columna2258</t>
  </si>
  <si>
    <t>Columna2259</t>
  </si>
  <si>
    <t>Columna2260</t>
  </si>
  <si>
    <t>Columna2261</t>
  </si>
  <si>
    <t>Columna2262</t>
  </si>
  <si>
    <t>Columna2263</t>
  </si>
  <si>
    <t>Columna2264</t>
  </si>
  <si>
    <t>Columna2265</t>
  </si>
  <si>
    <t>Columna2266</t>
  </si>
  <si>
    <t>Columna2267</t>
  </si>
  <si>
    <t>Columna2268</t>
  </si>
  <si>
    <t>Columna2269</t>
  </si>
  <si>
    <t>Columna2270</t>
  </si>
  <si>
    <t>Columna2271</t>
  </si>
  <si>
    <t>Columna2272</t>
  </si>
  <si>
    <t>Columna2273</t>
  </si>
  <si>
    <t>Columna2274</t>
  </si>
  <si>
    <t>Columna2275</t>
  </si>
  <si>
    <t>Columna2276</t>
  </si>
  <si>
    <t>Columna2277</t>
  </si>
  <si>
    <t>Columna2278</t>
  </si>
  <si>
    <t>Columna2279</t>
  </si>
  <si>
    <t>Columna2280</t>
  </si>
  <si>
    <t>Columna2281</t>
  </si>
  <si>
    <t>Columna2282</t>
  </si>
  <si>
    <t>Columna2283</t>
  </si>
  <si>
    <t>Columna2284</t>
  </si>
  <si>
    <t>Columna2285</t>
  </si>
  <si>
    <t>Columna2286</t>
  </si>
  <si>
    <t>Columna2287</t>
  </si>
  <si>
    <t>Columna2288</t>
  </si>
  <si>
    <t>Columna2289</t>
  </si>
  <si>
    <t>Columna2290</t>
  </si>
  <si>
    <t>Columna2291</t>
  </si>
  <si>
    <t>Columna2292</t>
  </si>
  <si>
    <t>Columna2293</t>
  </si>
  <si>
    <t>Columna2294</t>
  </si>
  <si>
    <t>Columna2295</t>
  </si>
  <si>
    <t>Columna2296</t>
  </si>
  <si>
    <t>Columna2297</t>
  </si>
  <si>
    <t>Columna2298</t>
  </si>
  <si>
    <t>Columna2299</t>
  </si>
  <si>
    <t>Columna2300</t>
  </si>
  <si>
    <t>Columna2301</t>
  </si>
  <si>
    <t>Columna2302</t>
  </si>
  <si>
    <t>Columna2303</t>
  </si>
  <si>
    <t>Columna2304</t>
  </si>
  <si>
    <t>Columna2305</t>
  </si>
  <si>
    <t>Columna2306</t>
  </si>
  <si>
    <t>Columna2307</t>
  </si>
  <si>
    <t>Columna2308</t>
  </si>
  <si>
    <t>Columna2309</t>
  </si>
  <si>
    <t>Columna2310</t>
  </si>
  <si>
    <t>Columna2311</t>
  </si>
  <si>
    <t>Columna2312</t>
  </si>
  <si>
    <t>Columna2313</t>
  </si>
  <si>
    <t>Columna2314</t>
  </si>
  <si>
    <t>Columna2315</t>
  </si>
  <si>
    <t>Columna2316</t>
  </si>
  <si>
    <t>Columna2317</t>
  </si>
  <si>
    <t>Columna2318</t>
  </si>
  <si>
    <t>Columna2319</t>
  </si>
  <si>
    <t>Columna2320</t>
  </si>
  <si>
    <t>Columna2321</t>
  </si>
  <si>
    <t>Columna2322</t>
  </si>
  <si>
    <t>Columna2323</t>
  </si>
  <si>
    <t>Columna2324</t>
  </si>
  <si>
    <t>Columna2325</t>
  </si>
  <si>
    <t>Columna2326</t>
  </si>
  <si>
    <t>Columna2327</t>
  </si>
  <si>
    <t>Columna2328</t>
  </si>
  <si>
    <t>Columna2329</t>
  </si>
  <si>
    <t>Columna2330</t>
  </si>
  <si>
    <t>Columna2331</t>
  </si>
  <si>
    <t>Columna2332</t>
  </si>
  <si>
    <t>Columna2333</t>
  </si>
  <si>
    <t>Columna2334</t>
  </si>
  <si>
    <t>Columna2335</t>
  </si>
  <si>
    <t>Columna2336</t>
  </si>
  <si>
    <t>Columna2337</t>
  </si>
  <si>
    <t>Columna2338</t>
  </si>
  <si>
    <t>Columna2339</t>
  </si>
  <si>
    <t>Columna2340</t>
  </si>
  <si>
    <t>Columna2341</t>
  </si>
  <si>
    <t>Columna2342</t>
  </si>
  <si>
    <t>Columna2343</t>
  </si>
  <si>
    <t>Columna2344</t>
  </si>
  <si>
    <t>Columna2345</t>
  </si>
  <si>
    <t>Columna2346</t>
  </si>
  <si>
    <t>Columna2347</t>
  </si>
  <si>
    <t>Columna2348</t>
  </si>
  <si>
    <t>Columna2349</t>
  </si>
  <si>
    <t>Columna2350</t>
  </si>
  <si>
    <t>Columna2351</t>
  </si>
  <si>
    <t>Columna2352</t>
  </si>
  <si>
    <t>Columna2353</t>
  </si>
  <si>
    <t>Columna2354</t>
  </si>
  <si>
    <t>Columna2355</t>
  </si>
  <si>
    <t>Columna2356</t>
  </si>
  <si>
    <t>Columna2357</t>
  </si>
  <si>
    <t>Columna2358</t>
  </si>
  <si>
    <t>Columna2359</t>
  </si>
  <si>
    <t>Columna2360</t>
  </si>
  <si>
    <t>Columna2361</t>
  </si>
  <si>
    <t>Columna2362</t>
  </si>
  <si>
    <t>Columna2363</t>
  </si>
  <si>
    <t>Columna2364</t>
  </si>
  <si>
    <t>Columna2365</t>
  </si>
  <si>
    <t>Columna2366</t>
  </si>
  <si>
    <t>Columna2367</t>
  </si>
  <si>
    <t>Columna2368</t>
  </si>
  <si>
    <t>Columna2369</t>
  </si>
  <si>
    <t>Columna2370</t>
  </si>
  <si>
    <t>Columna2371</t>
  </si>
  <si>
    <t>Columna2372</t>
  </si>
  <si>
    <t>Columna2373</t>
  </si>
  <si>
    <t>Columna2374</t>
  </si>
  <si>
    <t>Columna2375</t>
  </si>
  <si>
    <t>Columna2376</t>
  </si>
  <si>
    <t>Columna2377</t>
  </si>
  <si>
    <t>Columna2378</t>
  </si>
  <si>
    <t>Columna2379</t>
  </si>
  <si>
    <t>Columna2380</t>
  </si>
  <si>
    <t>Columna2381</t>
  </si>
  <si>
    <t>Columna2382</t>
  </si>
  <si>
    <t>Columna2383</t>
  </si>
  <si>
    <t>Columna2384</t>
  </si>
  <si>
    <t>Columna2385</t>
  </si>
  <si>
    <t>Columna2386</t>
  </si>
  <si>
    <t>Columna2387</t>
  </si>
  <si>
    <t>Columna2388</t>
  </si>
  <si>
    <t>Columna2389</t>
  </si>
  <si>
    <t>Columna2390</t>
  </si>
  <si>
    <t>Columna2391</t>
  </si>
  <si>
    <t>Columna2392</t>
  </si>
  <si>
    <t>Columna2393</t>
  </si>
  <si>
    <t>Columna2394</t>
  </si>
  <si>
    <t>Columna2395</t>
  </si>
  <si>
    <t>Columna2396</t>
  </si>
  <si>
    <t>Columna2397</t>
  </si>
  <si>
    <t>Columna2398</t>
  </si>
  <si>
    <t>Columna2399</t>
  </si>
  <si>
    <t>Columna2400</t>
  </si>
  <si>
    <t>Columna2401</t>
  </si>
  <si>
    <t>Columna2402</t>
  </si>
  <si>
    <t>Columna2403</t>
  </si>
  <si>
    <t>Columna2404</t>
  </si>
  <si>
    <t>Columna2405</t>
  </si>
  <si>
    <t>Columna2406</t>
  </si>
  <si>
    <t>Columna2407</t>
  </si>
  <si>
    <t>Columna2408</t>
  </si>
  <si>
    <t>Columna2409</t>
  </si>
  <si>
    <t>Columna2410</t>
  </si>
  <si>
    <t>Columna2411</t>
  </si>
  <si>
    <t>Columna2412</t>
  </si>
  <si>
    <t>Columna2413</t>
  </si>
  <si>
    <t>Columna2414</t>
  </si>
  <si>
    <t>Columna2415</t>
  </si>
  <si>
    <t>Columna2416</t>
  </si>
  <si>
    <t>Columna2417</t>
  </si>
  <si>
    <t>Columna2418</t>
  </si>
  <si>
    <t>Columna2419</t>
  </si>
  <si>
    <t>Columna2420</t>
  </si>
  <si>
    <t>Columna2421</t>
  </si>
  <si>
    <t>Columna2422</t>
  </si>
  <si>
    <t>Columna2423</t>
  </si>
  <si>
    <t>Columna2424</t>
  </si>
  <si>
    <t>Columna2425</t>
  </si>
  <si>
    <t>Columna2426</t>
  </si>
  <si>
    <t>Columna2427</t>
  </si>
  <si>
    <t>Columna2428</t>
  </si>
  <si>
    <t>Columna2429</t>
  </si>
  <si>
    <t>Columna2430</t>
  </si>
  <si>
    <t>Columna2431</t>
  </si>
  <si>
    <t>Columna2432</t>
  </si>
  <si>
    <t>Columna2433</t>
  </si>
  <si>
    <t>Columna2434</t>
  </si>
  <si>
    <t>Columna2435</t>
  </si>
  <si>
    <t>Columna2436</t>
  </si>
  <si>
    <t>Columna2437</t>
  </si>
  <si>
    <t>Columna2438</t>
  </si>
  <si>
    <t>Columna2439</t>
  </si>
  <si>
    <t>Columna2440</t>
  </si>
  <si>
    <t>Columna2441</t>
  </si>
  <si>
    <t>Columna2442</t>
  </si>
  <si>
    <t>Columna2443</t>
  </si>
  <si>
    <t>Columna2444</t>
  </si>
  <si>
    <t>Columna2445</t>
  </si>
  <si>
    <t>Columna2446</t>
  </si>
  <si>
    <t>Columna2447</t>
  </si>
  <si>
    <t>Columna2448</t>
  </si>
  <si>
    <t>Columna2449</t>
  </si>
  <si>
    <t>Columna2450</t>
  </si>
  <si>
    <t>Columna2451</t>
  </si>
  <si>
    <t>Columna2452</t>
  </si>
  <si>
    <t>Columna2453</t>
  </si>
  <si>
    <t>Columna2454</t>
  </si>
  <si>
    <t>Columna2455</t>
  </si>
  <si>
    <t>Columna2456</t>
  </si>
  <si>
    <t>Columna2457</t>
  </si>
  <si>
    <t>Columna2458</t>
  </si>
  <si>
    <t>Columna2459</t>
  </si>
  <si>
    <t>Columna2460</t>
  </si>
  <si>
    <t>Columna2461</t>
  </si>
  <si>
    <t>Columna2462</t>
  </si>
  <si>
    <t>Columna2463</t>
  </si>
  <si>
    <t>Columna2464</t>
  </si>
  <si>
    <t>Columna2465</t>
  </si>
  <si>
    <t>Columna2466</t>
  </si>
  <si>
    <t>Columna2467</t>
  </si>
  <si>
    <t>Columna2468</t>
  </si>
  <si>
    <t>Columna2469</t>
  </si>
  <si>
    <t>Columna2470</t>
  </si>
  <si>
    <t>Columna2471</t>
  </si>
  <si>
    <t>Columna2472</t>
  </si>
  <si>
    <t>Columna2473</t>
  </si>
  <si>
    <t>Columna2474</t>
  </si>
  <si>
    <t>Columna2475</t>
  </si>
  <si>
    <t>Columna2476</t>
  </si>
  <si>
    <t>Columna2477</t>
  </si>
  <si>
    <t>Columna2478</t>
  </si>
  <si>
    <t>Columna2479</t>
  </si>
  <si>
    <t>Columna2480</t>
  </si>
  <si>
    <t>Columna2481</t>
  </si>
  <si>
    <t>Columna2482</t>
  </si>
  <si>
    <t>Columna2483</t>
  </si>
  <si>
    <t>Columna2484</t>
  </si>
  <si>
    <t>Columna2485</t>
  </si>
  <si>
    <t>Columna2486</t>
  </si>
  <si>
    <t>Columna2487</t>
  </si>
  <si>
    <t>Columna2488</t>
  </si>
  <si>
    <t>Columna2489</t>
  </si>
  <si>
    <t>Columna2490</t>
  </si>
  <si>
    <t>Columna2491</t>
  </si>
  <si>
    <t>Columna2492</t>
  </si>
  <si>
    <t>Columna2493</t>
  </si>
  <si>
    <t>Columna2494</t>
  </si>
  <si>
    <t>Columna2495</t>
  </si>
  <si>
    <t>Columna2496</t>
  </si>
  <si>
    <t>Columna2497</t>
  </si>
  <si>
    <t>Columna2498</t>
  </si>
  <si>
    <t>Columna2499</t>
  </si>
  <si>
    <t>Columna2500</t>
  </si>
  <si>
    <t>Columna2501</t>
  </si>
  <si>
    <t>Columna2502</t>
  </si>
  <si>
    <t>Columna2503</t>
  </si>
  <si>
    <t>Columna2504</t>
  </si>
  <si>
    <t>Columna2505</t>
  </si>
  <si>
    <t>Columna2506</t>
  </si>
  <si>
    <t>Columna2507</t>
  </si>
  <si>
    <t>Columna2508</t>
  </si>
  <si>
    <t>Columna2509</t>
  </si>
  <si>
    <t>Columna2510</t>
  </si>
  <si>
    <t>Columna2511</t>
  </si>
  <si>
    <t>Columna2512</t>
  </si>
  <si>
    <t>Columna2513</t>
  </si>
  <si>
    <t>Columna2514</t>
  </si>
  <si>
    <t>Columna2515</t>
  </si>
  <si>
    <t>Columna2516</t>
  </si>
  <si>
    <t>Columna2517</t>
  </si>
  <si>
    <t>Columna2518</t>
  </si>
  <si>
    <t>Columna2519</t>
  </si>
  <si>
    <t>Columna2520</t>
  </si>
  <si>
    <t>Columna2521</t>
  </si>
  <si>
    <t>Columna2522</t>
  </si>
  <si>
    <t>Columna2523</t>
  </si>
  <si>
    <t>Columna2524</t>
  </si>
  <si>
    <t>Columna2525</t>
  </si>
  <si>
    <t>Columna2526</t>
  </si>
  <si>
    <t>Columna2527</t>
  </si>
  <si>
    <t>Columna2528</t>
  </si>
  <si>
    <t>Columna2529</t>
  </si>
  <si>
    <t>Columna2530</t>
  </si>
  <si>
    <t>Columna2531</t>
  </si>
  <si>
    <t>Columna2532</t>
  </si>
  <si>
    <t>Columna2533</t>
  </si>
  <si>
    <t>Columna2534</t>
  </si>
  <si>
    <t>Columna2535</t>
  </si>
  <si>
    <t>Columna2536</t>
  </si>
  <si>
    <t>Columna2537</t>
  </si>
  <si>
    <t>Columna2538</t>
  </si>
  <si>
    <t>Columna2539</t>
  </si>
  <si>
    <t>Columna2540</t>
  </si>
  <si>
    <t>Columna2541</t>
  </si>
  <si>
    <t>Columna2542</t>
  </si>
  <si>
    <t>Columna2543</t>
  </si>
  <si>
    <t>Columna2544</t>
  </si>
  <si>
    <t>Columna2545</t>
  </si>
  <si>
    <t>Columna2546</t>
  </si>
  <si>
    <t>Columna2547</t>
  </si>
  <si>
    <t>Columna2548</t>
  </si>
  <si>
    <t>Columna2549</t>
  </si>
  <si>
    <t>Columna2550</t>
  </si>
  <si>
    <t>Columna2551</t>
  </si>
  <si>
    <t>Columna2552</t>
  </si>
  <si>
    <t>Columna2553</t>
  </si>
  <si>
    <t>Columna2554</t>
  </si>
  <si>
    <t>Columna2555</t>
  </si>
  <si>
    <t>Columna2556</t>
  </si>
  <si>
    <t>Columna2557</t>
  </si>
  <si>
    <t>Columna2558</t>
  </si>
  <si>
    <t>Columna2559</t>
  </si>
  <si>
    <t>Columna2560</t>
  </si>
  <si>
    <t>Columna2561</t>
  </si>
  <si>
    <t>Columna2562</t>
  </si>
  <si>
    <t>Columna2563</t>
  </si>
  <si>
    <t>Columna2564</t>
  </si>
  <si>
    <t>Columna2565</t>
  </si>
  <si>
    <t>Columna2566</t>
  </si>
  <si>
    <t>Columna2567</t>
  </si>
  <si>
    <t>Columna2568</t>
  </si>
  <si>
    <t>Columna2569</t>
  </si>
  <si>
    <t>Columna2570</t>
  </si>
  <si>
    <t>Columna2571</t>
  </si>
  <si>
    <t>Columna2572</t>
  </si>
  <si>
    <t>Columna2573</t>
  </si>
  <si>
    <t>Columna2574</t>
  </si>
  <si>
    <t>Columna2575</t>
  </si>
  <si>
    <t>Columna2576</t>
  </si>
  <si>
    <t>Columna2577</t>
  </si>
  <si>
    <t>Columna2578</t>
  </si>
  <si>
    <t>Columna2579</t>
  </si>
  <si>
    <t>Columna2580</t>
  </si>
  <si>
    <t>Columna2581</t>
  </si>
  <si>
    <t>Columna2582</t>
  </si>
  <si>
    <t>Columna2583</t>
  </si>
  <si>
    <t>Columna2584</t>
  </si>
  <si>
    <t>Columna2585</t>
  </si>
  <si>
    <t>Columna2586</t>
  </si>
  <si>
    <t>Columna2587</t>
  </si>
  <si>
    <t>Columna2588</t>
  </si>
  <si>
    <t>Columna2589</t>
  </si>
  <si>
    <t>Columna2590</t>
  </si>
  <si>
    <t>Columna2591</t>
  </si>
  <si>
    <t>Columna2592</t>
  </si>
  <si>
    <t>Columna2593</t>
  </si>
  <si>
    <t>Columna2594</t>
  </si>
  <si>
    <t>Columna2595</t>
  </si>
  <si>
    <t>Columna2596</t>
  </si>
  <si>
    <t>Columna2597</t>
  </si>
  <si>
    <t>Columna2598</t>
  </si>
  <si>
    <t>Columna2599</t>
  </si>
  <si>
    <t>Columna2600</t>
  </si>
  <si>
    <t>Columna2601</t>
  </si>
  <si>
    <t>Columna2602</t>
  </si>
  <si>
    <t>Columna2603</t>
  </si>
  <si>
    <t>Columna2604</t>
  </si>
  <si>
    <t>Columna2605</t>
  </si>
  <si>
    <t>Columna2606</t>
  </si>
  <si>
    <t>Columna2607</t>
  </si>
  <si>
    <t>Columna2608</t>
  </si>
  <si>
    <t>Columna2609</t>
  </si>
  <si>
    <t>Columna2610</t>
  </si>
  <si>
    <t>Columna2611</t>
  </si>
  <si>
    <t>Columna2612</t>
  </si>
  <si>
    <t>Columna2613</t>
  </si>
  <si>
    <t>Columna2614</t>
  </si>
  <si>
    <t>Columna2615</t>
  </si>
  <si>
    <t>Columna2616</t>
  </si>
  <si>
    <t>Columna2617</t>
  </si>
  <si>
    <t>Columna2618</t>
  </si>
  <si>
    <t>Columna2619</t>
  </si>
  <si>
    <t>Columna2620</t>
  </si>
  <si>
    <t>Columna2621</t>
  </si>
  <si>
    <t>Columna2622</t>
  </si>
  <si>
    <t>Columna2623</t>
  </si>
  <si>
    <t>Columna2624</t>
  </si>
  <si>
    <t>Columna2625</t>
  </si>
  <si>
    <t>Columna2626</t>
  </si>
  <si>
    <t>Columna2627</t>
  </si>
  <si>
    <t>Columna2628</t>
  </si>
  <si>
    <t>Columna2629</t>
  </si>
  <si>
    <t>Columna2630</t>
  </si>
  <si>
    <t>Columna2631</t>
  </si>
  <si>
    <t>Columna2632</t>
  </si>
  <si>
    <t>Columna2633</t>
  </si>
  <si>
    <t>Columna2634</t>
  </si>
  <si>
    <t>Columna2635</t>
  </si>
  <si>
    <t>Columna2636</t>
  </si>
  <si>
    <t>Columna2637</t>
  </si>
  <si>
    <t>Columna2638</t>
  </si>
  <si>
    <t>Columna2639</t>
  </si>
  <si>
    <t>Columna2640</t>
  </si>
  <si>
    <t>Columna2641</t>
  </si>
  <si>
    <t>Columna2642</t>
  </si>
  <si>
    <t>Columna2643</t>
  </si>
  <si>
    <t>Columna2644</t>
  </si>
  <si>
    <t>Columna2645</t>
  </si>
  <si>
    <t>Columna2646</t>
  </si>
  <si>
    <t>Columna2647</t>
  </si>
  <si>
    <t>Columna2648</t>
  </si>
  <si>
    <t>Columna2649</t>
  </si>
  <si>
    <t>Columna2650</t>
  </si>
  <si>
    <t>Columna2651</t>
  </si>
  <si>
    <t>Columna2652</t>
  </si>
  <si>
    <t>Columna2653</t>
  </si>
  <si>
    <t>Columna2654</t>
  </si>
  <si>
    <t>Columna2655</t>
  </si>
  <si>
    <t>Columna2656</t>
  </si>
  <si>
    <t>Columna2657</t>
  </si>
  <si>
    <t>Columna2658</t>
  </si>
  <si>
    <t>Columna2659</t>
  </si>
  <si>
    <t>Columna2660</t>
  </si>
  <si>
    <t>Columna2661</t>
  </si>
  <si>
    <t>Columna2662</t>
  </si>
  <si>
    <t>Columna2663</t>
  </si>
  <si>
    <t>Columna2664</t>
  </si>
  <si>
    <t>Columna2665</t>
  </si>
  <si>
    <t>Columna2666</t>
  </si>
  <si>
    <t>Columna2667</t>
  </si>
  <si>
    <t>Columna2668</t>
  </si>
  <si>
    <t>Columna2669</t>
  </si>
  <si>
    <t>Columna2670</t>
  </si>
  <si>
    <t>Columna2671</t>
  </si>
  <si>
    <t>Columna2672</t>
  </si>
  <si>
    <t>Columna2673</t>
  </si>
  <si>
    <t>Columna2674</t>
  </si>
  <si>
    <t>Columna2675</t>
  </si>
  <si>
    <t>Columna2676</t>
  </si>
  <si>
    <t>Columna2677</t>
  </si>
  <si>
    <t>Columna2678</t>
  </si>
  <si>
    <t>Columna2679</t>
  </si>
  <si>
    <t>Columna2680</t>
  </si>
  <si>
    <t>Columna2681</t>
  </si>
  <si>
    <t>Columna2682</t>
  </si>
  <si>
    <t>Columna2683</t>
  </si>
  <si>
    <t>Columna2684</t>
  </si>
  <si>
    <t>Columna2685</t>
  </si>
  <si>
    <t>Columna2686</t>
  </si>
  <si>
    <t>Columna2687</t>
  </si>
  <si>
    <t>Columna2688</t>
  </si>
  <si>
    <t>Columna2689</t>
  </si>
  <si>
    <t>Columna2690</t>
  </si>
  <si>
    <t>Columna2691</t>
  </si>
  <si>
    <t>Columna2692</t>
  </si>
  <si>
    <t>Columna2693</t>
  </si>
  <si>
    <t>Columna2694</t>
  </si>
  <si>
    <t>Columna2695</t>
  </si>
  <si>
    <t>Columna2696</t>
  </si>
  <si>
    <t>Columna2697</t>
  </si>
  <si>
    <t>Columna2698</t>
  </si>
  <si>
    <t>Columna2699</t>
  </si>
  <si>
    <t>Columna2700</t>
  </si>
  <si>
    <t>Columna2701</t>
  </si>
  <si>
    <t>Columna2702</t>
  </si>
  <si>
    <t>Columna2703</t>
  </si>
  <si>
    <t>Columna2704</t>
  </si>
  <si>
    <t>Columna2705</t>
  </si>
  <si>
    <t>Columna2706</t>
  </si>
  <si>
    <t>Columna2707</t>
  </si>
  <si>
    <t>Columna2708</t>
  </si>
  <si>
    <t>Columna2709</t>
  </si>
  <si>
    <t>Columna2710</t>
  </si>
  <si>
    <t>Columna2711</t>
  </si>
  <si>
    <t>Columna2712</t>
  </si>
  <si>
    <t>Columna2713</t>
  </si>
  <si>
    <t>Columna2714</t>
  </si>
  <si>
    <t>Columna2715</t>
  </si>
  <si>
    <t>Columna2716</t>
  </si>
  <si>
    <t>Columna2717</t>
  </si>
  <si>
    <t>Columna2718</t>
  </si>
  <si>
    <t>Columna2719</t>
  </si>
  <si>
    <t>Columna2720</t>
  </si>
  <si>
    <t>Columna2721</t>
  </si>
  <si>
    <t>Columna2722</t>
  </si>
  <si>
    <t>Columna2723</t>
  </si>
  <si>
    <t>Columna2724</t>
  </si>
  <si>
    <t>Columna2725</t>
  </si>
  <si>
    <t>Columna2726</t>
  </si>
  <si>
    <t>Columna2727</t>
  </si>
  <si>
    <t>Columna2728</t>
  </si>
  <si>
    <t>Columna2729</t>
  </si>
  <si>
    <t>Columna2730</t>
  </si>
  <si>
    <t>Columna2731</t>
  </si>
  <si>
    <t>Columna2732</t>
  </si>
  <si>
    <t>Columna2733</t>
  </si>
  <si>
    <t>Columna2734</t>
  </si>
  <si>
    <t>Columna2735</t>
  </si>
  <si>
    <t>Columna2736</t>
  </si>
  <si>
    <t>Columna2737</t>
  </si>
  <si>
    <t>Columna2738</t>
  </si>
  <si>
    <t>Columna2739</t>
  </si>
  <si>
    <t>Columna2740</t>
  </si>
  <si>
    <t>Columna2741</t>
  </si>
  <si>
    <t>Columna2742</t>
  </si>
  <si>
    <t>Columna2743</t>
  </si>
  <si>
    <t>Columna2744</t>
  </si>
  <si>
    <t>Columna2745</t>
  </si>
  <si>
    <t>Columna2746</t>
  </si>
  <si>
    <t>Columna2747</t>
  </si>
  <si>
    <t>Columna2748</t>
  </si>
  <si>
    <t>Columna2749</t>
  </si>
  <si>
    <t>Columna2750</t>
  </si>
  <si>
    <t>Columna2751</t>
  </si>
  <si>
    <t>Columna2752</t>
  </si>
  <si>
    <t>Columna2753</t>
  </si>
  <si>
    <t>Columna2754</t>
  </si>
  <si>
    <t>Columna2755</t>
  </si>
  <si>
    <t>Columna2756</t>
  </si>
  <si>
    <t>Columna2757</t>
  </si>
  <si>
    <t>Columna2758</t>
  </si>
  <si>
    <t>Columna2759</t>
  </si>
  <si>
    <t>Columna2760</t>
  </si>
  <si>
    <t>Columna2761</t>
  </si>
  <si>
    <t>Columna2762</t>
  </si>
  <si>
    <t>Columna2763</t>
  </si>
  <si>
    <t>Columna2764</t>
  </si>
  <si>
    <t>Columna2765</t>
  </si>
  <si>
    <t>Columna2766</t>
  </si>
  <si>
    <t>Columna2767</t>
  </si>
  <si>
    <t>Columna2768</t>
  </si>
  <si>
    <t>Columna2769</t>
  </si>
  <si>
    <t>Columna2770</t>
  </si>
  <si>
    <t>Columna2771</t>
  </si>
  <si>
    <t>Columna2772</t>
  </si>
  <si>
    <t>Columna2773</t>
  </si>
  <si>
    <t>Columna2774</t>
  </si>
  <si>
    <t>Columna2775</t>
  </si>
  <si>
    <t>Columna2776</t>
  </si>
  <si>
    <t>Columna2777</t>
  </si>
  <si>
    <t>Columna2778</t>
  </si>
  <si>
    <t>Columna2779</t>
  </si>
  <si>
    <t>Columna2780</t>
  </si>
  <si>
    <t>Columna2781</t>
  </si>
  <si>
    <t>Columna2782</t>
  </si>
  <si>
    <t>Columna2783</t>
  </si>
  <si>
    <t>Columna2784</t>
  </si>
  <si>
    <t>Columna2785</t>
  </si>
  <si>
    <t>Columna2786</t>
  </si>
  <si>
    <t>Columna2787</t>
  </si>
  <si>
    <t>Columna2788</t>
  </si>
  <si>
    <t>Columna2789</t>
  </si>
  <si>
    <t>Columna2790</t>
  </si>
  <si>
    <t>Columna2791</t>
  </si>
  <si>
    <t>Columna2792</t>
  </si>
  <si>
    <t>Columna2793</t>
  </si>
  <si>
    <t>Columna2794</t>
  </si>
  <si>
    <t>Columna2795</t>
  </si>
  <si>
    <t>Columna2796</t>
  </si>
  <si>
    <t>Columna2797</t>
  </si>
  <si>
    <t>Columna2798</t>
  </si>
  <si>
    <t>Columna2799</t>
  </si>
  <si>
    <t>Columna2800</t>
  </si>
  <si>
    <t>Columna2801</t>
  </si>
  <si>
    <t>Columna2802</t>
  </si>
  <si>
    <t>Columna2803</t>
  </si>
  <si>
    <t>Columna2804</t>
  </si>
  <si>
    <t>Columna2805</t>
  </si>
  <si>
    <t>Columna2806</t>
  </si>
  <si>
    <t>Columna2807</t>
  </si>
  <si>
    <t>Columna2808</t>
  </si>
  <si>
    <t>Columna2809</t>
  </si>
  <si>
    <t>Columna2810</t>
  </si>
  <si>
    <t>Columna2811</t>
  </si>
  <si>
    <t>Columna2812</t>
  </si>
  <si>
    <t>Columna2813</t>
  </si>
  <si>
    <t>Columna2814</t>
  </si>
  <si>
    <t>Columna2815</t>
  </si>
  <si>
    <t>Columna2816</t>
  </si>
  <si>
    <t>Columna2817</t>
  </si>
  <si>
    <t>Columna2818</t>
  </si>
  <si>
    <t>Columna2819</t>
  </si>
  <si>
    <t>Columna2820</t>
  </si>
  <si>
    <t>Columna2821</t>
  </si>
  <si>
    <t>Columna2822</t>
  </si>
  <si>
    <t>Columna2823</t>
  </si>
  <si>
    <t>Columna2824</t>
  </si>
  <si>
    <t>Columna2825</t>
  </si>
  <si>
    <t>Columna2826</t>
  </si>
  <si>
    <t>Columna2827</t>
  </si>
  <si>
    <t>Columna2828</t>
  </si>
  <si>
    <t>Columna2829</t>
  </si>
  <si>
    <t>Columna2830</t>
  </si>
  <si>
    <t>Columna2831</t>
  </si>
  <si>
    <t>Columna2832</t>
  </si>
  <si>
    <t>Columna2833</t>
  </si>
  <si>
    <t>Columna2834</t>
  </si>
  <si>
    <t>Columna2835</t>
  </si>
  <si>
    <t>Columna2836</t>
  </si>
  <si>
    <t>Columna2837</t>
  </si>
  <si>
    <t>Columna2838</t>
  </si>
  <si>
    <t>Columna2839</t>
  </si>
  <si>
    <t>Columna2840</t>
  </si>
  <si>
    <t>Columna2841</t>
  </si>
  <si>
    <t>Columna2842</t>
  </si>
  <si>
    <t>Columna2843</t>
  </si>
  <si>
    <t>Columna2844</t>
  </si>
  <si>
    <t>Columna2845</t>
  </si>
  <si>
    <t>Columna2846</t>
  </si>
  <si>
    <t>Columna2847</t>
  </si>
  <si>
    <t>Columna2848</t>
  </si>
  <si>
    <t>Columna2849</t>
  </si>
  <si>
    <t>Columna2850</t>
  </si>
  <si>
    <t>Columna2851</t>
  </si>
  <si>
    <t>Columna2852</t>
  </si>
  <si>
    <t>Columna2853</t>
  </si>
  <si>
    <t>Columna2854</t>
  </si>
  <si>
    <t>Columna2855</t>
  </si>
  <si>
    <t>Columna2856</t>
  </si>
  <si>
    <t>Columna2857</t>
  </si>
  <si>
    <t>Columna2858</t>
  </si>
  <si>
    <t>Columna2859</t>
  </si>
  <si>
    <t>Columna2860</t>
  </si>
  <si>
    <t>Columna2861</t>
  </si>
  <si>
    <t>Columna2862</t>
  </si>
  <si>
    <t>Columna2863</t>
  </si>
  <si>
    <t>Columna2864</t>
  </si>
  <si>
    <t>Columna2865</t>
  </si>
  <si>
    <t>Columna2866</t>
  </si>
  <si>
    <t>Columna2867</t>
  </si>
  <si>
    <t>Columna2868</t>
  </si>
  <si>
    <t>Columna2869</t>
  </si>
  <si>
    <t>Columna2870</t>
  </si>
  <si>
    <t>Columna2871</t>
  </si>
  <si>
    <t>Columna2872</t>
  </si>
  <si>
    <t>Columna2873</t>
  </si>
  <si>
    <t>Columna2874</t>
  </si>
  <si>
    <t>Columna2875</t>
  </si>
  <si>
    <t>Columna2876</t>
  </si>
  <si>
    <t>Columna2877</t>
  </si>
  <si>
    <t>Columna2878</t>
  </si>
  <si>
    <t>Columna2879</t>
  </si>
  <si>
    <t>Columna2880</t>
  </si>
  <si>
    <t>Columna2881</t>
  </si>
  <si>
    <t>Columna2882</t>
  </si>
  <si>
    <t>Columna2883</t>
  </si>
  <si>
    <t>Columna2884</t>
  </si>
  <si>
    <t>Columna2885</t>
  </si>
  <si>
    <t>Columna2886</t>
  </si>
  <si>
    <t>Columna2887</t>
  </si>
  <si>
    <t>Columna2888</t>
  </si>
  <si>
    <t>Columna2889</t>
  </si>
  <si>
    <t>Columna2890</t>
  </si>
  <si>
    <t>Columna2891</t>
  </si>
  <si>
    <t>Columna2892</t>
  </si>
  <si>
    <t>Columna2893</t>
  </si>
  <si>
    <t>Columna2894</t>
  </si>
  <si>
    <t>Columna2895</t>
  </si>
  <si>
    <t>Columna2896</t>
  </si>
  <si>
    <t>Columna2897</t>
  </si>
  <si>
    <t>Columna2898</t>
  </si>
  <si>
    <t>Columna2899</t>
  </si>
  <si>
    <t>Columna2900</t>
  </si>
  <si>
    <t>Columna2901</t>
  </si>
  <si>
    <t>Columna2902</t>
  </si>
  <si>
    <t>Columna2903</t>
  </si>
  <si>
    <t>Columna2904</t>
  </si>
  <si>
    <t>Columna2905</t>
  </si>
  <si>
    <t>Columna2906</t>
  </si>
  <si>
    <t>Columna2907</t>
  </si>
  <si>
    <t>Columna2908</t>
  </si>
  <si>
    <t>Columna2909</t>
  </si>
  <si>
    <t>Columna2910</t>
  </si>
  <si>
    <t>Columna2911</t>
  </si>
  <si>
    <t>Columna2912</t>
  </si>
  <si>
    <t>Columna2913</t>
  </si>
  <si>
    <t>Columna2914</t>
  </si>
  <si>
    <t>Columna2915</t>
  </si>
  <si>
    <t>Columna2916</t>
  </si>
  <si>
    <t>Columna2917</t>
  </si>
  <si>
    <t>Columna2918</t>
  </si>
  <si>
    <t>Columna2919</t>
  </si>
  <si>
    <t>Columna2920</t>
  </si>
  <si>
    <t>Columna2921</t>
  </si>
  <si>
    <t>Columna2922</t>
  </si>
  <si>
    <t>Columna2923</t>
  </si>
  <si>
    <t>Columna2924</t>
  </si>
  <si>
    <t>Columna2925</t>
  </si>
  <si>
    <t>Columna2926</t>
  </si>
  <si>
    <t>Columna2927</t>
  </si>
  <si>
    <t>Columna2928</t>
  </si>
  <si>
    <t>Columna2929</t>
  </si>
  <si>
    <t>Columna2930</t>
  </si>
  <si>
    <t>Columna2931</t>
  </si>
  <si>
    <t>Columna2932</t>
  </si>
  <si>
    <t>Columna2933</t>
  </si>
  <si>
    <t>Columna2934</t>
  </si>
  <si>
    <t>Columna2935</t>
  </si>
  <si>
    <t>Columna2936</t>
  </si>
  <si>
    <t>Columna2937</t>
  </si>
  <si>
    <t>Columna2938</t>
  </si>
  <si>
    <t>Columna2939</t>
  </si>
  <si>
    <t>Columna2940</t>
  </si>
  <si>
    <t>Columna2941</t>
  </si>
  <si>
    <t>Columna2942</t>
  </si>
  <si>
    <t>Columna2943</t>
  </si>
  <si>
    <t>Columna2944</t>
  </si>
  <si>
    <t>Columna2945</t>
  </si>
  <si>
    <t>Columna2946</t>
  </si>
  <si>
    <t>Columna2947</t>
  </si>
  <si>
    <t>Columna2948</t>
  </si>
  <si>
    <t>Columna2949</t>
  </si>
  <si>
    <t>Columna2950</t>
  </si>
  <si>
    <t>Columna2951</t>
  </si>
  <si>
    <t>Columna2952</t>
  </si>
  <si>
    <t>Columna2953</t>
  </si>
  <si>
    <t>Columna2954</t>
  </si>
  <si>
    <t>Columna2955</t>
  </si>
  <si>
    <t>Columna2956</t>
  </si>
  <si>
    <t>Columna2957</t>
  </si>
  <si>
    <t>Columna2958</t>
  </si>
  <si>
    <t>Columna2959</t>
  </si>
  <si>
    <t>Columna2960</t>
  </si>
  <si>
    <t>Columna2961</t>
  </si>
  <si>
    <t>Columna2962</t>
  </si>
  <si>
    <t>Columna2963</t>
  </si>
  <si>
    <t>Columna2964</t>
  </si>
  <si>
    <t>Columna2965</t>
  </si>
  <si>
    <t>Columna2966</t>
  </si>
  <si>
    <t>Columna2967</t>
  </si>
  <si>
    <t>Columna2968</t>
  </si>
  <si>
    <t>Columna2969</t>
  </si>
  <si>
    <t>Columna2970</t>
  </si>
  <si>
    <t>Columna2971</t>
  </si>
  <si>
    <t>Columna2972</t>
  </si>
  <si>
    <t>Columna2973</t>
  </si>
  <si>
    <t>Columna2974</t>
  </si>
  <si>
    <t>Columna2975</t>
  </si>
  <si>
    <t>Columna2976</t>
  </si>
  <si>
    <t>Columna2977</t>
  </si>
  <si>
    <t>Columna2978</t>
  </si>
  <si>
    <t>Columna2979</t>
  </si>
  <si>
    <t>Columna2980</t>
  </si>
  <si>
    <t>Columna2981</t>
  </si>
  <si>
    <t>Columna2982</t>
  </si>
  <si>
    <t>Columna2983</t>
  </si>
  <si>
    <t>Columna2984</t>
  </si>
  <si>
    <t>Columna2985</t>
  </si>
  <si>
    <t>Columna2986</t>
  </si>
  <si>
    <t>Columna2987</t>
  </si>
  <si>
    <t>Columna2988</t>
  </si>
  <si>
    <t>Columna2989</t>
  </si>
  <si>
    <t>Columna2990</t>
  </si>
  <si>
    <t>Columna2991</t>
  </si>
  <si>
    <t>Columna2992</t>
  </si>
  <si>
    <t>Columna2993</t>
  </si>
  <si>
    <t>Columna2994</t>
  </si>
  <si>
    <t>Columna2995</t>
  </si>
  <si>
    <t>Columna2996</t>
  </si>
  <si>
    <t>Columna2997</t>
  </si>
  <si>
    <t>Columna2998</t>
  </si>
  <si>
    <t>Columna2999</t>
  </si>
  <si>
    <t>Columna3000</t>
  </si>
  <si>
    <t>Columna3001</t>
  </si>
  <si>
    <t>Columna3002</t>
  </si>
  <si>
    <t>Columna3003</t>
  </si>
  <si>
    <t>Columna3004</t>
  </si>
  <si>
    <t>Columna3005</t>
  </si>
  <si>
    <t>Columna3006</t>
  </si>
  <si>
    <t>Columna3007</t>
  </si>
  <si>
    <t>Columna3008</t>
  </si>
  <si>
    <t>Columna3009</t>
  </si>
  <si>
    <t>Columna3010</t>
  </si>
  <si>
    <t>Columna3011</t>
  </si>
  <si>
    <t>Columna3012</t>
  </si>
  <si>
    <t>Columna3013</t>
  </si>
  <si>
    <t>Columna3014</t>
  </si>
  <si>
    <t>Columna3015</t>
  </si>
  <si>
    <t>Columna3016</t>
  </si>
  <si>
    <t>Columna3017</t>
  </si>
  <si>
    <t>Columna3018</t>
  </si>
  <si>
    <t>Columna3019</t>
  </si>
  <si>
    <t>Columna3020</t>
  </si>
  <si>
    <t>Columna3021</t>
  </si>
  <si>
    <t>Columna3022</t>
  </si>
  <si>
    <t>Columna3023</t>
  </si>
  <si>
    <t>Columna3024</t>
  </si>
  <si>
    <t>Columna3025</t>
  </si>
  <si>
    <t>Columna3026</t>
  </si>
  <si>
    <t>Columna3027</t>
  </si>
  <si>
    <t>Columna3028</t>
  </si>
  <si>
    <t>Columna3029</t>
  </si>
  <si>
    <t>Columna3030</t>
  </si>
  <si>
    <t>Columna3031</t>
  </si>
  <si>
    <t>Columna3032</t>
  </si>
  <si>
    <t>Columna3033</t>
  </si>
  <si>
    <t>Columna3034</t>
  </si>
  <si>
    <t>Columna3035</t>
  </si>
  <si>
    <t>Columna3036</t>
  </si>
  <si>
    <t>Columna3037</t>
  </si>
  <si>
    <t>Columna3038</t>
  </si>
  <si>
    <t>Columna3039</t>
  </si>
  <si>
    <t>Columna3040</t>
  </si>
  <si>
    <t>Columna3041</t>
  </si>
  <si>
    <t>Columna3042</t>
  </si>
  <si>
    <t>Columna3043</t>
  </si>
  <si>
    <t>Columna3044</t>
  </si>
  <si>
    <t>Columna3045</t>
  </si>
  <si>
    <t>Columna3046</t>
  </si>
  <si>
    <t>Columna3047</t>
  </si>
  <si>
    <t>Columna3048</t>
  </si>
  <si>
    <t>Columna3049</t>
  </si>
  <si>
    <t>Columna3050</t>
  </si>
  <si>
    <t>Columna3051</t>
  </si>
  <si>
    <t>Columna3052</t>
  </si>
  <si>
    <t>Columna3053</t>
  </si>
  <si>
    <t>Columna3054</t>
  </si>
  <si>
    <t>Columna3055</t>
  </si>
  <si>
    <t>Columna3056</t>
  </si>
  <si>
    <t>Columna3057</t>
  </si>
  <si>
    <t>Columna3058</t>
  </si>
  <si>
    <t>Columna3059</t>
  </si>
  <si>
    <t>Columna3060</t>
  </si>
  <si>
    <t>Columna3061</t>
  </si>
  <si>
    <t>Columna3062</t>
  </si>
  <si>
    <t>Columna3063</t>
  </si>
  <si>
    <t>Columna3064</t>
  </si>
  <si>
    <t>Columna3065</t>
  </si>
  <si>
    <t>Columna3066</t>
  </si>
  <si>
    <t>Columna3067</t>
  </si>
  <si>
    <t>Columna3068</t>
  </si>
  <si>
    <t>Columna3069</t>
  </si>
  <si>
    <t>Columna3070</t>
  </si>
  <si>
    <t>Columna3071</t>
  </si>
  <si>
    <t>Columna3072</t>
  </si>
  <si>
    <t>Columna3073</t>
  </si>
  <si>
    <t>Columna3074</t>
  </si>
  <si>
    <t>Columna3075</t>
  </si>
  <si>
    <t>Columna3076</t>
  </si>
  <si>
    <t>Columna3077</t>
  </si>
  <si>
    <t>Columna3078</t>
  </si>
  <si>
    <t>Columna3079</t>
  </si>
  <si>
    <t>Columna3080</t>
  </si>
  <si>
    <t>Columna3081</t>
  </si>
  <si>
    <t>Columna3082</t>
  </si>
  <si>
    <t>Columna3083</t>
  </si>
  <si>
    <t>Columna3084</t>
  </si>
  <si>
    <t>Columna3085</t>
  </si>
  <si>
    <t>Columna3086</t>
  </si>
  <si>
    <t>Columna3087</t>
  </si>
  <si>
    <t>Columna3088</t>
  </si>
  <si>
    <t>Columna3089</t>
  </si>
  <si>
    <t>Columna3090</t>
  </si>
  <si>
    <t>Columna3091</t>
  </si>
  <si>
    <t>Columna3092</t>
  </si>
  <si>
    <t>Columna3093</t>
  </si>
  <si>
    <t>Columna3094</t>
  </si>
  <si>
    <t>Columna3095</t>
  </si>
  <si>
    <t>Columna3096</t>
  </si>
  <si>
    <t>Columna3097</t>
  </si>
  <si>
    <t>Columna3098</t>
  </si>
  <si>
    <t>Columna3099</t>
  </si>
  <si>
    <t>Columna3100</t>
  </si>
  <si>
    <t>Columna3101</t>
  </si>
  <si>
    <t>Columna3102</t>
  </si>
  <si>
    <t>Columna3103</t>
  </si>
  <si>
    <t>Columna3104</t>
  </si>
  <si>
    <t>Columna3105</t>
  </si>
  <si>
    <t>Columna3106</t>
  </si>
  <si>
    <t>Columna3107</t>
  </si>
  <si>
    <t>Columna3108</t>
  </si>
  <si>
    <t>Columna3109</t>
  </si>
  <si>
    <t>Columna3110</t>
  </si>
  <si>
    <t>Columna3111</t>
  </si>
  <si>
    <t>Columna3112</t>
  </si>
  <si>
    <t>Columna3113</t>
  </si>
  <si>
    <t>Columna3114</t>
  </si>
  <si>
    <t>Columna3115</t>
  </si>
  <si>
    <t>Columna3116</t>
  </si>
  <si>
    <t>Columna3117</t>
  </si>
  <si>
    <t>Columna3118</t>
  </si>
  <si>
    <t>Columna3119</t>
  </si>
  <si>
    <t>Columna3120</t>
  </si>
  <si>
    <t>Columna3121</t>
  </si>
  <si>
    <t>Columna3122</t>
  </si>
  <si>
    <t>Columna3123</t>
  </si>
  <si>
    <t>Columna3124</t>
  </si>
  <si>
    <t>Columna3125</t>
  </si>
  <si>
    <t>Columna3126</t>
  </si>
  <si>
    <t>Columna3127</t>
  </si>
  <si>
    <t>Columna3128</t>
  </si>
  <si>
    <t>Columna3129</t>
  </si>
  <si>
    <t>Columna3130</t>
  </si>
  <si>
    <t>Columna3131</t>
  </si>
  <si>
    <t>Columna3132</t>
  </si>
  <si>
    <t>Columna3133</t>
  </si>
  <si>
    <t>Columna3134</t>
  </si>
  <si>
    <t>Columna3135</t>
  </si>
  <si>
    <t>Columna3136</t>
  </si>
  <si>
    <t>Columna3137</t>
  </si>
  <si>
    <t>Columna3138</t>
  </si>
  <si>
    <t>Columna3139</t>
  </si>
  <si>
    <t>Columna3140</t>
  </si>
  <si>
    <t>Columna3141</t>
  </si>
  <si>
    <t>Columna3142</t>
  </si>
  <si>
    <t>Columna3143</t>
  </si>
  <si>
    <t>Columna3144</t>
  </si>
  <si>
    <t>Columna3145</t>
  </si>
  <si>
    <t>Columna3146</t>
  </si>
  <si>
    <t>Columna3147</t>
  </si>
  <si>
    <t>Columna3148</t>
  </si>
  <si>
    <t>Columna3149</t>
  </si>
  <si>
    <t>Columna3150</t>
  </si>
  <si>
    <t>Columna3151</t>
  </si>
  <si>
    <t>Columna3152</t>
  </si>
  <si>
    <t>Columna3153</t>
  </si>
  <si>
    <t>Columna3154</t>
  </si>
  <si>
    <t>Columna3155</t>
  </si>
  <si>
    <t>Columna3156</t>
  </si>
  <si>
    <t>Columna3157</t>
  </si>
  <si>
    <t>Columna3158</t>
  </si>
  <si>
    <t>Columna3159</t>
  </si>
  <si>
    <t>Columna3160</t>
  </si>
  <si>
    <t>Columna3161</t>
  </si>
  <si>
    <t>Columna3162</t>
  </si>
  <si>
    <t>Columna3163</t>
  </si>
  <si>
    <t>Columna3164</t>
  </si>
  <si>
    <t>Columna3165</t>
  </si>
  <si>
    <t>Columna3166</t>
  </si>
  <si>
    <t>Columna3167</t>
  </si>
  <si>
    <t>Columna3168</t>
  </si>
  <si>
    <t>Columna3169</t>
  </si>
  <si>
    <t>Columna3170</t>
  </si>
  <si>
    <t>Columna3171</t>
  </si>
  <si>
    <t>Columna3172</t>
  </si>
  <si>
    <t>Columna3173</t>
  </si>
  <si>
    <t>Columna3174</t>
  </si>
  <si>
    <t>Columna3175</t>
  </si>
  <si>
    <t>Columna3176</t>
  </si>
  <si>
    <t>Columna3177</t>
  </si>
  <si>
    <t>Columna3178</t>
  </si>
  <si>
    <t>Columna3179</t>
  </si>
  <si>
    <t>Columna3180</t>
  </si>
  <si>
    <t>Columna3181</t>
  </si>
  <si>
    <t>Columna3182</t>
  </si>
  <si>
    <t>Columna3183</t>
  </si>
  <si>
    <t>Columna3184</t>
  </si>
  <si>
    <t>Columna3185</t>
  </si>
  <si>
    <t>Columna3186</t>
  </si>
  <si>
    <t>Columna3187</t>
  </si>
  <si>
    <t>Columna3188</t>
  </si>
  <si>
    <t>Columna3189</t>
  </si>
  <si>
    <t>Columna3190</t>
  </si>
  <si>
    <t>Columna3191</t>
  </si>
  <si>
    <t>Columna3192</t>
  </si>
  <si>
    <t>Columna3193</t>
  </si>
  <si>
    <t>Columna3194</t>
  </si>
  <si>
    <t>Columna3195</t>
  </si>
  <si>
    <t>Columna3196</t>
  </si>
  <si>
    <t>Columna3197</t>
  </si>
  <si>
    <t>Columna3198</t>
  </si>
  <si>
    <t>Columna3199</t>
  </si>
  <si>
    <t>Columna3200</t>
  </si>
  <si>
    <t>Columna3201</t>
  </si>
  <si>
    <t>Columna3202</t>
  </si>
  <si>
    <t>Columna3203</t>
  </si>
  <si>
    <t>Columna3204</t>
  </si>
  <si>
    <t>Columna3205</t>
  </si>
  <si>
    <t>Columna3206</t>
  </si>
  <si>
    <t>Columna3207</t>
  </si>
  <si>
    <t>Columna3208</t>
  </si>
  <si>
    <t>Columna3209</t>
  </si>
  <si>
    <t>Columna3210</t>
  </si>
  <si>
    <t>Columna3211</t>
  </si>
  <si>
    <t>Columna3212</t>
  </si>
  <si>
    <t>Columna3213</t>
  </si>
  <si>
    <t>Columna3214</t>
  </si>
  <si>
    <t>Columna3215</t>
  </si>
  <si>
    <t>Columna3216</t>
  </si>
  <si>
    <t>Columna3217</t>
  </si>
  <si>
    <t>Columna3218</t>
  </si>
  <si>
    <t>Columna3219</t>
  </si>
  <si>
    <t>Columna3220</t>
  </si>
  <si>
    <t>Columna3221</t>
  </si>
  <si>
    <t>Columna3222</t>
  </si>
  <si>
    <t>Columna3223</t>
  </si>
  <si>
    <t>Columna3224</t>
  </si>
  <si>
    <t>Columna3225</t>
  </si>
  <si>
    <t>Columna3226</t>
  </si>
  <si>
    <t>Columna3227</t>
  </si>
  <si>
    <t>Columna3228</t>
  </si>
  <si>
    <t>Columna3229</t>
  </si>
  <si>
    <t>Columna3230</t>
  </si>
  <si>
    <t>Columna3231</t>
  </si>
  <si>
    <t>Columna3232</t>
  </si>
  <si>
    <t>Columna3233</t>
  </si>
  <si>
    <t>Columna3234</t>
  </si>
  <si>
    <t>Columna3235</t>
  </si>
  <si>
    <t>Columna3236</t>
  </si>
  <si>
    <t>Columna3237</t>
  </si>
  <si>
    <t>Columna3238</t>
  </si>
  <si>
    <t>Columna3239</t>
  </si>
  <si>
    <t>Columna3240</t>
  </si>
  <si>
    <t>Columna3241</t>
  </si>
  <si>
    <t>Columna3242</t>
  </si>
  <si>
    <t>Columna3243</t>
  </si>
  <si>
    <t>Columna3244</t>
  </si>
  <si>
    <t>Columna3245</t>
  </si>
  <si>
    <t>Columna3246</t>
  </si>
  <si>
    <t>Columna3247</t>
  </si>
  <si>
    <t>Columna3248</t>
  </si>
  <si>
    <t>Columna3249</t>
  </si>
  <si>
    <t>Columna3250</t>
  </si>
  <si>
    <t>Columna3251</t>
  </si>
  <si>
    <t>Columna3252</t>
  </si>
  <si>
    <t>Columna3253</t>
  </si>
  <si>
    <t>Columna3254</t>
  </si>
  <si>
    <t>Columna3255</t>
  </si>
  <si>
    <t>Columna3256</t>
  </si>
  <si>
    <t>Columna3257</t>
  </si>
  <si>
    <t>Columna3258</t>
  </si>
  <si>
    <t>Columna3259</t>
  </si>
  <si>
    <t>Columna3260</t>
  </si>
  <si>
    <t>Columna3261</t>
  </si>
  <si>
    <t>Columna3262</t>
  </si>
  <si>
    <t>Columna3263</t>
  </si>
  <si>
    <t>Columna3264</t>
  </si>
  <si>
    <t>Columna3265</t>
  </si>
  <si>
    <t>Columna3266</t>
  </si>
  <si>
    <t>Columna3267</t>
  </si>
  <si>
    <t>Columna3268</t>
  </si>
  <si>
    <t>Columna3269</t>
  </si>
  <si>
    <t>Columna3270</t>
  </si>
  <si>
    <t>Columna3271</t>
  </si>
  <si>
    <t>Columna3272</t>
  </si>
  <si>
    <t>Columna3273</t>
  </si>
  <si>
    <t>Columna3274</t>
  </si>
  <si>
    <t>Columna3275</t>
  </si>
  <si>
    <t>Columna3276</t>
  </si>
  <si>
    <t>Columna3277</t>
  </si>
  <si>
    <t>Columna3278</t>
  </si>
  <si>
    <t>Columna3279</t>
  </si>
  <si>
    <t>Columna3280</t>
  </si>
  <si>
    <t>Columna3281</t>
  </si>
  <si>
    <t>Columna3282</t>
  </si>
  <si>
    <t>Columna3283</t>
  </si>
  <si>
    <t>Columna3284</t>
  </si>
  <si>
    <t>Columna3285</t>
  </si>
  <si>
    <t>Columna3286</t>
  </si>
  <si>
    <t>Columna3287</t>
  </si>
  <si>
    <t>Columna3288</t>
  </si>
  <si>
    <t>Columna3289</t>
  </si>
  <si>
    <t>Columna3290</t>
  </si>
  <si>
    <t>Columna3291</t>
  </si>
  <si>
    <t>Columna3292</t>
  </si>
  <si>
    <t>Columna3293</t>
  </si>
  <si>
    <t>Columna3294</t>
  </si>
  <si>
    <t>Columna3295</t>
  </si>
  <si>
    <t>Columna3296</t>
  </si>
  <si>
    <t>Columna3297</t>
  </si>
  <si>
    <t>Columna3298</t>
  </si>
  <si>
    <t>Columna3299</t>
  </si>
  <si>
    <t>Columna3300</t>
  </si>
  <si>
    <t>Columna3301</t>
  </si>
  <si>
    <t>Columna3302</t>
  </si>
  <si>
    <t>Columna3303</t>
  </si>
  <si>
    <t>Columna3304</t>
  </si>
  <si>
    <t>Columna3305</t>
  </si>
  <si>
    <t>Columna3306</t>
  </si>
  <si>
    <t>Columna3307</t>
  </si>
  <si>
    <t>Columna3308</t>
  </si>
  <si>
    <t>Columna3309</t>
  </si>
  <si>
    <t>Columna3310</t>
  </si>
  <si>
    <t>Columna3311</t>
  </si>
  <si>
    <t>Columna3312</t>
  </si>
  <si>
    <t>Columna3313</t>
  </si>
  <si>
    <t>Columna3314</t>
  </si>
  <si>
    <t>Columna3315</t>
  </si>
  <si>
    <t>Columna3316</t>
  </si>
  <si>
    <t>Columna3317</t>
  </si>
  <si>
    <t>Columna3318</t>
  </si>
  <si>
    <t>Columna3319</t>
  </si>
  <si>
    <t>Columna3320</t>
  </si>
  <si>
    <t>Columna3321</t>
  </si>
  <si>
    <t>Columna3322</t>
  </si>
  <si>
    <t>Columna3323</t>
  </si>
  <si>
    <t>Columna3324</t>
  </si>
  <si>
    <t>Columna3325</t>
  </si>
  <si>
    <t>Columna3326</t>
  </si>
  <si>
    <t>Columna3327</t>
  </si>
  <si>
    <t>Columna3328</t>
  </si>
  <si>
    <t>Columna3329</t>
  </si>
  <si>
    <t>Columna3330</t>
  </si>
  <si>
    <t>Columna3331</t>
  </si>
  <si>
    <t>Columna3332</t>
  </si>
  <si>
    <t>Columna3333</t>
  </si>
  <si>
    <t>Columna3334</t>
  </si>
  <si>
    <t>Columna3335</t>
  </si>
  <si>
    <t>Columna3336</t>
  </si>
  <si>
    <t>Columna3337</t>
  </si>
  <si>
    <t>Columna3338</t>
  </si>
  <si>
    <t>Columna3339</t>
  </si>
  <si>
    <t>Columna3340</t>
  </si>
  <si>
    <t>Columna3341</t>
  </si>
  <si>
    <t>Columna3342</t>
  </si>
  <si>
    <t>Columna3343</t>
  </si>
  <si>
    <t>Columna3344</t>
  </si>
  <si>
    <t>Columna3345</t>
  </si>
  <si>
    <t>Columna3346</t>
  </si>
  <si>
    <t>Columna3347</t>
  </si>
  <si>
    <t>Columna3348</t>
  </si>
  <si>
    <t>Columna3349</t>
  </si>
  <si>
    <t>Columna3350</t>
  </si>
  <si>
    <t>Columna3351</t>
  </si>
  <si>
    <t>Columna3352</t>
  </si>
  <si>
    <t>Columna3353</t>
  </si>
  <si>
    <t>Columna3354</t>
  </si>
  <si>
    <t>Columna3355</t>
  </si>
  <si>
    <t>Columna3356</t>
  </si>
  <si>
    <t>Columna3357</t>
  </si>
  <si>
    <t>Columna3358</t>
  </si>
  <si>
    <t>Columna3359</t>
  </si>
  <si>
    <t>Columna3360</t>
  </si>
  <si>
    <t>Columna3361</t>
  </si>
  <si>
    <t>Columna3362</t>
  </si>
  <si>
    <t>Columna3363</t>
  </si>
  <si>
    <t>Columna3364</t>
  </si>
  <si>
    <t>Columna3365</t>
  </si>
  <si>
    <t>Columna3366</t>
  </si>
  <si>
    <t>Columna3367</t>
  </si>
  <si>
    <t>Columna3368</t>
  </si>
  <si>
    <t>Columna3369</t>
  </si>
  <si>
    <t>Columna3370</t>
  </si>
  <si>
    <t>Columna3371</t>
  </si>
  <si>
    <t>Columna3372</t>
  </si>
  <si>
    <t>Columna3373</t>
  </si>
  <si>
    <t>Columna3374</t>
  </si>
  <si>
    <t>Columna3375</t>
  </si>
  <si>
    <t>Columna3376</t>
  </si>
  <si>
    <t>Columna3377</t>
  </si>
  <si>
    <t>Columna3378</t>
  </si>
  <si>
    <t>Columna3379</t>
  </si>
  <si>
    <t>Columna3380</t>
  </si>
  <si>
    <t>Columna3381</t>
  </si>
  <si>
    <t>Columna3382</t>
  </si>
  <si>
    <t>Columna3383</t>
  </si>
  <si>
    <t>Columna3384</t>
  </si>
  <si>
    <t>Columna3385</t>
  </si>
  <si>
    <t>Columna3386</t>
  </si>
  <si>
    <t>Columna3387</t>
  </si>
  <si>
    <t>Columna3388</t>
  </si>
  <si>
    <t>Columna3389</t>
  </si>
  <si>
    <t>Columna3390</t>
  </si>
  <si>
    <t>Columna3391</t>
  </si>
  <si>
    <t>Columna3392</t>
  </si>
  <si>
    <t>Columna3393</t>
  </si>
  <si>
    <t>Columna3394</t>
  </si>
  <si>
    <t>Columna3395</t>
  </si>
  <si>
    <t>Columna3396</t>
  </si>
  <si>
    <t>Columna3397</t>
  </si>
  <si>
    <t>Columna3398</t>
  </si>
  <si>
    <t>Columna3399</t>
  </si>
  <si>
    <t>Columna3400</t>
  </si>
  <si>
    <t>Columna3401</t>
  </si>
  <si>
    <t>Columna3402</t>
  </si>
  <si>
    <t>Columna3403</t>
  </si>
  <si>
    <t>Columna3404</t>
  </si>
  <si>
    <t>Columna3405</t>
  </si>
  <si>
    <t>Columna3406</t>
  </si>
  <si>
    <t>Columna3407</t>
  </si>
  <si>
    <t>Columna3408</t>
  </si>
  <si>
    <t>Columna3409</t>
  </si>
  <si>
    <t>Columna3410</t>
  </si>
  <si>
    <t>Columna3411</t>
  </si>
  <si>
    <t>Columna3412</t>
  </si>
  <si>
    <t>Columna3413</t>
  </si>
  <si>
    <t>Columna3414</t>
  </si>
  <si>
    <t>Columna3415</t>
  </si>
  <si>
    <t>Columna3416</t>
  </si>
  <si>
    <t>Columna3417</t>
  </si>
  <si>
    <t>Columna3418</t>
  </si>
  <si>
    <t>Columna3419</t>
  </si>
  <si>
    <t>Columna3420</t>
  </si>
  <si>
    <t>Columna3421</t>
  </si>
  <si>
    <t>Columna3422</t>
  </si>
  <si>
    <t>Columna3423</t>
  </si>
  <si>
    <t>Columna3424</t>
  </si>
  <si>
    <t>Columna3425</t>
  </si>
  <si>
    <t>Columna3426</t>
  </si>
  <si>
    <t>Columna3427</t>
  </si>
  <si>
    <t>Columna3428</t>
  </si>
  <si>
    <t>Columna3429</t>
  </si>
  <si>
    <t>Columna3430</t>
  </si>
  <si>
    <t>Columna3431</t>
  </si>
  <si>
    <t>Columna3432</t>
  </si>
  <si>
    <t>Columna3433</t>
  </si>
  <si>
    <t>Columna3434</t>
  </si>
  <si>
    <t>Columna3435</t>
  </si>
  <si>
    <t>Columna3436</t>
  </si>
  <si>
    <t>Columna3437</t>
  </si>
  <si>
    <t>Columna3438</t>
  </si>
  <si>
    <t>Columna3439</t>
  </si>
  <si>
    <t>Columna3440</t>
  </si>
  <si>
    <t>Columna3441</t>
  </si>
  <si>
    <t>Columna3442</t>
  </si>
  <si>
    <t>Columna3443</t>
  </si>
  <si>
    <t>Columna3444</t>
  </si>
  <si>
    <t>Columna3445</t>
  </si>
  <si>
    <t>Columna3446</t>
  </si>
  <si>
    <t>Columna3447</t>
  </si>
  <si>
    <t>Columna3448</t>
  </si>
  <si>
    <t>Columna3449</t>
  </si>
  <si>
    <t>Columna3450</t>
  </si>
  <si>
    <t>Columna3451</t>
  </si>
  <si>
    <t>Columna3452</t>
  </si>
  <si>
    <t>Columna3453</t>
  </si>
  <si>
    <t>Columna3454</t>
  </si>
  <si>
    <t>Columna3455</t>
  </si>
  <si>
    <t>Columna3456</t>
  </si>
  <si>
    <t>Columna3457</t>
  </si>
  <si>
    <t>Columna3458</t>
  </si>
  <si>
    <t>Columna3459</t>
  </si>
  <si>
    <t>Columna3460</t>
  </si>
  <si>
    <t>Columna3461</t>
  </si>
  <si>
    <t>Columna3462</t>
  </si>
  <si>
    <t>Columna3463</t>
  </si>
  <si>
    <t>Columna3464</t>
  </si>
  <si>
    <t>Columna3465</t>
  </si>
  <si>
    <t>Columna3466</t>
  </si>
  <si>
    <t>Columna3467</t>
  </si>
  <si>
    <t>Columna3468</t>
  </si>
  <si>
    <t>Columna3469</t>
  </si>
  <si>
    <t>Columna3470</t>
  </si>
  <si>
    <t>Columna3471</t>
  </si>
  <si>
    <t>Columna3472</t>
  </si>
  <si>
    <t>Columna3473</t>
  </si>
  <si>
    <t>Columna3474</t>
  </si>
  <si>
    <t>Columna3475</t>
  </si>
  <si>
    <t>Columna3476</t>
  </si>
  <si>
    <t>Columna3477</t>
  </si>
  <si>
    <t>Columna3478</t>
  </si>
  <si>
    <t>Columna3479</t>
  </si>
  <si>
    <t>Columna3480</t>
  </si>
  <si>
    <t>Columna3481</t>
  </si>
  <si>
    <t>Columna3482</t>
  </si>
  <si>
    <t>Columna3483</t>
  </si>
  <si>
    <t>Columna3484</t>
  </si>
  <si>
    <t>Columna3485</t>
  </si>
  <si>
    <t>Columna3486</t>
  </si>
  <si>
    <t>Columna3487</t>
  </si>
  <si>
    <t>Columna3488</t>
  </si>
  <si>
    <t>Columna3489</t>
  </si>
  <si>
    <t>Columna3490</t>
  </si>
  <si>
    <t>Columna3491</t>
  </si>
  <si>
    <t>Columna3492</t>
  </si>
  <si>
    <t>Columna3493</t>
  </si>
  <si>
    <t>Columna3494</t>
  </si>
  <si>
    <t>Columna3495</t>
  </si>
  <si>
    <t>Columna3496</t>
  </si>
  <si>
    <t>Columna3497</t>
  </si>
  <si>
    <t>Columna3498</t>
  </si>
  <si>
    <t>Columna3499</t>
  </si>
  <si>
    <t>Columna3500</t>
  </si>
  <si>
    <t>Columna3501</t>
  </si>
  <si>
    <t>Columna3502</t>
  </si>
  <si>
    <t>Columna3503</t>
  </si>
  <si>
    <t>Columna3504</t>
  </si>
  <si>
    <t>Columna3505</t>
  </si>
  <si>
    <t>Columna3506</t>
  </si>
  <si>
    <t>Columna3507</t>
  </si>
  <si>
    <t>Columna3508</t>
  </si>
  <si>
    <t>Columna3509</t>
  </si>
  <si>
    <t>Columna3510</t>
  </si>
  <si>
    <t>Columna3511</t>
  </si>
  <si>
    <t>Columna3512</t>
  </si>
  <si>
    <t>Columna3513</t>
  </si>
  <si>
    <t>Columna3514</t>
  </si>
  <si>
    <t>Columna3515</t>
  </si>
  <si>
    <t>Columna3516</t>
  </si>
  <si>
    <t>Columna3517</t>
  </si>
  <si>
    <t>Columna3518</t>
  </si>
  <si>
    <t>Columna3519</t>
  </si>
  <si>
    <t>Columna3520</t>
  </si>
  <si>
    <t>Columna3521</t>
  </si>
  <si>
    <t>Columna3522</t>
  </si>
  <si>
    <t>Columna3523</t>
  </si>
  <si>
    <t>Columna3524</t>
  </si>
  <si>
    <t>Columna3525</t>
  </si>
  <si>
    <t>Columna3526</t>
  </si>
  <si>
    <t>Columna3527</t>
  </si>
  <si>
    <t>Columna3528</t>
  </si>
  <si>
    <t>Columna3529</t>
  </si>
  <si>
    <t>Columna3530</t>
  </si>
  <si>
    <t>Columna3531</t>
  </si>
  <si>
    <t>Columna3532</t>
  </si>
  <si>
    <t>Columna3533</t>
  </si>
  <si>
    <t>Columna3534</t>
  </si>
  <si>
    <t>Columna3535</t>
  </si>
  <si>
    <t>Columna3536</t>
  </si>
  <si>
    <t>Columna3537</t>
  </si>
  <si>
    <t>Columna3538</t>
  </si>
  <si>
    <t>Columna3539</t>
  </si>
  <si>
    <t>Columna3540</t>
  </si>
  <si>
    <t>Columna3541</t>
  </si>
  <si>
    <t>Columna3542</t>
  </si>
  <si>
    <t>Columna3543</t>
  </si>
  <si>
    <t>Columna3544</t>
  </si>
  <si>
    <t>Columna3545</t>
  </si>
  <si>
    <t>Columna3546</t>
  </si>
  <si>
    <t>Columna3547</t>
  </si>
  <si>
    <t>Columna3548</t>
  </si>
  <si>
    <t>Columna3549</t>
  </si>
  <si>
    <t>Columna3550</t>
  </si>
  <si>
    <t>Columna3551</t>
  </si>
  <si>
    <t>Columna3552</t>
  </si>
  <si>
    <t>Columna3553</t>
  </si>
  <si>
    <t>Columna3554</t>
  </si>
  <si>
    <t>Columna3555</t>
  </si>
  <si>
    <t>Columna3556</t>
  </si>
  <si>
    <t>Columna3557</t>
  </si>
  <si>
    <t>Columna3558</t>
  </si>
  <si>
    <t>Columna3559</t>
  </si>
  <si>
    <t>Columna3560</t>
  </si>
  <si>
    <t>Columna3561</t>
  </si>
  <si>
    <t>Columna3562</t>
  </si>
  <si>
    <t>Columna3563</t>
  </si>
  <si>
    <t>Columna3564</t>
  </si>
  <si>
    <t>Columna3565</t>
  </si>
  <si>
    <t>Columna3566</t>
  </si>
  <si>
    <t>Columna3567</t>
  </si>
  <si>
    <t>Columna3568</t>
  </si>
  <si>
    <t>Columna3569</t>
  </si>
  <si>
    <t>Columna3570</t>
  </si>
  <si>
    <t>Columna3571</t>
  </si>
  <si>
    <t>Columna3572</t>
  </si>
  <si>
    <t>Columna3573</t>
  </si>
  <si>
    <t>Columna3574</t>
  </si>
  <si>
    <t>Columna3575</t>
  </si>
  <si>
    <t>Columna3576</t>
  </si>
  <si>
    <t>Columna3577</t>
  </si>
  <si>
    <t>Columna3578</t>
  </si>
  <si>
    <t>Columna3579</t>
  </si>
  <si>
    <t>Columna3580</t>
  </si>
  <si>
    <t>Columna3581</t>
  </si>
  <si>
    <t>Columna3582</t>
  </si>
  <si>
    <t>Columna3583</t>
  </si>
  <si>
    <t>Columna3584</t>
  </si>
  <si>
    <t>Columna3585</t>
  </si>
  <si>
    <t>Columna3586</t>
  </si>
  <si>
    <t>Columna3587</t>
  </si>
  <si>
    <t>Columna3588</t>
  </si>
  <si>
    <t>Columna3589</t>
  </si>
  <si>
    <t>Columna3590</t>
  </si>
  <si>
    <t>Columna3591</t>
  </si>
  <si>
    <t>Columna3592</t>
  </si>
  <si>
    <t>Columna3593</t>
  </si>
  <si>
    <t>Columna3594</t>
  </si>
  <si>
    <t>Columna3595</t>
  </si>
  <si>
    <t>Columna3596</t>
  </si>
  <si>
    <t>Columna3597</t>
  </si>
  <si>
    <t>Columna3598</t>
  </si>
  <si>
    <t>Columna3599</t>
  </si>
  <si>
    <t>Columna3600</t>
  </si>
  <si>
    <t>Columna3601</t>
  </si>
  <si>
    <t>Columna3602</t>
  </si>
  <si>
    <t>Columna3603</t>
  </si>
  <si>
    <t>Columna3604</t>
  </si>
  <si>
    <t>Columna3605</t>
  </si>
  <si>
    <t>Columna3606</t>
  </si>
  <si>
    <t>Columna3607</t>
  </si>
  <si>
    <t>Columna3608</t>
  </si>
  <si>
    <t>Columna3609</t>
  </si>
  <si>
    <t>Columna3610</t>
  </si>
  <si>
    <t>Columna3611</t>
  </si>
  <si>
    <t>Columna3612</t>
  </si>
  <si>
    <t>Columna3613</t>
  </si>
  <si>
    <t>Columna3614</t>
  </si>
  <si>
    <t>Columna3615</t>
  </si>
  <si>
    <t>Columna3616</t>
  </si>
  <si>
    <t>Columna3617</t>
  </si>
  <si>
    <t>Columna3618</t>
  </si>
  <si>
    <t>Columna3619</t>
  </si>
  <si>
    <t>Columna3620</t>
  </si>
  <si>
    <t>Columna3621</t>
  </si>
  <si>
    <t>Columna3622</t>
  </si>
  <si>
    <t>Columna3623</t>
  </si>
  <si>
    <t>Columna3624</t>
  </si>
  <si>
    <t>Columna3625</t>
  </si>
  <si>
    <t>Columna3626</t>
  </si>
  <si>
    <t>Columna3627</t>
  </si>
  <si>
    <t>Columna3628</t>
  </si>
  <si>
    <t>Columna3629</t>
  </si>
  <si>
    <t>Columna3630</t>
  </si>
  <si>
    <t>Columna3631</t>
  </si>
  <si>
    <t>Columna3632</t>
  </si>
  <si>
    <t>Columna3633</t>
  </si>
  <si>
    <t>Columna3634</t>
  </si>
  <si>
    <t>Columna3635</t>
  </si>
  <si>
    <t>Columna3636</t>
  </si>
  <si>
    <t>Columna3637</t>
  </si>
  <si>
    <t>Columna3638</t>
  </si>
  <si>
    <t>Columna3639</t>
  </si>
  <si>
    <t>Columna3640</t>
  </si>
  <si>
    <t>Columna3641</t>
  </si>
  <si>
    <t>Columna3642</t>
  </si>
  <si>
    <t>Columna3643</t>
  </si>
  <si>
    <t>Columna3644</t>
  </si>
  <si>
    <t>Columna3645</t>
  </si>
  <si>
    <t>Columna3646</t>
  </si>
  <si>
    <t>Columna3647</t>
  </si>
  <si>
    <t>Columna3648</t>
  </si>
  <si>
    <t>Columna3649</t>
  </si>
  <si>
    <t>Columna3650</t>
  </si>
  <si>
    <t>Columna3651</t>
  </si>
  <si>
    <t>Columna3652</t>
  </si>
  <si>
    <t>Columna3653</t>
  </si>
  <si>
    <t>Columna3654</t>
  </si>
  <si>
    <t>Columna3655</t>
  </si>
  <si>
    <t>Columna3656</t>
  </si>
  <si>
    <t>Columna3657</t>
  </si>
  <si>
    <t>Columna3658</t>
  </si>
  <si>
    <t>Columna3659</t>
  </si>
  <si>
    <t>Columna3660</t>
  </si>
  <si>
    <t>Columna3661</t>
  </si>
  <si>
    <t>Columna3662</t>
  </si>
  <si>
    <t>Columna3663</t>
  </si>
  <si>
    <t>Columna3664</t>
  </si>
  <si>
    <t>Columna3665</t>
  </si>
  <si>
    <t>Columna3666</t>
  </si>
  <si>
    <t>Columna3667</t>
  </si>
  <si>
    <t>Columna3668</t>
  </si>
  <si>
    <t>Columna3669</t>
  </si>
  <si>
    <t>Columna3670</t>
  </si>
  <si>
    <t>Columna3671</t>
  </si>
  <si>
    <t>Columna3672</t>
  </si>
  <si>
    <t>Columna3673</t>
  </si>
  <si>
    <t>Columna3674</t>
  </si>
  <si>
    <t>Columna3675</t>
  </si>
  <si>
    <t>Columna3676</t>
  </si>
  <si>
    <t>Columna3677</t>
  </si>
  <si>
    <t>Columna3678</t>
  </si>
  <si>
    <t>Columna3679</t>
  </si>
  <si>
    <t>Columna3680</t>
  </si>
  <si>
    <t>Columna3681</t>
  </si>
  <si>
    <t>Columna3682</t>
  </si>
  <si>
    <t>Columna3683</t>
  </si>
  <si>
    <t>Columna3684</t>
  </si>
  <si>
    <t>Columna3685</t>
  </si>
  <si>
    <t>Columna3686</t>
  </si>
  <si>
    <t>Columna3687</t>
  </si>
  <si>
    <t>Columna3688</t>
  </si>
  <si>
    <t>Columna3689</t>
  </si>
  <si>
    <t>Columna3690</t>
  </si>
  <si>
    <t>Columna3691</t>
  </si>
  <si>
    <t>Columna3692</t>
  </si>
  <si>
    <t>Columna3693</t>
  </si>
  <si>
    <t>Columna3694</t>
  </si>
  <si>
    <t>Columna3695</t>
  </si>
  <si>
    <t>Columna3696</t>
  </si>
  <si>
    <t>Columna3697</t>
  </si>
  <si>
    <t>Columna3698</t>
  </si>
  <si>
    <t>Columna3699</t>
  </si>
  <si>
    <t>Columna3700</t>
  </si>
  <si>
    <t>Columna3701</t>
  </si>
  <si>
    <t>Columna3702</t>
  </si>
  <si>
    <t>Columna3703</t>
  </si>
  <si>
    <t>Columna3704</t>
  </si>
  <si>
    <t>Columna3705</t>
  </si>
  <si>
    <t>Columna3706</t>
  </si>
  <si>
    <t>Columna3707</t>
  </si>
  <si>
    <t>Columna3708</t>
  </si>
  <si>
    <t>Columna3709</t>
  </si>
  <si>
    <t>Columna3710</t>
  </si>
  <si>
    <t>Columna3711</t>
  </si>
  <si>
    <t>Columna3712</t>
  </si>
  <si>
    <t>Columna3713</t>
  </si>
  <si>
    <t>Columna3714</t>
  </si>
  <si>
    <t>Columna3715</t>
  </si>
  <si>
    <t>Columna3716</t>
  </si>
  <si>
    <t>Columna3717</t>
  </si>
  <si>
    <t>Columna3718</t>
  </si>
  <si>
    <t>Columna3719</t>
  </si>
  <si>
    <t>Columna3720</t>
  </si>
  <si>
    <t>Columna3721</t>
  </si>
  <si>
    <t>Columna3722</t>
  </si>
  <si>
    <t>Columna3723</t>
  </si>
  <si>
    <t>Columna3724</t>
  </si>
  <si>
    <t>Columna3725</t>
  </si>
  <si>
    <t>Columna3726</t>
  </si>
  <si>
    <t>Columna3727</t>
  </si>
  <si>
    <t>Columna3728</t>
  </si>
  <si>
    <t>Columna3729</t>
  </si>
  <si>
    <t>Columna3730</t>
  </si>
  <si>
    <t>Columna3731</t>
  </si>
  <si>
    <t>Columna3732</t>
  </si>
  <si>
    <t>Columna3733</t>
  </si>
  <si>
    <t>Columna3734</t>
  </si>
  <si>
    <t>Columna3735</t>
  </si>
  <si>
    <t>Columna3736</t>
  </si>
  <si>
    <t>Columna3737</t>
  </si>
  <si>
    <t>Columna3738</t>
  </si>
  <si>
    <t>Columna3739</t>
  </si>
  <si>
    <t>Columna3740</t>
  </si>
  <si>
    <t>Columna3741</t>
  </si>
  <si>
    <t>Columna3742</t>
  </si>
  <si>
    <t>Columna3743</t>
  </si>
  <si>
    <t>Columna3744</t>
  </si>
  <si>
    <t>Columna3745</t>
  </si>
  <si>
    <t>Columna3746</t>
  </si>
  <si>
    <t>Columna3747</t>
  </si>
  <si>
    <t>Columna3748</t>
  </si>
  <si>
    <t>Columna3749</t>
  </si>
  <si>
    <t>Columna3750</t>
  </si>
  <si>
    <t>Columna3751</t>
  </si>
  <si>
    <t>Columna3752</t>
  </si>
  <si>
    <t>Columna3753</t>
  </si>
  <si>
    <t>Columna3754</t>
  </si>
  <si>
    <t>Columna3755</t>
  </si>
  <si>
    <t>Columna3756</t>
  </si>
  <si>
    <t>Columna3757</t>
  </si>
  <si>
    <t>Columna3758</t>
  </si>
  <si>
    <t>Columna3759</t>
  </si>
  <si>
    <t>Columna3760</t>
  </si>
  <si>
    <t>Columna3761</t>
  </si>
  <si>
    <t>Columna3762</t>
  </si>
  <si>
    <t>Columna3763</t>
  </si>
  <si>
    <t>Columna3764</t>
  </si>
  <si>
    <t>Columna3765</t>
  </si>
  <si>
    <t>Columna3766</t>
  </si>
  <si>
    <t>Columna3767</t>
  </si>
  <si>
    <t>Columna3768</t>
  </si>
  <si>
    <t>Columna3769</t>
  </si>
  <si>
    <t>Columna3770</t>
  </si>
  <si>
    <t>Columna3771</t>
  </si>
  <si>
    <t>Columna3772</t>
  </si>
  <si>
    <t>Columna3773</t>
  </si>
  <si>
    <t>Columna3774</t>
  </si>
  <si>
    <t>Columna3775</t>
  </si>
  <si>
    <t>Columna3776</t>
  </si>
  <si>
    <t>Columna3777</t>
  </si>
  <si>
    <t>Columna3778</t>
  </si>
  <si>
    <t>Columna3779</t>
  </si>
  <si>
    <t>Columna3780</t>
  </si>
  <si>
    <t>Columna3781</t>
  </si>
  <si>
    <t>Columna3782</t>
  </si>
  <si>
    <t>Columna3783</t>
  </si>
  <si>
    <t>Columna3784</t>
  </si>
  <si>
    <t>Columna3785</t>
  </si>
  <si>
    <t>Columna3786</t>
  </si>
  <si>
    <t>Columna3787</t>
  </si>
  <si>
    <t>Columna3788</t>
  </si>
  <si>
    <t>Columna3789</t>
  </si>
  <si>
    <t>Columna3790</t>
  </si>
  <si>
    <t>Columna3791</t>
  </si>
  <si>
    <t>Columna3792</t>
  </si>
  <si>
    <t>Columna3793</t>
  </si>
  <si>
    <t>Columna3794</t>
  </si>
  <si>
    <t>Columna3795</t>
  </si>
  <si>
    <t>Columna3796</t>
  </si>
  <si>
    <t>Columna3797</t>
  </si>
  <si>
    <t>Columna3798</t>
  </si>
  <si>
    <t>Columna3799</t>
  </si>
  <si>
    <t>Columna3800</t>
  </si>
  <si>
    <t>Columna3801</t>
  </si>
  <si>
    <t>Columna3802</t>
  </si>
  <si>
    <t>Columna3803</t>
  </si>
  <si>
    <t>Columna3804</t>
  </si>
  <si>
    <t>Columna3805</t>
  </si>
  <si>
    <t>Columna3806</t>
  </si>
  <si>
    <t>Columna3807</t>
  </si>
  <si>
    <t>Columna3808</t>
  </si>
  <si>
    <t>Columna3809</t>
  </si>
  <si>
    <t>Columna3810</t>
  </si>
  <si>
    <t>Columna3811</t>
  </si>
  <si>
    <t>Columna3812</t>
  </si>
  <si>
    <t>Columna3813</t>
  </si>
  <si>
    <t>Columna3814</t>
  </si>
  <si>
    <t>Columna3815</t>
  </si>
  <si>
    <t>Columna3816</t>
  </si>
  <si>
    <t>Columna3817</t>
  </si>
  <si>
    <t>Columna3818</t>
  </si>
  <si>
    <t>Columna3819</t>
  </si>
  <si>
    <t>Columna3820</t>
  </si>
  <si>
    <t>Columna3821</t>
  </si>
  <si>
    <t>Columna3822</t>
  </si>
  <si>
    <t>Columna3823</t>
  </si>
  <si>
    <t>Columna3824</t>
  </si>
  <si>
    <t>Columna3825</t>
  </si>
  <si>
    <t>Columna3826</t>
  </si>
  <si>
    <t>Columna3827</t>
  </si>
  <si>
    <t>Columna3828</t>
  </si>
  <si>
    <t>Columna3829</t>
  </si>
  <si>
    <t>Columna3830</t>
  </si>
  <si>
    <t>Columna3831</t>
  </si>
  <si>
    <t>Columna3832</t>
  </si>
  <si>
    <t>Columna3833</t>
  </si>
  <si>
    <t>Columna3834</t>
  </si>
  <si>
    <t>Columna3835</t>
  </si>
  <si>
    <t>Columna3836</t>
  </si>
  <si>
    <t>Columna3837</t>
  </si>
  <si>
    <t>Columna3838</t>
  </si>
  <si>
    <t>Columna3839</t>
  </si>
  <si>
    <t>Columna3840</t>
  </si>
  <si>
    <t>Columna3841</t>
  </si>
  <si>
    <t>Columna3842</t>
  </si>
  <si>
    <t>Columna3843</t>
  </si>
  <si>
    <t>Columna3844</t>
  </si>
  <si>
    <t>Columna3845</t>
  </si>
  <si>
    <t>Columna3846</t>
  </si>
  <si>
    <t>Columna3847</t>
  </si>
  <si>
    <t>Columna3848</t>
  </si>
  <si>
    <t>Columna3849</t>
  </si>
  <si>
    <t>Columna3850</t>
  </si>
  <si>
    <t>Columna3851</t>
  </si>
  <si>
    <t>Columna3852</t>
  </si>
  <si>
    <t>Columna3853</t>
  </si>
  <si>
    <t>Columna3854</t>
  </si>
  <si>
    <t>Columna3855</t>
  </si>
  <si>
    <t>Columna3856</t>
  </si>
  <si>
    <t>Columna3857</t>
  </si>
  <si>
    <t>Columna3858</t>
  </si>
  <si>
    <t>Columna3859</t>
  </si>
  <si>
    <t>Columna3860</t>
  </si>
  <si>
    <t>Columna3861</t>
  </si>
  <si>
    <t>Columna3862</t>
  </si>
  <si>
    <t>Columna3863</t>
  </si>
  <si>
    <t>Columna3864</t>
  </si>
  <si>
    <t>Columna3865</t>
  </si>
  <si>
    <t>Columna3866</t>
  </si>
  <si>
    <t>Columna3867</t>
  </si>
  <si>
    <t>Columna3868</t>
  </si>
  <si>
    <t>Columna3869</t>
  </si>
  <si>
    <t>Columna3870</t>
  </si>
  <si>
    <t>Columna3871</t>
  </si>
  <si>
    <t>Columna3872</t>
  </si>
  <si>
    <t>Columna3873</t>
  </si>
  <si>
    <t>Columna3874</t>
  </si>
  <si>
    <t>Columna3875</t>
  </si>
  <si>
    <t>Columna3876</t>
  </si>
  <si>
    <t>Columna3877</t>
  </si>
  <si>
    <t>Columna3878</t>
  </si>
  <si>
    <t>Columna3879</t>
  </si>
  <si>
    <t>Columna3880</t>
  </si>
  <si>
    <t>Columna3881</t>
  </si>
  <si>
    <t>Columna3882</t>
  </si>
  <si>
    <t>Columna3883</t>
  </si>
  <si>
    <t>Columna3884</t>
  </si>
  <si>
    <t>Columna3885</t>
  </si>
  <si>
    <t>Columna3886</t>
  </si>
  <si>
    <t>Columna3887</t>
  </si>
  <si>
    <t>Columna3888</t>
  </si>
  <si>
    <t>Columna3889</t>
  </si>
  <si>
    <t>Columna3890</t>
  </si>
  <si>
    <t>Columna3891</t>
  </si>
  <si>
    <t>Columna3892</t>
  </si>
  <si>
    <t>Columna3893</t>
  </si>
  <si>
    <t>Columna3894</t>
  </si>
  <si>
    <t>Columna3895</t>
  </si>
  <si>
    <t>Columna3896</t>
  </si>
  <si>
    <t>Columna3897</t>
  </si>
  <si>
    <t>Columna3898</t>
  </si>
  <si>
    <t>Columna3899</t>
  </si>
  <si>
    <t>Columna3900</t>
  </si>
  <si>
    <t>Columna3901</t>
  </si>
  <si>
    <t>Columna3902</t>
  </si>
  <si>
    <t>Columna3903</t>
  </si>
  <si>
    <t>Columna3904</t>
  </si>
  <si>
    <t>Columna3905</t>
  </si>
  <si>
    <t>Columna3906</t>
  </si>
  <si>
    <t>Columna3907</t>
  </si>
  <si>
    <t>Columna3908</t>
  </si>
  <si>
    <t>Columna3909</t>
  </si>
  <si>
    <t>Columna3910</t>
  </si>
  <si>
    <t>Columna3911</t>
  </si>
  <si>
    <t>Columna3912</t>
  </si>
  <si>
    <t>Columna3913</t>
  </si>
  <si>
    <t>Columna3914</t>
  </si>
  <si>
    <t>Columna3915</t>
  </si>
  <si>
    <t>Columna3916</t>
  </si>
  <si>
    <t>Columna3917</t>
  </si>
  <si>
    <t>Columna3918</t>
  </si>
  <si>
    <t>Columna3919</t>
  </si>
  <si>
    <t>Columna3920</t>
  </si>
  <si>
    <t>Columna3921</t>
  </si>
  <si>
    <t>Columna3922</t>
  </si>
  <si>
    <t>Columna3923</t>
  </si>
  <si>
    <t>Columna3924</t>
  </si>
  <si>
    <t>Columna3925</t>
  </si>
  <si>
    <t>Columna3926</t>
  </si>
  <si>
    <t>Columna3927</t>
  </si>
  <si>
    <t>Columna3928</t>
  </si>
  <si>
    <t>Columna3929</t>
  </si>
  <si>
    <t>Columna3930</t>
  </si>
  <si>
    <t>Columna3931</t>
  </si>
  <si>
    <t>Columna3932</t>
  </si>
  <si>
    <t>Columna3933</t>
  </si>
  <si>
    <t>Columna3934</t>
  </si>
  <si>
    <t>Columna3935</t>
  </si>
  <si>
    <t>Columna3936</t>
  </si>
  <si>
    <t>Columna3937</t>
  </si>
  <si>
    <t>Columna3938</t>
  </si>
  <si>
    <t>Columna3939</t>
  </si>
  <si>
    <t>Columna3940</t>
  </si>
  <si>
    <t>Columna3941</t>
  </si>
  <si>
    <t>Columna3942</t>
  </si>
  <si>
    <t>Columna3943</t>
  </si>
  <si>
    <t>Columna3944</t>
  </si>
  <si>
    <t>Columna3945</t>
  </si>
  <si>
    <t>Columna3946</t>
  </si>
  <si>
    <t>Columna3947</t>
  </si>
  <si>
    <t>Columna3948</t>
  </si>
  <si>
    <t>Columna3949</t>
  </si>
  <si>
    <t>Columna3950</t>
  </si>
  <si>
    <t>Columna3951</t>
  </si>
  <si>
    <t>Columna3952</t>
  </si>
  <si>
    <t>Columna3953</t>
  </si>
  <si>
    <t>Columna3954</t>
  </si>
  <si>
    <t>Columna3955</t>
  </si>
  <si>
    <t>Columna3956</t>
  </si>
  <si>
    <t>Columna3957</t>
  </si>
  <si>
    <t>Columna3958</t>
  </si>
  <si>
    <t>Columna3959</t>
  </si>
  <si>
    <t>Columna3960</t>
  </si>
  <si>
    <t>Columna3961</t>
  </si>
  <si>
    <t>Columna3962</t>
  </si>
  <si>
    <t>Columna3963</t>
  </si>
  <si>
    <t>Columna3964</t>
  </si>
  <si>
    <t>Columna3965</t>
  </si>
  <si>
    <t>Columna3966</t>
  </si>
  <si>
    <t>Columna3967</t>
  </si>
  <si>
    <t>Columna3968</t>
  </si>
  <si>
    <t>Columna3969</t>
  </si>
  <si>
    <t>Columna3970</t>
  </si>
  <si>
    <t>Columna3971</t>
  </si>
  <si>
    <t>Columna3972</t>
  </si>
  <si>
    <t>Columna3973</t>
  </si>
  <si>
    <t>Columna3974</t>
  </si>
  <si>
    <t>Columna3975</t>
  </si>
  <si>
    <t>Columna3976</t>
  </si>
  <si>
    <t>Columna3977</t>
  </si>
  <si>
    <t>Columna3978</t>
  </si>
  <si>
    <t>Columna3979</t>
  </si>
  <si>
    <t>Columna3980</t>
  </si>
  <si>
    <t>Columna3981</t>
  </si>
  <si>
    <t>Columna3982</t>
  </si>
  <si>
    <t>Columna3983</t>
  </si>
  <si>
    <t>Columna3984</t>
  </si>
  <si>
    <t>Columna3985</t>
  </si>
  <si>
    <t>Columna3986</t>
  </si>
  <si>
    <t>Columna3987</t>
  </si>
  <si>
    <t>Columna3988</t>
  </si>
  <si>
    <t>Columna3989</t>
  </si>
  <si>
    <t>Columna3990</t>
  </si>
  <si>
    <t>Columna3991</t>
  </si>
  <si>
    <t>Columna3992</t>
  </si>
  <si>
    <t>Columna3993</t>
  </si>
  <si>
    <t>Columna3994</t>
  </si>
  <si>
    <t>Columna3995</t>
  </si>
  <si>
    <t>Columna3996</t>
  </si>
  <si>
    <t>Columna3997</t>
  </si>
  <si>
    <t>Columna3998</t>
  </si>
  <si>
    <t>Columna3999</t>
  </si>
  <si>
    <t>Columna4000</t>
  </si>
  <si>
    <t>Columna4001</t>
  </si>
  <si>
    <t>Columna4002</t>
  </si>
  <si>
    <t>Columna4003</t>
  </si>
  <si>
    <t>Columna4004</t>
  </si>
  <si>
    <t>Columna4005</t>
  </si>
  <si>
    <t>Columna4006</t>
  </si>
  <si>
    <t>Columna4007</t>
  </si>
  <si>
    <t>Columna4008</t>
  </si>
  <si>
    <t>Columna4009</t>
  </si>
  <si>
    <t>Columna4010</t>
  </si>
  <si>
    <t>Columna4011</t>
  </si>
  <si>
    <t>Columna4012</t>
  </si>
  <si>
    <t>Columna4013</t>
  </si>
  <si>
    <t>Columna4014</t>
  </si>
  <si>
    <t>Columna4015</t>
  </si>
  <si>
    <t>Columna4016</t>
  </si>
  <si>
    <t>Columna4017</t>
  </si>
  <si>
    <t>Columna4018</t>
  </si>
  <si>
    <t>Columna4019</t>
  </si>
  <si>
    <t>Columna4020</t>
  </si>
  <si>
    <t>Columna4021</t>
  </si>
  <si>
    <t>Columna4022</t>
  </si>
  <si>
    <t>Columna4023</t>
  </si>
  <si>
    <t>Columna4024</t>
  </si>
  <si>
    <t>Columna4025</t>
  </si>
  <si>
    <t>Columna4026</t>
  </si>
  <si>
    <t>Columna4027</t>
  </si>
  <si>
    <t>Columna4028</t>
  </si>
  <si>
    <t>Columna4029</t>
  </si>
  <si>
    <t>Columna4030</t>
  </si>
  <si>
    <t>Columna4031</t>
  </si>
  <si>
    <t>Columna4032</t>
  </si>
  <si>
    <t>Columna4033</t>
  </si>
  <si>
    <t>Columna4034</t>
  </si>
  <si>
    <t>Columna4035</t>
  </si>
  <si>
    <t>Columna4036</t>
  </si>
  <si>
    <t>Columna4037</t>
  </si>
  <si>
    <t>Columna4038</t>
  </si>
  <si>
    <t>Columna4039</t>
  </si>
  <si>
    <t>Columna4040</t>
  </si>
  <si>
    <t>Columna4041</t>
  </si>
  <si>
    <t>Columna4042</t>
  </si>
  <si>
    <t>Columna4043</t>
  </si>
  <si>
    <t>Columna4044</t>
  </si>
  <si>
    <t>Columna4045</t>
  </si>
  <si>
    <t>Columna4046</t>
  </si>
  <si>
    <t>Columna4047</t>
  </si>
  <si>
    <t>Columna4048</t>
  </si>
  <si>
    <t>Columna4049</t>
  </si>
  <si>
    <t>Columna4050</t>
  </si>
  <si>
    <t>Columna4051</t>
  </si>
  <si>
    <t>Columna4052</t>
  </si>
  <si>
    <t>Columna4053</t>
  </si>
  <si>
    <t>Columna4054</t>
  </si>
  <si>
    <t>Columna4055</t>
  </si>
  <si>
    <t>Columna4056</t>
  </si>
  <si>
    <t>Columna4057</t>
  </si>
  <si>
    <t>Columna4058</t>
  </si>
  <si>
    <t>Columna4059</t>
  </si>
  <si>
    <t>Columna4060</t>
  </si>
  <si>
    <t>Columna4061</t>
  </si>
  <si>
    <t>Columna4062</t>
  </si>
  <si>
    <t>Columna4063</t>
  </si>
  <si>
    <t>Columna4064</t>
  </si>
  <si>
    <t>Columna4065</t>
  </si>
  <si>
    <t>Columna4066</t>
  </si>
  <si>
    <t>Columna4067</t>
  </si>
  <si>
    <t>Columna4068</t>
  </si>
  <si>
    <t>Columna4069</t>
  </si>
  <si>
    <t>Columna4070</t>
  </si>
  <si>
    <t>Columna4071</t>
  </si>
  <si>
    <t>Columna4072</t>
  </si>
  <si>
    <t>Columna4073</t>
  </si>
  <si>
    <t>Columna4074</t>
  </si>
  <si>
    <t>Columna4075</t>
  </si>
  <si>
    <t>Columna4076</t>
  </si>
  <si>
    <t>Columna4077</t>
  </si>
  <si>
    <t>Columna4078</t>
  </si>
  <si>
    <t>Columna4079</t>
  </si>
  <si>
    <t>Columna4080</t>
  </si>
  <si>
    <t>Columna4081</t>
  </si>
  <si>
    <t>Columna4082</t>
  </si>
  <si>
    <t>Columna4083</t>
  </si>
  <si>
    <t>Columna4084</t>
  </si>
  <si>
    <t>Columna4085</t>
  </si>
  <si>
    <t>Columna4086</t>
  </si>
  <si>
    <t>Columna4087</t>
  </si>
  <si>
    <t>Columna4088</t>
  </si>
  <si>
    <t>Columna4089</t>
  </si>
  <si>
    <t>Columna4090</t>
  </si>
  <si>
    <t>Columna4091</t>
  </si>
  <si>
    <t>Columna4092</t>
  </si>
  <si>
    <t>Columna4093</t>
  </si>
  <si>
    <t>Columna4094</t>
  </si>
  <si>
    <t>Columna4095</t>
  </si>
  <si>
    <t>Columna4096</t>
  </si>
  <si>
    <t>Columna4097</t>
  </si>
  <si>
    <t>Columna4098</t>
  </si>
  <si>
    <t>Columna4099</t>
  </si>
  <si>
    <t>Columna4100</t>
  </si>
  <si>
    <t>Columna4101</t>
  </si>
  <si>
    <t>Columna4102</t>
  </si>
  <si>
    <t>Columna4103</t>
  </si>
  <si>
    <t>Columna4104</t>
  </si>
  <si>
    <t>Columna4105</t>
  </si>
  <si>
    <t>Columna4106</t>
  </si>
  <si>
    <t>Columna4107</t>
  </si>
  <si>
    <t>Columna4108</t>
  </si>
  <si>
    <t>Columna4109</t>
  </si>
  <si>
    <t>Columna4110</t>
  </si>
  <si>
    <t>Columna4111</t>
  </si>
  <si>
    <t>Columna4112</t>
  </si>
  <si>
    <t>Columna4113</t>
  </si>
  <si>
    <t>Columna4114</t>
  </si>
  <si>
    <t>Columna4115</t>
  </si>
  <si>
    <t>Columna4116</t>
  </si>
  <si>
    <t>Columna4117</t>
  </si>
  <si>
    <t>Columna4118</t>
  </si>
  <si>
    <t>Columna4119</t>
  </si>
  <si>
    <t>Columna4120</t>
  </si>
  <si>
    <t>Columna4121</t>
  </si>
  <si>
    <t>Columna4122</t>
  </si>
  <si>
    <t>Columna4123</t>
  </si>
  <si>
    <t>Columna4124</t>
  </si>
  <si>
    <t>Columna4125</t>
  </si>
  <si>
    <t>Columna4126</t>
  </si>
  <si>
    <t>Columna4127</t>
  </si>
  <si>
    <t>Columna4128</t>
  </si>
  <si>
    <t>Columna4129</t>
  </si>
  <si>
    <t>Columna4130</t>
  </si>
  <si>
    <t>Columna4131</t>
  </si>
  <si>
    <t>Columna4132</t>
  </si>
  <si>
    <t>Columna4133</t>
  </si>
  <si>
    <t>Columna4134</t>
  </si>
  <si>
    <t>Columna4135</t>
  </si>
  <si>
    <t>Columna4136</t>
  </si>
  <si>
    <t>Columna4137</t>
  </si>
  <si>
    <t>Columna4138</t>
  </si>
  <si>
    <t>Columna4139</t>
  </si>
  <si>
    <t>Columna4140</t>
  </si>
  <si>
    <t>Columna4141</t>
  </si>
  <si>
    <t>Columna4142</t>
  </si>
  <si>
    <t>Columna4143</t>
  </si>
  <si>
    <t>Columna4144</t>
  </si>
  <si>
    <t>Columna4145</t>
  </si>
  <si>
    <t>Columna4146</t>
  </si>
  <si>
    <t>Columna4147</t>
  </si>
  <si>
    <t>Columna4148</t>
  </si>
  <si>
    <t>Columna4149</t>
  </si>
  <si>
    <t>Columna4150</t>
  </si>
  <si>
    <t>Columna4151</t>
  </si>
  <si>
    <t>Columna4152</t>
  </si>
  <si>
    <t>Columna4153</t>
  </si>
  <si>
    <t>Columna4154</t>
  </si>
  <si>
    <t>Columna4155</t>
  </si>
  <si>
    <t>Columna4156</t>
  </si>
  <si>
    <t>Columna4157</t>
  </si>
  <si>
    <t>Columna4158</t>
  </si>
  <si>
    <t>Columna4159</t>
  </si>
  <si>
    <t>Columna4160</t>
  </si>
  <si>
    <t>Columna4161</t>
  </si>
  <si>
    <t>Columna4162</t>
  </si>
  <si>
    <t>Columna4163</t>
  </si>
  <si>
    <t>Columna4164</t>
  </si>
  <si>
    <t>Columna4165</t>
  </si>
  <si>
    <t>Columna4166</t>
  </si>
  <si>
    <t>Columna4167</t>
  </si>
  <si>
    <t>Columna4168</t>
  </si>
  <si>
    <t>Columna4169</t>
  </si>
  <si>
    <t>Columna4170</t>
  </si>
  <si>
    <t>Columna4171</t>
  </si>
  <si>
    <t>Columna4172</t>
  </si>
  <si>
    <t>Columna4173</t>
  </si>
  <si>
    <t>Columna4174</t>
  </si>
  <si>
    <t>Columna4175</t>
  </si>
  <si>
    <t>Columna4176</t>
  </si>
  <si>
    <t>Columna4177</t>
  </si>
  <si>
    <t>Columna4178</t>
  </si>
  <si>
    <t>Columna4179</t>
  </si>
  <si>
    <t>Columna4180</t>
  </si>
  <si>
    <t>Columna4181</t>
  </si>
  <si>
    <t>Columna4182</t>
  </si>
  <si>
    <t>Columna4183</t>
  </si>
  <si>
    <t>Columna4184</t>
  </si>
  <si>
    <t>Columna4185</t>
  </si>
  <si>
    <t>Columna4186</t>
  </si>
  <si>
    <t>Columna4187</t>
  </si>
  <si>
    <t>Columna4188</t>
  </si>
  <si>
    <t>Columna4189</t>
  </si>
  <si>
    <t>Columna4190</t>
  </si>
  <si>
    <t>Columna4191</t>
  </si>
  <si>
    <t>Columna4192</t>
  </si>
  <si>
    <t>Columna4193</t>
  </si>
  <si>
    <t>Columna4194</t>
  </si>
  <si>
    <t>Columna4195</t>
  </si>
  <si>
    <t>Columna4196</t>
  </si>
  <si>
    <t>Columna4197</t>
  </si>
  <si>
    <t>Columna4198</t>
  </si>
  <si>
    <t>Columna4199</t>
  </si>
  <si>
    <t>Columna4200</t>
  </si>
  <si>
    <t>Columna4201</t>
  </si>
  <si>
    <t>Columna4202</t>
  </si>
  <si>
    <t>Columna4203</t>
  </si>
  <si>
    <t>Columna4204</t>
  </si>
  <si>
    <t>Columna4205</t>
  </si>
  <si>
    <t>Columna4206</t>
  </si>
  <si>
    <t>Columna4207</t>
  </si>
  <si>
    <t>Columna4208</t>
  </si>
  <si>
    <t>Columna4209</t>
  </si>
  <si>
    <t>Columna4210</t>
  </si>
  <si>
    <t>Columna4211</t>
  </si>
  <si>
    <t>Columna4212</t>
  </si>
  <si>
    <t>Columna4213</t>
  </si>
  <si>
    <t>Columna4214</t>
  </si>
  <si>
    <t>Columna4215</t>
  </si>
  <si>
    <t>Columna4216</t>
  </si>
  <si>
    <t>Columna4217</t>
  </si>
  <si>
    <t>Columna4218</t>
  </si>
  <si>
    <t>Columna4219</t>
  </si>
  <si>
    <t>Columna4220</t>
  </si>
  <si>
    <t>Columna4221</t>
  </si>
  <si>
    <t>Columna4222</t>
  </si>
  <si>
    <t>Columna4223</t>
  </si>
  <si>
    <t>Columna4224</t>
  </si>
  <si>
    <t>Columna4225</t>
  </si>
  <si>
    <t>Columna4226</t>
  </si>
  <si>
    <t>Columna4227</t>
  </si>
  <si>
    <t>Columna4228</t>
  </si>
  <si>
    <t>Columna4229</t>
  </si>
  <si>
    <t>Columna4230</t>
  </si>
  <si>
    <t>Columna4231</t>
  </si>
  <si>
    <t>Columna4232</t>
  </si>
  <si>
    <t>Columna4233</t>
  </si>
  <si>
    <t>Columna4234</t>
  </si>
  <si>
    <t>Columna4235</t>
  </si>
  <si>
    <t>Columna4236</t>
  </si>
  <si>
    <t>Columna4237</t>
  </si>
  <si>
    <t>Columna4238</t>
  </si>
  <si>
    <t>Columna4239</t>
  </si>
  <si>
    <t>Columna4240</t>
  </si>
  <si>
    <t>Columna4241</t>
  </si>
  <si>
    <t>Columna4242</t>
  </si>
  <si>
    <t>Columna4243</t>
  </si>
  <si>
    <t>Columna4244</t>
  </si>
  <si>
    <t>Columna4245</t>
  </si>
  <si>
    <t>Columna4246</t>
  </si>
  <si>
    <t>Columna4247</t>
  </si>
  <si>
    <t>Columna4248</t>
  </si>
  <si>
    <t>Columna4249</t>
  </si>
  <si>
    <t>Columna4250</t>
  </si>
  <si>
    <t>Columna4251</t>
  </si>
  <si>
    <t>Columna4252</t>
  </si>
  <si>
    <t>Columna4253</t>
  </si>
  <si>
    <t>Columna4254</t>
  </si>
  <si>
    <t>Columna4255</t>
  </si>
  <si>
    <t>Columna4256</t>
  </si>
  <si>
    <t>Columna4257</t>
  </si>
  <si>
    <t>Columna4258</t>
  </si>
  <si>
    <t>Columna4259</t>
  </si>
  <si>
    <t>Columna4260</t>
  </si>
  <si>
    <t>Columna4261</t>
  </si>
  <si>
    <t>Columna4262</t>
  </si>
  <si>
    <t>Columna4263</t>
  </si>
  <si>
    <t>Columna4264</t>
  </si>
  <si>
    <t>Columna4265</t>
  </si>
  <si>
    <t>Columna4266</t>
  </si>
  <si>
    <t>Columna4267</t>
  </si>
  <si>
    <t>Columna4268</t>
  </si>
  <si>
    <t>Columna4269</t>
  </si>
  <si>
    <t>Columna4270</t>
  </si>
  <si>
    <t>Columna4271</t>
  </si>
  <si>
    <t>Columna4272</t>
  </si>
  <si>
    <t>Columna4273</t>
  </si>
  <si>
    <t>Columna4274</t>
  </si>
  <si>
    <t>Columna4275</t>
  </si>
  <si>
    <t>Columna4276</t>
  </si>
  <si>
    <t>Columna4277</t>
  </si>
  <si>
    <t>Columna4278</t>
  </si>
  <si>
    <t>Columna4279</t>
  </si>
  <si>
    <t>Columna4280</t>
  </si>
  <si>
    <t>Columna4281</t>
  </si>
  <si>
    <t>Columna4282</t>
  </si>
  <si>
    <t>Columna4283</t>
  </si>
  <si>
    <t>Columna4284</t>
  </si>
  <si>
    <t>Columna4285</t>
  </si>
  <si>
    <t>Columna4286</t>
  </si>
  <si>
    <t>Columna4287</t>
  </si>
  <si>
    <t>Columna4288</t>
  </si>
  <si>
    <t>Columna4289</t>
  </si>
  <si>
    <t>Columna4290</t>
  </si>
  <si>
    <t>Columna4291</t>
  </si>
  <si>
    <t>Columna4292</t>
  </si>
  <si>
    <t>Columna4293</t>
  </si>
  <si>
    <t>Columna4294</t>
  </si>
  <si>
    <t>Columna4295</t>
  </si>
  <si>
    <t>Columna4296</t>
  </si>
  <si>
    <t>Columna4297</t>
  </si>
  <si>
    <t>Columna4298</t>
  </si>
  <si>
    <t>Columna4299</t>
  </si>
  <si>
    <t>Columna4300</t>
  </si>
  <si>
    <t>Columna4301</t>
  </si>
  <si>
    <t>Columna4302</t>
  </si>
  <si>
    <t>Columna4303</t>
  </si>
  <si>
    <t>Columna4304</t>
  </si>
  <si>
    <t>Columna4305</t>
  </si>
  <si>
    <t>Columna4306</t>
  </si>
  <si>
    <t>Columna4307</t>
  </si>
  <si>
    <t>Columna4308</t>
  </si>
  <si>
    <t>Columna4309</t>
  </si>
  <si>
    <t>Columna4310</t>
  </si>
  <si>
    <t>Columna4311</t>
  </si>
  <si>
    <t>Columna4312</t>
  </si>
  <si>
    <t>Columna4313</t>
  </si>
  <si>
    <t>Columna4314</t>
  </si>
  <si>
    <t>Columna4315</t>
  </si>
  <si>
    <t>Columna4316</t>
  </si>
  <si>
    <t>Columna4317</t>
  </si>
  <si>
    <t>Columna4318</t>
  </si>
  <si>
    <t>Columna4319</t>
  </si>
  <si>
    <t>Columna4320</t>
  </si>
  <si>
    <t>Columna4321</t>
  </si>
  <si>
    <t>Columna4322</t>
  </si>
  <si>
    <t>Columna4323</t>
  </si>
  <si>
    <t>Columna4324</t>
  </si>
  <si>
    <t>Columna4325</t>
  </si>
  <si>
    <t>Columna4326</t>
  </si>
  <si>
    <t>Columna4327</t>
  </si>
  <si>
    <t>Columna4328</t>
  </si>
  <si>
    <t>Columna4329</t>
  </si>
  <si>
    <t>Columna4330</t>
  </si>
  <si>
    <t>Columna4331</t>
  </si>
  <si>
    <t>Columna4332</t>
  </si>
  <si>
    <t>Columna4333</t>
  </si>
  <si>
    <t>Columna4334</t>
  </si>
  <si>
    <t>Columna4335</t>
  </si>
  <si>
    <t>Columna4336</t>
  </si>
  <si>
    <t>Columna4337</t>
  </si>
  <si>
    <t>Columna4338</t>
  </si>
  <si>
    <t>Columna4339</t>
  </si>
  <si>
    <t>Columna4340</t>
  </si>
  <si>
    <t>Columna4341</t>
  </si>
  <si>
    <t>Columna4342</t>
  </si>
  <si>
    <t>Columna4343</t>
  </si>
  <si>
    <t>Columna4344</t>
  </si>
  <si>
    <t>Columna4345</t>
  </si>
  <si>
    <t>Columna4346</t>
  </si>
  <si>
    <t>Columna4347</t>
  </si>
  <si>
    <t>Columna4348</t>
  </si>
  <si>
    <t>Columna4349</t>
  </si>
  <si>
    <t>Columna4350</t>
  </si>
  <si>
    <t>Columna4351</t>
  </si>
  <si>
    <t>Columna4352</t>
  </si>
  <si>
    <t>Columna4353</t>
  </si>
  <si>
    <t>Columna4354</t>
  </si>
  <si>
    <t>Columna4355</t>
  </si>
  <si>
    <t>Columna4356</t>
  </si>
  <si>
    <t>Columna4357</t>
  </si>
  <si>
    <t>Columna4358</t>
  </si>
  <si>
    <t>Columna4359</t>
  </si>
  <si>
    <t>Columna4360</t>
  </si>
  <si>
    <t>Columna4361</t>
  </si>
  <si>
    <t>Columna4362</t>
  </si>
  <si>
    <t>Columna4363</t>
  </si>
  <si>
    <t>Columna4364</t>
  </si>
  <si>
    <t>Columna4365</t>
  </si>
  <si>
    <t>Columna4366</t>
  </si>
  <si>
    <t>Columna4367</t>
  </si>
  <si>
    <t>Columna4368</t>
  </si>
  <si>
    <t>Columna4369</t>
  </si>
  <si>
    <t>Columna4370</t>
  </si>
  <si>
    <t>Columna4371</t>
  </si>
  <si>
    <t>Columna4372</t>
  </si>
  <si>
    <t>Columna4373</t>
  </si>
  <si>
    <t>Columna4374</t>
  </si>
  <si>
    <t>Columna4375</t>
  </si>
  <si>
    <t>Columna4376</t>
  </si>
  <si>
    <t>Columna4377</t>
  </si>
  <si>
    <t>Columna4378</t>
  </si>
  <si>
    <t>Columna4379</t>
  </si>
  <si>
    <t>Columna4380</t>
  </si>
  <si>
    <t>Columna4381</t>
  </si>
  <si>
    <t>Columna4382</t>
  </si>
  <si>
    <t>Columna4383</t>
  </si>
  <si>
    <t>Columna4384</t>
  </si>
  <si>
    <t>Columna4385</t>
  </si>
  <si>
    <t>Columna4386</t>
  </si>
  <si>
    <t>Columna4387</t>
  </si>
  <si>
    <t>Columna4388</t>
  </si>
  <si>
    <t>Columna4389</t>
  </si>
  <si>
    <t>Columna4390</t>
  </si>
  <si>
    <t>Columna4391</t>
  </si>
  <si>
    <t>Columna4392</t>
  </si>
  <si>
    <t>Columna4393</t>
  </si>
  <si>
    <t>Columna4394</t>
  </si>
  <si>
    <t>Columna4395</t>
  </si>
  <si>
    <t>Columna4396</t>
  </si>
  <si>
    <t>Columna4397</t>
  </si>
  <si>
    <t>Columna4398</t>
  </si>
  <si>
    <t>Columna4399</t>
  </si>
  <si>
    <t>Columna4400</t>
  </si>
  <si>
    <t>Columna4401</t>
  </si>
  <si>
    <t>Columna4402</t>
  </si>
  <si>
    <t>Columna4403</t>
  </si>
  <si>
    <t>Columna4404</t>
  </si>
  <si>
    <t>Columna4405</t>
  </si>
  <si>
    <t>Columna4406</t>
  </si>
  <si>
    <t>Columna4407</t>
  </si>
  <si>
    <t>Columna4408</t>
  </si>
  <si>
    <t>Columna4409</t>
  </si>
  <si>
    <t>Columna4410</t>
  </si>
  <si>
    <t>Columna4411</t>
  </si>
  <si>
    <t>Columna4412</t>
  </si>
  <si>
    <t>Columna4413</t>
  </si>
  <si>
    <t>Columna4414</t>
  </si>
  <si>
    <t>Columna4415</t>
  </si>
  <si>
    <t>Columna4416</t>
  </si>
  <si>
    <t>Columna4417</t>
  </si>
  <si>
    <t>Columna4418</t>
  </si>
  <si>
    <t>Columna4419</t>
  </si>
  <si>
    <t>Columna4420</t>
  </si>
  <si>
    <t>Columna4421</t>
  </si>
  <si>
    <t>Columna4422</t>
  </si>
  <si>
    <t>Columna4423</t>
  </si>
  <si>
    <t>Columna4424</t>
  </si>
  <si>
    <t>Columna4425</t>
  </si>
  <si>
    <t>Columna4426</t>
  </si>
  <si>
    <t>Columna4427</t>
  </si>
  <si>
    <t>Columna4428</t>
  </si>
  <si>
    <t>Columna4429</t>
  </si>
  <si>
    <t>Columna4430</t>
  </si>
  <si>
    <t>Columna4431</t>
  </si>
  <si>
    <t>Columna4432</t>
  </si>
  <si>
    <t>Columna4433</t>
  </si>
  <si>
    <t>Columna4434</t>
  </si>
  <si>
    <t>Columna4435</t>
  </si>
  <si>
    <t>Columna4436</t>
  </si>
  <si>
    <t>Columna4437</t>
  </si>
  <si>
    <t>Columna4438</t>
  </si>
  <si>
    <t>Columna4439</t>
  </si>
  <si>
    <t>Columna4440</t>
  </si>
  <si>
    <t>Columna4441</t>
  </si>
  <si>
    <t>Columna4442</t>
  </si>
  <si>
    <t>Columna4443</t>
  </si>
  <si>
    <t>Columna4444</t>
  </si>
  <si>
    <t>Columna4445</t>
  </si>
  <si>
    <t>Columna4446</t>
  </si>
  <si>
    <t>Columna4447</t>
  </si>
  <si>
    <t>Columna4448</t>
  </si>
  <si>
    <t>Columna4449</t>
  </si>
  <si>
    <t>Columna4450</t>
  </si>
  <si>
    <t>Columna4451</t>
  </si>
  <si>
    <t>Columna4452</t>
  </si>
  <si>
    <t>Columna4453</t>
  </si>
  <si>
    <t>Columna4454</t>
  </si>
  <si>
    <t>Columna4455</t>
  </si>
  <si>
    <t>Columna4456</t>
  </si>
  <si>
    <t>Columna4457</t>
  </si>
  <si>
    <t>Columna4458</t>
  </si>
  <si>
    <t>Columna4459</t>
  </si>
  <si>
    <t>Columna4460</t>
  </si>
  <si>
    <t>Columna4461</t>
  </si>
  <si>
    <t>Columna4462</t>
  </si>
  <si>
    <t>Columna4463</t>
  </si>
  <si>
    <t>Columna4464</t>
  </si>
  <si>
    <t>Columna4465</t>
  </si>
  <si>
    <t>Columna4466</t>
  </si>
  <si>
    <t>Columna4467</t>
  </si>
  <si>
    <t>Columna4468</t>
  </si>
  <si>
    <t>Columna4469</t>
  </si>
  <si>
    <t>Columna4470</t>
  </si>
  <si>
    <t>Columna4471</t>
  </si>
  <si>
    <t>Columna4472</t>
  </si>
  <si>
    <t>Columna4473</t>
  </si>
  <si>
    <t>Columna4474</t>
  </si>
  <si>
    <t>Columna4475</t>
  </si>
  <si>
    <t>Columna4476</t>
  </si>
  <si>
    <t>Columna4477</t>
  </si>
  <si>
    <t>Columna4478</t>
  </si>
  <si>
    <t>Columna4479</t>
  </si>
  <si>
    <t>Columna4480</t>
  </si>
  <si>
    <t>Columna4481</t>
  </si>
  <si>
    <t>Columna4482</t>
  </si>
  <si>
    <t>Columna4483</t>
  </si>
  <si>
    <t>Columna4484</t>
  </si>
  <si>
    <t>Columna4485</t>
  </si>
  <si>
    <t>Columna4486</t>
  </si>
  <si>
    <t>Columna4487</t>
  </si>
  <si>
    <t>Columna4488</t>
  </si>
  <si>
    <t>Columna4489</t>
  </si>
  <si>
    <t>Columna4490</t>
  </si>
  <si>
    <t>Columna4491</t>
  </si>
  <si>
    <t>Columna4492</t>
  </si>
  <si>
    <t>Columna4493</t>
  </si>
  <si>
    <t>Columna4494</t>
  </si>
  <si>
    <t>Columna4495</t>
  </si>
  <si>
    <t>Columna4496</t>
  </si>
  <si>
    <t>Columna4497</t>
  </si>
  <si>
    <t>Columna4498</t>
  </si>
  <si>
    <t>Columna4499</t>
  </si>
  <si>
    <t>Columna4500</t>
  </si>
  <si>
    <t>Columna4501</t>
  </si>
  <si>
    <t>Columna4502</t>
  </si>
  <si>
    <t>Columna4503</t>
  </si>
  <si>
    <t>Columna4504</t>
  </si>
  <si>
    <t>Columna4505</t>
  </si>
  <si>
    <t>Columna4506</t>
  </si>
  <si>
    <t>Columna4507</t>
  </si>
  <si>
    <t>Columna4508</t>
  </si>
  <si>
    <t>Columna4509</t>
  </si>
  <si>
    <t>Columna4510</t>
  </si>
  <si>
    <t>Columna4511</t>
  </si>
  <si>
    <t>Columna4512</t>
  </si>
  <si>
    <t>Columna4513</t>
  </si>
  <si>
    <t>Columna4514</t>
  </si>
  <si>
    <t>Columna4515</t>
  </si>
  <si>
    <t>Columna4516</t>
  </si>
  <si>
    <t>Columna4517</t>
  </si>
  <si>
    <t>Columna4518</t>
  </si>
  <si>
    <t>Columna4519</t>
  </si>
  <si>
    <t>Columna4520</t>
  </si>
  <si>
    <t>Columna4521</t>
  </si>
  <si>
    <t>Columna4522</t>
  </si>
  <si>
    <t>Columna4523</t>
  </si>
  <si>
    <t>Columna4524</t>
  </si>
  <si>
    <t>Columna4525</t>
  </si>
  <si>
    <t>Columna4526</t>
  </si>
  <si>
    <t>Columna4527</t>
  </si>
  <si>
    <t>Columna4528</t>
  </si>
  <si>
    <t>Columna4529</t>
  </si>
  <si>
    <t>Columna4530</t>
  </si>
  <si>
    <t>Columna4531</t>
  </si>
  <si>
    <t>Columna4532</t>
  </si>
  <si>
    <t>Columna4533</t>
  </si>
  <si>
    <t>Columna4534</t>
  </si>
  <si>
    <t>Columna4535</t>
  </si>
  <si>
    <t>Columna4536</t>
  </si>
  <si>
    <t>Columna4537</t>
  </si>
  <si>
    <t>Columna4538</t>
  </si>
  <si>
    <t>Columna4539</t>
  </si>
  <si>
    <t>Columna4540</t>
  </si>
  <si>
    <t>Columna4541</t>
  </si>
  <si>
    <t>Columna4542</t>
  </si>
  <si>
    <t>Columna4543</t>
  </si>
  <si>
    <t>Columna4544</t>
  </si>
  <si>
    <t>Columna4545</t>
  </si>
  <si>
    <t>Columna4546</t>
  </si>
  <si>
    <t>Columna4547</t>
  </si>
  <si>
    <t>Columna4548</t>
  </si>
  <si>
    <t>Columna4549</t>
  </si>
  <si>
    <t>Columna4550</t>
  </si>
  <si>
    <t>Columna4551</t>
  </si>
  <si>
    <t>Columna4552</t>
  </si>
  <si>
    <t>Columna4553</t>
  </si>
  <si>
    <t>Columna4554</t>
  </si>
  <si>
    <t>Columna4555</t>
  </si>
  <si>
    <t>Columna4556</t>
  </si>
  <si>
    <t>Columna4557</t>
  </si>
  <si>
    <t>Columna4558</t>
  </si>
  <si>
    <t>Columna4559</t>
  </si>
  <si>
    <t>Columna4560</t>
  </si>
  <si>
    <t>Columna4561</t>
  </si>
  <si>
    <t>Columna4562</t>
  </si>
  <si>
    <t>Columna4563</t>
  </si>
  <si>
    <t>Columna4564</t>
  </si>
  <si>
    <t>Columna4565</t>
  </si>
  <si>
    <t>Columna4566</t>
  </si>
  <si>
    <t>Columna4567</t>
  </si>
  <si>
    <t>Columna4568</t>
  </si>
  <si>
    <t>Columna4569</t>
  </si>
  <si>
    <t>Columna4570</t>
  </si>
  <si>
    <t>Columna4571</t>
  </si>
  <si>
    <t>Columna4572</t>
  </si>
  <si>
    <t>Columna4573</t>
  </si>
  <si>
    <t>Columna4574</t>
  </si>
  <si>
    <t>Columna4575</t>
  </si>
  <si>
    <t>Columna4576</t>
  </si>
  <si>
    <t>Columna4577</t>
  </si>
  <si>
    <t>Columna4578</t>
  </si>
  <si>
    <t>Columna4579</t>
  </si>
  <si>
    <t>Columna4580</t>
  </si>
  <si>
    <t>Columna4581</t>
  </si>
  <si>
    <t>Columna4582</t>
  </si>
  <si>
    <t>Columna4583</t>
  </si>
  <si>
    <t>Columna4584</t>
  </si>
  <si>
    <t>Columna4585</t>
  </si>
  <si>
    <t>Columna4586</t>
  </si>
  <si>
    <t>Columna4587</t>
  </si>
  <si>
    <t>Columna4588</t>
  </si>
  <si>
    <t>Columna4589</t>
  </si>
  <si>
    <t>Columna4590</t>
  </si>
  <si>
    <t>Columna4591</t>
  </si>
  <si>
    <t>Columna4592</t>
  </si>
  <si>
    <t>Columna4593</t>
  </si>
  <si>
    <t>Columna4594</t>
  </si>
  <si>
    <t>Columna4595</t>
  </si>
  <si>
    <t>Columna4596</t>
  </si>
  <si>
    <t>Columna4597</t>
  </si>
  <si>
    <t>Columna4598</t>
  </si>
  <si>
    <t>Columna4599</t>
  </si>
  <si>
    <t>Columna4600</t>
  </si>
  <si>
    <t>Columna4601</t>
  </si>
  <si>
    <t>Columna4602</t>
  </si>
  <si>
    <t>Columna4603</t>
  </si>
  <si>
    <t>Columna4604</t>
  </si>
  <si>
    <t>Columna4605</t>
  </si>
  <si>
    <t>Columna4606</t>
  </si>
  <si>
    <t>Columna4607</t>
  </si>
  <si>
    <t>Columna4608</t>
  </si>
  <si>
    <t>Columna4609</t>
  </si>
  <si>
    <t>Columna4610</t>
  </si>
  <si>
    <t>Columna4611</t>
  </si>
  <si>
    <t>Columna4612</t>
  </si>
  <si>
    <t>Columna4613</t>
  </si>
  <si>
    <t>Columna4614</t>
  </si>
  <si>
    <t>Columna4615</t>
  </si>
  <si>
    <t>Columna4616</t>
  </si>
  <si>
    <t>Columna4617</t>
  </si>
  <si>
    <t>Columna4618</t>
  </si>
  <si>
    <t>Columna4619</t>
  </si>
  <si>
    <t>Columna4620</t>
  </si>
  <si>
    <t>Columna4621</t>
  </si>
  <si>
    <t>Columna4622</t>
  </si>
  <si>
    <t>Columna4623</t>
  </si>
  <si>
    <t>Columna4624</t>
  </si>
  <si>
    <t>Columna4625</t>
  </si>
  <si>
    <t>Columna4626</t>
  </si>
  <si>
    <t>Columna4627</t>
  </si>
  <si>
    <t>Columna4628</t>
  </si>
  <si>
    <t>Columna4629</t>
  </si>
  <si>
    <t>Columna4630</t>
  </si>
  <si>
    <t>Columna4631</t>
  </si>
  <si>
    <t>Columna4632</t>
  </si>
  <si>
    <t>Columna4633</t>
  </si>
  <si>
    <t>Columna4634</t>
  </si>
  <si>
    <t>Columna4635</t>
  </si>
  <si>
    <t>Columna4636</t>
  </si>
  <si>
    <t>Columna4637</t>
  </si>
  <si>
    <t>Columna4638</t>
  </si>
  <si>
    <t>Columna4639</t>
  </si>
  <si>
    <t>Columna4640</t>
  </si>
  <si>
    <t>Columna4641</t>
  </si>
  <si>
    <t>Columna4642</t>
  </si>
  <si>
    <t>Columna4643</t>
  </si>
  <si>
    <t>Columna4644</t>
  </si>
  <si>
    <t>Columna4645</t>
  </si>
  <si>
    <t>Columna4646</t>
  </si>
  <si>
    <t>Columna4647</t>
  </si>
  <si>
    <t>Columna4648</t>
  </si>
  <si>
    <t>Columna4649</t>
  </si>
  <si>
    <t>Columna4650</t>
  </si>
  <si>
    <t>Columna4651</t>
  </si>
  <si>
    <t>Columna4652</t>
  </si>
  <si>
    <t>Columna4653</t>
  </si>
  <si>
    <t>Columna4654</t>
  </si>
  <si>
    <t>Columna4655</t>
  </si>
  <si>
    <t>Columna4656</t>
  </si>
  <si>
    <t>Columna4657</t>
  </si>
  <si>
    <t>Columna4658</t>
  </si>
  <si>
    <t>Columna4659</t>
  </si>
  <si>
    <t>Columna4660</t>
  </si>
  <si>
    <t>Columna4661</t>
  </si>
  <si>
    <t>Columna4662</t>
  </si>
  <si>
    <t>Columna4663</t>
  </si>
  <si>
    <t>Columna4664</t>
  </si>
  <si>
    <t>Columna4665</t>
  </si>
  <si>
    <t>Columna4666</t>
  </si>
  <si>
    <t>Columna4667</t>
  </si>
  <si>
    <t>Columna4668</t>
  </si>
  <si>
    <t>Columna4669</t>
  </si>
  <si>
    <t>Columna4670</t>
  </si>
  <si>
    <t>Columna4671</t>
  </si>
  <si>
    <t>Columna4672</t>
  </si>
  <si>
    <t>Columna4673</t>
  </si>
  <si>
    <t>Columna4674</t>
  </si>
  <si>
    <t>Columna4675</t>
  </si>
  <si>
    <t>Columna4676</t>
  </si>
  <si>
    <t>Columna4677</t>
  </si>
  <si>
    <t>Columna4678</t>
  </si>
  <si>
    <t>Columna4679</t>
  </si>
  <si>
    <t>Columna4680</t>
  </si>
  <si>
    <t>Columna4681</t>
  </si>
  <si>
    <t>Columna4682</t>
  </si>
  <si>
    <t>Columna4683</t>
  </si>
  <si>
    <t>Columna4684</t>
  </si>
  <si>
    <t>Columna4685</t>
  </si>
  <si>
    <t>Columna4686</t>
  </si>
  <si>
    <t>Columna4687</t>
  </si>
  <si>
    <t>Columna4688</t>
  </si>
  <si>
    <t>Columna4689</t>
  </si>
  <si>
    <t>Columna4690</t>
  </si>
  <si>
    <t>Columna4691</t>
  </si>
  <si>
    <t>Columna4692</t>
  </si>
  <si>
    <t>Columna4693</t>
  </si>
  <si>
    <t>Columna4694</t>
  </si>
  <si>
    <t>Columna4695</t>
  </si>
  <si>
    <t>Columna4696</t>
  </si>
  <si>
    <t>Columna4697</t>
  </si>
  <si>
    <t>Columna4698</t>
  </si>
  <si>
    <t>Columna4699</t>
  </si>
  <si>
    <t>Columna4700</t>
  </si>
  <si>
    <t>Columna4701</t>
  </si>
  <si>
    <t>Columna4702</t>
  </si>
  <si>
    <t>Columna4703</t>
  </si>
  <si>
    <t>Columna4704</t>
  </si>
  <si>
    <t>Columna4705</t>
  </si>
  <si>
    <t>Columna4706</t>
  </si>
  <si>
    <t>Columna4707</t>
  </si>
  <si>
    <t>Columna4708</t>
  </si>
  <si>
    <t>Columna4709</t>
  </si>
  <si>
    <t>Columna4710</t>
  </si>
  <si>
    <t>Columna4711</t>
  </si>
  <si>
    <t>Columna4712</t>
  </si>
  <si>
    <t>Columna4713</t>
  </si>
  <si>
    <t>Columna4714</t>
  </si>
  <si>
    <t>Columna4715</t>
  </si>
  <si>
    <t>Columna4716</t>
  </si>
  <si>
    <t>Columna4717</t>
  </si>
  <si>
    <t>Columna4718</t>
  </si>
  <si>
    <t>Columna4719</t>
  </si>
  <si>
    <t>Columna4720</t>
  </si>
  <si>
    <t>Columna4721</t>
  </si>
  <si>
    <t>Columna4722</t>
  </si>
  <si>
    <t>Columna4723</t>
  </si>
  <si>
    <t>Columna4724</t>
  </si>
  <si>
    <t>Columna4725</t>
  </si>
  <si>
    <t>Columna4726</t>
  </si>
  <si>
    <t>Columna4727</t>
  </si>
  <si>
    <t>Columna4728</t>
  </si>
  <si>
    <t>Columna4729</t>
  </si>
  <si>
    <t>Columna4730</t>
  </si>
  <si>
    <t>Columna4731</t>
  </si>
  <si>
    <t>Columna4732</t>
  </si>
  <si>
    <t>Columna4733</t>
  </si>
  <si>
    <t>Columna4734</t>
  </si>
  <si>
    <t>Columna4735</t>
  </si>
  <si>
    <t>Columna4736</t>
  </si>
  <si>
    <t>Columna4737</t>
  </si>
  <si>
    <t>Columna4738</t>
  </si>
  <si>
    <t>Columna4739</t>
  </si>
  <si>
    <t>Columna4740</t>
  </si>
  <si>
    <t>Columna4741</t>
  </si>
  <si>
    <t>Columna4742</t>
  </si>
  <si>
    <t>Columna4743</t>
  </si>
  <si>
    <t>Columna4744</t>
  </si>
  <si>
    <t>Columna4745</t>
  </si>
  <si>
    <t>Columna4746</t>
  </si>
  <si>
    <t>Columna4747</t>
  </si>
  <si>
    <t>Columna4748</t>
  </si>
  <si>
    <t>Columna4749</t>
  </si>
  <si>
    <t>Columna4750</t>
  </si>
  <si>
    <t>Columna4751</t>
  </si>
  <si>
    <t>Columna4752</t>
  </si>
  <si>
    <t>Columna4753</t>
  </si>
  <si>
    <t>Columna4754</t>
  </si>
  <si>
    <t>Columna4755</t>
  </si>
  <si>
    <t>Columna4756</t>
  </si>
  <si>
    <t>Columna4757</t>
  </si>
  <si>
    <t>Columna4758</t>
  </si>
  <si>
    <t>Columna4759</t>
  </si>
  <si>
    <t>Columna4760</t>
  </si>
  <si>
    <t>Columna4761</t>
  </si>
  <si>
    <t>Columna4762</t>
  </si>
  <si>
    <t>Columna4763</t>
  </si>
  <si>
    <t>Columna4764</t>
  </si>
  <si>
    <t>Columna4765</t>
  </si>
  <si>
    <t>Columna4766</t>
  </si>
  <si>
    <t>Columna4767</t>
  </si>
  <si>
    <t>Columna4768</t>
  </si>
  <si>
    <t>Columna4769</t>
  </si>
  <si>
    <t>Columna4770</t>
  </si>
  <si>
    <t>Columna4771</t>
  </si>
  <si>
    <t>Columna4772</t>
  </si>
  <si>
    <t>Columna4773</t>
  </si>
  <si>
    <t>Columna4774</t>
  </si>
  <si>
    <t>Columna4775</t>
  </si>
  <si>
    <t>Columna4776</t>
  </si>
  <si>
    <t>Columna4777</t>
  </si>
  <si>
    <t>Columna4778</t>
  </si>
  <si>
    <t>Columna4779</t>
  </si>
  <si>
    <t>Columna4780</t>
  </si>
  <si>
    <t>Columna4781</t>
  </si>
  <si>
    <t>Columna4782</t>
  </si>
  <si>
    <t>Columna4783</t>
  </si>
  <si>
    <t>Columna4784</t>
  </si>
  <si>
    <t>Columna4785</t>
  </si>
  <si>
    <t>Columna4786</t>
  </si>
  <si>
    <t>Columna4787</t>
  </si>
  <si>
    <t>Columna4788</t>
  </si>
  <si>
    <t>Columna4789</t>
  </si>
  <si>
    <t>Columna4790</t>
  </si>
  <si>
    <t>Columna4791</t>
  </si>
  <si>
    <t>Columna4792</t>
  </si>
  <si>
    <t>Columna4793</t>
  </si>
  <si>
    <t>Columna4794</t>
  </si>
  <si>
    <t>Columna4795</t>
  </si>
  <si>
    <t>Columna4796</t>
  </si>
  <si>
    <t>Columna4797</t>
  </si>
  <si>
    <t>Columna4798</t>
  </si>
  <si>
    <t>Columna4799</t>
  </si>
  <si>
    <t>Columna4800</t>
  </si>
  <si>
    <t>Columna4801</t>
  </si>
  <si>
    <t>Columna4802</t>
  </si>
  <si>
    <t>Columna4803</t>
  </si>
  <si>
    <t>Columna4804</t>
  </si>
  <si>
    <t>Columna4805</t>
  </si>
  <si>
    <t>Columna4806</t>
  </si>
  <si>
    <t>Columna4807</t>
  </si>
  <si>
    <t>Columna4808</t>
  </si>
  <si>
    <t>Columna4809</t>
  </si>
  <si>
    <t>Columna4810</t>
  </si>
  <si>
    <t>Columna4811</t>
  </si>
  <si>
    <t>Columna4812</t>
  </si>
  <si>
    <t>Columna4813</t>
  </si>
  <si>
    <t>Columna4814</t>
  </si>
  <si>
    <t>Columna4815</t>
  </si>
  <si>
    <t>Columna4816</t>
  </si>
  <si>
    <t>Columna4817</t>
  </si>
  <si>
    <t>Columna4818</t>
  </si>
  <si>
    <t>Columna4819</t>
  </si>
  <si>
    <t>Columna4820</t>
  </si>
  <si>
    <t>Columna4821</t>
  </si>
  <si>
    <t>Columna4822</t>
  </si>
  <si>
    <t>Columna4823</t>
  </si>
  <si>
    <t>Columna4824</t>
  </si>
  <si>
    <t>Columna4825</t>
  </si>
  <si>
    <t>Columna4826</t>
  </si>
  <si>
    <t>Columna4827</t>
  </si>
  <si>
    <t>Columna4828</t>
  </si>
  <si>
    <t>Columna4829</t>
  </si>
  <si>
    <t>Columna4830</t>
  </si>
  <si>
    <t>Columna4831</t>
  </si>
  <si>
    <t>Columna4832</t>
  </si>
  <si>
    <t>Columna4833</t>
  </si>
  <si>
    <t>Columna4834</t>
  </si>
  <si>
    <t>Columna4835</t>
  </si>
  <si>
    <t>Columna4836</t>
  </si>
  <si>
    <t>Columna4837</t>
  </si>
  <si>
    <t>Columna4838</t>
  </si>
  <si>
    <t>Columna4839</t>
  </si>
  <si>
    <t>Columna4840</t>
  </si>
  <si>
    <t>Columna4841</t>
  </si>
  <si>
    <t>Columna4842</t>
  </si>
  <si>
    <t>Columna4843</t>
  </si>
  <si>
    <t>Columna4844</t>
  </si>
  <si>
    <t>Columna4845</t>
  </si>
  <si>
    <t>Columna4846</t>
  </si>
  <si>
    <t>Columna4847</t>
  </si>
  <si>
    <t>Columna4848</t>
  </si>
  <si>
    <t>Columna4849</t>
  </si>
  <si>
    <t>Columna4850</t>
  </si>
  <si>
    <t>Columna4851</t>
  </si>
  <si>
    <t>Columna4852</t>
  </si>
  <si>
    <t>Columna4853</t>
  </si>
  <si>
    <t>Columna4854</t>
  </si>
  <si>
    <t>Columna4855</t>
  </si>
  <si>
    <t>Columna4856</t>
  </si>
  <si>
    <t>Columna4857</t>
  </si>
  <si>
    <t>Columna4858</t>
  </si>
  <si>
    <t>Columna4859</t>
  </si>
  <si>
    <t>Columna4860</t>
  </si>
  <si>
    <t>Columna4861</t>
  </si>
  <si>
    <t>Columna4862</t>
  </si>
  <si>
    <t>Columna4863</t>
  </si>
  <si>
    <t>Columna4864</t>
  </si>
  <si>
    <t>Columna4865</t>
  </si>
  <si>
    <t>Columna4866</t>
  </si>
  <si>
    <t>Columna4867</t>
  </si>
  <si>
    <t>Columna4868</t>
  </si>
  <si>
    <t>Columna4869</t>
  </si>
  <si>
    <t>Columna4870</t>
  </si>
  <si>
    <t>Columna4871</t>
  </si>
  <si>
    <t>Columna4872</t>
  </si>
  <si>
    <t>Columna4873</t>
  </si>
  <si>
    <t>Columna4874</t>
  </si>
  <si>
    <t>Columna4875</t>
  </si>
  <si>
    <t>Columna4876</t>
  </si>
  <si>
    <t>Columna4877</t>
  </si>
  <si>
    <t>Columna4878</t>
  </si>
  <si>
    <t>Columna4879</t>
  </si>
  <si>
    <t>Columna4880</t>
  </si>
  <si>
    <t>Columna4881</t>
  </si>
  <si>
    <t>Columna4882</t>
  </si>
  <si>
    <t>Columna4883</t>
  </si>
  <si>
    <t>Columna4884</t>
  </si>
  <si>
    <t>Columna4885</t>
  </si>
  <si>
    <t>Columna4886</t>
  </si>
  <si>
    <t>Columna4887</t>
  </si>
  <si>
    <t>Columna4888</t>
  </si>
  <si>
    <t>Columna4889</t>
  </si>
  <si>
    <t>Columna4890</t>
  </si>
  <si>
    <t>Columna4891</t>
  </si>
  <si>
    <t>Columna4892</t>
  </si>
  <si>
    <t>Columna4893</t>
  </si>
  <si>
    <t>Columna4894</t>
  </si>
  <si>
    <t>Columna4895</t>
  </si>
  <si>
    <t>Columna4896</t>
  </si>
  <si>
    <t>Columna4897</t>
  </si>
  <si>
    <t>Columna4898</t>
  </si>
  <si>
    <t>Columna4899</t>
  </si>
  <si>
    <t>Columna4900</t>
  </si>
  <si>
    <t>Columna4901</t>
  </si>
  <si>
    <t>Columna4902</t>
  </si>
  <si>
    <t>Columna4903</t>
  </si>
  <si>
    <t>Columna4904</t>
  </si>
  <si>
    <t>Columna4905</t>
  </si>
  <si>
    <t>Columna4906</t>
  </si>
  <si>
    <t>Columna4907</t>
  </si>
  <si>
    <t>Columna4908</t>
  </si>
  <si>
    <t>Columna4909</t>
  </si>
  <si>
    <t>Columna4910</t>
  </si>
  <si>
    <t>Columna4911</t>
  </si>
  <si>
    <t>Columna4912</t>
  </si>
  <si>
    <t>Columna4913</t>
  </si>
  <si>
    <t>Columna4914</t>
  </si>
  <si>
    <t>Columna4915</t>
  </si>
  <si>
    <t>Columna4916</t>
  </si>
  <si>
    <t>Columna4917</t>
  </si>
  <si>
    <t>Columna4918</t>
  </si>
  <si>
    <t>Columna4919</t>
  </si>
  <si>
    <t>Columna4920</t>
  </si>
  <si>
    <t>Columna4921</t>
  </si>
  <si>
    <t>Columna4922</t>
  </si>
  <si>
    <t>Columna4923</t>
  </si>
  <si>
    <t>Columna4924</t>
  </si>
  <si>
    <t>Columna4925</t>
  </si>
  <si>
    <t>Columna4926</t>
  </si>
  <si>
    <t>Columna4927</t>
  </si>
  <si>
    <t>Columna4928</t>
  </si>
  <si>
    <t>Columna4929</t>
  </si>
  <si>
    <t>Columna4930</t>
  </si>
  <si>
    <t>Columna4931</t>
  </si>
  <si>
    <t>Columna4932</t>
  </si>
  <si>
    <t>Columna4933</t>
  </si>
  <si>
    <t>Columna4934</t>
  </si>
  <si>
    <t>Columna4935</t>
  </si>
  <si>
    <t>Columna4936</t>
  </si>
  <si>
    <t>Columna4937</t>
  </si>
  <si>
    <t>Columna4938</t>
  </si>
  <si>
    <t>Columna4939</t>
  </si>
  <si>
    <t>Columna4940</t>
  </si>
  <si>
    <t>Columna4941</t>
  </si>
  <si>
    <t>Columna4942</t>
  </si>
  <si>
    <t>Columna4943</t>
  </si>
  <si>
    <t>Columna4944</t>
  </si>
  <si>
    <t>Columna4945</t>
  </si>
  <si>
    <t>Columna4946</t>
  </si>
  <si>
    <t>Columna4947</t>
  </si>
  <si>
    <t>Columna4948</t>
  </si>
  <si>
    <t>Columna4949</t>
  </si>
  <si>
    <t>Columna4950</t>
  </si>
  <si>
    <t>Columna4951</t>
  </si>
  <si>
    <t>Columna4952</t>
  </si>
  <si>
    <t>Columna4953</t>
  </si>
  <si>
    <t>Columna4954</t>
  </si>
  <si>
    <t>Columna4955</t>
  </si>
  <si>
    <t>Columna4956</t>
  </si>
  <si>
    <t>Columna4957</t>
  </si>
  <si>
    <t>Columna4958</t>
  </si>
  <si>
    <t>Columna4959</t>
  </si>
  <si>
    <t>Columna4960</t>
  </si>
  <si>
    <t>Columna4961</t>
  </si>
  <si>
    <t>Columna4962</t>
  </si>
  <si>
    <t>Columna4963</t>
  </si>
  <si>
    <t>Columna4964</t>
  </si>
  <si>
    <t>Columna4965</t>
  </si>
  <si>
    <t>Columna4966</t>
  </si>
  <si>
    <t>Columna4967</t>
  </si>
  <si>
    <t>Columna4968</t>
  </si>
  <si>
    <t>Columna4969</t>
  </si>
  <si>
    <t>Columna4970</t>
  </si>
  <si>
    <t>Columna4971</t>
  </si>
  <si>
    <t>Columna4972</t>
  </si>
  <si>
    <t>Columna4973</t>
  </si>
  <si>
    <t>Columna4974</t>
  </si>
  <si>
    <t>Columna4975</t>
  </si>
  <si>
    <t>Columna4976</t>
  </si>
  <si>
    <t>Columna4977</t>
  </si>
  <si>
    <t>Columna4978</t>
  </si>
  <si>
    <t>Columna4979</t>
  </si>
  <si>
    <t>Columna4980</t>
  </si>
  <si>
    <t>Columna4981</t>
  </si>
  <si>
    <t>Columna4982</t>
  </si>
  <si>
    <t>Columna4983</t>
  </si>
  <si>
    <t>Columna4984</t>
  </si>
  <si>
    <t>Columna4985</t>
  </si>
  <si>
    <t>Columna4986</t>
  </si>
  <si>
    <t>Columna4987</t>
  </si>
  <si>
    <t>Columna4988</t>
  </si>
  <si>
    <t>Columna4989</t>
  </si>
  <si>
    <t>Columna4990</t>
  </si>
  <si>
    <t>Columna4991</t>
  </si>
  <si>
    <t>Columna4992</t>
  </si>
  <si>
    <t>Columna4993</t>
  </si>
  <si>
    <t>Columna4994</t>
  </si>
  <si>
    <t>Columna4995</t>
  </si>
  <si>
    <t>Columna4996</t>
  </si>
  <si>
    <t>Columna4997</t>
  </si>
  <si>
    <t>Columna4998</t>
  </si>
  <si>
    <t>Columna4999</t>
  </si>
  <si>
    <t>Columna5000</t>
  </si>
  <si>
    <t>Columna5001</t>
  </si>
  <si>
    <t>Columna5002</t>
  </si>
  <si>
    <t>Columna5003</t>
  </si>
  <si>
    <t>Columna5004</t>
  </si>
  <si>
    <t>Columna5005</t>
  </si>
  <si>
    <t>Columna5006</t>
  </si>
  <si>
    <t>Columna5007</t>
  </si>
  <si>
    <t>Columna5008</t>
  </si>
  <si>
    <t>Columna5009</t>
  </si>
  <si>
    <t>Columna5010</t>
  </si>
  <si>
    <t>Columna5011</t>
  </si>
  <si>
    <t>Columna5012</t>
  </si>
  <si>
    <t>Columna5013</t>
  </si>
  <si>
    <t>Columna5014</t>
  </si>
  <si>
    <t>Columna5015</t>
  </si>
  <si>
    <t>Columna5016</t>
  </si>
  <si>
    <t>Columna5017</t>
  </si>
  <si>
    <t>Columna5018</t>
  </si>
  <si>
    <t>Columna5019</t>
  </si>
  <si>
    <t>Columna5020</t>
  </si>
  <si>
    <t>Columna5021</t>
  </si>
  <si>
    <t>Columna5022</t>
  </si>
  <si>
    <t>Columna5023</t>
  </si>
  <si>
    <t>Columna5024</t>
  </si>
  <si>
    <t>Columna5025</t>
  </si>
  <si>
    <t>Columna5026</t>
  </si>
  <si>
    <t>Columna5027</t>
  </si>
  <si>
    <t>Columna5028</t>
  </si>
  <si>
    <t>Columna5029</t>
  </si>
  <si>
    <t>Columna5030</t>
  </si>
  <si>
    <t>Columna5031</t>
  </si>
  <si>
    <t>Columna5032</t>
  </si>
  <si>
    <t>Columna5033</t>
  </si>
  <si>
    <t>Columna5034</t>
  </si>
  <si>
    <t>Columna5035</t>
  </si>
  <si>
    <t>Columna5036</t>
  </si>
  <si>
    <t>Columna5037</t>
  </si>
  <si>
    <t>Columna5038</t>
  </si>
  <si>
    <t>Columna5039</t>
  </si>
  <si>
    <t>Columna5040</t>
  </si>
  <si>
    <t>Columna5041</t>
  </si>
  <si>
    <t>Columna5042</t>
  </si>
  <si>
    <t>Columna5043</t>
  </si>
  <si>
    <t>Columna5044</t>
  </si>
  <si>
    <t>Columna5045</t>
  </si>
  <si>
    <t>Columna5046</t>
  </si>
  <si>
    <t>Columna5047</t>
  </si>
  <si>
    <t>Columna5048</t>
  </si>
  <si>
    <t>Columna5049</t>
  </si>
  <si>
    <t>Columna5050</t>
  </si>
  <si>
    <t>Columna5051</t>
  </si>
  <si>
    <t>Columna5052</t>
  </si>
  <si>
    <t>Columna5053</t>
  </si>
  <si>
    <t>Columna5054</t>
  </si>
  <si>
    <t>Columna5055</t>
  </si>
  <si>
    <t>Columna5056</t>
  </si>
  <si>
    <t>Columna5057</t>
  </si>
  <si>
    <t>Columna5058</t>
  </si>
  <si>
    <t>Columna5059</t>
  </si>
  <si>
    <t>Columna5060</t>
  </si>
  <si>
    <t>Columna5061</t>
  </si>
  <si>
    <t>Columna5062</t>
  </si>
  <si>
    <t>Columna5063</t>
  </si>
  <si>
    <t>Columna5064</t>
  </si>
  <si>
    <t>Columna5065</t>
  </si>
  <si>
    <t>Columna5066</t>
  </si>
  <si>
    <t>Columna5067</t>
  </si>
  <si>
    <t>Columna5068</t>
  </si>
  <si>
    <t>Columna5069</t>
  </si>
  <si>
    <t>Columna5070</t>
  </si>
  <si>
    <t>Columna5071</t>
  </si>
  <si>
    <t>Columna5072</t>
  </si>
  <si>
    <t>Columna5073</t>
  </si>
  <si>
    <t>Columna5074</t>
  </si>
  <si>
    <t>Columna5075</t>
  </si>
  <si>
    <t>Columna5076</t>
  </si>
  <si>
    <t>Columna5077</t>
  </si>
  <si>
    <t>Columna5078</t>
  </si>
  <si>
    <t>Columna5079</t>
  </si>
  <si>
    <t>Columna5080</t>
  </si>
  <si>
    <t>Columna5081</t>
  </si>
  <si>
    <t>Columna5082</t>
  </si>
  <si>
    <t>Columna5083</t>
  </si>
  <si>
    <t>Columna5084</t>
  </si>
  <si>
    <t>Columna5085</t>
  </si>
  <si>
    <t>Columna5086</t>
  </si>
  <si>
    <t>Columna5087</t>
  </si>
  <si>
    <t>Columna5088</t>
  </si>
  <si>
    <t>Columna5089</t>
  </si>
  <si>
    <t>Columna5090</t>
  </si>
  <si>
    <t>Columna5091</t>
  </si>
  <si>
    <t>Columna5092</t>
  </si>
  <si>
    <t>Columna5093</t>
  </si>
  <si>
    <t>Columna5094</t>
  </si>
  <si>
    <t>Columna5095</t>
  </si>
  <si>
    <t>Columna5096</t>
  </si>
  <si>
    <t>Columna5097</t>
  </si>
  <si>
    <t>Columna5098</t>
  </si>
  <si>
    <t>Columna5099</t>
  </si>
  <si>
    <t>Columna5100</t>
  </si>
  <si>
    <t>Columna5101</t>
  </si>
  <si>
    <t>Columna5102</t>
  </si>
  <si>
    <t>Columna5103</t>
  </si>
  <si>
    <t>Columna5104</t>
  </si>
  <si>
    <t>Columna5105</t>
  </si>
  <si>
    <t>Columna5106</t>
  </si>
  <si>
    <t>Columna5107</t>
  </si>
  <si>
    <t>Columna5108</t>
  </si>
  <si>
    <t>Columna5109</t>
  </si>
  <si>
    <t>Columna5110</t>
  </si>
  <si>
    <t>Columna5111</t>
  </si>
  <si>
    <t>Columna5112</t>
  </si>
  <si>
    <t>Columna5113</t>
  </si>
  <si>
    <t>Columna5114</t>
  </si>
  <si>
    <t>Columna5115</t>
  </si>
  <si>
    <t>Columna5116</t>
  </si>
  <si>
    <t>Columna5117</t>
  </si>
  <si>
    <t>Columna5118</t>
  </si>
  <si>
    <t>Columna5119</t>
  </si>
  <si>
    <t>Columna5120</t>
  </si>
  <si>
    <t>Columna5121</t>
  </si>
  <si>
    <t>Columna5122</t>
  </si>
  <si>
    <t>Columna5123</t>
  </si>
  <si>
    <t>Columna5124</t>
  </si>
  <si>
    <t>Columna5125</t>
  </si>
  <si>
    <t>Columna5126</t>
  </si>
  <si>
    <t>Columna5127</t>
  </si>
  <si>
    <t>Columna5128</t>
  </si>
  <si>
    <t>Columna5129</t>
  </si>
  <si>
    <t>Columna5130</t>
  </si>
  <si>
    <t>Columna5131</t>
  </si>
  <si>
    <t>Columna5132</t>
  </si>
  <si>
    <t>Columna5133</t>
  </si>
  <si>
    <t>Columna5134</t>
  </si>
  <si>
    <t>Columna5135</t>
  </si>
  <si>
    <t>Columna5136</t>
  </si>
  <si>
    <t>Columna5137</t>
  </si>
  <si>
    <t>Columna5138</t>
  </si>
  <si>
    <t>Columna5139</t>
  </si>
  <si>
    <t>Columna5140</t>
  </si>
  <si>
    <t>Columna5141</t>
  </si>
  <si>
    <t>Columna5142</t>
  </si>
  <si>
    <t>Columna5143</t>
  </si>
  <si>
    <t>Columna5144</t>
  </si>
  <si>
    <t>Columna5145</t>
  </si>
  <si>
    <t>Columna5146</t>
  </si>
  <si>
    <t>Columna5147</t>
  </si>
  <si>
    <t>Columna5148</t>
  </si>
  <si>
    <t>Columna5149</t>
  </si>
  <si>
    <t>Columna5150</t>
  </si>
  <si>
    <t>Columna5151</t>
  </si>
  <si>
    <t>Columna5152</t>
  </si>
  <si>
    <t>Columna5153</t>
  </si>
  <si>
    <t>Columna5154</t>
  </si>
  <si>
    <t>Columna5155</t>
  </si>
  <si>
    <t>Columna5156</t>
  </si>
  <si>
    <t>Columna5157</t>
  </si>
  <si>
    <t>Columna5158</t>
  </si>
  <si>
    <t>Columna5159</t>
  </si>
  <si>
    <t>Columna5160</t>
  </si>
  <si>
    <t>Columna5161</t>
  </si>
  <si>
    <t>Columna5162</t>
  </si>
  <si>
    <t>Columna5163</t>
  </si>
  <si>
    <t>Columna5164</t>
  </si>
  <si>
    <t>Columna5165</t>
  </si>
  <si>
    <t>Columna5166</t>
  </si>
  <si>
    <t>Columna5167</t>
  </si>
  <si>
    <t>Columna5168</t>
  </si>
  <si>
    <t>Columna5169</t>
  </si>
  <si>
    <t>Columna5170</t>
  </si>
  <si>
    <t>Columna5171</t>
  </si>
  <si>
    <t>Columna5172</t>
  </si>
  <si>
    <t>Columna5173</t>
  </si>
  <si>
    <t>Columna5174</t>
  </si>
  <si>
    <t>Columna5175</t>
  </si>
  <si>
    <t>Columna5176</t>
  </si>
  <si>
    <t>Columna5177</t>
  </si>
  <si>
    <t>Columna5178</t>
  </si>
  <si>
    <t>Columna5179</t>
  </si>
  <si>
    <t>Columna5180</t>
  </si>
  <si>
    <t>Columna5181</t>
  </si>
  <si>
    <t>Columna5182</t>
  </si>
  <si>
    <t>Columna5183</t>
  </si>
  <si>
    <t>Columna5184</t>
  </si>
  <si>
    <t>Columna5185</t>
  </si>
  <si>
    <t>Columna5186</t>
  </si>
  <si>
    <t>Columna5187</t>
  </si>
  <si>
    <t>Columna5188</t>
  </si>
  <si>
    <t>Columna5189</t>
  </si>
  <si>
    <t>Columna5190</t>
  </si>
  <si>
    <t>Columna5191</t>
  </si>
  <si>
    <t>Columna5192</t>
  </si>
  <si>
    <t>Columna5193</t>
  </si>
  <si>
    <t>Columna5194</t>
  </si>
  <si>
    <t>Columna5195</t>
  </si>
  <si>
    <t>Columna5196</t>
  </si>
  <si>
    <t>Columna5197</t>
  </si>
  <si>
    <t>Columna5198</t>
  </si>
  <si>
    <t>Columna5199</t>
  </si>
  <si>
    <t>Columna5200</t>
  </si>
  <si>
    <t>Columna5201</t>
  </si>
  <si>
    <t>Columna5202</t>
  </si>
  <si>
    <t>Columna5203</t>
  </si>
  <si>
    <t>Columna5204</t>
  </si>
  <si>
    <t>Columna5205</t>
  </si>
  <si>
    <t>Columna5206</t>
  </si>
  <si>
    <t>Columna5207</t>
  </si>
  <si>
    <t>Columna5208</t>
  </si>
  <si>
    <t>Columna5209</t>
  </si>
  <si>
    <t>Columna5210</t>
  </si>
  <si>
    <t>Columna5211</t>
  </si>
  <si>
    <t>Columna5212</t>
  </si>
  <si>
    <t>Columna5213</t>
  </si>
  <si>
    <t>Columna5214</t>
  </si>
  <si>
    <t>Columna5215</t>
  </si>
  <si>
    <t>Columna5216</t>
  </si>
  <si>
    <t>Columna5217</t>
  </si>
  <si>
    <t>Columna5218</t>
  </si>
  <si>
    <t>Columna5219</t>
  </si>
  <si>
    <t>Columna5220</t>
  </si>
  <si>
    <t>Columna5221</t>
  </si>
  <si>
    <t>Columna5222</t>
  </si>
  <si>
    <t>Columna5223</t>
  </si>
  <si>
    <t>Columna5224</t>
  </si>
  <si>
    <t>Columna5225</t>
  </si>
  <si>
    <t>Columna5226</t>
  </si>
  <si>
    <t>Columna5227</t>
  </si>
  <si>
    <t>Columna5228</t>
  </si>
  <si>
    <t>Columna5229</t>
  </si>
  <si>
    <t>Columna5230</t>
  </si>
  <si>
    <t>Columna5231</t>
  </si>
  <si>
    <t>Columna5232</t>
  </si>
  <si>
    <t>Columna5233</t>
  </si>
  <si>
    <t>Columna5234</t>
  </si>
  <si>
    <t>Columna5235</t>
  </si>
  <si>
    <t>Columna5236</t>
  </si>
  <si>
    <t>Columna5237</t>
  </si>
  <si>
    <t>Columna5238</t>
  </si>
  <si>
    <t>Columna5239</t>
  </si>
  <si>
    <t>Columna5240</t>
  </si>
  <si>
    <t>Columna5241</t>
  </si>
  <si>
    <t>Columna5242</t>
  </si>
  <si>
    <t>Columna5243</t>
  </si>
  <si>
    <t>Columna5244</t>
  </si>
  <si>
    <t>Columna5245</t>
  </si>
  <si>
    <t>Columna5246</t>
  </si>
  <si>
    <t>Columna5247</t>
  </si>
  <si>
    <t>Columna5248</t>
  </si>
  <si>
    <t>Columna5249</t>
  </si>
  <si>
    <t>Columna5250</t>
  </si>
  <si>
    <t>Columna5251</t>
  </si>
  <si>
    <t>Columna5252</t>
  </si>
  <si>
    <t>Columna5253</t>
  </si>
  <si>
    <t>Columna5254</t>
  </si>
  <si>
    <t>Columna5255</t>
  </si>
  <si>
    <t>Columna5256</t>
  </si>
  <si>
    <t>Columna5257</t>
  </si>
  <si>
    <t>Columna5258</t>
  </si>
  <si>
    <t>Columna5259</t>
  </si>
  <si>
    <t>Columna5260</t>
  </si>
  <si>
    <t>Columna5261</t>
  </si>
  <si>
    <t>Columna5262</t>
  </si>
  <si>
    <t>Columna5263</t>
  </si>
  <si>
    <t>Columna5264</t>
  </si>
  <si>
    <t>Columna5265</t>
  </si>
  <si>
    <t>Columna5266</t>
  </si>
  <si>
    <t>Columna5267</t>
  </si>
  <si>
    <t>Columna5268</t>
  </si>
  <si>
    <t>Columna5269</t>
  </si>
  <si>
    <t>Columna5270</t>
  </si>
  <si>
    <t>Columna5271</t>
  </si>
  <si>
    <t>Columna5272</t>
  </si>
  <si>
    <t>Columna5273</t>
  </si>
  <si>
    <t>Columna5274</t>
  </si>
  <si>
    <t>Columna5275</t>
  </si>
  <si>
    <t>Columna5276</t>
  </si>
  <si>
    <t>Columna5277</t>
  </si>
  <si>
    <t>Columna5278</t>
  </si>
  <si>
    <t>Columna5279</t>
  </si>
  <si>
    <t>Columna5280</t>
  </si>
  <si>
    <t>Columna5281</t>
  </si>
  <si>
    <t>Columna5282</t>
  </si>
  <si>
    <t>Columna5283</t>
  </si>
  <si>
    <t>Columna5284</t>
  </si>
  <si>
    <t>Columna5285</t>
  </si>
  <si>
    <t>Columna5286</t>
  </si>
  <si>
    <t>Columna5287</t>
  </si>
  <si>
    <t>Columna5288</t>
  </si>
  <si>
    <t>Columna5289</t>
  </si>
  <si>
    <t>Columna5290</t>
  </si>
  <si>
    <t>Columna5291</t>
  </si>
  <si>
    <t>Columna5292</t>
  </si>
  <si>
    <t>Columna5293</t>
  </si>
  <si>
    <t>Columna5294</t>
  </si>
  <si>
    <t>Columna5295</t>
  </si>
  <si>
    <t>Columna5296</t>
  </si>
  <si>
    <t>Columna5297</t>
  </si>
  <si>
    <t>Columna5298</t>
  </si>
  <si>
    <t>Columna5299</t>
  </si>
  <si>
    <t>Columna5300</t>
  </si>
  <si>
    <t>Columna5301</t>
  </si>
  <si>
    <t>Columna5302</t>
  </si>
  <si>
    <t>Columna5303</t>
  </si>
  <si>
    <t>Columna5304</t>
  </si>
  <si>
    <t>Columna5305</t>
  </si>
  <si>
    <t>Columna5306</t>
  </si>
  <si>
    <t>Columna5307</t>
  </si>
  <si>
    <t>Columna5308</t>
  </si>
  <si>
    <t>Columna5309</t>
  </si>
  <si>
    <t>Columna5310</t>
  </si>
  <si>
    <t>Columna5311</t>
  </si>
  <si>
    <t>Columna5312</t>
  </si>
  <si>
    <t>Columna5313</t>
  </si>
  <si>
    <t>Columna5314</t>
  </si>
  <si>
    <t>Columna5315</t>
  </si>
  <si>
    <t>Columna5316</t>
  </si>
  <si>
    <t>Columna5317</t>
  </si>
  <si>
    <t>Columna5318</t>
  </si>
  <si>
    <t>Columna5319</t>
  </si>
  <si>
    <t>Columna5320</t>
  </si>
  <si>
    <t>Columna5321</t>
  </si>
  <si>
    <t>Columna5322</t>
  </si>
  <si>
    <t>Columna5323</t>
  </si>
  <si>
    <t>Columna5324</t>
  </si>
  <si>
    <t>Columna5325</t>
  </si>
  <si>
    <t>Columna5326</t>
  </si>
  <si>
    <t>Columna5327</t>
  </si>
  <si>
    <t>Columna5328</t>
  </si>
  <si>
    <t>Columna5329</t>
  </si>
  <si>
    <t>Columna5330</t>
  </si>
  <si>
    <t>Columna5331</t>
  </si>
  <si>
    <t>Columna5332</t>
  </si>
  <si>
    <t>Columna5333</t>
  </si>
  <si>
    <t>Columna5334</t>
  </si>
  <si>
    <t>Columna5335</t>
  </si>
  <si>
    <t>Columna5336</t>
  </si>
  <si>
    <t>Columna5337</t>
  </si>
  <si>
    <t>Columna5338</t>
  </si>
  <si>
    <t>Columna5339</t>
  </si>
  <si>
    <t>Columna5340</t>
  </si>
  <si>
    <t>Columna5341</t>
  </si>
  <si>
    <t>Columna5342</t>
  </si>
  <si>
    <t>Columna5343</t>
  </si>
  <si>
    <t>Columna5344</t>
  </si>
  <si>
    <t>Columna5345</t>
  </si>
  <si>
    <t>Columna5346</t>
  </si>
  <si>
    <t>Columna5347</t>
  </si>
  <si>
    <t>Columna5348</t>
  </si>
  <si>
    <t>Columna5349</t>
  </si>
  <si>
    <t>Columna5350</t>
  </si>
  <si>
    <t>Columna5351</t>
  </si>
  <si>
    <t>Columna5352</t>
  </si>
  <si>
    <t>Columna5353</t>
  </si>
  <si>
    <t>Columna5354</t>
  </si>
  <si>
    <t>Columna5355</t>
  </si>
  <si>
    <t>Columna5356</t>
  </si>
  <si>
    <t>Columna5357</t>
  </si>
  <si>
    <t>Columna5358</t>
  </si>
  <si>
    <t>Columna5359</t>
  </si>
  <si>
    <t>Columna5360</t>
  </si>
  <si>
    <t>Columna5361</t>
  </si>
  <si>
    <t>Columna5362</t>
  </si>
  <si>
    <t>Columna5363</t>
  </si>
  <si>
    <t>Columna5364</t>
  </si>
  <si>
    <t>Columna5365</t>
  </si>
  <si>
    <t>Columna5366</t>
  </si>
  <si>
    <t>Columna5367</t>
  </si>
  <si>
    <t>Columna5368</t>
  </si>
  <si>
    <t>Columna5369</t>
  </si>
  <si>
    <t>Columna5370</t>
  </si>
  <si>
    <t>Columna5371</t>
  </si>
  <si>
    <t>Columna5372</t>
  </si>
  <si>
    <t>Columna5373</t>
  </si>
  <si>
    <t>Columna5374</t>
  </si>
  <si>
    <t>Columna5375</t>
  </si>
  <si>
    <t>Columna5376</t>
  </si>
  <si>
    <t>Columna5377</t>
  </si>
  <si>
    <t>Columna5378</t>
  </si>
  <si>
    <t>Columna5379</t>
  </si>
  <si>
    <t>Columna5380</t>
  </si>
  <si>
    <t>Columna5381</t>
  </si>
  <si>
    <t>Columna5382</t>
  </si>
  <si>
    <t>Columna5383</t>
  </si>
  <si>
    <t>Columna5384</t>
  </si>
  <si>
    <t>Columna5385</t>
  </si>
  <si>
    <t>Columna5386</t>
  </si>
  <si>
    <t>Columna5387</t>
  </si>
  <si>
    <t>Columna5388</t>
  </si>
  <si>
    <t>Columna5389</t>
  </si>
  <si>
    <t>Columna5390</t>
  </si>
  <si>
    <t>Columna5391</t>
  </si>
  <si>
    <t>Columna5392</t>
  </si>
  <si>
    <t>Columna5393</t>
  </si>
  <si>
    <t>Columna5394</t>
  </si>
  <si>
    <t>Columna5395</t>
  </si>
  <si>
    <t>Columna5396</t>
  </si>
  <si>
    <t>Columna5397</t>
  </si>
  <si>
    <t>Columna5398</t>
  </si>
  <si>
    <t>Columna5399</t>
  </si>
  <si>
    <t>Columna5400</t>
  </si>
  <si>
    <t>Columna5401</t>
  </si>
  <si>
    <t>Columna5402</t>
  </si>
  <si>
    <t>Columna5403</t>
  </si>
  <si>
    <t>Columna5404</t>
  </si>
  <si>
    <t>Columna5405</t>
  </si>
  <si>
    <t>Columna5406</t>
  </si>
  <si>
    <t>Columna5407</t>
  </si>
  <si>
    <t>Columna5408</t>
  </si>
  <si>
    <t>Columna5409</t>
  </si>
  <si>
    <t>Columna5410</t>
  </si>
  <si>
    <t>Columna5411</t>
  </si>
  <si>
    <t>Columna5412</t>
  </si>
  <si>
    <t>Columna5413</t>
  </si>
  <si>
    <t>Columna5414</t>
  </si>
  <si>
    <t>Columna5415</t>
  </si>
  <si>
    <t>Columna5416</t>
  </si>
  <si>
    <t>Columna5417</t>
  </si>
  <si>
    <t>Columna5418</t>
  </si>
  <si>
    <t>Columna5419</t>
  </si>
  <si>
    <t>Columna5420</t>
  </si>
  <si>
    <t>Columna5421</t>
  </si>
  <si>
    <t>Columna5422</t>
  </si>
  <si>
    <t>Columna5423</t>
  </si>
  <si>
    <t>Columna5424</t>
  </si>
  <si>
    <t>Columna5425</t>
  </si>
  <si>
    <t>Columna5426</t>
  </si>
  <si>
    <t>Columna5427</t>
  </si>
  <si>
    <t>Columna5428</t>
  </si>
  <si>
    <t>Columna5429</t>
  </si>
  <si>
    <t>Columna5430</t>
  </si>
  <si>
    <t>Columna5431</t>
  </si>
  <si>
    <t>Columna5432</t>
  </si>
  <si>
    <t>Columna5433</t>
  </si>
  <si>
    <t>Columna5434</t>
  </si>
  <si>
    <t>Columna5435</t>
  </si>
  <si>
    <t>Columna5436</t>
  </si>
  <si>
    <t>Columna5437</t>
  </si>
  <si>
    <t>Columna5438</t>
  </si>
  <si>
    <t>Columna5439</t>
  </si>
  <si>
    <t>Columna5440</t>
  </si>
  <si>
    <t>Columna5441</t>
  </si>
  <si>
    <t>Columna5442</t>
  </si>
  <si>
    <t>Columna5443</t>
  </si>
  <si>
    <t>Columna5444</t>
  </si>
  <si>
    <t>Columna5445</t>
  </si>
  <si>
    <t>Columna5446</t>
  </si>
  <si>
    <t>Columna5447</t>
  </si>
  <si>
    <t>Columna5448</t>
  </si>
  <si>
    <t>Columna5449</t>
  </si>
  <si>
    <t>Columna5450</t>
  </si>
  <si>
    <t>Columna5451</t>
  </si>
  <si>
    <t>Columna5452</t>
  </si>
  <si>
    <t>Columna5453</t>
  </si>
  <si>
    <t>Columna5454</t>
  </si>
  <si>
    <t>Columna5455</t>
  </si>
  <si>
    <t>Columna5456</t>
  </si>
  <si>
    <t>Columna5457</t>
  </si>
  <si>
    <t>Columna5458</t>
  </si>
  <si>
    <t>Columna5459</t>
  </si>
  <si>
    <t>Columna5460</t>
  </si>
  <si>
    <t>Columna5461</t>
  </si>
  <si>
    <t>Columna5462</t>
  </si>
  <si>
    <t>Columna5463</t>
  </si>
  <si>
    <t>Columna5464</t>
  </si>
  <si>
    <t>Columna5465</t>
  </si>
  <si>
    <t>Columna5466</t>
  </si>
  <si>
    <t>Columna5467</t>
  </si>
  <si>
    <t>Columna5468</t>
  </si>
  <si>
    <t>Columna5469</t>
  </si>
  <si>
    <t>Columna5470</t>
  </si>
  <si>
    <t>Columna5471</t>
  </si>
  <si>
    <t>Columna5472</t>
  </si>
  <si>
    <t>Columna5473</t>
  </si>
  <si>
    <t>Columna5474</t>
  </si>
  <si>
    <t>Columna5475</t>
  </si>
  <si>
    <t>Columna5476</t>
  </si>
  <si>
    <t>Columna5477</t>
  </si>
  <si>
    <t>Columna5478</t>
  </si>
  <si>
    <t>Columna5479</t>
  </si>
  <si>
    <t>Columna5480</t>
  </si>
  <si>
    <t>Columna5481</t>
  </si>
  <si>
    <t>Columna5482</t>
  </si>
  <si>
    <t>Columna5483</t>
  </si>
  <si>
    <t>Columna5484</t>
  </si>
  <si>
    <t>Columna5485</t>
  </si>
  <si>
    <t>Columna5486</t>
  </si>
  <si>
    <t>Columna5487</t>
  </si>
  <si>
    <t>Columna5488</t>
  </si>
  <si>
    <t>Columna5489</t>
  </si>
  <si>
    <t>Columna5490</t>
  </si>
  <si>
    <t>Columna5491</t>
  </si>
  <si>
    <t>Columna5492</t>
  </si>
  <si>
    <t>Columna5493</t>
  </si>
  <si>
    <t>Columna5494</t>
  </si>
  <si>
    <t>Columna5495</t>
  </si>
  <si>
    <t>Columna5496</t>
  </si>
  <si>
    <t>Columna5497</t>
  </si>
  <si>
    <t>Columna5498</t>
  </si>
  <si>
    <t>Columna5499</t>
  </si>
  <si>
    <t>Columna5500</t>
  </si>
  <si>
    <t>Columna5501</t>
  </si>
  <si>
    <t>Columna5502</t>
  </si>
  <si>
    <t>Columna5503</t>
  </si>
  <si>
    <t>Columna5504</t>
  </si>
  <si>
    <t>Columna5505</t>
  </si>
  <si>
    <t>Columna5506</t>
  </si>
  <si>
    <t>Columna5507</t>
  </si>
  <si>
    <t>Columna5508</t>
  </si>
  <si>
    <t>Columna5509</t>
  </si>
  <si>
    <t>Columna5510</t>
  </si>
  <si>
    <t>Columna5511</t>
  </si>
  <si>
    <t>Columna5512</t>
  </si>
  <si>
    <t>Columna5513</t>
  </si>
  <si>
    <t>Columna5514</t>
  </si>
  <si>
    <t>Columna5515</t>
  </si>
  <si>
    <t>Columna5516</t>
  </si>
  <si>
    <t>Columna5517</t>
  </si>
  <si>
    <t>Columna5518</t>
  </si>
  <si>
    <t>Columna5519</t>
  </si>
  <si>
    <t>Columna5520</t>
  </si>
  <si>
    <t>Columna5521</t>
  </si>
  <si>
    <t>Columna5522</t>
  </si>
  <si>
    <t>Columna5523</t>
  </si>
  <si>
    <t>Columna5524</t>
  </si>
  <si>
    <t>Columna5525</t>
  </si>
  <si>
    <t>Columna5526</t>
  </si>
  <si>
    <t>Columna5527</t>
  </si>
  <si>
    <t>Columna5528</t>
  </si>
  <si>
    <t>Columna5529</t>
  </si>
  <si>
    <t>Columna5530</t>
  </si>
  <si>
    <t>Columna5531</t>
  </si>
  <si>
    <t>Columna5532</t>
  </si>
  <si>
    <t>Columna5533</t>
  </si>
  <si>
    <t>Columna5534</t>
  </si>
  <si>
    <t>Columna5535</t>
  </si>
  <si>
    <t>Columna5536</t>
  </si>
  <si>
    <t>Columna5537</t>
  </si>
  <si>
    <t>Columna5538</t>
  </si>
  <si>
    <t>Columna5539</t>
  </si>
  <si>
    <t>Columna5540</t>
  </si>
  <si>
    <t>Columna5541</t>
  </si>
  <si>
    <t>Columna5542</t>
  </si>
  <si>
    <t>Columna5543</t>
  </si>
  <si>
    <t>Columna5544</t>
  </si>
  <si>
    <t>Columna5545</t>
  </si>
  <si>
    <t>Columna5546</t>
  </si>
  <si>
    <t>Columna5547</t>
  </si>
  <si>
    <t>Columna5548</t>
  </si>
  <si>
    <t>Columna5549</t>
  </si>
  <si>
    <t>Columna5550</t>
  </si>
  <si>
    <t>Columna5551</t>
  </si>
  <si>
    <t>Columna5552</t>
  </si>
  <si>
    <t>Columna5553</t>
  </si>
  <si>
    <t>Columna5554</t>
  </si>
  <si>
    <t>Columna5555</t>
  </si>
  <si>
    <t>Columna5556</t>
  </si>
  <si>
    <t>Columna5557</t>
  </si>
  <si>
    <t>Columna5558</t>
  </si>
  <si>
    <t>Columna5559</t>
  </si>
  <si>
    <t>Columna5560</t>
  </si>
  <si>
    <t>Columna5561</t>
  </si>
  <si>
    <t>Columna5562</t>
  </si>
  <si>
    <t>Columna5563</t>
  </si>
  <si>
    <t>Columna5564</t>
  </si>
  <si>
    <t>Columna5565</t>
  </si>
  <si>
    <t>Columna5566</t>
  </si>
  <si>
    <t>Columna5567</t>
  </si>
  <si>
    <t>Columna5568</t>
  </si>
  <si>
    <t>Columna5569</t>
  </si>
  <si>
    <t>Columna5570</t>
  </si>
  <si>
    <t>Columna5571</t>
  </si>
  <si>
    <t>Columna5572</t>
  </si>
  <si>
    <t>Columna5573</t>
  </si>
  <si>
    <t>Columna5574</t>
  </si>
  <si>
    <t>Columna5575</t>
  </si>
  <si>
    <t>Columna5576</t>
  </si>
  <si>
    <t>Columna5577</t>
  </si>
  <si>
    <t>Columna5578</t>
  </si>
  <si>
    <t>Columna5579</t>
  </si>
  <si>
    <t>Columna5580</t>
  </si>
  <si>
    <t>Columna5581</t>
  </si>
  <si>
    <t>Columna5582</t>
  </si>
  <si>
    <t>Columna5583</t>
  </si>
  <si>
    <t>Columna5584</t>
  </si>
  <si>
    <t>Columna5585</t>
  </si>
  <si>
    <t>Columna5586</t>
  </si>
  <si>
    <t>Columna5587</t>
  </si>
  <si>
    <t>Columna5588</t>
  </si>
  <si>
    <t>Columna5589</t>
  </si>
  <si>
    <t>Columna5590</t>
  </si>
  <si>
    <t>Columna5591</t>
  </si>
  <si>
    <t>Columna5592</t>
  </si>
  <si>
    <t>Columna5593</t>
  </si>
  <si>
    <t>Columna5594</t>
  </si>
  <si>
    <t>Columna5595</t>
  </si>
  <si>
    <t>Columna5596</t>
  </si>
  <si>
    <t>Columna5597</t>
  </si>
  <si>
    <t>Columna5598</t>
  </si>
  <si>
    <t>Columna5599</t>
  </si>
  <si>
    <t>Columna5600</t>
  </si>
  <si>
    <t>Columna5601</t>
  </si>
  <si>
    <t>Columna5602</t>
  </si>
  <si>
    <t>Columna5603</t>
  </si>
  <si>
    <t>Columna5604</t>
  </si>
  <si>
    <t>Columna5605</t>
  </si>
  <si>
    <t>Columna5606</t>
  </si>
  <si>
    <t>Columna5607</t>
  </si>
  <si>
    <t>Columna5608</t>
  </si>
  <si>
    <t>Columna5609</t>
  </si>
  <si>
    <t>Columna5610</t>
  </si>
  <si>
    <t>Columna5611</t>
  </si>
  <si>
    <t>Columna5612</t>
  </si>
  <si>
    <t>Columna5613</t>
  </si>
  <si>
    <t>Columna5614</t>
  </si>
  <si>
    <t>Columna5615</t>
  </si>
  <si>
    <t>Columna5616</t>
  </si>
  <si>
    <t>Columna5617</t>
  </si>
  <si>
    <t>Columna5618</t>
  </si>
  <si>
    <t>Columna5619</t>
  </si>
  <si>
    <t>Columna5620</t>
  </si>
  <si>
    <t>Columna5621</t>
  </si>
  <si>
    <t>Columna5622</t>
  </si>
  <si>
    <t>Columna5623</t>
  </si>
  <si>
    <t>Columna5624</t>
  </si>
  <si>
    <t>Columna5625</t>
  </si>
  <si>
    <t>Columna5626</t>
  </si>
  <si>
    <t>Columna5627</t>
  </si>
  <si>
    <t>Columna5628</t>
  </si>
  <si>
    <t>Columna5629</t>
  </si>
  <si>
    <t>Columna5630</t>
  </si>
  <si>
    <t>Columna5631</t>
  </si>
  <si>
    <t>Columna5632</t>
  </si>
  <si>
    <t>Columna5633</t>
  </si>
  <si>
    <t>Columna5634</t>
  </si>
  <si>
    <t>Columna5635</t>
  </si>
  <si>
    <t>Columna5636</t>
  </si>
  <si>
    <t>Columna5637</t>
  </si>
  <si>
    <t>Columna5638</t>
  </si>
  <si>
    <t>Columna5639</t>
  </si>
  <si>
    <t>Columna5640</t>
  </si>
  <si>
    <t>Columna5641</t>
  </si>
  <si>
    <t>Columna5642</t>
  </si>
  <si>
    <t>Columna5643</t>
  </si>
  <si>
    <t>Columna5644</t>
  </si>
  <si>
    <t>Columna5645</t>
  </si>
  <si>
    <t>Columna5646</t>
  </si>
  <si>
    <t>Columna5647</t>
  </si>
  <si>
    <t>Columna5648</t>
  </si>
  <si>
    <t>Columna5649</t>
  </si>
  <si>
    <t>Columna5650</t>
  </si>
  <si>
    <t>Columna5651</t>
  </si>
  <si>
    <t>Columna5652</t>
  </si>
  <si>
    <t>Columna5653</t>
  </si>
  <si>
    <t>Columna5654</t>
  </si>
  <si>
    <t>Columna5655</t>
  </si>
  <si>
    <t>Columna5656</t>
  </si>
  <si>
    <t>Columna5657</t>
  </si>
  <si>
    <t>Columna5658</t>
  </si>
  <si>
    <t>Columna5659</t>
  </si>
  <si>
    <t>Columna5660</t>
  </si>
  <si>
    <t>Columna5661</t>
  </si>
  <si>
    <t>Columna5662</t>
  </si>
  <si>
    <t>Columna5663</t>
  </si>
  <si>
    <t>Columna5664</t>
  </si>
  <si>
    <t>Columna5665</t>
  </si>
  <si>
    <t>Columna5666</t>
  </si>
  <si>
    <t>Columna5667</t>
  </si>
  <si>
    <t>Columna5668</t>
  </si>
  <si>
    <t>Columna5669</t>
  </si>
  <si>
    <t>Columna5670</t>
  </si>
  <si>
    <t>Columna5671</t>
  </si>
  <si>
    <t>Columna5672</t>
  </si>
  <si>
    <t>Columna5673</t>
  </si>
  <si>
    <t>Columna5674</t>
  </si>
  <si>
    <t>Columna5675</t>
  </si>
  <si>
    <t>Columna5676</t>
  </si>
  <si>
    <t>Columna5677</t>
  </si>
  <si>
    <t>Columna5678</t>
  </si>
  <si>
    <t>Columna5679</t>
  </si>
  <si>
    <t>Columna5680</t>
  </si>
  <si>
    <t>Columna5681</t>
  </si>
  <si>
    <t>Columna5682</t>
  </si>
  <si>
    <t>Columna5683</t>
  </si>
  <si>
    <t>Columna5684</t>
  </si>
  <si>
    <t>Columna5685</t>
  </si>
  <si>
    <t>Columna5686</t>
  </si>
  <si>
    <t>Columna5687</t>
  </si>
  <si>
    <t>Columna5688</t>
  </si>
  <si>
    <t>Columna5689</t>
  </si>
  <si>
    <t>Columna5690</t>
  </si>
  <si>
    <t>Columna5691</t>
  </si>
  <si>
    <t>Columna5692</t>
  </si>
  <si>
    <t>Columna5693</t>
  </si>
  <si>
    <t>Columna5694</t>
  </si>
  <si>
    <t>Columna5695</t>
  </si>
  <si>
    <t>Columna5696</t>
  </si>
  <si>
    <t>Columna5697</t>
  </si>
  <si>
    <t>Columna5698</t>
  </si>
  <si>
    <t>Columna5699</t>
  </si>
  <si>
    <t>Columna5700</t>
  </si>
  <si>
    <t>Columna5701</t>
  </si>
  <si>
    <t>Columna5702</t>
  </si>
  <si>
    <t>Columna5703</t>
  </si>
  <si>
    <t>Columna5704</t>
  </si>
  <si>
    <t>Columna5705</t>
  </si>
  <si>
    <t>Columna5706</t>
  </si>
  <si>
    <t>Columna5707</t>
  </si>
  <si>
    <t>Columna5708</t>
  </si>
  <si>
    <t>Columna5709</t>
  </si>
  <si>
    <t>Columna5710</t>
  </si>
  <si>
    <t>Columna5711</t>
  </si>
  <si>
    <t>Columna5712</t>
  </si>
  <si>
    <t>Columna5713</t>
  </si>
  <si>
    <t>Columna5714</t>
  </si>
  <si>
    <t>Columna5715</t>
  </si>
  <si>
    <t>Columna5716</t>
  </si>
  <si>
    <t>Columna5717</t>
  </si>
  <si>
    <t>Columna5718</t>
  </si>
  <si>
    <t>Columna5719</t>
  </si>
  <si>
    <t>Columna5720</t>
  </si>
  <si>
    <t>Columna5721</t>
  </si>
  <si>
    <t>Columna5722</t>
  </si>
  <si>
    <t>Columna5723</t>
  </si>
  <si>
    <t>Columna5724</t>
  </si>
  <si>
    <t>Columna5725</t>
  </si>
  <si>
    <t>Columna5726</t>
  </si>
  <si>
    <t>Columna5727</t>
  </si>
  <si>
    <t>Columna5728</t>
  </si>
  <si>
    <t>Columna5729</t>
  </si>
  <si>
    <t>Columna5730</t>
  </si>
  <si>
    <t>Columna5731</t>
  </si>
  <si>
    <t>Columna5732</t>
  </si>
  <si>
    <t>Columna5733</t>
  </si>
  <si>
    <t>Columna5734</t>
  </si>
  <si>
    <t>Columna5735</t>
  </si>
  <si>
    <t>Columna5736</t>
  </si>
  <si>
    <t>Columna5737</t>
  </si>
  <si>
    <t>Columna5738</t>
  </si>
  <si>
    <t>Columna5739</t>
  </si>
  <si>
    <t>Columna5740</t>
  </si>
  <si>
    <t>Columna5741</t>
  </si>
  <si>
    <t>Columna5742</t>
  </si>
  <si>
    <t>Columna5743</t>
  </si>
  <si>
    <t>Columna5744</t>
  </si>
  <si>
    <t>Columna5745</t>
  </si>
  <si>
    <t>Columna5746</t>
  </si>
  <si>
    <t>Columna5747</t>
  </si>
  <si>
    <t>Columna5748</t>
  </si>
  <si>
    <t>Columna5749</t>
  </si>
  <si>
    <t>Columna5750</t>
  </si>
  <si>
    <t>Columna5751</t>
  </si>
  <si>
    <t>Columna5752</t>
  </si>
  <si>
    <t>Columna5753</t>
  </si>
  <si>
    <t>Columna5754</t>
  </si>
  <si>
    <t>Columna5755</t>
  </si>
  <si>
    <t>Columna5756</t>
  </si>
  <si>
    <t>Columna5757</t>
  </si>
  <si>
    <t>Columna5758</t>
  </si>
  <si>
    <t>Columna5759</t>
  </si>
  <si>
    <t>Columna5760</t>
  </si>
  <si>
    <t>Columna5761</t>
  </si>
  <si>
    <t>Columna5762</t>
  </si>
  <si>
    <t>Columna5763</t>
  </si>
  <si>
    <t>Columna5764</t>
  </si>
  <si>
    <t>Columna5765</t>
  </si>
  <si>
    <t>Columna5766</t>
  </si>
  <si>
    <t>Columna5767</t>
  </si>
  <si>
    <t>Columna5768</t>
  </si>
  <si>
    <t>Columna5769</t>
  </si>
  <si>
    <t>Columna5770</t>
  </si>
  <si>
    <t>Columna5771</t>
  </si>
  <si>
    <t>Columna5772</t>
  </si>
  <si>
    <t>Columna5773</t>
  </si>
  <si>
    <t>Columna5774</t>
  </si>
  <si>
    <t>Columna5775</t>
  </si>
  <si>
    <t>Columna5776</t>
  </si>
  <si>
    <t>Columna5777</t>
  </si>
  <si>
    <t>Columna5778</t>
  </si>
  <si>
    <t>Columna5779</t>
  </si>
  <si>
    <t>Columna5780</t>
  </si>
  <si>
    <t>Columna5781</t>
  </si>
  <si>
    <t>Columna5782</t>
  </si>
  <si>
    <t>Columna5783</t>
  </si>
  <si>
    <t>Columna5784</t>
  </si>
  <si>
    <t>Columna5785</t>
  </si>
  <si>
    <t>Columna5786</t>
  </si>
  <si>
    <t>Columna5787</t>
  </si>
  <si>
    <t>Columna5788</t>
  </si>
  <si>
    <t>Columna5789</t>
  </si>
  <si>
    <t>Columna5790</t>
  </si>
  <si>
    <t>Columna5791</t>
  </si>
  <si>
    <t>Columna5792</t>
  </si>
  <si>
    <t>Columna5793</t>
  </si>
  <si>
    <t>Columna5794</t>
  </si>
  <si>
    <t>Columna5795</t>
  </si>
  <si>
    <t>Columna5796</t>
  </si>
  <si>
    <t>Columna5797</t>
  </si>
  <si>
    <t>Columna5798</t>
  </si>
  <si>
    <t>Columna5799</t>
  </si>
  <si>
    <t>Columna5800</t>
  </si>
  <si>
    <t>Columna5801</t>
  </si>
  <si>
    <t>Columna5802</t>
  </si>
  <si>
    <t>Columna5803</t>
  </si>
  <si>
    <t>Columna5804</t>
  </si>
  <si>
    <t>Columna5805</t>
  </si>
  <si>
    <t>Columna5806</t>
  </si>
  <si>
    <t>Columna5807</t>
  </si>
  <si>
    <t>Columna5808</t>
  </si>
  <si>
    <t>Columna5809</t>
  </si>
  <si>
    <t>Columna5810</t>
  </si>
  <si>
    <t>Columna5811</t>
  </si>
  <si>
    <t>Columna5812</t>
  </si>
  <si>
    <t>Columna5813</t>
  </si>
  <si>
    <t>Columna5814</t>
  </si>
  <si>
    <t>Columna5815</t>
  </si>
  <si>
    <t>Columna5816</t>
  </si>
  <si>
    <t>Columna5817</t>
  </si>
  <si>
    <t>Columna5818</t>
  </si>
  <si>
    <t>Columna5819</t>
  </si>
  <si>
    <t>Columna5820</t>
  </si>
  <si>
    <t>Columna5821</t>
  </si>
  <si>
    <t>Columna5822</t>
  </si>
  <si>
    <t>Columna5823</t>
  </si>
  <si>
    <t>Columna5824</t>
  </si>
  <si>
    <t>Columna5825</t>
  </si>
  <si>
    <t>Columna5826</t>
  </si>
  <si>
    <t>Columna5827</t>
  </si>
  <si>
    <t>Columna5828</t>
  </si>
  <si>
    <t>Columna5829</t>
  </si>
  <si>
    <t>Columna5830</t>
  </si>
  <si>
    <t>Columna5831</t>
  </si>
  <si>
    <t>Columna5832</t>
  </si>
  <si>
    <t>Columna5833</t>
  </si>
  <si>
    <t>Columna5834</t>
  </si>
  <si>
    <t>Columna5835</t>
  </si>
  <si>
    <t>Columna5836</t>
  </si>
  <si>
    <t>Columna5837</t>
  </si>
  <si>
    <t>Columna5838</t>
  </si>
  <si>
    <t>Columna5839</t>
  </si>
  <si>
    <t>Columna5840</t>
  </si>
  <si>
    <t>Columna5841</t>
  </si>
  <si>
    <t>Columna5842</t>
  </si>
  <si>
    <t>Columna5843</t>
  </si>
  <si>
    <t>Columna5844</t>
  </si>
  <si>
    <t>Columna5845</t>
  </si>
  <si>
    <t>Columna5846</t>
  </si>
  <si>
    <t>Columna5847</t>
  </si>
  <si>
    <t>Columna5848</t>
  </si>
  <si>
    <t>Columna5849</t>
  </si>
  <si>
    <t>Columna5850</t>
  </si>
  <si>
    <t>Columna5851</t>
  </si>
  <si>
    <t>Columna5852</t>
  </si>
  <si>
    <t>Columna5853</t>
  </si>
  <si>
    <t>Columna5854</t>
  </si>
  <si>
    <t>Columna5855</t>
  </si>
  <si>
    <t>Columna5856</t>
  </si>
  <si>
    <t>Columna5857</t>
  </si>
  <si>
    <t>Columna5858</t>
  </si>
  <si>
    <t>Columna5859</t>
  </si>
  <si>
    <t>Columna5860</t>
  </si>
  <si>
    <t>Columna5861</t>
  </si>
  <si>
    <t>Columna5862</t>
  </si>
  <si>
    <t>Columna5863</t>
  </si>
  <si>
    <t>Columna5864</t>
  </si>
  <si>
    <t>Columna5865</t>
  </si>
  <si>
    <t>Columna5866</t>
  </si>
  <si>
    <t>Columna5867</t>
  </si>
  <si>
    <t>Columna5868</t>
  </si>
  <si>
    <t>Columna5869</t>
  </si>
  <si>
    <t>Columna5870</t>
  </si>
  <si>
    <t>Columna5871</t>
  </si>
  <si>
    <t>Columna5872</t>
  </si>
  <si>
    <t>Columna5873</t>
  </si>
  <si>
    <t>Columna5874</t>
  </si>
  <si>
    <t>Columna5875</t>
  </si>
  <si>
    <t>Columna5876</t>
  </si>
  <si>
    <t>Columna5877</t>
  </si>
  <si>
    <t>Columna5878</t>
  </si>
  <si>
    <t>Columna5879</t>
  </si>
  <si>
    <t>Columna5880</t>
  </si>
  <si>
    <t>Columna5881</t>
  </si>
  <si>
    <t>Columna5882</t>
  </si>
  <si>
    <t>Columna5883</t>
  </si>
  <si>
    <t>Columna5884</t>
  </si>
  <si>
    <t>Columna5885</t>
  </si>
  <si>
    <t>Columna5886</t>
  </si>
  <si>
    <t>Columna5887</t>
  </si>
  <si>
    <t>Columna5888</t>
  </si>
  <si>
    <t>Columna5889</t>
  </si>
  <si>
    <t>Columna5890</t>
  </si>
  <si>
    <t>Columna5891</t>
  </si>
  <si>
    <t>Columna5892</t>
  </si>
  <si>
    <t>Columna5893</t>
  </si>
  <si>
    <t>Columna5894</t>
  </si>
  <si>
    <t>Columna5895</t>
  </si>
  <si>
    <t>Columna5896</t>
  </si>
  <si>
    <t>Columna5897</t>
  </si>
  <si>
    <t>Columna5898</t>
  </si>
  <si>
    <t>Columna5899</t>
  </si>
  <si>
    <t>Columna5900</t>
  </si>
  <si>
    <t>Columna5901</t>
  </si>
  <si>
    <t>Columna5902</t>
  </si>
  <si>
    <t>Columna5903</t>
  </si>
  <si>
    <t>Columna5904</t>
  </si>
  <si>
    <t>Columna5905</t>
  </si>
  <si>
    <t>Columna5906</t>
  </si>
  <si>
    <t>Columna5907</t>
  </si>
  <si>
    <t>Columna5908</t>
  </si>
  <si>
    <t>Columna5909</t>
  </si>
  <si>
    <t>Columna5910</t>
  </si>
  <si>
    <t>Columna5911</t>
  </si>
  <si>
    <t>Columna5912</t>
  </si>
  <si>
    <t>Columna5913</t>
  </si>
  <si>
    <t>Columna5914</t>
  </si>
  <si>
    <t>Columna5915</t>
  </si>
  <si>
    <t>Columna5916</t>
  </si>
  <si>
    <t>Columna5917</t>
  </si>
  <si>
    <t>Columna5918</t>
  </si>
  <si>
    <t>Columna5919</t>
  </si>
  <si>
    <t>Columna5920</t>
  </si>
  <si>
    <t>Columna5921</t>
  </si>
  <si>
    <t>Columna5922</t>
  </si>
  <si>
    <t>Columna5923</t>
  </si>
  <si>
    <t>Columna5924</t>
  </si>
  <si>
    <t>Columna5925</t>
  </si>
  <si>
    <t>Columna5926</t>
  </si>
  <si>
    <t>Columna5927</t>
  </si>
  <si>
    <t>Columna5928</t>
  </si>
  <si>
    <t>Columna5929</t>
  </si>
  <si>
    <t>Columna5930</t>
  </si>
  <si>
    <t>Columna5931</t>
  </si>
  <si>
    <t>Columna5932</t>
  </si>
  <si>
    <t>Columna5933</t>
  </si>
  <si>
    <t>Columna5934</t>
  </si>
  <si>
    <t>Columna5935</t>
  </si>
  <si>
    <t>Columna5936</t>
  </si>
  <si>
    <t>Columna5937</t>
  </si>
  <si>
    <t>Columna5938</t>
  </si>
  <si>
    <t>Columna5939</t>
  </si>
  <si>
    <t>Columna5940</t>
  </si>
  <si>
    <t>Columna5941</t>
  </si>
  <si>
    <t>Columna5942</t>
  </si>
  <si>
    <t>Columna5943</t>
  </si>
  <si>
    <t>Columna5944</t>
  </si>
  <si>
    <t>Columna5945</t>
  </si>
  <si>
    <t>Columna5946</t>
  </si>
  <si>
    <t>Columna5947</t>
  </si>
  <si>
    <t>Columna5948</t>
  </si>
  <si>
    <t>Columna5949</t>
  </si>
  <si>
    <t>Columna5950</t>
  </si>
  <si>
    <t>Columna5951</t>
  </si>
  <si>
    <t>Columna5952</t>
  </si>
  <si>
    <t>Columna5953</t>
  </si>
  <si>
    <t>Columna5954</t>
  </si>
  <si>
    <t>Columna5955</t>
  </si>
  <si>
    <t>Columna5956</t>
  </si>
  <si>
    <t>Columna5957</t>
  </si>
  <si>
    <t>Columna5958</t>
  </si>
  <si>
    <t>Columna5959</t>
  </si>
  <si>
    <t>Columna5960</t>
  </si>
  <si>
    <t>Columna5961</t>
  </si>
  <si>
    <t>Columna5962</t>
  </si>
  <si>
    <t>Columna5963</t>
  </si>
  <si>
    <t>Columna5964</t>
  </si>
  <si>
    <t>Columna5965</t>
  </si>
  <si>
    <t>Columna5966</t>
  </si>
  <si>
    <t>Columna5967</t>
  </si>
  <si>
    <t>Columna5968</t>
  </si>
  <si>
    <t>Columna5969</t>
  </si>
  <si>
    <t>Columna5970</t>
  </si>
  <si>
    <t>Columna5971</t>
  </si>
  <si>
    <t>Columna5972</t>
  </si>
  <si>
    <t>Columna5973</t>
  </si>
  <si>
    <t>Columna5974</t>
  </si>
  <si>
    <t>Columna5975</t>
  </si>
  <si>
    <t>Columna5976</t>
  </si>
  <si>
    <t>Columna5977</t>
  </si>
  <si>
    <t>Columna5978</t>
  </si>
  <si>
    <t>Columna5979</t>
  </si>
  <si>
    <t>Columna5980</t>
  </si>
  <si>
    <t>Columna5981</t>
  </si>
  <si>
    <t>Columna5982</t>
  </si>
  <si>
    <t>Columna5983</t>
  </si>
  <si>
    <t>Columna5984</t>
  </si>
  <si>
    <t>Columna5985</t>
  </si>
  <si>
    <t>Columna5986</t>
  </si>
  <si>
    <t>Columna5987</t>
  </si>
  <si>
    <t>Columna5988</t>
  </si>
  <si>
    <t>Columna5989</t>
  </si>
  <si>
    <t>Columna5990</t>
  </si>
  <si>
    <t>Columna5991</t>
  </si>
  <si>
    <t>Columna5992</t>
  </si>
  <si>
    <t>Columna5993</t>
  </si>
  <si>
    <t>Columna5994</t>
  </si>
  <si>
    <t>Columna5995</t>
  </si>
  <si>
    <t>Columna5996</t>
  </si>
  <si>
    <t>Columna5997</t>
  </si>
  <si>
    <t>Columna5998</t>
  </si>
  <si>
    <t>Columna5999</t>
  </si>
  <si>
    <t>Columna6000</t>
  </si>
  <si>
    <t>Columna6001</t>
  </si>
  <si>
    <t>Columna6002</t>
  </si>
  <si>
    <t>Columna6003</t>
  </si>
  <si>
    <t>Columna6004</t>
  </si>
  <si>
    <t>Columna6005</t>
  </si>
  <si>
    <t>Columna6006</t>
  </si>
  <si>
    <t>Columna6007</t>
  </si>
  <si>
    <t>Columna6008</t>
  </si>
  <si>
    <t>Columna6009</t>
  </si>
  <si>
    <t>Columna6010</t>
  </si>
  <si>
    <t>Columna6011</t>
  </si>
  <si>
    <t>Columna6012</t>
  </si>
  <si>
    <t>Columna6013</t>
  </si>
  <si>
    <t>Columna6014</t>
  </si>
  <si>
    <t>Columna6015</t>
  </si>
  <si>
    <t>Columna6016</t>
  </si>
  <si>
    <t>Columna6017</t>
  </si>
  <si>
    <t>Columna6018</t>
  </si>
  <si>
    <t>Columna6019</t>
  </si>
  <si>
    <t>Columna6020</t>
  </si>
  <si>
    <t>Columna6021</t>
  </si>
  <si>
    <t>Columna6022</t>
  </si>
  <si>
    <t>Columna6023</t>
  </si>
  <si>
    <t>Columna6024</t>
  </si>
  <si>
    <t>Columna6025</t>
  </si>
  <si>
    <t>Columna6026</t>
  </si>
  <si>
    <t>Columna6027</t>
  </si>
  <si>
    <t>Columna6028</t>
  </si>
  <si>
    <t>Columna6029</t>
  </si>
  <si>
    <t>Columna6030</t>
  </si>
  <si>
    <t>Columna6031</t>
  </si>
  <si>
    <t>Columna6032</t>
  </si>
  <si>
    <t>Columna6033</t>
  </si>
  <si>
    <t>Columna6034</t>
  </si>
  <si>
    <t>Columna6035</t>
  </si>
  <si>
    <t>Columna6036</t>
  </si>
  <si>
    <t>Columna6037</t>
  </si>
  <si>
    <t>Columna6038</t>
  </si>
  <si>
    <t>Columna6039</t>
  </si>
  <si>
    <t>Columna6040</t>
  </si>
  <si>
    <t>Columna6041</t>
  </si>
  <si>
    <t>Columna6042</t>
  </si>
  <si>
    <t>Columna6043</t>
  </si>
  <si>
    <t>Columna6044</t>
  </si>
  <si>
    <t>Columna6045</t>
  </si>
  <si>
    <t>Columna6046</t>
  </si>
  <si>
    <t>Columna6047</t>
  </si>
  <si>
    <t>Columna6048</t>
  </si>
  <si>
    <t>Columna6049</t>
  </si>
  <si>
    <t>Columna6050</t>
  </si>
  <si>
    <t>Columna6051</t>
  </si>
  <si>
    <t>Columna6052</t>
  </si>
  <si>
    <t>Columna6053</t>
  </si>
  <si>
    <t>Columna6054</t>
  </si>
  <si>
    <t>Columna6055</t>
  </si>
  <si>
    <t>Columna6056</t>
  </si>
  <si>
    <t>Columna6057</t>
  </si>
  <si>
    <t>Columna6058</t>
  </si>
  <si>
    <t>Columna6059</t>
  </si>
  <si>
    <t>Columna6060</t>
  </si>
  <si>
    <t>Columna6061</t>
  </si>
  <si>
    <t>Columna6062</t>
  </si>
  <si>
    <t>Columna6063</t>
  </si>
  <si>
    <t>Columna6064</t>
  </si>
  <si>
    <t>Columna6065</t>
  </si>
  <si>
    <t>Columna6066</t>
  </si>
  <si>
    <t>Columna6067</t>
  </si>
  <si>
    <t>Columna6068</t>
  </si>
  <si>
    <t>Columna6069</t>
  </si>
  <si>
    <t>Columna6070</t>
  </si>
  <si>
    <t>Columna6071</t>
  </si>
  <si>
    <t>Columna6072</t>
  </si>
  <si>
    <t>Columna6073</t>
  </si>
  <si>
    <t>Columna6074</t>
  </si>
  <si>
    <t>Columna6075</t>
  </si>
  <si>
    <t>Columna6076</t>
  </si>
  <si>
    <t>Columna6077</t>
  </si>
  <si>
    <t>Columna6078</t>
  </si>
  <si>
    <t>Columna6079</t>
  </si>
  <si>
    <t>Columna6080</t>
  </si>
  <si>
    <t>Columna6081</t>
  </si>
  <si>
    <t>Columna6082</t>
  </si>
  <si>
    <t>Columna6083</t>
  </si>
  <si>
    <t>Columna6084</t>
  </si>
  <si>
    <t>Columna6085</t>
  </si>
  <si>
    <t>Columna6086</t>
  </si>
  <si>
    <t>Columna6087</t>
  </si>
  <si>
    <t>Columna6088</t>
  </si>
  <si>
    <t>Columna6089</t>
  </si>
  <si>
    <t>Columna6090</t>
  </si>
  <si>
    <t>Columna6091</t>
  </si>
  <si>
    <t>Columna6092</t>
  </si>
  <si>
    <t>Columna6093</t>
  </si>
  <si>
    <t>Columna6094</t>
  </si>
  <si>
    <t>Columna6095</t>
  </si>
  <si>
    <t>Columna6096</t>
  </si>
  <si>
    <t>Columna6097</t>
  </si>
  <si>
    <t>Columna6098</t>
  </si>
  <si>
    <t>Columna6099</t>
  </si>
  <si>
    <t>Columna6100</t>
  </si>
  <si>
    <t>Columna6101</t>
  </si>
  <si>
    <t>Columna6102</t>
  </si>
  <si>
    <t>Columna6103</t>
  </si>
  <si>
    <t>Columna6104</t>
  </si>
  <si>
    <t>Columna6105</t>
  </si>
  <si>
    <t>Columna6106</t>
  </si>
  <si>
    <t>Columna6107</t>
  </si>
  <si>
    <t>Columna6108</t>
  </si>
  <si>
    <t>Columna6109</t>
  </si>
  <si>
    <t>Columna6110</t>
  </si>
  <si>
    <t>Columna6111</t>
  </si>
  <si>
    <t>Columna6112</t>
  </si>
  <si>
    <t>Columna6113</t>
  </si>
  <si>
    <t>Columna6114</t>
  </si>
  <si>
    <t>Columna6115</t>
  </si>
  <si>
    <t>Columna6116</t>
  </si>
  <si>
    <t>Columna6117</t>
  </si>
  <si>
    <t>Columna6118</t>
  </si>
  <si>
    <t>Columna6119</t>
  </si>
  <si>
    <t>Columna6120</t>
  </si>
  <si>
    <t>Columna6121</t>
  </si>
  <si>
    <t>Columna6122</t>
  </si>
  <si>
    <t>Columna6123</t>
  </si>
  <si>
    <t>Columna6124</t>
  </si>
  <si>
    <t>Columna6125</t>
  </si>
  <si>
    <t>Columna6126</t>
  </si>
  <si>
    <t>Columna6127</t>
  </si>
  <si>
    <t>Columna6128</t>
  </si>
  <si>
    <t>Columna6129</t>
  </si>
  <si>
    <t>Columna6130</t>
  </si>
  <si>
    <t>Columna6131</t>
  </si>
  <si>
    <t>Columna6132</t>
  </si>
  <si>
    <t>Columna6133</t>
  </si>
  <si>
    <t>Columna6134</t>
  </si>
  <si>
    <t>Columna6135</t>
  </si>
  <si>
    <t>Columna6136</t>
  </si>
  <si>
    <t>Columna6137</t>
  </si>
  <si>
    <t>Columna6138</t>
  </si>
  <si>
    <t>Columna6139</t>
  </si>
  <si>
    <t>Columna6140</t>
  </si>
  <si>
    <t>Columna6141</t>
  </si>
  <si>
    <t>Columna6142</t>
  </si>
  <si>
    <t>Columna6143</t>
  </si>
  <si>
    <t>Columna6144</t>
  </si>
  <si>
    <t>Columna6145</t>
  </si>
  <si>
    <t>Columna6146</t>
  </si>
  <si>
    <t>Columna6147</t>
  </si>
  <si>
    <t>Columna6148</t>
  </si>
  <si>
    <t>Columna6149</t>
  </si>
  <si>
    <t>Columna6150</t>
  </si>
  <si>
    <t>Columna6151</t>
  </si>
  <si>
    <t>Columna6152</t>
  </si>
  <si>
    <t>Columna6153</t>
  </si>
  <si>
    <t>Columna6154</t>
  </si>
  <si>
    <t>Columna6155</t>
  </si>
  <si>
    <t>Columna6156</t>
  </si>
  <si>
    <t>Columna6157</t>
  </si>
  <si>
    <t>Columna6158</t>
  </si>
  <si>
    <t>Columna6159</t>
  </si>
  <si>
    <t>Columna6160</t>
  </si>
  <si>
    <t>Columna6161</t>
  </si>
  <si>
    <t>Columna6162</t>
  </si>
  <si>
    <t>Columna6163</t>
  </si>
  <si>
    <t>Columna6164</t>
  </si>
  <si>
    <t>Columna6165</t>
  </si>
  <si>
    <t>Columna6166</t>
  </si>
  <si>
    <t>Columna6167</t>
  </si>
  <si>
    <t>Columna6168</t>
  </si>
  <si>
    <t>Columna6169</t>
  </si>
  <si>
    <t>Columna6170</t>
  </si>
  <si>
    <t>Columna6171</t>
  </si>
  <si>
    <t>Columna6172</t>
  </si>
  <si>
    <t>Columna6173</t>
  </si>
  <si>
    <t>Columna6174</t>
  </si>
  <si>
    <t>Columna6175</t>
  </si>
  <si>
    <t>Columna6176</t>
  </si>
  <si>
    <t>Columna6177</t>
  </si>
  <si>
    <t>Columna6178</t>
  </si>
  <si>
    <t>Columna6179</t>
  </si>
  <si>
    <t>Columna6180</t>
  </si>
  <si>
    <t>Columna6181</t>
  </si>
  <si>
    <t>Columna6182</t>
  </si>
  <si>
    <t>Columna6183</t>
  </si>
  <si>
    <t>Columna6184</t>
  </si>
  <si>
    <t>Columna6185</t>
  </si>
  <si>
    <t>Columna6186</t>
  </si>
  <si>
    <t>Columna6187</t>
  </si>
  <si>
    <t>Columna6188</t>
  </si>
  <si>
    <t>Columna6189</t>
  </si>
  <si>
    <t>Columna6190</t>
  </si>
  <si>
    <t>Columna6191</t>
  </si>
  <si>
    <t>Columna6192</t>
  </si>
  <si>
    <t>Columna6193</t>
  </si>
  <si>
    <t>Columna6194</t>
  </si>
  <si>
    <t>Columna6195</t>
  </si>
  <si>
    <t>Columna6196</t>
  </si>
  <si>
    <t>Columna6197</t>
  </si>
  <si>
    <t>Columna6198</t>
  </si>
  <si>
    <t>Columna6199</t>
  </si>
  <si>
    <t>Columna6200</t>
  </si>
  <si>
    <t>Columna6201</t>
  </si>
  <si>
    <t>Columna6202</t>
  </si>
  <si>
    <t>Columna6203</t>
  </si>
  <si>
    <t>Columna6204</t>
  </si>
  <si>
    <t>Columna6205</t>
  </si>
  <si>
    <t>Columna6206</t>
  </si>
  <si>
    <t>Columna6207</t>
  </si>
  <si>
    <t>Columna6208</t>
  </si>
  <si>
    <t>Columna6209</t>
  </si>
  <si>
    <t>Columna6210</t>
  </si>
  <si>
    <t>Columna6211</t>
  </si>
  <si>
    <t>Columna6212</t>
  </si>
  <si>
    <t>Columna6213</t>
  </si>
  <si>
    <t>Columna6214</t>
  </si>
  <si>
    <t>Columna6215</t>
  </si>
  <si>
    <t>Columna6216</t>
  </si>
  <si>
    <t>Columna6217</t>
  </si>
  <si>
    <t>Columna6218</t>
  </si>
  <si>
    <t>Columna6219</t>
  </si>
  <si>
    <t>Columna6220</t>
  </si>
  <si>
    <t>Columna6221</t>
  </si>
  <si>
    <t>Columna6222</t>
  </si>
  <si>
    <t>Columna6223</t>
  </si>
  <si>
    <t>Columna6224</t>
  </si>
  <si>
    <t>Columna6225</t>
  </si>
  <si>
    <t>Columna6226</t>
  </si>
  <si>
    <t>Columna6227</t>
  </si>
  <si>
    <t>Columna6228</t>
  </si>
  <si>
    <t>Columna6229</t>
  </si>
  <si>
    <t>Columna6230</t>
  </si>
  <si>
    <t>Columna6231</t>
  </si>
  <si>
    <t>Columna6232</t>
  </si>
  <si>
    <t>Columna6233</t>
  </si>
  <si>
    <t>Columna6234</t>
  </si>
  <si>
    <t>Columna6235</t>
  </si>
  <si>
    <t>Columna6236</t>
  </si>
  <si>
    <t>Columna6237</t>
  </si>
  <si>
    <t>Columna6238</t>
  </si>
  <si>
    <t>Columna6239</t>
  </si>
  <si>
    <t>Columna6240</t>
  </si>
  <si>
    <t>Columna6241</t>
  </si>
  <si>
    <t>Columna6242</t>
  </si>
  <si>
    <t>Columna6243</t>
  </si>
  <si>
    <t>Columna6244</t>
  </si>
  <si>
    <t>Columna6245</t>
  </si>
  <si>
    <t>Columna6246</t>
  </si>
  <si>
    <t>Columna6247</t>
  </si>
  <si>
    <t>Columna6248</t>
  </si>
  <si>
    <t>Columna6249</t>
  </si>
  <si>
    <t>Columna6250</t>
  </si>
  <si>
    <t>Columna6251</t>
  </si>
  <si>
    <t>Columna6252</t>
  </si>
  <si>
    <t>Columna6253</t>
  </si>
  <si>
    <t>Columna6254</t>
  </si>
  <si>
    <t>Columna6255</t>
  </si>
  <si>
    <t>Columna6256</t>
  </si>
  <si>
    <t>Columna6257</t>
  </si>
  <si>
    <t>Columna6258</t>
  </si>
  <si>
    <t>Columna6259</t>
  </si>
  <si>
    <t>Columna6260</t>
  </si>
  <si>
    <t>Columna6261</t>
  </si>
  <si>
    <t>Columna6262</t>
  </si>
  <si>
    <t>Columna6263</t>
  </si>
  <si>
    <t>Columna6264</t>
  </si>
  <si>
    <t>Columna6265</t>
  </si>
  <si>
    <t>Columna6266</t>
  </si>
  <si>
    <t>Columna6267</t>
  </si>
  <si>
    <t>Columna6268</t>
  </si>
  <si>
    <t>Columna6269</t>
  </si>
  <si>
    <t>Columna6270</t>
  </si>
  <si>
    <t>Columna6271</t>
  </si>
  <si>
    <t>Columna6272</t>
  </si>
  <si>
    <t>Columna6273</t>
  </si>
  <si>
    <t>Columna6274</t>
  </si>
  <si>
    <t>Columna6275</t>
  </si>
  <si>
    <t>Columna6276</t>
  </si>
  <si>
    <t>Columna6277</t>
  </si>
  <si>
    <t>Columna6278</t>
  </si>
  <si>
    <t>Columna6279</t>
  </si>
  <si>
    <t>Columna6280</t>
  </si>
  <si>
    <t>Columna6281</t>
  </si>
  <si>
    <t>Columna6282</t>
  </si>
  <si>
    <t>Columna6283</t>
  </si>
  <si>
    <t>Columna6284</t>
  </si>
  <si>
    <t>Columna6285</t>
  </si>
  <si>
    <t>Columna6286</t>
  </si>
  <si>
    <t>Columna6287</t>
  </si>
  <si>
    <t>Columna6288</t>
  </si>
  <si>
    <t>Columna6289</t>
  </si>
  <si>
    <t>Columna6290</t>
  </si>
  <si>
    <t>Columna6291</t>
  </si>
  <si>
    <t>Columna6292</t>
  </si>
  <si>
    <t>Columna6293</t>
  </si>
  <si>
    <t>Columna6294</t>
  </si>
  <si>
    <t>Columna6295</t>
  </si>
  <si>
    <t>Columna6296</t>
  </si>
  <si>
    <t>Columna6297</t>
  </si>
  <si>
    <t>Columna6298</t>
  </si>
  <si>
    <t>Columna6299</t>
  </si>
  <si>
    <t>Columna6300</t>
  </si>
  <si>
    <t>Columna6301</t>
  </si>
  <si>
    <t>Columna6302</t>
  </si>
  <si>
    <t>Columna6303</t>
  </si>
  <si>
    <t>Columna6304</t>
  </si>
  <si>
    <t>Columna6305</t>
  </si>
  <si>
    <t>Columna6306</t>
  </si>
  <si>
    <t>Columna6307</t>
  </si>
  <si>
    <t>Columna6308</t>
  </si>
  <si>
    <t>Columna6309</t>
  </si>
  <si>
    <t>Columna6310</t>
  </si>
  <si>
    <t>Columna6311</t>
  </si>
  <si>
    <t>Columna6312</t>
  </si>
  <si>
    <t>Columna6313</t>
  </si>
  <si>
    <t>Columna6314</t>
  </si>
  <si>
    <t>Columna6315</t>
  </si>
  <si>
    <t>Columna6316</t>
  </si>
  <si>
    <t>Columna6317</t>
  </si>
  <si>
    <t>Columna6318</t>
  </si>
  <si>
    <t>Columna6319</t>
  </si>
  <si>
    <t>Columna6320</t>
  </si>
  <si>
    <t>Columna6321</t>
  </si>
  <si>
    <t>Columna6322</t>
  </si>
  <si>
    <t>Columna6323</t>
  </si>
  <si>
    <t>Columna6324</t>
  </si>
  <si>
    <t>Columna6325</t>
  </si>
  <si>
    <t>Columna6326</t>
  </si>
  <si>
    <t>Columna6327</t>
  </si>
  <si>
    <t>Columna6328</t>
  </si>
  <si>
    <t>Columna6329</t>
  </si>
  <si>
    <t>Columna6330</t>
  </si>
  <si>
    <t>Columna6331</t>
  </si>
  <si>
    <t>Columna6332</t>
  </si>
  <si>
    <t>Columna6333</t>
  </si>
  <si>
    <t>Columna6334</t>
  </si>
  <si>
    <t>Columna6335</t>
  </si>
  <si>
    <t>Columna6336</t>
  </si>
  <si>
    <t>Columna6337</t>
  </si>
  <si>
    <t>Columna6338</t>
  </si>
  <si>
    <t>Columna6339</t>
  </si>
  <si>
    <t>Columna6340</t>
  </si>
  <si>
    <t>Columna6341</t>
  </si>
  <si>
    <t>Columna6342</t>
  </si>
  <si>
    <t>Columna6343</t>
  </si>
  <si>
    <t>Columna6344</t>
  </si>
  <si>
    <t>Columna6345</t>
  </si>
  <si>
    <t>Columna6346</t>
  </si>
  <si>
    <t>Columna6347</t>
  </si>
  <si>
    <t>Columna6348</t>
  </si>
  <si>
    <t>Columna6349</t>
  </si>
  <si>
    <t>Columna6350</t>
  </si>
  <si>
    <t>Columna6351</t>
  </si>
  <si>
    <t>Columna6352</t>
  </si>
  <si>
    <t>Columna6353</t>
  </si>
  <si>
    <t>Columna6354</t>
  </si>
  <si>
    <t>Columna6355</t>
  </si>
  <si>
    <t>Columna6356</t>
  </si>
  <si>
    <t>Columna6357</t>
  </si>
  <si>
    <t>Columna6358</t>
  </si>
  <si>
    <t>Columna6359</t>
  </si>
  <si>
    <t>Columna6360</t>
  </si>
  <si>
    <t>Columna6361</t>
  </si>
  <si>
    <t>Columna6362</t>
  </si>
  <si>
    <t>Columna6363</t>
  </si>
  <si>
    <t>Columna6364</t>
  </si>
  <si>
    <t>Columna6365</t>
  </si>
  <si>
    <t>Columna6366</t>
  </si>
  <si>
    <t>Columna6367</t>
  </si>
  <si>
    <t>Columna6368</t>
  </si>
  <si>
    <t>Columna6369</t>
  </si>
  <si>
    <t>Columna6370</t>
  </si>
  <si>
    <t>Columna6371</t>
  </si>
  <si>
    <t>Columna6372</t>
  </si>
  <si>
    <t>Columna6373</t>
  </si>
  <si>
    <t>Columna6374</t>
  </si>
  <si>
    <t>Columna6375</t>
  </si>
  <si>
    <t>Columna6376</t>
  </si>
  <si>
    <t>Columna6377</t>
  </si>
  <si>
    <t>Columna6378</t>
  </si>
  <si>
    <t>Columna6379</t>
  </si>
  <si>
    <t>Columna6380</t>
  </si>
  <si>
    <t>Columna6381</t>
  </si>
  <si>
    <t>Columna6382</t>
  </si>
  <si>
    <t>Columna6383</t>
  </si>
  <si>
    <t>Columna6384</t>
  </si>
  <si>
    <t>Columna6385</t>
  </si>
  <si>
    <t>Columna6386</t>
  </si>
  <si>
    <t>Columna6387</t>
  </si>
  <si>
    <t>Columna6388</t>
  </si>
  <si>
    <t>Columna6389</t>
  </si>
  <si>
    <t>Columna6390</t>
  </si>
  <si>
    <t>Columna6391</t>
  </si>
  <si>
    <t>Columna6392</t>
  </si>
  <si>
    <t>Columna6393</t>
  </si>
  <si>
    <t>Columna6394</t>
  </si>
  <si>
    <t>Columna6395</t>
  </si>
  <si>
    <t>Columna6396</t>
  </si>
  <si>
    <t>Columna6397</t>
  </si>
  <si>
    <t>Columna6398</t>
  </si>
  <si>
    <t>Columna6399</t>
  </si>
  <si>
    <t>Columna6400</t>
  </si>
  <si>
    <t>Columna6401</t>
  </si>
  <si>
    <t>Columna6402</t>
  </si>
  <si>
    <t>Columna6403</t>
  </si>
  <si>
    <t>Columna6404</t>
  </si>
  <si>
    <t>Columna6405</t>
  </si>
  <si>
    <t>Columna6406</t>
  </si>
  <si>
    <t>Columna6407</t>
  </si>
  <si>
    <t>Columna6408</t>
  </si>
  <si>
    <t>Columna6409</t>
  </si>
  <si>
    <t>Columna6410</t>
  </si>
  <si>
    <t>Columna6411</t>
  </si>
  <si>
    <t>Columna6412</t>
  </si>
  <si>
    <t>Columna6413</t>
  </si>
  <si>
    <t>Columna6414</t>
  </si>
  <si>
    <t>Columna6415</t>
  </si>
  <si>
    <t>Columna6416</t>
  </si>
  <si>
    <t>Columna6417</t>
  </si>
  <si>
    <t>Columna6418</t>
  </si>
  <si>
    <t>Columna6419</t>
  </si>
  <si>
    <t>Columna6420</t>
  </si>
  <si>
    <t>Columna6421</t>
  </si>
  <si>
    <t>Columna6422</t>
  </si>
  <si>
    <t>Columna6423</t>
  </si>
  <si>
    <t>Columna6424</t>
  </si>
  <si>
    <t>Columna6425</t>
  </si>
  <si>
    <t>Columna6426</t>
  </si>
  <si>
    <t>Columna6427</t>
  </si>
  <si>
    <t>Columna6428</t>
  </si>
  <si>
    <t>Columna6429</t>
  </si>
  <si>
    <t>Columna6430</t>
  </si>
  <si>
    <t>Columna6431</t>
  </si>
  <si>
    <t>Columna6432</t>
  </si>
  <si>
    <t>Columna6433</t>
  </si>
  <si>
    <t>Columna6434</t>
  </si>
  <si>
    <t>Columna6435</t>
  </si>
  <si>
    <t>Columna6436</t>
  </si>
  <si>
    <t>Columna6437</t>
  </si>
  <si>
    <t>Columna6438</t>
  </si>
  <si>
    <t>Columna6439</t>
  </si>
  <si>
    <t>Columna6440</t>
  </si>
  <si>
    <t>Columna6441</t>
  </si>
  <si>
    <t>Columna6442</t>
  </si>
  <si>
    <t>Columna6443</t>
  </si>
  <si>
    <t>Columna6444</t>
  </si>
  <si>
    <t>Columna6445</t>
  </si>
  <si>
    <t>Columna6446</t>
  </si>
  <si>
    <t>Columna6447</t>
  </si>
  <si>
    <t>Columna6448</t>
  </si>
  <si>
    <t>Columna6449</t>
  </si>
  <si>
    <t>Columna6450</t>
  </si>
  <si>
    <t>Columna6451</t>
  </si>
  <si>
    <t>Columna6452</t>
  </si>
  <si>
    <t>Columna6453</t>
  </si>
  <si>
    <t>Columna6454</t>
  </si>
  <si>
    <t>Columna6455</t>
  </si>
  <si>
    <t>Columna6456</t>
  </si>
  <si>
    <t>Columna6457</t>
  </si>
  <si>
    <t>Columna6458</t>
  </si>
  <si>
    <t>Columna6459</t>
  </si>
  <si>
    <t>Columna6460</t>
  </si>
  <si>
    <t>Columna6461</t>
  </si>
  <si>
    <t>Columna6462</t>
  </si>
  <si>
    <t>Columna6463</t>
  </si>
  <si>
    <t>Columna6464</t>
  </si>
  <si>
    <t>Columna6465</t>
  </si>
  <si>
    <t>Columna6466</t>
  </si>
  <si>
    <t>Columna6467</t>
  </si>
  <si>
    <t>Columna6468</t>
  </si>
  <si>
    <t>Columna6469</t>
  </si>
  <si>
    <t>Columna6470</t>
  </si>
  <si>
    <t>Columna6471</t>
  </si>
  <si>
    <t>Columna6472</t>
  </si>
  <si>
    <t>Columna6473</t>
  </si>
  <si>
    <t>Columna6474</t>
  </si>
  <si>
    <t>Columna6475</t>
  </si>
  <si>
    <t>Columna6476</t>
  </si>
  <si>
    <t>Columna6477</t>
  </si>
  <si>
    <t>Columna6478</t>
  </si>
  <si>
    <t>Columna6479</t>
  </si>
  <si>
    <t>Columna6480</t>
  </si>
  <si>
    <t>Columna6481</t>
  </si>
  <si>
    <t>Columna6482</t>
  </si>
  <si>
    <t>Columna6483</t>
  </si>
  <si>
    <t>Columna6484</t>
  </si>
  <si>
    <t>Columna6485</t>
  </si>
  <si>
    <t>Columna6486</t>
  </si>
  <si>
    <t>Columna6487</t>
  </si>
  <si>
    <t>Columna6488</t>
  </si>
  <si>
    <t>Columna6489</t>
  </si>
  <si>
    <t>Columna6490</t>
  </si>
  <si>
    <t>Columna6491</t>
  </si>
  <si>
    <t>Columna6492</t>
  </si>
  <si>
    <t>Columna6493</t>
  </si>
  <si>
    <t>Columna6494</t>
  </si>
  <si>
    <t>Columna6495</t>
  </si>
  <si>
    <t>Columna6496</t>
  </si>
  <si>
    <t>Columna6497</t>
  </si>
  <si>
    <t>Columna6498</t>
  </si>
  <si>
    <t>Columna6499</t>
  </si>
  <si>
    <t>Columna6500</t>
  </si>
  <si>
    <t>Columna6501</t>
  </si>
  <si>
    <t>Columna6502</t>
  </si>
  <si>
    <t>Columna6503</t>
  </si>
  <si>
    <t>Columna6504</t>
  </si>
  <si>
    <t>Columna6505</t>
  </si>
  <si>
    <t>Columna6506</t>
  </si>
  <si>
    <t>Columna6507</t>
  </si>
  <si>
    <t>Columna6508</t>
  </si>
  <si>
    <t>Columna6509</t>
  </si>
  <si>
    <t>Columna6510</t>
  </si>
  <si>
    <t>Columna6511</t>
  </si>
  <si>
    <t>Columna6512</t>
  </si>
  <si>
    <t>Columna6513</t>
  </si>
  <si>
    <t>Columna6514</t>
  </si>
  <si>
    <t>Columna6515</t>
  </si>
  <si>
    <t>Columna6516</t>
  </si>
  <si>
    <t>Columna6517</t>
  </si>
  <si>
    <t>Columna6518</t>
  </si>
  <si>
    <t>Columna6519</t>
  </si>
  <si>
    <t>Columna6520</t>
  </si>
  <si>
    <t>Columna6521</t>
  </si>
  <si>
    <t>Columna6522</t>
  </si>
  <si>
    <t>Columna6523</t>
  </si>
  <si>
    <t>Columna6524</t>
  </si>
  <si>
    <t>Columna6525</t>
  </si>
  <si>
    <t>Columna6526</t>
  </si>
  <si>
    <t>Columna6527</t>
  </si>
  <si>
    <t>Columna6528</t>
  </si>
  <si>
    <t>Columna6529</t>
  </si>
  <si>
    <t>Columna6530</t>
  </si>
  <si>
    <t>Columna6531</t>
  </si>
  <si>
    <t>Columna6532</t>
  </si>
  <si>
    <t>Columna6533</t>
  </si>
  <si>
    <t>Columna6534</t>
  </si>
  <si>
    <t>Columna6535</t>
  </si>
  <si>
    <t>Columna6536</t>
  </si>
  <si>
    <t>Columna6537</t>
  </si>
  <si>
    <t>Columna6538</t>
  </si>
  <si>
    <t>Columna6539</t>
  </si>
  <si>
    <t>Columna6540</t>
  </si>
  <si>
    <t>Columna6541</t>
  </si>
  <si>
    <t>Columna6542</t>
  </si>
  <si>
    <t>Columna6543</t>
  </si>
  <si>
    <t>Columna6544</t>
  </si>
  <si>
    <t>Columna6545</t>
  </si>
  <si>
    <t>Columna6546</t>
  </si>
  <si>
    <t>Columna6547</t>
  </si>
  <si>
    <t>Columna6548</t>
  </si>
  <si>
    <t>Columna6549</t>
  </si>
  <si>
    <t>Columna6550</t>
  </si>
  <si>
    <t>Columna6551</t>
  </si>
  <si>
    <t>Columna6552</t>
  </si>
  <si>
    <t>Columna6553</t>
  </si>
  <si>
    <t>Columna6554</t>
  </si>
  <si>
    <t>Columna6555</t>
  </si>
  <si>
    <t>Columna6556</t>
  </si>
  <si>
    <t>Columna6557</t>
  </si>
  <si>
    <t>Columna6558</t>
  </si>
  <si>
    <t>Columna6559</t>
  </si>
  <si>
    <t>Columna6560</t>
  </si>
  <si>
    <t>Columna6561</t>
  </si>
  <si>
    <t>Columna6562</t>
  </si>
  <si>
    <t>Columna6563</t>
  </si>
  <si>
    <t>Columna6564</t>
  </si>
  <si>
    <t>Columna6565</t>
  </si>
  <si>
    <t>Columna6566</t>
  </si>
  <si>
    <t>Columna6567</t>
  </si>
  <si>
    <t>Columna6568</t>
  </si>
  <si>
    <t>Columna6569</t>
  </si>
  <si>
    <t>Columna6570</t>
  </si>
  <si>
    <t>Columna6571</t>
  </si>
  <si>
    <t>Columna6572</t>
  </si>
  <si>
    <t>Columna6573</t>
  </si>
  <si>
    <t>Columna6574</t>
  </si>
  <si>
    <t>Columna6575</t>
  </si>
  <si>
    <t>Columna6576</t>
  </si>
  <si>
    <t>Columna6577</t>
  </si>
  <si>
    <t>Columna6578</t>
  </si>
  <si>
    <t>Columna6579</t>
  </si>
  <si>
    <t>Columna6580</t>
  </si>
  <si>
    <t>Columna6581</t>
  </si>
  <si>
    <t>Columna6582</t>
  </si>
  <si>
    <t>Columna6583</t>
  </si>
  <si>
    <t>Columna6584</t>
  </si>
  <si>
    <t>Columna6585</t>
  </si>
  <si>
    <t>Columna6586</t>
  </si>
  <si>
    <t>Columna6587</t>
  </si>
  <si>
    <t>Columna6588</t>
  </si>
  <si>
    <t>Columna6589</t>
  </si>
  <si>
    <t>Columna6590</t>
  </si>
  <si>
    <t>Columna6591</t>
  </si>
  <si>
    <t>Columna6592</t>
  </si>
  <si>
    <t>Columna6593</t>
  </si>
  <si>
    <t>Columna6594</t>
  </si>
  <si>
    <t>Columna6595</t>
  </si>
  <si>
    <t>Columna6596</t>
  </si>
  <si>
    <t>Columna6597</t>
  </si>
  <si>
    <t>Columna6598</t>
  </si>
  <si>
    <t>Columna6599</t>
  </si>
  <si>
    <t>Columna6600</t>
  </si>
  <si>
    <t>Columna6601</t>
  </si>
  <si>
    <t>Columna6602</t>
  </si>
  <si>
    <t>Columna6603</t>
  </si>
  <si>
    <t>Columna6604</t>
  </si>
  <si>
    <t>Columna6605</t>
  </si>
  <si>
    <t>Columna6606</t>
  </si>
  <si>
    <t>Columna6607</t>
  </si>
  <si>
    <t>Columna6608</t>
  </si>
  <si>
    <t>Columna6609</t>
  </si>
  <si>
    <t>Columna6610</t>
  </si>
  <si>
    <t>Columna6611</t>
  </si>
  <si>
    <t>Columna6612</t>
  </si>
  <si>
    <t>Columna6613</t>
  </si>
  <si>
    <t>Columna6614</t>
  </si>
  <si>
    <t>Columna6615</t>
  </si>
  <si>
    <t>Columna6616</t>
  </si>
  <si>
    <t>Columna6617</t>
  </si>
  <si>
    <t>Columna6618</t>
  </si>
  <si>
    <t>Columna6619</t>
  </si>
  <si>
    <t>Columna6620</t>
  </si>
  <si>
    <t>Columna6621</t>
  </si>
  <si>
    <t>Columna6622</t>
  </si>
  <si>
    <t>Columna6623</t>
  </si>
  <si>
    <t>Columna6624</t>
  </si>
  <si>
    <t>Columna6625</t>
  </si>
  <si>
    <t>Columna6626</t>
  </si>
  <si>
    <t>Columna6627</t>
  </si>
  <si>
    <t>Columna6628</t>
  </si>
  <si>
    <t>Columna6629</t>
  </si>
  <si>
    <t>Columna6630</t>
  </si>
  <si>
    <t>Columna6631</t>
  </si>
  <si>
    <t>Columna6632</t>
  </si>
  <si>
    <t>Columna6633</t>
  </si>
  <si>
    <t>Columna6634</t>
  </si>
  <si>
    <t>Columna6635</t>
  </si>
  <si>
    <t>Columna6636</t>
  </si>
  <si>
    <t>Columna6637</t>
  </si>
  <si>
    <t>Columna6638</t>
  </si>
  <si>
    <t>Columna6639</t>
  </si>
  <si>
    <t>Columna6640</t>
  </si>
  <si>
    <t>Columna6641</t>
  </si>
  <si>
    <t>Columna6642</t>
  </si>
  <si>
    <t>Columna6643</t>
  </si>
  <si>
    <t>Columna6644</t>
  </si>
  <si>
    <t>Columna6645</t>
  </si>
  <si>
    <t>Columna6646</t>
  </si>
  <si>
    <t>Columna6647</t>
  </si>
  <si>
    <t>Columna6648</t>
  </si>
  <si>
    <t>Columna6649</t>
  </si>
  <si>
    <t>Columna6650</t>
  </si>
  <si>
    <t>Columna6651</t>
  </si>
  <si>
    <t>Columna6652</t>
  </si>
  <si>
    <t>Columna6653</t>
  </si>
  <si>
    <t>Columna6654</t>
  </si>
  <si>
    <t>Columna6655</t>
  </si>
  <si>
    <t>Columna6656</t>
  </si>
  <si>
    <t>Columna6657</t>
  </si>
  <si>
    <t>Columna6658</t>
  </si>
  <si>
    <t>Columna6659</t>
  </si>
  <si>
    <t>Columna6660</t>
  </si>
  <si>
    <t>Columna6661</t>
  </si>
  <si>
    <t>Columna6662</t>
  </si>
  <si>
    <t>Columna6663</t>
  </si>
  <si>
    <t>Columna6664</t>
  </si>
  <si>
    <t>Columna6665</t>
  </si>
  <si>
    <t>Columna6666</t>
  </si>
  <si>
    <t>Columna6667</t>
  </si>
  <si>
    <t>Columna6668</t>
  </si>
  <si>
    <t>Columna6669</t>
  </si>
  <si>
    <t>Columna6670</t>
  </si>
  <si>
    <t>Columna6671</t>
  </si>
  <si>
    <t>Columna6672</t>
  </si>
  <si>
    <t>Columna6673</t>
  </si>
  <si>
    <t>Columna6674</t>
  </si>
  <si>
    <t>Columna6675</t>
  </si>
  <si>
    <t>Columna6676</t>
  </si>
  <si>
    <t>Columna6677</t>
  </si>
  <si>
    <t>Columna6678</t>
  </si>
  <si>
    <t>Columna6679</t>
  </si>
  <si>
    <t>Columna6680</t>
  </si>
  <si>
    <t>Columna6681</t>
  </si>
  <si>
    <t>Columna6682</t>
  </si>
  <si>
    <t>Columna6683</t>
  </si>
  <si>
    <t>Columna6684</t>
  </si>
  <si>
    <t>Columna6685</t>
  </si>
  <si>
    <t>Columna6686</t>
  </si>
  <si>
    <t>Columna6687</t>
  </si>
  <si>
    <t>Columna6688</t>
  </si>
  <si>
    <t>Columna6689</t>
  </si>
  <si>
    <t>Columna6690</t>
  </si>
  <si>
    <t>Columna6691</t>
  </si>
  <si>
    <t>Columna6692</t>
  </si>
  <si>
    <t>Columna6693</t>
  </si>
  <si>
    <t>Columna6694</t>
  </si>
  <si>
    <t>Columna6695</t>
  </si>
  <si>
    <t>Columna6696</t>
  </si>
  <si>
    <t>Columna6697</t>
  </si>
  <si>
    <t>Columna6698</t>
  </si>
  <si>
    <t>Columna6699</t>
  </si>
  <si>
    <t>Columna6700</t>
  </si>
  <si>
    <t>Columna6701</t>
  </si>
  <si>
    <t>Columna6702</t>
  </si>
  <si>
    <t>Columna6703</t>
  </si>
  <si>
    <t>Columna6704</t>
  </si>
  <si>
    <t>Columna6705</t>
  </si>
  <si>
    <t>Columna6706</t>
  </si>
  <si>
    <t>Columna6707</t>
  </si>
  <si>
    <t>Columna6708</t>
  </si>
  <si>
    <t>Columna6709</t>
  </si>
  <si>
    <t>Columna6710</t>
  </si>
  <si>
    <t>Columna6711</t>
  </si>
  <si>
    <t>Columna6712</t>
  </si>
  <si>
    <t>Columna6713</t>
  </si>
  <si>
    <t>Columna6714</t>
  </si>
  <si>
    <t>Columna6715</t>
  </si>
  <si>
    <t>Columna6716</t>
  </si>
  <si>
    <t>Columna6717</t>
  </si>
  <si>
    <t>Columna6718</t>
  </si>
  <si>
    <t>Columna6719</t>
  </si>
  <si>
    <t>Columna6720</t>
  </si>
  <si>
    <t>Columna6721</t>
  </si>
  <si>
    <t>Columna6722</t>
  </si>
  <si>
    <t>Columna6723</t>
  </si>
  <si>
    <t>Columna6724</t>
  </si>
  <si>
    <t>Columna6725</t>
  </si>
  <si>
    <t>Columna6726</t>
  </si>
  <si>
    <t>Columna6727</t>
  </si>
  <si>
    <t>Columna6728</t>
  </si>
  <si>
    <t>Columna6729</t>
  </si>
  <si>
    <t>Columna6730</t>
  </si>
  <si>
    <t>Columna6731</t>
  </si>
  <si>
    <t>Columna6732</t>
  </si>
  <si>
    <t>Columna6733</t>
  </si>
  <si>
    <t>Columna6734</t>
  </si>
  <si>
    <t>Columna6735</t>
  </si>
  <si>
    <t>Columna6736</t>
  </si>
  <si>
    <t>Columna6737</t>
  </si>
  <si>
    <t>Columna6738</t>
  </si>
  <si>
    <t>Columna6739</t>
  </si>
  <si>
    <t>Columna6740</t>
  </si>
  <si>
    <t>Columna6741</t>
  </si>
  <si>
    <t>Columna6742</t>
  </si>
  <si>
    <t>Columna6743</t>
  </si>
  <si>
    <t>Columna6744</t>
  </si>
  <si>
    <t>Columna6745</t>
  </si>
  <si>
    <t>Columna6746</t>
  </si>
  <si>
    <t>Columna6747</t>
  </si>
  <si>
    <t>Columna6748</t>
  </si>
  <si>
    <t>Columna6749</t>
  </si>
  <si>
    <t>Columna6750</t>
  </si>
  <si>
    <t>Columna6751</t>
  </si>
  <si>
    <t>Columna6752</t>
  </si>
  <si>
    <t>Columna6753</t>
  </si>
  <si>
    <t>Columna6754</t>
  </si>
  <si>
    <t>Columna6755</t>
  </si>
  <si>
    <t>Columna6756</t>
  </si>
  <si>
    <t>Columna6757</t>
  </si>
  <si>
    <t>Columna6758</t>
  </si>
  <si>
    <t>Columna6759</t>
  </si>
  <si>
    <t>Columna6760</t>
  </si>
  <si>
    <t>Columna6761</t>
  </si>
  <si>
    <t>Columna6762</t>
  </si>
  <si>
    <t>Columna6763</t>
  </si>
  <si>
    <t>Columna6764</t>
  </si>
  <si>
    <t>Columna6765</t>
  </si>
  <si>
    <t>Columna6766</t>
  </si>
  <si>
    <t>Columna6767</t>
  </si>
  <si>
    <t>Columna6768</t>
  </si>
  <si>
    <t>Columna6769</t>
  </si>
  <si>
    <t>Columna6770</t>
  </si>
  <si>
    <t>Columna6771</t>
  </si>
  <si>
    <t>Columna6772</t>
  </si>
  <si>
    <t>Columna6773</t>
  </si>
  <si>
    <t>Columna6774</t>
  </si>
  <si>
    <t>Columna6775</t>
  </si>
  <si>
    <t>Columna6776</t>
  </si>
  <si>
    <t>Columna6777</t>
  </si>
  <si>
    <t>Columna6778</t>
  </si>
  <si>
    <t>Columna6779</t>
  </si>
  <si>
    <t>Columna6780</t>
  </si>
  <si>
    <t>Columna6781</t>
  </si>
  <si>
    <t>Columna6782</t>
  </si>
  <si>
    <t>Columna6783</t>
  </si>
  <si>
    <t>Columna6784</t>
  </si>
  <si>
    <t>Columna6785</t>
  </si>
  <si>
    <t>Columna6786</t>
  </si>
  <si>
    <t>Columna6787</t>
  </si>
  <si>
    <t>Columna6788</t>
  </si>
  <si>
    <t>Columna6789</t>
  </si>
  <si>
    <t>Columna6790</t>
  </si>
  <si>
    <t>Columna6791</t>
  </si>
  <si>
    <t>Columna6792</t>
  </si>
  <si>
    <t>Columna6793</t>
  </si>
  <si>
    <t>Columna6794</t>
  </si>
  <si>
    <t>Columna6795</t>
  </si>
  <si>
    <t>Columna6796</t>
  </si>
  <si>
    <t>Columna6797</t>
  </si>
  <si>
    <t>Columna6798</t>
  </si>
  <si>
    <t>Columna6799</t>
  </si>
  <si>
    <t>Columna6800</t>
  </si>
  <si>
    <t>Columna6801</t>
  </si>
  <si>
    <t>Columna6802</t>
  </si>
  <si>
    <t>Columna6803</t>
  </si>
  <si>
    <t>Columna6804</t>
  </si>
  <si>
    <t>Columna6805</t>
  </si>
  <si>
    <t>Columna6806</t>
  </si>
  <si>
    <t>Columna6807</t>
  </si>
  <si>
    <t>Columna6808</t>
  </si>
  <si>
    <t>Columna6809</t>
  </si>
  <si>
    <t>Columna6810</t>
  </si>
  <si>
    <t>Columna6811</t>
  </si>
  <si>
    <t>Columna6812</t>
  </si>
  <si>
    <t>Columna6813</t>
  </si>
  <si>
    <t>Columna6814</t>
  </si>
  <si>
    <t>Columna6815</t>
  </si>
  <si>
    <t>Columna6816</t>
  </si>
  <si>
    <t>Columna6817</t>
  </si>
  <si>
    <t>Columna6818</t>
  </si>
  <si>
    <t>Columna6819</t>
  </si>
  <si>
    <t>Columna6820</t>
  </si>
  <si>
    <t>Columna6821</t>
  </si>
  <si>
    <t>Columna6822</t>
  </si>
  <si>
    <t>Columna6823</t>
  </si>
  <si>
    <t>Columna6824</t>
  </si>
  <si>
    <t>Columna6825</t>
  </si>
  <si>
    <t>Columna6826</t>
  </si>
  <si>
    <t>Columna6827</t>
  </si>
  <si>
    <t>Columna6828</t>
  </si>
  <si>
    <t>Columna6829</t>
  </si>
  <si>
    <t>Columna6830</t>
  </si>
  <si>
    <t>Columna6831</t>
  </si>
  <si>
    <t>Columna6832</t>
  </si>
  <si>
    <t>Columna6833</t>
  </si>
  <si>
    <t>Columna6834</t>
  </si>
  <si>
    <t>Columna6835</t>
  </si>
  <si>
    <t>Columna6836</t>
  </si>
  <si>
    <t>Columna6837</t>
  </si>
  <si>
    <t>Columna6838</t>
  </si>
  <si>
    <t>Columna6839</t>
  </si>
  <si>
    <t>Columna6840</t>
  </si>
  <si>
    <t>Columna6841</t>
  </si>
  <si>
    <t>Columna6842</t>
  </si>
  <si>
    <t>Columna6843</t>
  </si>
  <si>
    <t>Columna6844</t>
  </si>
  <si>
    <t>Columna6845</t>
  </si>
  <si>
    <t>Columna6846</t>
  </si>
  <si>
    <t>Columna6847</t>
  </si>
  <si>
    <t>Columna6848</t>
  </si>
  <si>
    <t>Columna6849</t>
  </si>
  <si>
    <t>Columna6850</t>
  </si>
  <si>
    <t>Columna6851</t>
  </si>
  <si>
    <t>Columna6852</t>
  </si>
  <si>
    <t>Columna6853</t>
  </si>
  <si>
    <t>Columna6854</t>
  </si>
  <si>
    <t>Columna6855</t>
  </si>
  <si>
    <t>Columna6856</t>
  </si>
  <si>
    <t>Columna6857</t>
  </si>
  <si>
    <t>Columna6858</t>
  </si>
  <si>
    <t>Columna6859</t>
  </si>
  <si>
    <t>Columna6860</t>
  </si>
  <si>
    <t>Columna6861</t>
  </si>
  <si>
    <t>Columna6862</t>
  </si>
  <si>
    <t>Columna6863</t>
  </si>
  <si>
    <t>Columna6864</t>
  </si>
  <si>
    <t>Columna6865</t>
  </si>
  <si>
    <t>Columna6866</t>
  </si>
  <si>
    <t>Columna6867</t>
  </si>
  <si>
    <t>Columna6868</t>
  </si>
  <si>
    <t>Columna6869</t>
  </si>
  <si>
    <t>Columna6870</t>
  </si>
  <si>
    <t>Columna6871</t>
  </si>
  <si>
    <t>Columna6872</t>
  </si>
  <si>
    <t>Columna6873</t>
  </si>
  <si>
    <t>Columna6874</t>
  </si>
  <si>
    <t>Columna6875</t>
  </si>
  <si>
    <t>Columna6876</t>
  </si>
  <si>
    <t>Columna6877</t>
  </si>
  <si>
    <t>Columna6878</t>
  </si>
  <si>
    <t>Columna6879</t>
  </si>
  <si>
    <t>Columna6880</t>
  </si>
  <si>
    <t>Columna6881</t>
  </si>
  <si>
    <t>Columna6882</t>
  </si>
  <si>
    <t>Columna6883</t>
  </si>
  <si>
    <t>Columna6884</t>
  </si>
  <si>
    <t>Columna6885</t>
  </si>
  <si>
    <t>Columna6886</t>
  </si>
  <si>
    <t>Columna6887</t>
  </si>
  <si>
    <t>Columna6888</t>
  </si>
  <si>
    <t>Columna6889</t>
  </si>
  <si>
    <t>Columna6890</t>
  </si>
  <si>
    <t>Columna6891</t>
  </si>
  <si>
    <t>Columna6892</t>
  </si>
  <si>
    <t>Columna6893</t>
  </si>
  <si>
    <t>Columna6894</t>
  </si>
  <si>
    <t>Columna6895</t>
  </si>
  <si>
    <t>Columna6896</t>
  </si>
  <si>
    <t>Columna6897</t>
  </si>
  <si>
    <t>Columna6898</t>
  </si>
  <si>
    <t>Columna6899</t>
  </si>
  <si>
    <t>Columna6900</t>
  </si>
  <si>
    <t>Columna6901</t>
  </si>
  <si>
    <t>Columna6902</t>
  </si>
  <si>
    <t>Columna6903</t>
  </si>
  <si>
    <t>Columna6904</t>
  </si>
  <si>
    <t>Columna6905</t>
  </si>
  <si>
    <t>Columna6906</t>
  </si>
  <si>
    <t>Columna6907</t>
  </si>
  <si>
    <t>Columna6908</t>
  </si>
  <si>
    <t>Columna6909</t>
  </si>
  <si>
    <t>Columna6910</t>
  </si>
  <si>
    <t>Columna6911</t>
  </si>
  <si>
    <t>Columna6912</t>
  </si>
  <si>
    <t>Columna6913</t>
  </si>
  <si>
    <t>Columna6914</t>
  </si>
  <si>
    <t>Columna6915</t>
  </si>
  <si>
    <t>Columna6916</t>
  </si>
  <si>
    <t>Columna6917</t>
  </si>
  <si>
    <t>Columna6918</t>
  </si>
  <si>
    <t>Columna6919</t>
  </si>
  <si>
    <t>Columna6920</t>
  </si>
  <si>
    <t>Columna6921</t>
  </si>
  <si>
    <t>Columna6922</t>
  </si>
  <si>
    <t>Columna6923</t>
  </si>
  <si>
    <t>Columna6924</t>
  </si>
  <si>
    <t>Columna6925</t>
  </si>
  <si>
    <t>Columna6926</t>
  </si>
  <si>
    <t>Columna6927</t>
  </si>
  <si>
    <t>Columna6928</t>
  </si>
  <si>
    <t>Columna6929</t>
  </si>
  <si>
    <t>Columna6930</t>
  </si>
  <si>
    <t>Columna6931</t>
  </si>
  <si>
    <t>Columna6932</t>
  </si>
  <si>
    <t>Columna6933</t>
  </si>
  <si>
    <t>Columna6934</t>
  </si>
  <si>
    <t>Columna6935</t>
  </si>
  <si>
    <t>Columna6936</t>
  </si>
  <si>
    <t>Columna6937</t>
  </si>
  <si>
    <t>Columna6938</t>
  </si>
  <si>
    <t>Columna6939</t>
  </si>
  <si>
    <t>Columna6940</t>
  </si>
  <si>
    <t>Columna6941</t>
  </si>
  <si>
    <t>Columna6942</t>
  </si>
  <si>
    <t>Columna6943</t>
  </si>
  <si>
    <t>Columna6944</t>
  </si>
  <si>
    <t>Columna6945</t>
  </si>
  <si>
    <t>Columna6946</t>
  </si>
  <si>
    <t>Columna6947</t>
  </si>
  <si>
    <t>Columna6948</t>
  </si>
  <si>
    <t>Columna6949</t>
  </si>
  <si>
    <t>Columna6950</t>
  </si>
  <si>
    <t>Columna6951</t>
  </si>
  <si>
    <t>Columna6952</t>
  </si>
  <si>
    <t>Columna6953</t>
  </si>
  <si>
    <t>Columna6954</t>
  </si>
  <si>
    <t>Columna6955</t>
  </si>
  <si>
    <t>Columna6956</t>
  </si>
  <si>
    <t>Columna6957</t>
  </si>
  <si>
    <t>Columna6958</t>
  </si>
  <si>
    <t>Columna6959</t>
  </si>
  <si>
    <t>Columna6960</t>
  </si>
  <si>
    <t>Columna6961</t>
  </si>
  <si>
    <t>Columna6962</t>
  </si>
  <si>
    <t>Columna6963</t>
  </si>
  <si>
    <t>Columna6964</t>
  </si>
  <si>
    <t>Columna6965</t>
  </si>
  <si>
    <t>Columna6966</t>
  </si>
  <si>
    <t>Columna6967</t>
  </si>
  <si>
    <t>Columna6968</t>
  </si>
  <si>
    <t>Columna6969</t>
  </si>
  <si>
    <t>Columna6970</t>
  </si>
  <si>
    <t>Columna6971</t>
  </si>
  <si>
    <t>Columna6972</t>
  </si>
  <si>
    <t>Columna6973</t>
  </si>
  <si>
    <t>Columna6974</t>
  </si>
  <si>
    <t>Columna6975</t>
  </si>
  <si>
    <t>Columna6976</t>
  </si>
  <si>
    <t>Columna6977</t>
  </si>
  <si>
    <t>Columna6978</t>
  </si>
  <si>
    <t>Columna6979</t>
  </si>
  <si>
    <t>Columna6980</t>
  </si>
  <si>
    <t>Columna6981</t>
  </si>
  <si>
    <t>Columna6982</t>
  </si>
  <si>
    <t>Columna6983</t>
  </si>
  <si>
    <t>Columna6984</t>
  </si>
  <si>
    <t>Columna6985</t>
  </si>
  <si>
    <t>Columna6986</t>
  </si>
  <si>
    <t>Columna6987</t>
  </si>
  <si>
    <t>Columna6988</t>
  </si>
  <si>
    <t>Columna6989</t>
  </si>
  <si>
    <t>Columna6990</t>
  </si>
  <si>
    <t>Columna6991</t>
  </si>
  <si>
    <t>Columna6992</t>
  </si>
  <si>
    <t>Columna6993</t>
  </si>
  <si>
    <t>Columna6994</t>
  </si>
  <si>
    <t>Columna6995</t>
  </si>
  <si>
    <t>Columna6996</t>
  </si>
  <si>
    <t>Columna6997</t>
  </si>
  <si>
    <t>Columna6998</t>
  </si>
  <si>
    <t>Columna6999</t>
  </si>
  <si>
    <t>Columna7000</t>
  </si>
  <si>
    <t>Columna7001</t>
  </si>
  <si>
    <t>Columna7002</t>
  </si>
  <si>
    <t>Columna7003</t>
  </si>
  <si>
    <t>Columna7004</t>
  </si>
  <si>
    <t>Columna7005</t>
  </si>
  <si>
    <t>Columna7006</t>
  </si>
  <si>
    <t>Columna7007</t>
  </si>
  <si>
    <t>Columna7008</t>
  </si>
  <si>
    <t>Columna7009</t>
  </si>
  <si>
    <t>Columna7010</t>
  </si>
  <si>
    <t>Columna7011</t>
  </si>
  <si>
    <t>Columna7012</t>
  </si>
  <si>
    <t>Columna7013</t>
  </si>
  <si>
    <t>Columna7014</t>
  </si>
  <si>
    <t>Columna7015</t>
  </si>
  <si>
    <t>Columna7016</t>
  </si>
  <si>
    <t>Columna7017</t>
  </si>
  <si>
    <t>Columna7018</t>
  </si>
  <si>
    <t>Columna7019</t>
  </si>
  <si>
    <t>Columna7020</t>
  </si>
  <si>
    <t>Columna7021</t>
  </si>
  <si>
    <t>Columna7022</t>
  </si>
  <si>
    <t>Columna7023</t>
  </si>
  <si>
    <t>Columna7024</t>
  </si>
  <si>
    <t>Columna7025</t>
  </si>
  <si>
    <t>Columna7026</t>
  </si>
  <si>
    <t>Columna7027</t>
  </si>
  <si>
    <t>Columna7028</t>
  </si>
  <si>
    <t>Columna7029</t>
  </si>
  <si>
    <t>Columna7030</t>
  </si>
  <si>
    <t>Columna7031</t>
  </si>
  <si>
    <t>Columna7032</t>
  </si>
  <si>
    <t>Columna7033</t>
  </si>
  <si>
    <t>Columna7034</t>
  </si>
  <si>
    <t>Columna7035</t>
  </si>
  <si>
    <t>Columna7036</t>
  </si>
  <si>
    <t>Columna7037</t>
  </si>
  <si>
    <t>Columna7038</t>
  </si>
  <si>
    <t>Columna7039</t>
  </si>
  <si>
    <t>Columna7040</t>
  </si>
  <si>
    <t>Columna7041</t>
  </si>
  <si>
    <t>Columna7042</t>
  </si>
  <si>
    <t>Columna7043</t>
  </si>
  <si>
    <t>Columna7044</t>
  </si>
  <si>
    <t>Columna7045</t>
  </si>
  <si>
    <t>Columna7046</t>
  </si>
  <si>
    <t>Columna7047</t>
  </si>
  <si>
    <t>Columna7048</t>
  </si>
  <si>
    <t>Columna7049</t>
  </si>
  <si>
    <t>Columna7050</t>
  </si>
  <si>
    <t>Columna7051</t>
  </si>
  <si>
    <t>Columna7052</t>
  </si>
  <si>
    <t>Columna7053</t>
  </si>
  <si>
    <t>Columna7054</t>
  </si>
  <si>
    <t>Columna7055</t>
  </si>
  <si>
    <t>Columna7056</t>
  </si>
  <si>
    <t>Columna7057</t>
  </si>
  <si>
    <t>Columna7058</t>
  </si>
  <si>
    <t>Columna7059</t>
  </si>
  <si>
    <t>Columna7060</t>
  </si>
  <si>
    <t>Columna7061</t>
  </si>
  <si>
    <t>Columna7062</t>
  </si>
  <si>
    <t>Columna7063</t>
  </si>
  <si>
    <t>Columna7064</t>
  </si>
  <si>
    <t>Columna7065</t>
  </si>
  <si>
    <t>Columna7066</t>
  </si>
  <si>
    <t>Columna7067</t>
  </si>
  <si>
    <t>Columna7068</t>
  </si>
  <si>
    <t>Columna7069</t>
  </si>
  <si>
    <t>Columna7070</t>
  </si>
  <si>
    <t>Columna7071</t>
  </si>
  <si>
    <t>Columna7072</t>
  </si>
  <si>
    <t>Columna7073</t>
  </si>
  <si>
    <t>Columna7074</t>
  </si>
  <si>
    <t>Columna7075</t>
  </si>
  <si>
    <t>Columna7076</t>
  </si>
  <si>
    <t>Columna7077</t>
  </si>
  <si>
    <t>Columna7078</t>
  </si>
  <si>
    <t>Columna7079</t>
  </si>
  <si>
    <t>Columna7080</t>
  </si>
  <si>
    <t>Columna7081</t>
  </si>
  <si>
    <t>Columna7082</t>
  </si>
  <si>
    <t>Columna7083</t>
  </si>
  <si>
    <t>Columna7084</t>
  </si>
  <si>
    <t>Columna7085</t>
  </si>
  <si>
    <t>Columna7086</t>
  </si>
  <si>
    <t>Columna7087</t>
  </si>
  <si>
    <t>Columna7088</t>
  </si>
  <si>
    <t>Columna7089</t>
  </si>
  <si>
    <t>Columna7090</t>
  </si>
  <si>
    <t>Columna7091</t>
  </si>
  <si>
    <t>Columna7092</t>
  </si>
  <si>
    <t>Columna7093</t>
  </si>
  <si>
    <t>Columna7094</t>
  </si>
  <si>
    <t>Columna7095</t>
  </si>
  <si>
    <t>Columna7096</t>
  </si>
  <si>
    <t>Columna7097</t>
  </si>
  <si>
    <t>Columna7098</t>
  </si>
  <si>
    <t>Columna7099</t>
  </si>
  <si>
    <t>Columna7100</t>
  </si>
  <si>
    <t>Columna7101</t>
  </si>
  <si>
    <t>Columna7102</t>
  </si>
  <si>
    <t>Columna7103</t>
  </si>
  <si>
    <t>Columna7104</t>
  </si>
  <si>
    <t>Columna7105</t>
  </si>
  <si>
    <t>Columna7106</t>
  </si>
  <si>
    <t>Columna7107</t>
  </si>
  <si>
    <t>Columna7108</t>
  </si>
  <si>
    <t>Columna7109</t>
  </si>
  <si>
    <t>Columna7110</t>
  </si>
  <si>
    <t>Columna7111</t>
  </si>
  <si>
    <t>Columna7112</t>
  </si>
  <si>
    <t>Columna7113</t>
  </si>
  <si>
    <t>Columna7114</t>
  </si>
  <si>
    <t>Columna7115</t>
  </si>
  <si>
    <t>Columna7116</t>
  </si>
  <si>
    <t>Columna7117</t>
  </si>
  <si>
    <t>Columna7118</t>
  </si>
  <si>
    <t>Columna7119</t>
  </si>
  <si>
    <t>Columna7120</t>
  </si>
  <si>
    <t>Columna7121</t>
  </si>
  <si>
    <t>Columna7122</t>
  </si>
  <si>
    <t>Columna7123</t>
  </si>
  <si>
    <t>Columna7124</t>
  </si>
  <si>
    <t>Columna7125</t>
  </si>
  <si>
    <t>Columna7126</t>
  </si>
  <si>
    <t>Columna7127</t>
  </si>
  <si>
    <t>Columna7128</t>
  </si>
  <si>
    <t>Columna7129</t>
  </si>
  <si>
    <t>Columna7130</t>
  </si>
  <si>
    <t>Columna7131</t>
  </si>
  <si>
    <t>Columna7132</t>
  </si>
  <si>
    <t>Columna7133</t>
  </si>
  <si>
    <t>Columna7134</t>
  </si>
  <si>
    <t>Columna7135</t>
  </si>
  <si>
    <t>Columna7136</t>
  </si>
  <si>
    <t>Columna7137</t>
  </si>
  <si>
    <t>Columna7138</t>
  </si>
  <si>
    <t>Columna7139</t>
  </si>
  <si>
    <t>Columna7140</t>
  </si>
  <si>
    <t>Columna7141</t>
  </si>
  <si>
    <t>Columna7142</t>
  </si>
  <si>
    <t>Columna7143</t>
  </si>
  <si>
    <t>Columna7144</t>
  </si>
  <si>
    <t>Columna7145</t>
  </si>
  <si>
    <t>Columna7146</t>
  </si>
  <si>
    <t>Columna7147</t>
  </si>
  <si>
    <t>Columna7148</t>
  </si>
  <si>
    <t>Columna7149</t>
  </si>
  <si>
    <t>Columna7150</t>
  </si>
  <si>
    <t>Columna7151</t>
  </si>
  <si>
    <t>Columna7152</t>
  </si>
  <si>
    <t>Columna7153</t>
  </si>
  <si>
    <t>Columna7154</t>
  </si>
  <si>
    <t>Columna7155</t>
  </si>
  <si>
    <t>Columna7156</t>
  </si>
  <si>
    <t>Columna7157</t>
  </si>
  <si>
    <t>Columna7158</t>
  </si>
  <si>
    <t>Columna7159</t>
  </si>
  <si>
    <t>Columna7160</t>
  </si>
  <si>
    <t>Columna7161</t>
  </si>
  <si>
    <t>Columna7162</t>
  </si>
  <si>
    <t>Columna7163</t>
  </si>
  <si>
    <t>Columna7164</t>
  </si>
  <si>
    <t>Columna7165</t>
  </si>
  <si>
    <t>Columna7166</t>
  </si>
  <si>
    <t>Columna7167</t>
  </si>
  <si>
    <t>Columna7168</t>
  </si>
  <si>
    <t>Columna7169</t>
  </si>
  <si>
    <t>Columna7170</t>
  </si>
  <si>
    <t>Columna7171</t>
  </si>
  <si>
    <t>Columna7172</t>
  </si>
  <si>
    <t>Columna7173</t>
  </si>
  <si>
    <t>Columna7174</t>
  </si>
  <si>
    <t>Columna7175</t>
  </si>
  <si>
    <t>Columna7176</t>
  </si>
  <si>
    <t>Columna7177</t>
  </si>
  <si>
    <t>Columna7178</t>
  </si>
  <si>
    <t>Columna7179</t>
  </si>
  <si>
    <t>Columna7180</t>
  </si>
  <si>
    <t>Columna7181</t>
  </si>
  <si>
    <t>Columna7182</t>
  </si>
  <si>
    <t>Columna7183</t>
  </si>
  <si>
    <t>Columna7184</t>
  </si>
  <si>
    <t>Columna7185</t>
  </si>
  <si>
    <t>Columna7186</t>
  </si>
  <si>
    <t>Columna7187</t>
  </si>
  <si>
    <t>Columna7188</t>
  </si>
  <si>
    <t>Columna7189</t>
  </si>
  <si>
    <t>Columna7190</t>
  </si>
  <si>
    <t>Columna7191</t>
  </si>
  <si>
    <t>Columna7192</t>
  </si>
  <si>
    <t>Columna7193</t>
  </si>
  <si>
    <t>Columna7194</t>
  </si>
  <si>
    <t>Columna7195</t>
  </si>
  <si>
    <t>Columna7196</t>
  </si>
  <si>
    <t>Columna7197</t>
  </si>
  <si>
    <t>Columna7198</t>
  </si>
  <si>
    <t>Columna7199</t>
  </si>
  <si>
    <t>Columna7200</t>
  </si>
  <si>
    <t>Columna7201</t>
  </si>
  <si>
    <t>Columna7202</t>
  </si>
  <si>
    <t>Columna7203</t>
  </si>
  <si>
    <t>Columna7204</t>
  </si>
  <si>
    <t>Columna7205</t>
  </si>
  <si>
    <t>Columna7206</t>
  </si>
  <si>
    <t>Columna7207</t>
  </si>
  <si>
    <t>Columna7208</t>
  </si>
  <si>
    <t>Columna7209</t>
  </si>
  <si>
    <t>Columna7210</t>
  </si>
  <si>
    <t>Columna7211</t>
  </si>
  <si>
    <t>Columna7212</t>
  </si>
  <si>
    <t>Columna7213</t>
  </si>
  <si>
    <t>Columna7214</t>
  </si>
  <si>
    <t>Columna7215</t>
  </si>
  <si>
    <t>Columna7216</t>
  </si>
  <si>
    <t>Columna7217</t>
  </si>
  <si>
    <t>Columna7218</t>
  </si>
  <si>
    <t>Columna7219</t>
  </si>
  <si>
    <t>Columna7220</t>
  </si>
  <si>
    <t>Columna7221</t>
  </si>
  <si>
    <t>Columna7222</t>
  </si>
  <si>
    <t>Columna7223</t>
  </si>
  <si>
    <t>Columna7224</t>
  </si>
  <si>
    <t>Columna7225</t>
  </si>
  <si>
    <t>Columna7226</t>
  </si>
  <si>
    <t>Columna7227</t>
  </si>
  <si>
    <t>Columna7228</t>
  </si>
  <si>
    <t>Columna7229</t>
  </si>
  <si>
    <t>Columna7230</t>
  </si>
  <si>
    <t>Columna7231</t>
  </si>
  <si>
    <t>Columna7232</t>
  </si>
  <si>
    <t>Columna7233</t>
  </si>
  <si>
    <t>Columna7234</t>
  </si>
  <si>
    <t>Columna7235</t>
  </si>
  <si>
    <t>Columna7236</t>
  </si>
  <si>
    <t>Columna7237</t>
  </si>
  <si>
    <t>Columna7238</t>
  </si>
  <si>
    <t>Columna7239</t>
  </si>
  <si>
    <t>Columna7240</t>
  </si>
  <si>
    <t>Columna7241</t>
  </si>
  <si>
    <t>Columna7242</t>
  </si>
  <si>
    <t>Columna7243</t>
  </si>
  <si>
    <t>Columna7244</t>
  </si>
  <si>
    <t>Columna7245</t>
  </si>
  <si>
    <t>Columna7246</t>
  </si>
  <si>
    <t>Columna7247</t>
  </si>
  <si>
    <t>Columna7248</t>
  </si>
  <si>
    <t>Columna7249</t>
  </si>
  <si>
    <t>Columna7250</t>
  </si>
  <si>
    <t>Columna7251</t>
  </si>
  <si>
    <t>Columna7252</t>
  </si>
  <si>
    <t>Columna7253</t>
  </si>
  <si>
    <t>Columna7254</t>
  </si>
  <si>
    <t>Columna7255</t>
  </si>
  <si>
    <t>Columna7256</t>
  </si>
  <si>
    <t>Columna7257</t>
  </si>
  <si>
    <t>Columna7258</t>
  </si>
  <si>
    <t>Columna7259</t>
  </si>
  <si>
    <t>Columna7260</t>
  </si>
  <si>
    <t>Columna7261</t>
  </si>
  <si>
    <t>Columna7262</t>
  </si>
  <si>
    <t>Columna7263</t>
  </si>
  <si>
    <t>Columna7264</t>
  </si>
  <si>
    <t>Columna7265</t>
  </si>
  <si>
    <t>Columna7266</t>
  </si>
  <si>
    <t>Columna7267</t>
  </si>
  <si>
    <t>Columna7268</t>
  </si>
  <si>
    <t>Columna7269</t>
  </si>
  <si>
    <t>Columna7270</t>
  </si>
  <si>
    <t>Columna7271</t>
  </si>
  <si>
    <t>Columna7272</t>
  </si>
  <si>
    <t>Columna7273</t>
  </si>
  <si>
    <t>Columna7274</t>
  </si>
  <si>
    <t>Columna7275</t>
  </si>
  <si>
    <t>Columna7276</t>
  </si>
  <si>
    <t>Columna7277</t>
  </si>
  <si>
    <t>Columna7278</t>
  </si>
  <si>
    <t>Columna7279</t>
  </si>
  <si>
    <t>Columna7280</t>
  </si>
  <si>
    <t>Columna7281</t>
  </si>
  <si>
    <t>Columna7282</t>
  </si>
  <si>
    <t>Columna7283</t>
  </si>
  <si>
    <t>Columna7284</t>
  </si>
  <si>
    <t>Columna7285</t>
  </si>
  <si>
    <t>Columna7286</t>
  </si>
  <si>
    <t>Columna7287</t>
  </si>
  <si>
    <t>Columna7288</t>
  </si>
  <si>
    <t>Columna7289</t>
  </si>
  <si>
    <t>Columna7290</t>
  </si>
  <si>
    <t>Columna7291</t>
  </si>
  <si>
    <t>Columna7292</t>
  </si>
  <si>
    <t>Columna7293</t>
  </si>
  <si>
    <t>Columna7294</t>
  </si>
  <si>
    <t>Columna7295</t>
  </si>
  <si>
    <t>Columna7296</t>
  </si>
  <si>
    <t>Columna7297</t>
  </si>
  <si>
    <t>Columna7298</t>
  </si>
  <si>
    <t>Columna7299</t>
  </si>
  <si>
    <t>Columna7300</t>
  </si>
  <si>
    <t>Columna7301</t>
  </si>
  <si>
    <t>Columna7302</t>
  </si>
  <si>
    <t>Columna7303</t>
  </si>
  <si>
    <t>Columna7304</t>
  </si>
  <si>
    <t>Columna7305</t>
  </si>
  <si>
    <t>Columna7306</t>
  </si>
  <si>
    <t>Columna7307</t>
  </si>
  <si>
    <t>Columna7308</t>
  </si>
  <si>
    <t>Columna7309</t>
  </si>
  <si>
    <t>Columna7310</t>
  </si>
  <si>
    <t>Columna7311</t>
  </si>
  <si>
    <t>Columna7312</t>
  </si>
  <si>
    <t>Columna7313</t>
  </si>
  <si>
    <t>Columna7314</t>
  </si>
  <si>
    <t>Columna7315</t>
  </si>
  <si>
    <t>Columna7316</t>
  </si>
  <si>
    <t>Columna7317</t>
  </si>
  <si>
    <t>Columna7318</t>
  </si>
  <si>
    <t>Columna7319</t>
  </si>
  <si>
    <t>Columna7320</t>
  </si>
  <si>
    <t>Columna7321</t>
  </si>
  <si>
    <t>Columna7322</t>
  </si>
  <si>
    <t>Columna7323</t>
  </si>
  <si>
    <t>Columna7324</t>
  </si>
  <si>
    <t>Columna7325</t>
  </si>
  <si>
    <t>Columna7326</t>
  </si>
  <si>
    <t>Columna7327</t>
  </si>
  <si>
    <t>Columna7328</t>
  </si>
  <si>
    <t>Columna7329</t>
  </si>
  <si>
    <t>Columna7330</t>
  </si>
  <si>
    <t>Columna7331</t>
  </si>
  <si>
    <t>Columna7332</t>
  </si>
  <si>
    <t>Columna7333</t>
  </si>
  <si>
    <t>Columna7334</t>
  </si>
  <si>
    <t>Columna7335</t>
  </si>
  <si>
    <t>Columna7336</t>
  </si>
  <si>
    <t>Columna7337</t>
  </si>
  <si>
    <t>Columna7338</t>
  </si>
  <si>
    <t>Columna7339</t>
  </si>
  <si>
    <t>Columna7340</t>
  </si>
  <si>
    <t>Columna7341</t>
  </si>
  <si>
    <t>Columna7342</t>
  </si>
  <si>
    <t>Columna7343</t>
  </si>
  <si>
    <t>Columna7344</t>
  </si>
  <si>
    <t>Columna7345</t>
  </si>
  <si>
    <t>Columna7346</t>
  </si>
  <si>
    <t>Columna7347</t>
  </si>
  <si>
    <t>Columna7348</t>
  </si>
  <si>
    <t>Columna7349</t>
  </si>
  <si>
    <t>Columna7350</t>
  </si>
  <si>
    <t>Columna7351</t>
  </si>
  <si>
    <t>Columna7352</t>
  </si>
  <si>
    <t>Columna7353</t>
  </si>
  <si>
    <t>Columna7354</t>
  </si>
  <si>
    <t>Columna7355</t>
  </si>
  <si>
    <t>Columna7356</t>
  </si>
  <si>
    <t>Columna7357</t>
  </si>
  <si>
    <t>Columna7358</t>
  </si>
  <si>
    <t>Columna7359</t>
  </si>
  <si>
    <t>Columna7360</t>
  </si>
  <si>
    <t>Columna7361</t>
  </si>
  <si>
    <t>Columna7362</t>
  </si>
  <si>
    <t>Columna7363</t>
  </si>
  <si>
    <t>Columna7364</t>
  </si>
  <si>
    <t>Columna7365</t>
  </si>
  <si>
    <t>Columna7366</t>
  </si>
  <si>
    <t>Columna7367</t>
  </si>
  <si>
    <t>Columna7368</t>
  </si>
  <si>
    <t>Columna7369</t>
  </si>
  <si>
    <t>Columna7370</t>
  </si>
  <si>
    <t>Columna7371</t>
  </si>
  <si>
    <t>Columna7372</t>
  </si>
  <si>
    <t>Columna7373</t>
  </si>
  <si>
    <t>Columna7374</t>
  </si>
  <si>
    <t>Columna7375</t>
  </si>
  <si>
    <t>Columna7376</t>
  </si>
  <si>
    <t>Columna7377</t>
  </si>
  <si>
    <t>Columna7378</t>
  </si>
  <si>
    <t>Columna7379</t>
  </si>
  <si>
    <t>Columna7380</t>
  </si>
  <si>
    <t>Columna7381</t>
  </si>
  <si>
    <t>Columna7382</t>
  </si>
  <si>
    <t>Columna7383</t>
  </si>
  <si>
    <t>Columna7384</t>
  </si>
  <si>
    <t>Columna7385</t>
  </si>
  <si>
    <t>Columna7386</t>
  </si>
  <si>
    <t>Columna7387</t>
  </si>
  <si>
    <t>Columna7388</t>
  </si>
  <si>
    <t>Columna7389</t>
  </si>
  <si>
    <t>Columna7390</t>
  </si>
  <si>
    <t>Columna7391</t>
  </si>
  <si>
    <t>Columna7392</t>
  </si>
  <si>
    <t>Columna7393</t>
  </si>
  <si>
    <t>Columna7394</t>
  </si>
  <si>
    <t>Columna7395</t>
  </si>
  <si>
    <t>Columna7396</t>
  </si>
  <si>
    <t>Columna7397</t>
  </si>
  <si>
    <t>Columna7398</t>
  </si>
  <si>
    <t>Columna7399</t>
  </si>
  <si>
    <t>Columna7400</t>
  </si>
  <si>
    <t>Columna7401</t>
  </si>
  <si>
    <t>Columna7402</t>
  </si>
  <si>
    <t>Columna7403</t>
  </si>
  <si>
    <t>Columna7404</t>
  </si>
  <si>
    <t>Columna7405</t>
  </si>
  <si>
    <t>Columna7406</t>
  </si>
  <si>
    <t>Columna7407</t>
  </si>
  <si>
    <t>Columna7408</t>
  </si>
  <si>
    <t>Columna7409</t>
  </si>
  <si>
    <t>Columna7410</t>
  </si>
  <si>
    <t>Columna7411</t>
  </si>
  <si>
    <t>Columna7412</t>
  </si>
  <si>
    <t>Columna7413</t>
  </si>
  <si>
    <t>Columna7414</t>
  </si>
  <si>
    <t>Columna7415</t>
  </si>
  <si>
    <t>Columna7416</t>
  </si>
  <si>
    <t>Columna7417</t>
  </si>
  <si>
    <t>Columna7418</t>
  </si>
  <si>
    <t>Columna7419</t>
  </si>
  <si>
    <t>Columna7420</t>
  </si>
  <si>
    <t>Columna7421</t>
  </si>
  <si>
    <t>Columna7422</t>
  </si>
  <si>
    <t>Columna7423</t>
  </si>
  <si>
    <t>Columna7424</t>
  </si>
  <si>
    <t>Columna7425</t>
  </si>
  <si>
    <t>Columna7426</t>
  </si>
  <si>
    <t>Columna7427</t>
  </si>
  <si>
    <t>Columna7428</t>
  </si>
  <si>
    <t>Columna7429</t>
  </si>
  <si>
    <t>Columna7430</t>
  </si>
  <si>
    <t>Columna7431</t>
  </si>
  <si>
    <t>Columna7432</t>
  </si>
  <si>
    <t>Columna7433</t>
  </si>
  <si>
    <t>Columna7434</t>
  </si>
  <si>
    <t>Columna7435</t>
  </si>
  <si>
    <t>Columna7436</t>
  </si>
  <si>
    <t>Columna7437</t>
  </si>
  <si>
    <t>Columna7438</t>
  </si>
  <si>
    <t>Columna7439</t>
  </si>
  <si>
    <t>Columna7440</t>
  </si>
  <si>
    <t>Columna7441</t>
  </si>
  <si>
    <t>Columna7442</t>
  </si>
  <si>
    <t>Columna7443</t>
  </si>
  <si>
    <t>Columna7444</t>
  </si>
  <si>
    <t>Columna7445</t>
  </si>
  <si>
    <t>Columna7446</t>
  </si>
  <si>
    <t>Columna7447</t>
  </si>
  <si>
    <t>Columna7448</t>
  </si>
  <si>
    <t>Columna7449</t>
  </si>
  <si>
    <t>Columna7450</t>
  </si>
  <si>
    <t>Columna7451</t>
  </si>
  <si>
    <t>Columna7452</t>
  </si>
  <si>
    <t>Columna7453</t>
  </si>
  <si>
    <t>Columna7454</t>
  </si>
  <si>
    <t>Columna7455</t>
  </si>
  <si>
    <t>Columna7456</t>
  </si>
  <si>
    <t>Columna7457</t>
  </si>
  <si>
    <t>Columna7458</t>
  </si>
  <si>
    <t>Columna7459</t>
  </si>
  <si>
    <t>Columna7460</t>
  </si>
  <si>
    <t>Columna7461</t>
  </si>
  <si>
    <t>Columna7462</t>
  </si>
  <si>
    <t>Columna7463</t>
  </si>
  <si>
    <t>Columna7464</t>
  </si>
  <si>
    <t>Columna7465</t>
  </si>
  <si>
    <t>Columna7466</t>
  </si>
  <si>
    <t>Columna7467</t>
  </si>
  <si>
    <t>Columna7468</t>
  </si>
  <si>
    <t>Columna7469</t>
  </si>
  <si>
    <t>Columna7470</t>
  </si>
  <si>
    <t>Columna7471</t>
  </si>
  <si>
    <t>Columna7472</t>
  </si>
  <si>
    <t>Columna7473</t>
  </si>
  <si>
    <t>Columna7474</t>
  </si>
  <si>
    <t>Columna7475</t>
  </si>
  <si>
    <t>Columna7476</t>
  </si>
  <si>
    <t>Columna7477</t>
  </si>
  <si>
    <t>Columna7478</t>
  </si>
  <si>
    <t>Columna7479</t>
  </si>
  <si>
    <t>Columna7480</t>
  </si>
  <si>
    <t>Columna7481</t>
  </si>
  <si>
    <t>Columna7482</t>
  </si>
  <si>
    <t>Columna7483</t>
  </si>
  <si>
    <t>Columna7484</t>
  </si>
  <si>
    <t>Columna7485</t>
  </si>
  <si>
    <t>Columna7486</t>
  </si>
  <si>
    <t>Columna7487</t>
  </si>
  <si>
    <t>Columna7488</t>
  </si>
  <si>
    <t>Columna7489</t>
  </si>
  <si>
    <t>Columna7490</t>
  </si>
  <si>
    <t>Columna7491</t>
  </si>
  <si>
    <t>Columna7492</t>
  </si>
  <si>
    <t>Columna7493</t>
  </si>
  <si>
    <t>Columna7494</t>
  </si>
  <si>
    <t>Columna7495</t>
  </si>
  <si>
    <t>Columna7496</t>
  </si>
  <si>
    <t>Columna7497</t>
  </si>
  <si>
    <t>Columna7498</t>
  </si>
  <si>
    <t>Columna7499</t>
  </si>
  <si>
    <t>Columna7500</t>
  </si>
  <si>
    <t>Columna7501</t>
  </si>
  <si>
    <t>Columna7502</t>
  </si>
  <si>
    <t>Columna7503</t>
  </si>
  <si>
    <t>Columna7504</t>
  </si>
  <si>
    <t>Columna7505</t>
  </si>
  <si>
    <t>Columna7506</t>
  </si>
  <si>
    <t>Columna7507</t>
  </si>
  <si>
    <t>Columna7508</t>
  </si>
  <si>
    <t>Columna7509</t>
  </si>
  <si>
    <t>Columna7510</t>
  </si>
  <si>
    <t>Columna7511</t>
  </si>
  <si>
    <t>Columna7512</t>
  </si>
  <si>
    <t>Columna7513</t>
  </si>
  <si>
    <t>Columna7514</t>
  </si>
  <si>
    <t>Columna7515</t>
  </si>
  <si>
    <t>Columna7516</t>
  </si>
  <si>
    <t>Columna7517</t>
  </si>
  <si>
    <t>Columna7518</t>
  </si>
  <si>
    <t>Columna7519</t>
  </si>
  <si>
    <t>Columna7520</t>
  </si>
  <si>
    <t>Columna7521</t>
  </si>
  <si>
    <t>Columna7522</t>
  </si>
  <si>
    <t>Columna7523</t>
  </si>
  <si>
    <t>Columna7524</t>
  </si>
  <si>
    <t>Columna7525</t>
  </si>
  <si>
    <t>Columna7526</t>
  </si>
  <si>
    <t>Columna7527</t>
  </si>
  <si>
    <t>Columna7528</t>
  </si>
  <si>
    <t>Columna7529</t>
  </si>
  <si>
    <t>Columna7530</t>
  </si>
  <si>
    <t>Columna7531</t>
  </si>
  <si>
    <t>Columna7532</t>
  </si>
  <si>
    <t>Columna7533</t>
  </si>
  <si>
    <t>Columna7534</t>
  </si>
  <si>
    <t>Columna7535</t>
  </si>
  <si>
    <t>Columna7536</t>
  </si>
  <si>
    <t>Columna7537</t>
  </si>
  <si>
    <t>Columna7538</t>
  </si>
  <si>
    <t>Columna7539</t>
  </si>
  <si>
    <t>Columna7540</t>
  </si>
  <si>
    <t>Columna7541</t>
  </si>
  <si>
    <t>Columna7542</t>
  </si>
  <si>
    <t>Columna7543</t>
  </si>
  <si>
    <t>Columna7544</t>
  </si>
  <si>
    <t>Columna7545</t>
  </si>
  <si>
    <t>Columna7546</t>
  </si>
  <si>
    <t>Columna7547</t>
  </si>
  <si>
    <t>Columna7548</t>
  </si>
  <si>
    <t>Columna7549</t>
  </si>
  <si>
    <t>Columna7550</t>
  </si>
  <si>
    <t>Columna7551</t>
  </si>
  <si>
    <t>Columna7552</t>
  </si>
  <si>
    <t>Columna7553</t>
  </si>
  <si>
    <t>Columna7554</t>
  </si>
  <si>
    <t>Columna7555</t>
  </si>
  <si>
    <t>Columna7556</t>
  </si>
  <si>
    <t>Columna7557</t>
  </si>
  <si>
    <t>Columna7558</t>
  </si>
  <si>
    <t>Columna7559</t>
  </si>
  <si>
    <t>Columna7560</t>
  </si>
  <si>
    <t>Columna7561</t>
  </si>
  <si>
    <t>Columna7562</t>
  </si>
  <si>
    <t>Columna7563</t>
  </si>
  <si>
    <t>Columna7564</t>
  </si>
  <si>
    <t>Columna7565</t>
  </si>
  <si>
    <t>Columna7566</t>
  </si>
  <si>
    <t>Columna7567</t>
  </si>
  <si>
    <t>Columna7568</t>
  </si>
  <si>
    <t>Columna7569</t>
  </si>
  <si>
    <t>Columna7570</t>
  </si>
  <si>
    <t>Columna7571</t>
  </si>
  <si>
    <t>Columna7572</t>
  </si>
  <si>
    <t>Columna7573</t>
  </si>
  <si>
    <t>Columna7574</t>
  </si>
  <si>
    <t>Columna7575</t>
  </si>
  <si>
    <t>Columna7576</t>
  </si>
  <si>
    <t>Columna7577</t>
  </si>
  <si>
    <t>Columna7578</t>
  </si>
  <si>
    <t>Columna7579</t>
  </si>
  <si>
    <t>Columna7580</t>
  </si>
  <si>
    <t>Columna7581</t>
  </si>
  <si>
    <t>Columna7582</t>
  </si>
  <si>
    <t>Columna7583</t>
  </si>
  <si>
    <t>Columna7584</t>
  </si>
  <si>
    <t>Columna7585</t>
  </si>
  <si>
    <t>Columna7586</t>
  </si>
  <si>
    <t>Columna7587</t>
  </si>
  <si>
    <t>Columna7588</t>
  </si>
  <si>
    <t>Columna7589</t>
  </si>
  <si>
    <t>Columna7590</t>
  </si>
  <si>
    <t>Columna7591</t>
  </si>
  <si>
    <t>Columna7592</t>
  </si>
  <si>
    <t>Columna7593</t>
  </si>
  <si>
    <t>Columna7594</t>
  </si>
  <si>
    <t>Columna7595</t>
  </si>
  <si>
    <t>Columna7596</t>
  </si>
  <si>
    <t>Columna7597</t>
  </si>
  <si>
    <t>Columna7598</t>
  </si>
  <si>
    <t>Columna7599</t>
  </si>
  <si>
    <t>Columna7600</t>
  </si>
  <si>
    <t>Columna7601</t>
  </si>
  <si>
    <t>Columna7602</t>
  </si>
  <si>
    <t>Columna7603</t>
  </si>
  <si>
    <t>Columna7604</t>
  </si>
  <si>
    <t>Columna7605</t>
  </si>
  <si>
    <t>Columna7606</t>
  </si>
  <si>
    <t>Columna7607</t>
  </si>
  <si>
    <t>Columna7608</t>
  </si>
  <si>
    <t>Columna7609</t>
  </si>
  <si>
    <t>Columna7610</t>
  </si>
  <si>
    <t>Columna7611</t>
  </si>
  <si>
    <t>Columna7612</t>
  </si>
  <si>
    <t>Columna7613</t>
  </si>
  <si>
    <t>Columna7614</t>
  </si>
  <si>
    <t>Columna7615</t>
  </si>
  <si>
    <t>Columna7616</t>
  </si>
  <si>
    <t>Columna7617</t>
  </si>
  <si>
    <t>Columna7618</t>
  </si>
  <si>
    <t>Columna7619</t>
  </si>
  <si>
    <t>Columna7620</t>
  </si>
  <si>
    <t>Columna7621</t>
  </si>
  <si>
    <t>Columna7622</t>
  </si>
  <si>
    <t>Columna7623</t>
  </si>
  <si>
    <t>Columna7624</t>
  </si>
  <si>
    <t>Columna7625</t>
  </si>
  <si>
    <t>Columna7626</t>
  </si>
  <si>
    <t>Columna7627</t>
  </si>
  <si>
    <t>Columna7628</t>
  </si>
  <si>
    <t>Columna7629</t>
  </si>
  <si>
    <t>Columna7630</t>
  </si>
  <si>
    <t>Columna7631</t>
  </si>
  <si>
    <t>Columna7632</t>
  </si>
  <si>
    <t>Columna7633</t>
  </si>
  <si>
    <t>Columna7634</t>
  </si>
  <si>
    <t>Columna7635</t>
  </si>
  <si>
    <t>Columna7636</t>
  </si>
  <si>
    <t>Columna7637</t>
  </si>
  <si>
    <t>Columna7638</t>
  </si>
  <si>
    <t>Columna7639</t>
  </si>
  <si>
    <t>Columna7640</t>
  </si>
  <si>
    <t>Columna7641</t>
  </si>
  <si>
    <t>Columna7642</t>
  </si>
  <si>
    <t>Columna7643</t>
  </si>
  <si>
    <t>Columna7644</t>
  </si>
  <si>
    <t>Columna7645</t>
  </si>
  <si>
    <t>Columna7646</t>
  </si>
  <si>
    <t>Columna7647</t>
  </si>
  <si>
    <t>Columna7648</t>
  </si>
  <si>
    <t>Columna7649</t>
  </si>
  <si>
    <t>Columna7650</t>
  </si>
  <si>
    <t>Columna7651</t>
  </si>
  <si>
    <t>Columna7652</t>
  </si>
  <si>
    <t>Columna7653</t>
  </si>
  <si>
    <t>Columna7654</t>
  </si>
  <si>
    <t>Columna7655</t>
  </si>
  <si>
    <t>Columna7656</t>
  </si>
  <si>
    <t>Columna7657</t>
  </si>
  <si>
    <t>Columna7658</t>
  </si>
  <si>
    <t>Columna7659</t>
  </si>
  <si>
    <t>Columna7660</t>
  </si>
  <si>
    <t>Columna7661</t>
  </si>
  <si>
    <t>Columna7662</t>
  </si>
  <si>
    <t>Columna7663</t>
  </si>
  <si>
    <t>Columna7664</t>
  </si>
  <si>
    <t>Columna7665</t>
  </si>
  <si>
    <t>Columna7666</t>
  </si>
  <si>
    <t>Columna7667</t>
  </si>
  <si>
    <t>Columna7668</t>
  </si>
  <si>
    <t>Columna7669</t>
  </si>
  <si>
    <t>Columna7670</t>
  </si>
  <si>
    <t>Columna7671</t>
  </si>
  <si>
    <t>Columna7672</t>
  </si>
  <si>
    <t>Columna7673</t>
  </si>
  <si>
    <t>Columna7674</t>
  </si>
  <si>
    <t>Columna7675</t>
  </si>
  <si>
    <t>Columna7676</t>
  </si>
  <si>
    <t>Columna7677</t>
  </si>
  <si>
    <t>Columna7678</t>
  </si>
  <si>
    <t>Columna7679</t>
  </si>
  <si>
    <t>Columna7680</t>
  </si>
  <si>
    <t>Columna7681</t>
  </si>
  <si>
    <t>Columna7682</t>
  </si>
  <si>
    <t>Columna7683</t>
  </si>
  <si>
    <t>Columna7684</t>
  </si>
  <si>
    <t>Columna7685</t>
  </si>
  <si>
    <t>Columna7686</t>
  </si>
  <si>
    <t>Columna7687</t>
  </si>
  <si>
    <t>Columna7688</t>
  </si>
  <si>
    <t>Columna7689</t>
  </si>
  <si>
    <t>Columna7690</t>
  </si>
  <si>
    <t>Columna7691</t>
  </si>
  <si>
    <t>Columna7692</t>
  </si>
  <si>
    <t>Columna7693</t>
  </si>
  <si>
    <t>Columna7694</t>
  </si>
  <si>
    <t>Columna7695</t>
  </si>
  <si>
    <t>Columna7696</t>
  </si>
  <si>
    <t>Columna7697</t>
  </si>
  <si>
    <t>Columna7698</t>
  </si>
  <si>
    <t>Columna7699</t>
  </si>
  <si>
    <t>Columna7700</t>
  </si>
  <si>
    <t>Columna7701</t>
  </si>
  <si>
    <t>Columna7702</t>
  </si>
  <si>
    <t>Columna7703</t>
  </si>
  <si>
    <t>Columna7704</t>
  </si>
  <si>
    <t>Columna7705</t>
  </si>
  <si>
    <t>Columna7706</t>
  </si>
  <si>
    <t>Columna7707</t>
  </si>
  <si>
    <t>Columna7708</t>
  </si>
  <si>
    <t>Columna7709</t>
  </si>
  <si>
    <t>Columna7710</t>
  </si>
  <si>
    <t>Columna7711</t>
  </si>
  <si>
    <t>Columna7712</t>
  </si>
  <si>
    <t>Columna7713</t>
  </si>
  <si>
    <t>Columna7714</t>
  </si>
  <si>
    <t>Columna7715</t>
  </si>
  <si>
    <t>Columna7716</t>
  </si>
  <si>
    <t>Columna7717</t>
  </si>
  <si>
    <t>Columna7718</t>
  </si>
  <si>
    <t>Columna7719</t>
  </si>
  <si>
    <t>Columna7720</t>
  </si>
  <si>
    <t>Columna7721</t>
  </si>
  <si>
    <t>Columna7722</t>
  </si>
  <si>
    <t>Columna7723</t>
  </si>
  <si>
    <t>Columna7724</t>
  </si>
  <si>
    <t>Columna7725</t>
  </si>
  <si>
    <t>Columna7726</t>
  </si>
  <si>
    <t>Columna7727</t>
  </si>
  <si>
    <t>Columna7728</t>
  </si>
  <si>
    <t>Columna7729</t>
  </si>
  <si>
    <t>Columna7730</t>
  </si>
  <si>
    <t>Columna7731</t>
  </si>
  <si>
    <t>Columna7732</t>
  </si>
  <si>
    <t>Columna7733</t>
  </si>
  <si>
    <t>Columna7734</t>
  </si>
  <si>
    <t>Columna7735</t>
  </si>
  <si>
    <t>Columna7736</t>
  </si>
  <si>
    <t>Columna7737</t>
  </si>
  <si>
    <t>Columna7738</t>
  </si>
  <si>
    <t>Columna7739</t>
  </si>
  <si>
    <t>Columna7740</t>
  </si>
  <si>
    <t>Columna7741</t>
  </si>
  <si>
    <t>Columna7742</t>
  </si>
  <si>
    <t>Columna7743</t>
  </si>
  <si>
    <t>Columna7744</t>
  </si>
  <si>
    <t>Columna7745</t>
  </si>
  <si>
    <t>Columna7746</t>
  </si>
  <si>
    <t>Columna7747</t>
  </si>
  <si>
    <t>Columna7748</t>
  </si>
  <si>
    <t>Columna7749</t>
  </si>
  <si>
    <t>Columna7750</t>
  </si>
  <si>
    <t>Columna7751</t>
  </si>
  <si>
    <t>Columna7752</t>
  </si>
  <si>
    <t>Columna7753</t>
  </si>
  <si>
    <t>Columna7754</t>
  </si>
  <si>
    <t>Columna7755</t>
  </si>
  <si>
    <t>Columna7756</t>
  </si>
  <si>
    <t>Columna7757</t>
  </si>
  <si>
    <t>Columna7758</t>
  </si>
  <si>
    <t>Columna7759</t>
  </si>
  <si>
    <t>Columna7760</t>
  </si>
  <si>
    <t>Columna7761</t>
  </si>
  <si>
    <t>Columna7762</t>
  </si>
  <si>
    <t>Columna7763</t>
  </si>
  <si>
    <t>Columna7764</t>
  </si>
  <si>
    <t>Columna7765</t>
  </si>
  <si>
    <t>Columna7766</t>
  </si>
  <si>
    <t>Columna7767</t>
  </si>
  <si>
    <t>Columna7768</t>
  </si>
  <si>
    <t>Columna7769</t>
  </si>
  <si>
    <t>Columna7770</t>
  </si>
  <si>
    <t>Columna7771</t>
  </si>
  <si>
    <t>Columna7772</t>
  </si>
  <si>
    <t>Columna7773</t>
  </si>
  <si>
    <t>Columna7774</t>
  </si>
  <si>
    <t>Columna7775</t>
  </si>
  <si>
    <t>Columna7776</t>
  </si>
  <si>
    <t>Columna7777</t>
  </si>
  <si>
    <t>Columna7778</t>
  </si>
  <si>
    <t>Columna7779</t>
  </si>
  <si>
    <t>Columna7780</t>
  </si>
  <si>
    <t>Columna7781</t>
  </si>
  <si>
    <t>Columna7782</t>
  </si>
  <si>
    <t>Columna7783</t>
  </si>
  <si>
    <t>Columna7784</t>
  </si>
  <si>
    <t>Columna7785</t>
  </si>
  <si>
    <t>Columna7786</t>
  </si>
  <si>
    <t>Columna7787</t>
  </si>
  <si>
    <t>Columna7788</t>
  </si>
  <si>
    <t>Columna7789</t>
  </si>
  <si>
    <t>Columna7790</t>
  </si>
  <si>
    <t>Columna7791</t>
  </si>
  <si>
    <t>Columna7792</t>
  </si>
  <si>
    <t>Columna7793</t>
  </si>
  <si>
    <t>Columna7794</t>
  </si>
  <si>
    <t>Columna7795</t>
  </si>
  <si>
    <t>Columna7796</t>
  </si>
  <si>
    <t>Columna7797</t>
  </si>
  <si>
    <t>Columna7798</t>
  </si>
  <si>
    <t>Columna7799</t>
  </si>
  <si>
    <t>Columna7800</t>
  </si>
  <si>
    <t>Columna7801</t>
  </si>
  <si>
    <t>Columna7802</t>
  </si>
  <si>
    <t>Columna7803</t>
  </si>
  <si>
    <t>Columna7804</t>
  </si>
  <si>
    <t>Columna7805</t>
  </si>
  <si>
    <t>Columna7806</t>
  </si>
  <si>
    <t>Columna7807</t>
  </si>
  <si>
    <t>Columna7808</t>
  </si>
  <si>
    <t>Columna7809</t>
  </si>
  <si>
    <t>Columna7810</t>
  </si>
  <si>
    <t>Columna7811</t>
  </si>
  <si>
    <t>Columna7812</t>
  </si>
  <si>
    <t>Columna7813</t>
  </si>
  <si>
    <t>Columna7814</t>
  </si>
  <si>
    <t>Columna7815</t>
  </si>
  <si>
    <t>Columna7816</t>
  </si>
  <si>
    <t>Columna7817</t>
  </si>
  <si>
    <t>Columna7818</t>
  </si>
  <si>
    <t>Columna7819</t>
  </si>
  <si>
    <t>Columna7820</t>
  </si>
  <si>
    <t>Columna7821</t>
  </si>
  <si>
    <t>Columna7822</t>
  </si>
  <si>
    <t>Columna7823</t>
  </si>
  <si>
    <t>Columna7824</t>
  </si>
  <si>
    <t>Columna7825</t>
  </si>
  <si>
    <t>Columna7826</t>
  </si>
  <si>
    <t>Columna7827</t>
  </si>
  <si>
    <t>Columna7828</t>
  </si>
  <si>
    <t>Columna7829</t>
  </si>
  <si>
    <t>Columna7830</t>
  </si>
  <si>
    <t>Columna7831</t>
  </si>
  <si>
    <t>Columna7832</t>
  </si>
  <si>
    <t>Columna7833</t>
  </si>
  <si>
    <t>Columna7834</t>
  </si>
  <si>
    <t>Columna7835</t>
  </si>
  <si>
    <t>Columna7836</t>
  </si>
  <si>
    <t>Columna7837</t>
  </si>
  <si>
    <t>Columna7838</t>
  </si>
  <si>
    <t>Columna7839</t>
  </si>
  <si>
    <t>Columna7840</t>
  </si>
  <si>
    <t>Columna7841</t>
  </si>
  <si>
    <t>Columna7842</t>
  </si>
  <si>
    <t>Columna7843</t>
  </si>
  <si>
    <t>Columna7844</t>
  </si>
  <si>
    <t>Columna7845</t>
  </si>
  <si>
    <t>Columna7846</t>
  </si>
  <si>
    <t>Columna7847</t>
  </si>
  <si>
    <t>Columna7848</t>
  </si>
  <si>
    <t>Columna7849</t>
  </si>
  <si>
    <t>Columna7850</t>
  </si>
  <si>
    <t>Columna7851</t>
  </si>
  <si>
    <t>Columna7852</t>
  </si>
  <si>
    <t>Columna7853</t>
  </si>
  <si>
    <t>Columna7854</t>
  </si>
  <si>
    <t>Columna7855</t>
  </si>
  <si>
    <t>Columna7856</t>
  </si>
  <si>
    <t>Columna7857</t>
  </si>
  <si>
    <t>Columna7858</t>
  </si>
  <si>
    <t>Columna7859</t>
  </si>
  <si>
    <t>Columna7860</t>
  </si>
  <si>
    <t>Columna7861</t>
  </si>
  <si>
    <t>Columna7862</t>
  </si>
  <si>
    <t>Columna7863</t>
  </si>
  <si>
    <t>Columna7864</t>
  </si>
  <si>
    <t>Columna7865</t>
  </si>
  <si>
    <t>Columna7866</t>
  </si>
  <si>
    <t>Columna7867</t>
  </si>
  <si>
    <t>Columna7868</t>
  </si>
  <si>
    <t>Columna7869</t>
  </si>
  <si>
    <t>Columna7870</t>
  </si>
  <si>
    <t>Columna7871</t>
  </si>
  <si>
    <t>Columna7872</t>
  </si>
  <si>
    <t>Columna7873</t>
  </si>
  <si>
    <t>Columna7874</t>
  </si>
  <si>
    <t>Columna7875</t>
  </si>
  <si>
    <t>Columna7876</t>
  </si>
  <si>
    <t>Columna7877</t>
  </si>
  <si>
    <t>Columna7878</t>
  </si>
  <si>
    <t>Columna7879</t>
  </si>
  <si>
    <t>Columna7880</t>
  </si>
  <si>
    <t>Columna7881</t>
  </si>
  <si>
    <t>Columna7882</t>
  </si>
  <si>
    <t>Columna7883</t>
  </si>
  <si>
    <t>Columna7884</t>
  </si>
  <si>
    <t>Columna7885</t>
  </si>
  <si>
    <t>Columna7886</t>
  </si>
  <si>
    <t>Columna7887</t>
  </si>
  <si>
    <t>Columna7888</t>
  </si>
  <si>
    <t>Columna7889</t>
  </si>
  <si>
    <t>Columna7890</t>
  </si>
  <si>
    <t>Columna7891</t>
  </si>
  <si>
    <t>Columna7892</t>
  </si>
  <si>
    <t>Columna7893</t>
  </si>
  <si>
    <t>Columna7894</t>
  </si>
  <si>
    <t>Columna7895</t>
  </si>
  <si>
    <t>Columna7896</t>
  </si>
  <si>
    <t>Columna7897</t>
  </si>
  <si>
    <t>Columna7898</t>
  </si>
  <si>
    <t>Columna7899</t>
  </si>
  <si>
    <t>Columna7900</t>
  </si>
  <si>
    <t>Columna7901</t>
  </si>
  <si>
    <t>Columna7902</t>
  </si>
  <si>
    <t>Columna7903</t>
  </si>
  <si>
    <t>Columna7904</t>
  </si>
  <si>
    <t>Columna7905</t>
  </si>
  <si>
    <t>Columna7906</t>
  </si>
  <si>
    <t>Columna7907</t>
  </si>
  <si>
    <t>Columna7908</t>
  </si>
  <si>
    <t>Columna7909</t>
  </si>
  <si>
    <t>Columna7910</t>
  </si>
  <si>
    <t>Columna7911</t>
  </si>
  <si>
    <t>Columna7912</t>
  </si>
  <si>
    <t>Columna7913</t>
  </si>
  <si>
    <t>Columna7914</t>
  </si>
  <si>
    <t>Columna7915</t>
  </si>
  <si>
    <t>Columna7916</t>
  </si>
  <si>
    <t>Columna7917</t>
  </si>
  <si>
    <t>Columna7918</t>
  </si>
  <si>
    <t>Columna7919</t>
  </si>
  <si>
    <t>Columna7920</t>
  </si>
  <si>
    <t>Columna7921</t>
  </si>
  <si>
    <t>Columna7922</t>
  </si>
  <si>
    <t>Columna7923</t>
  </si>
  <si>
    <t>Columna7924</t>
  </si>
  <si>
    <t>Columna7925</t>
  </si>
  <si>
    <t>Columna7926</t>
  </si>
  <si>
    <t>Columna7927</t>
  </si>
  <si>
    <t>Columna7928</t>
  </si>
  <si>
    <t>Columna7929</t>
  </si>
  <si>
    <t>Columna7930</t>
  </si>
  <si>
    <t>Columna7931</t>
  </si>
  <si>
    <t>Columna7932</t>
  </si>
  <si>
    <t>Columna7933</t>
  </si>
  <si>
    <t>Columna7934</t>
  </si>
  <si>
    <t>Columna7935</t>
  </si>
  <si>
    <t>Columna7936</t>
  </si>
  <si>
    <t>Columna7937</t>
  </si>
  <si>
    <t>Columna7938</t>
  </si>
  <si>
    <t>Columna7939</t>
  </si>
  <si>
    <t>Columna7940</t>
  </si>
  <si>
    <t>Columna7941</t>
  </si>
  <si>
    <t>Columna7942</t>
  </si>
  <si>
    <t>Columna7943</t>
  </si>
  <si>
    <t>Columna7944</t>
  </si>
  <si>
    <t>Columna7945</t>
  </si>
  <si>
    <t>Columna7946</t>
  </si>
  <si>
    <t>Columna7947</t>
  </si>
  <si>
    <t>Columna7948</t>
  </si>
  <si>
    <t>Columna7949</t>
  </si>
  <si>
    <t>Columna7950</t>
  </si>
  <si>
    <t>Columna7951</t>
  </si>
  <si>
    <t>Columna7952</t>
  </si>
  <si>
    <t>Columna7953</t>
  </si>
  <si>
    <t>Columna7954</t>
  </si>
  <si>
    <t>Columna7955</t>
  </si>
  <si>
    <t>Columna7956</t>
  </si>
  <si>
    <t>Columna7957</t>
  </si>
  <si>
    <t>Columna7958</t>
  </si>
  <si>
    <t>Columna7959</t>
  </si>
  <si>
    <t>Columna7960</t>
  </si>
  <si>
    <t>Columna7961</t>
  </si>
  <si>
    <t>Columna7962</t>
  </si>
  <si>
    <t>Columna7963</t>
  </si>
  <si>
    <t>Columna7964</t>
  </si>
  <si>
    <t>Columna7965</t>
  </si>
  <si>
    <t>Columna7966</t>
  </si>
  <si>
    <t>Columna7967</t>
  </si>
  <si>
    <t>Columna7968</t>
  </si>
  <si>
    <t>Columna7969</t>
  </si>
  <si>
    <t>Columna7970</t>
  </si>
  <si>
    <t>Columna7971</t>
  </si>
  <si>
    <t>Columna7972</t>
  </si>
  <si>
    <t>Columna7973</t>
  </si>
  <si>
    <t>Columna7974</t>
  </si>
  <si>
    <t>Columna7975</t>
  </si>
  <si>
    <t>Columna7976</t>
  </si>
  <si>
    <t>Columna7977</t>
  </si>
  <si>
    <t>Columna7978</t>
  </si>
  <si>
    <t>Columna7979</t>
  </si>
  <si>
    <t>Columna7980</t>
  </si>
  <si>
    <t>Columna7981</t>
  </si>
  <si>
    <t>Columna7982</t>
  </si>
  <si>
    <t>Columna7983</t>
  </si>
  <si>
    <t>Columna7984</t>
  </si>
  <si>
    <t>Columna7985</t>
  </si>
  <si>
    <t>Columna7986</t>
  </si>
  <si>
    <t>Columna7987</t>
  </si>
  <si>
    <t>Columna7988</t>
  </si>
  <si>
    <t>Columna7989</t>
  </si>
  <si>
    <t>Columna7990</t>
  </si>
  <si>
    <t>Columna7991</t>
  </si>
  <si>
    <t>Columna7992</t>
  </si>
  <si>
    <t>Columna7993</t>
  </si>
  <si>
    <t>Columna7994</t>
  </si>
  <si>
    <t>Columna7995</t>
  </si>
  <si>
    <t>Columna7996</t>
  </si>
  <si>
    <t>Columna7997</t>
  </si>
  <si>
    <t>Columna7998</t>
  </si>
  <si>
    <t>Columna7999</t>
  </si>
  <si>
    <t>Columna8000</t>
  </si>
  <si>
    <t>Columna8001</t>
  </si>
  <si>
    <t>Columna8002</t>
  </si>
  <si>
    <t>Columna8003</t>
  </si>
  <si>
    <t>Columna8004</t>
  </si>
  <si>
    <t>Columna8005</t>
  </si>
  <si>
    <t>Columna8006</t>
  </si>
  <si>
    <t>Columna8007</t>
  </si>
  <si>
    <t>Columna8008</t>
  </si>
  <si>
    <t>Columna8009</t>
  </si>
  <si>
    <t>Columna8010</t>
  </si>
  <si>
    <t>Columna8011</t>
  </si>
  <si>
    <t>Columna8012</t>
  </si>
  <si>
    <t>Columna8013</t>
  </si>
  <si>
    <t>Columna8014</t>
  </si>
  <si>
    <t>Columna8015</t>
  </si>
  <si>
    <t>Columna8016</t>
  </si>
  <si>
    <t>Columna8017</t>
  </si>
  <si>
    <t>Columna8018</t>
  </si>
  <si>
    <t>Columna8019</t>
  </si>
  <si>
    <t>Columna8020</t>
  </si>
  <si>
    <t>Columna8021</t>
  </si>
  <si>
    <t>Columna8022</t>
  </si>
  <si>
    <t>Columna8023</t>
  </si>
  <si>
    <t>Columna8024</t>
  </si>
  <si>
    <t>Columna8025</t>
  </si>
  <si>
    <t>Columna8026</t>
  </si>
  <si>
    <t>Columna8027</t>
  </si>
  <si>
    <t>Columna8028</t>
  </si>
  <si>
    <t>Columna8029</t>
  </si>
  <si>
    <t>Columna8030</t>
  </si>
  <si>
    <t>Columna8031</t>
  </si>
  <si>
    <t>Columna8032</t>
  </si>
  <si>
    <t>Columna8033</t>
  </si>
  <si>
    <t>Columna8034</t>
  </si>
  <si>
    <t>Columna8035</t>
  </si>
  <si>
    <t>Columna8036</t>
  </si>
  <si>
    <t>Columna8037</t>
  </si>
  <si>
    <t>Columna8038</t>
  </si>
  <si>
    <t>Columna8039</t>
  </si>
  <si>
    <t>Columna8040</t>
  </si>
  <si>
    <t>Columna8041</t>
  </si>
  <si>
    <t>Columna8042</t>
  </si>
  <si>
    <t>Columna8043</t>
  </si>
  <si>
    <t>Columna8044</t>
  </si>
  <si>
    <t>Columna8045</t>
  </si>
  <si>
    <t>Columna8046</t>
  </si>
  <si>
    <t>Columna8047</t>
  </si>
  <si>
    <t>Columna8048</t>
  </si>
  <si>
    <t>Columna8049</t>
  </si>
  <si>
    <t>Columna8050</t>
  </si>
  <si>
    <t>Columna8051</t>
  </si>
  <si>
    <t>Columna8052</t>
  </si>
  <si>
    <t>Columna8053</t>
  </si>
  <si>
    <t>Columna8054</t>
  </si>
  <si>
    <t>Columna8055</t>
  </si>
  <si>
    <t>Columna8056</t>
  </si>
  <si>
    <t>Columna8057</t>
  </si>
  <si>
    <t>Columna8058</t>
  </si>
  <si>
    <t>Columna8059</t>
  </si>
  <si>
    <t>Columna8060</t>
  </si>
  <si>
    <t>Columna8061</t>
  </si>
  <si>
    <t>Columna8062</t>
  </si>
  <si>
    <t>Columna8063</t>
  </si>
  <si>
    <t>Columna8064</t>
  </si>
  <si>
    <t>Columna8065</t>
  </si>
  <si>
    <t>Columna8066</t>
  </si>
  <si>
    <t>Columna8067</t>
  </si>
  <si>
    <t>Columna8068</t>
  </si>
  <si>
    <t>Columna8069</t>
  </si>
  <si>
    <t>Columna8070</t>
  </si>
  <si>
    <t>Columna8071</t>
  </si>
  <si>
    <t>Columna8072</t>
  </si>
  <si>
    <t>Columna8073</t>
  </si>
  <si>
    <t>Columna8074</t>
  </si>
  <si>
    <t>Columna8075</t>
  </si>
  <si>
    <t>Columna8076</t>
  </si>
  <si>
    <t>Columna8077</t>
  </si>
  <si>
    <t>Columna8078</t>
  </si>
  <si>
    <t>Columna8079</t>
  </si>
  <si>
    <t>Columna8080</t>
  </si>
  <si>
    <t>Columna8081</t>
  </si>
  <si>
    <t>Columna8082</t>
  </si>
  <si>
    <t>Columna8083</t>
  </si>
  <si>
    <t>Columna8084</t>
  </si>
  <si>
    <t>Columna8085</t>
  </si>
  <si>
    <t>Columna8086</t>
  </si>
  <si>
    <t>Columna8087</t>
  </si>
  <si>
    <t>Columna8088</t>
  </si>
  <si>
    <t>Columna8089</t>
  </si>
  <si>
    <t>Columna8090</t>
  </si>
  <si>
    <t>Columna8091</t>
  </si>
  <si>
    <t>Columna8092</t>
  </si>
  <si>
    <t>Columna8093</t>
  </si>
  <si>
    <t>Columna8094</t>
  </si>
  <si>
    <t>Columna8095</t>
  </si>
  <si>
    <t>Columna8096</t>
  </si>
  <si>
    <t>Columna8097</t>
  </si>
  <si>
    <t>Columna8098</t>
  </si>
  <si>
    <t>Columna8099</t>
  </si>
  <si>
    <t>Columna8100</t>
  </si>
  <si>
    <t>Columna8101</t>
  </si>
  <si>
    <t>Columna8102</t>
  </si>
  <si>
    <t>Columna8103</t>
  </si>
  <si>
    <t>Columna8104</t>
  </si>
  <si>
    <t>Columna8105</t>
  </si>
  <si>
    <t>Columna8106</t>
  </si>
  <si>
    <t>Columna8107</t>
  </si>
  <si>
    <t>Columna8108</t>
  </si>
  <si>
    <t>Columna8109</t>
  </si>
  <si>
    <t>Columna8110</t>
  </si>
  <si>
    <t>Columna8111</t>
  </si>
  <si>
    <t>Columna8112</t>
  </si>
  <si>
    <t>Columna8113</t>
  </si>
  <si>
    <t>Columna8114</t>
  </si>
  <si>
    <t>Columna8115</t>
  </si>
  <si>
    <t>Columna8116</t>
  </si>
  <si>
    <t>Columna8117</t>
  </si>
  <si>
    <t>Columna8118</t>
  </si>
  <si>
    <t>Columna8119</t>
  </si>
  <si>
    <t>Columna8120</t>
  </si>
  <si>
    <t>Columna8121</t>
  </si>
  <si>
    <t>Columna8122</t>
  </si>
  <si>
    <t>Columna8123</t>
  </si>
  <si>
    <t>Columna8124</t>
  </si>
  <si>
    <t>Columna8125</t>
  </si>
  <si>
    <t>Columna8126</t>
  </si>
  <si>
    <t>Columna8127</t>
  </si>
  <si>
    <t>Columna8128</t>
  </si>
  <si>
    <t>Columna8129</t>
  </si>
  <si>
    <t>Columna8130</t>
  </si>
  <si>
    <t>Columna8131</t>
  </si>
  <si>
    <t>Columna8132</t>
  </si>
  <si>
    <t>Columna8133</t>
  </si>
  <si>
    <t>Columna8134</t>
  </si>
  <si>
    <t>Columna8135</t>
  </si>
  <si>
    <t>Columna8136</t>
  </si>
  <si>
    <t>Columna8137</t>
  </si>
  <si>
    <t>Columna8138</t>
  </si>
  <si>
    <t>Columna8139</t>
  </si>
  <si>
    <t>Columna8140</t>
  </si>
  <si>
    <t>Columna8141</t>
  </si>
  <si>
    <t>Columna8142</t>
  </si>
  <si>
    <t>Columna8143</t>
  </si>
  <si>
    <t>Columna8144</t>
  </si>
  <si>
    <t>Columna8145</t>
  </si>
  <si>
    <t>Columna8146</t>
  </si>
  <si>
    <t>Columna8147</t>
  </si>
  <si>
    <t>Columna8148</t>
  </si>
  <si>
    <t>Columna8149</t>
  </si>
  <si>
    <t>Columna8150</t>
  </si>
  <si>
    <t>Columna8151</t>
  </si>
  <si>
    <t>Columna8152</t>
  </si>
  <si>
    <t>Columna8153</t>
  </si>
  <si>
    <t>Columna8154</t>
  </si>
  <si>
    <t>Columna8155</t>
  </si>
  <si>
    <t>Columna8156</t>
  </si>
  <si>
    <t>Columna8157</t>
  </si>
  <si>
    <t>Columna8158</t>
  </si>
  <si>
    <t>Columna8159</t>
  </si>
  <si>
    <t>Columna8160</t>
  </si>
  <si>
    <t>Columna8161</t>
  </si>
  <si>
    <t>Columna8162</t>
  </si>
  <si>
    <t>Columna8163</t>
  </si>
  <si>
    <t>Columna8164</t>
  </si>
  <si>
    <t>Columna8165</t>
  </si>
  <si>
    <t>Columna8166</t>
  </si>
  <si>
    <t>Columna8167</t>
  </si>
  <si>
    <t>Columna8168</t>
  </si>
  <si>
    <t>Columna8169</t>
  </si>
  <si>
    <t>Columna8170</t>
  </si>
  <si>
    <t>Columna8171</t>
  </si>
  <si>
    <t>Columna8172</t>
  </si>
  <si>
    <t>Columna8173</t>
  </si>
  <si>
    <t>Columna8174</t>
  </si>
  <si>
    <t>Columna8175</t>
  </si>
  <si>
    <t>Columna8176</t>
  </si>
  <si>
    <t>Columna8177</t>
  </si>
  <si>
    <t>Columna8178</t>
  </si>
  <si>
    <t>Columna8179</t>
  </si>
  <si>
    <t>Columna8180</t>
  </si>
  <si>
    <t>Columna8181</t>
  </si>
  <si>
    <t>Columna8182</t>
  </si>
  <si>
    <t>Columna8183</t>
  </si>
  <si>
    <t>Columna8184</t>
  </si>
  <si>
    <t>Columna8185</t>
  </si>
  <si>
    <t>Columna8186</t>
  </si>
  <si>
    <t>Columna8187</t>
  </si>
  <si>
    <t>Columna8188</t>
  </si>
  <si>
    <t>Columna8189</t>
  </si>
  <si>
    <t>Columna8190</t>
  </si>
  <si>
    <t>Columna8191</t>
  </si>
  <si>
    <t>Columna8192</t>
  </si>
  <si>
    <t>Columna8193</t>
  </si>
  <si>
    <t>Columna8194</t>
  </si>
  <si>
    <t>Columna8195</t>
  </si>
  <si>
    <t>Columna8196</t>
  </si>
  <si>
    <t>Columna8197</t>
  </si>
  <si>
    <t>Columna8198</t>
  </si>
  <si>
    <t>Columna8199</t>
  </si>
  <si>
    <t>Columna8200</t>
  </si>
  <si>
    <t>Columna8201</t>
  </si>
  <si>
    <t>Columna8202</t>
  </si>
  <si>
    <t>Columna8203</t>
  </si>
  <si>
    <t>Columna8204</t>
  </si>
  <si>
    <t>Columna8205</t>
  </si>
  <si>
    <t>Columna8206</t>
  </si>
  <si>
    <t>Columna8207</t>
  </si>
  <si>
    <t>Columna8208</t>
  </si>
  <si>
    <t>Columna8209</t>
  </si>
  <si>
    <t>Columna8210</t>
  </si>
  <si>
    <t>Columna8211</t>
  </si>
  <si>
    <t>Columna8212</t>
  </si>
  <si>
    <t>Columna8213</t>
  </si>
  <si>
    <t>Columna8214</t>
  </si>
  <si>
    <t>Columna8215</t>
  </si>
  <si>
    <t>Columna8216</t>
  </si>
  <si>
    <t>Columna8217</t>
  </si>
  <si>
    <t>Columna8218</t>
  </si>
  <si>
    <t>Columna8219</t>
  </si>
  <si>
    <t>Columna8220</t>
  </si>
  <si>
    <t>Columna8221</t>
  </si>
  <si>
    <t>Columna8222</t>
  </si>
  <si>
    <t>Columna8223</t>
  </si>
  <si>
    <t>Columna8224</t>
  </si>
  <si>
    <t>Columna8225</t>
  </si>
  <si>
    <t>Columna8226</t>
  </si>
  <si>
    <t>Columna8227</t>
  </si>
  <si>
    <t>Columna8228</t>
  </si>
  <si>
    <t>Columna8229</t>
  </si>
  <si>
    <t>Columna8230</t>
  </si>
  <si>
    <t>Columna8231</t>
  </si>
  <si>
    <t>Columna8232</t>
  </si>
  <si>
    <t>Columna8233</t>
  </si>
  <si>
    <t>Columna8234</t>
  </si>
  <si>
    <t>Columna8235</t>
  </si>
  <si>
    <t>Columna8236</t>
  </si>
  <si>
    <t>Columna8237</t>
  </si>
  <si>
    <t>Columna8238</t>
  </si>
  <si>
    <t>Columna8239</t>
  </si>
  <si>
    <t>Columna8240</t>
  </si>
  <si>
    <t>Columna8241</t>
  </si>
  <si>
    <t>Columna8242</t>
  </si>
  <si>
    <t>Columna8243</t>
  </si>
  <si>
    <t>Columna8244</t>
  </si>
  <si>
    <t>Columna8245</t>
  </si>
  <si>
    <t>Columna8246</t>
  </si>
  <si>
    <t>Columna8247</t>
  </si>
  <si>
    <t>Columna8248</t>
  </si>
  <si>
    <t>Columna8249</t>
  </si>
  <si>
    <t>Columna8250</t>
  </si>
  <si>
    <t>Columna8251</t>
  </si>
  <si>
    <t>Columna8252</t>
  </si>
  <si>
    <t>Columna8253</t>
  </si>
  <si>
    <t>Columna8254</t>
  </si>
  <si>
    <t>Columna8255</t>
  </si>
  <si>
    <t>Columna8256</t>
  </si>
  <si>
    <t>Columna8257</t>
  </si>
  <si>
    <t>Columna8258</t>
  </si>
  <si>
    <t>Columna8259</t>
  </si>
  <si>
    <t>Columna8260</t>
  </si>
  <si>
    <t>Columna8261</t>
  </si>
  <si>
    <t>Columna8262</t>
  </si>
  <si>
    <t>Columna8263</t>
  </si>
  <si>
    <t>Columna8264</t>
  </si>
  <si>
    <t>Columna8265</t>
  </si>
  <si>
    <t>Columna8266</t>
  </si>
  <si>
    <t>Columna8267</t>
  </si>
  <si>
    <t>Columna8268</t>
  </si>
  <si>
    <t>Columna8269</t>
  </si>
  <si>
    <t>Columna8270</t>
  </si>
  <si>
    <t>Columna8271</t>
  </si>
  <si>
    <t>Columna8272</t>
  </si>
  <si>
    <t>Columna8273</t>
  </si>
  <si>
    <t>Columna8274</t>
  </si>
  <si>
    <t>Columna8275</t>
  </si>
  <si>
    <t>Columna8276</t>
  </si>
  <si>
    <t>Columna8277</t>
  </si>
  <si>
    <t>Columna8278</t>
  </si>
  <si>
    <t>Columna8279</t>
  </si>
  <si>
    <t>Columna8280</t>
  </si>
  <si>
    <t>Columna8281</t>
  </si>
  <si>
    <t>Columna8282</t>
  </si>
  <si>
    <t>Columna8283</t>
  </si>
  <si>
    <t>Columna8284</t>
  </si>
  <si>
    <t>Columna8285</t>
  </si>
  <si>
    <t>Columna8286</t>
  </si>
  <si>
    <t>Columna8287</t>
  </si>
  <si>
    <t>Columna8288</t>
  </si>
  <si>
    <t>Columna8289</t>
  </si>
  <si>
    <t>Columna8290</t>
  </si>
  <si>
    <t>Columna8291</t>
  </si>
  <si>
    <t>Columna8292</t>
  </si>
  <si>
    <t>Columna8293</t>
  </si>
  <si>
    <t>Columna8294</t>
  </si>
  <si>
    <t>Columna8295</t>
  </si>
  <si>
    <t>Columna8296</t>
  </si>
  <si>
    <t>Columna8297</t>
  </si>
  <si>
    <t>Columna8298</t>
  </si>
  <si>
    <t>Columna8299</t>
  </si>
  <si>
    <t>Columna8300</t>
  </si>
  <si>
    <t>Columna8301</t>
  </si>
  <si>
    <t>Columna8302</t>
  </si>
  <si>
    <t>Columna8303</t>
  </si>
  <si>
    <t>Columna8304</t>
  </si>
  <si>
    <t>Columna8305</t>
  </si>
  <si>
    <t>Columna8306</t>
  </si>
  <si>
    <t>Columna8307</t>
  </si>
  <si>
    <t>Columna8308</t>
  </si>
  <si>
    <t>Columna8309</t>
  </si>
  <si>
    <t>Columna8310</t>
  </si>
  <si>
    <t>Columna8311</t>
  </si>
  <si>
    <t>Columna8312</t>
  </si>
  <si>
    <t>Columna8313</t>
  </si>
  <si>
    <t>Columna8314</t>
  </si>
  <si>
    <t>Columna8315</t>
  </si>
  <si>
    <t>Columna8316</t>
  </si>
  <si>
    <t>Columna8317</t>
  </si>
  <si>
    <t>Columna8318</t>
  </si>
  <si>
    <t>Columna8319</t>
  </si>
  <si>
    <t>Columna8320</t>
  </si>
  <si>
    <t>Columna8321</t>
  </si>
  <si>
    <t>Columna8322</t>
  </si>
  <si>
    <t>Columna8323</t>
  </si>
  <si>
    <t>Columna8324</t>
  </si>
  <si>
    <t>Columna8325</t>
  </si>
  <si>
    <t>Columna8326</t>
  </si>
  <si>
    <t>Columna8327</t>
  </si>
  <si>
    <t>Columna8328</t>
  </si>
  <si>
    <t>Columna8329</t>
  </si>
  <si>
    <t>Columna8330</t>
  </si>
  <si>
    <t>Columna8331</t>
  </si>
  <si>
    <t>Columna8332</t>
  </si>
  <si>
    <t>Columna8333</t>
  </si>
  <si>
    <t>Columna8334</t>
  </si>
  <si>
    <t>Columna8335</t>
  </si>
  <si>
    <t>Columna8336</t>
  </si>
  <si>
    <t>Columna8337</t>
  </si>
  <si>
    <t>Columna8338</t>
  </si>
  <si>
    <t>Columna8339</t>
  </si>
  <si>
    <t>Columna8340</t>
  </si>
  <si>
    <t>Columna8341</t>
  </si>
  <si>
    <t>Columna8342</t>
  </si>
  <si>
    <t>Columna8343</t>
  </si>
  <si>
    <t>Columna8344</t>
  </si>
  <si>
    <t>Columna8345</t>
  </si>
  <si>
    <t>Columna8346</t>
  </si>
  <si>
    <t>Columna8347</t>
  </si>
  <si>
    <t>Columna8348</t>
  </si>
  <si>
    <t>Columna8349</t>
  </si>
  <si>
    <t>Columna8350</t>
  </si>
  <si>
    <t>Columna8351</t>
  </si>
  <si>
    <t>Columna8352</t>
  </si>
  <si>
    <t>Columna8353</t>
  </si>
  <si>
    <t>Columna8354</t>
  </si>
  <si>
    <t>Columna8355</t>
  </si>
  <si>
    <t>Columna8356</t>
  </si>
  <si>
    <t>Columna8357</t>
  </si>
  <si>
    <t>Columna8358</t>
  </si>
  <si>
    <t>Columna8359</t>
  </si>
  <si>
    <t>Columna8360</t>
  </si>
  <si>
    <t>Columna8361</t>
  </si>
  <si>
    <t>Columna8362</t>
  </si>
  <si>
    <t>Columna8363</t>
  </si>
  <si>
    <t>Columna8364</t>
  </si>
  <si>
    <t>Columna8365</t>
  </si>
  <si>
    <t>Columna8366</t>
  </si>
  <si>
    <t>Columna8367</t>
  </si>
  <si>
    <t>Columna8368</t>
  </si>
  <si>
    <t>Columna8369</t>
  </si>
  <si>
    <t>Columna8370</t>
  </si>
  <si>
    <t>Columna8371</t>
  </si>
  <si>
    <t>Columna8372</t>
  </si>
  <si>
    <t>Columna8373</t>
  </si>
  <si>
    <t>Columna8374</t>
  </si>
  <si>
    <t>Columna8375</t>
  </si>
  <si>
    <t>Columna8376</t>
  </si>
  <si>
    <t>Columna8377</t>
  </si>
  <si>
    <t>Columna8378</t>
  </si>
  <si>
    <t>Columna8379</t>
  </si>
  <si>
    <t>Columna8380</t>
  </si>
  <si>
    <t>Columna8381</t>
  </si>
  <si>
    <t>Columna8382</t>
  </si>
  <si>
    <t>Columna8383</t>
  </si>
  <si>
    <t>Columna8384</t>
  </si>
  <si>
    <t>Columna8385</t>
  </si>
  <si>
    <t>Columna8386</t>
  </si>
  <si>
    <t>Columna8387</t>
  </si>
  <si>
    <t>Columna8388</t>
  </si>
  <si>
    <t>Columna8389</t>
  </si>
  <si>
    <t>Columna8390</t>
  </si>
  <si>
    <t>Columna8391</t>
  </si>
  <si>
    <t>Columna8392</t>
  </si>
  <si>
    <t>Columna8393</t>
  </si>
  <si>
    <t>Columna8394</t>
  </si>
  <si>
    <t>Columna8395</t>
  </si>
  <si>
    <t>Columna8396</t>
  </si>
  <si>
    <t>Columna8397</t>
  </si>
  <si>
    <t>Columna8398</t>
  </si>
  <si>
    <t>Columna8399</t>
  </si>
  <si>
    <t>Columna8400</t>
  </si>
  <si>
    <t>Columna8401</t>
  </si>
  <si>
    <t>Columna8402</t>
  </si>
  <si>
    <t>Columna8403</t>
  </si>
  <si>
    <t>Columna8404</t>
  </si>
  <si>
    <t>Columna8405</t>
  </si>
  <si>
    <t>Columna8406</t>
  </si>
  <si>
    <t>Columna8407</t>
  </si>
  <si>
    <t>Columna8408</t>
  </si>
  <si>
    <t>Columna8409</t>
  </si>
  <si>
    <t>Columna8410</t>
  </si>
  <si>
    <t>Columna8411</t>
  </si>
  <si>
    <t>Columna8412</t>
  </si>
  <si>
    <t>Columna8413</t>
  </si>
  <si>
    <t>Columna8414</t>
  </si>
  <si>
    <t>Columna8415</t>
  </si>
  <si>
    <t>Columna8416</t>
  </si>
  <si>
    <t>Columna8417</t>
  </si>
  <si>
    <t>Columna8418</t>
  </si>
  <si>
    <t>Columna8419</t>
  </si>
  <si>
    <t>Columna8420</t>
  </si>
  <si>
    <t>Columna8421</t>
  </si>
  <si>
    <t>Columna8422</t>
  </si>
  <si>
    <t>Columna8423</t>
  </si>
  <si>
    <t>Columna8424</t>
  </si>
  <si>
    <t>Columna8425</t>
  </si>
  <si>
    <t>Columna8426</t>
  </si>
  <si>
    <t>Columna8427</t>
  </si>
  <si>
    <t>Columna8428</t>
  </si>
  <si>
    <t>Columna8429</t>
  </si>
  <si>
    <t>Columna8430</t>
  </si>
  <si>
    <t>Columna8431</t>
  </si>
  <si>
    <t>Columna8432</t>
  </si>
  <si>
    <t>Columna8433</t>
  </si>
  <si>
    <t>Columna8434</t>
  </si>
  <si>
    <t>Columna8435</t>
  </si>
  <si>
    <t>Columna8436</t>
  </si>
  <si>
    <t>Columna8437</t>
  </si>
  <si>
    <t>Columna8438</t>
  </si>
  <si>
    <t>Columna8439</t>
  </si>
  <si>
    <t>Columna8440</t>
  </si>
  <si>
    <t>Columna8441</t>
  </si>
  <si>
    <t>Columna8442</t>
  </si>
  <si>
    <t>Columna8443</t>
  </si>
  <si>
    <t>Columna8444</t>
  </si>
  <si>
    <t>Columna8445</t>
  </si>
  <si>
    <t>Columna8446</t>
  </si>
  <si>
    <t>Columna8447</t>
  </si>
  <si>
    <t>Columna8448</t>
  </si>
  <si>
    <t>Columna8449</t>
  </si>
  <si>
    <t>Columna8450</t>
  </si>
  <si>
    <t>Columna8451</t>
  </si>
  <si>
    <t>Columna8452</t>
  </si>
  <si>
    <t>Columna8453</t>
  </si>
  <si>
    <t>Columna8454</t>
  </si>
  <si>
    <t>Columna8455</t>
  </si>
  <si>
    <t>Columna8456</t>
  </si>
  <si>
    <t>Columna8457</t>
  </si>
  <si>
    <t>Columna8458</t>
  </si>
  <si>
    <t>Columna8459</t>
  </si>
  <si>
    <t>Columna8460</t>
  </si>
  <si>
    <t>Columna8461</t>
  </si>
  <si>
    <t>Columna8462</t>
  </si>
  <si>
    <t>Columna8463</t>
  </si>
  <si>
    <t>Columna8464</t>
  </si>
  <si>
    <t>Columna8465</t>
  </si>
  <si>
    <t>Columna8466</t>
  </si>
  <si>
    <t>Columna8467</t>
  </si>
  <si>
    <t>Columna8468</t>
  </si>
  <si>
    <t>Columna8469</t>
  </si>
  <si>
    <t>Columna8470</t>
  </si>
  <si>
    <t>Columna8471</t>
  </si>
  <si>
    <t>Columna8472</t>
  </si>
  <si>
    <t>Columna8473</t>
  </si>
  <si>
    <t>Columna8474</t>
  </si>
  <si>
    <t>Columna8475</t>
  </si>
  <si>
    <t>Columna8476</t>
  </si>
  <si>
    <t>Columna8477</t>
  </si>
  <si>
    <t>Columna8478</t>
  </si>
  <si>
    <t>Columna8479</t>
  </si>
  <si>
    <t>Columna8480</t>
  </si>
  <si>
    <t>Columna8481</t>
  </si>
  <si>
    <t>Columna8482</t>
  </si>
  <si>
    <t>Columna8483</t>
  </si>
  <si>
    <t>Columna8484</t>
  </si>
  <si>
    <t>Columna8485</t>
  </si>
  <si>
    <t>Columna8486</t>
  </si>
  <si>
    <t>Columna8487</t>
  </si>
  <si>
    <t>Columna8488</t>
  </si>
  <si>
    <t>Columna8489</t>
  </si>
  <si>
    <t>Columna8490</t>
  </si>
  <si>
    <t>Columna8491</t>
  </si>
  <si>
    <t>Columna8492</t>
  </si>
  <si>
    <t>Columna8493</t>
  </si>
  <si>
    <t>Columna8494</t>
  </si>
  <si>
    <t>Columna8495</t>
  </si>
  <si>
    <t>Columna8496</t>
  </si>
  <si>
    <t>Columna8497</t>
  </si>
  <si>
    <t>Columna8498</t>
  </si>
  <si>
    <t>Columna8499</t>
  </si>
  <si>
    <t>Columna8500</t>
  </si>
  <si>
    <t>Columna8501</t>
  </si>
  <si>
    <t>Columna8502</t>
  </si>
  <si>
    <t>Columna8503</t>
  </si>
  <si>
    <t>Columna8504</t>
  </si>
  <si>
    <t>Columna8505</t>
  </si>
  <si>
    <t>Columna8506</t>
  </si>
  <si>
    <t>Columna8507</t>
  </si>
  <si>
    <t>Columna8508</t>
  </si>
  <si>
    <t>Columna8509</t>
  </si>
  <si>
    <t>Columna8510</t>
  </si>
  <si>
    <t>Columna8511</t>
  </si>
  <si>
    <t>Columna8512</t>
  </si>
  <si>
    <t>Columna8513</t>
  </si>
  <si>
    <t>Columna8514</t>
  </si>
  <si>
    <t>Columna8515</t>
  </si>
  <si>
    <t>Columna8516</t>
  </si>
  <si>
    <t>Columna8517</t>
  </si>
  <si>
    <t>Columna8518</t>
  </si>
  <si>
    <t>Columna8519</t>
  </si>
  <si>
    <t>Columna8520</t>
  </si>
  <si>
    <t>Columna8521</t>
  </si>
  <si>
    <t>Columna8522</t>
  </si>
  <si>
    <t>Columna8523</t>
  </si>
  <si>
    <t>Columna8524</t>
  </si>
  <si>
    <t>Columna8525</t>
  </si>
  <si>
    <t>Columna8526</t>
  </si>
  <si>
    <t>Columna8527</t>
  </si>
  <si>
    <t>Columna8528</t>
  </si>
  <si>
    <t>Columna8529</t>
  </si>
  <si>
    <t>Columna8530</t>
  </si>
  <si>
    <t>Columna8531</t>
  </si>
  <si>
    <t>Columna8532</t>
  </si>
  <si>
    <t>Columna8533</t>
  </si>
  <si>
    <t>Columna8534</t>
  </si>
  <si>
    <t>Columna8535</t>
  </si>
  <si>
    <t>Columna8536</t>
  </si>
  <si>
    <t>Columna8537</t>
  </si>
  <si>
    <t>Columna8538</t>
  </si>
  <si>
    <t>Columna8539</t>
  </si>
  <si>
    <t>Columna8540</t>
  </si>
  <si>
    <t>Columna8541</t>
  </si>
  <si>
    <t>Columna8542</t>
  </si>
  <si>
    <t>Columna8543</t>
  </si>
  <si>
    <t>Columna8544</t>
  </si>
  <si>
    <t>Columna8545</t>
  </si>
  <si>
    <t>Columna8546</t>
  </si>
  <si>
    <t>Columna8547</t>
  </si>
  <si>
    <t>Columna8548</t>
  </si>
  <si>
    <t>Columna8549</t>
  </si>
  <si>
    <t>Columna8550</t>
  </si>
  <si>
    <t>Columna8551</t>
  </si>
  <si>
    <t>Columna8552</t>
  </si>
  <si>
    <t>Columna8553</t>
  </si>
  <si>
    <t>Columna8554</t>
  </si>
  <si>
    <t>Columna8555</t>
  </si>
  <si>
    <t>Columna8556</t>
  </si>
  <si>
    <t>Columna8557</t>
  </si>
  <si>
    <t>Columna8558</t>
  </si>
  <si>
    <t>Columna8559</t>
  </si>
  <si>
    <t>Columna8560</t>
  </si>
  <si>
    <t>Columna8561</t>
  </si>
  <si>
    <t>Columna8562</t>
  </si>
  <si>
    <t>Columna8563</t>
  </si>
  <si>
    <t>Columna8564</t>
  </si>
  <si>
    <t>Columna8565</t>
  </si>
  <si>
    <t>Columna8566</t>
  </si>
  <si>
    <t>Columna8567</t>
  </si>
  <si>
    <t>Columna8568</t>
  </si>
  <si>
    <t>Columna8569</t>
  </si>
  <si>
    <t>Columna8570</t>
  </si>
  <si>
    <t>Columna8571</t>
  </si>
  <si>
    <t>Columna8572</t>
  </si>
  <si>
    <t>Columna8573</t>
  </si>
  <si>
    <t>Columna8574</t>
  </si>
  <si>
    <t>Columna8575</t>
  </si>
  <si>
    <t>Columna8576</t>
  </si>
  <si>
    <t>Columna8577</t>
  </si>
  <si>
    <t>Columna8578</t>
  </si>
  <si>
    <t>Columna8579</t>
  </si>
  <si>
    <t>Columna8580</t>
  </si>
  <si>
    <t>Columna8581</t>
  </si>
  <si>
    <t>Columna8582</t>
  </si>
  <si>
    <t>Columna8583</t>
  </si>
  <si>
    <t>Columna8584</t>
  </si>
  <si>
    <t>Columna8585</t>
  </si>
  <si>
    <t>Columna8586</t>
  </si>
  <si>
    <t>Columna8587</t>
  </si>
  <si>
    <t>Columna8588</t>
  </si>
  <si>
    <t>Columna8589</t>
  </si>
  <si>
    <t>Columna8590</t>
  </si>
  <si>
    <t>Columna8591</t>
  </si>
  <si>
    <t>Columna8592</t>
  </si>
  <si>
    <t>Columna8593</t>
  </si>
  <si>
    <t>Columna8594</t>
  </si>
  <si>
    <t>Columna8595</t>
  </si>
  <si>
    <t>Columna8596</t>
  </si>
  <si>
    <t>Columna8597</t>
  </si>
  <si>
    <t>Columna8598</t>
  </si>
  <si>
    <t>Columna8599</t>
  </si>
  <si>
    <t>Columna8600</t>
  </si>
  <si>
    <t>Columna8601</t>
  </si>
  <si>
    <t>Columna8602</t>
  </si>
  <si>
    <t>Columna8603</t>
  </si>
  <si>
    <t>Columna8604</t>
  </si>
  <si>
    <t>Columna8605</t>
  </si>
  <si>
    <t>Columna8606</t>
  </si>
  <si>
    <t>Columna8607</t>
  </si>
  <si>
    <t>Columna8608</t>
  </si>
  <si>
    <t>Columna8609</t>
  </si>
  <si>
    <t>Columna8610</t>
  </si>
  <si>
    <t>Columna8611</t>
  </si>
  <si>
    <t>Columna8612</t>
  </si>
  <si>
    <t>Columna8613</t>
  </si>
  <si>
    <t>Columna8614</t>
  </si>
  <si>
    <t>Columna8615</t>
  </si>
  <si>
    <t>Columna8616</t>
  </si>
  <si>
    <t>Columna8617</t>
  </si>
  <si>
    <t>Columna8618</t>
  </si>
  <si>
    <t>Columna8619</t>
  </si>
  <si>
    <t>Columna8620</t>
  </si>
  <si>
    <t>Columna8621</t>
  </si>
  <si>
    <t>Columna8622</t>
  </si>
  <si>
    <t>Columna8623</t>
  </si>
  <si>
    <t>Columna8624</t>
  </si>
  <si>
    <t>Columna8625</t>
  </si>
  <si>
    <t>Columna8626</t>
  </si>
  <si>
    <t>Columna8627</t>
  </si>
  <si>
    <t>Columna8628</t>
  </si>
  <si>
    <t>Columna8629</t>
  </si>
  <si>
    <t>Columna8630</t>
  </si>
  <si>
    <t>Columna8631</t>
  </si>
  <si>
    <t>Columna8632</t>
  </si>
  <si>
    <t>Columna8633</t>
  </si>
  <si>
    <t>Columna8634</t>
  </si>
  <si>
    <t>Columna8635</t>
  </si>
  <si>
    <t>Columna8636</t>
  </si>
  <si>
    <t>Columna8637</t>
  </si>
  <si>
    <t>Columna8638</t>
  </si>
  <si>
    <t>Columna8639</t>
  </si>
  <si>
    <t>Columna8640</t>
  </si>
  <si>
    <t>Columna8641</t>
  </si>
  <si>
    <t>Columna8642</t>
  </si>
  <si>
    <t>Columna8643</t>
  </si>
  <si>
    <t>Columna8644</t>
  </si>
  <si>
    <t>Columna8645</t>
  </si>
  <si>
    <t>Columna8646</t>
  </si>
  <si>
    <t>Columna8647</t>
  </si>
  <si>
    <t>Columna8648</t>
  </si>
  <si>
    <t>Columna8649</t>
  </si>
  <si>
    <t>Columna8650</t>
  </si>
  <si>
    <t>Columna8651</t>
  </si>
  <si>
    <t>Columna8652</t>
  </si>
  <si>
    <t>Columna8653</t>
  </si>
  <si>
    <t>Columna8654</t>
  </si>
  <si>
    <t>Columna8655</t>
  </si>
  <si>
    <t>Columna8656</t>
  </si>
  <si>
    <t>Columna8657</t>
  </si>
  <si>
    <t>Columna8658</t>
  </si>
  <si>
    <t>Columna8659</t>
  </si>
  <si>
    <t>Columna8660</t>
  </si>
  <si>
    <t>Columna8661</t>
  </si>
  <si>
    <t>Columna8662</t>
  </si>
  <si>
    <t>Columna8663</t>
  </si>
  <si>
    <t>Columna8664</t>
  </si>
  <si>
    <t>Columna8665</t>
  </si>
  <si>
    <t>Columna8666</t>
  </si>
  <si>
    <t>Columna8667</t>
  </si>
  <si>
    <t>Columna8668</t>
  </si>
  <si>
    <t>Columna8669</t>
  </si>
  <si>
    <t>Columna8670</t>
  </si>
  <si>
    <t>Columna8671</t>
  </si>
  <si>
    <t>Columna8672</t>
  </si>
  <si>
    <t>Columna8673</t>
  </si>
  <si>
    <t>Columna8674</t>
  </si>
  <si>
    <t>Columna8675</t>
  </si>
  <si>
    <t>Columna8676</t>
  </si>
  <si>
    <t>Columna8677</t>
  </si>
  <si>
    <t>Columna8678</t>
  </si>
  <si>
    <t>Columna8679</t>
  </si>
  <si>
    <t>Columna8680</t>
  </si>
  <si>
    <t>Columna8681</t>
  </si>
  <si>
    <t>Columna8682</t>
  </si>
  <si>
    <t>Columna8683</t>
  </si>
  <si>
    <t>Columna8684</t>
  </si>
  <si>
    <t>Columna8685</t>
  </si>
  <si>
    <t>Columna8686</t>
  </si>
  <si>
    <t>Columna8687</t>
  </si>
  <si>
    <t>Columna8688</t>
  </si>
  <si>
    <t>Columna8689</t>
  </si>
  <si>
    <t>Columna8690</t>
  </si>
  <si>
    <t>Columna8691</t>
  </si>
  <si>
    <t>Columna8692</t>
  </si>
  <si>
    <t>Columna8693</t>
  </si>
  <si>
    <t>Columna8694</t>
  </si>
  <si>
    <t>Columna8695</t>
  </si>
  <si>
    <t>Columna8696</t>
  </si>
  <si>
    <t>Columna8697</t>
  </si>
  <si>
    <t>Columna8698</t>
  </si>
  <si>
    <t>Columna8699</t>
  </si>
  <si>
    <t>Columna8700</t>
  </si>
  <si>
    <t>Columna8701</t>
  </si>
  <si>
    <t>Columna8702</t>
  </si>
  <si>
    <t>Columna8703</t>
  </si>
  <si>
    <t>Columna8704</t>
  </si>
  <si>
    <t>Columna8705</t>
  </si>
  <si>
    <t>Columna8706</t>
  </si>
  <si>
    <t>Columna8707</t>
  </si>
  <si>
    <t>Columna8708</t>
  </si>
  <si>
    <t>Columna8709</t>
  </si>
  <si>
    <t>Columna8710</t>
  </si>
  <si>
    <t>Columna8711</t>
  </si>
  <si>
    <t>Columna8712</t>
  </si>
  <si>
    <t>Columna8713</t>
  </si>
  <si>
    <t>Columna8714</t>
  </si>
  <si>
    <t>Columna8715</t>
  </si>
  <si>
    <t>Columna8716</t>
  </si>
  <si>
    <t>Columna8717</t>
  </si>
  <si>
    <t>Columna8718</t>
  </si>
  <si>
    <t>Columna8719</t>
  </si>
  <si>
    <t>Columna8720</t>
  </si>
  <si>
    <t>Columna8721</t>
  </si>
  <si>
    <t>Columna8722</t>
  </si>
  <si>
    <t>Columna8723</t>
  </si>
  <si>
    <t>Columna8724</t>
  </si>
  <si>
    <t>Columna8725</t>
  </si>
  <si>
    <t>Columna8726</t>
  </si>
  <si>
    <t>Columna8727</t>
  </si>
  <si>
    <t>Columna8728</t>
  </si>
  <si>
    <t>Columna8729</t>
  </si>
  <si>
    <t>Columna8730</t>
  </si>
  <si>
    <t>Columna8731</t>
  </si>
  <si>
    <t>Columna8732</t>
  </si>
  <si>
    <t>Columna8733</t>
  </si>
  <si>
    <t>Columna8734</t>
  </si>
  <si>
    <t>Columna8735</t>
  </si>
  <si>
    <t>Columna8736</t>
  </si>
  <si>
    <t>Columna8737</t>
  </si>
  <si>
    <t>Columna8738</t>
  </si>
  <si>
    <t>Columna8739</t>
  </si>
  <si>
    <t>Columna8740</t>
  </si>
  <si>
    <t>Columna8741</t>
  </si>
  <si>
    <t>Columna8742</t>
  </si>
  <si>
    <t>Columna8743</t>
  </si>
  <si>
    <t>Columna8744</t>
  </si>
  <si>
    <t>Columna8745</t>
  </si>
  <si>
    <t>Columna8746</t>
  </si>
  <si>
    <t>Columna8747</t>
  </si>
  <si>
    <t>Columna8748</t>
  </si>
  <si>
    <t>Columna8749</t>
  </si>
  <si>
    <t>Columna8750</t>
  </si>
  <si>
    <t>Columna8751</t>
  </si>
  <si>
    <t>Columna8752</t>
  </si>
  <si>
    <t>Columna8753</t>
  </si>
  <si>
    <t>Columna8754</t>
  </si>
  <si>
    <t>Columna8755</t>
  </si>
  <si>
    <t>Columna8756</t>
  </si>
  <si>
    <t>Columna8757</t>
  </si>
  <si>
    <t>Columna8758</t>
  </si>
  <si>
    <t>Columna8759</t>
  </si>
  <si>
    <t>Columna8760</t>
  </si>
  <si>
    <t>Columna8761</t>
  </si>
  <si>
    <t>Columna8762</t>
  </si>
  <si>
    <t>Columna8763</t>
  </si>
  <si>
    <t>Columna8764</t>
  </si>
  <si>
    <t>Columna8765</t>
  </si>
  <si>
    <t>Columna8766</t>
  </si>
  <si>
    <t>Columna8767</t>
  </si>
  <si>
    <t>Columna8768</t>
  </si>
  <si>
    <t>Columna8769</t>
  </si>
  <si>
    <t>Columna8770</t>
  </si>
  <si>
    <t>Columna8771</t>
  </si>
  <si>
    <t>Columna8772</t>
  </si>
  <si>
    <t>Columna8773</t>
  </si>
  <si>
    <t>Columna8774</t>
  </si>
  <si>
    <t>Columna8775</t>
  </si>
  <si>
    <t>Columna8776</t>
  </si>
  <si>
    <t>Columna8777</t>
  </si>
  <si>
    <t>Columna8778</t>
  </si>
  <si>
    <t>Columna8779</t>
  </si>
  <si>
    <t>Columna8780</t>
  </si>
  <si>
    <t>Columna8781</t>
  </si>
  <si>
    <t>Columna8782</t>
  </si>
  <si>
    <t>Columna8783</t>
  </si>
  <si>
    <t>Columna8784</t>
  </si>
  <si>
    <t>Columna8785</t>
  </si>
  <si>
    <t>Columna8786</t>
  </si>
  <si>
    <t>Columna8787</t>
  </si>
  <si>
    <t>Columna8788</t>
  </si>
  <si>
    <t>Columna8789</t>
  </si>
  <si>
    <t>Columna8790</t>
  </si>
  <si>
    <t>Columna8791</t>
  </si>
  <si>
    <t>Columna8792</t>
  </si>
  <si>
    <t>Columna8793</t>
  </si>
  <si>
    <t>Columna8794</t>
  </si>
  <si>
    <t>Columna8795</t>
  </si>
  <si>
    <t>Columna8796</t>
  </si>
  <si>
    <t>Columna8797</t>
  </si>
  <si>
    <t>Columna8798</t>
  </si>
  <si>
    <t>Columna8799</t>
  </si>
  <si>
    <t>Columna8800</t>
  </si>
  <si>
    <t>Columna8801</t>
  </si>
  <si>
    <t>Columna8802</t>
  </si>
  <si>
    <t>Columna8803</t>
  </si>
  <si>
    <t>Columna8804</t>
  </si>
  <si>
    <t>Columna8805</t>
  </si>
  <si>
    <t>Columna8806</t>
  </si>
  <si>
    <t>Columna8807</t>
  </si>
  <si>
    <t>Columna8808</t>
  </si>
  <si>
    <t>Columna8809</t>
  </si>
  <si>
    <t>Columna8810</t>
  </si>
  <si>
    <t>Columna8811</t>
  </si>
  <si>
    <t>Columna8812</t>
  </si>
  <si>
    <t>Columna8813</t>
  </si>
  <si>
    <t>Columna8814</t>
  </si>
  <si>
    <t>Columna8815</t>
  </si>
  <si>
    <t>Columna8816</t>
  </si>
  <si>
    <t>Columna8817</t>
  </si>
  <si>
    <t>Columna8818</t>
  </si>
  <si>
    <t>Columna8819</t>
  </si>
  <si>
    <t>Columna8820</t>
  </si>
  <si>
    <t>Columna8821</t>
  </si>
  <si>
    <t>Columna8822</t>
  </si>
  <si>
    <t>Columna8823</t>
  </si>
  <si>
    <t>Columna8824</t>
  </si>
  <si>
    <t>Columna8825</t>
  </si>
  <si>
    <t>Columna8826</t>
  </si>
  <si>
    <t>Columna8827</t>
  </si>
  <si>
    <t>Columna8828</t>
  </si>
  <si>
    <t>Columna8829</t>
  </si>
  <si>
    <t>Columna8830</t>
  </si>
  <si>
    <t>Columna8831</t>
  </si>
  <si>
    <t>Columna8832</t>
  </si>
  <si>
    <t>Columna8833</t>
  </si>
  <si>
    <t>Columna8834</t>
  </si>
  <si>
    <t>Columna8835</t>
  </si>
  <si>
    <t>Columna8836</t>
  </si>
  <si>
    <t>Columna8837</t>
  </si>
  <si>
    <t>Columna8838</t>
  </si>
  <si>
    <t>Columna8839</t>
  </si>
  <si>
    <t>Columna8840</t>
  </si>
  <si>
    <t>Columna8841</t>
  </si>
  <si>
    <t>Columna8842</t>
  </si>
  <si>
    <t>Columna8843</t>
  </si>
  <si>
    <t>Columna8844</t>
  </si>
  <si>
    <t>Columna8845</t>
  </si>
  <si>
    <t>Columna8846</t>
  </si>
  <si>
    <t>Columna8847</t>
  </si>
  <si>
    <t>Columna8848</t>
  </si>
  <si>
    <t>Columna8849</t>
  </si>
  <si>
    <t>Columna8850</t>
  </si>
  <si>
    <t>Columna8851</t>
  </si>
  <si>
    <t>Columna8852</t>
  </si>
  <si>
    <t>Columna8853</t>
  </si>
  <si>
    <t>Columna8854</t>
  </si>
  <si>
    <t>Columna8855</t>
  </si>
  <si>
    <t>Columna8856</t>
  </si>
  <si>
    <t>Columna8857</t>
  </si>
  <si>
    <t>Columna8858</t>
  </si>
  <si>
    <t>Columna8859</t>
  </si>
  <si>
    <t>Columna8860</t>
  </si>
  <si>
    <t>Columna8861</t>
  </si>
  <si>
    <t>Columna8862</t>
  </si>
  <si>
    <t>Columna8863</t>
  </si>
  <si>
    <t>Columna8864</t>
  </si>
  <si>
    <t>Columna8865</t>
  </si>
  <si>
    <t>Columna8866</t>
  </si>
  <si>
    <t>Columna8867</t>
  </si>
  <si>
    <t>Columna8868</t>
  </si>
  <si>
    <t>Columna8869</t>
  </si>
  <si>
    <t>Columna8870</t>
  </si>
  <si>
    <t>Columna8871</t>
  </si>
  <si>
    <t>Columna8872</t>
  </si>
  <si>
    <t>Columna8873</t>
  </si>
  <si>
    <t>Columna8874</t>
  </si>
  <si>
    <t>Columna8875</t>
  </si>
  <si>
    <t>Columna8876</t>
  </si>
  <si>
    <t>Columna8877</t>
  </si>
  <si>
    <t>Columna8878</t>
  </si>
  <si>
    <t>Columna8879</t>
  </si>
  <si>
    <t>Columna8880</t>
  </si>
  <si>
    <t>Columna8881</t>
  </si>
  <si>
    <t>Columna8882</t>
  </si>
  <si>
    <t>Columna8883</t>
  </si>
  <si>
    <t>Columna8884</t>
  </si>
  <si>
    <t>Columna8885</t>
  </si>
  <si>
    <t>Columna8886</t>
  </si>
  <si>
    <t>Columna8887</t>
  </si>
  <si>
    <t>Columna8888</t>
  </si>
  <si>
    <t>Columna8889</t>
  </si>
  <si>
    <t>Columna8890</t>
  </si>
  <si>
    <t>Columna8891</t>
  </si>
  <si>
    <t>Columna8892</t>
  </si>
  <si>
    <t>Columna8893</t>
  </si>
  <si>
    <t>Columna8894</t>
  </si>
  <si>
    <t>Columna8895</t>
  </si>
  <si>
    <t>Columna8896</t>
  </si>
  <si>
    <t>Columna8897</t>
  </si>
  <si>
    <t>Columna8898</t>
  </si>
  <si>
    <t>Columna8899</t>
  </si>
  <si>
    <t>Columna8900</t>
  </si>
  <si>
    <t>Columna8901</t>
  </si>
  <si>
    <t>Columna8902</t>
  </si>
  <si>
    <t>Columna8903</t>
  </si>
  <si>
    <t>Columna8904</t>
  </si>
  <si>
    <t>Columna8905</t>
  </si>
  <si>
    <t>Columna8906</t>
  </si>
  <si>
    <t>Columna8907</t>
  </si>
  <si>
    <t>Columna8908</t>
  </si>
  <si>
    <t>Columna8909</t>
  </si>
  <si>
    <t>Columna8910</t>
  </si>
  <si>
    <t>Columna8911</t>
  </si>
  <si>
    <t>Columna8912</t>
  </si>
  <si>
    <t>Columna8913</t>
  </si>
  <si>
    <t>Columna8914</t>
  </si>
  <si>
    <t>Columna8915</t>
  </si>
  <si>
    <t>Columna8916</t>
  </si>
  <si>
    <t>Columna8917</t>
  </si>
  <si>
    <t>Columna8918</t>
  </si>
  <si>
    <t>Columna8919</t>
  </si>
  <si>
    <t>Columna8920</t>
  </si>
  <si>
    <t>Columna8921</t>
  </si>
  <si>
    <t>Columna8922</t>
  </si>
  <si>
    <t>Columna8923</t>
  </si>
  <si>
    <t>Columna8924</t>
  </si>
  <si>
    <t>Columna8925</t>
  </si>
  <si>
    <t>Columna8926</t>
  </si>
  <si>
    <t>Columna8927</t>
  </si>
  <si>
    <t>Columna8928</t>
  </si>
  <si>
    <t>Columna8929</t>
  </si>
  <si>
    <t>Columna8930</t>
  </si>
  <si>
    <t>Columna8931</t>
  </si>
  <si>
    <t>Columna8932</t>
  </si>
  <si>
    <t>Columna8933</t>
  </si>
  <si>
    <t>Columna8934</t>
  </si>
  <si>
    <t>Columna8935</t>
  </si>
  <si>
    <t>Columna8936</t>
  </si>
  <si>
    <t>Columna8937</t>
  </si>
  <si>
    <t>Columna8938</t>
  </si>
  <si>
    <t>Columna8939</t>
  </si>
  <si>
    <t>Columna8940</t>
  </si>
  <si>
    <t>Columna8941</t>
  </si>
  <si>
    <t>Columna8942</t>
  </si>
  <si>
    <t>Columna8943</t>
  </si>
  <si>
    <t>Columna8944</t>
  </si>
  <si>
    <t>Columna8945</t>
  </si>
  <si>
    <t>Columna8946</t>
  </si>
  <si>
    <t>Columna8947</t>
  </si>
  <si>
    <t>Columna8948</t>
  </si>
  <si>
    <t>Columna8949</t>
  </si>
  <si>
    <t>Columna8950</t>
  </si>
  <si>
    <t>Columna8951</t>
  </si>
  <si>
    <t>Columna8952</t>
  </si>
  <si>
    <t>Columna8953</t>
  </si>
  <si>
    <t>Columna8954</t>
  </si>
  <si>
    <t>Columna8955</t>
  </si>
  <si>
    <t>Columna8956</t>
  </si>
  <si>
    <t>Columna8957</t>
  </si>
  <si>
    <t>Columna8958</t>
  </si>
  <si>
    <t>Columna8959</t>
  </si>
  <si>
    <t>Columna8960</t>
  </si>
  <si>
    <t>Columna8961</t>
  </si>
  <si>
    <t>Columna8962</t>
  </si>
  <si>
    <t>Columna8963</t>
  </si>
  <si>
    <t>Columna8964</t>
  </si>
  <si>
    <t>Columna8965</t>
  </si>
  <si>
    <t>Columna8966</t>
  </si>
  <si>
    <t>Columna8967</t>
  </si>
  <si>
    <t>Columna8968</t>
  </si>
  <si>
    <t>Columna8969</t>
  </si>
  <si>
    <t>Columna8970</t>
  </si>
  <si>
    <t>Columna8971</t>
  </si>
  <si>
    <t>Columna8972</t>
  </si>
  <si>
    <t>Columna8973</t>
  </si>
  <si>
    <t>Columna8974</t>
  </si>
  <si>
    <t>Columna8975</t>
  </si>
  <si>
    <t>Columna8976</t>
  </si>
  <si>
    <t>Columna8977</t>
  </si>
  <si>
    <t>Columna8978</t>
  </si>
  <si>
    <t>Columna8979</t>
  </si>
  <si>
    <t>Columna8980</t>
  </si>
  <si>
    <t>Columna8981</t>
  </si>
  <si>
    <t>Columna8982</t>
  </si>
  <si>
    <t>Columna8983</t>
  </si>
  <si>
    <t>Columna8984</t>
  </si>
  <si>
    <t>Columna8985</t>
  </si>
  <si>
    <t>Columna8986</t>
  </si>
  <si>
    <t>Columna8987</t>
  </si>
  <si>
    <t>Columna8988</t>
  </si>
  <si>
    <t>Columna8989</t>
  </si>
  <si>
    <t>Columna8990</t>
  </si>
  <si>
    <t>Columna8991</t>
  </si>
  <si>
    <t>Columna8992</t>
  </si>
  <si>
    <t>Columna8993</t>
  </si>
  <si>
    <t>Columna8994</t>
  </si>
  <si>
    <t>Columna8995</t>
  </si>
  <si>
    <t>Columna8996</t>
  </si>
  <si>
    <t>Columna8997</t>
  </si>
  <si>
    <t>Columna8998</t>
  </si>
  <si>
    <t>Columna8999</t>
  </si>
  <si>
    <t>Columna9000</t>
  </si>
  <si>
    <t>Columna9001</t>
  </si>
  <si>
    <t>Columna9002</t>
  </si>
  <si>
    <t>Columna9003</t>
  </si>
  <si>
    <t>Columna9004</t>
  </si>
  <si>
    <t>Columna9005</t>
  </si>
  <si>
    <t>Columna9006</t>
  </si>
  <si>
    <t>Columna9007</t>
  </si>
  <si>
    <t>Columna9008</t>
  </si>
  <si>
    <t>Columna9009</t>
  </si>
  <si>
    <t>Columna9010</t>
  </si>
  <si>
    <t>Columna9011</t>
  </si>
  <si>
    <t>Columna9012</t>
  </si>
  <si>
    <t>Columna9013</t>
  </si>
  <si>
    <t>Columna9014</t>
  </si>
  <si>
    <t>Columna9015</t>
  </si>
  <si>
    <t>Columna9016</t>
  </si>
  <si>
    <t>Columna9017</t>
  </si>
  <si>
    <t>Columna9018</t>
  </si>
  <si>
    <t>Columna9019</t>
  </si>
  <si>
    <t>Columna9020</t>
  </si>
  <si>
    <t>Columna9021</t>
  </si>
  <si>
    <t>Columna9022</t>
  </si>
  <si>
    <t>Columna9023</t>
  </si>
  <si>
    <t>Columna9024</t>
  </si>
  <si>
    <t>Columna9025</t>
  </si>
  <si>
    <t>Columna9026</t>
  </si>
  <si>
    <t>Columna9027</t>
  </si>
  <si>
    <t>Columna9028</t>
  </si>
  <si>
    <t>Columna9029</t>
  </si>
  <si>
    <t>Columna9030</t>
  </si>
  <si>
    <t>Columna9031</t>
  </si>
  <si>
    <t>Columna9032</t>
  </si>
  <si>
    <t>Columna9033</t>
  </si>
  <si>
    <t>Columna9034</t>
  </si>
  <si>
    <t>Columna9035</t>
  </si>
  <si>
    <t>Columna9036</t>
  </si>
  <si>
    <t>Columna9037</t>
  </si>
  <si>
    <t>Columna9038</t>
  </si>
  <si>
    <t>Columna9039</t>
  </si>
  <si>
    <t>Columna9040</t>
  </si>
  <si>
    <t>Columna9041</t>
  </si>
  <si>
    <t>Columna9042</t>
  </si>
  <si>
    <t>Columna9043</t>
  </si>
  <si>
    <t>Columna9044</t>
  </si>
  <si>
    <t>Columna9045</t>
  </si>
  <si>
    <t>Columna9046</t>
  </si>
  <si>
    <t>Columna9047</t>
  </si>
  <si>
    <t>Columna9048</t>
  </si>
  <si>
    <t>Columna9049</t>
  </si>
  <si>
    <t>Columna9050</t>
  </si>
  <si>
    <t>Columna9051</t>
  </si>
  <si>
    <t>Columna9052</t>
  </si>
  <si>
    <t>Columna9053</t>
  </si>
  <si>
    <t>Columna9054</t>
  </si>
  <si>
    <t>Columna9055</t>
  </si>
  <si>
    <t>Columna9056</t>
  </si>
  <si>
    <t>Columna9057</t>
  </si>
  <si>
    <t>Columna9058</t>
  </si>
  <si>
    <t>Columna9059</t>
  </si>
  <si>
    <t>Columna9060</t>
  </si>
  <si>
    <t>Columna9061</t>
  </si>
  <si>
    <t>Columna9062</t>
  </si>
  <si>
    <t>Columna9063</t>
  </si>
  <si>
    <t>Columna9064</t>
  </si>
  <si>
    <t>Columna9065</t>
  </si>
  <si>
    <t>Columna9066</t>
  </si>
  <si>
    <t>Columna9067</t>
  </si>
  <si>
    <t>Columna9068</t>
  </si>
  <si>
    <t>Columna9069</t>
  </si>
  <si>
    <t>Columna9070</t>
  </si>
  <si>
    <t>Columna9071</t>
  </si>
  <si>
    <t>Columna9072</t>
  </si>
  <si>
    <t>Columna9073</t>
  </si>
  <si>
    <t>Columna9074</t>
  </si>
  <si>
    <t>Columna9075</t>
  </si>
  <si>
    <t>Columna9076</t>
  </si>
  <si>
    <t>Columna9077</t>
  </si>
  <si>
    <t>Columna9078</t>
  </si>
  <si>
    <t>Columna9079</t>
  </si>
  <si>
    <t>Columna9080</t>
  </si>
  <si>
    <t>Columna9081</t>
  </si>
  <si>
    <t>Columna9082</t>
  </si>
  <si>
    <t>Columna9083</t>
  </si>
  <si>
    <t>Columna9084</t>
  </si>
  <si>
    <t>Columna9085</t>
  </si>
  <si>
    <t>Columna9086</t>
  </si>
  <si>
    <t>Columna9087</t>
  </si>
  <si>
    <t>Columna9088</t>
  </si>
  <si>
    <t>Columna9089</t>
  </si>
  <si>
    <t>Columna9090</t>
  </si>
  <si>
    <t>Columna9091</t>
  </si>
  <si>
    <t>Columna9092</t>
  </si>
  <si>
    <t>Columna9093</t>
  </si>
  <si>
    <t>Columna9094</t>
  </si>
  <si>
    <t>Columna9095</t>
  </si>
  <si>
    <t>Columna9096</t>
  </si>
  <si>
    <t>Columna9097</t>
  </si>
  <si>
    <t>Columna9098</t>
  </si>
  <si>
    <t>Columna9099</t>
  </si>
  <si>
    <t>Columna9100</t>
  </si>
  <si>
    <t>Columna9101</t>
  </si>
  <si>
    <t>Columna9102</t>
  </si>
  <si>
    <t>Columna9103</t>
  </si>
  <si>
    <t>Columna9104</t>
  </si>
  <si>
    <t>Columna9105</t>
  </si>
  <si>
    <t>Columna9106</t>
  </si>
  <si>
    <t>Columna9107</t>
  </si>
  <si>
    <t>Columna9108</t>
  </si>
  <si>
    <t>Columna9109</t>
  </si>
  <si>
    <t>Columna9110</t>
  </si>
  <si>
    <t>Columna9111</t>
  </si>
  <si>
    <t>Columna9112</t>
  </si>
  <si>
    <t>Columna9113</t>
  </si>
  <si>
    <t>Columna9114</t>
  </si>
  <si>
    <t>Columna9115</t>
  </si>
  <si>
    <t>Columna9116</t>
  </si>
  <si>
    <t>Columna9117</t>
  </si>
  <si>
    <t>Columna9118</t>
  </si>
  <si>
    <t>Columna9119</t>
  </si>
  <si>
    <t>Columna9120</t>
  </si>
  <si>
    <t>Columna9121</t>
  </si>
  <si>
    <t>Columna9122</t>
  </si>
  <si>
    <t>Columna9123</t>
  </si>
  <si>
    <t>Columna9124</t>
  </si>
  <si>
    <t>Columna9125</t>
  </si>
  <si>
    <t>Columna9126</t>
  </si>
  <si>
    <t>Columna9127</t>
  </si>
  <si>
    <t>Columna9128</t>
  </si>
  <si>
    <t>Columna9129</t>
  </si>
  <si>
    <t>Columna9130</t>
  </si>
  <si>
    <t>Columna9131</t>
  </si>
  <si>
    <t>Columna9132</t>
  </si>
  <si>
    <t>Columna9133</t>
  </si>
  <si>
    <t>Columna9134</t>
  </si>
  <si>
    <t>Columna9135</t>
  </si>
  <si>
    <t>Columna9136</t>
  </si>
  <si>
    <t>Columna9137</t>
  </si>
  <si>
    <t>Columna9138</t>
  </si>
  <si>
    <t>Columna9139</t>
  </si>
  <si>
    <t>Columna9140</t>
  </si>
  <si>
    <t>Columna9141</t>
  </si>
  <si>
    <t>Columna9142</t>
  </si>
  <si>
    <t>Columna9143</t>
  </si>
  <si>
    <t>Columna9144</t>
  </si>
  <si>
    <t>Columna9145</t>
  </si>
  <si>
    <t>Columna9146</t>
  </si>
  <si>
    <t>Columna9147</t>
  </si>
  <si>
    <t>Columna9148</t>
  </si>
  <si>
    <t>Columna9149</t>
  </si>
  <si>
    <t>Columna9150</t>
  </si>
  <si>
    <t>Columna9151</t>
  </si>
  <si>
    <t>Columna9152</t>
  </si>
  <si>
    <t>Columna9153</t>
  </si>
  <si>
    <t>Columna9154</t>
  </si>
  <si>
    <t>Columna9155</t>
  </si>
  <si>
    <t>Columna9156</t>
  </si>
  <si>
    <t>Columna9157</t>
  </si>
  <si>
    <t>Columna9158</t>
  </si>
  <si>
    <t>Columna9159</t>
  </si>
  <si>
    <t>Columna9160</t>
  </si>
  <si>
    <t>Columna9161</t>
  </si>
  <si>
    <t>Columna9162</t>
  </si>
  <si>
    <t>Columna9163</t>
  </si>
  <si>
    <t>Columna9164</t>
  </si>
  <si>
    <t>Columna9165</t>
  </si>
  <si>
    <t>Columna9166</t>
  </si>
  <si>
    <t>Columna9167</t>
  </si>
  <si>
    <t>Columna9168</t>
  </si>
  <si>
    <t>Columna9169</t>
  </si>
  <si>
    <t>Columna9170</t>
  </si>
  <si>
    <t>Columna9171</t>
  </si>
  <si>
    <t>Columna9172</t>
  </si>
  <si>
    <t>Columna9173</t>
  </si>
  <si>
    <t>Columna9174</t>
  </si>
  <si>
    <t>Columna9175</t>
  </si>
  <si>
    <t>Columna9176</t>
  </si>
  <si>
    <t>Columna9177</t>
  </si>
  <si>
    <t>Columna9178</t>
  </si>
  <si>
    <t>Columna9179</t>
  </si>
  <si>
    <t>Columna9180</t>
  </si>
  <si>
    <t>Columna9181</t>
  </si>
  <si>
    <t>Columna9182</t>
  </si>
  <si>
    <t>Columna9183</t>
  </si>
  <si>
    <t>Columna9184</t>
  </si>
  <si>
    <t>Columna9185</t>
  </si>
  <si>
    <t>Columna9186</t>
  </si>
  <si>
    <t>Columna9187</t>
  </si>
  <si>
    <t>Columna9188</t>
  </si>
  <si>
    <t>Columna9189</t>
  </si>
  <si>
    <t>Columna9190</t>
  </si>
  <si>
    <t>Columna9191</t>
  </si>
  <si>
    <t>Columna9192</t>
  </si>
  <si>
    <t>Columna9193</t>
  </si>
  <si>
    <t>Columna9194</t>
  </si>
  <si>
    <t>Columna9195</t>
  </si>
  <si>
    <t>Columna9196</t>
  </si>
  <si>
    <t>Columna9197</t>
  </si>
  <si>
    <t>Columna9198</t>
  </si>
  <si>
    <t>Columna9199</t>
  </si>
  <si>
    <t>Columna9200</t>
  </si>
  <si>
    <t>Columna9201</t>
  </si>
  <si>
    <t>Columna9202</t>
  </si>
  <si>
    <t>Columna9203</t>
  </si>
  <si>
    <t>Columna9204</t>
  </si>
  <si>
    <t>Columna9205</t>
  </si>
  <si>
    <t>Columna9206</t>
  </si>
  <si>
    <t>Columna9207</t>
  </si>
  <si>
    <t>Columna9208</t>
  </si>
  <si>
    <t>Columna9209</t>
  </si>
  <si>
    <t>Columna9210</t>
  </si>
  <si>
    <t>Columna9211</t>
  </si>
  <si>
    <t>Columna9212</t>
  </si>
  <si>
    <t>Columna9213</t>
  </si>
  <si>
    <t>Columna9214</t>
  </si>
  <si>
    <t>Columna9215</t>
  </si>
  <si>
    <t>Columna9216</t>
  </si>
  <si>
    <t>Columna9217</t>
  </si>
  <si>
    <t>Columna9218</t>
  </si>
  <si>
    <t>Columna9219</t>
  </si>
  <si>
    <t>Columna9220</t>
  </si>
  <si>
    <t>Columna9221</t>
  </si>
  <si>
    <t>Columna9222</t>
  </si>
  <si>
    <t>Columna9223</t>
  </si>
  <si>
    <t>Columna9224</t>
  </si>
  <si>
    <t>Columna9225</t>
  </si>
  <si>
    <t>Columna9226</t>
  </si>
  <si>
    <t>Columna9227</t>
  </si>
  <si>
    <t>Columna9228</t>
  </si>
  <si>
    <t>Columna9229</t>
  </si>
  <si>
    <t>Columna9230</t>
  </si>
  <si>
    <t>Columna9231</t>
  </si>
  <si>
    <t>Columna9232</t>
  </si>
  <si>
    <t>Columna9233</t>
  </si>
  <si>
    <t>Columna9234</t>
  </si>
  <si>
    <t>Columna9235</t>
  </si>
  <si>
    <t>Columna9236</t>
  </si>
  <si>
    <t>Columna9237</t>
  </si>
  <si>
    <t>Columna9238</t>
  </si>
  <si>
    <t>Columna9239</t>
  </si>
  <si>
    <t>Columna9240</t>
  </si>
  <si>
    <t>Columna9241</t>
  </si>
  <si>
    <t>Columna9242</t>
  </si>
  <si>
    <t>Columna9243</t>
  </si>
  <si>
    <t>Columna9244</t>
  </si>
  <si>
    <t>Columna9245</t>
  </si>
  <si>
    <t>Columna9246</t>
  </si>
  <si>
    <t>Columna9247</t>
  </si>
  <si>
    <t>Columna9248</t>
  </si>
  <si>
    <t>Columna9249</t>
  </si>
  <si>
    <t>Columna9250</t>
  </si>
  <si>
    <t>Columna9251</t>
  </si>
  <si>
    <t>Columna9252</t>
  </si>
  <si>
    <t>Columna9253</t>
  </si>
  <si>
    <t>Columna9254</t>
  </si>
  <si>
    <t>Columna9255</t>
  </si>
  <si>
    <t>Columna9256</t>
  </si>
  <si>
    <t>Columna9257</t>
  </si>
  <si>
    <t>Columna9258</t>
  </si>
  <si>
    <t>Columna9259</t>
  </si>
  <si>
    <t>Columna9260</t>
  </si>
  <si>
    <t>Columna9261</t>
  </si>
  <si>
    <t>Columna9262</t>
  </si>
  <si>
    <t>Columna9263</t>
  </si>
  <si>
    <t>Columna9264</t>
  </si>
  <si>
    <t>Columna9265</t>
  </si>
  <si>
    <t>Columna9266</t>
  </si>
  <si>
    <t>Columna9267</t>
  </si>
  <si>
    <t>Columna9268</t>
  </si>
  <si>
    <t>Columna9269</t>
  </si>
  <si>
    <t>Columna9270</t>
  </si>
  <si>
    <t>Columna9271</t>
  </si>
  <si>
    <t>Columna9272</t>
  </si>
  <si>
    <t>Columna9273</t>
  </si>
  <si>
    <t>Columna9274</t>
  </si>
  <si>
    <t>Columna9275</t>
  </si>
  <si>
    <t>Columna9276</t>
  </si>
  <si>
    <t>Columna9277</t>
  </si>
  <si>
    <t>Columna9278</t>
  </si>
  <si>
    <t>Columna9279</t>
  </si>
  <si>
    <t>Columna9280</t>
  </si>
  <si>
    <t>Columna9281</t>
  </si>
  <si>
    <t>Columna9282</t>
  </si>
  <si>
    <t>Columna9283</t>
  </si>
  <si>
    <t>Columna9284</t>
  </si>
  <si>
    <t>Columna9285</t>
  </si>
  <si>
    <t>Columna9286</t>
  </si>
  <si>
    <t>Columna9287</t>
  </si>
  <si>
    <t>Columna9288</t>
  </si>
  <si>
    <t>Columna9289</t>
  </si>
  <si>
    <t>Columna9290</t>
  </si>
  <si>
    <t>Columna9291</t>
  </si>
  <si>
    <t>Columna9292</t>
  </si>
  <si>
    <t>Columna9293</t>
  </si>
  <si>
    <t>Columna9294</t>
  </si>
  <si>
    <t>Columna9295</t>
  </si>
  <si>
    <t>Columna9296</t>
  </si>
  <si>
    <t>Columna9297</t>
  </si>
  <si>
    <t>Columna9298</t>
  </si>
  <si>
    <t>Columna9299</t>
  </si>
  <si>
    <t>Columna9300</t>
  </si>
  <si>
    <t>Columna9301</t>
  </si>
  <si>
    <t>Columna9302</t>
  </si>
  <si>
    <t>Columna9303</t>
  </si>
  <si>
    <t>Columna9304</t>
  </si>
  <si>
    <t>Columna9305</t>
  </si>
  <si>
    <t>Columna9306</t>
  </si>
  <si>
    <t>Columna9307</t>
  </si>
  <si>
    <t>Columna9308</t>
  </si>
  <si>
    <t>Columna9309</t>
  </si>
  <si>
    <t>Columna9310</t>
  </si>
  <si>
    <t>Columna9311</t>
  </si>
  <si>
    <t>Columna9312</t>
  </si>
  <si>
    <t>Columna9313</t>
  </si>
  <si>
    <t>Columna9314</t>
  </si>
  <si>
    <t>Columna9315</t>
  </si>
  <si>
    <t>Columna9316</t>
  </si>
  <si>
    <t>Columna9317</t>
  </si>
  <si>
    <t>Columna9318</t>
  </si>
  <si>
    <t>Columna9319</t>
  </si>
  <si>
    <t>Columna9320</t>
  </si>
  <si>
    <t>Columna9321</t>
  </si>
  <si>
    <t>Columna9322</t>
  </si>
  <si>
    <t>Columna9323</t>
  </si>
  <si>
    <t>Columna9324</t>
  </si>
  <si>
    <t>Columna9325</t>
  </si>
  <si>
    <t>Columna9326</t>
  </si>
  <si>
    <t>Columna9327</t>
  </si>
  <si>
    <t>Columna9328</t>
  </si>
  <si>
    <t>Columna9329</t>
  </si>
  <si>
    <t>Columna9330</t>
  </si>
  <si>
    <t>Columna9331</t>
  </si>
  <si>
    <t>Columna9332</t>
  </si>
  <si>
    <t>Columna9333</t>
  </si>
  <si>
    <t>Columna9334</t>
  </si>
  <si>
    <t>Columna9335</t>
  </si>
  <si>
    <t>Columna9336</t>
  </si>
  <si>
    <t>Columna9337</t>
  </si>
  <si>
    <t>Columna9338</t>
  </si>
  <si>
    <t>Columna9339</t>
  </si>
  <si>
    <t>Columna9340</t>
  </si>
  <si>
    <t>Columna9341</t>
  </si>
  <si>
    <t>Columna9342</t>
  </si>
  <si>
    <t>Columna9343</t>
  </si>
  <si>
    <t>Columna9344</t>
  </si>
  <si>
    <t>Columna9345</t>
  </si>
  <si>
    <t>Columna9346</t>
  </si>
  <si>
    <t>Columna9347</t>
  </si>
  <si>
    <t>Columna9348</t>
  </si>
  <si>
    <t>Columna9349</t>
  </si>
  <si>
    <t>Columna9350</t>
  </si>
  <si>
    <t>Columna9351</t>
  </si>
  <si>
    <t>Columna9352</t>
  </si>
  <si>
    <t>Columna9353</t>
  </si>
  <si>
    <t>Columna9354</t>
  </si>
  <si>
    <t>Columna9355</t>
  </si>
  <si>
    <t>Columna9356</t>
  </si>
  <si>
    <t>Columna9357</t>
  </si>
  <si>
    <t>Columna9358</t>
  </si>
  <si>
    <t>Columna9359</t>
  </si>
  <si>
    <t>Columna9360</t>
  </si>
  <si>
    <t>Columna9361</t>
  </si>
  <si>
    <t>Columna9362</t>
  </si>
  <si>
    <t>Columna9363</t>
  </si>
  <si>
    <t>Columna9364</t>
  </si>
  <si>
    <t>Columna9365</t>
  </si>
  <si>
    <t>Columna9366</t>
  </si>
  <si>
    <t>Columna9367</t>
  </si>
  <si>
    <t>Columna9368</t>
  </si>
  <si>
    <t>Columna9369</t>
  </si>
  <si>
    <t>Columna9370</t>
  </si>
  <si>
    <t>Columna9371</t>
  </si>
  <si>
    <t>Columna9372</t>
  </si>
  <si>
    <t>Columna9373</t>
  </si>
  <si>
    <t>Columna9374</t>
  </si>
  <si>
    <t>Columna9375</t>
  </si>
  <si>
    <t>Columna9376</t>
  </si>
  <si>
    <t>Columna9377</t>
  </si>
  <si>
    <t>Columna9378</t>
  </si>
  <si>
    <t>Columna9379</t>
  </si>
  <si>
    <t>Columna9380</t>
  </si>
  <si>
    <t>Columna9381</t>
  </si>
  <si>
    <t>Columna9382</t>
  </si>
  <si>
    <t>Columna9383</t>
  </si>
  <si>
    <t>Columna9384</t>
  </si>
  <si>
    <t>Columna9385</t>
  </si>
  <si>
    <t>Columna9386</t>
  </si>
  <si>
    <t>Columna9387</t>
  </si>
  <si>
    <t>Columna9388</t>
  </si>
  <si>
    <t>Columna9389</t>
  </si>
  <si>
    <t>Columna9390</t>
  </si>
  <si>
    <t>Columna9391</t>
  </si>
  <si>
    <t>Columna9392</t>
  </si>
  <si>
    <t>Columna9393</t>
  </si>
  <si>
    <t>Columna9394</t>
  </si>
  <si>
    <t>Columna9395</t>
  </si>
  <si>
    <t>Columna9396</t>
  </si>
  <si>
    <t>Columna9397</t>
  </si>
  <si>
    <t>Columna9398</t>
  </si>
  <si>
    <t>Columna9399</t>
  </si>
  <si>
    <t>Columna9400</t>
  </si>
  <si>
    <t>Columna9401</t>
  </si>
  <si>
    <t>Columna9402</t>
  </si>
  <si>
    <t>Columna9403</t>
  </si>
  <si>
    <t>Columna9404</t>
  </si>
  <si>
    <t>Columna9405</t>
  </si>
  <si>
    <t>Columna9406</t>
  </si>
  <si>
    <t>Columna9407</t>
  </si>
  <si>
    <t>Columna9408</t>
  </si>
  <si>
    <t>Columna9409</t>
  </si>
  <si>
    <t>Columna9410</t>
  </si>
  <si>
    <t>Columna9411</t>
  </si>
  <si>
    <t>Columna9412</t>
  </si>
  <si>
    <t>Columna9413</t>
  </si>
  <si>
    <t>Columna9414</t>
  </si>
  <si>
    <t>Columna9415</t>
  </si>
  <si>
    <t>Columna9416</t>
  </si>
  <si>
    <t>Columna9417</t>
  </si>
  <si>
    <t>Columna9418</t>
  </si>
  <si>
    <t>Columna9419</t>
  </si>
  <si>
    <t>Columna9420</t>
  </si>
  <si>
    <t>Columna9421</t>
  </si>
  <si>
    <t>Columna9422</t>
  </si>
  <si>
    <t>Columna9423</t>
  </si>
  <si>
    <t>Columna9424</t>
  </si>
  <si>
    <t>Columna9425</t>
  </si>
  <si>
    <t>Columna9426</t>
  </si>
  <si>
    <t>Columna9427</t>
  </si>
  <si>
    <t>Columna9428</t>
  </si>
  <si>
    <t>Columna9429</t>
  </si>
  <si>
    <t>Columna9430</t>
  </si>
  <si>
    <t>Columna9431</t>
  </si>
  <si>
    <t>Columna9432</t>
  </si>
  <si>
    <t>Columna9433</t>
  </si>
  <si>
    <t>Columna9434</t>
  </si>
  <si>
    <t>Columna9435</t>
  </si>
  <si>
    <t>Columna9436</t>
  </si>
  <si>
    <t>Columna9437</t>
  </si>
  <si>
    <t>Columna9438</t>
  </si>
  <si>
    <t>Columna9439</t>
  </si>
  <si>
    <t>Columna9440</t>
  </si>
  <si>
    <t>Columna9441</t>
  </si>
  <si>
    <t>Columna9442</t>
  </si>
  <si>
    <t>Columna9443</t>
  </si>
  <si>
    <t>Columna9444</t>
  </si>
  <si>
    <t>Columna9445</t>
  </si>
  <si>
    <t>Columna9446</t>
  </si>
  <si>
    <t>Columna9447</t>
  </si>
  <si>
    <t>Columna9448</t>
  </si>
  <si>
    <t>Columna9449</t>
  </si>
  <si>
    <t>Columna9450</t>
  </si>
  <si>
    <t>Columna9451</t>
  </si>
  <si>
    <t>Columna9452</t>
  </si>
  <si>
    <t>Columna9453</t>
  </si>
  <si>
    <t>Columna9454</t>
  </si>
  <si>
    <t>Columna9455</t>
  </si>
  <si>
    <t>Columna9456</t>
  </si>
  <si>
    <t>Columna9457</t>
  </si>
  <si>
    <t>Columna9458</t>
  </si>
  <si>
    <t>Columna9459</t>
  </si>
  <si>
    <t>Columna9460</t>
  </si>
  <si>
    <t>Columna9461</t>
  </si>
  <si>
    <t>Columna9462</t>
  </si>
  <si>
    <t>Columna9463</t>
  </si>
  <si>
    <t>Columna9464</t>
  </si>
  <si>
    <t>Columna9465</t>
  </si>
  <si>
    <t>Columna9466</t>
  </si>
  <si>
    <t>Columna9467</t>
  </si>
  <si>
    <t>Columna9468</t>
  </si>
  <si>
    <t>Columna9469</t>
  </si>
  <si>
    <t>Columna9470</t>
  </si>
  <si>
    <t>Columna9471</t>
  </si>
  <si>
    <t>Columna9472</t>
  </si>
  <si>
    <t>Columna9473</t>
  </si>
  <si>
    <t>Columna9474</t>
  </si>
  <si>
    <t>Columna9475</t>
  </si>
  <si>
    <t>Columna9476</t>
  </si>
  <si>
    <t>Columna9477</t>
  </si>
  <si>
    <t>Columna9478</t>
  </si>
  <si>
    <t>Columna9479</t>
  </si>
  <si>
    <t>Columna9480</t>
  </si>
  <si>
    <t>Columna9481</t>
  </si>
  <si>
    <t>Columna9482</t>
  </si>
  <si>
    <t>Columna9483</t>
  </si>
  <si>
    <t>Columna9484</t>
  </si>
  <si>
    <t>Columna9485</t>
  </si>
  <si>
    <t>Columna9486</t>
  </si>
  <si>
    <t>Columna9487</t>
  </si>
  <si>
    <t>Columna9488</t>
  </si>
  <si>
    <t>Columna9489</t>
  </si>
  <si>
    <t>Columna9490</t>
  </si>
  <si>
    <t>Columna9491</t>
  </si>
  <si>
    <t>Columna9492</t>
  </si>
  <si>
    <t>Columna9493</t>
  </si>
  <si>
    <t>Columna9494</t>
  </si>
  <si>
    <t>Columna9495</t>
  </si>
  <si>
    <t>Columna9496</t>
  </si>
  <si>
    <t>Columna9497</t>
  </si>
  <si>
    <t>Columna9498</t>
  </si>
  <si>
    <t>Columna9499</t>
  </si>
  <si>
    <t>Columna9500</t>
  </si>
  <si>
    <t>Columna9501</t>
  </si>
  <si>
    <t>Columna9502</t>
  </si>
  <si>
    <t>Columna9503</t>
  </si>
  <si>
    <t>Columna9504</t>
  </si>
  <si>
    <t>Columna9505</t>
  </si>
  <si>
    <t>Columna9506</t>
  </si>
  <si>
    <t>Columna9507</t>
  </si>
  <si>
    <t>Columna9508</t>
  </si>
  <si>
    <t>Columna9509</t>
  </si>
  <si>
    <t>Columna9510</t>
  </si>
  <si>
    <t>Columna9511</t>
  </si>
  <si>
    <t>Columna9512</t>
  </si>
  <si>
    <t>Columna9513</t>
  </si>
  <si>
    <t>Columna9514</t>
  </si>
  <si>
    <t>Columna9515</t>
  </si>
  <si>
    <t>Columna9516</t>
  </si>
  <si>
    <t>Columna9517</t>
  </si>
  <si>
    <t>Columna9518</t>
  </si>
  <si>
    <t>Columna9519</t>
  </si>
  <si>
    <t>Columna9520</t>
  </si>
  <si>
    <t>Columna9521</t>
  </si>
  <si>
    <t>Columna9522</t>
  </si>
  <si>
    <t>Columna9523</t>
  </si>
  <si>
    <t>Columna9524</t>
  </si>
  <si>
    <t>Columna9525</t>
  </si>
  <si>
    <t>Columna9526</t>
  </si>
  <si>
    <t>Columna9527</t>
  </si>
  <si>
    <t>Columna9528</t>
  </si>
  <si>
    <t>Columna9529</t>
  </si>
  <si>
    <t>Columna9530</t>
  </si>
  <si>
    <t>Columna9531</t>
  </si>
  <si>
    <t>Columna9532</t>
  </si>
  <si>
    <t>Columna9533</t>
  </si>
  <si>
    <t>Columna9534</t>
  </si>
  <si>
    <t>Columna9535</t>
  </si>
  <si>
    <t>Columna9536</t>
  </si>
  <si>
    <t>Columna9537</t>
  </si>
  <si>
    <t>Columna9538</t>
  </si>
  <si>
    <t>Columna9539</t>
  </si>
  <si>
    <t>Columna9540</t>
  </si>
  <si>
    <t>Columna9541</t>
  </si>
  <si>
    <t>Columna9542</t>
  </si>
  <si>
    <t>Columna9543</t>
  </si>
  <si>
    <t>Columna9544</t>
  </si>
  <si>
    <t>Columna9545</t>
  </si>
  <si>
    <t>Columna9546</t>
  </si>
  <si>
    <t>Columna9547</t>
  </si>
  <si>
    <t>Columna9548</t>
  </si>
  <si>
    <t>Columna9549</t>
  </si>
  <si>
    <t>Columna9550</t>
  </si>
  <si>
    <t>Columna9551</t>
  </si>
  <si>
    <t>Columna9552</t>
  </si>
  <si>
    <t>Columna9553</t>
  </si>
  <si>
    <t>Columna9554</t>
  </si>
  <si>
    <t>Columna9555</t>
  </si>
  <si>
    <t>Columna9556</t>
  </si>
  <si>
    <t>Columna9557</t>
  </si>
  <si>
    <t>Columna9558</t>
  </si>
  <si>
    <t>Columna9559</t>
  </si>
  <si>
    <t>Columna9560</t>
  </si>
  <si>
    <t>Columna9561</t>
  </si>
  <si>
    <t>Columna9562</t>
  </si>
  <si>
    <t>Columna9563</t>
  </si>
  <si>
    <t>Columna9564</t>
  </si>
  <si>
    <t>Columna9565</t>
  </si>
  <si>
    <t>Columna9566</t>
  </si>
  <si>
    <t>Columna9567</t>
  </si>
  <si>
    <t>Columna9568</t>
  </si>
  <si>
    <t>Columna9569</t>
  </si>
  <si>
    <t>Columna9570</t>
  </si>
  <si>
    <t>Columna9571</t>
  </si>
  <si>
    <t>Columna9572</t>
  </si>
  <si>
    <t>Columna9573</t>
  </si>
  <si>
    <t>Columna9574</t>
  </si>
  <si>
    <t>Columna9575</t>
  </si>
  <si>
    <t>Columna9576</t>
  </si>
  <si>
    <t>Columna9577</t>
  </si>
  <si>
    <t>Columna9578</t>
  </si>
  <si>
    <t>Columna9579</t>
  </si>
  <si>
    <t>Columna9580</t>
  </si>
  <si>
    <t>Columna9581</t>
  </si>
  <si>
    <t>Columna9582</t>
  </si>
  <si>
    <t>Columna9583</t>
  </si>
  <si>
    <t>Columna9584</t>
  </si>
  <si>
    <t>Columna9585</t>
  </si>
  <si>
    <t>Columna9586</t>
  </si>
  <si>
    <t>Columna9587</t>
  </si>
  <si>
    <t>Columna9588</t>
  </si>
  <si>
    <t>Columna9589</t>
  </si>
  <si>
    <t>Columna9590</t>
  </si>
  <si>
    <t>Columna9591</t>
  </si>
  <si>
    <t>Columna9592</t>
  </si>
  <si>
    <t>Columna9593</t>
  </si>
  <si>
    <t>Columna9594</t>
  </si>
  <si>
    <t>Columna9595</t>
  </si>
  <si>
    <t>Columna9596</t>
  </si>
  <si>
    <t>Columna9597</t>
  </si>
  <si>
    <t>Columna9598</t>
  </si>
  <si>
    <t>Columna9599</t>
  </si>
  <si>
    <t>Columna9600</t>
  </si>
  <si>
    <t>Columna9601</t>
  </si>
  <si>
    <t>Columna9602</t>
  </si>
  <si>
    <t>Columna9603</t>
  </si>
  <si>
    <t>Columna9604</t>
  </si>
  <si>
    <t>Columna9605</t>
  </si>
  <si>
    <t>Columna9606</t>
  </si>
  <si>
    <t>Columna9607</t>
  </si>
  <si>
    <t>Columna9608</t>
  </si>
  <si>
    <t>Columna9609</t>
  </si>
  <si>
    <t>Columna9610</t>
  </si>
  <si>
    <t>Columna9611</t>
  </si>
  <si>
    <t>Columna9612</t>
  </si>
  <si>
    <t>Columna9613</t>
  </si>
  <si>
    <t>Columna9614</t>
  </si>
  <si>
    <t>Columna9615</t>
  </si>
  <si>
    <t>Columna9616</t>
  </si>
  <si>
    <t>Columna9617</t>
  </si>
  <si>
    <t>Columna9618</t>
  </si>
  <si>
    <t>Columna9619</t>
  </si>
  <si>
    <t>Columna9620</t>
  </si>
  <si>
    <t>Columna9621</t>
  </si>
  <si>
    <t>Columna9622</t>
  </si>
  <si>
    <t>Columna9623</t>
  </si>
  <si>
    <t>Columna9624</t>
  </si>
  <si>
    <t>Columna9625</t>
  </si>
  <si>
    <t>Columna9626</t>
  </si>
  <si>
    <t>Columna9627</t>
  </si>
  <si>
    <t>Columna9628</t>
  </si>
  <si>
    <t>Columna9629</t>
  </si>
  <si>
    <t>Columna9630</t>
  </si>
  <si>
    <t>Columna9631</t>
  </si>
  <si>
    <t>Columna9632</t>
  </si>
  <si>
    <t>Columna9633</t>
  </si>
  <si>
    <t>Columna9634</t>
  </si>
  <si>
    <t>Columna9635</t>
  </si>
  <si>
    <t>Columna9636</t>
  </si>
  <si>
    <t>Columna9637</t>
  </si>
  <si>
    <t>Columna9638</t>
  </si>
  <si>
    <t>Columna9639</t>
  </si>
  <si>
    <t>Columna9640</t>
  </si>
  <si>
    <t>Columna9641</t>
  </si>
  <si>
    <t>Columna9642</t>
  </si>
  <si>
    <t>Columna9643</t>
  </si>
  <si>
    <t>Columna9644</t>
  </si>
  <si>
    <t>Columna9645</t>
  </si>
  <si>
    <t>Columna9646</t>
  </si>
  <si>
    <t>Columna9647</t>
  </si>
  <si>
    <t>Columna9648</t>
  </si>
  <si>
    <t>Columna9649</t>
  </si>
  <si>
    <t>Columna9650</t>
  </si>
  <si>
    <t>Columna9651</t>
  </si>
  <si>
    <t>Columna9652</t>
  </si>
  <si>
    <t>Columna9653</t>
  </si>
  <si>
    <t>Columna9654</t>
  </si>
  <si>
    <t>Columna9655</t>
  </si>
  <si>
    <t>Columna9656</t>
  </si>
  <si>
    <t>Columna9657</t>
  </si>
  <si>
    <t>Columna9658</t>
  </si>
  <si>
    <t>Columna9659</t>
  </si>
  <si>
    <t>Columna9660</t>
  </si>
  <si>
    <t>Columna9661</t>
  </si>
  <si>
    <t>Columna9662</t>
  </si>
  <si>
    <t>Columna9663</t>
  </si>
  <si>
    <t>Columna9664</t>
  </si>
  <si>
    <t>Columna9665</t>
  </si>
  <si>
    <t>Columna9666</t>
  </si>
  <si>
    <t>Columna9667</t>
  </si>
  <si>
    <t>Columna9668</t>
  </si>
  <si>
    <t>Columna9669</t>
  </si>
  <si>
    <t>Columna9670</t>
  </si>
  <si>
    <t>Columna9671</t>
  </si>
  <si>
    <t>Columna9672</t>
  </si>
  <si>
    <t>Columna9673</t>
  </si>
  <si>
    <t>Columna9674</t>
  </si>
  <si>
    <t>Columna9675</t>
  </si>
  <si>
    <t>Columna9676</t>
  </si>
  <si>
    <t>Columna9677</t>
  </si>
  <si>
    <t>Columna9678</t>
  </si>
  <si>
    <t>Columna9679</t>
  </si>
  <si>
    <t>Columna9680</t>
  </si>
  <si>
    <t>Columna9681</t>
  </si>
  <si>
    <t>Columna9682</t>
  </si>
  <si>
    <t>Columna9683</t>
  </si>
  <si>
    <t>Columna9684</t>
  </si>
  <si>
    <t>Columna9685</t>
  </si>
  <si>
    <t>Columna9686</t>
  </si>
  <si>
    <t>Columna9687</t>
  </si>
  <si>
    <t>Columna9688</t>
  </si>
  <si>
    <t>Columna9689</t>
  </si>
  <si>
    <t>Columna9690</t>
  </si>
  <si>
    <t>Columna9691</t>
  </si>
  <si>
    <t>Columna9692</t>
  </si>
  <si>
    <t>Columna9693</t>
  </si>
  <si>
    <t>Columna9694</t>
  </si>
  <si>
    <t>Columna9695</t>
  </si>
  <si>
    <t>Columna9696</t>
  </si>
  <si>
    <t>Columna9697</t>
  </si>
  <si>
    <t>Columna9698</t>
  </si>
  <si>
    <t>Columna9699</t>
  </si>
  <si>
    <t>Columna9700</t>
  </si>
  <si>
    <t>Columna9701</t>
  </si>
  <si>
    <t>Columna9702</t>
  </si>
  <si>
    <t>Columna9703</t>
  </si>
  <si>
    <t>Columna9704</t>
  </si>
  <si>
    <t>Columna9705</t>
  </si>
  <si>
    <t>Columna9706</t>
  </si>
  <si>
    <t>Columna9707</t>
  </si>
  <si>
    <t>Columna9708</t>
  </si>
  <si>
    <t>Columna9709</t>
  </si>
  <si>
    <t>Columna9710</t>
  </si>
  <si>
    <t>Columna9711</t>
  </si>
  <si>
    <t>Columna9712</t>
  </si>
  <si>
    <t>Columna9713</t>
  </si>
  <si>
    <t>Columna9714</t>
  </si>
  <si>
    <t>Columna9715</t>
  </si>
  <si>
    <t>Columna9716</t>
  </si>
  <si>
    <t>Columna9717</t>
  </si>
  <si>
    <t>Columna9718</t>
  </si>
  <si>
    <t>Columna9719</t>
  </si>
  <si>
    <t>Columna9720</t>
  </si>
  <si>
    <t>Columna9721</t>
  </si>
  <si>
    <t>Columna9722</t>
  </si>
  <si>
    <t>Columna9723</t>
  </si>
  <si>
    <t>Columna9724</t>
  </si>
  <si>
    <t>Columna9725</t>
  </si>
  <si>
    <t>Columna9726</t>
  </si>
  <si>
    <t>Columna9727</t>
  </si>
  <si>
    <t>Columna9728</t>
  </si>
  <si>
    <t>Columna9729</t>
  </si>
  <si>
    <t>Columna9730</t>
  </si>
  <si>
    <t>Columna9731</t>
  </si>
  <si>
    <t>Columna9732</t>
  </si>
  <si>
    <t>Columna9733</t>
  </si>
  <si>
    <t>Columna9734</t>
  </si>
  <si>
    <t>Columna9735</t>
  </si>
  <si>
    <t>Columna9736</t>
  </si>
  <si>
    <t>Columna9737</t>
  </si>
  <si>
    <t>Columna9738</t>
  </si>
  <si>
    <t>Columna9739</t>
  </si>
  <si>
    <t>Columna9740</t>
  </si>
  <si>
    <t>Columna9741</t>
  </si>
  <si>
    <t>Columna9742</t>
  </si>
  <si>
    <t>Columna9743</t>
  </si>
  <si>
    <t>Columna9744</t>
  </si>
  <si>
    <t>Columna9745</t>
  </si>
  <si>
    <t>Columna9746</t>
  </si>
  <si>
    <t>Columna9747</t>
  </si>
  <si>
    <t>Columna9748</t>
  </si>
  <si>
    <t>Columna9749</t>
  </si>
  <si>
    <t>Columna9750</t>
  </si>
  <si>
    <t>Columna9751</t>
  </si>
  <si>
    <t>Columna9752</t>
  </si>
  <si>
    <t>Columna9753</t>
  </si>
  <si>
    <t>Columna9754</t>
  </si>
  <si>
    <t>Columna9755</t>
  </si>
  <si>
    <t>Columna9756</t>
  </si>
  <si>
    <t>Columna9757</t>
  </si>
  <si>
    <t>Columna9758</t>
  </si>
  <si>
    <t>Columna9759</t>
  </si>
  <si>
    <t>Columna9760</t>
  </si>
  <si>
    <t>Columna9761</t>
  </si>
  <si>
    <t>Columna9762</t>
  </si>
  <si>
    <t>Columna9763</t>
  </si>
  <si>
    <t>Columna9764</t>
  </si>
  <si>
    <t>Columna9765</t>
  </si>
  <si>
    <t>Columna9766</t>
  </si>
  <si>
    <t>Columna9767</t>
  </si>
  <si>
    <t>Columna9768</t>
  </si>
  <si>
    <t>Columna9769</t>
  </si>
  <si>
    <t>Columna9770</t>
  </si>
  <si>
    <t>Columna9771</t>
  </si>
  <si>
    <t>Columna9772</t>
  </si>
  <si>
    <t>Columna9773</t>
  </si>
  <si>
    <t>Columna9774</t>
  </si>
  <si>
    <t>Columna9775</t>
  </si>
  <si>
    <t>Columna9776</t>
  </si>
  <si>
    <t>Columna9777</t>
  </si>
  <si>
    <t>Columna9778</t>
  </si>
  <si>
    <t>Columna9779</t>
  </si>
  <si>
    <t>Columna9780</t>
  </si>
  <si>
    <t>Columna9781</t>
  </si>
  <si>
    <t>Columna9782</t>
  </si>
  <si>
    <t>Columna9783</t>
  </si>
  <si>
    <t>Columna9784</t>
  </si>
  <si>
    <t>Columna9785</t>
  </si>
  <si>
    <t>Columna9786</t>
  </si>
  <si>
    <t>Columna9787</t>
  </si>
  <si>
    <t>Columna9788</t>
  </si>
  <si>
    <t>Columna9789</t>
  </si>
  <si>
    <t>Columna9790</t>
  </si>
  <si>
    <t>Columna9791</t>
  </si>
  <si>
    <t>Columna9792</t>
  </si>
  <si>
    <t>Columna9793</t>
  </si>
  <si>
    <t>Columna9794</t>
  </si>
  <si>
    <t>Columna9795</t>
  </si>
  <si>
    <t>Columna9796</t>
  </si>
  <si>
    <t>Columna9797</t>
  </si>
  <si>
    <t>Columna9798</t>
  </si>
  <si>
    <t>Columna9799</t>
  </si>
  <si>
    <t>Columna9800</t>
  </si>
  <si>
    <t>Columna9801</t>
  </si>
  <si>
    <t>Columna9802</t>
  </si>
  <si>
    <t>Columna9803</t>
  </si>
  <si>
    <t>Columna9804</t>
  </si>
  <si>
    <t>Columna9805</t>
  </si>
  <si>
    <t>Columna9806</t>
  </si>
  <si>
    <t>Columna9807</t>
  </si>
  <si>
    <t>Columna9808</t>
  </si>
  <si>
    <t>Columna9809</t>
  </si>
  <si>
    <t>Columna9810</t>
  </si>
  <si>
    <t>Columna9811</t>
  </si>
  <si>
    <t>Columna9812</t>
  </si>
  <si>
    <t>Columna9813</t>
  </si>
  <si>
    <t>Columna9814</t>
  </si>
  <si>
    <t>Columna9815</t>
  </si>
  <si>
    <t>Columna9816</t>
  </si>
  <si>
    <t>Columna9817</t>
  </si>
  <si>
    <t>Columna9818</t>
  </si>
  <si>
    <t>Columna9819</t>
  </si>
  <si>
    <t>Columna9820</t>
  </si>
  <si>
    <t>Columna9821</t>
  </si>
  <si>
    <t>Columna9822</t>
  </si>
  <si>
    <t>Columna9823</t>
  </si>
  <si>
    <t>Columna9824</t>
  </si>
  <si>
    <t>Columna9825</t>
  </si>
  <si>
    <t>Columna9826</t>
  </si>
  <si>
    <t>Columna9827</t>
  </si>
  <si>
    <t>Columna9828</t>
  </si>
  <si>
    <t>Columna9829</t>
  </si>
  <si>
    <t>Columna9830</t>
  </si>
  <si>
    <t>Columna9831</t>
  </si>
  <si>
    <t>Columna9832</t>
  </si>
  <si>
    <t>Columna9833</t>
  </si>
  <si>
    <t>Columna9834</t>
  </si>
  <si>
    <t>Columna9835</t>
  </si>
  <si>
    <t>Columna9836</t>
  </si>
  <si>
    <t>Columna9837</t>
  </si>
  <si>
    <t>Columna9838</t>
  </si>
  <si>
    <t>Columna9839</t>
  </si>
  <si>
    <t>Columna9840</t>
  </si>
  <si>
    <t>Columna9841</t>
  </si>
  <si>
    <t>Columna9842</t>
  </si>
  <si>
    <t>Columna9843</t>
  </si>
  <si>
    <t>Columna9844</t>
  </si>
  <si>
    <t>Columna9845</t>
  </si>
  <si>
    <t>Columna9846</t>
  </si>
  <si>
    <t>Columna9847</t>
  </si>
  <si>
    <t>Columna9848</t>
  </si>
  <si>
    <t>Columna9849</t>
  </si>
  <si>
    <t>Columna9850</t>
  </si>
  <si>
    <t>Columna9851</t>
  </si>
  <si>
    <t>Columna9852</t>
  </si>
  <si>
    <t>Columna9853</t>
  </si>
  <si>
    <t>Columna9854</t>
  </si>
  <si>
    <t>Columna9855</t>
  </si>
  <si>
    <t>Columna9856</t>
  </si>
  <si>
    <t>Columna9857</t>
  </si>
  <si>
    <t>Columna9858</t>
  </si>
  <si>
    <t>Columna9859</t>
  </si>
  <si>
    <t>Columna9860</t>
  </si>
  <si>
    <t>Columna9861</t>
  </si>
  <si>
    <t>Columna9862</t>
  </si>
  <si>
    <t>Columna9863</t>
  </si>
  <si>
    <t>Columna9864</t>
  </si>
  <si>
    <t>Columna9865</t>
  </si>
  <si>
    <t>Columna9866</t>
  </si>
  <si>
    <t>Columna9867</t>
  </si>
  <si>
    <t>Columna9868</t>
  </si>
  <si>
    <t>Columna9869</t>
  </si>
  <si>
    <t>Columna9870</t>
  </si>
  <si>
    <t>Columna9871</t>
  </si>
  <si>
    <t>Columna9872</t>
  </si>
  <si>
    <t>Columna9873</t>
  </si>
  <si>
    <t>Columna9874</t>
  </si>
  <si>
    <t>Columna9875</t>
  </si>
  <si>
    <t>Columna9876</t>
  </si>
  <si>
    <t>Columna9877</t>
  </si>
  <si>
    <t>Columna9878</t>
  </si>
  <si>
    <t>Columna9879</t>
  </si>
  <si>
    <t>Columna9880</t>
  </si>
  <si>
    <t>Columna9881</t>
  </si>
  <si>
    <t>Columna9882</t>
  </si>
  <si>
    <t>Columna9883</t>
  </si>
  <si>
    <t>Columna9884</t>
  </si>
  <si>
    <t>Columna9885</t>
  </si>
  <si>
    <t>Columna9886</t>
  </si>
  <si>
    <t>Columna9887</t>
  </si>
  <si>
    <t>Columna9888</t>
  </si>
  <si>
    <t>Columna9889</t>
  </si>
  <si>
    <t>Columna9890</t>
  </si>
  <si>
    <t>Columna9891</t>
  </si>
  <si>
    <t>Columna9892</t>
  </si>
  <si>
    <t>Columna9893</t>
  </si>
  <si>
    <t>Columna9894</t>
  </si>
  <si>
    <t>Columna9895</t>
  </si>
  <si>
    <t>Columna9896</t>
  </si>
  <si>
    <t>Columna9897</t>
  </si>
  <si>
    <t>Columna9898</t>
  </si>
  <si>
    <t>Columna9899</t>
  </si>
  <si>
    <t>Columna9900</t>
  </si>
  <si>
    <t>Columna9901</t>
  </si>
  <si>
    <t>Columna9902</t>
  </si>
  <si>
    <t>Columna9903</t>
  </si>
  <si>
    <t>Columna9904</t>
  </si>
  <si>
    <t>Columna9905</t>
  </si>
  <si>
    <t>Columna9906</t>
  </si>
  <si>
    <t>Columna9907</t>
  </si>
  <si>
    <t>Columna9908</t>
  </si>
  <si>
    <t>Columna9909</t>
  </si>
  <si>
    <t>Columna9910</t>
  </si>
  <si>
    <t>Columna9911</t>
  </si>
  <si>
    <t>Columna9912</t>
  </si>
  <si>
    <t>Columna9913</t>
  </si>
  <si>
    <t>Columna9914</t>
  </si>
  <si>
    <t>Columna9915</t>
  </si>
  <si>
    <t>Columna9916</t>
  </si>
  <si>
    <t>Columna9917</t>
  </si>
  <si>
    <t>Columna9918</t>
  </si>
  <si>
    <t>Columna9919</t>
  </si>
  <si>
    <t>Columna9920</t>
  </si>
  <si>
    <t>Columna9921</t>
  </si>
  <si>
    <t>Columna9922</t>
  </si>
  <si>
    <t>Columna9923</t>
  </si>
  <si>
    <t>Columna9924</t>
  </si>
  <si>
    <t>Columna9925</t>
  </si>
  <si>
    <t>Columna9926</t>
  </si>
  <si>
    <t>Columna9927</t>
  </si>
  <si>
    <t>Columna9928</t>
  </si>
  <si>
    <t>Columna9929</t>
  </si>
  <si>
    <t>Columna9930</t>
  </si>
  <si>
    <t>Columna9931</t>
  </si>
  <si>
    <t>Columna9932</t>
  </si>
  <si>
    <t>Columna9933</t>
  </si>
  <si>
    <t>Columna9934</t>
  </si>
  <si>
    <t>Columna9935</t>
  </si>
  <si>
    <t>Columna9936</t>
  </si>
  <si>
    <t>Columna9937</t>
  </si>
  <si>
    <t>Columna9938</t>
  </si>
  <si>
    <t>Columna9939</t>
  </si>
  <si>
    <t>Columna9940</t>
  </si>
  <si>
    <t>Columna9941</t>
  </si>
  <si>
    <t>Columna9942</t>
  </si>
  <si>
    <t>Columna9943</t>
  </si>
  <si>
    <t>Columna9944</t>
  </si>
  <si>
    <t>Columna9945</t>
  </si>
  <si>
    <t>Columna9946</t>
  </si>
  <si>
    <t>Columna9947</t>
  </si>
  <si>
    <t>Columna9948</t>
  </si>
  <si>
    <t>Columna9949</t>
  </si>
  <si>
    <t>Columna9950</t>
  </si>
  <si>
    <t>Columna9951</t>
  </si>
  <si>
    <t>Columna9952</t>
  </si>
  <si>
    <t>Columna9953</t>
  </si>
  <si>
    <t>Columna9954</t>
  </si>
  <si>
    <t>Columna9955</t>
  </si>
  <si>
    <t>Columna9956</t>
  </si>
  <si>
    <t>Columna9957</t>
  </si>
  <si>
    <t>Columna9958</t>
  </si>
  <si>
    <t>Columna9959</t>
  </si>
  <si>
    <t>Columna9960</t>
  </si>
  <si>
    <t>Columna9961</t>
  </si>
  <si>
    <t>Columna9962</t>
  </si>
  <si>
    <t>Columna9963</t>
  </si>
  <si>
    <t>Columna9964</t>
  </si>
  <si>
    <t>Columna9965</t>
  </si>
  <si>
    <t>Columna9966</t>
  </si>
  <si>
    <t>Columna9967</t>
  </si>
  <si>
    <t>Columna9968</t>
  </si>
  <si>
    <t>Columna9969</t>
  </si>
  <si>
    <t>Columna9970</t>
  </si>
  <si>
    <t>Columna9971</t>
  </si>
  <si>
    <t>Columna9972</t>
  </si>
  <si>
    <t>Columna9973</t>
  </si>
  <si>
    <t>Columna9974</t>
  </si>
  <si>
    <t>Columna9975</t>
  </si>
  <si>
    <t>Columna9976</t>
  </si>
  <si>
    <t>Columna9977</t>
  </si>
  <si>
    <t>Columna9978</t>
  </si>
  <si>
    <t>Columna9979</t>
  </si>
  <si>
    <t>Columna9980</t>
  </si>
  <si>
    <t>Columna9981</t>
  </si>
  <si>
    <t>Columna9982</t>
  </si>
  <si>
    <t>Columna9983</t>
  </si>
  <si>
    <t>Columna9984</t>
  </si>
  <si>
    <t>Columna9985</t>
  </si>
  <si>
    <t>Columna9986</t>
  </si>
  <si>
    <t>Columna9987</t>
  </si>
  <si>
    <t>Columna9988</t>
  </si>
  <si>
    <t>Columna9989</t>
  </si>
  <si>
    <t>Columna9990</t>
  </si>
  <si>
    <t>Columna9991</t>
  </si>
  <si>
    <t>Columna9992</t>
  </si>
  <si>
    <t>Columna9993</t>
  </si>
  <si>
    <t>Columna9994</t>
  </si>
  <si>
    <t>Columna9995</t>
  </si>
  <si>
    <t>Columna9996</t>
  </si>
  <si>
    <t>Columna9997</t>
  </si>
  <si>
    <t>Columna9998</t>
  </si>
  <si>
    <t>Columna9999</t>
  </si>
  <si>
    <t>Columna10000</t>
  </si>
  <si>
    <t>Columna10001</t>
  </si>
  <si>
    <t>Columna10002</t>
  </si>
  <si>
    <t>Columna10003</t>
  </si>
  <si>
    <t>Columna10004</t>
  </si>
  <si>
    <t>Columna10005</t>
  </si>
  <si>
    <t>Columna10006</t>
  </si>
  <si>
    <t>Columna10007</t>
  </si>
  <si>
    <t>Columna10008</t>
  </si>
  <si>
    <t>Columna10009</t>
  </si>
  <si>
    <t>Columna10010</t>
  </si>
  <si>
    <t>Columna10011</t>
  </si>
  <si>
    <t>Columna10012</t>
  </si>
  <si>
    <t>Columna10013</t>
  </si>
  <si>
    <t>Columna10014</t>
  </si>
  <si>
    <t>Columna10015</t>
  </si>
  <si>
    <t>Columna10016</t>
  </si>
  <si>
    <t>Columna10017</t>
  </si>
  <si>
    <t>Columna10018</t>
  </si>
  <si>
    <t>Columna10019</t>
  </si>
  <si>
    <t>Columna10020</t>
  </si>
  <si>
    <t>Columna10021</t>
  </si>
  <si>
    <t>Columna10022</t>
  </si>
  <si>
    <t>Columna10023</t>
  </si>
  <si>
    <t>Columna10024</t>
  </si>
  <si>
    <t>Columna10025</t>
  </si>
  <si>
    <t>Columna10026</t>
  </si>
  <si>
    <t>Columna10027</t>
  </si>
  <si>
    <t>Columna10028</t>
  </si>
  <si>
    <t>Columna10029</t>
  </si>
  <si>
    <t>Columna10030</t>
  </si>
  <si>
    <t>Columna10031</t>
  </si>
  <si>
    <t>Columna10032</t>
  </si>
  <si>
    <t>Columna10033</t>
  </si>
  <si>
    <t>Columna10034</t>
  </si>
  <si>
    <t>Columna10035</t>
  </si>
  <si>
    <t>Columna10036</t>
  </si>
  <si>
    <t>Columna10037</t>
  </si>
  <si>
    <t>Columna10038</t>
  </si>
  <si>
    <t>Columna10039</t>
  </si>
  <si>
    <t>Columna10040</t>
  </si>
  <si>
    <t>Columna10041</t>
  </si>
  <si>
    <t>Columna10042</t>
  </si>
  <si>
    <t>Columna10043</t>
  </si>
  <si>
    <t>Columna10044</t>
  </si>
  <si>
    <t>Columna10045</t>
  </si>
  <si>
    <t>Columna10046</t>
  </si>
  <si>
    <t>Columna10047</t>
  </si>
  <si>
    <t>Columna10048</t>
  </si>
  <si>
    <t>Columna10049</t>
  </si>
  <si>
    <t>Columna10050</t>
  </si>
  <si>
    <t>Columna10051</t>
  </si>
  <si>
    <t>Columna10052</t>
  </si>
  <si>
    <t>Columna10053</t>
  </si>
  <si>
    <t>Columna10054</t>
  </si>
  <si>
    <t>Columna10055</t>
  </si>
  <si>
    <t>Columna10056</t>
  </si>
  <si>
    <t>Columna10057</t>
  </si>
  <si>
    <t>Columna10058</t>
  </si>
  <si>
    <t>Columna10059</t>
  </si>
  <si>
    <t>Columna10060</t>
  </si>
  <si>
    <t>Columna10061</t>
  </si>
  <si>
    <t>Columna10062</t>
  </si>
  <si>
    <t>Columna10063</t>
  </si>
  <si>
    <t>Columna10064</t>
  </si>
  <si>
    <t>Columna10065</t>
  </si>
  <si>
    <t>Columna10066</t>
  </si>
  <si>
    <t>Columna10067</t>
  </si>
  <si>
    <t>Columna10068</t>
  </si>
  <si>
    <t>Columna10069</t>
  </si>
  <si>
    <t>Columna10070</t>
  </si>
  <si>
    <t>Columna10071</t>
  </si>
  <si>
    <t>Columna10072</t>
  </si>
  <si>
    <t>Columna10073</t>
  </si>
  <si>
    <t>Columna10074</t>
  </si>
  <si>
    <t>Columna10075</t>
  </si>
  <si>
    <t>Columna10076</t>
  </si>
  <si>
    <t>Columna10077</t>
  </si>
  <si>
    <t>Columna10078</t>
  </si>
  <si>
    <t>Columna10079</t>
  </si>
  <si>
    <t>Columna10080</t>
  </si>
  <si>
    <t>Columna10081</t>
  </si>
  <si>
    <t>Columna10082</t>
  </si>
  <si>
    <t>Columna10083</t>
  </si>
  <si>
    <t>Columna10084</t>
  </si>
  <si>
    <t>Columna10085</t>
  </si>
  <si>
    <t>Columna10086</t>
  </si>
  <si>
    <t>Columna10087</t>
  </si>
  <si>
    <t>Columna10088</t>
  </si>
  <si>
    <t>Columna10089</t>
  </si>
  <si>
    <t>Columna10090</t>
  </si>
  <si>
    <t>Columna10091</t>
  </si>
  <si>
    <t>Columna10092</t>
  </si>
  <si>
    <t>Columna10093</t>
  </si>
  <si>
    <t>Columna10094</t>
  </si>
  <si>
    <t>Columna10095</t>
  </si>
  <si>
    <t>Columna10096</t>
  </si>
  <si>
    <t>Columna10097</t>
  </si>
  <si>
    <t>Columna10098</t>
  </si>
  <si>
    <t>Columna10099</t>
  </si>
  <si>
    <t>Columna10100</t>
  </si>
  <si>
    <t>Columna10101</t>
  </si>
  <si>
    <t>Columna10102</t>
  </si>
  <si>
    <t>Columna10103</t>
  </si>
  <si>
    <t>Columna10104</t>
  </si>
  <si>
    <t>Columna10105</t>
  </si>
  <si>
    <t>Columna10106</t>
  </si>
  <si>
    <t>Columna10107</t>
  </si>
  <si>
    <t>Columna10108</t>
  </si>
  <si>
    <t>Columna10109</t>
  </si>
  <si>
    <t>Columna10110</t>
  </si>
  <si>
    <t>Columna10111</t>
  </si>
  <si>
    <t>Columna10112</t>
  </si>
  <si>
    <t>Columna10113</t>
  </si>
  <si>
    <t>Columna10114</t>
  </si>
  <si>
    <t>Columna10115</t>
  </si>
  <si>
    <t>Columna10116</t>
  </si>
  <si>
    <t>Columna10117</t>
  </si>
  <si>
    <t>Columna10118</t>
  </si>
  <si>
    <t>Columna10119</t>
  </si>
  <si>
    <t>Columna10120</t>
  </si>
  <si>
    <t>Columna10121</t>
  </si>
  <si>
    <t>Columna10122</t>
  </si>
  <si>
    <t>Columna10123</t>
  </si>
  <si>
    <t>Columna10124</t>
  </si>
  <si>
    <t>Columna10125</t>
  </si>
  <si>
    <t>Columna10126</t>
  </si>
  <si>
    <t>Columna10127</t>
  </si>
  <si>
    <t>Columna10128</t>
  </si>
  <si>
    <t>Columna10129</t>
  </si>
  <si>
    <t>Columna10130</t>
  </si>
  <si>
    <t>Columna10131</t>
  </si>
  <si>
    <t>Columna10132</t>
  </si>
  <si>
    <t>Columna10133</t>
  </si>
  <si>
    <t>Columna10134</t>
  </si>
  <si>
    <t>Columna10135</t>
  </si>
  <si>
    <t>Columna10136</t>
  </si>
  <si>
    <t>Columna10137</t>
  </si>
  <si>
    <t>Columna10138</t>
  </si>
  <si>
    <t>Columna10139</t>
  </si>
  <si>
    <t>Columna10140</t>
  </si>
  <si>
    <t>Columna10141</t>
  </si>
  <si>
    <t>Columna10142</t>
  </si>
  <si>
    <t>Columna10143</t>
  </si>
  <si>
    <t>Columna10144</t>
  </si>
  <si>
    <t>Columna10145</t>
  </si>
  <si>
    <t>Columna10146</t>
  </si>
  <si>
    <t>Columna10147</t>
  </si>
  <si>
    <t>Columna10148</t>
  </si>
  <si>
    <t>Columna10149</t>
  </si>
  <si>
    <t>Columna10150</t>
  </si>
  <si>
    <t>Columna10151</t>
  </si>
  <si>
    <t>Columna10152</t>
  </si>
  <si>
    <t>Columna10153</t>
  </si>
  <si>
    <t>Columna10154</t>
  </si>
  <si>
    <t>Columna10155</t>
  </si>
  <si>
    <t>Columna10156</t>
  </si>
  <si>
    <t>Columna10157</t>
  </si>
  <si>
    <t>Columna10158</t>
  </si>
  <si>
    <t>Columna10159</t>
  </si>
  <si>
    <t>Columna10160</t>
  </si>
  <si>
    <t>Columna10161</t>
  </si>
  <si>
    <t>Columna10162</t>
  </si>
  <si>
    <t>Columna10163</t>
  </si>
  <si>
    <t>Columna10164</t>
  </si>
  <si>
    <t>Columna10165</t>
  </si>
  <si>
    <t>Columna10166</t>
  </si>
  <si>
    <t>Columna10167</t>
  </si>
  <si>
    <t>Columna10168</t>
  </si>
  <si>
    <t>Columna10169</t>
  </si>
  <si>
    <t>Columna10170</t>
  </si>
  <si>
    <t>Columna10171</t>
  </si>
  <si>
    <t>Columna10172</t>
  </si>
  <si>
    <t>Columna10173</t>
  </si>
  <si>
    <t>Columna10174</t>
  </si>
  <si>
    <t>Columna10175</t>
  </si>
  <si>
    <t>Columna10176</t>
  </si>
  <si>
    <t>Columna10177</t>
  </si>
  <si>
    <t>Columna10178</t>
  </si>
  <si>
    <t>Columna10179</t>
  </si>
  <si>
    <t>Columna10180</t>
  </si>
  <si>
    <t>Columna10181</t>
  </si>
  <si>
    <t>Columna10182</t>
  </si>
  <si>
    <t>Columna10183</t>
  </si>
  <si>
    <t>Columna10184</t>
  </si>
  <si>
    <t>Columna10185</t>
  </si>
  <si>
    <t>Columna10186</t>
  </si>
  <si>
    <t>Columna10187</t>
  </si>
  <si>
    <t>Columna10188</t>
  </si>
  <si>
    <t>Columna10189</t>
  </si>
  <si>
    <t>Columna10190</t>
  </si>
  <si>
    <t>Columna10191</t>
  </si>
  <si>
    <t>Columna10192</t>
  </si>
  <si>
    <t>Columna10193</t>
  </si>
  <si>
    <t>Columna10194</t>
  </si>
  <si>
    <t>Columna10195</t>
  </si>
  <si>
    <t>Columna10196</t>
  </si>
  <si>
    <t>Columna10197</t>
  </si>
  <si>
    <t>Columna10198</t>
  </si>
  <si>
    <t>Columna10199</t>
  </si>
  <si>
    <t>Columna10200</t>
  </si>
  <si>
    <t>Columna10201</t>
  </si>
  <si>
    <t>Columna10202</t>
  </si>
  <si>
    <t>Columna10203</t>
  </si>
  <si>
    <t>Columna10204</t>
  </si>
  <si>
    <t>Columna10205</t>
  </si>
  <si>
    <t>Columna10206</t>
  </si>
  <si>
    <t>Columna10207</t>
  </si>
  <si>
    <t>Columna10208</t>
  </si>
  <si>
    <t>Columna10209</t>
  </si>
  <si>
    <t>Columna10210</t>
  </si>
  <si>
    <t>Columna10211</t>
  </si>
  <si>
    <t>Columna10212</t>
  </si>
  <si>
    <t>Columna10213</t>
  </si>
  <si>
    <t>Columna10214</t>
  </si>
  <si>
    <t>Columna10215</t>
  </si>
  <si>
    <t>Columna10216</t>
  </si>
  <si>
    <t>Columna10217</t>
  </si>
  <si>
    <t>Columna10218</t>
  </si>
  <si>
    <t>Columna10219</t>
  </si>
  <si>
    <t>Columna10220</t>
  </si>
  <si>
    <t>Columna10221</t>
  </si>
  <si>
    <t>Columna10222</t>
  </si>
  <si>
    <t>Columna10223</t>
  </si>
  <si>
    <t>Columna10224</t>
  </si>
  <si>
    <t>Columna10225</t>
  </si>
  <si>
    <t>Columna10226</t>
  </si>
  <si>
    <t>Columna10227</t>
  </si>
  <si>
    <t>Columna10228</t>
  </si>
  <si>
    <t>Columna10229</t>
  </si>
  <si>
    <t>Columna10230</t>
  </si>
  <si>
    <t>Columna10231</t>
  </si>
  <si>
    <t>Columna10232</t>
  </si>
  <si>
    <t>Columna10233</t>
  </si>
  <si>
    <t>Columna10234</t>
  </si>
  <si>
    <t>Columna10235</t>
  </si>
  <si>
    <t>Columna10236</t>
  </si>
  <si>
    <t>Columna10237</t>
  </si>
  <si>
    <t>Columna10238</t>
  </si>
  <si>
    <t>Columna10239</t>
  </si>
  <si>
    <t>Columna10240</t>
  </si>
  <si>
    <t>Columna10241</t>
  </si>
  <si>
    <t>Columna10242</t>
  </si>
  <si>
    <t>Columna10243</t>
  </si>
  <si>
    <t>Columna10244</t>
  </si>
  <si>
    <t>Columna10245</t>
  </si>
  <si>
    <t>Columna10246</t>
  </si>
  <si>
    <t>Columna10247</t>
  </si>
  <si>
    <t>Columna10248</t>
  </si>
  <si>
    <t>Columna10249</t>
  </si>
  <si>
    <t>Columna10250</t>
  </si>
  <si>
    <t>Columna10251</t>
  </si>
  <si>
    <t>Columna10252</t>
  </si>
  <si>
    <t>Columna10253</t>
  </si>
  <si>
    <t>Columna10254</t>
  </si>
  <si>
    <t>Columna10255</t>
  </si>
  <si>
    <t>Columna10256</t>
  </si>
  <si>
    <t>Columna10257</t>
  </si>
  <si>
    <t>Columna10258</t>
  </si>
  <si>
    <t>Columna10259</t>
  </si>
  <si>
    <t>Columna10260</t>
  </si>
  <si>
    <t>Columna10261</t>
  </si>
  <si>
    <t>Columna10262</t>
  </si>
  <si>
    <t>Columna10263</t>
  </si>
  <si>
    <t>Columna10264</t>
  </si>
  <si>
    <t>Columna10265</t>
  </si>
  <si>
    <t>Columna10266</t>
  </si>
  <si>
    <t>Columna10267</t>
  </si>
  <si>
    <t>Columna10268</t>
  </si>
  <si>
    <t>Columna10269</t>
  </si>
  <si>
    <t>Columna10270</t>
  </si>
  <si>
    <t>Columna10271</t>
  </si>
  <si>
    <t>Columna10272</t>
  </si>
  <si>
    <t>Columna10273</t>
  </si>
  <si>
    <t>Columna10274</t>
  </si>
  <si>
    <t>Columna10275</t>
  </si>
  <si>
    <t>Columna10276</t>
  </si>
  <si>
    <t>Columna10277</t>
  </si>
  <si>
    <t>Columna10278</t>
  </si>
  <si>
    <t>Columna10279</t>
  </si>
  <si>
    <t>Columna10280</t>
  </si>
  <si>
    <t>Columna10281</t>
  </si>
  <si>
    <t>Columna10282</t>
  </si>
  <si>
    <t>Columna10283</t>
  </si>
  <si>
    <t>Columna10284</t>
  </si>
  <si>
    <t>Columna10285</t>
  </si>
  <si>
    <t>Columna10286</t>
  </si>
  <si>
    <t>Columna10287</t>
  </si>
  <si>
    <t>Columna10288</t>
  </si>
  <si>
    <t>Columna10289</t>
  </si>
  <si>
    <t>Columna10290</t>
  </si>
  <si>
    <t>Columna10291</t>
  </si>
  <si>
    <t>Columna10292</t>
  </si>
  <si>
    <t>Columna10293</t>
  </si>
  <si>
    <t>Columna10294</t>
  </si>
  <si>
    <t>Columna10295</t>
  </si>
  <si>
    <t>Columna10296</t>
  </si>
  <si>
    <t>Columna10297</t>
  </si>
  <si>
    <t>Columna10298</t>
  </si>
  <si>
    <t>Columna10299</t>
  </si>
  <si>
    <t>Columna10300</t>
  </si>
  <si>
    <t>Columna10301</t>
  </si>
  <si>
    <t>Columna10302</t>
  </si>
  <si>
    <t>Columna10303</t>
  </si>
  <si>
    <t>Columna10304</t>
  </si>
  <si>
    <t>Columna10305</t>
  </si>
  <si>
    <t>Columna10306</t>
  </si>
  <si>
    <t>Columna10307</t>
  </si>
  <si>
    <t>Columna10308</t>
  </si>
  <si>
    <t>Columna10309</t>
  </si>
  <si>
    <t>Columna10310</t>
  </si>
  <si>
    <t>Columna10311</t>
  </si>
  <si>
    <t>Columna10312</t>
  </si>
  <si>
    <t>Columna10313</t>
  </si>
  <si>
    <t>Columna10314</t>
  </si>
  <si>
    <t>Columna10315</t>
  </si>
  <si>
    <t>Columna10316</t>
  </si>
  <si>
    <t>Columna10317</t>
  </si>
  <si>
    <t>Columna10318</t>
  </si>
  <si>
    <t>Columna10319</t>
  </si>
  <si>
    <t>Columna10320</t>
  </si>
  <si>
    <t>Columna10321</t>
  </si>
  <si>
    <t>Columna10322</t>
  </si>
  <si>
    <t>Columna10323</t>
  </si>
  <si>
    <t>Columna10324</t>
  </si>
  <si>
    <t>Columna10325</t>
  </si>
  <si>
    <t>Columna10326</t>
  </si>
  <si>
    <t>Columna10327</t>
  </si>
  <si>
    <t>Columna10328</t>
  </si>
  <si>
    <t>Columna10329</t>
  </si>
  <si>
    <t>Columna10330</t>
  </si>
  <si>
    <t>Columna10331</t>
  </si>
  <si>
    <t>Columna10332</t>
  </si>
  <si>
    <t>Columna10333</t>
  </si>
  <si>
    <t>Columna10334</t>
  </si>
  <si>
    <t>Columna10335</t>
  </si>
  <si>
    <t>Columna10336</t>
  </si>
  <si>
    <t>Columna10337</t>
  </si>
  <si>
    <t>Columna10338</t>
  </si>
  <si>
    <t>Columna10339</t>
  </si>
  <si>
    <t>Columna10340</t>
  </si>
  <si>
    <t>Columna10341</t>
  </si>
  <si>
    <t>Columna10342</t>
  </si>
  <si>
    <t>Columna10343</t>
  </si>
  <si>
    <t>Columna10344</t>
  </si>
  <si>
    <t>Columna10345</t>
  </si>
  <si>
    <t>Columna10346</t>
  </si>
  <si>
    <t>Columna10347</t>
  </si>
  <si>
    <t>Columna10348</t>
  </si>
  <si>
    <t>Columna10349</t>
  </si>
  <si>
    <t>Columna10350</t>
  </si>
  <si>
    <t>Columna10351</t>
  </si>
  <si>
    <t>Columna10352</t>
  </si>
  <si>
    <t>Columna10353</t>
  </si>
  <si>
    <t>Columna10354</t>
  </si>
  <si>
    <t>Columna10355</t>
  </si>
  <si>
    <t>Columna10356</t>
  </si>
  <si>
    <t>Columna10357</t>
  </si>
  <si>
    <t>Columna10358</t>
  </si>
  <si>
    <t>Columna10359</t>
  </si>
  <si>
    <t>Columna10360</t>
  </si>
  <si>
    <t>Columna10361</t>
  </si>
  <si>
    <t>Columna10362</t>
  </si>
  <si>
    <t>Columna10363</t>
  </si>
  <si>
    <t>Columna10364</t>
  </si>
  <si>
    <t>Columna10365</t>
  </si>
  <si>
    <t>Columna10366</t>
  </si>
  <si>
    <t>Columna10367</t>
  </si>
  <si>
    <t>Columna10368</t>
  </si>
  <si>
    <t>Columna10369</t>
  </si>
  <si>
    <t>Columna10370</t>
  </si>
  <si>
    <t>Columna10371</t>
  </si>
  <si>
    <t>Columna10372</t>
  </si>
  <si>
    <t>Columna10373</t>
  </si>
  <si>
    <t>Columna10374</t>
  </si>
  <si>
    <t>Columna10375</t>
  </si>
  <si>
    <t>Columna10376</t>
  </si>
  <si>
    <t>Columna10377</t>
  </si>
  <si>
    <t>Columna10378</t>
  </si>
  <si>
    <t>Columna10379</t>
  </si>
  <si>
    <t>Columna10380</t>
  </si>
  <si>
    <t>Columna10381</t>
  </si>
  <si>
    <t>Columna10382</t>
  </si>
  <si>
    <t>Columna10383</t>
  </si>
  <si>
    <t>Columna10384</t>
  </si>
  <si>
    <t>Columna10385</t>
  </si>
  <si>
    <t>Columna10386</t>
  </si>
  <si>
    <t>Columna10387</t>
  </si>
  <si>
    <t>Columna10388</t>
  </si>
  <si>
    <t>Columna10389</t>
  </si>
  <si>
    <t>Columna10390</t>
  </si>
  <si>
    <t>Columna10391</t>
  </si>
  <si>
    <t>Columna10392</t>
  </si>
  <si>
    <t>Columna10393</t>
  </si>
  <si>
    <t>Columna10394</t>
  </si>
  <si>
    <t>Columna10395</t>
  </si>
  <si>
    <t>Columna10396</t>
  </si>
  <si>
    <t>Columna10397</t>
  </si>
  <si>
    <t>Columna10398</t>
  </si>
  <si>
    <t>Columna10399</t>
  </si>
  <si>
    <t>Columna10400</t>
  </si>
  <si>
    <t>Columna10401</t>
  </si>
  <si>
    <t>Columna10402</t>
  </si>
  <si>
    <t>Columna10403</t>
  </si>
  <si>
    <t>Columna10404</t>
  </si>
  <si>
    <t>Columna10405</t>
  </si>
  <si>
    <t>Columna10406</t>
  </si>
  <si>
    <t>Columna10407</t>
  </si>
  <si>
    <t>Columna10408</t>
  </si>
  <si>
    <t>Columna10409</t>
  </si>
  <si>
    <t>Columna10410</t>
  </si>
  <si>
    <t>Columna10411</t>
  </si>
  <si>
    <t>Columna10412</t>
  </si>
  <si>
    <t>Columna10413</t>
  </si>
  <si>
    <t>Columna10414</t>
  </si>
  <si>
    <t>Columna10415</t>
  </si>
  <si>
    <t>Columna10416</t>
  </si>
  <si>
    <t>Columna10417</t>
  </si>
  <si>
    <t>Columna10418</t>
  </si>
  <si>
    <t>Columna10419</t>
  </si>
  <si>
    <t>Columna10420</t>
  </si>
  <si>
    <t>Columna10421</t>
  </si>
  <si>
    <t>Columna10422</t>
  </si>
  <si>
    <t>Columna10423</t>
  </si>
  <si>
    <t>Columna10424</t>
  </si>
  <si>
    <t>Columna10425</t>
  </si>
  <si>
    <t>Columna10426</t>
  </si>
  <si>
    <t>Columna10427</t>
  </si>
  <si>
    <t>Columna10428</t>
  </si>
  <si>
    <t>Columna10429</t>
  </si>
  <si>
    <t>Columna10430</t>
  </si>
  <si>
    <t>Columna10431</t>
  </si>
  <si>
    <t>Columna10432</t>
  </si>
  <si>
    <t>Columna10433</t>
  </si>
  <si>
    <t>Columna10434</t>
  </si>
  <si>
    <t>Columna10435</t>
  </si>
  <si>
    <t>Columna10436</t>
  </si>
  <si>
    <t>Columna10437</t>
  </si>
  <si>
    <t>Columna10438</t>
  </si>
  <si>
    <t>Columna10439</t>
  </si>
  <si>
    <t>Columna10440</t>
  </si>
  <si>
    <t>Columna10441</t>
  </si>
  <si>
    <t>Columna10442</t>
  </si>
  <si>
    <t>Columna10443</t>
  </si>
  <si>
    <t>Columna10444</t>
  </si>
  <si>
    <t>Columna10445</t>
  </si>
  <si>
    <t>Columna10446</t>
  </si>
  <si>
    <t>Columna10447</t>
  </si>
  <si>
    <t>Columna10448</t>
  </si>
  <si>
    <t>Columna10449</t>
  </si>
  <si>
    <t>Columna10450</t>
  </si>
  <si>
    <t>Columna10451</t>
  </si>
  <si>
    <t>Columna10452</t>
  </si>
  <si>
    <t>Columna10453</t>
  </si>
  <si>
    <t>Columna10454</t>
  </si>
  <si>
    <t>Columna10455</t>
  </si>
  <si>
    <t>Columna10456</t>
  </si>
  <si>
    <t>Columna10457</t>
  </si>
  <si>
    <t>Columna10458</t>
  </si>
  <si>
    <t>Columna10459</t>
  </si>
  <si>
    <t>Columna10460</t>
  </si>
  <si>
    <t>Columna10461</t>
  </si>
  <si>
    <t>Columna10462</t>
  </si>
  <si>
    <t>Columna10463</t>
  </si>
  <si>
    <t>Columna10464</t>
  </si>
  <si>
    <t>Columna10465</t>
  </si>
  <si>
    <t>Columna10466</t>
  </si>
  <si>
    <t>Columna10467</t>
  </si>
  <si>
    <t>Columna10468</t>
  </si>
  <si>
    <t>Columna10469</t>
  </si>
  <si>
    <t>Columna10470</t>
  </si>
  <si>
    <t>Columna10471</t>
  </si>
  <si>
    <t>Columna10472</t>
  </si>
  <si>
    <t>Columna10473</t>
  </si>
  <si>
    <t>Columna10474</t>
  </si>
  <si>
    <t>Columna10475</t>
  </si>
  <si>
    <t>Columna10476</t>
  </si>
  <si>
    <t>Columna10477</t>
  </si>
  <si>
    <t>Columna10478</t>
  </si>
  <si>
    <t>Columna10479</t>
  </si>
  <si>
    <t>Columna10480</t>
  </si>
  <si>
    <t>Columna10481</t>
  </si>
  <si>
    <t>Columna10482</t>
  </si>
  <si>
    <t>Columna10483</t>
  </si>
  <si>
    <t>Columna10484</t>
  </si>
  <si>
    <t>Columna10485</t>
  </si>
  <si>
    <t>Columna10486</t>
  </si>
  <si>
    <t>Columna10487</t>
  </si>
  <si>
    <t>Columna10488</t>
  </si>
  <si>
    <t>Columna10489</t>
  </si>
  <si>
    <t>Columna10490</t>
  </si>
  <si>
    <t>Columna10491</t>
  </si>
  <si>
    <t>Columna10492</t>
  </si>
  <si>
    <t>Columna10493</t>
  </si>
  <si>
    <t>Columna10494</t>
  </si>
  <si>
    <t>Columna10495</t>
  </si>
  <si>
    <t>Columna10496</t>
  </si>
  <si>
    <t>Columna10497</t>
  </si>
  <si>
    <t>Columna10498</t>
  </si>
  <si>
    <t>Columna10499</t>
  </si>
  <si>
    <t>Columna10500</t>
  </si>
  <si>
    <t>Columna10501</t>
  </si>
  <si>
    <t>Columna10502</t>
  </si>
  <si>
    <t>Columna10503</t>
  </si>
  <si>
    <t>Columna10504</t>
  </si>
  <si>
    <t>Columna10505</t>
  </si>
  <si>
    <t>Columna10506</t>
  </si>
  <si>
    <t>Columna10507</t>
  </si>
  <si>
    <t>Columna10508</t>
  </si>
  <si>
    <t>Columna10509</t>
  </si>
  <si>
    <t>Columna10510</t>
  </si>
  <si>
    <t>Columna10511</t>
  </si>
  <si>
    <t>Columna10512</t>
  </si>
  <si>
    <t>Columna10513</t>
  </si>
  <si>
    <t>Columna10514</t>
  </si>
  <si>
    <t>Columna10515</t>
  </si>
  <si>
    <t>Columna10516</t>
  </si>
  <si>
    <t>Columna10517</t>
  </si>
  <si>
    <t>Columna10518</t>
  </si>
  <si>
    <t>Columna10519</t>
  </si>
  <si>
    <t>Columna10520</t>
  </si>
  <si>
    <t>Columna10521</t>
  </si>
  <si>
    <t>Columna10522</t>
  </si>
  <si>
    <t>Columna10523</t>
  </si>
  <si>
    <t>Columna10524</t>
  </si>
  <si>
    <t>Columna10525</t>
  </si>
  <si>
    <t>Columna10526</t>
  </si>
  <si>
    <t>Columna10527</t>
  </si>
  <si>
    <t>Columna10528</t>
  </si>
  <si>
    <t>Columna10529</t>
  </si>
  <si>
    <t>Columna10530</t>
  </si>
  <si>
    <t>Columna10531</t>
  </si>
  <si>
    <t>Columna10532</t>
  </si>
  <si>
    <t>Columna10533</t>
  </si>
  <si>
    <t>Columna10534</t>
  </si>
  <si>
    <t>Columna10535</t>
  </si>
  <si>
    <t>Columna10536</t>
  </si>
  <si>
    <t>Columna10537</t>
  </si>
  <si>
    <t>Columna10538</t>
  </si>
  <si>
    <t>Columna10539</t>
  </si>
  <si>
    <t>Columna10540</t>
  </si>
  <si>
    <t>Columna10541</t>
  </si>
  <si>
    <t>Columna10542</t>
  </si>
  <si>
    <t>Columna10543</t>
  </si>
  <si>
    <t>Columna10544</t>
  </si>
  <si>
    <t>Columna10545</t>
  </si>
  <si>
    <t>Columna10546</t>
  </si>
  <si>
    <t>Columna10547</t>
  </si>
  <si>
    <t>Columna10548</t>
  </si>
  <si>
    <t>Columna10549</t>
  </si>
  <si>
    <t>Columna10550</t>
  </si>
  <si>
    <t>Columna10551</t>
  </si>
  <si>
    <t>Columna10552</t>
  </si>
  <si>
    <t>Columna10553</t>
  </si>
  <si>
    <t>Columna10554</t>
  </si>
  <si>
    <t>Columna10555</t>
  </si>
  <si>
    <t>Columna10556</t>
  </si>
  <si>
    <t>Columna10557</t>
  </si>
  <si>
    <t>Columna10558</t>
  </si>
  <si>
    <t>Columna10559</t>
  </si>
  <si>
    <t>Columna10560</t>
  </si>
  <si>
    <t>Columna10561</t>
  </si>
  <si>
    <t>Columna10562</t>
  </si>
  <si>
    <t>Columna10563</t>
  </si>
  <si>
    <t>Columna10564</t>
  </si>
  <si>
    <t>Columna10565</t>
  </si>
  <si>
    <t>Columna10566</t>
  </si>
  <si>
    <t>Columna10567</t>
  </si>
  <si>
    <t>Columna10568</t>
  </si>
  <si>
    <t>Columna10569</t>
  </si>
  <si>
    <t>Columna10570</t>
  </si>
  <si>
    <t>Columna10571</t>
  </si>
  <si>
    <t>Columna10572</t>
  </si>
  <si>
    <t>Columna10573</t>
  </si>
  <si>
    <t>Columna10574</t>
  </si>
  <si>
    <t>Columna10575</t>
  </si>
  <si>
    <t>Columna10576</t>
  </si>
  <si>
    <t>Columna10577</t>
  </si>
  <si>
    <t>Columna10578</t>
  </si>
  <si>
    <t>Columna10579</t>
  </si>
  <si>
    <t>Columna10580</t>
  </si>
  <si>
    <t>Columna10581</t>
  </si>
  <si>
    <t>Columna10582</t>
  </si>
  <si>
    <t>Columna10583</t>
  </si>
  <si>
    <t>Columna10584</t>
  </si>
  <si>
    <t>Columna10585</t>
  </si>
  <si>
    <t>Columna10586</t>
  </si>
  <si>
    <t>Columna10587</t>
  </si>
  <si>
    <t>Columna10588</t>
  </si>
  <si>
    <t>Columna10589</t>
  </si>
  <si>
    <t>Columna10590</t>
  </si>
  <si>
    <t>Columna10591</t>
  </si>
  <si>
    <t>Columna10592</t>
  </si>
  <si>
    <t>Columna10593</t>
  </si>
  <si>
    <t>Columna10594</t>
  </si>
  <si>
    <t>Columna10595</t>
  </si>
  <si>
    <t>Columna10596</t>
  </si>
  <si>
    <t>Columna10597</t>
  </si>
  <si>
    <t>Columna10598</t>
  </si>
  <si>
    <t>Columna10599</t>
  </si>
  <si>
    <t>Columna10600</t>
  </si>
  <si>
    <t>Columna10601</t>
  </si>
  <si>
    <t>Columna10602</t>
  </si>
  <si>
    <t>Columna10603</t>
  </si>
  <si>
    <t>Columna10604</t>
  </si>
  <si>
    <t>Columna10605</t>
  </si>
  <si>
    <t>Columna10606</t>
  </si>
  <si>
    <t>Columna10607</t>
  </si>
  <si>
    <t>Columna10608</t>
  </si>
  <si>
    <t>Columna10609</t>
  </si>
  <si>
    <t>Columna10610</t>
  </si>
  <si>
    <t>Columna10611</t>
  </si>
  <si>
    <t>Columna10612</t>
  </si>
  <si>
    <t>Columna10613</t>
  </si>
  <si>
    <t>Columna10614</t>
  </si>
  <si>
    <t>Columna10615</t>
  </si>
  <si>
    <t>Columna10616</t>
  </si>
  <si>
    <t>Columna10617</t>
  </si>
  <si>
    <t>Columna10618</t>
  </si>
  <si>
    <t>Columna10619</t>
  </si>
  <si>
    <t>Columna10620</t>
  </si>
  <si>
    <t>Columna10621</t>
  </si>
  <si>
    <t>Columna10622</t>
  </si>
  <si>
    <t>Columna10623</t>
  </si>
  <si>
    <t>Columna10624</t>
  </si>
  <si>
    <t>Columna10625</t>
  </si>
  <si>
    <t>Columna10626</t>
  </si>
  <si>
    <t>Columna10627</t>
  </si>
  <si>
    <t>Columna10628</t>
  </si>
  <si>
    <t>Columna10629</t>
  </si>
  <si>
    <t>Columna10630</t>
  </si>
  <si>
    <t>Columna10631</t>
  </si>
  <si>
    <t>Columna10632</t>
  </si>
  <si>
    <t>Columna10633</t>
  </si>
  <si>
    <t>Columna10634</t>
  </si>
  <si>
    <t>Columna10635</t>
  </si>
  <si>
    <t>Columna10636</t>
  </si>
  <si>
    <t>Columna10637</t>
  </si>
  <si>
    <t>Columna10638</t>
  </si>
  <si>
    <t>Columna10639</t>
  </si>
  <si>
    <t>Columna10640</t>
  </si>
  <si>
    <t>Columna10641</t>
  </si>
  <si>
    <t>Columna10642</t>
  </si>
  <si>
    <t>Columna10643</t>
  </si>
  <si>
    <t>Columna10644</t>
  </si>
  <si>
    <t>Columna10645</t>
  </si>
  <si>
    <t>Columna10646</t>
  </si>
  <si>
    <t>Columna10647</t>
  </si>
  <si>
    <t>Columna10648</t>
  </si>
  <si>
    <t>Columna10649</t>
  </si>
  <si>
    <t>Columna10650</t>
  </si>
  <si>
    <t>Columna10651</t>
  </si>
  <si>
    <t>Columna10652</t>
  </si>
  <si>
    <t>Columna10653</t>
  </si>
  <si>
    <t>Columna10654</t>
  </si>
  <si>
    <t>Columna10655</t>
  </si>
  <si>
    <t>Columna10656</t>
  </si>
  <si>
    <t>Columna10657</t>
  </si>
  <si>
    <t>Columna10658</t>
  </si>
  <si>
    <t>Columna10659</t>
  </si>
  <si>
    <t>Columna10660</t>
  </si>
  <si>
    <t>Columna10661</t>
  </si>
  <si>
    <t>Columna10662</t>
  </si>
  <si>
    <t>Columna10663</t>
  </si>
  <si>
    <t>Columna10664</t>
  </si>
  <si>
    <t>Columna10665</t>
  </si>
  <si>
    <t>Columna10666</t>
  </si>
  <si>
    <t>Columna10667</t>
  </si>
  <si>
    <t>Columna10668</t>
  </si>
  <si>
    <t>Columna10669</t>
  </si>
  <si>
    <t>Columna10670</t>
  </si>
  <si>
    <t>Columna10671</t>
  </si>
  <si>
    <t>Columna10672</t>
  </si>
  <si>
    <t>Columna10673</t>
  </si>
  <si>
    <t>Columna10674</t>
  </si>
  <si>
    <t>Columna10675</t>
  </si>
  <si>
    <t>Columna10676</t>
  </si>
  <si>
    <t>Columna10677</t>
  </si>
  <si>
    <t>Columna10678</t>
  </si>
  <si>
    <t>Columna10679</t>
  </si>
  <si>
    <t>Columna10680</t>
  </si>
  <si>
    <t>Columna10681</t>
  </si>
  <si>
    <t>Columna10682</t>
  </si>
  <si>
    <t>Columna10683</t>
  </si>
  <si>
    <t>Columna10684</t>
  </si>
  <si>
    <t>Columna10685</t>
  </si>
  <si>
    <t>Columna10686</t>
  </si>
  <si>
    <t>Columna10687</t>
  </si>
  <si>
    <t>Columna10688</t>
  </si>
  <si>
    <t>Columna10689</t>
  </si>
  <si>
    <t>Columna10690</t>
  </si>
  <si>
    <t>Columna10691</t>
  </si>
  <si>
    <t>Columna10692</t>
  </si>
  <si>
    <t>Columna10693</t>
  </si>
  <si>
    <t>Columna10694</t>
  </si>
  <si>
    <t>Columna10695</t>
  </si>
  <si>
    <t>Columna10696</t>
  </si>
  <si>
    <t>Columna10697</t>
  </si>
  <si>
    <t>Columna10698</t>
  </si>
  <si>
    <t>Columna10699</t>
  </si>
  <si>
    <t>Columna10700</t>
  </si>
  <si>
    <t>Columna10701</t>
  </si>
  <si>
    <t>Columna10702</t>
  </si>
  <si>
    <t>Columna10703</t>
  </si>
  <si>
    <t>Columna10704</t>
  </si>
  <si>
    <t>Columna10705</t>
  </si>
  <si>
    <t>Columna10706</t>
  </si>
  <si>
    <t>Columna10707</t>
  </si>
  <si>
    <t>Columna10708</t>
  </si>
  <si>
    <t>Columna10709</t>
  </si>
  <si>
    <t>Columna10710</t>
  </si>
  <si>
    <t>Columna10711</t>
  </si>
  <si>
    <t>Columna10712</t>
  </si>
  <si>
    <t>Columna10713</t>
  </si>
  <si>
    <t>Columna10714</t>
  </si>
  <si>
    <t>Columna10715</t>
  </si>
  <si>
    <t>Columna10716</t>
  </si>
  <si>
    <t>Columna10717</t>
  </si>
  <si>
    <t>Columna10718</t>
  </si>
  <si>
    <t>Columna10719</t>
  </si>
  <si>
    <t>Columna10720</t>
  </si>
  <si>
    <t>Columna10721</t>
  </si>
  <si>
    <t>Columna10722</t>
  </si>
  <si>
    <t>Columna10723</t>
  </si>
  <si>
    <t>Columna10724</t>
  </si>
  <si>
    <t>Columna10725</t>
  </si>
  <si>
    <t>Columna10726</t>
  </si>
  <si>
    <t>Columna10727</t>
  </si>
  <si>
    <t>Columna10728</t>
  </si>
  <si>
    <t>Columna10729</t>
  </si>
  <si>
    <t>Columna10730</t>
  </si>
  <si>
    <t>Columna10731</t>
  </si>
  <si>
    <t>Columna10732</t>
  </si>
  <si>
    <t>Columna10733</t>
  </si>
  <si>
    <t>Columna10734</t>
  </si>
  <si>
    <t>Columna10735</t>
  </si>
  <si>
    <t>Columna10736</t>
  </si>
  <si>
    <t>Columna10737</t>
  </si>
  <si>
    <t>Columna10738</t>
  </si>
  <si>
    <t>Columna10739</t>
  </si>
  <si>
    <t>Columna10740</t>
  </si>
  <si>
    <t>Columna10741</t>
  </si>
  <si>
    <t>Columna10742</t>
  </si>
  <si>
    <t>Columna10743</t>
  </si>
  <si>
    <t>Columna10744</t>
  </si>
  <si>
    <t>Columna10745</t>
  </si>
  <si>
    <t>Columna10746</t>
  </si>
  <si>
    <t>Columna10747</t>
  </si>
  <si>
    <t>Columna10748</t>
  </si>
  <si>
    <t>Columna10749</t>
  </si>
  <si>
    <t>Columna10750</t>
  </si>
  <si>
    <t>Columna10751</t>
  </si>
  <si>
    <t>Columna10752</t>
  </si>
  <si>
    <t>Columna10753</t>
  </si>
  <si>
    <t>Columna10754</t>
  </si>
  <si>
    <t>Columna10755</t>
  </si>
  <si>
    <t>Columna10756</t>
  </si>
  <si>
    <t>Columna10757</t>
  </si>
  <si>
    <t>Columna10758</t>
  </si>
  <si>
    <t>Columna10759</t>
  </si>
  <si>
    <t>Columna10760</t>
  </si>
  <si>
    <t>Columna10761</t>
  </si>
  <si>
    <t>Columna10762</t>
  </si>
  <si>
    <t>Columna10763</t>
  </si>
  <si>
    <t>Columna10764</t>
  </si>
  <si>
    <t>Columna10765</t>
  </si>
  <si>
    <t>Columna10766</t>
  </si>
  <si>
    <t>Columna10767</t>
  </si>
  <si>
    <t>Columna10768</t>
  </si>
  <si>
    <t>Columna10769</t>
  </si>
  <si>
    <t>Columna10770</t>
  </si>
  <si>
    <t>Columna10771</t>
  </si>
  <si>
    <t>Columna10772</t>
  </si>
  <si>
    <t>Columna10773</t>
  </si>
  <si>
    <t>Columna10774</t>
  </si>
  <si>
    <t>Columna10775</t>
  </si>
  <si>
    <t>Columna10776</t>
  </si>
  <si>
    <t>Columna10777</t>
  </si>
  <si>
    <t>Columna10778</t>
  </si>
  <si>
    <t>Columna10779</t>
  </si>
  <si>
    <t>Columna10780</t>
  </si>
  <si>
    <t>Columna10781</t>
  </si>
  <si>
    <t>Columna10782</t>
  </si>
  <si>
    <t>Columna10783</t>
  </si>
  <si>
    <t>Columna10784</t>
  </si>
  <si>
    <t>Columna10785</t>
  </si>
  <si>
    <t>Columna10786</t>
  </si>
  <si>
    <t>Columna10787</t>
  </si>
  <si>
    <t>Columna10788</t>
  </si>
  <si>
    <t>Columna10789</t>
  </si>
  <si>
    <t>Columna10790</t>
  </si>
  <si>
    <t>Columna10791</t>
  </si>
  <si>
    <t>Columna10792</t>
  </si>
  <si>
    <t>Columna10793</t>
  </si>
  <si>
    <t>Columna10794</t>
  </si>
  <si>
    <t>Columna10795</t>
  </si>
  <si>
    <t>Columna10796</t>
  </si>
  <si>
    <t>Columna10797</t>
  </si>
  <si>
    <t>Columna10798</t>
  </si>
  <si>
    <t>Columna10799</t>
  </si>
  <si>
    <t>Columna10800</t>
  </si>
  <si>
    <t>Columna10801</t>
  </si>
  <si>
    <t>Columna10802</t>
  </si>
  <si>
    <t>Columna10803</t>
  </si>
  <si>
    <t>Columna10804</t>
  </si>
  <si>
    <t>Columna10805</t>
  </si>
  <si>
    <t>Columna10806</t>
  </si>
  <si>
    <t>Columna10807</t>
  </si>
  <si>
    <t>Columna10808</t>
  </si>
  <si>
    <t>Columna10809</t>
  </si>
  <si>
    <t>Columna10810</t>
  </si>
  <si>
    <t>Columna10811</t>
  </si>
  <si>
    <t>Columna10812</t>
  </si>
  <si>
    <t>Columna10813</t>
  </si>
  <si>
    <t>Columna10814</t>
  </si>
  <si>
    <t>Columna10815</t>
  </si>
  <si>
    <t>Columna10816</t>
  </si>
  <si>
    <t>Columna10817</t>
  </si>
  <si>
    <t>Columna10818</t>
  </si>
  <si>
    <t>Columna10819</t>
  </si>
  <si>
    <t>Columna10820</t>
  </si>
  <si>
    <t>Columna10821</t>
  </si>
  <si>
    <t>Columna10822</t>
  </si>
  <si>
    <t>Columna10823</t>
  </si>
  <si>
    <t>Columna10824</t>
  </si>
  <si>
    <t>Columna10825</t>
  </si>
  <si>
    <t>Columna10826</t>
  </si>
  <si>
    <t>Columna10827</t>
  </si>
  <si>
    <t>Columna10828</t>
  </si>
  <si>
    <t>Columna10829</t>
  </si>
  <si>
    <t>Columna10830</t>
  </si>
  <si>
    <t>Columna10831</t>
  </si>
  <si>
    <t>Columna10832</t>
  </si>
  <si>
    <t>Columna10833</t>
  </si>
  <si>
    <t>Columna10834</t>
  </si>
  <si>
    <t>Columna10835</t>
  </si>
  <si>
    <t>Columna10836</t>
  </si>
  <si>
    <t>Columna10837</t>
  </si>
  <si>
    <t>Columna10838</t>
  </si>
  <si>
    <t>Columna10839</t>
  </si>
  <si>
    <t>Columna10840</t>
  </si>
  <si>
    <t>Columna10841</t>
  </si>
  <si>
    <t>Columna10842</t>
  </si>
  <si>
    <t>Columna10843</t>
  </si>
  <si>
    <t>Columna10844</t>
  </si>
  <si>
    <t>Columna10845</t>
  </si>
  <si>
    <t>Columna10846</t>
  </si>
  <si>
    <t>Columna10847</t>
  </si>
  <si>
    <t>Columna10848</t>
  </si>
  <si>
    <t>Columna10849</t>
  </si>
  <si>
    <t>Columna10850</t>
  </si>
  <si>
    <t>Columna10851</t>
  </si>
  <si>
    <t>Columna10852</t>
  </si>
  <si>
    <t>Columna10853</t>
  </si>
  <si>
    <t>Columna10854</t>
  </si>
  <si>
    <t>Columna10855</t>
  </si>
  <si>
    <t>Columna10856</t>
  </si>
  <si>
    <t>Columna10857</t>
  </si>
  <si>
    <t>Columna10858</t>
  </si>
  <si>
    <t>Columna10859</t>
  </si>
  <si>
    <t>Columna10860</t>
  </si>
  <si>
    <t>Columna10861</t>
  </si>
  <si>
    <t>Columna10862</t>
  </si>
  <si>
    <t>Columna10863</t>
  </si>
  <si>
    <t>Columna10864</t>
  </si>
  <si>
    <t>Columna10865</t>
  </si>
  <si>
    <t>Columna10866</t>
  </si>
  <si>
    <t>Columna10867</t>
  </si>
  <si>
    <t>Columna10868</t>
  </si>
  <si>
    <t>Columna10869</t>
  </si>
  <si>
    <t>Columna10870</t>
  </si>
  <si>
    <t>Columna10871</t>
  </si>
  <si>
    <t>Columna10872</t>
  </si>
  <si>
    <t>Columna10873</t>
  </si>
  <si>
    <t>Columna10874</t>
  </si>
  <si>
    <t>Columna10875</t>
  </si>
  <si>
    <t>Columna10876</t>
  </si>
  <si>
    <t>Columna10877</t>
  </si>
  <si>
    <t>Columna10878</t>
  </si>
  <si>
    <t>Columna10879</t>
  </si>
  <si>
    <t>Columna10880</t>
  </si>
  <si>
    <t>Columna10881</t>
  </si>
  <si>
    <t>Columna10882</t>
  </si>
  <si>
    <t>Columna10883</t>
  </si>
  <si>
    <t>Columna10884</t>
  </si>
  <si>
    <t>Columna10885</t>
  </si>
  <si>
    <t>Columna10886</t>
  </si>
  <si>
    <t>Columna10887</t>
  </si>
  <si>
    <t>Columna10888</t>
  </si>
  <si>
    <t>Columna10889</t>
  </si>
  <si>
    <t>Columna10890</t>
  </si>
  <si>
    <t>Columna10891</t>
  </si>
  <si>
    <t>Columna10892</t>
  </si>
  <si>
    <t>Columna10893</t>
  </si>
  <si>
    <t>Columna10894</t>
  </si>
  <si>
    <t>Columna10895</t>
  </si>
  <si>
    <t>Columna10896</t>
  </si>
  <si>
    <t>Columna10897</t>
  </si>
  <si>
    <t>Columna10898</t>
  </si>
  <si>
    <t>Columna10899</t>
  </si>
  <si>
    <t>Columna10900</t>
  </si>
  <si>
    <t>Columna10901</t>
  </si>
  <si>
    <t>Columna10902</t>
  </si>
  <si>
    <t>Columna10903</t>
  </si>
  <si>
    <t>Columna10904</t>
  </si>
  <si>
    <t>Columna10905</t>
  </si>
  <si>
    <t>Columna10906</t>
  </si>
  <si>
    <t>Columna10907</t>
  </si>
  <si>
    <t>Columna10908</t>
  </si>
  <si>
    <t>Columna10909</t>
  </si>
  <si>
    <t>Columna10910</t>
  </si>
  <si>
    <t>Columna10911</t>
  </si>
  <si>
    <t>Columna10912</t>
  </si>
  <si>
    <t>Columna10913</t>
  </si>
  <si>
    <t>Columna10914</t>
  </si>
  <si>
    <t>Columna10915</t>
  </si>
  <si>
    <t>Columna10916</t>
  </si>
  <si>
    <t>Columna10917</t>
  </si>
  <si>
    <t>Columna10918</t>
  </si>
  <si>
    <t>Columna10919</t>
  </si>
  <si>
    <t>Columna10920</t>
  </si>
  <si>
    <t>Columna10921</t>
  </si>
  <si>
    <t>Columna10922</t>
  </si>
  <si>
    <t>Columna10923</t>
  </si>
  <si>
    <t>Columna10924</t>
  </si>
  <si>
    <t>Columna10925</t>
  </si>
  <si>
    <t>Columna10926</t>
  </si>
  <si>
    <t>Columna10927</t>
  </si>
  <si>
    <t>Columna10928</t>
  </si>
  <si>
    <t>Columna10929</t>
  </si>
  <si>
    <t>Columna10930</t>
  </si>
  <si>
    <t>Columna10931</t>
  </si>
  <si>
    <t>Columna10932</t>
  </si>
  <si>
    <t>Columna10933</t>
  </si>
  <si>
    <t>Columna10934</t>
  </si>
  <si>
    <t>Columna10935</t>
  </si>
  <si>
    <t>Columna10936</t>
  </si>
  <si>
    <t>Columna10937</t>
  </si>
  <si>
    <t>Columna10938</t>
  </si>
  <si>
    <t>Columna10939</t>
  </si>
  <si>
    <t>Columna10940</t>
  </si>
  <si>
    <t>Columna10941</t>
  </si>
  <si>
    <t>Columna10942</t>
  </si>
  <si>
    <t>Columna10943</t>
  </si>
  <si>
    <t>Columna10944</t>
  </si>
  <si>
    <t>Columna10945</t>
  </si>
  <si>
    <t>Columna10946</t>
  </si>
  <si>
    <t>Columna10947</t>
  </si>
  <si>
    <t>Columna10948</t>
  </si>
  <si>
    <t>Columna10949</t>
  </si>
  <si>
    <t>Columna10950</t>
  </si>
  <si>
    <t>Columna10951</t>
  </si>
  <si>
    <t>Columna10952</t>
  </si>
  <si>
    <t>Columna10953</t>
  </si>
  <si>
    <t>Columna10954</t>
  </si>
  <si>
    <t>Columna10955</t>
  </si>
  <si>
    <t>Columna10956</t>
  </si>
  <si>
    <t>Columna10957</t>
  </si>
  <si>
    <t>Columna10958</t>
  </si>
  <si>
    <t>Columna10959</t>
  </si>
  <si>
    <t>Columna10960</t>
  </si>
  <si>
    <t>Columna10961</t>
  </si>
  <si>
    <t>Columna10962</t>
  </si>
  <si>
    <t>Columna10963</t>
  </si>
  <si>
    <t>Columna10964</t>
  </si>
  <si>
    <t>Columna10965</t>
  </si>
  <si>
    <t>Columna10966</t>
  </si>
  <si>
    <t>Columna10967</t>
  </si>
  <si>
    <t>Columna10968</t>
  </si>
  <si>
    <t>Columna10969</t>
  </si>
  <si>
    <t>Columna10970</t>
  </si>
  <si>
    <t>Columna10971</t>
  </si>
  <si>
    <t>Columna10972</t>
  </si>
  <si>
    <t>Columna10973</t>
  </si>
  <si>
    <t>Columna10974</t>
  </si>
  <si>
    <t>Columna10975</t>
  </si>
  <si>
    <t>Columna10976</t>
  </si>
  <si>
    <t>Columna10977</t>
  </si>
  <si>
    <t>Columna10978</t>
  </si>
  <si>
    <t>Columna10979</t>
  </si>
  <si>
    <t>Columna10980</t>
  </si>
  <si>
    <t>Columna10981</t>
  </si>
  <si>
    <t>Columna10982</t>
  </si>
  <si>
    <t>Columna10983</t>
  </si>
  <si>
    <t>Columna10984</t>
  </si>
  <si>
    <t>Columna10985</t>
  </si>
  <si>
    <t>Columna10986</t>
  </si>
  <si>
    <t>Columna10987</t>
  </si>
  <si>
    <t>Columna10988</t>
  </si>
  <si>
    <t>Columna10989</t>
  </si>
  <si>
    <t>Columna10990</t>
  </si>
  <si>
    <t>Columna10991</t>
  </si>
  <si>
    <t>Columna10992</t>
  </si>
  <si>
    <t>Columna10993</t>
  </si>
  <si>
    <t>Columna10994</t>
  </si>
  <si>
    <t>Columna10995</t>
  </si>
  <si>
    <t>Columna10996</t>
  </si>
  <si>
    <t>Columna10997</t>
  </si>
  <si>
    <t>Columna10998</t>
  </si>
  <si>
    <t>Columna10999</t>
  </si>
  <si>
    <t>Columna11000</t>
  </si>
  <si>
    <t>Columna11001</t>
  </si>
  <si>
    <t>Columna11002</t>
  </si>
  <si>
    <t>Columna11003</t>
  </si>
  <si>
    <t>Columna11004</t>
  </si>
  <si>
    <t>Columna11005</t>
  </si>
  <si>
    <t>Columna11006</t>
  </si>
  <si>
    <t>Columna11007</t>
  </si>
  <si>
    <t>Columna11008</t>
  </si>
  <si>
    <t>Columna11009</t>
  </si>
  <si>
    <t>Columna11010</t>
  </si>
  <si>
    <t>Columna11011</t>
  </si>
  <si>
    <t>Columna11012</t>
  </si>
  <si>
    <t>Columna11013</t>
  </si>
  <si>
    <t>Columna11014</t>
  </si>
  <si>
    <t>Columna11015</t>
  </si>
  <si>
    <t>Columna11016</t>
  </si>
  <si>
    <t>Columna11017</t>
  </si>
  <si>
    <t>Columna11018</t>
  </si>
  <si>
    <t>Columna11019</t>
  </si>
  <si>
    <t>Columna11020</t>
  </si>
  <si>
    <t>Columna11021</t>
  </si>
  <si>
    <t>Columna11022</t>
  </si>
  <si>
    <t>Columna11023</t>
  </si>
  <si>
    <t>Columna11024</t>
  </si>
  <si>
    <t>Columna11025</t>
  </si>
  <si>
    <t>Columna11026</t>
  </si>
  <si>
    <t>Columna11027</t>
  </si>
  <si>
    <t>Columna11028</t>
  </si>
  <si>
    <t>Columna11029</t>
  </si>
  <si>
    <t>Columna11030</t>
  </si>
  <si>
    <t>Columna11031</t>
  </si>
  <si>
    <t>Columna11032</t>
  </si>
  <si>
    <t>Columna11033</t>
  </si>
  <si>
    <t>Columna11034</t>
  </si>
  <si>
    <t>Columna11035</t>
  </si>
  <si>
    <t>Columna11036</t>
  </si>
  <si>
    <t>Columna11037</t>
  </si>
  <si>
    <t>Columna11038</t>
  </si>
  <si>
    <t>Columna11039</t>
  </si>
  <si>
    <t>Columna11040</t>
  </si>
  <si>
    <t>Columna11041</t>
  </si>
  <si>
    <t>Columna11042</t>
  </si>
  <si>
    <t>Columna11043</t>
  </si>
  <si>
    <t>Columna11044</t>
  </si>
  <si>
    <t>Columna11045</t>
  </si>
  <si>
    <t>Columna11046</t>
  </si>
  <si>
    <t>Columna11047</t>
  </si>
  <si>
    <t>Columna11048</t>
  </si>
  <si>
    <t>Columna11049</t>
  </si>
  <si>
    <t>Columna11050</t>
  </si>
  <si>
    <t>Columna11051</t>
  </si>
  <si>
    <t>Columna11052</t>
  </si>
  <si>
    <t>Columna11053</t>
  </si>
  <si>
    <t>Columna11054</t>
  </si>
  <si>
    <t>Columna11055</t>
  </si>
  <si>
    <t>Columna11056</t>
  </si>
  <si>
    <t>Columna11057</t>
  </si>
  <si>
    <t>Columna11058</t>
  </si>
  <si>
    <t>Columna11059</t>
  </si>
  <si>
    <t>Columna11060</t>
  </si>
  <si>
    <t>Columna11061</t>
  </si>
  <si>
    <t>Columna11062</t>
  </si>
  <si>
    <t>Columna11063</t>
  </si>
  <si>
    <t>Columna11064</t>
  </si>
  <si>
    <t>Columna11065</t>
  </si>
  <si>
    <t>Columna11066</t>
  </si>
  <si>
    <t>Columna11067</t>
  </si>
  <si>
    <t>Columna11068</t>
  </si>
  <si>
    <t>Columna11069</t>
  </si>
  <si>
    <t>Columna11070</t>
  </si>
  <si>
    <t>Columna11071</t>
  </si>
  <si>
    <t>Columna11072</t>
  </si>
  <si>
    <t>Columna11073</t>
  </si>
  <si>
    <t>Columna11074</t>
  </si>
  <si>
    <t>Columna11075</t>
  </si>
  <si>
    <t>Columna11076</t>
  </si>
  <si>
    <t>Columna11077</t>
  </si>
  <si>
    <t>Columna11078</t>
  </si>
  <si>
    <t>Columna11079</t>
  </si>
  <si>
    <t>Columna11080</t>
  </si>
  <si>
    <t>Columna11081</t>
  </si>
  <si>
    <t>Columna11082</t>
  </si>
  <si>
    <t>Columna11083</t>
  </si>
  <si>
    <t>Columna11084</t>
  </si>
  <si>
    <t>Columna11085</t>
  </si>
  <si>
    <t>Columna11086</t>
  </si>
  <si>
    <t>Columna11087</t>
  </si>
  <si>
    <t>Columna11088</t>
  </si>
  <si>
    <t>Columna11089</t>
  </si>
  <si>
    <t>Columna11090</t>
  </si>
  <si>
    <t>Columna11091</t>
  </si>
  <si>
    <t>Columna11092</t>
  </si>
  <si>
    <t>Columna11093</t>
  </si>
  <si>
    <t>Columna11094</t>
  </si>
  <si>
    <t>Columna11095</t>
  </si>
  <si>
    <t>Columna11096</t>
  </si>
  <si>
    <t>Columna11097</t>
  </si>
  <si>
    <t>Columna11098</t>
  </si>
  <si>
    <t>Columna11099</t>
  </si>
  <si>
    <t>Columna11100</t>
  </si>
  <si>
    <t>Columna11101</t>
  </si>
  <si>
    <t>Columna11102</t>
  </si>
  <si>
    <t>Columna11103</t>
  </si>
  <si>
    <t>Columna11104</t>
  </si>
  <si>
    <t>Columna11105</t>
  </si>
  <si>
    <t>Columna11106</t>
  </si>
  <si>
    <t>Columna11107</t>
  </si>
  <si>
    <t>Columna11108</t>
  </si>
  <si>
    <t>Columna11109</t>
  </si>
  <si>
    <t>Columna11110</t>
  </si>
  <si>
    <t>Columna11111</t>
  </si>
  <si>
    <t>Columna11112</t>
  </si>
  <si>
    <t>Columna11113</t>
  </si>
  <si>
    <t>Columna11114</t>
  </si>
  <si>
    <t>Columna11115</t>
  </si>
  <si>
    <t>Columna11116</t>
  </si>
  <si>
    <t>Columna11117</t>
  </si>
  <si>
    <t>Columna11118</t>
  </si>
  <si>
    <t>Columna11119</t>
  </si>
  <si>
    <t>Columna11120</t>
  </si>
  <si>
    <t>Columna11121</t>
  </si>
  <si>
    <t>Columna11122</t>
  </si>
  <si>
    <t>Columna11123</t>
  </si>
  <si>
    <t>Columna11124</t>
  </si>
  <si>
    <t>Columna11125</t>
  </si>
  <si>
    <t>Columna11126</t>
  </si>
  <si>
    <t>Columna11127</t>
  </si>
  <si>
    <t>Columna11128</t>
  </si>
  <si>
    <t>Columna11129</t>
  </si>
  <si>
    <t>Columna11130</t>
  </si>
  <si>
    <t>Columna11131</t>
  </si>
  <si>
    <t>Columna11132</t>
  </si>
  <si>
    <t>Columna11133</t>
  </si>
  <si>
    <t>Columna11134</t>
  </si>
  <si>
    <t>Columna11135</t>
  </si>
  <si>
    <t>Columna11136</t>
  </si>
  <si>
    <t>Columna11137</t>
  </si>
  <si>
    <t>Columna11138</t>
  </si>
  <si>
    <t>Columna11139</t>
  </si>
  <si>
    <t>Columna11140</t>
  </si>
  <si>
    <t>Columna11141</t>
  </si>
  <si>
    <t>Columna11142</t>
  </si>
  <si>
    <t>Columna11143</t>
  </si>
  <si>
    <t>Columna11144</t>
  </si>
  <si>
    <t>Columna11145</t>
  </si>
  <si>
    <t>Columna11146</t>
  </si>
  <si>
    <t>Columna11147</t>
  </si>
  <si>
    <t>Columna11148</t>
  </si>
  <si>
    <t>Columna11149</t>
  </si>
  <si>
    <t>Columna11150</t>
  </si>
  <si>
    <t>Columna11151</t>
  </si>
  <si>
    <t>Columna11152</t>
  </si>
  <si>
    <t>Columna11153</t>
  </si>
  <si>
    <t>Columna11154</t>
  </si>
  <si>
    <t>Columna11155</t>
  </si>
  <si>
    <t>Columna11156</t>
  </si>
  <si>
    <t>Columna11157</t>
  </si>
  <si>
    <t>Columna11158</t>
  </si>
  <si>
    <t>Columna11159</t>
  </si>
  <si>
    <t>Columna11160</t>
  </si>
  <si>
    <t>Columna11161</t>
  </si>
  <si>
    <t>Columna11162</t>
  </si>
  <si>
    <t>Columna11163</t>
  </si>
  <si>
    <t>Columna11164</t>
  </si>
  <si>
    <t>Columna11165</t>
  </si>
  <si>
    <t>Columna11166</t>
  </si>
  <si>
    <t>Columna11167</t>
  </si>
  <si>
    <t>Columna11168</t>
  </si>
  <si>
    <t>Columna11169</t>
  </si>
  <si>
    <t>Columna11170</t>
  </si>
  <si>
    <t>Columna11171</t>
  </si>
  <si>
    <t>Columna11172</t>
  </si>
  <si>
    <t>Columna11173</t>
  </si>
  <si>
    <t>Columna11174</t>
  </si>
  <si>
    <t>Columna11175</t>
  </si>
  <si>
    <t>Columna11176</t>
  </si>
  <si>
    <t>Columna11177</t>
  </si>
  <si>
    <t>Columna11178</t>
  </si>
  <si>
    <t>Columna11179</t>
  </si>
  <si>
    <t>Columna11180</t>
  </si>
  <si>
    <t>Columna11181</t>
  </si>
  <si>
    <t>Columna11182</t>
  </si>
  <si>
    <t>Columna11183</t>
  </si>
  <si>
    <t>Columna11184</t>
  </si>
  <si>
    <t>Columna11185</t>
  </si>
  <si>
    <t>Columna11186</t>
  </si>
  <si>
    <t>Columna11187</t>
  </si>
  <si>
    <t>Columna11188</t>
  </si>
  <si>
    <t>Columna11189</t>
  </si>
  <si>
    <t>Columna11190</t>
  </si>
  <si>
    <t>Columna11191</t>
  </si>
  <si>
    <t>Columna11192</t>
  </si>
  <si>
    <t>Columna11193</t>
  </si>
  <si>
    <t>Columna11194</t>
  </si>
  <si>
    <t>Columna11195</t>
  </si>
  <si>
    <t>Columna11196</t>
  </si>
  <si>
    <t>Columna11197</t>
  </si>
  <si>
    <t>Columna11198</t>
  </si>
  <si>
    <t>Columna11199</t>
  </si>
  <si>
    <t>Columna11200</t>
  </si>
  <si>
    <t>Columna11201</t>
  </si>
  <si>
    <t>Columna11202</t>
  </si>
  <si>
    <t>Columna11203</t>
  </si>
  <si>
    <t>Columna11204</t>
  </si>
  <si>
    <t>Columna11205</t>
  </si>
  <si>
    <t>Columna11206</t>
  </si>
  <si>
    <t>Columna11207</t>
  </si>
  <si>
    <t>Columna11208</t>
  </si>
  <si>
    <t>Columna11209</t>
  </si>
  <si>
    <t>Columna11210</t>
  </si>
  <si>
    <t>Columna11211</t>
  </si>
  <si>
    <t>Columna11212</t>
  </si>
  <si>
    <t>Columna11213</t>
  </si>
  <si>
    <t>Columna11214</t>
  </si>
  <si>
    <t>Columna11215</t>
  </si>
  <si>
    <t>Columna11216</t>
  </si>
  <si>
    <t>Columna11217</t>
  </si>
  <si>
    <t>Columna11218</t>
  </si>
  <si>
    <t>Columna11219</t>
  </si>
  <si>
    <t>Columna11220</t>
  </si>
  <si>
    <t>Columna11221</t>
  </si>
  <si>
    <t>Columna11222</t>
  </si>
  <si>
    <t>Columna11223</t>
  </si>
  <si>
    <t>Columna11224</t>
  </si>
  <si>
    <t>Columna11225</t>
  </si>
  <si>
    <t>Columna11226</t>
  </si>
  <si>
    <t>Columna11227</t>
  </si>
  <si>
    <t>Columna11228</t>
  </si>
  <si>
    <t>Columna11229</t>
  </si>
  <si>
    <t>Columna11230</t>
  </si>
  <si>
    <t>Columna11231</t>
  </si>
  <si>
    <t>Columna11232</t>
  </si>
  <si>
    <t>Columna11233</t>
  </si>
  <si>
    <t>Columna11234</t>
  </si>
  <si>
    <t>Columna11235</t>
  </si>
  <si>
    <t>Columna11236</t>
  </si>
  <si>
    <t>Columna11237</t>
  </si>
  <si>
    <t>Columna11238</t>
  </si>
  <si>
    <t>Columna11239</t>
  </si>
  <si>
    <t>Columna11240</t>
  </si>
  <si>
    <t>Columna11241</t>
  </si>
  <si>
    <t>Columna11242</t>
  </si>
  <si>
    <t>Columna11243</t>
  </si>
  <si>
    <t>Columna11244</t>
  </si>
  <si>
    <t>Columna11245</t>
  </si>
  <si>
    <t>Columna11246</t>
  </si>
  <si>
    <t>Columna11247</t>
  </si>
  <si>
    <t>Columna11248</t>
  </si>
  <si>
    <t>Columna11249</t>
  </si>
  <si>
    <t>Columna11250</t>
  </si>
  <si>
    <t>Columna11251</t>
  </si>
  <si>
    <t>Columna11252</t>
  </si>
  <si>
    <t>Columna11253</t>
  </si>
  <si>
    <t>Columna11254</t>
  </si>
  <si>
    <t>Columna11255</t>
  </si>
  <si>
    <t>Columna11256</t>
  </si>
  <si>
    <t>Columna11257</t>
  </si>
  <si>
    <t>Columna11258</t>
  </si>
  <si>
    <t>Columna11259</t>
  </si>
  <si>
    <t>Columna11260</t>
  </si>
  <si>
    <t>Columna11261</t>
  </si>
  <si>
    <t>Columna11262</t>
  </si>
  <si>
    <t>Columna11263</t>
  </si>
  <si>
    <t>Columna11264</t>
  </si>
  <si>
    <t>Columna11265</t>
  </si>
  <si>
    <t>Columna11266</t>
  </si>
  <si>
    <t>Columna11267</t>
  </si>
  <si>
    <t>Columna11268</t>
  </si>
  <si>
    <t>Columna11269</t>
  </si>
  <si>
    <t>Columna11270</t>
  </si>
  <si>
    <t>Columna11271</t>
  </si>
  <si>
    <t>Columna11272</t>
  </si>
  <si>
    <t>Columna11273</t>
  </si>
  <si>
    <t>Columna11274</t>
  </si>
  <si>
    <t>Columna11275</t>
  </si>
  <si>
    <t>Columna11276</t>
  </si>
  <si>
    <t>Columna11277</t>
  </si>
  <si>
    <t>Columna11278</t>
  </si>
  <si>
    <t>Columna11279</t>
  </si>
  <si>
    <t>Columna11280</t>
  </si>
  <si>
    <t>Columna11281</t>
  </si>
  <si>
    <t>Columna11282</t>
  </si>
  <si>
    <t>Columna11283</t>
  </si>
  <si>
    <t>Columna11284</t>
  </si>
  <si>
    <t>Columna11285</t>
  </si>
  <si>
    <t>Columna11286</t>
  </si>
  <si>
    <t>Columna11287</t>
  </si>
  <si>
    <t>Columna11288</t>
  </si>
  <si>
    <t>Columna11289</t>
  </si>
  <si>
    <t>Columna11290</t>
  </si>
  <si>
    <t>Columna11291</t>
  </si>
  <si>
    <t>Columna11292</t>
  </si>
  <si>
    <t>Columna11293</t>
  </si>
  <si>
    <t>Columna11294</t>
  </si>
  <si>
    <t>Columna11295</t>
  </si>
  <si>
    <t>Columna11296</t>
  </si>
  <si>
    <t>Columna11297</t>
  </si>
  <si>
    <t>Columna11298</t>
  </si>
  <si>
    <t>Columna11299</t>
  </si>
  <si>
    <t>Columna11300</t>
  </si>
  <si>
    <t>Columna11301</t>
  </si>
  <si>
    <t>Columna11302</t>
  </si>
  <si>
    <t>Columna11303</t>
  </si>
  <si>
    <t>Columna11304</t>
  </si>
  <si>
    <t>Columna11305</t>
  </si>
  <si>
    <t>Columna11306</t>
  </si>
  <si>
    <t>Columna11307</t>
  </si>
  <si>
    <t>Columna11308</t>
  </si>
  <si>
    <t>Columna11309</t>
  </si>
  <si>
    <t>Columna11310</t>
  </si>
  <si>
    <t>Columna11311</t>
  </si>
  <si>
    <t>Columna11312</t>
  </si>
  <si>
    <t>Columna11313</t>
  </si>
  <si>
    <t>Columna11314</t>
  </si>
  <si>
    <t>Columna11315</t>
  </si>
  <si>
    <t>Columna11316</t>
  </si>
  <si>
    <t>Columna11317</t>
  </si>
  <si>
    <t>Columna11318</t>
  </si>
  <si>
    <t>Columna11319</t>
  </si>
  <si>
    <t>Columna11320</t>
  </si>
  <si>
    <t>Columna11321</t>
  </si>
  <si>
    <t>Columna11322</t>
  </si>
  <si>
    <t>Columna11323</t>
  </si>
  <si>
    <t>Columna11324</t>
  </si>
  <si>
    <t>Columna11325</t>
  </si>
  <si>
    <t>Columna11326</t>
  </si>
  <si>
    <t>Columna11327</t>
  </si>
  <si>
    <t>Columna11328</t>
  </si>
  <si>
    <t>Columna11329</t>
  </si>
  <si>
    <t>Columna11330</t>
  </si>
  <si>
    <t>Columna11331</t>
  </si>
  <si>
    <t>Columna11332</t>
  </si>
  <si>
    <t>Columna11333</t>
  </si>
  <si>
    <t>Columna11334</t>
  </si>
  <si>
    <t>Columna11335</t>
  </si>
  <si>
    <t>Columna11336</t>
  </si>
  <si>
    <t>Columna11337</t>
  </si>
  <si>
    <t>Columna11338</t>
  </si>
  <si>
    <t>Columna11339</t>
  </si>
  <si>
    <t>Columna11340</t>
  </si>
  <si>
    <t>Columna11341</t>
  </si>
  <si>
    <t>Columna11342</t>
  </si>
  <si>
    <t>Columna11343</t>
  </si>
  <si>
    <t>Columna11344</t>
  </si>
  <si>
    <t>Columna11345</t>
  </si>
  <si>
    <t>Columna11346</t>
  </si>
  <si>
    <t>Columna11347</t>
  </si>
  <si>
    <t>Columna11348</t>
  </si>
  <si>
    <t>Columna11349</t>
  </si>
  <si>
    <t>Columna11350</t>
  </si>
  <si>
    <t>Columna11351</t>
  </si>
  <si>
    <t>Columna11352</t>
  </si>
  <si>
    <t>Columna11353</t>
  </si>
  <si>
    <t>Columna11354</t>
  </si>
  <si>
    <t>Columna11355</t>
  </si>
  <si>
    <t>Columna11356</t>
  </si>
  <si>
    <t>Columna11357</t>
  </si>
  <si>
    <t>Columna11358</t>
  </si>
  <si>
    <t>Columna11359</t>
  </si>
  <si>
    <t>Columna11360</t>
  </si>
  <si>
    <t>Columna11361</t>
  </si>
  <si>
    <t>Columna11362</t>
  </si>
  <si>
    <t>Columna11363</t>
  </si>
  <si>
    <t>Columna11364</t>
  </si>
  <si>
    <t>Columna11365</t>
  </si>
  <si>
    <t>Columna11366</t>
  </si>
  <si>
    <t>Columna11367</t>
  </si>
  <si>
    <t>Columna11368</t>
  </si>
  <si>
    <t>Columna11369</t>
  </si>
  <si>
    <t>Columna11370</t>
  </si>
  <si>
    <t>Columna11371</t>
  </si>
  <si>
    <t>Columna11372</t>
  </si>
  <si>
    <t>Columna11373</t>
  </si>
  <si>
    <t>Columna11374</t>
  </si>
  <si>
    <t>Columna11375</t>
  </si>
  <si>
    <t>Columna11376</t>
  </si>
  <si>
    <t>Columna11377</t>
  </si>
  <si>
    <t>Columna11378</t>
  </si>
  <si>
    <t>Columna11379</t>
  </si>
  <si>
    <t>Columna11380</t>
  </si>
  <si>
    <t>Columna11381</t>
  </si>
  <si>
    <t>Columna11382</t>
  </si>
  <si>
    <t>Columna11383</t>
  </si>
  <si>
    <t>Columna11384</t>
  </si>
  <si>
    <t>Columna11385</t>
  </si>
  <si>
    <t>Columna11386</t>
  </si>
  <si>
    <t>Columna11387</t>
  </si>
  <si>
    <t>Columna11388</t>
  </si>
  <si>
    <t>Columna11389</t>
  </si>
  <si>
    <t>Columna11390</t>
  </si>
  <si>
    <t>Columna11391</t>
  </si>
  <si>
    <t>Columna11392</t>
  </si>
  <si>
    <t>Columna11393</t>
  </si>
  <si>
    <t>Columna11394</t>
  </si>
  <si>
    <t>Columna11395</t>
  </si>
  <si>
    <t>Columna11396</t>
  </si>
  <si>
    <t>Columna11397</t>
  </si>
  <si>
    <t>Columna11398</t>
  </si>
  <si>
    <t>Columna11399</t>
  </si>
  <si>
    <t>Columna11400</t>
  </si>
  <si>
    <t>Columna11401</t>
  </si>
  <si>
    <t>Columna11402</t>
  </si>
  <si>
    <t>Columna11403</t>
  </si>
  <si>
    <t>Columna11404</t>
  </si>
  <si>
    <t>Columna11405</t>
  </si>
  <si>
    <t>Columna11406</t>
  </si>
  <si>
    <t>Columna11407</t>
  </si>
  <si>
    <t>Columna11408</t>
  </si>
  <si>
    <t>Columna11409</t>
  </si>
  <si>
    <t>Columna11410</t>
  </si>
  <si>
    <t>Columna11411</t>
  </si>
  <si>
    <t>Columna11412</t>
  </si>
  <si>
    <t>Columna11413</t>
  </si>
  <si>
    <t>Columna11414</t>
  </si>
  <si>
    <t>Columna11415</t>
  </si>
  <si>
    <t>Columna11416</t>
  </si>
  <si>
    <t>Columna11417</t>
  </si>
  <si>
    <t>Columna11418</t>
  </si>
  <si>
    <t>Columna11419</t>
  </si>
  <si>
    <t>Columna11420</t>
  </si>
  <si>
    <t>Columna11421</t>
  </si>
  <si>
    <t>Columna11422</t>
  </si>
  <si>
    <t>Columna11423</t>
  </si>
  <si>
    <t>Columna11424</t>
  </si>
  <si>
    <t>Columna11425</t>
  </si>
  <si>
    <t>Columna11426</t>
  </si>
  <si>
    <t>Columna11427</t>
  </si>
  <si>
    <t>Columna11428</t>
  </si>
  <si>
    <t>Columna11429</t>
  </si>
  <si>
    <t>Columna11430</t>
  </si>
  <si>
    <t>Columna11431</t>
  </si>
  <si>
    <t>Columna11432</t>
  </si>
  <si>
    <t>Columna11433</t>
  </si>
  <si>
    <t>Columna11434</t>
  </si>
  <si>
    <t>Columna11435</t>
  </si>
  <si>
    <t>Columna11436</t>
  </si>
  <si>
    <t>Columna11437</t>
  </si>
  <si>
    <t>Columna11438</t>
  </si>
  <si>
    <t>Columna11439</t>
  </si>
  <si>
    <t>Columna11440</t>
  </si>
  <si>
    <t>Columna11441</t>
  </si>
  <si>
    <t>Columna11442</t>
  </si>
  <si>
    <t>Columna11443</t>
  </si>
  <si>
    <t>Columna11444</t>
  </si>
  <si>
    <t>Columna11445</t>
  </si>
  <si>
    <t>Columna11446</t>
  </si>
  <si>
    <t>Columna11447</t>
  </si>
  <si>
    <t>Columna11448</t>
  </si>
  <si>
    <t>Columna11449</t>
  </si>
  <si>
    <t>Columna11450</t>
  </si>
  <si>
    <t>Columna11451</t>
  </si>
  <si>
    <t>Columna11452</t>
  </si>
  <si>
    <t>Columna11453</t>
  </si>
  <si>
    <t>Columna11454</t>
  </si>
  <si>
    <t>Columna11455</t>
  </si>
  <si>
    <t>Columna11456</t>
  </si>
  <si>
    <t>Columna11457</t>
  </si>
  <si>
    <t>Columna11458</t>
  </si>
  <si>
    <t>Columna11459</t>
  </si>
  <si>
    <t>Columna11460</t>
  </si>
  <si>
    <t>Columna11461</t>
  </si>
  <si>
    <t>Columna11462</t>
  </si>
  <si>
    <t>Columna11463</t>
  </si>
  <si>
    <t>Columna11464</t>
  </si>
  <si>
    <t>Columna11465</t>
  </si>
  <si>
    <t>Columna11466</t>
  </si>
  <si>
    <t>Columna11467</t>
  </si>
  <si>
    <t>Columna11468</t>
  </si>
  <si>
    <t>Columna11469</t>
  </si>
  <si>
    <t>Columna11470</t>
  </si>
  <si>
    <t>Columna11471</t>
  </si>
  <si>
    <t>Columna11472</t>
  </si>
  <si>
    <t>Columna11473</t>
  </si>
  <si>
    <t>Columna11474</t>
  </si>
  <si>
    <t>Columna11475</t>
  </si>
  <si>
    <t>Columna11476</t>
  </si>
  <si>
    <t>Columna11477</t>
  </si>
  <si>
    <t>Columna11478</t>
  </si>
  <si>
    <t>Columna11479</t>
  </si>
  <si>
    <t>Columna11480</t>
  </si>
  <si>
    <t>Columna11481</t>
  </si>
  <si>
    <t>Columna11482</t>
  </si>
  <si>
    <t>Columna11483</t>
  </si>
  <si>
    <t>Columna11484</t>
  </si>
  <si>
    <t>Columna11485</t>
  </si>
  <si>
    <t>Columna11486</t>
  </si>
  <si>
    <t>Columna11487</t>
  </si>
  <si>
    <t>Columna11488</t>
  </si>
  <si>
    <t>Columna11489</t>
  </si>
  <si>
    <t>Columna11490</t>
  </si>
  <si>
    <t>Columna11491</t>
  </si>
  <si>
    <t>Columna11492</t>
  </si>
  <si>
    <t>Columna11493</t>
  </si>
  <si>
    <t>Columna11494</t>
  </si>
  <si>
    <t>Columna11495</t>
  </si>
  <si>
    <t>Columna11496</t>
  </si>
  <si>
    <t>Columna11497</t>
  </si>
  <si>
    <t>Columna11498</t>
  </si>
  <si>
    <t>Columna11499</t>
  </si>
  <si>
    <t>Columna11500</t>
  </si>
  <si>
    <t>Columna11501</t>
  </si>
  <si>
    <t>Columna11502</t>
  </si>
  <si>
    <t>Columna11503</t>
  </si>
  <si>
    <t>Columna11504</t>
  </si>
  <si>
    <t>Columna11505</t>
  </si>
  <si>
    <t>Columna11506</t>
  </si>
  <si>
    <t>Columna11507</t>
  </si>
  <si>
    <t>Columna11508</t>
  </si>
  <si>
    <t>Columna11509</t>
  </si>
  <si>
    <t>Columna11510</t>
  </si>
  <si>
    <t>Columna11511</t>
  </si>
  <si>
    <t>Columna11512</t>
  </si>
  <si>
    <t>Columna11513</t>
  </si>
  <si>
    <t>Columna11514</t>
  </si>
  <si>
    <t>Columna11515</t>
  </si>
  <si>
    <t>Columna11516</t>
  </si>
  <si>
    <t>Columna11517</t>
  </si>
  <si>
    <t>Columna11518</t>
  </si>
  <si>
    <t>Columna11519</t>
  </si>
  <si>
    <t>Columna11520</t>
  </si>
  <si>
    <t>Columna11521</t>
  </si>
  <si>
    <t>Columna11522</t>
  </si>
  <si>
    <t>Columna11523</t>
  </si>
  <si>
    <t>Columna11524</t>
  </si>
  <si>
    <t>Columna11525</t>
  </si>
  <si>
    <t>Columna11526</t>
  </si>
  <si>
    <t>Columna11527</t>
  </si>
  <si>
    <t>Columna11528</t>
  </si>
  <si>
    <t>Columna11529</t>
  </si>
  <si>
    <t>Columna11530</t>
  </si>
  <si>
    <t>Columna11531</t>
  </si>
  <si>
    <t>Columna11532</t>
  </si>
  <si>
    <t>Columna11533</t>
  </si>
  <si>
    <t>Columna11534</t>
  </si>
  <si>
    <t>Columna11535</t>
  </si>
  <si>
    <t>Columna11536</t>
  </si>
  <si>
    <t>Columna11537</t>
  </si>
  <si>
    <t>Columna11538</t>
  </si>
  <si>
    <t>Columna11539</t>
  </si>
  <si>
    <t>Columna11540</t>
  </si>
  <si>
    <t>Columna11541</t>
  </si>
  <si>
    <t>Columna11542</t>
  </si>
  <si>
    <t>Columna11543</t>
  </si>
  <si>
    <t>Columna11544</t>
  </si>
  <si>
    <t>Columna11545</t>
  </si>
  <si>
    <t>Columna11546</t>
  </si>
  <si>
    <t>Columna11547</t>
  </si>
  <si>
    <t>Columna11548</t>
  </si>
  <si>
    <t>Columna11549</t>
  </si>
  <si>
    <t>Columna11550</t>
  </si>
  <si>
    <t>Columna11551</t>
  </si>
  <si>
    <t>Columna11552</t>
  </si>
  <si>
    <t>Columna11553</t>
  </si>
  <si>
    <t>Columna11554</t>
  </si>
  <si>
    <t>Columna11555</t>
  </si>
  <si>
    <t>Columna11556</t>
  </si>
  <si>
    <t>Columna11557</t>
  </si>
  <si>
    <t>Columna11558</t>
  </si>
  <si>
    <t>Columna11559</t>
  </si>
  <si>
    <t>Columna11560</t>
  </si>
  <si>
    <t>Columna11561</t>
  </si>
  <si>
    <t>Columna11562</t>
  </si>
  <si>
    <t>Columna11563</t>
  </si>
  <si>
    <t>Columna11564</t>
  </si>
  <si>
    <t>Columna11565</t>
  </si>
  <si>
    <t>Columna11566</t>
  </si>
  <si>
    <t>Columna11567</t>
  </si>
  <si>
    <t>Columna11568</t>
  </si>
  <si>
    <t>Columna11569</t>
  </si>
  <si>
    <t>Columna11570</t>
  </si>
  <si>
    <t>Columna11571</t>
  </si>
  <si>
    <t>Columna11572</t>
  </si>
  <si>
    <t>Columna11573</t>
  </si>
  <si>
    <t>Columna11574</t>
  </si>
  <si>
    <t>Columna11575</t>
  </si>
  <si>
    <t>Columna11576</t>
  </si>
  <si>
    <t>Columna11577</t>
  </si>
  <si>
    <t>Columna11578</t>
  </si>
  <si>
    <t>Columna11579</t>
  </si>
  <si>
    <t>Columna11580</t>
  </si>
  <si>
    <t>Columna11581</t>
  </si>
  <si>
    <t>Columna11582</t>
  </si>
  <si>
    <t>Columna11583</t>
  </si>
  <si>
    <t>Columna11584</t>
  </si>
  <si>
    <t>Columna11585</t>
  </si>
  <si>
    <t>Columna11586</t>
  </si>
  <si>
    <t>Columna11587</t>
  </si>
  <si>
    <t>Columna11588</t>
  </si>
  <si>
    <t>Columna11589</t>
  </si>
  <si>
    <t>Columna11590</t>
  </si>
  <si>
    <t>Columna11591</t>
  </si>
  <si>
    <t>Columna11592</t>
  </si>
  <si>
    <t>Columna11593</t>
  </si>
  <si>
    <t>Columna11594</t>
  </si>
  <si>
    <t>Columna11595</t>
  </si>
  <si>
    <t>Columna11596</t>
  </si>
  <si>
    <t>Columna11597</t>
  </si>
  <si>
    <t>Columna11598</t>
  </si>
  <si>
    <t>Columna11599</t>
  </si>
  <si>
    <t>Columna11600</t>
  </si>
  <si>
    <t>Columna11601</t>
  </si>
  <si>
    <t>Columna11602</t>
  </si>
  <si>
    <t>Columna11603</t>
  </si>
  <si>
    <t>Columna11604</t>
  </si>
  <si>
    <t>Columna11605</t>
  </si>
  <si>
    <t>Columna11606</t>
  </si>
  <si>
    <t>Columna11607</t>
  </si>
  <si>
    <t>Columna11608</t>
  </si>
  <si>
    <t>Columna11609</t>
  </si>
  <si>
    <t>Columna11610</t>
  </si>
  <si>
    <t>Columna11611</t>
  </si>
  <si>
    <t>Columna11612</t>
  </si>
  <si>
    <t>Columna11613</t>
  </si>
  <si>
    <t>Columna11614</t>
  </si>
  <si>
    <t>Columna11615</t>
  </si>
  <si>
    <t>Columna11616</t>
  </si>
  <si>
    <t>Columna11617</t>
  </si>
  <si>
    <t>Columna11618</t>
  </si>
  <si>
    <t>Columna11619</t>
  </si>
  <si>
    <t>Columna11620</t>
  </si>
  <si>
    <t>Columna11621</t>
  </si>
  <si>
    <t>Columna11622</t>
  </si>
  <si>
    <t>Columna11623</t>
  </si>
  <si>
    <t>Columna11624</t>
  </si>
  <si>
    <t>Columna11625</t>
  </si>
  <si>
    <t>Columna11626</t>
  </si>
  <si>
    <t>Columna11627</t>
  </si>
  <si>
    <t>Columna11628</t>
  </si>
  <si>
    <t>Columna11629</t>
  </si>
  <si>
    <t>Columna11630</t>
  </si>
  <si>
    <t>Columna11631</t>
  </si>
  <si>
    <t>Columna11632</t>
  </si>
  <si>
    <t>Columna11633</t>
  </si>
  <si>
    <t>Columna11634</t>
  </si>
  <si>
    <t>Columna11635</t>
  </si>
  <si>
    <t>Columna11636</t>
  </si>
  <si>
    <t>Columna11637</t>
  </si>
  <si>
    <t>Columna11638</t>
  </si>
  <si>
    <t>Columna11639</t>
  </si>
  <si>
    <t>Columna11640</t>
  </si>
  <si>
    <t>Columna11641</t>
  </si>
  <si>
    <t>Columna11642</t>
  </si>
  <si>
    <t>Columna11643</t>
  </si>
  <si>
    <t>Columna11644</t>
  </si>
  <si>
    <t>Columna11645</t>
  </si>
  <si>
    <t>Columna11646</t>
  </si>
  <si>
    <t>Columna11647</t>
  </si>
  <si>
    <t>Columna11648</t>
  </si>
  <si>
    <t>Columna11649</t>
  </si>
  <si>
    <t>Columna11650</t>
  </si>
  <si>
    <t>Columna11651</t>
  </si>
  <si>
    <t>Columna11652</t>
  </si>
  <si>
    <t>Columna11653</t>
  </si>
  <si>
    <t>Columna11654</t>
  </si>
  <si>
    <t>Columna11655</t>
  </si>
  <si>
    <t>Columna11656</t>
  </si>
  <si>
    <t>Columna11657</t>
  </si>
  <si>
    <t>Columna11658</t>
  </si>
  <si>
    <t>Columna11659</t>
  </si>
  <si>
    <t>Columna11660</t>
  </si>
  <si>
    <t>Columna11661</t>
  </si>
  <si>
    <t>Columna11662</t>
  </si>
  <si>
    <t>Columna11663</t>
  </si>
  <si>
    <t>Columna11664</t>
  </si>
  <si>
    <t>Columna11665</t>
  </si>
  <si>
    <t>Columna11666</t>
  </si>
  <si>
    <t>Columna11667</t>
  </si>
  <si>
    <t>Columna11668</t>
  </si>
  <si>
    <t>Columna11669</t>
  </si>
  <si>
    <t>Columna11670</t>
  </si>
  <si>
    <t>Columna11671</t>
  </si>
  <si>
    <t>Columna11672</t>
  </si>
  <si>
    <t>Columna11673</t>
  </si>
  <si>
    <t>Columna11674</t>
  </si>
  <si>
    <t>Columna11675</t>
  </si>
  <si>
    <t>Columna11676</t>
  </si>
  <si>
    <t>Columna11677</t>
  </si>
  <si>
    <t>Columna11678</t>
  </si>
  <si>
    <t>Columna11679</t>
  </si>
  <si>
    <t>Columna11680</t>
  </si>
  <si>
    <t>Columna11681</t>
  </si>
  <si>
    <t>Columna11682</t>
  </si>
  <si>
    <t>Columna11683</t>
  </si>
  <si>
    <t>Columna11684</t>
  </si>
  <si>
    <t>Columna11685</t>
  </si>
  <si>
    <t>Columna11686</t>
  </si>
  <si>
    <t>Columna11687</t>
  </si>
  <si>
    <t>Columna11688</t>
  </si>
  <si>
    <t>Columna11689</t>
  </si>
  <si>
    <t>Columna11690</t>
  </si>
  <si>
    <t>Columna11691</t>
  </si>
  <si>
    <t>Columna11692</t>
  </si>
  <si>
    <t>Columna11693</t>
  </si>
  <si>
    <t>Columna11694</t>
  </si>
  <si>
    <t>Columna11695</t>
  </si>
  <si>
    <t>Columna11696</t>
  </si>
  <si>
    <t>Columna11697</t>
  </si>
  <si>
    <t>Columna11698</t>
  </si>
  <si>
    <t>Columna11699</t>
  </si>
  <si>
    <t>Columna11700</t>
  </si>
  <si>
    <t>Columna11701</t>
  </si>
  <si>
    <t>Columna11702</t>
  </si>
  <si>
    <t>Columna11703</t>
  </si>
  <si>
    <t>Columna11704</t>
  </si>
  <si>
    <t>Columna11705</t>
  </si>
  <si>
    <t>Columna11706</t>
  </si>
  <si>
    <t>Columna11707</t>
  </si>
  <si>
    <t>Columna11708</t>
  </si>
  <si>
    <t>Columna11709</t>
  </si>
  <si>
    <t>Columna11710</t>
  </si>
  <si>
    <t>Columna11711</t>
  </si>
  <si>
    <t>Columna11712</t>
  </si>
  <si>
    <t>Columna11713</t>
  </si>
  <si>
    <t>Columna11714</t>
  </si>
  <si>
    <t>Columna11715</t>
  </si>
  <si>
    <t>Columna11716</t>
  </si>
  <si>
    <t>Columna11717</t>
  </si>
  <si>
    <t>Columna11718</t>
  </si>
  <si>
    <t>Columna11719</t>
  </si>
  <si>
    <t>Columna11720</t>
  </si>
  <si>
    <t>Columna11721</t>
  </si>
  <si>
    <t>Columna11722</t>
  </si>
  <si>
    <t>Columna11723</t>
  </si>
  <si>
    <t>Columna11724</t>
  </si>
  <si>
    <t>Columna11725</t>
  </si>
  <si>
    <t>Columna11726</t>
  </si>
  <si>
    <t>Columna11727</t>
  </si>
  <si>
    <t>Columna11728</t>
  </si>
  <si>
    <t>Columna11729</t>
  </si>
  <si>
    <t>Columna11730</t>
  </si>
  <si>
    <t>Columna11731</t>
  </si>
  <si>
    <t>Columna11732</t>
  </si>
  <si>
    <t>Columna11733</t>
  </si>
  <si>
    <t>Columna11734</t>
  </si>
  <si>
    <t>Columna11735</t>
  </si>
  <si>
    <t>Columna11736</t>
  </si>
  <si>
    <t>Columna11737</t>
  </si>
  <si>
    <t>Columna11738</t>
  </si>
  <si>
    <t>Columna11739</t>
  </si>
  <si>
    <t>Columna11740</t>
  </si>
  <si>
    <t>Columna11741</t>
  </si>
  <si>
    <t>Columna11742</t>
  </si>
  <si>
    <t>Columna11743</t>
  </si>
  <si>
    <t>Columna11744</t>
  </si>
  <si>
    <t>Columna11745</t>
  </si>
  <si>
    <t>Columna11746</t>
  </si>
  <si>
    <t>Columna11747</t>
  </si>
  <si>
    <t>Columna11748</t>
  </si>
  <si>
    <t>Columna11749</t>
  </si>
  <si>
    <t>Columna11750</t>
  </si>
  <si>
    <t>Columna11751</t>
  </si>
  <si>
    <t>Columna11752</t>
  </si>
  <si>
    <t>Columna11753</t>
  </si>
  <si>
    <t>Columna11754</t>
  </si>
  <si>
    <t>Columna11755</t>
  </si>
  <si>
    <t>Columna11756</t>
  </si>
  <si>
    <t>Columna11757</t>
  </si>
  <si>
    <t>Columna11758</t>
  </si>
  <si>
    <t>Columna11759</t>
  </si>
  <si>
    <t>Columna11760</t>
  </si>
  <si>
    <t>Columna11761</t>
  </si>
  <si>
    <t>Columna11762</t>
  </si>
  <si>
    <t>Columna11763</t>
  </si>
  <si>
    <t>Columna11764</t>
  </si>
  <si>
    <t>Columna11765</t>
  </si>
  <si>
    <t>Columna11766</t>
  </si>
  <si>
    <t>Columna11767</t>
  </si>
  <si>
    <t>Columna11768</t>
  </si>
  <si>
    <t>Columna11769</t>
  </si>
  <si>
    <t>Columna11770</t>
  </si>
  <si>
    <t>Columna11771</t>
  </si>
  <si>
    <t>Columna11772</t>
  </si>
  <si>
    <t>Columna11773</t>
  </si>
  <si>
    <t>Columna11774</t>
  </si>
  <si>
    <t>Columna11775</t>
  </si>
  <si>
    <t>Columna11776</t>
  </si>
  <si>
    <t>Columna11777</t>
  </si>
  <si>
    <t>Columna11778</t>
  </si>
  <si>
    <t>Columna11779</t>
  </si>
  <si>
    <t>Columna11780</t>
  </si>
  <si>
    <t>Columna11781</t>
  </si>
  <si>
    <t>Columna11782</t>
  </si>
  <si>
    <t>Columna11783</t>
  </si>
  <si>
    <t>Columna11784</t>
  </si>
  <si>
    <t>Columna11785</t>
  </si>
  <si>
    <t>Columna11786</t>
  </si>
  <si>
    <t>Columna11787</t>
  </si>
  <si>
    <t>Columna11788</t>
  </si>
  <si>
    <t>Columna11789</t>
  </si>
  <si>
    <t>Columna11790</t>
  </si>
  <si>
    <t>Columna11791</t>
  </si>
  <si>
    <t>Columna11792</t>
  </si>
  <si>
    <t>Columna11793</t>
  </si>
  <si>
    <t>Columna11794</t>
  </si>
  <si>
    <t>Columna11795</t>
  </si>
  <si>
    <t>Columna11796</t>
  </si>
  <si>
    <t>Columna11797</t>
  </si>
  <si>
    <t>Columna11798</t>
  </si>
  <si>
    <t>Columna11799</t>
  </si>
  <si>
    <t>Columna11800</t>
  </si>
  <si>
    <t>Columna11801</t>
  </si>
  <si>
    <t>Columna11802</t>
  </si>
  <si>
    <t>Columna11803</t>
  </si>
  <si>
    <t>Columna11804</t>
  </si>
  <si>
    <t>Columna11805</t>
  </si>
  <si>
    <t>Columna11806</t>
  </si>
  <si>
    <t>Columna11807</t>
  </si>
  <si>
    <t>Columna11808</t>
  </si>
  <si>
    <t>Columna11809</t>
  </si>
  <si>
    <t>Columna11810</t>
  </si>
  <si>
    <t>Columna11811</t>
  </si>
  <si>
    <t>Columna11812</t>
  </si>
  <si>
    <t>Columna11813</t>
  </si>
  <si>
    <t>Columna11814</t>
  </si>
  <si>
    <t>Columna11815</t>
  </si>
  <si>
    <t>Columna11816</t>
  </si>
  <si>
    <t>Columna11817</t>
  </si>
  <si>
    <t>Columna11818</t>
  </si>
  <si>
    <t>Columna11819</t>
  </si>
  <si>
    <t>Columna11820</t>
  </si>
  <si>
    <t>Columna11821</t>
  </si>
  <si>
    <t>Columna11822</t>
  </si>
  <si>
    <t>Columna11823</t>
  </si>
  <si>
    <t>Columna11824</t>
  </si>
  <si>
    <t>Columna11825</t>
  </si>
  <si>
    <t>Columna11826</t>
  </si>
  <si>
    <t>Columna11827</t>
  </si>
  <si>
    <t>Columna11828</t>
  </si>
  <si>
    <t>Columna11829</t>
  </si>
  <si>
    <t>Columna11830</t>
  </si>
  <si>
    <t>Columna11831</t>
  </si>
  <si>
    <t>Columna11832</t>
  </si>
  <si>
    <t>Columna11833</t>
  </si>
  <si>
    <t>Columna11834</t>
  </si>
  <si>
    <t>Columna11835</t>
  </si>
  <si>
    <t>Columna11836</t>
  </si>
  <si>
    <t>Columna11837</t>
  </si>
  <si>
    <t>Columna11838</t>
  </si>
  <si>
    <t>Columna11839</t>
  </si>
  <si>
    <t>Columna11840</t>
  </si>
  <si>
    <t>Columna11841</t>
  </si>
  <si>
    <t>Columna11842</t>
  </si>
  <si>
    <t>Columna11843</t>
  </si>
  <si>
    <t>Columna11844</t>
  </si>
  <si>
    <t>Columna11845</t>
  </si>
  <si>
    <t>Columna11846</t>
  </si>
  <si>
    <t>Columna11847</t>
  </si>
  <si>
    <t>Columna11848</t>
  </si>
  <si>
    <t>Columna11849</t>
  </si>
  <si>
    <t>Columna11850</t>
  </si>
  <si>
    <t>Columna11851</t>
  </si>
  <si>
    <t>Columna11852</t>
  </si>
  <si>
    <t>Columna11853</t>
  </si>
  <si>
    <t>Columna11854</t>
  </si>
  <si>
    <t>Columna11855</t>
  </si>
  <si>
    <t>Columna11856</t>
  </si>
  <si>
    <t>Columna11857</t>
  </si>
  <si>
    <t>Columna11858</t>
  </si>
  <si>
    <t>Columna11859</t>
  </si>
  <si>
    <t>Columna11860</t>
  </si>
  <si>
    <t>Columna11861</t>
  </si>
  <si>
    <t>Columna11862</t>
  </si>
  <si>
    <t>Columna11863</t>
  </si>
  <si>
    <t>Columna11864</t>
  </si>
  <si>
    <t>Columna11865</t>
  </si>
  <si>
    <t>Columna11866</t>
  </si>
  <si>
    <t>Columna11867</t>
  </si>
  <si>
    <t>Columna11868</t>
  </si>
  <si>
    <t>Columna11869</t>
  </si>
  <si>
    <t>Columna11870</t>
  </si>
  <si>
    <t>Columna11871</t>
  </si>
  <si>
    <t>Columna11872</t>
  </si>
  <si>
    <t>Columna11873</t>
  </si>
  <si>
    <t>Columna11874</t>
  </si>
  <si>
    <t>Columna11875</t>
  </si>
  <si>
    <t>Columna11876</t>
  </si>
  <si>
    <t>Columna11877</t>
  </si>
  <si>
    <t>Columna11878</t>
  </si>
  <si>
    <t>Columna11879</t>
  </si>
  <si>
    <t>Columna11880</t>
  </si>
  <si>
    <t>Columna11881</t>
  </si>
  <si>
    <t>Columna11882</t>
  </si>
  <si>
    <t>Columna11883</t>
  </si>
  <si>
    <t>Columna11884</t>
  </si>
  <si>
    <t>Columna11885</t>
  </si>
  <si>
    <t>Columna11886</t>
  </si>
  <si>
    <t>Columna11887</t>
  </si>
  <si>
    <t>Columna11888</t>
  </si>
  <si>
    <t>Columna11889</t>
  </si>
  <si>
    <t>Columna11890</t>
  </si>
  <si>
    <t>Columna11891</t>
  </si>
  <si>
    <t>Columna11892</t>
  </si>
  <si>
    <t>Columna11893</t>
  </si>
  <si>
    <t>Columna11894</t>
  </si>
  <si>
    <t>Columna11895</t>
  </si>
  <si>
    <t>Columna11896</t>
  </si>
  <si>
    <t>Columna11897</t>
  </si>
  <si>
    <t>Columna11898</t>
  </si>
  <si>
    <t>Columna11899</t>
  </si>
  <si>
    <t>Columna11900</t>
  </si>
  <si>
    <t>Columna11901</t>
  </si>
  <si>
    <t>Columna11902</t>
  </si>
  <si>
    <t>Columna11903</t>
  </si>
  <si>
    <t>Columna11904</t>
  </si>
  <si>
    <t>Columna11905</t>
  </si>
  <si>
    <t>Columna11906</t>
  </si>
  <si>
    <t>Columna11907</t>
  </si>
  <si>
    <t>Columna11908</t>
  </si>
  <si>
    <t>Columna11909</t>
  </si>
  <si>
    <t>Columna11910</t>
  </si>
  <si>
    <t>Columna11911</t>
  </si>
  <si>
    <t>Columna11912</t>
  </si>
  <si>
    <t>Columna11913</t>
  </si>
  <si>
    <t>Columna11914</t>
  </si>
  <si>
    <t>Columna11915</t>
  </si>
  <si>
    <t>Columna11916</t>
  </si>
  <si>
    <t>Columna11917</t>
  </si>
  <si>
    <t>Columna11918</t>
  </si>
  <si>
    <t>Columna11919</t>
  </si>
  <si>
    <t>Columna11920</t>
  </si>
  <si>
    <t>Columna11921</t>
  </si>
  <si>
    <t>Columna11922</t>
  </si>
  <si>
    <t>Columna11923</t>
  </si>
  <si>
    <t>Columna11924</t>
  </si>
  <si>
    <t>Columna11925</t>
  </si>
  <si>
    <t>Columna11926</t>
  </si>
  <si>
    <t>Columna11927</t>
  </si>
  <si>
    <t>Columna11928</t>
  </si>
  <si>
    <t>Columna11929</t>
  </si>
  <si>
    <t>Columna11930</t>
  </si>
  <si>
    <t>Columna11931</t>
  </si>
  <si>
    <t>Columna11932</t>
  </si>
  <si>
    <t>Columna11933</t>
  </si>
  <si>
    <t>Columna11934</t>
  </si>
  <si>
    <t>Columna11935</t>
  </si>
  <si>
    <t>Columna11936</t>
  </si>
  <si>
    <t>Columna11937</t>
  </si>
  <si>
    <t>Columna11938</t>
  </si>
  <si>
    <t>Columna11939</t>
  </si>
  <si>
    <t>Columna11940</t>
  </si>
  <si>
    <t>Columna11941</t>
  </si>
  <si>
    <t>Columna11942</t>
  </si>
  <si>
    <t>Columna11943</t>
  </si>
  <si>
    <t>Columna11944</t>
  </si>
  <si>
    <t>Columna11945</t>
  </si>
  <si>
    <t>Columna11946</t>
  </si>
  <si>
    <t>Columna11947</t>
  </si>
  <si>
    <t>Columna11948</t>
  </si>
  <si>
    <t>Columna11949</t>
  </si>
  <si>
    <t>Columna11950</t>
  </si>
  <si>
    <t>Columna11951</t>
  </si>
  <si>
    <t>Columna11952</t>
  </si>
  <si>
    <t>Columna11953</t>
  </si>
  <si>
    <t>Columna11954</t>
  </si>
  <si>
    <t>Columna11955</t>
  </si>
  <si>
    <t>Columna11956</t>
  </si>
  <si>
    <t>Columna11957</t>
  </si>
  <si>
    <t>Columna11958</t>
  </si>
  <si>
    <t>Columna11959</t>
  </si>
  <si>
    <t>Columna11960</t>
  </si>
  <si>
    <t>Columna11961</t>
  </si>
  <si>
    <t>Columna11962</t>
  </si>
  <si>
    <t>Columna11963</t>
  </si>
  <si>
    <t>Columna11964</t>
  </si>
  <si>
    <t>Columna11965</t>
  </si>
  <si>
    <t>Columna11966</t>
  </si>
  <si>
    <t>Columna11967</t>
  </si>
  <si>
    <t>Columna11968</t>
  </si>
  <si>
    <t>Columna11969</t>
  </si>
  <si>
    <t>Columna11970</t>
  </si>
  <si>
    <t>Columna11971</t>
  </si>
  <si>
    <t>Columna11972</t>
  </si>
  <si>
    <t>Columna11973</t>
  </si>
  <si>
    <t>Columna11974</t>
  </si>
  <si>
    <t>Columna11975</t>
  </si>
  <si>
    <t>Columna11976</t>
  </si>
  <si>
    <t>Columna11977</t>
  </si>
  <si>
    <t>Columna11978</t>
  </si>
  <si>
    <t>Columna11979</t>
  </si>
  <si>
    <t>Columna11980</t>
  </si>
  <si>
    <t>Columna11981</t>
  </si>
  <si>
    <t>Columna11982</t>
  </si>
  <si>
    <t>Columna11983</t>
  </si>
  <si>
    <t>Columna11984</t>
  </si>
  <si>
    <t>Columna11985</t>
  </si>
  <si>
    <t>Columna11986</t>
  </si>
  <si>
    <t>Columna11987</t>
  </si>
  <si>
    <t>Columna11988</t>
  </si>
  <si>
    <t>Columna11989</t>
  </si>
  <si>
    <t>Columna11990</t>
  </si>
  <si>
    <t>Columna11991</t>
  </si>
  <si>
    <t>Columna11992</t>
  </si>
  <si>
    <t>Columna11993</t>
  </si>
  <si>
    <t>Columna11994</t>
  </si>
  <si>
    <t>Columna11995</t>
  </si>
  <si>
    <t>Columna11996</t>
  </si>
  <si>
    <t>Columna11997</t>
  </si>
  <si>
    <t>Columna11998</t>
  </si>
  <si>
    <t>Columna11999</t>
  </si>
  <si>
    <t>Columna12000</t>
  </si>
  <si>
    <t>Columna12001</t>
  </si>
  <si>
    <t>Columna12002</t>
  </si>
  <si>
    <t>Columna12003</t>
  </si>
  <si>
    <t>Columna12004</t>
  </si>
  <si>
    <t>Columna12005</t>
  </si>
  <si>
    <t>Columna12006</t>
  </si>
  <si>
    <t>Columna12007</t>
  </si>
  <si>
    <t>Columna12008</t>
  </si>
  <si>
    <t>Columna12009</t>
  </si>
  <si>
    <t>Columna12010</t>
  </si>
  <si>
    <t>Columna12011</t>
  </si>
  <si>
    <t>Columna12012</t>
  </si>
  <si>
    <t>Columna12013</t>
  </si>
  <si>
    <t>Columna12014</t>
  </si>
  <si>
    <t>Columna12015</t>
  </si>
  <si>
    <t>Columna12016</t>
  </si>
  <si>
    <t>Columna12017</t>
  </si>
  <si>
    <t>Columna12018</t>
  </si>
  <si>
    <t>Columna12019</t>
  </si>
  <si>
    <t>Columna12020</t>
  </si>
  <si>
    <t>Columna12021</t>
  </si>
  <si>
    <t>Columna12022</t>
  </si>
  <si>
    <t>Columna12023</t>
  </si>
  <si>
    <t>Columna12024</t>
  </si>
  <si>
    <t>Columna12025</t>
  </si>
  <si>
    <t>Columna12026</t>
  </si>
  <si>
    <t>Columna12027</t>
  </si>
  <si>
    <t>Columna12028</t>
  </si>
  <si>
    <t>Columna12029</t>
  </si>
  <si>
    <t>Columna12030</t>
  </si>
  <si>
    <t>Columna12031</t>
  </si>
  <si>
    <t>Columna12032</t>
  </si>
  <si>
    <t>Columna12033</t>
  </si>
  <si>
    <t>Columna12034</t>
  </si>
  <si>
    <t>Columna12035</t>
  </si>
  <si>
    <t>Columna12036</t>
  </si>
  <si>
    <t>Columna12037</t>
  </si>
  <si>
    <t>Columna12038</t>
  </si>
  <si>
    <t>Columna12039</t>
  </si>
  <si>
    <t>Columna12040</t>
  </si>
  <si>
    <t>Columna12041</t>
  </si>
  <si>
    <t>Columna12042</t>
  </si>
  <si>
    <t>Columna12043</t>
  </si>
  <si>
    <t>Columna12044</t>
  </si>
  <si>
    <t>Columna12045</t>
  </si>
  <si>
    <t>Columna12046</t>
  </si>
  <si>
    <t>Columna12047</t>
  </si>
  <si>
    <t>Columna12048</t>
  </si>
  <si>
    <t>Columna12049</t>
  </si>
  <si>
    <t>Columna12050</t>
  </si>
  <si>
    <t>Columna12051</t>
  </si>
  <si>
    <t>Columna12052</t>
  </si>
  <si>
    <t>Columna12053</t>
  </si>
  <si>
    <t>Columna12054</t>
  </si>
  <si>
    <t>Columna12055</t>
  </si>
  <si>
    <t>Columna12056</t>
  </si>
  <si>
    <t>Columna12057</t>
  </si>
  <si>
    <t>Columna12058</t>
  </si>
  <si>
    <t>Columna12059</t>
  </si>
  <si>
    <t>Columna12060</t>
  </si>
  <si>
    <t>Columna12061</t>
  </si>
  <si>
    <t>Columna12062</t>
  </si>
  <si>
    <t>Columna12063</t>
  </si>
  <si>
    <t>Columna12064</t>
  </si>
  <si>
    <t>Columna12065</t>
  </si>
  <si>
    <t>Columna12066</t>
  </si>
  <si>
    <t>Columna12067</t>
  </si>
  <si>
    <t>Columna12068</t>
  </si>
  <si>
    <t>Columna12069</t>
  </si>
  <si>
    <t>Columna12070</t>
  </si>
  <si>
    <t>Columna12071</t>
  </si>
  <si>
    <t>Columna12072</t>
  </si>
  <si>
    <t>Columna12073</t>
  </si>
  <si>
    <t>Columna12074</t>
  </si>
  <si>
    <t>Columna12075</t>
  </si>
  <si>
    <t>Columna12076</t>
  </si>
  <si>
    <t>Columna12077</t>
  </si>
  <si>
    <t>Columna12078</t>
  </si>
  <si>
    <t>Columna12079</t>
  </si>
  <si>
    <t>Columna12080</t>
  </si>
  <si>
    <t>Columna12081</t>
  </si>
  <si>
    <t>Columna12082</t>
  </si>
  <si>
    <t>Columna12083</t>
  </si>
  <si>
    <t>Columna12084</t>
  </si>
  <si>
    <t>Columna12085</t>
  </si>
  <si>
    <t>Columna12086</t>
  </si>
  <si>
    <t>Columna12087</t>
  </si>
  <si>
    <t>Columna12088</t>
  </si>
  <si>
    <t>Columna12089</t>
  </si>
  <si>
    <t>Columna12090</t>
  </si>
  <si>
    <t>Columna12091</t>
  </si>
  <si>
    <t>Columna12092</t>
  </si>
  <si>
    <t>Columna12093</t>
  </si>
  <si>
    <t>Columna12094</t>
  </si>
  <si>
    <t>Columna12095</t>
  </si>
  <si>
    <t>Columna12096</t>
  </si>
  <si>
    <t>Columna12097</t>
  </si>
  <si>
    <t>Columna12098</t>
  </si>
  <si>
    <t>Columna12099</t>
  </si>
  <si>
    <t>Columna12100</t>
  </si>
  <si>
    <t>Columna12101</t>
  </si>
  <si>
    <t>Columna12102</t>
  </si>
  <si>
    <t>Columna12103</t>
  </si>
  <si>
    <t>Columna12104</t>
  </si>
  <si>
    <t>Columna12105</t>
  </si>
  <si>
    <t>Columna12106</t>
  </si>
  <si>
    <t>Columna12107</t>
  </si>
  <si>
    <t>Columna12108</t>
  </si>
  <si>
    <t>Columna12109</t>
  </si>
  <si>
    <t>Columna12110</t>
  </si>
  <si>
    <t>Columna12111</t>
  </si>
  <si>
    <t>Columna12112</t>
  </si>
  <si>
    <t>Columna12113</t>
  </si>
  <si>
    <t>Columna12114</t>
  </si>
  <si>
    <t>Columna12115</t>
  </si>
  <si>
    <t>Columna12116</t>
  </si>
  <si>
    <t>Columna12117</t>
  </si>
  <si>
    <t>Columna12118</t>
  </si>
  <si>
    <t>Columna12119</t>
  </si>
  <si>
    <t>Columna12120</t>
  </si>
  <si>
    <t>Columna12121</t>
  </si>
  <si>
    <t>Columna12122</t>
  </si>
  <si>
    <t>Columna12123</t>
  </si>
  <si>
    <t>Columna12124</t>
  </si>
  <si>
    <t>Columna12125</t>
  </si>
  <si>
    <t>Columna12126</t>
  </si>
  <si>
    <t>Columna12127</t>
  </si>
  <si>
    <t>Columna12128</t>
  </si>
  <si>
    <t>Columna12129</t>
  </si>
  <si>
    <t>Columna12130</t>
  </si>
  <si>
    <t>Columna12131</t>
  </si>
  <si>
    <t>Columna12132</t>
  </si>
  <si>
    <t>Columna12133</t>
  </si>
  <si>
    <t>Columna12134</t>
  </si>
  <si>
    <t>Columna12135</t>
  </si>
  <si>
    <t>Columna12136</t>
  </si>
  <si>
    <t>Columna12137</t>
  </si>
  <si>
    <t>Columna12138</t>
  </si>
  <si>
    <t>Columna12139</t>
  </si>
  <si>
    <t>Columna12140</t>
  </si>
  <si>
    <t>Columna12141</t>
  </si>
  <si>
    <t>Columna12142</t>
  </si>
  <si>
    <t>Columna12143</t>
  </si>
  <si>
    <t>Columna12144</t>
  </si>
  <si>
    <t>Columna12145</t>
  </si>
  <si>
    <t>Columna12146</t>
  </si>
  <si>
    <t>Columna12147</t>
  </si>
  <si>
    <t>Columna12148</t>
  </si>
  <si>
    <t>Columna12149</t>
  </si>
  <si>
    <t>Columna12150</t>
  </si>
  <si>
    <t>Columna12151</t>
  </si>
  <si>
    <t>Columna12152</t>
  </si>
  <si>
    <t>Columna12153</t>
  </si>
  <si>
    <t>Columna12154</t>
  </si>
  <si>
    <t>Columna12155</t>
  </si>
  <si>
    <t>Columna12156</t>
  </si>
  <si>
    <t>Columna12157</t>
  </si>
  <si>
    <t>Columna12158</t>
  </si>
  <si>
    <t>Columna12159</t>
  </si>
  <si>
    <t>Columna12160</t>
  </si>
  <si>
    <t>Columna12161</t>
  </si>
  <si>
    <t>Columna12162</t>
  </si>
  <si>
    <t>Columna12163</t>
  </si>
  <si>
    <t>Columna12164</t>
  </si>
  <si>
    <t>Columna12165</t>
  </si>
  <si>
    <t>Columna12166</t>
  </si>
  <si>
    <t>Columna12167</t>
  </si>
  <si>
    <t>Columna12168</t>
  </si>
  <si>
    <t>Columna12169</t>
  </si>
  <si>
    <t>Columna12170</t>
  </si>
  <si>
    <t>Columna12171</t>
  </si>
  <si>
    <t>Columna12172</t>
  </si>
  <si>
    <t>Columna12173</t>
  </si>
  <si>
    <t>Columna12174</t>
  </si>
  <si>
    <t>Columna12175</t>
  </si>
  <si>
    <t>Columna12176</t>
  </si>
  <si>
    <t>Columna12177</t>
  </si>
  <si>
    <t>Columna12178</t>
  </si>
  <si>
    <t>Columna12179</t>
  </si>
  <si>
    <t>Columna12180</t>
  </si>
  <si>
    <t>Columna12181</t>
  </si>
  <si>
    <t>Columna12182</t>
  </si>
  <si>
    <t>Columna12183</t>
  </si>
  <si>
    <t>Columna12184</t>
  </si>
  <si>
    <t>Columna12185</t>
  </si>
  <si>
    <t>Columna12186</t>
  </si>
  <si>
    <t>Columna12187</t>
  </si>
  <si>
    <t>Columna12188</t>
  </si>
  <si>
    <t>Columna12189</t>
  </si>
  <si>
    <t>Columna12190</t>
  </si>
  <si>
    <t>Columna12191</t>
  </si>
  <si>
    <t>Columna12192</t>
  </si>
  <si>
    <t>Columna12193</t>
  </si>
  <si>
    <t>Columna12194</t>
  </si>
  <si>
    <t>Columna12195</t>
  </si>
  <si>
    <t>Columna12196</t>
  </si>
  <si>
    <t>Columna12197</t>
  </si>
  <si>
    <t>Columna12198</t>
  </si>
  <si>
    <t>Columna12199</t>
  </si>
  <si>
    <t>Columna12200</t>
  </si>
  <si>
    <t>Columna12201</t>
  </si>
  <si>
    <t>Columna12202</t>
  </si>
  <si>
    <t>Columna12203</t>
  </si>
  <si>
    <t>Columna12204</t>
  </si>
  <si>
    <t>Columna12205</t>
  </si>
  <si>
    <t>Columna12206</t>
  </si>
  <si>
    <t>Columna12207</t>
  </si>
  <si>
    <t>Columna12208</t>
  </si>
  <si>
    <t>Columna12209</t>
  </si>
  <si>
    <t>Columna12210</t>
  </si>
  <si>
    <t>Columna12211</t>
  </si>
  <si>
    <t>Columna12212</t>
  </si>
  <si>
    <t>Columna12213</t>
  </si>
  <si>
    <t>Columna12214</t>
  </si>
  <si>
    <t>Columna12215</t>
  </si>
  <si>
    <t>Columna12216</t>
  </si>
  <si>
    <t>Columna12217</t>
  </si>
  <si>
    <t>Columna12218</t>
  </si>
  <si>
    <t>Columna12219</t>
  </si>
  <si>
    <t>Columna12220</t>
  </si>
  <si>
    <t>Columna12221</t>
  </si>
  <si>
    <t>Columna12222</t>
  </si>
  <si>
    <t>Columna12223</t>
  </si>
  <si>
    <t>Columna12224</t>
  </si>
  <si>
    <t>Columna12225</t>
  </si>
  <si>
    <t>Columna12226</t>
  </si>
  <si>
    <t>Columna12227</t>
  </si>
  <si>
    <t>Columna12228</t>
  </si>
  <si>
    <t>Columna12229</t>
  </si>
  <si>
    <t>Columna12230</t>
  </si>
  <si>
    <t>Columna12231</t>
  </si>
  <si>
    <t>Columna12232</t>
  </si>
  <si>
    <t>Columna12233</t>
  </si>
  <si>
    <t>Columna12234</t>
  </si>
  <si>
    <t>Columna12235</t>
  </si>
  <si>
    <t>Columna12236</t>
  </si>
  <si>
    <t>Columna12237</t>
  </si>
  <si>
    <t>Columna12238</t>
  </si>
  <si>
    <t>Columna12239</t>
  </si>
  <si>
    <t>Columna12240</t>
  </si>
  <si>
    <t>Columna12241</t>
  </si>
  <si>
    <t>Columna12242</t>
  </si>
  <si>
    <t>Columna12243</t>
  </si>
  <si>
    <t>Columna12244</t>
  </si>
  <si>
    <t>Columna12245</t>
  </si>
  <si>
    <t>Columna12246</t>
  </si>
  <si>
    <t>Columna12247</t>
  </si>
  <si>
    <t>Columna12248</t>
  </si>
  <si>
    <t>Columna12249</t>
  </si>
  <si>
    <t>Columna12250</t>
  </si>
  <si>
    <t>Columna12251</t>
  </si>
  <si>
    <t>Columna12252</t>
  </si>
  <si>
    <t>Columna12253</t>
  </si>
  <si>
    <t>Columna12254</t>
  </si>
  <si>
    <t>Columna12255</t>
  </si>
  <si>
    <t>Columna12256</t>
  </si>
  <si>
    <t>Columna12257</t>
  </si>
  <si>
    <t>Columna12258</t>
  </si>
  <si>
    <t>Columna12259</t>
  </si>
  <si>
    <t>Columna12260</t>
  </si>
  <si>
    <t>Columna12261</t>
  </si>
  <si>
    <t>Columna12262</t>
  </si>
  <si>
    <t>Columna12263</t>
  </si>
  <si>
    <t>Columna12264</t>
  </si>
  <si>
    <t>Columna12265</t>
  </si>
  <si>
    <t>Columna12266</t>
  </si>
  <si>
    <t>Columna12267</t>
  </si>
  <si>
    <t>Columna12268</t>
  </si>
  <si>
    <t>Columna12269</t>
  </si>
  <si>
    <t>Columna12270</t>
  </si>
  <si>
    <t>Columna12271</t>
  </si>
  <si>
    <t>Columna12272</t>
  </si>
  <si>
    <t>Columna12273</t>
  </si>
  <si>
    <t>Columna12274</t>
  </si>
  <si>
    <t>Columna12275</t>
  </si>
  <si>
    <t>Columna12276</t>
  </si>
  <si>
    <t>Columna12277</t>
  </si>
  <si>
    <t>Columna12278</t>
  </si>
  <si>
    <t>Columna12279</t>
  </si>
  <si>
    <t>Columna12280</t>
  </si>
  <si>
    <t>Columna12281</t>
  </si>
  <si>
    <t>Columna12282</t>
  </si>
  <si>
    <t>Columna12283</t>
  </si>
  <si>
    <t>Columna12284</t>
  </si>
  <si>
    <t>Columna12285</t>
  </si>
  <si>
    <t>Columna12286</t>
  </si>
  <si>
    <t>Columna12287</t>
  </si>
  <si>
    <t>Columna12288</t>
  </si>
  <si>
    <t>Columna12289</t>
  </si>
  <si>
    <t>Columna12290</t>
  </si>
  <si>
    <t>Columna12291</t>
  </si>
  <si>
    <t>Columna12292</t>
  </si>
  <si>
    <t>Columna12293</t>
  </si>
  <si>
    <t>Columna12294</t>
  </si>
  <si>
    <t>Columna12295</t>
  </si>
  <si>
    <t>Columna12296</t>
  </si>
  <si>
    <t>Columna12297</t>
  </si>
  <si>
    <t>Columna12298</t>
  </si>
  <si>
    <t>Columna12299</t>
  </si>
  <si>
    <t>Columna12300</t>
  </si>
  <si>
    <t>Columna12301</t>
  </si>
  <si>
    <t>Columna12302</t>
  </si>
  <si>
    <t>Columna12303</t>
  </si>
  <si>
    <t>Columna12304</t>
  </si>
  <si>
    <t>Columna12305</t>
  </si>
  <si>
    <t>Columna12306</t>
  </si>
  <si>
    <t>Columna12307</t>
  </si>
  <si>
    <t>Columna12308</t>
  </si>
  <si>
    <t>Columna12309</t>
  </si>
  <si>
    <t>Columna12310</t>
  </si>
  <si>
    <t>Columna12311</t>
  </si>
  <si>
    <t>Columna12312</t>
  </si>
  <si>
    <t>Columna12313</t>
  </si>
  <si>
    <t>Columna12314</t>
  </si>
  <si>
    <t>Columna12315</t>
  </si>
  <si>
    <t>Columna12316</t>
  </si>
  <si>
    <t>Columna12317</t>
  </si>
  <si>
    <t>Columna12318</t>
  </si>
  <si>
    <t>Columna12319</t>
  </si>
  <si>
    <t>Columna12320</t>
  </si>
  <si>
    <t>Columna12321</t>
  </si>
  <si>
    <t>Columna12322</t>
  </si>
  <si>
    <t>Columna12323</t>
  </si>
  <si>
    <t>Columna12324</t>
  </si>
  <si>
    <t>Columna12325</t>
  </si>
  <si>
    <t>Columna12326</t>
  </si>
  <si>
    <t>Columna12327</t>
  </si>
  <si>
    <t>Columna12328</t>
  </si>
  <si>
    <t>Columna12329</t>
  </si>
  <si>
    <t>Columna12330</t>
  </si>
  <si>
    <t>Columna12331</t>
  </si>
  <si>
    <t>Columna12332</t>
  </si>
  <si>
    <t>Columna12333</t>
  </si>
  <si>
    <t>Columna12334</t>
  </si>
  <si>
    <t>Columna12335</t>
  </si>
  <si>
    <t>Columna12336</t>
  </si>
  <si>
    <t>Columna12337</t>
  </si>
  <si>
    <t>Columna12338</t>
  </si>
  <si>
    <t>Columna12339</t>
  </si>
  <si>
    <t>Columna12340</t>
  </si>
  <si>
    <t>Columna12341</t>
  </si>
  <si>
    <t>Columna12342</t>
  </si>
  <si>
    <t>Columna12343</t>
  </si>
  <si>
    <t>Columna12344</t>
  </si>
  <si>
    <t>Columna12345</t>
  </si>
  <si>
    <t>Columna12346</t>
  </si>
  <si>
    <t>Columna12347</t>
  </si>
  <si>
    <t>Columna12348</t>
  </si>
  <si>
    <t>Columna12349</t>
  </si>
  <si>
    <t>Columna12350</t>
  </si>
  <si>
    <t>Columna12351</t>
  </si>
  <si>
    <t>Columna12352</t>
  </si>
  <si>
    <t>Columna12353</t>
  </si>
  <si>
    <t>Columna12354</t>
  </si>
  <si>
    <t>Columna12355</t>
  </si>
  <si>
    <t>Columna12356</t>
  </si>
  <si>
    <t>Columna12357</t>
  </si>
  <si>
    <t>Columna12358</t>
  </si>
  <si>
    <t>Columna12359</t>
  </si>
  <si>
    <t>Columna12360</t>
  </si>
  <si>
    <t>Columna12361</t>
  </si>
  <si>
    <t>Columna12362</t>
  </si>
  <si>
    <t>Columna12363</t>
  </si>
  <si>
    <t>Columna12364</t>
  </si>
  <si>
    <t>Columna12365</t>
  </si>
  <si>
    <t>Columna12366</t>
  </si>
  <si>
    <t>Columna12367</t>
  </si>
  <si>
    <t>Columna12368</t>
  </si>
  <si>
    <t>Columna12369</t>
  </si>
  <si>
    <t>Columna12370</t>
  </si>
  <si>
    <t>Columna12371</t>
  </si>
  <si>
    <t>Columna12372</t>
  </si>
  <si>
    <t>Columna12373</t>
  </si>
  <si>
    <t>Columna12374</t>
  </si>
  <si>
    <t>Columna12375</t>
  </si>
  <si>
    <t>Columna12376</t>
  </si>
  <si>
    <t>Columna12377</t>
  </si>
  <si>
    <t>Columna12378</t>
  </si>
  <si>
    <t>Columna12379</t>
  </si>
  <si>
    <t>Columna12380</t>
  </si>
  <si>
    <t>Columna12381</t>
  </si>
  <si>
    <t>Columna12382</t>
  </si>
  <si>
    <t>Columna12383</t>
  </si>
  <si>
    <t>Columna12384</t>
  </si>
  <si>
    <t>Columna12385</t>
  </si>
  <si>
    <t>Columna12386</t>
  </si>
  <si>
    <t>Columna12387</t>
  </si>
  <si>
    <t>Columna12388</t>
  </si>
  <si>
    <t>Columna12389</t>
  </si>
  <si>
    <t>Columna12390</t>
  </si>
  <si>
    <t>Columna12391</t>
  </si>
  <si>
    <t>Columna12392</t>
  </si>
  <si>
    <t>Columna12393</t>
  </si>
  <si>
    <t>Columna12394</t>
  </si>
  <si>
    <t>Columna12395</t>
  </si>
  <si>
    <t>Columna12396</t>
  </si>
  <si>
    <t>Columna12397</t>
  </si>
  <si>
    <t>Columna12398</t>
  </si>
  <si>
    <t>Columna12399</t>
  </si>
  <si>
    <t>Columna12400</t>
  </si>
  <si>
    <t>Columna12401</t>
  </si>
  <si>
    <t>Columna12402</t>
  </si>
  <si>
    <t>Columna12403</t>
  </si>
  <si>
    <t>Columna12404</t>
  </si>
  <si>
    <t>Columna12405</t>
  </si>
  <si>
    <t>Columna12406</t>
  </si>
  <si>
    <t>Columna12407</t>
  </si>
  <si>
    <t>Columna12408</t>
  </si>
  <si>
    <t>Columna12409</t>
  </si>
  <si>
    <t>Columna12410</t>
  </si>
  <si>
    <t>Columna12411</t>
  </si>
  <si>
    <t>Columna12412</t>
  </si>
  <si>
    <t>Columna12413</t>
  </si>
  <si>
    <t>Columna12414</t>
  </si>
  <si>
    <t>Columna12415</t>
  </si>
  <si>
    <t>Columna12416</t>
  </si>
  <si>
    <t>Columna12417</t>
  </si>
  <si>
    <t>Columna12418</t>
  </si>
  <si>
    <t>Columna12419</t>
  </si>
  <si>
    <t>Columna12420</t>
  </si>
  <si>
    <t>Columna12421</t>
  </si>
  <si>
    <t>Columna12422</t>
  </si>
  <si>
    <t>Columna12423</t>
  </si>
  <si>
    <t>Columna12424</t>
  </si>
  <si>
    <t>Columna12425</t>
  </si>
  <si>
    <t>Columna12426</t>
  </si>
  <si>
    <t>Columna12427</t>
  </si>
  <si>
    <t>Columna12428</t>
  </si>
  <si>
    <t>Columna12429</t>
  </si>
  <si>
    <t>Columna12430</t>
  </si>
  <si>
    <t>Columna12431</t>
  </si>
  <si>
    <t>Columna12432</t>
  </si>
  <si>
    <t>Columna12433</t>
  </si>
  <si>
    <t>Columna12434</t>
  </si>
  <si>
    <t>Columna12435</t>
  </si>
  <si>
    <t>Columna12436</t>
  </si>
  <si>
    <t>Columna12437</t>
  </si>
  <si>
    <t>Columna12438</t>
  </si>
  <si>
    <t>Columna12439</t>
  </si>
  <si>
    <t>Columna12440</t>
  </si>
  <si>
    <t>Columna12441</t>
  </si>
  <si>
    <t>Columna12442</t>
  </si>
  <si>
    <t>Columna12443</t>
  </si>
  <si>
    <t>Columna12444</t>
  </si>
  <si>
    <t>Columna12445</t>
  </si>
  <si>
    <t>Columna12446</t>
  </si>
  <si>
    <t>Columna12447</t>
  </si>
  <si>
    <t>Columna12448</t>
  </si>
  <si>
    <t>Columna12449</t>
  </si>
  <si>
    <t>Columna12450</t>
  </si>
  <si>
    <t>Columna12451</t>
  </si>
  <si>
    <t>Columna12452</t>
  </si>
  <si>
    <t>Columna12453</t>
  </si>
  <si>
    <t>Columna12454</t>
  </si>
  <si>
    <t>Columna12455</t>
  </si>
  <si>
    <t>Columna12456</t>
  </si>
  <si>
    <t>Columna12457</t>
  </si>
  <si>
    <t>Columna12458</t>
  </si>
  <si>
    <t>Columna12459</t>
  </si>
  <si>
    <t>Columna12460</t>
  </si>
  <si>
    <t>Columna12461</t>
  </si>
  <si>
    <t>Columna12462</t>
  </si>
  <si>
    <t>Columna12463</t>
  </si>
  <si>
    <t>Columna12464</t>
  </si>
  <si>
    <t>Columna12465</t>
  </si>
  <si>
    <t>Columna12466</t>
  </si>
  <si>
    <t>Columna12467</t>
  </si>
  <si>
    <t>Columna12468</t>
  </si>
  <si>
    <t>Columna12469</t>
  </si>
  <si>
    <t>Columna12470</t>
  </si>
  <si>
    <t>Columna12471</t>
  </si>
  <si>
    <t>Columna12472</t>
  </si>
  <si>
    <t>Columna12473</t>
  </si>
  <si>
    <t>Columna12474</t>
  </si>
  <si>
    <t>Columna12475</t>
  </si>
  <si>
    <t>Columna12476</t>
  </si>
  <si>
    <t>Columna12477</t>
  </si>
  <si>
    <t>Columna12478</t>
  </si>
  <si>
    <t>Columna12479</t>
  </si>
  <si>
    <t>Columna12480</t>
  </si>
  <si>
    <t>Columna12481</t>
  </si>
  <si>
    <t>Columna12482</t>
  </si>
  <si>
    <t>Columna12483</t>
  </si>
  <si>
    <t>Columna12484</t>
  </si>
  <si>
    <t>Columna12485</t>
  </si>
  <si>
    <t>Columna12486</t>
  </si>
  <si>
    <t>Columna12487</t>
  </si>
  <si>
    <t>Columna12488</t>
  </si>
  <si>
    <t>Columna12489</t>
  </si>
  <si>
    <t>Columna12490</t>
  </si>
  <si>
    <t>Columna12491</t>
  </si>
  <si>
    <t>Columna12492</t>
  </si>
  <si>
    <t>Columna12493</t>
  </si>
  <si>
    <t>Columna12494</t>
  </si>
  <si>
    <t>Columna12495</t>
  </si>
  <si>
    <t>Columna12496</t>
  </si>
  <si>
    <t>Columna12497</t>
  </si>
  <si>
    <t>Columna12498</t>
  </si>
  <si>
    <t>Columna12499</t>
  </si>
  <si>
    <t>Columna12500</t>
  </si>
  <si>
    <t>Columna12501</t>
  </si>
  <si>
    <t>Columna12502</t>
  </si>
  <si>
    <t>Columna12503</t>
  </si>
  <si>
    <t>Columna12504</t>
  </si>
  <si>
    <t>Columna12505</t>
  </si>
  <si>
    <t>Columna12506</t>
  </si>
  <si>
    <t>Columna12507</t>
  </si>
  <si>
    <t>Columna12508</t>
  </si>
  <si>
    <t>Columna12509</t>
  </si>
  <si>
    <t>Columna12510</t>
  </si>
  <si>
    <t>Columna12511</t>
  </si>
  <si>
    <t>Columna12512</t>
  </si>
  <si>
    <t>Columna12513</t>
  </si>
  <si>
    <t>Columna12514</t>
  </si>
  <si>
    <t>Columna12515</t>
  </si>
  <si>
    <t>Columna12516</t>
  </si>
  <si>
    <t>Columna12517</t>
  </si>
  <si>
    <t>Columna12518</t>
  </si>
  <si>
    <t>Columna12519</t>
  </si>
  <si>
    <t>Columna12520</t>
  </si>
  <si>
    <t>Columna12521</t>
  </si>
  <si>
    <t>Columna12522</t>
  </si>
  <si>
    <t>Columna12523</t>
  </si>
  <si>
    <t>Columna12524</t>
  </si>
  <si>
    <t>Columna12525</t>
  </si>
  <si>
    <t>Columna12526</t>
  </si>
  <si>
    <t>Columna12527</t>
  </si>
  <si>
    <t>Columna12528</t>
  </si>
  <si>
    <t>Columna12529</t>
  </si>
  <si>
    <t>Columna12530</t>
  </si>
  <si>
    <t>Columna12531</t>
  </si>
  <si>
    <t>Columna12532</t>
  </si>
  <si>
    <t>Columna12533</t>
  </si>
  <si>
    <t>Columna12534</t>
  </si>
  <si>
    <t>Columna12535</t>
  </si>
  <si>
    <t>Columna12536</t>
  </si>
  <si>
    <t>Columna12537</t>
  </si>
  <si>
    <t>Columna12538</t>
  </si>
  <si>
    <t>Columna12539</t>
  </si>
  <si>
    <t>Columna12540</t>
  </si>
  <si>
    <t>Columna12541</t>
  </si>
  <si>
    <t>Columna12542</t>
  </si>
  <si>
    <t>Columna12543</t>
  </si>
  <si>
    <t>Columna12544</t>
  </si>
  <si>
    <t>Columna12545</t>
  </si>
  <si>
    <t>Columna12546</t>
  </si>
  <si>
    <t>Columna12547</t>
  </si>
  <si>
    <t>Columna12548</t>
  </si>
  <si>
    <t>Columna12549</t>
  </si>
  <si>
    <t>Columna12550</t>
  </si>
  <si>
    <t>Columna12551</t>
  </si>
  <si>
    <t>Columna12552</t>
  </si>
  <si>
    <t>Columna12553</t>
  </si>
  <si>
    <t>Columna12554</t>
  </si>
  <si>
    <t>Columna12555</t>
  </si>
  <si>
    <t>Columna12556</t>
  </si>
  <si>
    <t>Columna12557</t>
  </si>
  <si>
    <t>Columna12558</t>
  </si>
  <si>
    <t>Columna12559</t>
  </si>
  <si>
    <t>Columna12560</t>
  </si>
  <si>
    <t>Columna12561</t>
  </si>
  <si>
    <t>Columna12562</t>
  </si>
  <si>
    <t>Columna12563</t>
  </si>
  <si>
    <t>Columna12564</t>
  </si>
  <si>
    <t>Columna12565</t>
  </si>
  <si>
    <t>Columna12566</t>
  </si>
  <si>
    <t>Columna12567</t>
  </si>
  <si>
    <t>Columna12568</t>
  </si>
  <si>
    <t>Columna12569</t>
  </si>
  <si>
    <t>Columna12570</t>
  </si>
  <si>
    <t>Columna12571</t>
  </si>
  <si>
    <t>Columna12572</t>
  </si>
  <si>
    <t>Columna12573</t>
  </si>
  <si>
    <t>Columna12574</t>
  </si>
  <si>
    <t>Columna12575</t>
  </si>
  <si>
    <t>Columna12576</t>
  </si>
  <si>
    <t>Columna12577</t>
  </si>
  <si>
    <t>Columna12578</t>
  </si>
  <si>
    <t>Columna12579</t>
  </si>
  <si>
    <t>Columna12580</t>
  </si>
  <si>
    <t>Columna12581</t>
  </si>
  <si>
    <t>Columna12582</t>
  </si>
  <si>
    <t>Columna12583</t>
  </si>
  <si>
    <t>Columna12584</t>
  </si>
  <si>
    <t>Columna12585</t>
  </si>
  <si>
    <t>Columna12586</t>
  </si>
  <si>
    <t>Columna12587</t>
  </si>
  <si>
    <t>Columna12588</t>
  </si>
  <si>
    <t>Columna12589</t>
  </si>
  <si>
    <t>Columna12590</t>
  </si>
  <si>
    <t>Columna12591</t>
  </si>
  <si>
    <t>Columna12592</t>
  </si>
  <si>
    <t>Columna12593</t>
  </si>
  <si>
    <t>Columna12594</t>
  </si>
  <si>
    <t>Columna12595</t>
  </si>
  <si>
    <t>Columna12596</t>
  </si>
  <si>
    <t>Columna12597</t>
  </si>
  <si>
    <t>Columna12598</t>
  </si>
  <si>
    <t>Columna12599</t>
  </si>
  <si>
    <t>Columna12600</t>
  </si>
  <si>
    <t>Columna12601</t>
  </si>
  <si>
    <t>Columna12602</t>
  </si>
  <si>
    <t>Columna12603</t>
  </si>
  <si>
    <t>Columna12604</t>
  </si>
  <si>
    <t>Columna12605</t>
  </si>
  <si>
    <t>Columna12606</t>
  </si>
  <si>
    <t>Columna12607</t>
  </si>
  <si>
    <t>Columna12608</t>
  </si>
  <si>
    <t>Columna12609</t>
  </si>
  <si>
    <t>Columna12610</t>
  </si>
  <si>
    <t>Columna12611</t>
  </si>
  <si>
    <t>Columna12612</t>
  </si>
  <si>
    <t>Columna12613</t>
  </si>
  <si>
    <t>Columna12614</t>
  </si>
  <si>
    <t>Columna12615</t>
  </si>
  <si>
    <t>Columna12616</t>
  </si>
  <si>
    <t>Columna12617</t>
  </si>
  <si>
    <t>Columna12618</t>
  </si>
  <si>
    <t>Columna12619</t>
  </si>
  <si>
    <t>Columna12620</t>
  </si>
  <si>
    <t>Columna12621</t>
  </si>
  <si>
    <t>Columna12622</t>
  </si>
  <si>
    <t>Columna12623</t>
  </si>
  <si>
    <t>Columna12624</t>
  </si>
  <si>
    <t>Columna12625</t>
  </si>
  <si>
    <t>Columna12626</t>
  </si>
  <si>
    <t>Columna12627</t>
  </si>
  <si>
    <t>Columna12628</t>
  </si>
  <si>
    <t>Columna12629</t>
  </si>
  <si>
    <t>Columna12630</t>
  </si>
  <si>
    <t>Columna12631</t>
  </si>
  <si>
    <t>Columna12632</t>
  </si>
  <si>
    <t>Columna12633</t>
  </si>
  <si>
    <t>Columna12634</t>
  </si>
  <si>
    <t>Columna12635</t>
  </si>
  <si>
    <t>Columna12636</t>
  </si>
  <si>
    <t>Columna12637</t>
  </si>
  <si>
    <t>Columna12638</t>
  </si>
  <si>
    <t>Columna12639</t>
  </si>
  <si>
    <t>Columna12640</t>
  </si>
  <si>
    <t>Columna12641</t>
  </si>
  <si>
    <t>Columna12642</t>
  </si>
  <si>
    <t>Columna12643</t>
  </si>
  <si>
    <t>Columna12644</t>
  </si>
  <si>
    <t>Columna12645</t>
  </si>
  <si>
    <t>Columna12646</t>
  </si>
  <si>
    <t>Columna12647</t>
  </si>
  <si>
    <t>Columna12648</t>
  </si>
  <si>
    <t>Columna12649</t>
  </si>
  <si>
    <t>Columna12650</t>
  </si>
  <si>
    <t>Columna12651</t>
  </si>
  <si>
    <t>Columna12652</t>
  </si>
  <si>
    <t>Columna12653</t>
  </si>
  <si>
    <t>Columna12654</t>
  </si>
  <si>
    <t>Columna12655</t>
  </si>
  <si>
    <t>Columna12656</t>
  </si>
  <si>
    <t>Columna12657</t>
  </si>
  <si>
    <t>Columna12658</t>
  </si>
  <si>
    <t>Columna12659</t>
  </si>
  <si>
    <t>Columna12660</t>
  </si>
  <si>
    <t>Columna12661</t>
  </si>
  <si>
    <t>Columna12662</t>
  </si>
  <si>
    <t>Columna12663</t>
  </si>
  <si>
    <t>Columna12664</t>
  </si>
  <si>
    <t>Columna12665</t>
  </si>
  <si>
    <t>Columna12666</t>
  </si>
  <si>
    <t>Columna12667</t>
  </si>
  <si>
    <t>Columna12668</t>
  </si>
  <si>
    <t>Columna12669</t>
  </si>
  <si>
    <t>Columna12670</t>
  </si>
  <si>
    <t>Columna12671</t>
  </si>
  <si>
    <t>Columna12672</t>
  </si>
  <si>
    <t>Columna12673</t>
  </si>
  <si>
    <t>Columna12674</t>
  </si>
  <si>
    <t>Columna12675</t>
  </si>
  <si>
    <t>Columna12676</t>
  </si>
  <si>
    <t>Columna12677</t>
  </si>
  <si>
    <t>Columna12678</t>
  </si>
  <si>
    <t>Columna12679</t>
  </si>
  <si>
    <t>Columna12680</t>
  </si>
  <si>
    <t>Columna12681</t>
  </si>
  <si>
    <t>Columna12682</t>
  </si>
  <si>
    <t>Columna12683</t>
  </si>
  <si>
    <t>Columna12684</t>
  </si>
  <si>
    <t>Columna12685</t>
  </si>
  <si>
    <t>Columna12686</t>
  </si>
  <si>
    <t>Columna12687</t>
  </si>
  <si>
    <t>Columna12688</t>
  </si>
  <si>
    <t>Columna12689</t>
  </si>
  <si>
    <t>Columna12690</t>
  </si>
  <si>
    <t>Columna12691</t>
  </si>
  <si>
    <t>Columna12692</t>
  </si>
  <si>
    <t>Columna12693</t>
  </si>
  <si>
    <t>Columna12694</t>
  </si>
  <si>
    <t>Columna12695</t>
  </si>
  <si>
    <t>Columna12696</t>
  </si>
  <si>
    <t>Columna12697</t>
  </si>
  <si>
    <t>Columna12698</t>
  </si>
  <si>
    <t>Columna12699</t>
  </si>
  <si>
    <t>Columna12700</t>
  </si>
  <si>
    <t>Columna12701</t>
  </si>
  <si>
    <t>Columna12702</t>
  </si>
  <si>
    <t>Columna12703</t>
  </si>
  <si>
    <t>Columna12704</t>
  </si>
  <si>
    <t>Columna12705</t>
  </si>
  <si>
    <t>Columna12706</t>
  </si>
  <si>
    <t>Columna12707</t>
  </si>
  <si>
    <t>Columna12708</t>
  </si>
  <si>
    <t>Columna12709</t>
  </si>
  <si>
    <t>Columna12710</t>
  </si>
  <si>
    <t>Columna12711</t>
  </si>
  <si>
    <t>Columna12712</t>
  </si>
  <si>
    <t>Columna12713</t>
  </si>
  <si>
    <t>Columna12714</t>
  </si>
  <si>
    <t>Columna12715</t>
  </si>
  <si>
    <t>Columna12716</t>
  </si>
  <si>
    <t>Columna12717</t>
  </si>
  <si>
    <t>Columna12718</t>
  </si>
  <si>
    <t>Columna12719</t>
  </si>
  <si>
    <t>Columna12720</t>
  </si>
  <si>
    <t>Columna12721</t>
  </si>
  <si>
    <t>Columna12722</t>
  </si>
  <si>
    <t>Columna12723</t>
  </si>
  <si>
    <t>Columna12724</t>
  </si>
  <si>
    <t>Columna12725</t>
  </si>
  <si>
    <t>Columna12726</t>
  </si>
  <si>
    <t>Columna12727</t>
  </si>
  <si>
    <t>Columna12728</t>
  </si>
  <si>
    <t>Columna12729</t>
  </si>
  <si>
    <t>Columna12730</t>
  </si>
  <si>
    <t>Columna12731</t>
  </si>
  <si>
    <t>Columna12732</t>
  </si>
  <si>
    <t>Columna12733</t>
  </si>
  <si>
    <t>Columna12734</t>
  </si>
  <si>
    <t>Columna12735</t>
  </si>
  <si>
    <t>Columna12736</t>
  </si>
  <si>
    <t>Columna12737</t>
  </si>
  <si>
    <t>Columna12738</t>
  </si>
  <si>
    <t>Columna12739</t>
  </si>
  <si>
    <t>Columna12740</t>
  </si>
  <si>
    <t>Columna12741</t>
  </si>
  <si>
    <t>Columna12742</t>
  </si>
  <si>
    <t>Columna12743</t>
  </si>
  <si>
    <t>Columna12744</t>
  </si>
  <si>
    <t>Columna12745</t>
  </si>
  <si>
    <t>Columna12746</t>
  </si>
  <si>
    <t>Columna12747</t>
  </si>
  <si>
    <t>Columna12748</t>
  </si>
  <si>
    <t>Columna12749</t>
  </si>
  <si>
    <t>Columna12750</t>
  </si>
  <si>
    <t>Columna12751</t>
  </si>
  <si>
    <t>Columna12752</t>
  </si>
  <si>
    <t>Columna12753</t>
  </si>
  <si>
    <t>Columna12754</t>
  </si>
  <si>
    <t>Columna12755</t>
  </si>
  <si>
    <t>Columna12756</t>
  </si>
  <si>
    <t>Columna12757</t>
  </si>
  <si>
    <t>Columna12758</t>
  </si>
  <si>
    <t>Columna12759</t>
  </si>
  <si>
    <t>Columna12760</t>
  </si>
  <si>
    <t>Columna12761</t>
  </si>
  <si>
    <t>Columna12762</t>
  </si>
  <si>
    <t>Columna12763</t>
  </si>
  <si>
    <t>Columna12764</t>
  </si>
  <si>
    <t>Columna12765</t>
  </si>
  <si>
    <t>Columna12766</t>
  </si>
  <si>
    <t>Columna12767</t>
  </si>
  <si>
    <t>Columna12768</t>
  </si>
  <si>
    <t>Columna12769</t>
  </si>
  <si>
    <t>Columna12770</t>
  </si>
  <si>
    <t>Columna12771</t>
  </si>
  <si>
    <t>Columna12772</t>
  </si>
  <si>
    <t>Columna12773</t>
  </si>
  <si>
    <t>Columna12774</t>
  </si>
  <si>
    <t>Columna12775</t>
  </si>
  <si>
    <t>Columna12776</t>
  </si>
  <si>
    <t>Columna12777</t>
  </si>
  <si>
    <t>Columna12778</t>
  </si>
  <si>
    <t>Columna12779</t>
  </si>
  <si>
    <t>Columna12780</t>
  </si>
  <si>
    <t>Columna12781</t>
  </si>
  <si>
    <t>Columna12782</t>
  </si>
  <si>
    <t>Columna12783</t>
  </si>
  <si>
    <t>Columna12784</t>
  </si>
  <si>
    <t>Columna12785</t>
  </si>
  <si>
    <t>Columna12786</t>
  </si>
  <si>
    <t>Columna12787</t>
  </si>
  <si>
    <t>Columna12788</t>
  </si>
  <si>
    <t>Columna12789</t>
  </si>
  <si>
    <t>Columna12790</t>
  </si>
  <si>
    <t>Columna12791</t>
  </si>
  <si>
    <t>Columna12792</t>
  </si>
  <si>
    <t>Columna12793</t>
  </si>
  <si>
    <t>Columna12794</t>
  </si>
  <si>
    <t>Columna12795</t>
  </si>
  <si>
    <t>Columna12796</t>
  </si>
  <si>
    <t>Columna12797</t>
  </si>
  <si>
    <t>Columna12798</t>
  </si>
  <si>
    <t>Columna12799</t>
  </si>
  <si>
    <t>Columna12800</t>
  </si>
  <si>
    <t>Columna12801</t>
  </si>
  <si>
    <t>Columna12802</t>
  </si>
  <si>
    <t>Columna12803</t>
  </si>
  <si>
    <t>Columna12804</t>
  </si>
  <si>
    <t>Columna12805</t>
  </si>
  <si>
    <t>Columna12806</t>
  </si>
  <si>
    <t>Columna12807</t>
  </si>
  <si>
    <t>Columna12808</t>
  </si>
  <si>
    <t>Columna12809</t>
  </si>
  <si>
    <t>Columna12810</t>
  </si>
  <si>
    <t>Columna12811</t>
  </si>
  <si>
    <t>Columna12812</t>
  </si>
  <si>
    <t>Columna12813</t>
  </si>
  <si>
    <t>Columna12814</t>
  </si>
  <si>
    <t>Columna12815</t>
  </si>
  <si>
    <t>Columna12816</t>
  </si>
  <si>
    <t>Columna12817</t>
  </si>
  <si>
    <t>Columna12818</t>
  </si>
  <si>
    <t>Columna12819</t>
  </si>
  <si>
    <t>Columna12820</t>
  </si>
  <si>
    <t>Columna12821</t>
  </si>
  <si>
    <t>Columna12822</t>
  </si>
  <si>
    <t>Columna12823</t>
  </si>
  <si>
    <t>Columna12824</t>
  </si>
  <si>
    <t>Columna12825</t>
  </si>
  <si>
    <t>Columna12826</t>
  </si>
  <si>
    <t>Columna12827</t>
  </si>
  <si>
    <t>Columna12828</t>
  </si>
  <si>
    <t>Columna12829</t>
  </si>
  <si>
    <t>Columna12830</t>
  </si>
  <si>
    <t>Columna12831</t>
  </si>
  <si>
    <t>Columna12832</t>
  </si>
  <si>
    <t>Columna12833</t>
  </si>
  <si>
    <t>Columna12834</t>
  </si>
  <si>
    <t>Columna12835</t>
  </si>
  <si>
    <t>Columna12836</t>
  </si>
  <si>
    <t>Columna12837</t>
  </si>
  <si>
    <t>Columna12838</t>
  </si>
  <si>
    <t>Columna12839</t>
  </si>
  <si>
    <t>Columna12840</t>
  </si>
  <si>
    <t>Columna12841</t>
  </si>
  <si>
    <t>Columna12842</t>
  </si>
  <si>
    <t>Columna12843</t>
  </si>
  <si>
    <t>Columna12844</t>
  </si>
  <si>
    <t>Columna12845</t>
  </si>
  <si>
    <t>Columna12846</t>
  </si>
  <si>
    <t>Columna12847</t>
  </si>
  <si>
    <t>Columna12848</t>
  </si>
  <si>
    <t>Columna12849</t>
  </si>
  <si>
    <t>Columna12850</t>
  </si>
  <si>
    <t>Columna12851</t>
  </si>
  <si>
    <t>Columna12852</t>
  </si>
  <si>
    <t>Columna12853</t>
  </si>
  <si>
    <t>Columna12854</t>
  </si>
  <si>
    <t>Columna12855</t>
  </si>
  <si>
    <t>Columna12856</t>
  </si>
  <si>
    <t>Columna12857</t>
  </si>
  <si>
    <t>Columna12858</t>
  </si>
  <si>
    <t>Columna12859</t>
  </si>
  <si>
    <t>Columna12860</t>
  </si>
  <si>
    <t>Columna12861</t>
  </si>
  <si>
    <t>Columna12862</t>
  </si>
  <si>
    <t>Columna12863</t>
  </si>
  <si>
    <t>Columna12864</t>
  </si>
  <si>
    <t>Columna12865</t>
  </si>
  <si>
    <t>Columna12866</t>
  </si>
  <si>
    <t>Columna12867</t>
  </si>
  <si>
    <t>Columna12868</t>
  </si>
  <si>
    <t>Columna12869</t>
  </si>
  <si>
    <t>Columna12870</t>
  </si>
  <si>
    <t>Columna12871</t>
  </si>
  <si>
    <t>Columna12872</t>
  </si>
  <si>
    <t>Columna12873</t>
  </si>
  <si>
    <t>Columna12874</t>
  </si>
  <si>
    <t>Columna12875</t>
  </si>
  <si>
    <t>Columna12876</t>
  </si>
  <si>
    <t>Columna12877</t>
  </si>
  <si>
    <t>Columna12878</t>
  </si>
  <si>
    <t>Columna12879</t>
  </si>
  <si>
    <t>Columna12880</t>
  </si>
  <si>
    <t>Columna12881</t>
  </si>
  <si>
    <t>Columna12882</t>
  </si>
  <si>
    <t>Columna12883</t>
  </si>
  <si>
    <t>Columna12884</t>
  </si>
  <si>
    <t>Columna12885</t>
  </si>
  <si>
    <t>Columna12886</t>
  </si>
  <si>
    <t>Columna12887</t>
  </si>
  <si>
    <t>Columna12888</t>
  </si>
  <si>
    <t>Columna12889</t>
  </si>
  <si>
    <t>Columna12890</t>
  </si>
  <si>
    <t>Columna12891</t>
  </si>
  <si>
    <t>Columna12892</t>
  </si>
  <si>
    <t>Columna12893</t>
  </si>
  <si>
    <t>Columna12894</t>
  </si>
  <si>
    <t>Columna12895</t>
  </si>
  <si>
    <t>Columna12896</t>
  </si>
  <si>
    <t>Columna12897</t>
  </si>
  <si>
    <t>Columna12898</t>
  </si>
  <si>
    <t>Columna12899</t>
  </si>
  <si>
    <t>Columna12900</t>
  </si>
  <si>
    <t>Columna12901</t>
  </si>
  <si>
    <t>Columna12902</t>
  </si>
  <si>
    <t>Columna12903</t>
  </si>
  <si>
    <t>Columna12904</t>
  </si>
  <si>
    <t>Columna12905</t>
  </si>
  <si>
    <t>Columna12906</t>
  </si>
  <si>
    <t>Columna12907</t>
  </si>
  <si>
    <t>Columna12908</t>
  </si>
  <si>
    <t>Columna12909</t>
  </si>
  <si>
    <t>Columna12910</t>
  </si>
  <si>
    <t>Columna12911</t>
  </si>
  <si>
    <t>Columna12912</t>
  </si>
  <si>
    <t>Columna12913</t>
  </si>
  <si>
    <t>Columna12914</t>
  </si>
  <si>
    <t>Columna12915</t>
  </si>
  <si>
    <t>Columna12916</t>
  </si>
  <si>
    <t>Columna12917</t>
  </si>
  <si>
    <t>Columna12918</t>
  </si>
  <si>
    <t>Columna12919</t>
  </si>
  <si>
    <t>Columna12920</t>
  </si>
  <si>
    <t>Columna12921</t>
  </si>
  <si>
    <t>Columna12922</t>
  </si>
  <si>
    <t>Columna12923</t>
  </si>
  <si>
    <t>Columna12924</t>
  </si>
  <si>
    <t>Columna12925</t>
  </si>
  <si>
    <t>Columna12926</t>
  </si>
  <si>
    <t>Columna12927</t>
  </si>
  <si>
    <t>Columna12928</t>
  </si>
  <si>
    <t>Columna12929</t>
  </si>
  <si>
    <t>Columna12930</t>
  </si>
  <si>
    <t>Columna12931</t>
  </si>
  <si>
    <t>Columna12932</t>
  </si>
  <si>
    <t>Columna12933</t>
  </si>
  <si>
    <t>Columna12934</t>
  </si>
  <si>
    <t>Columna12935</t>
  </si>
  <si>
    <t>Columna12936</t>
  </si>
  <si>
    <t>Columna12937</t>
  </si>
  <si>
    <t>Columna12938</t>
  </si>
  <si>
    <t>Columna12939</t>
  </si>
  <si>
    <t>Columna12940</t>
  </si>
  <si>
    <t>Columna12941</t>
  </si>
  <si>
    <t>Columna12942</t>
  </si>
  <si>
    <t>Columna12943</t>
  </si>
  <si>
    <t>Columna12944</t>
  </si>
  <si>
    <t>Columna12945</t>
  </si>
  <si>
    <t>Columna12946</t>
  </si>
  <si>
    <t>Columna12947</t>
  </si>
  <si>
    <t>Columna12948</t>
  </si>
  <si>
    <t>Columna12949</t>
  </si>
  <si>
    <t>Columna12950</t>
  </si>
  <si>
    <t>Columna12951</t>
  </si>
  <si>
    <t>Columna12952</t>
  </si>
  <si>
    <t>Columna12953</t>
  </si>
  <si>
    <t>Columna12954</t>
  </si>
  <si>
    <t>Columna12955</t>
  </si>
  <si>
    <t>Columna12956</t>
  </si>
  <si>
    <t>Columna12957</t>
  </si>
  <si>
    <t>Columna12958</t>
  </si>
  <si>
    <t>Columna12959</t>
  </si>
  <si>
    <t>Columna12960</t>
  </si>
  <si>
    <t>Columna12961</t>
  </si>
  <si>
    <t>Columna12962</t>
  </si>
  <si>
    <t>Columna12963</t>
  </si>
  <si>
    <t>Columna12964</t>
  </si>
  <si>
    <t>Columna12965</t>
  </si>
  <si>
    <t>Columna12966</t>
  </si>
  <si>
    <t>Columna12967</t>
  </si>
  <si>
    <t>Columna12968</t>
  </si>
  <si>
    <t>Columna12969</t>
  </si>
  <si>
    <t>Columna12970</t>
  </si>
  <si>
    <t>Columna12971</t>
  </si>
  <si>
    <t>Columna12972</t>
  </si>
  <si>
    <t>Columna12973</t>
  </si>
  <si>
    <t>Columna12974</t>
  </si>
  <si>
    <t>Columna12975</t>
  </si>
  <si>
    <t>Columna12976</t>
  </si>
  <si>
    <t>Columna12977</t>
  </si>
  <si>
    <t>Columna12978</t>
  </si>
  <si>
    <t>Columna12979</t>
  </si>
  <si>
    <t>Columna12980</t>
  </si>
  <si>
    <t>Columna12981</t>
  </si>
  <si>
    <t>Columna12982</t>
  </si>
  <si>
    <t>Columna12983</t>
  </si>
  <si>
    <t>Columna12984</t>
  </si>
  <si>
    <t>Columna12985</t>
  </si>
  <si>
    <t>Columna12986</t>
  </si>
  <si>
    <t>Columna12987</t>
  </si>
  <si>
    <t>Columna12988</t>
  </si>
  <si>
    <t>Columna12989</t>
  </si>
  <si>
    <t>Columna12990</t>
  </si>
  <si>
    <t>Columna12991</t>
  </si>
  <si>
    <t>Columna12992</t>
  </si>
  <si>
    <t>Columna12993</t>
  </si>
  <si>
    <t>Columna12994</t>
  </si>
  <si>
    <t>Columna12995</t>
  </si>
  <si>
    <t>Columna12996</t>
  </si>
  <si>
    <t>Columna12997</t>
  </si>
  <si>
    <t>Columna12998</t>
  </si>
  <si>
    <t>Columna12999</t>
  </si>
  <si>
    <t>Columna13000</t>
  </si>
  <si>
    <t>Columna13001</t>
  </si>
  <si>
    <t>Columna13002</t>
  </si>
  <si>
    <t>Columna13003</t>
  </si>
  <si>
    <t>Columna13004</t>
  </si>
  <si>
    <t>Columna13005</t>
  </si>
  <si>
    <t>Columna13006</t>
  </si>
  <si>
    <t>Columna13007</t>
  </si>
  <si>
    <t>Columna13008</t>
  </si>
  <si>
    <t>Columna13009</t>
  </si>
  <si>
    <t>Columna13010</t>
  </si>
  <si>
    <t>Columna13011</t>
  </si>
  <si>
    <t>Columna13012</t>
  </si>
  <si>
    <t>Columna13013</t>
  </si>
  <si>
    <t>Columna13014</t>
  </si>
  <si>
    <t>Columna13015</t>
  </si>
  <si>
    <t>Columna13016</t>
  </si>
  <si>
    <t>Columna13017</t>
  </si>
  <si>
    <t>Columna13018</t>
  </si>
  <si>
    <t>Columna13019</t>
  </si>
  <si>
    <t>Columna13020</t>
  </si>
  <si>
    <t>Columna13021</t>
  </si>
  <si>
    <t>Columna13022</t>
  </si>
  <si>
    <t>Columna13023</t>
  </si>
  <si>
    <t>Columna13024</t>
  </si>
  <si>
    <t>Columna13025</t>
  </si>
  <si>
    <t>Columna13026</t>
  </si>
  <si>
    <t>Columna13027</t>
  </si>
  <si>
    <t>Columna13028</t>
  </si>
  <si>
    <t>Columna13029</t>
  </si>
  <si>
    <t>Columna13030</t>
  </si>
  <si>
    <t>Columna13031</t>
  </si>
  <si>
    <t>Columna13032</t>
  </si>
  <si>
    <t>Columna13033</t>
  </si>
  <si>
    <t>Columna13034</t>
  </si>
  <si>
    <t>Columna13035</t>
  </si>
  <si>
    <t>Columna13036</t>
  </si>
  <si>
    <t>Columna13037</t>
  </si>
  <si>
    <t>Columna13038</t>
  </si>
  <si>
    <t>Columna13039</t>
  </si>
  <si>
    <t>Columna13040</t>
  </si>
  <si>
    <t>Columna13041</t>
  </si>
  <si>
    <t>Columna13042</t>
  </si>
  <si>
    <t>Columna13043</t>
  </si>
  <si>
    <t>Columna13044</t>
  </si>
  <si>
    <t>Columna13045</t>
  </si>
  <si>
    <t>Columna13046</t>
  </si>
  <si>
    <t>Columna13047</t>
  </si>
  <si>
    <t>Columna13048</t>
  </si>
  <si>
    <t>Columna13049</t>
  </si>
  <si>
    <t>Columna13050</t>
  </si>
  <si>
    <t>Columna13051</t>
  </si>
  <si>
    <t>Columna13052</t>
  </si>
  <si>
    <t>Columna13053</t>
  </si>
  <si>
    <t>Columna13054</t>
  </si>
  <si>
    <t>Columna13055</t>
  </si>
  <si>
    <t>Columna13056</t>
  </si>
  <si>
    <t>Columna13057</t>
  </si>
  <si>
    <t>Columna13058</t>
  </si>
  <si>
    <t>Columna13059</t>
  </si>
  <si>
    <t>Columna13060</t>
  </si>
  <si>
    <t>Columna13061</t>
  </si>
  <si>
    <t>Columna13062</t>
  </si>
  <si>
    <t>Columna13063</t>
  </si>
  <si>
    <t>Columna13064</t>
  </si>
  <si>
    <t>Columna13065</t>
  </si>
  <si>
    <t>Columna13066</t>
  </si>
  <si>
    <t>Columna13067</t>
  </si>
  <si>
    <t>Columna13068</t>
  </si>
  <si>
    <t>Columna13069</t>
  </si>
  <si>
    <t>Columna13070</t>
  </si>
  <si>
    <t>Columna13071</t>
  </si>
  <si>
    <t>Columna13072</t>
  </si>
  <si>
    <t>Columna13073</t>
  </si>
  <si>
    <t>Columna13074</t>
  </si>
  <si>
    <t>Columna13075</t>
  </si>
  <si>
    <t>Columna13076</t>
  </si>
  <si>
    <t>Columna13077</t>
  </si>
  <si>
    <t>Columna13078</t>
  </si>
  <si>
    <t>Columna13079</t>
  </si>
  <si>
    <t>Columna13080</t>
  </si>
  <si>
    <t>Columna13081</t>
  </si>
  <si>
    <t>Columna13082</t>
  </si>
  <si>
    <t>Columna13083</t>
  </si>
  <si>
    <t>Columna13084</t>
  </si>
  <si>
    <t>Columna13085</t>
  </si>
  <si>
    <t>Columna13086</t>
  </si>
  <si>
    <t>Columna13087</t>
  </si>
  <si>
    <t>Columna13088</t>
  </si>
  <si>
    <t>Columna13089</t>
  </si>
  <si>
    <t>Columna13090</t>
  </si>
  <si>
    <t>Columna13091</t>
  </si>
  <si>
    <t>Columna13092</t>
  </si>
  <si>
    <t>Columna13093</t>
  </si>
  <si>
    <t>Columna13094</t>
  </si>
  <si>
    <t>Columna13095</t>
  </si>
  <si>
    <t>Columna13096</t>
  </si>
  <si>
    <t>Columna13097</t>
  </si>
  <si>
    <t>Columna13098</t>
  </si>
  <si>
    <t>Columna13099</t>
  </si>
  <si>
    <t>Columna13100</t>
  </si>
  <si>
    <t>Columna13101</t>
  </si>
  <si>
    <t>Columna13102</t>
  </si>
  <si>
    <t>Columna13103</t>
  </si>
  <si>
    <t>Columna13104</t>
  </si>
  <si>
    <t>Columna13105</t>
  </si>
  <si>
    <t>Columna13106</t>
  </si>
  <si>
    <t>Columna13107</t>
  </si>
  <si>
    <t>Columna13108</t>
  </si>
  <si>
    <t>Columna13109</t>
  </si>
  <si>
    <t>Columna13110</t>
  </si>
  <si>
    <t>Columna13111</t>
  </si>
  <si>
    <t>Columna13112</t>
  </si>
  <si>
    <t>Columna13113</t>
  </si>
  <si>
    <t>Columna13114</t>
  </si>
  <si>
    <t>Columna13115</t>
  </si>
  <si>
    <t>Columna13116</t>
  </si>
  <si>
    <t>Columna13117</t>
  </si>
  <si>
    <t>Columna13118</t>
  </si>
  <si>
    <t>Columna13119</t>
  </si>
  <si>
    <t>Columna13120</t>
  </si>
  <si>
    <t>Columna13121</t>
  </si>
  <si>
    <t>Columna13122</t>
  </si>
  <si>
    <t>Columna13123</t>
  </si>
  <si>
    <t>Columna13124</t>
  </si>
  <si>
    <t>Columna13125</t>
  </si>
  <si>
    <t>Columna13126</t>
  </si>
  <si>
    <t>Columna13127</t>
  </si>
  <si>
    <t>Columna13128</t>
  </si>
  <si>
    <t>Columna13129</t>
  </si>
  <si>
    <t>Columna13130</t>
  </si>
  <si>
    <t>Columna13131</t>
  </si>
  <si>
    <t>Columna13132</t>
  </si>
  <si>
    <t>Columna13133</t>
  </si>
  <si>
    <t>Columna13134</t>
  </si>
  <si>
    <t>Columna13135</t>
  </si>
  <si>
    <t>Columna13136</t>
  </si>
  <si>
    <t>Columna13137</t>
  </si>
  <si>
    <t>Columna13138</t>
  </si>
  <si>
    <t>Columna13139</t>
  </si>
  <si>
    <t>Columna13140</t>
  </si>
  <si>
    <t>Columna13141</t>
  </si>
  <si>
    <t>Columna13142</t>
  </si>
  <si>
    <t>Columna13143</t>
  </si>
  <si>
    <t>Columna13144</t>
  </si>
  <si>
    <t>Columna13145</t>
  </si>
  <si>
    <t>Columna13146</t>
  </si>
  <si>
    <t>Columna13147</t>
  </si>
  <si>
    <t>Columna13148</t>
  </si>
  <si>
    <t>Columna13149</t>
  </si>
  <si>
    <t>Columna13150</t>
  </si>
  <si>
    <t>Columna13151</t>
  </si>
  <si>
    <t>Columna13152</t>
  </si>
  <si>
    <t>Columna13153</t>
  </si>
  <si>
    <t>Columna13154</t>
  </si>
  <si>
    <t>Columna13155</t>
  </si>
  <si>
    <t>Columna13156</t>
  </si>
  <si>
    <t>Columna13157</t>
  </si>
  <si>
    <t>Columna13158</t>
  </si>
  <si>
    <t>Columna13159</t>
  </si>
  <si>
    <t>Columna13160</t>
  </si>
  <si>
    <t>Columna13161</t>
  </si>
  <si>
    <t>Columna13162</t>
  </si>
  <si>
    <t>Columna13163</t>
  </si>
  <si>
    <t>Columna13164</t>
  </si>
  <si>
    <t>Columna13165</t>
  </si>
  <si>
    <t>Columna13166</t>
  </si>
  <si>
    <t>Columna13167</t>
  </si>
  <si>
    <t>Columna13168</t>
  </si>
  <si>
    <t>Columna13169</t>
  </si>
  <si>
    <t>Columna13170</t>
  </si>
  <si>
    <t>Columna13171</t>
  </si>
  <si>
    <t>Columna13172</t>
  </si>
  <si>
    <t>Columna13173</t>
  </si>
  <si>
    <t>Columna13174</t>
  </si>
  <si>
    <t>Columna13175</t>
  </si>
  <si>
    <t>Columna13176</t>
  </si>
  <si>
    <t>Columna13177</t>
  </si>
  <si>
    <t>Columna13178</t>
  </si>
  <si>
    <t>Columna13179</t>
  </si>
  <si>
    <t>Columna13180</t>
  </si>
  <si>
    <t>Columna13181</t>
  </si>
  <si>
    <t>Columna13182</t>
  </si>
  <si>
    <t>Columna13183</t>
  </si>
  <si>
    <t>Columna13184</t>
  </si>
  <si>
    <t>Columna13185</t>
  </si>
  <si>
    <t>Columna13186</t>
  </si>
  <si>
    <t>Columna13187</t>
  </si>
  <si>
    <t>Columna13188</t>
  </si>
  <si>
    <t>Columna13189</t>
  </si>
  <si>
    <t>Columna13190</t>
  </si>
  <si>
    <t>Columna13191</t>
  </si>
  <si>
    <t>Columna13192</t>
  </si>
  <si>
    <t>Columna13193</t>
  </si>
  <si>
    <t>Columna13194</t>
  </si>
  <si>
    <t>Columna13195</t>
  </si>
  <si>
    <t>Columna13196</t>
  </si>
  <si>
    <t>Columna13197</t>
  </si>
  <si>
    <t>Columna13198</t>
  </si>
  <si>
    <t>Columna13199</t>
  </si>
  <si>
    <t>Columna13200</t>
  </si>
  <si>
    <t>Columna13201</t>
  </si>
  <si>
    <t>Columna13202</t>
  </si>
  <si>
    <t>Columna13203</t>
  </si>
  <si>
    <t>Columna13204</t>
  </si>
  <si>
    <t>Columna13205</t>
  </si>
  <si>
    <t>Columna13206</t>
  </si>
  <si>
    <t>Columna13207</t>
  </si>
  <si>
    <t>Columna13208</t>
  </si>
  <si>
    <t>Columna13209</t>
  </si>
  <si>
    <t>Columna13210</t>
  </si>
  <si>
    <t>Columna13211</t>
  </si>
  <si>
    <t>Columna13212</t>
  </si>
  <si>
    <t>Columna13213</t>
  </si>
  <si>
    <t>Columna13214</t>
  </si>
  <si>
    <t>Columna13215</t>
  </si>
  <si>
    <t>Columna13216</t>
  </si>
  <si>
    <t>Columna13217</t>
  </si>
  <si>
    <t>Columna13218</t>
  </si>
  <si>
    <t>Columna13219</t>
  </si>
  <si>
    <t>Columna13220</t>
  </si>
  <si>
    <t>Columna13221</t>
  </si>
  <si>
    <t>Columna13222</t>
  </si>
  <si>
    <t>Columna13223</t>
  </si>
  <si>
    <t>Columna13224</t>
  </si>
  <si>
    <t>Columna13225</t>
  </si>
  <si>
    <t>Columna13226</t>
  </si>
  <si>
    <t>Columna13227</t>
  </si>
  <si>
    <t>Columna13228</t>
  </si>
  <si>
    <t>Columna13229</t>
  </si>
  <si>
    <t>Columna13230</t>
  </si>
  <si>
    <t>Columna13231</t>
  </si>
  <si>
    <t>Columna13232</t>
  </si>
  <si>
    <t>Columna13233</t>
  </si>
  <si>
    <t>Columna13234</t>
  </si>
  <si>
    <t>Columna13235</t>
  </si>
  <si>
    <t>Columna13236</t>
  </si>
  <si>
    <t>Columna13237</t>
  </si>
  <si>
    <t>Columna13238</t>
  </si>
  <si>
    <t>Columna13239</t>
  </si>
  <si>
    <t>Columna13240</t>
  </si>
  <si>
    <t>Columna13241</t>
  </si>
  <si>
    <t>Columna13242</t>
  </si>
  <si>
    <t>Columna13243</t>
  </si>
  <si>
    <t>Columna13244</t>
  </si>
  <si>
    <t>Columna13245</t>
  </si>
  <si>
    <t>Columna13246</t>
  </si>
  <si>
    <t>Columna13247</t>
  </si>
  <si>
    <t>Columna13248</t>
  </si>
  <si>
    <t>Columna13249</t>
  </si>
  <si>
    <t>Columna13250</t>
  </si>
  <si>
    <t>Columna13251</t>
  </si>
  <si>
    <t>Columna13252</t>
  </si>
  <si>
    <t>Columna13253</t>
  </si>
  <si>
    <t>Columna13254</t>
  </si>
  <si>
    <t>Columna13255</t>
  </si>
  <si>
    <t>Columna13256</t>
  </si>
  <si>
    <t>Columna13257</t>
  </si>
  <si>
    <t>Columna13258</t>
  </si>
  <si>
    <t>Columna13259</t>
  </si>
  <si>
    <t>Columna13260</t>
  </si>
  <si>
    <t>Columna13261</t>
  </si>
  <si>
    <t>Columna13262</t>
  </si>
  <si>
    <t>Columna13263</t>
  </si>
  <si>
    <t>Columna13264</t>
  </si>
  <si>
    <t>Columna13265</t>
  </si>
  <si>
    <t>Columna13266</t>
  </si>
  <si>
    <t>Columna13267</t>
  </si>
  <si>
    <t>Columna13268</t>
  </si>
  <si>
    <t>Columna13269</t>
  </si>
  <si>
    <t>Columna13270</t>
  </si>
  <si>
    <t>Columna13271</t>
  </si>
  <si>
    <t>Columna13272</t>
  </si>
  <si>
    <t>Columna13273</t>
  </si>
  <si>
    <t>Columna13274</t>
  </si>
  <si>
    <t>Columna13275</t>
  </si>
  <si>
    <t>Columna13276</t>
  </si>
  <si>
    <t>Columna13277</t>
  </si>
  <si>
    <t>Columna13278</t>
  </si>
  <si>
    <t>Columna13279</t>
  </si>
  <si>
    <t>Columna13280</t>
  </si>
  <si>
    <t>Columna13281</t>
  </si>
  <si>
    <t>Columna13282</t>
  </si>
  <si>
    <t>Columna13283</t>
  </si>
  <si>
    <t>Columna13284</t>
  </si>
  <si>
    <t>Columna13285</t>
  </si>
  <si>
    <t>Columna13286</t>
  </si>
  <si>
    <t>Columna13287</t>
  </si>
  <si>
    <t>Columna13288</t>
  </si>
  <si>
    <t>Columna13289</t>
  </si>
  <si>
    <t>Columna13290</t>
  </si>
  <si>
    <t>Columna13291</t>
  </si>
  <si>
    <t>Columna13292</t>
  </si>
  <si>
    <t>Columna13293</t>
  </si>
  <si>
    <t>Columna13294</t>
  </si>
  <si>
    <t>Columna13295</t>
  </si>
  <si>
    <t>Columna13296</t>
  </si>
  <si>
    <t>Columna13297</t>
  </si>
  <si>
    <t>Columna13298</t>
  </si>
  <si>
    <t>Columna13299</t>
  </si>
  <si>
    <t>Columna13300</t>
  </si>
  <si>
    <t>Columna13301</t>
  </si>
  <si>
    <t>Columna13302</t>
  </si>
  <si>
    <t>Columna13303</t>
  </si>
  <si>
    <t>Columna13304</t>
  </si>
  <si>
    <t>Columna13305</t>
  </si>
  <si>
    <t>Columna13306</t>
  </si>
  <si>
    <t>Columna13307</t>
  </si>
  <si>
    <t>Columna13308</t>
  </si>
  <si>
    <t>Columna13309</t>
  </si>
  <si>
    <t>Columna13310</t>
  </si>
  <si>
    <t>Columna13311</t>
  </si>
  <si>
    <t>Columna13312</t>
  </si>
  <si>
    <t>Columna13313</t>
  </si>
  <si>
    <t>Columna13314</t>
  </si>
  <si>
    <t>Columna13315</t>
  </si>
  <si>
    <t>Columna13316</t>
  </si>
  <si>
    <t>Columna13317</t>
  </si>
  <si>
    <t>Columna13318</t>
  </si>
  <si>
    <t>Columna13319</t>
  </si>
  <si>
    <t>Columna13320</t>
  </si>
  <si>
    <t>Columna13321</t>
  </si>
  <si>
    <t>Columna13322</t>
  </si>
  <si>
    <t>Columna13323</t>
  </si>
  <si>
    <t>Columna13324</t>
  </si>
  <si>
    <t>Columna13325</t>
  </si>
  <si>
    <t>Columna13326</t>
  </si>
  <si>
    <t>Columna13327</t>
  </si>
  <si>
    <t>Columna13328</t>
  </si>
  <si>
    <t>Columna13329</t>
  </si>
  <si>
    <t>Columna13330</t>
  </si>
  <si>
    <t>Columna13331</t>
  </si>
  <si>
    <t>Columna13332</t>
  </si>
  <si>
    <t>Columna13333</t>
  </si>
  <si>
    <t>Columna13334</t>
  </si>
  <si>
    <t>Columna13335</t>
  </si>
  <si>
    <t>Columna13336</t>
  </si>
  <si>
    <t>Columna13337</t>
  </si>
  <si>
    <t>Columna13338</t>
  </si>
  <si>
    <t>Columna13339</t>
  </si>
  <si>
    <t>Columna13340</t>
  </si>
  <si>
    <t>Columna13341</t>
  </si>
  <si>
    <t>Columna13342</t>
  </si>
  <si>
    <t>Columna13343</t>
  </si>
  <si>
    <t>Columna13344</t>
  </si>
  <si>
    <t>Columna13345</t>
  </si>
  <si>
    <t>Columna13346</t>
  </si>
  <si>
    <t>Columna13347</t>
  </si>
  <si>
    <t>Columna13348</t>
  </si>
  <si>
    <t>Columna13349</t>
  </si>
  <si>
    <t>Columna13350</t>
  </si>
  <si>
    <t>Columna13351</t>
  </si>
  <si>
    <t>Columna13352</t>
  </si>
  <si>
    <t>Columna13353</t>
  </si>
  <si>
    <t>Columna13354</t>
  </si>
  <si>
    <t>Columna13355</t>
  </si>
  <si>
    <t>Columna13356</t>
  </si>
  <si>
    <t>Columna13357</t>
  </si>
  <si>
    <t>Columna13358</t>
  </si>
  <si>
    <t>Columna13359</t>
  </si>
  <si>
    <t>Columna13360</t>
  </si>
  <si>
    <t>Columna13361</t>
  </si>
  <si>
    <t>Columna13362</t>
  </si>
  <si>
    <t>Columna13363</t>
  </si>
  <si>
    <t>Columna13364</t>
  </si>
  <si>
    <t>Columna13365</t>
  </si>
  <si>
    <t>Columna13366</t>
  </si>
  <si>
    <t>Columna13367</t>
  </si>
  <si>
    <t>Columna13368</t>
  </si>
  <si>
    <t>Columna13369</t>
  </si>
  <si>
    <t>Columna13370</t>
  </si>
  <si>
    <t>Columna13371</t>
  </si>
  <si>
    <t>Columna13372</t>
  </si>
  <si>
    <t>Columna13373</t>
  </si>
  <si>
    <t>Columna13374</t>
  </si>
  <si>
    <t>Columna13375</t>
  </si>
  <si>
    <t>Columna13376</t>
  </si>
  <si>
    <t>Columna13377</t>
  </si>
  <si>
    <t>Columna13378</t>
  </si>
  <si>
    <t>Columna13379</t>
  </si>
  <si>
    <t>Columna13380</t>
  </si>
  <si>
    <t>Columna13381</t>
  </si>
  <si>
    <t>Columna13382</t>
  </si>
  <si>
    <t>Columna13383</t>
  </si>
  <si>
    <t>Columna13384</t>
  </si>
  <si>
    <t>Columna13385</t>
  </si>
  <si>
    <t>Columna13386</t>
  </si>
  <si>
    <t>Columna13387</t>
  </si>
  <si>
    <t>Columna13388</t>
  </si>
  <si>
    <t>Columna13389</t>
  </si>
  <si>
    <t>Columna13390</t>
  </si>
  <si>
    <t>Columna13391</t>
  </si>
  <si>
    <t>Columna13392</t>
  </si>
  <si>
    <t>Columna13393</t>
  </si>
  <si>
    <t>Columna13394</t>
  </si>
  <si>
    <t>Columna13395</t>
  </si>
  <si>
    <t>Columna13396</t>
  </si>
  <si>
    <t>Columna13397</t>
  </si>
  <si>
    <t>Columna13398</t>
  </si>
  <si>
    <t>Columna13399</t>
  </si>
  <si>
    <t>Columna13400</t>
  </si>
  <si>
    <t>Columna13401</t>
  </si>
  <si>
    <t>Columna13402</t>
  </si>
  <si>
    <t>Columna13403</t>
  </si>
  <si>
    <t>Columna13404</t>
  </si>
  <si>
    <t>Columna13405</t>
  </si>
  <si>
    <t>Columna13406</t>
  </si>
  <si>
    <t>Columna13407</t>
  </si>
  <si>
    <t>Columna13408</t>
  </si>
  <si>
    <t>Columna13409</t>
  </si>
  <si>
    <t>Columna13410</t>
  </si>
  <si>
    <t>Columna13411</t>
  </si>
  <si>
    <t>Columna13412</t>
  </si>
  <si>
    <t>Columna13413</t>
  </si>
  <si>
    <t>Columna13414</t>
  </si>
  <si>
    <t>Columna13415</t>
  </si>
  <si>
    <t>Columna13416</t>
  </si>
  <si>
    <t>Columna13417</t>
  </si>
  <si>
    <t>Columna13418</t>
  </si>
  <si>
    <t>Columna13419</t>
  </si>
  <si>
    <t>Columna13420</t>
  </si>
  <si>
    <t>Columna13421</t>
  </si>
  <si>
    <t>Columna13422</t>
  </si>
  <si>
    <t>Columna13423</t>
  </si>
  <si>
    <t>Columna13424</t>
  </si>
  <si>
    <t>Columna13425</t>
  </si>
  <si>
    <t>Columna13426</t>
  </si>
  <si>
    <t>Columna13427</t>
  </si>
  <si>
    <t>Columna13428</t>
  </si>
  <si>
    <t>Columna13429</t>
  </si>
  <si>
    <t>Columna13430</t>
  </si>
  <si>
    <t>Columna13431</t>
  </si>
  <si>
    <t>Columna13432</t>
  </si>
  <si>
    <t>Columna13433</t>
  </si>
  <si>
    <t>Columna13434</t>
  </si>
  <si>
    <t>Columna13435</t>
  </si>
  <si>
    <t>Columna13436</t>
  </si>
  <si>
    <t>Columna13437</t>
  </si>
  <si>
    <t>Columna13438</t>
  </si>
  <si>
    <t>Columna13439</t>
  </si>
  <si>
    <t>Columna13440</t>
  </si>
  <si>
    <t>Columna13441</t>
  </si>
  <si>
    <t>Columna13442</t>
  </si>
  <si>
    <t>Columna13443</t>
  </si>
  <si>
    <t>Columna13444</t>
  </si>
  <si>
    <t>Columna13445</t>
  </si>
  <si>
    <t>Columna13446</t>
  </si>
  <si>
    <t>Columna13447</t>
  </si>
  <si>
    <t>Columna13448</t>
  </si>
  <si>
    <t>Columna13449</t>
  </si>
  <si>
    <t>Columna13450</t>
  </si>
  <si>
    <t>Columna13451</t>
  </si>
  <si>
    <t>Columna13452</t>
  </si>
  <si>
    <t>Columna13453</t>
  </si>
  <si>
    <t>Columna13454</t>
  </si>
  <si>
    <t>Columna13455</t>
  </si>
  <si>
    <t>Columna13456</t>
  </si>
  <si>
    <t>Columna13457</t>
  </si>
  <si>
    <t>Columna13458</t>
  </si>
  <si>
    <t>Columna13459</t>
  </si>
  <si>
    <t>Columna13460</t>
  </si>
  <si>
    <t>Columna13461</t>
  </si>
  <si>
    <t>Columna13462</t>
  </si>
  <si>
    <t>Columna13463</t>
  </si>
  <si>
    <t>Columna13464</t>
  </si>
  <si>
    <t>Columna13465</t>
  </si>
  <si>
    <t>Columna13466</t>
  </si>
  <si>
    <t>Columna13467</t>
  </si>
  <si>
    <t>Columna13468</t>
  </si>
  <si>
    <t>Columna13469</t>
  </si>
  <si>
    <t>Columna13470</t>
  </si>
  <si>
    <t>Columna13471</t>
  </si>
  <si>
    <t>Columna13472</t>
  </si>
  <si>
    <t>Columna13473</t>
  </si>
  <si>
    <t>Columna13474</t>
  </si>
  <si>
    <t>Columna13475</t>
  </si>
  <si>
    <t>Columna13476</t>
  </si>
  <si>
    <t>Columna13477</t>
  </si>
  <si>
    <t>Columna13478</t>
  </si>
  <si>
    <t>Columna13479</t>
  </si>
  <si>
    <t>Columna13480</t>
  </si>
  <si>
    <t>Columna13481</t>
  </si>
  <si>
    <t>Columna13482</t>
  </si>
  <si>
    <t>Columna13483</t>
  </si>
  <si>
    <t>Columna13484</t>
  </si>
  <si>
    <t>Columna13485</t>
  </si>
  <si>
    <t>Columna13486</t>
  </si>
  <si>
    <t>Columna13487</t>
  </si>
  <si>
    <t>Columna13488</t>
  </si>
  <si>
    <t>Columna13489</t>
  </si>
  <si>
    <t>Columna13490</t>
  </si>
  <si>
    <t>Columna13491</t>
  </si>
  <si>
    <t>Columna13492</t>
  </si>
  <si>
    <t>Columna13493</t>
  </si>
  <si>
    <t>Columna13494</t>
  </si>
  <si>
    <t>Columna13495</t>
  </si>
  <si>
    <t>Columna13496</t>
  </si>
  <si>
    <t>Columna13497</t>
  </si>
  <si>
    <t>Columna13498</t>
  </si>
  <si>
    <t>Columna13499</t>
  </si>
  <si>
    <t>Columna13500</t>
  </si>
  <si>
    <t>Columna13501</t>
  </si>
  <si>
    <t>Columna13502</t>
  </si>
  <si>
    <t>Columna13503</t>
  </si>
  <si>
    <t>Columna13504</t>
  </si>
  <si>
    <t>Columna13505</t>
  </si>
  <si>
    <t>Columna13506</t>
  </si>
  <si>
    <t>Columna13507</t>
  </si>
  <si>
    <t>Columna13508</t>
  </si>
  <si>
    <t>Columna13509</t>
  </si>
  <si>
    <t>Columna13510</t>
  </si>
  <si>
    <t>Columna13511</t>
  </si>
  <si>
    <t>Columna13512</t>
  </si>
  <si>
    <t>Columna13513</t>
  </si>
  <si>
    <t>Columna13514</t>
  </si>
  <si>
    <t>Columna13515</t>
  </si>
  <si>
    <t>Columna13516</t>
  </si>
  <si>
    <t>Columna13517</t>
  </si>
  <si>
    <t>Columna13518</t>
  </si>
  <si>
    <t>Columna13519</t>
  </si>
  <si>
    <t>Columna13520</t>
  </si>
  <si>
    <t>Columna13521</t>
  </si>
  <si>
    <t>Columna13522</t>
  </si>
  <si>
    <t>Columna13523</t>
  </si>
  <si>
    <t>Columna13524</t>
  </si>
  <si>
    <t>Columna13525</t>
  </si>
  <si>
    <t>Columna13526</t>
  </si>
  <si>
    <t>Columna13527</t>
  </si>
  <si>
    <t>Columna13528</t>
  </si>
  <si>
    <t>Columna13529</t>
  </si>
  <si>
    <t>Columna13530</t>
  </si>
  <si>
    <t>Columna13531</t>
  </si>
  <si>
    <t>Columna13532</t>
  </si>
  <si>
    <t>Columna13533</t>
  </si>
  <si>
    <t>Columna13534</t>
  </si>
  <si>
    <t>Columna13535</t>
  </si>
  <si>
    <t>Columna13536</t>
  </si>
  <si>
    <t>Columna13537</t>
  </si>
  <si>
    <t>Columna13538</t>
  </si>
  <si>
    <t>Columna13539</t>
  </si>
  <si>
    <t>Columna13540</t>
  </si>
  <si>
    <t>Columna13541</t>
  </si>
  <si>
    <t>Columna13542</t>
  </si>
  <si>
    <t>Columna13543</t>
  </si>
  <si>
    <t>Columna13544</t>
  </si>
  <si>
    <t>Columna13545</t>
  </si>
  <si>
    <t>Columna13546</t>
  </si>
  <si>
    <t>Columna13547</t>
  </si>
  <si>
    <t>Columna13548</t>
  </si>
  <si>
    <t>Columna13549</t>
  </si>
  <si>
    <t>Columna13550</t>
  </si>
  <si>
    <t>Columna13551</t>
  </si>
  <si>
    <t>Columna13552</t>
  </si>
  <si>
    <t>Columna13553</t>
  </si>
  <si>
    <t>Columna13554</t>
  </si>
  <si>
    <t>Columna13555</t>
  </si>
  <si>
    <t>Columna13556</t>
  </si>
  <si>
    <t>Columna13557</t>
  </si>
  <si>
    <t>Columna13558</t>
  </si>
  <si>
    <t>Columna13559</t>
  </si>
  <si>
    <t>Columna13560</t>
  </si>
  <si>
    <t>Columna13561</t>
  </si>
  <si>
    <t>Columna13562</t>
  </si>
  <si>
    <t>Columna13563</t>
  </si>
  <si>
    <t>Columna13564</t>
  </si>
  <si>
    <t>Columna13565</t>
  </si>
  <si>
    <t>Columna13566</t>
  </si>
  <si>
    <t>Columna13567</t>
  </si>
  <si>
    <t>Columna13568</t>
  </si>
  <si>
    <t>Columna13569</t>
  </si>
  <si>
    <t>Columna13570</t>
  </si>
  <si>
    <t>Columna13571</t>
  </si>
  <si>
    <t>Columna13572</t>
  </si>
  <si>
    <t>Columna13573</t>
  </si>
  <si>
    <t>Columna13574</t>
  </si>
  <si>
    <t>Columna13575</t>
  </si>
  <si>
    <t>Columna13576</t>
  </si>
  <si>
    <t>Columna13577</t>
  </si>
  <si>
    <t>Columna13578</t>
  </si>
  <si>
    <t>Columna13579</t>
  </si>
  <si>
    <t>Columna13580</t>
  </si>
  <si>
    <t>Columna13581</t>
  </si>
  <si>
    <t>Columna13582</t>
  </si>
  <si>
    <t>Columna13583</t>
  </si>
  <si>
    <t>Columna13584</t>
  </si>
  <si>
    <t>Columna13585</t>
  </si>
  <si>
    <t>Columna13586</t>
  </si>
  <si>
    <t>Columna13587</t>
  </si>
  <si>
    <t>Columna13588</t>
  </si>
  <si>
    <t>Columna13589</t>
  </si>
  <si>
    <t>Columna13590</t>
  </si>
  <si>
    <t>Columna13591</t>
  </si>
  <si>
    <t>Columna13592</t>
  </si>
  <si>
    <t>Columna13593</t>
  </si>
  <si>
    <t>Columna13594</t>
  </si>
  <si>
    <t>Columna13595</t>
  </si>
  <si>
    <t>Columna13596</t>
  </si>
  <si>
    <t>Columna13597</t>
  </si>
  <si>
    <t>Columna13598</t>
  </si>
  <si>
    <t>Columna13599</t>
  </si>
  <si>
    <t>Columna13600</t>
  </si>
  <si>
    <t>Columna13601</t>
  </si>
  <si>
    <t>Columna13602</t>
  </si>
  <si>
    <t>Columna13603</t>
  </si>
  <si>
    <t>Columna13604</t>
  </si>
  <si>
    <t>Columna13605</t>
  </si>
  <si>
    <t>Columna13606</t>
  </si>
  <si>
    <t>Columna13607</t>
  </si>
  <si>
    <t>Columna13608</t>
  </si>
  <si>
    <t>Columna13609</t>
  </si>
  <si>
    <t>Columna13610</t>
  </si>
  <si>
    <t>Columna13611</t>
  </si>
  <si>
    <t>Columna13612</t>
  </si>
  <si>
    <t>Columna13613</t>
  </si>
  <si>
    <t>Columna13614</t>
  </si>
  <si>
    <t>Columna13615</t>
  </si>
  <si>
    <t>Columna13616</t>
  </si>
  <si>
    <t>Columna13617</t>
  </si>
  <si>
    <t>Columna13618</t>
  </si>
  <si>
    <t>Columna13619</t>
  </si>
  <si>
    <t>Columna13620</t>
  </si>
  <si>
    <t>Columna13621</t>
  </si>
  <si>
    <t>Columna13622</t>
  </si>
  <si>
    <t>Columna13623</t>
  </si>
  <si>
    <t>Columna13624</t>
  </si>
  <si>
    <t>Columna13625</t>
  </si>
  <si>
    <t>Columna13626</t>
  </si>
  <si>
    <t>Columna13627</t>
  </si>
  <si>
    <t>Columna13628</t>
  </si>
  <si>
    <t>Columna13629</t>
  </si>
  <si>
    <t>Columna13630</t>
  </si>
  <si>
    <t>Columna13631</t>
  </si>
  <si>
    <t>Columna13632</t>
  </si>
  <si>
    <t>Columna13633</t>
  </si>
  <si>
    <t>Columna13634</t>
  </si>
  <si>
    <t>Columna13635</t>
  </si>
  <si>
    <t>Columna13636</t>
  </si>
  <si>
    <t>Columna13637</t>
  </si>
  <si>
    <t>Columna13638</t>
  </si>
  <si>
    <t>Columna13639</t>
  </si>
  <si>
    <t>Columna13640</t>
  </si>
  <si>
    <t>Columna13641</t>
  </si>
  <si>
    <t>Columna13642</t>
  </si>
  <si>
    <t>Columna13643</t>
  </si>
  <si>
    <t>Columna13644</t>
  </si>
  <si>
    <t>Columna13645</t>
  </si>
  <si>
    <t>Columna13646</t>
  </si>
  <si>
    <t>Columna13647</t>
  </si>
  <si>
    <t>Columna13648</t>
  </si>
  <si>
    <t>Columna13649</t>
  </si>
  <si>
    <t>Columna13650</t>
  </si>
  <si>
    <t>Columna13651</t>
  </si>
  <si>
    <t>Columna13652</t>
  </si>
  <si>
    <t>Columna13653</t>
  </si>
  <si>
    <t>Columna13654</t>
  </si>
  <si>
    <t>Columna13655</t>
  </si>
  <si>
    <t>Columna13656</t>
  </si>
  <si>
    <t>Columna13657</t>
  </si>
  <si>
    <t>Columna13658</t>
  </si>
  <si>
    <t>Columna13659</t>
  </si>
  <si>
    <t>Columna13660</t>
  </si>
  <si>
    <t>Columna13661</t>
  </si>
  <si>
    <t>Columna13662</t>
  </si>
  <si>
    <t>Columna13663</t>
  </si>
  <si>
    <t>Columna13664</t>
  </si>
  <si>
    <t>Columna13665</t>
  </si>
  <si>
    <t>Columna13666</t>
  </si>
  <si>
    <t>Columna13667</t>
  </si>
  <si>
    <t>Columna13668</t>
  </si>
  <si>
    <t>Columna13669</t>
  </si>
  <si>
    <t>Columna13670</t>
  </si>
  <si>
    <t>Columna13671</t>
  </si>
  <si>
    <t>Columna13672</t>
  </si>
  <si>
    <t>Columna13673</t>
  </si>
  <si>
    <t>Columna13674</t>
  </si>
  <si>
    <t>Columna13675</t>
  </si>
  <si>
    <t>Columna13676</t>
  </si>
  <si>
    <t>Columna13677</t>
  </si>
  <si>
    <t>Columna13678</t>
  </si>
  <si>
    <t>Columna13679</t>
  </si>
  <si>
    <t>Columna13680</t>
  </si>
  <si>
    <t>Columna13681</t>
  </si>
  <si>
    <t>Columna13682</t>
  </si>
  <si>
    <t>Columna13683</t>
  </si>
  <si>
    <t>Columna13684</t>
  </si>
  <si>
    <t>Columna13685</t>
  </si>
  <si>
    <t>Columna13686</t>
  </si>
  <si>
    <t>Columna13687</t>
  </si>
  <si>
    <t>Columna13688</t>
  </si>
  <si>
    <t>Columna13689</t>
  </si>
  <si>
    <t>Columna13690</t>
  </si>
  <si>
    <t>Columna13691</t>
  </si>
  <si>
    <t>Columna13692</t>
  </si>
  <si>
    <t>Columna13693</t>
  </si>
  <si>
    <t>Columna13694</t>
  </si>
  <si>
    <t>Columna13695</t>
  </si>
  <si>
    <t>Columna13696</t>
  </si>
  <si>
    <t>Columna13697</t>
  </si>
  <si>
    <t>Columna13698</t>
  </si>
  <si>
    <t>Columna13699</t>
  </si>
  <si>
    <t>Columna13700</t>
  </si>
  <si>
    <t>Columna13701</t>
  </si>
  <si>
    <t>Columna13702</t>
  </si>
  <si>
    <t>Columna13703</t>
  </si>
  <si>
    <t>Columna13704</t>
  </si>
  <si>
    <t>Columna13705</t>
  </si>
  <si>
    <t>Columna13706</t>
  </si>
  <si>
    <t>Columna13707</t>
  </si>
  <si>
    <t>Columna13708</t>
  </si>
  <si>
    <t>Columna13709</t>
  </si>
  <si>
    <t>Columna13710</t>
  </si>
  <si>
    <t>Columna13711</t>
  </si>
  <si>
    <t>Columna13712</t>
  </si>
  <si>
    <t>Columna13713</t>
  </si>
  <si>
    <t>Columna13714</t>
  </si>
  <si>
    <t>Columna13715</t>
  </si>
  <si>
    <t>Columna13716</t>
  </si>
  <si>
    <t>Columna13717</t>
  </si>
  <si>
    <t>Columna13718</t>
  </si>
  <si>
    <t>Columna13719</t>
  </si>
  <si>
    <t>Columna13720</t>
  </si>
  <si>
    <t>Columna13721</t>
  </si>
  <si>
    <t>Columna13722</t>
  </si>
  <si>
    <t>Columna13723</t>
  </si>
  <si>
    <t>Columna13724</t>
  </si>
  <si>
    <t>Columna13725</t>
  </si>
  <si>
    <t>Columna13726</t>
  </si>
  <si>
    <t>Columna13727</t>
  </si>
  <si>
    <t>Columna13728</t>
  </si>
  <si>
    <t>Columna13729</t>
  </si>
  <si>
    <t>Columna13730</t>
  </si>
  <si>
    <t>Columna13731</t>
  </si>
  <si>
    <t>Columna13732</t>
  </si>
  <si>
    <t>Columna13733</t>
  </si>
  <si>
    <t>Columna13734</t>
  </si>
  <si>
    <t>Columna13735</t>
  </si>
  <si>
    <t>Columna13736</t>
  </si>
  <si>
    <t>Columna13737</t>
  </si>
  <si>
    <t>Columna13738</t>
  </si>
  <si>
    <t>Columna13739</t>
  </si>
  <si>
    <t>Columna13740</t>
  </si>
  <si>
    <t>Columna13741</t>
  </si>
  <si>
    <t>Columna13742</t>
  </si>
  <si>
    <t>Columna13743</t>
  </si>
  <si>
    <t>Columna13744</t>
  </si>
  <si>
    <t>Columna13745</t>
  </si>
  <si>
    <t>Columna13746</t>
  </si>
  <si>
    <t>Columna13747</t>
  </si>
  <si>
    <t>Columna13748</t>
  </si>
  <si>
    <t>Columna13749</t>
  </si>
  <si>
    <t>Columna13750</t>
  </si>
  <si>
    <t>Columna13751</t>
  </si>
  <si>
    <t>Columna13752</t>
  </si>
  <si>
    <t>Columna13753</t>
  </si>
  <si>
    <t>Columna13754</t>
  </si>
  <si>
    <t>Columna13755</t>
  </si>
  <si>
    <t>Columna13756</t>
  </si>
  <si>
    <t>Columna13757</t>
  </si>
  <si>
    <t>Columna13758</t>
  </si>
  <si>
    <t>Columna13759</t>
  </si>
  <si>
    <t>Columna13760</t>
  </si>
  <si>
    <t>Columna13761</t>
  </si>
  <si>
    <t>Columna13762</t>
  </si>
  <si>
    <t>Columna13763</t>
  </si>
  <si>
    <t>Columna13764</t>
  </si>
  <si>
    <t>Columna13765</t>
  </si>
  <si>
    <t>Columna13766</t>
  </si>
  <si>
    <t>Columna13767</t>
  </si>
  <si>
    <t>Columna13768</t>
  </si>
  <si>
    <t>Columna13769</t>
  </si>
  <si>
    <t>Columna13770</t>
  </si>
  <si>
    <t>Columna13771</t>
  </si>
  <si>
    <t>Columna13772</t>
  </si>
  <si>
    <t>Columna13773</t>
  </si>
  <si>
    <t>Columna13774</t>
  </si>
  <si>
    <t>Columna13775</t>
  </si>
  <si>
    <t>Columna13776</t>
  </si>
  <si>
    <t>Columna13777</t>
  </si>
  <si>
    <t>Columna13778</t>
  </si>
  <si>
    <t>Columna13779</t>
  </si>
  <si>
    <t>Columna13780</t>
  </si>
  <si>
    <t>Columna13781</t>
  </si>
  <si>
    <t>Columna13782</t>
  </si>
  <si>
    <t>Columna13783</t>
  </si>
  <si>
    <t>Columna13784</t>
  </si>
  <si>
    <t>Columna13785</t>
  </si>
  <si>
    <t>Columna13786</t>
  </si>
  <si>
    <t>Columna13787</t>
  </si>
  <si>
    <t>Columna13788</t>
  </si>
  <si>
    <t>Columna13789</t>
  </si>
  <si>
    <t>Columna13790</t>
  </si>
  <si>
    <t>Columna13791</t>
  </si>
  <si>
    <t>Columna13792</t>
  </si>
  <si>
    <t>Columna13793</t>
  </si>
  <si>
    <t>Columna13794</t>
  </si>
  <si>
    <t>Columna13795</t>
  </si>
  <si>
    <t>Columna13796</t>
  </si>
  <si>
    <t>Columna13797</t>
  </si>
  <si>
    <t>Columna13798</t>
  </si>
  <si>
    <t>Columna13799</t>
  </si>
  <si>
    <t>Columna13800</t>
  </si>
  <si>
    <t>Columna13801</t>
  </si>
  <si>
    <t>Columna13802</t>
  </si>
  <si>
    <t>Columna13803</t>
  </si>
  <si>
    <t>Columna13804</t>
  </si>
  <si>
    <t>Columna13805</t>
  </si>
  <si>
    <t>Columna13806</t>
  </si>
  <si>
    <t>Columna13807</t>
  </si>
  <si>
    <t>Columna13808</t>
  </si>
  <si>
    <t>Columna13809</t>
  </si>
  <si>
    <t>Columna13810</t>
  </si>
  <si>
    <t>Columna13811</t>
  </si>
  <si>
    <t>Columna13812</t>
  </si>
  <si>
    <t>Columna13813</t>
  </si>
  <si>
    <t>Columna13814</t>
  </si>
  <si>
    <t>Columna13815</t>
  </si>
  <si>
    <t>Columna13816</t>
  </si>
  <si>
    <t>Columna13817</t>
  </si>
  <si>
    <t>Columna13818</t>
  </si>
  <si>
    <t>Columna13819</t>
  </si>
  <si>
    <t>Columna13820</t>
  </si>
  <si>
    <t>Columna13821</t>
  </si>
  <si>
    <t>Columna13822</t>
  </si>
  <si>
    <t>Columna13823</t>
  </si>
  <si>
    <t>Columna13824</t>
  </si>
  <si>
    <t>Columna13825</t>
  </si>
  <si>
    <t>Columna13826</t>
  </si>
  <si>
    <t>Columna13827</t>
  </si>
  <si>
    <t>Columna13828</t>
  </si>
  <si>
    <t>Columna13829</t>
  </si>
  <si>
    <t>Columna13830</t>
  </si>
  <si>
    <t>Columna13831</t>
  </si>
  <si>
    <t>Columna13832</t>
  </si>
  <si>
    <t>Columna13833</t>
  </si>
  <si>
    <t>Columna13834</t>
  </si>
  <si>
    <t>Columna13835</t>
  </si>
  <si>
    <t>Columna13836</t>
  </si>
  <si>
    <t>Columna13837</t>
  </si>
  <si>
    <t>Columna13838</t>
  </si>
  <si>
    <t>Columna13839</t>
  </si>
  <si>
    <t>Columna13840</t>
  </si>
  <si>
    <t>Columna13841</t>
  </si>
  <si>
    <t>Columna13842</t>
  </si>
  <si>
    <t>Columna13843</t>
  </si>
  <si>
    <t>Columna13844</t>
  </si>
  <si>
    <t>Columna13845</t>
  </si>
  <si>
    <t>Columna13846</t>
  </si>
  <si>
    <t>Columna13847</t>
  </si>
  <si>
    <t>Columna13848</t>
  </si>
  <si>
    <t>Columna13849</t>
  </si>
  <si>
    <t>Columna13850</t>
  </si>
  <si>
    <t>Columna13851</t>
  </si>
  <si>
    <t>Columna13852</t>
  </si>
  <si>
    <t>Columna13853</t>
  </si>
  <si>
    <t>Columna13854</t>
  </si>
  <si>
    <t>Columna13855</t>
  </si>
  <si>
    <t>Columna13856</t>
  </si>
  <si>
    <t>Columna13857</t>
  </si>
  <si>
    <t>Columna13858</t>
  </si>
  <si>
    <t>Columna13859</t>
  </si>
  <si>
    <t>Columna13860</t>
  </si>
  <si>
    <t>Columna13861</t>
  </si>
  <si>
    <t>Columna13862</t>
  </si>
  <si>
    <t>Columna13863</t>
  </si>
  <si>
    <t>Columna13864</t>
  </si>
  <si>
    <t>Columna13865</t>
  </si>
  <si>
    <t>Columna13866</t>
  </si>
  <si>
    <t>Columna13867</t>
  </si>
  <si>
    <t>Columna13868</t>
  </si>
  <si>
    <t>Columna13869</t>
  </si>
  <si>
    <t>Columna13870</t>
  </si>
  <si>
    <t>Columna13871</t>
  </si>
  <si>
    <t>Columna13872</t>
  </si>
  <si>
    <t>Columna13873</t>
  </si>
  <si>
    <t>Columna13874</t>
  </si>
  <si>
    <t>Columna13875</t>
  </si>
  <si>
    <t>Columna13876</t>
  </si>
  <si>
    <t>Columna13877</t>
  </si>
  <si>
    <t>Columna13878</t>
  </si>
  <si>
    <t>Columna13879</t>
  </si>
  <si>
    <t>Columna13880</t>
  </si>
  <si>
    <t>Columna13881</t>
  </si>
  <si>
    <t>Columna13882</t>
  </si>
  <si>
    <t>Columna13883</t>
  </si>
  <si>
    <t>Columna13884</t>
  </si>
  <si>
    <t>Columna13885</t>
  </si>
  <si>
    <t>Columna13886</t>
  </si>
  <si>
    <t>Columna13887</t>
  </si>
  <si>
    <t>Columna13888</t>
  </si>
  <si>
    <t>Columna13889</t>
  </si>
  <si>
    <t>Columna13890</t>
  </si>
  <si>
    <t>Columna13891</t>
  </si>
  <si>
    <t>Columna13892</t>
  </si>
  <si>
    <t>Columna13893</t>
  </si>
  <si>
    <t>Columna13894</t>
  </si>
  <si>
    <t>Columna13895</t>
  </si>
  <si>
    <t>Columna13896</t>
  </si>
  <si>
    <t>Columna13897</t>
  </si>
  <si>
    <t>Columna13898</t>
  </si>
  <si>
    <t>Columna13899</t>
  </si>
  <si>
    <t>Columna13900</t>
  </si>
  <si>
    <t>Columna13901</t>
  </si>
  <si>
    <t>Columna13902</t>
  </si>
  <si>
    <t>Columna13903</t>
  </si>
  <si>
    <t>Columna13904</t>
  </si>
  <si>
    <t>Columna13905</t>
  </si>
  <si>
    <t>Columna13906</t>
  </si>
  <si>
    <t>Columna13907</t>
  </si>
  <si>
    <t>Columna13908</t>
  </si>
  <si>
    <t>Columna13909</t>
  </si>
  <si>
    <t>Columna13910</t>
  </si>
  <si>
    <t>Columna13911</t>
  </si>
  <si>
    <t>Columna13912</t>
  </si>
  <si>
    <t>Columna13913</t>
  </si>
  <si>
    <t>Columna13914</t>
  </si>
  <si>
    <t>Columna13915</t>
  </si>
  <si>
    <t>Columna13916</t>
  </si>
  <si>
    <t>Columna13917</t>
  </si>
  <si>
    <t>Columna13918</t>
  </si>
  <si>
    <t>Columna13919</t>
  </si>
  <si>
    <t>Columna13920</t>
  </si>
  <si>
    <t>Columna13921</t>
  </si>
  <si>
    <t>Columna13922</t>
  </si>
  <si>
    <t>Columna13923</t>
  </si>
  <si>
    <t>Columna13924</t>
  </si>
  <si>
    <t>Columna13925</t>
  </si>
  <si>
    <t>Columna13926</t>
  </si>
  <si>
    <t>Columna13927</t>
  </si>
  <si>
    <t>Columna13928</t>
  </si>
  <si>
    <t>Columna13929</t>
  </si>
  <si>
    <t>Columna13930</t>
  </si>
  <si>
    <t>Columna13931</t>
  </si>
  <si>
    <t>Columna13932</t>
  </si>
  <si>
    <t>Columna13933</t>
  </si>
  <si>
    <t>Columna13934</t>
  </si>
  <si>
    <t>Columna13935</t>
  </si>
  <si>
    <t>Columna13936</t>
  </si>
  <si>
    <t>Columna13937</t>
  </si>
  <si>
    <t>Columna13938</t>
  </si>
  <si>
    <t>Columna13939</t>
  </si>
  <si>
    <t>Columna13940</t>
  </si>
  <si>
    <t>Columna13941</t>
  </si>
  <si>
    <t>Columna13942</t>
  </si>
  <si>
    <t>Columna13943</t>
  </si>
  <si>
    <t>Columna13944</t>
  </si>
  <si>
    <t>Columna13945</t>
  </si>
  <si>
    <t>Columna13946</t>
  </si>
  <si>
    <t>Columna13947</t>
  </si>
  <si>
    <t>Columna13948</t>
  </si>
  <si>
    <t>Columna13949</t>
  </si>
  <si>
    <t>Columna13950</t>
  </si>
  <si>
    <t>Columna13951</t>
  </si>
  <si>
    <t>Columna13952</t>
  </si>
  <si>
    <t>Columna13953</t>
  </si>
  <si>
    <t>Columna13954</t>
  </si>
  <si>
    <t>Columna13955</t>
  </si>
  <si>
    <t>Columna13956</t>
  </si>
  <si>
    <t>Columna13957</t>
  </si>
  <si>
    <t>Columna13958</t>
  </si>
  <si>
    <t>Columna13959</t>
  </si>
  <si>
    <t>Columna13960</t>
  </si>
  <si>
    <t>Columna13961</t>
  </si>
  <si>
    <t>Columna13962</t>
  </si>
  <si>
    <t>Columna13963</t>
  </si>
  <si>
    <t>Columna13964</t>
  </si>
  <si>
    <t>Columna13965</t>
  </si>
  <si>
    <t>Columna13966</t>
  </si>
  <si>
    <t>Columna13967</t>
  </si>
  <si>
    <t>Columna13968</t>
  </si>
  <si>
    <t>Columna13969</t>
  </si>
  <si>
    <t>Columna13970</t>
  </si>
  <si>
    <t>Columna13971</t>
  </si>
  <si>
    <t>Columna13972</t>
  </si>
  <si>
    <t>Columna13973</t>
  </si>
  <si>
    <t>Columna13974</t>
  </si>
  <si>
    <t>Columna13975</t>
  </si>
  <si>
    <t>Columna13976</t>
  </si>
  <si>
    <t>Columna13977</t>
  </si>
  <si>
    <t>Columna13978</t>
  </si>
  <si>
    <t>Columna13979</t>
  </si>
  <si>
    <t>Columna13980</t>
  </si>
  <si>
    <t>Columna13981</t>
  </si>
  <si>
    <t>Columna13982</t>
  </si>
  <si>
    <t>Columna13983</t>
  </si>
  <si>
    <t>Columna13984</t>
  </si>
  <si>
    <t>Columna13985</t>
  </si>
  <si>
    <t>Columna13986</t>
  </si>
  <si>
    <t>Columna13987</t>
  </si>
  <si>
    <t>Columna13988</t>
  </si>
  <si>
    <t>Columna13989</t>
  </si>
  <si>
    <t>Columna13990</t>
  </si>
  <si>
    <t>Columna13991</t>
  </si>
  <si>
    <t>Columna13992</t>
  </si>
  <si>
    <t>Columna13993</t>
  </si>
  <si>
    <t>Columna13994</t>
  </si>
  <si>
    <t>Columna13995</t>
  </si>
  <si>
    <t>Columna13996</t>
  </si>
  <si>
    <t>Columna13997</t>
  </si>
  <si>
    <t>Columna13998</t>
  </si>
  <si>
    <t>Columna13999</t>
  </si>
  <si>
    <t>Columna14000</t>
  </si>
  <si>
    <t>Columna14001</t>
  </si>
  <si>
    <t>Columna14002</t>
  </si>
  <si>
    <t>Columna14003</t>
  </si>
  <si>
    <t>Columna14004</t>
  </si>
  <si>
    <t>Columna14005</t>
  </si>
  <si>
    <t>Columna14006</t>
  </si>
  <si>
    <t>Columna14007</t>
  </si>
  <si>
    <t>Columna14008</t>
  </si>
  <si>
    <t>Columna14009</t>
  </si>
  <si>
    <t>Columna14010</t>
  </si>
  <si>
    <t>Columna14011</t>
  </si>
  <si>
    <t>Columna14012</t>
  </si>
  <si>
    <t>Columna14013</t>
  </si>
  <si>
    <t>Columna14014</t>
  </si>
  <si>
    <t>Columna14015</t>
  </si>
  <si>
    <t>Columna14016</t>
  </si>
  <si>
    <t>Columna14017</t>
  </si>
  <si>
    <t>Columna14018</t>
  </si>
  <si>
    <t>Columna14019</t>
  </si>
  <si>
    <t>Columna14020</t>
  </si>
  <si>
    <t>Columna14021</t>
  </si>
  <si>
    <t>Columna14022</t>
  </si>
  <si>
    <t>Columna14023</t>
  </si>
  <si>
    <t>Columna14024</t>
  </si>
  <si>
    <t>Columna14025</t>
  </si>
  <si>
    <t>Columna14026</t>
  </si>
  <si>
    <t>Columna14027</t>
  </si>
  <si>
    <t>Columna14028</t>
  </si>
  <si>
    <t>Columna14029</t>
  </si>
  <si>
    <t>Columna14030</t>
  </si>
  <si>
    <t>Columna14031</t>
  </si>
  <si>
    <t>Columna14032</t>
  </si>
  <si>
    <t>Columna14033</t>
  </si>
  <si>
    <t>Columna14034</t>
  </si>
  <si>
    <t>Columna14035</t>
  </si>
  <si>
    <t>Columna14036</t>
  </si>
  <si>
    <t>Columna14037</t>
  </si>
  <si>
    <t>Columna14038</t>
  </si>
  <si>
    <t>Columna14039</t>
  </si>
  <si>
    <t>Columna14040</t>
  </si>
  <si>
    <t>Columna14041</t>
  </si>
  <si>
    <t>Columna14042</t>
  </si>
  <si>
    <t>Columna14043</t>
  </si>
  <si>
    <t>Columna14044</t>
  </si>
  <si>
    <t>Columna14045</t>
  </si>
  <si>
    <t>Columna14046</t>
  </si>
  <si>
    <t>Columna14047</t>
  </si>
  <si>
    <t>Columna14048</t>
  </si>
  <si>
    <t>Columna14049</t>
  </si>
  <si>
    <t>Columna14050</t>
  </si>
  <si>
    <t>Columna14051</t>
  </si>
  <si>
    <t>Columna14052</t>
  </si>
  <si>
    <t>Columna14053</t>
  </si>
  <si>
    <t>Columna14054</t>
  </si>
  <si>
    <t>Columna14055</t>
  </si>
  <si>
    <t>Columna14056</t>
  </si>
  <si>
    <t>Columna14057</t>
  </si>
  <si>
    <t>Columna14058</t>
  </si>
  <si>
    <t>Columna14059</t>
  </si>
  <si>
    <t>Columna14060</t>
  </si>
  <si>
    <t>Columna14061</t>
  </si>
  <si>
    <t>Columna14062</t>
  </si>
  <si>
    <t>Columna14063</t>
  </si>
  <si>
    <t>Columna14064</t>
  </si>
  <si>
    <t>Columna14065</t>
  </si>
  <si>
    <t>Columna14066</t>
  </si>
  <si>
    <t>Columna14067</t>
  </si>
  <si>
    <t>Columna14068</t>
  </si>
  <si>
    <t>Columna14069</t>
  </si>
  <si>
    <t>Columna14070</t>
  </si>
  <si>
    <t>Columna14071</t>
  </si>
  <si>
    <t>Columna14072</t>
  </si>
  <si>
    <t>Columna14073</t>
  </si>
  <si>
    <t>Columna14074</t>
  </si>
  <si>
    <t>Columna14075</t>
  </si>
  <si>
    <t>Columna14076</t>
  </si>
  <si>
    <t>Columna14077</t>
  </si>
  <si>
    <t>Columna14078</t>
  </si>
  <si>
    <t>Columna14079</t>
  </si>
  <si>
    <t>Columna14080</t>
  </si>
  <si>
    <t>Columna14081</t>
  </si>
  <si>
    <t>Columna14082</t>
  </si>
  <si>
    <t>Columna14083</t>
  </si>
  <si>
    <t>Columna14084</t>
  </si>
  <si>
    <t>Columna14085</t>
  </si>
  <si>
    <t>Columna14086</t>
  </si>
  <si>
    <t>Columna14087</t>
  </si>
  <si>
    <t>Columna14088</t>
  </si>
  <si>
    <t>Columna14089</t>
  </si>
  <si>
    <t>Columna14090</t>
  </si>
  <si>
    <t>Columna14091</t>
  </si>
  <si>
    <t>Columna14092</t>
  </si>
  <si>
    <t>Columna14093</t>
  </si>
  <si>
    <t>Columna14094</t>
  </si>
  <si>
    <t>Columna14095</t>
  </si>
  <si>
    <t>Columna14096</t>
  </si>
  <si>
    <t>Columna14097</t>
  </si>
  <si>
    <t>Columna14098</t>
  </si>
  <si>
    <t>Columna14099</t>
  </si>
  <si>
    <t>Columna14100</t>
  </si>
  <si>
    <t>Columna14101</t>
  </si>
  <si>
    <t>Columna14102</t>
  </si>
  <si>
    <t>Columna14103</t>
  </si>
  <si>
    <t>Columna14104</t>
  </si>
  <si>
    <t>Columna14105</t>
  </si>
  <si>
    <t>Columna14106</t>
  </si>
  <si>
    <t>Columna14107</t>
  </si>
  <si>
    <t>Columna14108</t>
  </si>
  <si>
    <t>Columna14109</t>
  </si>
  <si>
    <t>Columna14110</t>
  </si>
  <si>
    <t>Columna14111</t>
  </si>
  <si>
    <t>Columna14112</t>
  </si>
  <si>
    <t>Columna14113</t>
  </si>
  <si>
    <t>Columna14114</t>
  </si>
  <si>
    <t>Columna14115</t>
  </si>
  <si>
    <t>Columna14116</t>
  </si>
  <si>
    <t>Columna14117</t>
  </si>
  <si>
    <t>Columna14118</t>
  </si>
  <si>
    <t>Columna14119</t>
  </si>
  <si>
    <t>Columna14120</t>
  </si>
  <si>
    <t>Columna14121</t>
  </si>
  <si>
    <t>Columna14122</t>
  </si>
  <si>
    <t>Columna14123</t>
  </si>
  <si>
    <t>Columna14124</t>
  </si>
  <si>
    <t>Columna14125</t>
  </si>
  <si>
    <t>Columna14126</t>
  </si>
  <si>
    <t>Columna14127</t>
  </si>
  <si>
    <t>Columna14128</t>
  </si>
  <si>
    <t>Columna14129</t>
  </si>
  <si>
    <t>Columna14130</t>
  </si>
  <si>
    <t>Columna14131</t>
  </si>
  <si>
    <t>Columna14132</t>
  </si>
  <si>
    <t>Columna14133</t>
  </si>
  <si>
    <t>Columna14134</t>
  </si>
  <si>
    <t>Columna14135</t>
  </si>
  <si>
    <t>Columna14136</t>
  </si>
  <si>
    <t>Columna14137</t>
  </si>
  <si>
    <t>Columna14138</t>
  </si>
  <si>
    <t>Columna14139</t>
  </si>
  <si>
    <t>Columna14140</t>
  </si>
  <si>
    <t>Columna14141</t>
  </si>
  <si>
    <t>Columna14142</t>
  </si>
  <si>
    <t>Columna14143</t>
  </si>
  <si>
    <t>Columna14144</t>
  </si>
  <si>
    <t>Columna14145</t>
  </si>
  <si>
    <t>Columna14146</t>
  </si>
  <si>
    <t>Columna14147</t>
  </si>
  <si>
    <t>Columna14148</t>
  </si>
  <si>
    <t>Columna14149</t>
  </si>
  <si>
    <t>Columna14150</t>
  </si>
  <si>
    <t>Columna14151</t>
  </si>
  <si>
    <t>Columna14152</t>
  </si>
  <si>
    <t>Columna14153</t>
  </si>
  <si>
    <t>Columna14154</t>
  </si>
  <si>
    <t>Columna14155</t>
  </si>
  <si>
    <t>Columna14156</t>
  </si>
  <si>
    <t>Columna14157</t>
  </si>
  <si>
    <t>Columna14158</t>
  </si>
  <si>
    <t>Columna14159</t>
  </si>
  <si>
    <t>Columna14160</t>
  </si>
  <si>
    <t>Columna14161</t>
  </si>
  <si>
    <t>Columna14162</t>
  </si>
  <si>
    <t>Columna14163</t>
  </si>
  <si>
    <t>Columna14164</t>
  </si>
  <si>
    <t>Columna14165</t>
  </si>
  <si>
    <t>Columna14166</t>
  </si>
  <si>
    <t>Columna14167</t>
  </si>
  <si>
    <t>Columna14168</t>
  </si>
  <si>
    <t>Columna14169</t>
  </si>
  <si>
    <t>Columna14170</t>
  </si>
  <si>
    <t>Columna14171</t>
  </si>
  <si>
    <t>Columna14172</t>
  </si>
  <si>
    <t>Columna14173</t>
  </si>
  <si>
    <t>Columna14174</t>
  </si>
  <si>
    <t>Columna14175</t>
  </si>
  <si>
    <t>Columna14176</t>
  </si>
  <si>
    <t>Columna14177</t>
  </si>
  <si>
    <t>Columna14178</t>
  </si>
  <si>
    <t>Columna14179</t>
  </si>
  <si>
    <t>Columna14180</t>
  </si>
  <si>
    <t>Columna14181</t>
  </si>
  <si>
    <t>Columna14182</t>
  </si>
  <si>
    <t>Columna14183</t>
  </si>
  <si>
    <t>Columna14184</t>
  </si>
  <si>
    <t>Columna14185</t>
  </si>
  <si>
    <t>Columna14186</t>
  </si>
  <si>
    <t>Columna14187</t>
  </si>
  <si>
    <t>Columna14188</t>
  </si>
  <si>
    <t>Columna14189</t>
  </si>
  <si>
    <t>Columna14190</t>
  </si>
  <si>
    <t>Columna14191</t>
  </si>
  <si>
    <t>Columna14192</t>
  </si>
  <si>
    <t>Columna14193</t>
  </si>
  <si>
    <t>Columna14194</t>
  </si>
  <si>
    <t>Columna14195</t>
  </si>
  <si>
    <t>Columna14196</t>
  </si>
  <si>
    <t>Columna14197</t>
  </si>
  <si>
    <t>Columna14198</t>
  </si>
  <si>
    <t>Columna14199</t>
  </si>
  <si>
    <t>Columna14200</t>
  </si>
  <si>
    <t>Columna14201</t>
  </si>
  <si>
    <t>Columna14202</t>
  </si>
  <si>
    <t>Columna14203</t>
  </si>
  <si>
    <t>Columna14204</t>
  </si>
  <si>
    <t>Columna14205</t>
  </si>
  <si>
    <t>Columna14206</t>
  </si>
  <si>
    <t>Columna14207</t>
  </si>
  <si>
    <t>Columna14208</t>
  </si>
  <si>
    <t>Columna14209</t>
  </si>
  <si>
    <t>Columna14210</t>
  </si>
  <si>
    <t>Columna14211</t>
  </si>
  <si>
    <t>Columna14212</t>
  </si>
  <si>
    <t>Columna14213</t>
  </si>
  <si>
    <t>Columna14214</t>
  </si>
  <si>
    <t>Columna14215</t>
  </si>
  <si>
    <t>Columna14216</t>
  </si>
  <si>
    <t>Columna14217</t>
  </si>
  <si>
    <t>Columna14218</t>
  </si>
  <si>
    <t>Columna14219</t>
  </si>
  <si>
    <t>Columna14220</t>
  </si>
  <si>
    <t>Columna14221</t>
  </si>
  <si>
    <t>Columna14222</t>
  </si>
  <si>
    <t>Columna14223</t>
  </si>
  <si>
    <t>Columna14224</t>
  </si>
  <si>
    <t>Columna14225</t>
  </si>
  <si>
    <t>Columna14226</t>
  </si>
  <si>
    <t>Columna14227</t>
  </si>
  <si>
    <t>Columna14228</t>
  </si>
  <si>
    <t>Columna14229</t>
  </si>
  <si>
    <t>Columna14230</t>
  </si>
  <si>
    <t>Columna14231</t>
  </si>
  <si>
    <t>Columna14232</t>
  </si>
  <si>
    <t>Columna14233</t>
  </si>
  <si>
    <t>Columna14234</t>
  </si>
  <si>
    <t>Columna14235</t>
  </si>
  <si>
    <t>Columna14236</t>
  </si>
  <si>
    <t>Columna14237</t>
  </si>
  <si>
    <t>Columna14238</t>
  </si>
  <si>
    <t>Columna14239</t>
  </si>
  <si>
    <t>Columna14240</t>
  </si>
  <si>
    <t>Columna14241</t>
  </si>
  <si>
    <t>Columna14242</t>
  </si>
  <si>
    <t>Columna14243</t>
  </si>
  <si>
    <t>Columna14244</t>
  </si>
  <si>
    <t>Columna14245</t>
  </si>
  <si>
    <t>Columna14246</t>
  </si>
  <si>
    <t>Columna14247</t>
  </si>
  <si>
    <t>Columna14248</t>
  </si>
  <si>
    <t>Columna14249</t>
  </si>
  <si>
    <t>Columna14250</t>
  </si>
  <si>
    <t>Columna14251</t>
  </si>
  <si>
    <t>Columna14252</t>
  </si>
  <si>
    <t>Columna14253</t>
  </si>
  <si>
    <t>Columna14254</t>
  </si>
  <si>
    <t>Columna14255</t>
  </si>
  <si>
    <t>Columna14256</t>
  </si>
  <si>
    <t>Columna14257</t>
  </si>
  <si>
    <t>Columna14258</t>
  </si>
  <si>
    <t>Columna14259</t>
  </si>
  <si>
    <t>Columna14260</t>
  </si>
  <si>
    <t>Columna14261</t>
  </si>
  <si>
    <t>Columna14262</t>
  </si>
  <si>
    <t>Columna14263</t>
  </si>
  <si>
    <t>Columna14264</t>
  </si>
  <si>
    <t>Columna14265</t>
  </si>
  <si>
    <t>Columna14266</t>
  </si>
  <si>
    <t>Columna14267</t>
  </si>
  <si>
    <t>Columna14268</t>
  </si>
  <si>
    <t>Columna14269</t>
  </si>
  <si>
    <t>Columna14270</t>
  </si>
  <si>
    <t>Columna14271</t>
  </si>
  <si>
    <t>Columna14272</t>
  </si>
  <si>
    <t>Columna14273</t>
  </si>
  <si>
    <t>Columna14274</t>
  </si>
  <si>
    <t>Columna14275</t>
  </si>
  <si>
    <t>Columna14276</t>
  </si>
  <si>
    <t>Columna14277</t>
  </si>
  <si>
    <t>Columna14278</t>
  </si>
  <si>
    <t>Columna14279</t>
  </si>
  <si>
    <t>Columna14280</t>
  </si>
  <si>
    <t>Columna14281</t>
  </si>
  <si>
    <t>Columna14282</t>
  </si>
  <si>
    <t>Columna14283</t>
  </si>
  <si>
    <t>Columna14284</t>
  </si>
  <si>
    <t>Columna14285</t>
  </si>
  <si>
    <t>Columna14286</t>
  </si>
  <si>
    <t>Columna14287</t>
  </si>
  <si>
    <t>Columna14288</t>
  </si>
  <si>
    <t>Columna14289</t>
  </si>
  <si>
    <t>Columna14290</t>
  </si>
  <si>
    <t>Columna14291</t>
  </si>
  <si>
    <t>Columna14292</t>
  </si>
  <si>
    <t>Columna14293</t>
  </si>
  <si>
    <t>Columna14294</t>
  </si>
  <si>
    <t>Columna14295</t>
  </si>
  <si>
    <t>Columna14296</t>
  </si>
  <si>
    <t>Columna14297</t>
  </si>
  <si>
    <t>Columna14298</t>
  </si>
  <si>
    <t>Columna14299</t>
  </si>
  <si>
    <t>Columna14300</t>
  </si>
  <si>
    <t>Columna14301</t>
  </si>
  <si>
    <t>Columna14302</t>
  </si>
  <si>
    <t>Columna14303</t>
  </si>
  <si>
    <t>Columna14304</t>
  </si>
  <si>
    <t>Columna14305</t>
  </si>
  <si>
    <t>Columna14306</t>
  </si>
  <si>
    <t>Columna14307</t>
  </si>
  <si>
    <t>Columna14308</t>
  </si>
  <si>
    <t>Columna14309</t>
  </si>
  <si>
    <t>Columna14310</t>
  </si>
  <si>
    <t>Columna14311</t>
  </si>
  <si>
    <t>Columna14312</t>
  </si>
  <si>
    <t>Columna14313</t>
  </si>
  <si>
    <t>Columna14314</t>
  </si>
  <si>
    <t>Columna14315</t>
  </si>
  <si>
    <t>Columna14316</t>
  </si>
  <si>
    <t>Columna14317</t>
  </si>
  <si>
    <t>Columna14318</t>
  </si>
  <si>
    <t>Columna14319</t>
  </si>
  <si>
    <t>Columna14320</t>
  </si>
  <si>
    <t>Columna14321</t>
  </si>
  <si>
    <t>Columna14322</t>
  </si>
  <si>
    <t>Columna14323</t>
  </si>
  <si>
    <t>Columna14324</t>
  </si>
  <si>
    <t>Columna14325</t>
  </si>
  <si>
    <t>Columna14326</t>
  </si>
  <si>
    <t>Columna14327</t>
  </si>
  <si>
    <t>Columna14328</t>
  </si>
  <si>
    <t>Columna14329</t>
  </si>
  <si>
    <t>Columna14330</t>
  </si>
  <si>
    <t>Columna14331</t>
  </si>
  <si>
    <t>Columna14332</t>
  </si>
  <si>
    <t>Columna14333</t>
  </si>
  <si>
    <t>Columna14334</t>
  </si>
  <si>
    <t>Columna14335</t>
  </si>
  <si>
    <t>Columna14336</t>
  </si>
  <si>
    <t>Columna14337</t>
  </si>
  <si>
    <t>Columna14338</t>
  </si>
  <si>
    <t>Columna14339</t>
  </si>
  <si>
    <t>Columna14340</t>
  </si>
  <si>
    <t>Columna14341</t>
  </si>
  <si>
    <t>Columna14342</t>
  </si>
  <si>
    <t>Columna14343</t>
  </si>
  <si>
    <t>Columna14344</t>
  </si>
  <si>
    <t>Columna14345</t>
  </si>
  <si>
    <t>Columna14346</t>
  </si>
  <si>
    <t>Columna14347</t>
  </si>
  <si>
    <t>Columna14348</t>
  </si>
  <si>
    <t>Columna14349</t>
  </si>
  <si>
    <t>Columna14350</t>
  </si>
  <si>
    <t>Columna14351</t>
  </si>
  <si>
    <t>Columna14352</t>
  </si>
  <si>
    <t>Columna14353</t>
  </si>
  <si>
    <t>Columna14354</t>
  </si>
  <si>
    <t>Columna14355</t>
  </si>
  <si>
    <t>Columna14356</t>
  </si>
  <si>
    <t>Columna14357</t>
  </si>
  <si>
    <t>Columna14358</t>
  </si>
  <si>
    <t>Columna14359</t>
  </si>
  <si>
    <t>Columna14360</t>
  </si>
  <si>
    <t>Columna14361</t>
  </si>
  <si>
    <t>Columna14362</t>
  </si>
  <si>
    <t>Columna14363</t>
  </si>
  <si>
    <t>Columna14364</t>
  </si>
  <si>
    <t>Columna14365</t>
  </si>
  <si>
    <t>Columna14366</t>
  </si>
  <si>
    <t>Columna14367</t>
  </si>
  <si>
    <t>Columna14368</t>
  </si>
  <si>
    <t>Columna14369</t>
  </si>
  <si>
    <t>Columna14370</t>
  </si>
  <si>
    <t>Columna14371</t>
  </si>
  <si>
    <t>Columna14372</t>
  </si>
  <si>
    <t>Columna14373</t>
  </si>
  <si>
    <t>Columna14374</t>
  </si>
  <si>
    <t>Columna14375</t>
  </si>
  <si>
    <t>Columna14376</t>
  </si>
  <si>
    <t>Columna14377</t>
  </si>
  <si>
    <t>Columna14378</t>
  </si>
  <si>
    <t>Columna14379</t>
  </si>
  <si>
    <t>Columna14380</t>
  </si>
  <si>
    <t>Columna14381</t>
  </si>
  <si>
    <t>Columna14382</t>
  </si>
  <si>
    <t>Columna14383</t>
  </si>
  <si>
    <t>Columna14384</t>
  </si>
  <si>
    <t>Columna14385</t>
  </si>
  <si>
    <t>Columna14386</t>
  </si>
  <si>
    <t>Columna14387</t>
  </si>
  <si>
    <t>Columna14388</t>
  </si>
  <si>
    <t>Columna14389</t>
  </si>
  <si>
    <t>Columna14390</t>
  </si>
  <si>
    <t>Columna14391</t>
  </si>
  <si>
    <t>Columna14392</t>
  </si>
  <si>
    <t>Columna14393</t>
  </si>
  <si>
    <t>Columna14394</t>
  </si>
  <si>
    <t>Columna14395</t>
  </si>
  <si>
    <t>Columna14396</t>
  </si>
  <si>
    <t>Columna14397</t>
  </si>
  <si>
    <t>Columna14398</t>
  </si>
  <si>
    <t>Columna14399</t>
  </si>
  <si>
    <t>Columna14400</t>
  </si>
  <si>
    <t>Columna14401</t>
  </si>
  <si>
    <t>Columna14402</t>
  </si>
  <si>
    <t>Columna14403</t>
  </si>
  <si>
    <t>Columna14404</t>
  </si>
  <si>
    <t>Columna14405</t>
  </si>
  <si>
    <t>Columna14406</t>
  </si>
  <si>
    <t>Columna14407</t>
  </si>
  <si>
    <t>Columna14408</t>
  </si>
  <si>
    <t>Columna14409</t>
  </si>
  <si>
    <t>Columna14410</t>
  </si>
  <si>
    <t>Columna14411</t>
  </si>
  <si>
    <t>Columna14412</t>
  </si>
  <si>
    <t>Columna14413</t>
  </si>
  <si>
    <t>Columna14414</t>
  </si>
  <si>
    <t>Columna14415</t>
  </si>
  <si>
    <t>Columna14416</t>
  </si>
  <si>
    <t>Columna14417</t>
  </si>
  <si>
    <t>Columna14418</t>
  </si>
  <si>
    <t>Columna14419</t>
  </si>
  <si>
    <t>Columna14420</t>
  </si>
  <si>
    <t>Columna14421</t>
  </si>
  <si>
    <t>Columna14422</t>
  </si>
  <si>
    <t>Columna14423</t>
  </si>
  <si>
    <t>Columna14424</t>
  </si>
  <si>
    <t>Columna14425</t>
  </si>
  <si>
    <t>Columna14426</t>
  </si>
  <si>
    <t>Columna14427</t>
  </si>
  <si>
    <t>Columna14428</t>
  </si>
  <si>
    <t>Columna14429</t>
  </si>
  <si>
    <t>Columna14430</t>
  </si>
  <si>
    <t>Columna14431</t>
  </si>
  <si>
    <t>Columna14432</t>
  </si>
  <si>
    <t>Columna14433</t>
  </si>
  <si>
    <t>Columna14434</t>
  </si>
  <si>
    <t>Columna14435</t>
  </si>
  <si>
    <t>Columna14436</t>
  </si>
  <si>
    <t>Columna14437</t>
  </si>
  <si>
    <t>Columna14438</t>
  </si>
  <si>
    <t>Columna14439</t>
  </si>
  <si>
    <t>Columna14440</t>
  </si>
  <si>
    <t>Columna14441</t>
  </si>
  <si>
    <t>Columna14442</t>
  </si>
  <si>
    <t>Columna14443</t>
  </si>
  <si>
    <t>Columna14444</t>
  </si>
  <si>
    <t>Columna14445</t>
  </si>
  <si>
    <t>Columna14446</t>
  </si>
  <si>
    <t>Columna14447</t>
  </si>
  <si>
    <t>Columna14448</t>
  </si>
  <si>
    <t>Columna14449</t>
  </si>
  <si>
    <t>Columna14450</t>
  </si>
  <si>
    <t>Columna14451</t>
  </si>
  <si>
    <t>Columna14452</t>
  </si>
  <si>
    <t>Columna14453</t>
  </si>
  <si>
    <t>Columna14454</t>
  </si>
  <si>
    <t>Columna14455</t>
  </si>
  <si>
    <t>Columna14456</t>
  </si>
  <si>
    <t>Columna14457</t>
  </si>
  <si>
    <t>Columna14458</t>
  </si>
  <si>
    <t>Columna14459</t>
  </si>
  <si>
    <t>Columna14460</t>
  </si>
  <si>
    <t>Columna14461</t>
  </si>
  <si>
    <t>Columna14462</t>
  </si>
  <si>
    <t>Columna14463</t>
  </si>
  <si>
    <t>Columna14464</t>
  </si>
  <si>
    <t>Columna14465</t>
  </si>
  <si>
    <t>Columna14466</t>
  </si>
  <si>
    <t>Columna14467</t>
  </si>
  <si>
    <t>Columna14468</t>
  </si>
  <si>
    <t>Columna14469</t>
  </si>
  <si>
    <t>Columna14470</t>
  </si>
  <si>
    <t>Columna14471</t>
  </si>
  <si>
    <t>Columna14472</t>
  </si>
  <si>
    <t>Columna14473</t>
  </si>
  <si>
    <t>Columna14474</t>
  </si>
  <si>
    <t>Columna14475</t>
  </si>
  <si>
    <t>Columna14476</t>
  </si>
  <si>
    <t>Columna14477</t>
  </si>
  <si>
    <t>Columna14478</t>
  </si>
  <si>
    <t>Columna14479</t>
  </si>
  <si>
    <t>Columna14480</t>
  </si>
  <si>
    <t>Columna14481</t>
  </si>
  <si>
    <t>Columna14482</t>
  </si>
  <si>
    <t>Columna14483</t>
  </si>
  <si>
    <t>Columna14484</t>
  </si>
  <si>
    <t>Columna14485</t>
  </si>
  <si>
    <t>Columna14486</t>
  </si>
  <si>
    <t>Columna14487</t>
  </si>
  <si>
    <t>Columna14488</t>
  </si>
  <si>
    <t>Columna14489</t>
  </si>
  <si>
    <t>Columna14490</t>
  </si>
  <si>
    <t>Columna14491</t>
  </si>
  <si>
    <t>Columna14492</t>
  </si>
  <si>
    <t>Columna14493</t>
  </si>
  <si>
    <t>Columna14494</t>
  </si>
  <si>
    <t>Columna14495</t>
  </si>
  <si>
    <t>Columna14496</t>
  </si>
  <si>
    <t>Columna14497</t>
  </si>
  <si>
    <t>Columna14498</t>
  </si>
  <si>
    <t>Columna14499</t>
  </si>
  <si>
    <t>Columna14500</t>
  </si>
  <si>
    <t>Columna14501</t>
  </si>
  <si>
    <t>Columna14502</t>
  </si>
  <si>
    <t>Columna14503</t>
  </si>
  <si>
    <t>Columna14504</t>
  </si>
  <si>
    <t>Columna14505</t>
  </si>
  <si>
    <t>Columna14506</t>
  </si>
  <si>
    <t>Columna14507</t>
  </si>
  <si>
    <t>Columna14508</t>
  </si>
  <si>
    <t>Columna14509</t>
  </si>
  <si>
    <t>Columna14510</t>
  </si>
  <si>
    <t>Columna14511</t>
  </si>
  <si>
    <t>Columna14512</t>
  </si>
  <si>
    <t>Columna14513</t>
  </si>
  <si>
    <t>Columna14514</t>
  </si>
  <si>
    <t>Columna14515</t>
  </si>
  <si>
    <t>Columna14516</t>
  </si>
  <si>
    <t>Columna14517</t>
  </si>
  <si>
    <t>Columna14518</t>
  </si>
  <si>
    <t>Columna14519</t>
  </si>
  <si>
    <t>Columna14520</t>
  </si>
  <si>
    <t>Columna14521</t>
  </si>
  <si>
    <t>Columna14522</t>
  </si>
  <si>
    <t>Columna14523</t>
  </si>
  <si>
    <t>Columna14524</t>
  </si>
  <si>
    <t>Columna14525</t>
  </si>
  <si>
    <t>Columna14526</t>
  </si>
  <si>
    <t>Columna14527</t>
  </si>
  <si>
    <t>Columna14528</t>
  </si>
  <si>
    <t>Columna14529</t>
  </si>
  <si>
    <t>Columna14530</t>
  </si>
  <si>
    <t>Columna14531</t>
  </si>
  <si>
    <t>Columna14532</t>
  </si>
  <si>
    <t>Columna14533</t>
  </si>
  <si>
    <t>Columna14534</t>
  </si>
  <si>
    <t>Columna14535</t>
  </si>
  <si>
    <t>Columna14536</t>
  </si>
  <si>
    <t>Columna14537</t>
  </si>
  <si>
    <t>Columna14538</t>
  </si>
  <si>
    <t>Columna14539</t>
  </si>
  <si>
    <t>Columna14540</t>
  </si>
  <si>
    <t>Columna14541</t>
  </si>
  <si>
    <t>Columna14542</t>
  </si>
  <si>
    <t>Columna14543</t>
  </si>
  <si>
    <t>Columna14544</t>
  </si>
  <si>
    <t>Columna14545</t>
  </si>
  <si>
    <t>Columna14546</t>
  </si>
  <si>
    <t>Columna14547</t>
  </si>
  <si>
    <t>Columna14548</t>
  </si>
  <si>
    <t>Columna14549</t>
  </si>
  <si>
    <t>Columna14550</t>
  </si>
  <si>
    <t>Columna14551</t>
  </si>
  <si>
    <t>Columna14552</t>
  </si>
  <si>
    <t>Columna14553</t>
  </si>
  <si>
    <t>Columna14554</t>
  </si>
  <si>
    <t>Columna14555</t>
  </si>
  <si>
    <t>Columna14556</t>
  </si>
  <si>
    <t>Columna14557</t>
  </si>
  <si>
    <t>Columna14558</t>
  </si>
  <si>
    <t>Columna14559</t>
  </si>
  <si>
    <t>Columna14560</t>
  </si>
  <si>
    <t>Columna14561</t>
  </si>
  <si>
    <t>Columna14562</t>
  </si>
  <si>
    <t>Columna14563</t>
  </si>
  <si>
    <t>Columna14564</t>
  </si>
  <si>
    <t>Columna14565</t>
  </si>
  <si>
    <t>Columna14566</t>
  </si>
  <si>
    <t>Columna14567</t>
  </si>
  <si>
    <t>Columna14568</t>
  </si>
  <si>
    <t>Columna14569</t>
  </si>
  <si>
    <t>Columna14570</t>
  </si>
  <si>
    <t>Columna14571</t>
  </si>
  <si>
    <t>Columna14572</t>
  </si>
  <si>
    <t>Columna14573</t>
  </si>
  <si>
    <t>Columna14574</t>
  </si>
  <si>
    <t>Columna14575</t>
  </si>
  <si>
    <t>Columna14576</t>
  </si>
  <si>
    <t>Columna14577</t>
  </si>
  <si>
    <t>Columna14578</t>
  </si>
  <si>
    <t>Columna14579</t>
  </si>
  <si>
    <t>Columna14580</t>
  </si>
  <si>
    <t>Columna14581</t>
  </si>
  <si>
    <t>Columna14582</t>
  </si>
  <si>
    <t>Columna14583</t>
  </si>
  <si>
    <t>Columna14584</t>
  </si>
  <si>
    <t>Columna14585</t>
  </si>
  <si>
    <t>Columna14586</t>
  </si>
  <si>
    <t>Columna14587</t>
  </si>
  <si>
    <t>Columna14588</t>
  </si>
  <si>
    <t>Columna14589</t>
  </si>
  <si>
    <t>Columna14590</t>
  </si>
  <si>
    <t>Columna14591</t>
  </si>
  <si>
    <t>Columna14592</t>
  </si>
  <si>
    <t>Columna14593</t>
  </si>
  <si>
    <t>Columna14594</t>
  </si>
  <si>
    <t>Columna14595</t>
  </si>
  <si>
    <t>Columna14596</t>
  </si>
  <si>
    <t>Columna14597</t>
  </si>
  <si>
    <t>Columna14598</t>
  </si>
  <si>
    <t>Columna14599</t>
  </si>
  <si>
    <t>Columna14600</t>
  </si>
  <si>
    <t>Columna14601</t>
  </si>
  <si>
    <t>Columna14602</t>
  </si>
  <si>
    <t>Columna14603</t>
  </si>
  <si>
    <t>Columna14604</t>
  </si>
  <si>
    <t>Columna14605</t>
  </si>
  <si>
    <t>Columna14606</t>
  </si>
  <si>
    <t>Columna14607</t>
  </si>
  <si>
    <t>Columna14608</t>
  </si>
  <si>
    <t>Columna14609</t>
  </si>
  <si>
    <t>Columna14610</t>
  </si>
  <si>
    <t>Columna14611</t>
  </si>
  <si>
    <t>Columna14612</t>
  </si>
  <si>
    <t>Columna14613</t>
  </si>
  <si>
    <t>Columna14614</t>
  </si>
  <si>
    <t>Columna14615</t>
  </si>
  <si>
    <t>Columna14616</t>
  </si>
  <si>
    <t>Columna14617</t>
  </si>
  <si>
    <t>Columna14618</t>
  </si>
  <si>
    <t>Columna14619</t>
  </si>
  <si>
    <t>Columna14620</t>
  </si>
  <si>
    <t>Columna14621</t>
  </si>
  <si>
    <t>Columna14622</t>
  </si>
  <si>
    <t>Columna14623</t>
  </si>
  <si>
    <t>Columna14624</t>
  </si>
  <si>
    <t>Columna14625</t>
  </si>
  <si>
    <t>Columna14626</t>
  </si>
  <si>
    <t>Columna14627</t>
  </si>
  <si>
    <t>Columna14628</t>
  </si>
  <si>
    <t>Columna14629</t>
  </si>
  <si>
    <t>Columna14630</t>
  </si>
  <si>
    <t>Columna14631</t>
  </si>
  <si>
    <t>Columna14632</t>
  </si>
  <si>
    <t>Columna14633</t>
  </si>
  <si>
    <t>Columna14634</t>
  </si>
  <si>
    <t>Columna14635</t>
  </si>
  <si>
    <t>Columna14636</t>
  </si>
  <si>
    <t>Columna14637</t>
  </si>
  <si>
    <t>Columna14638</t>
  </si>
  <si>
    <t>Columna14639</t>
  </si>
  <si>
    <t>Columna14640</t>
  </si>
  <si>
    <t>Columna14641</t>
  </si>
  <si>
    <t>Columna14642</t>
  </si>
  <si>
    <t>Columna14643</t>
  </si>
  <si>
    <t>Columna14644</t>
  </si>
  <si>
    <t>Columna14645</t>
  </si>
  <si>
    <t>Columna14646</t>
  </si>
  <si>
    <t>Columna14647</t>
  </si>
  <si>
    <t>Columna14648</t>
  </si>
  <si>
    <t>Columna14649</t>
  </si>
  <si>
    <t>Columna14650</t>
  </si>
  <si>
    <t>Columna14651</t>
  </si>
  <si>
    <t>Columna14652</t>
  </si>
  <si>
    <t>Columna14653</t>
  </si>
  <si>
    <t>Columna14654</t>
  </si>
  <si>
    <t>Columna14655</t>
  </si>
  <si>
    <t>Columna14656</t>
  </si>
  <si>
    <t>Columna14657</t>
  </si>
  <si>
    <t>Columna14658</t>
  </si>
  <si>
    <t>Columna14659</t>
  </si>
  <si>
    <t>Columna14660</t>
  </si>
  <si>
    <t>Columna14661</t>
  </si>
  <si>
    <t>Columna14662</t>
  </si>
  <si>
    <t>Columna14663</t>
  </si>
  <si>
    <t>Columna14664</t>
  </si>
  <si>
    <t>Columna14665</t>
  </si>
  <si>
    <t>Columna14666</t>
  </si>
  <si>
    <t>Columna14667</t>
  </si>
  <si>
    <t>Columna14668</t>
  </si>
  <si>
    <t>Columna14669</t>
  </si>
  <si>
    <t>Columna14670</t>
  </si>
  <si>
    <t>Columna14671</t>
  </si>
  <si>
    <t>Columna14672</t>
  </si>
  <si>
    <t>Columna14673</t>
  </si>
  <si>
    <t>Columna14674</t>
  </si>
  <si>
    <t>Columna14675</t>
  </si>
  <si>
    <t>Columna14676</t>
  </si>
  <si>
    <t>Columna14677</t>
  </si>
  <si>
    <t>Columna14678</t>
  </si>
  <si>
    <t>Columna14679</t>
  </si>
  <si>
    <t>Columna14680</t>
  </si>
  <si>
    <t>Columna14681</t>
  </si>
  <si>
    <t>Columna14682</t>
  </si>
  <si>
    <t>Columna14683</t>
  </si>
  <si>
    <t>Columna14684</t>
  </si>
  <si>
    <t>Columna14685</t>
  </si>
  <si>
    <t>Columna14686</t>
  </si>
  <si>
    <t>Columna14687</t>
  </si>
  <si>
    <t>Columna14688</t>
  </si>
  <si>
    <t>Columna14689</t>
  </si>
  <si>
    <t>Columna14690</t>
  </si>
  <si>
    <t>Columna14691</t>
  </si>
  <si>
    <t>Columna14692</t>
  </si>
  <si>
    <t>Columna14693</t>
  </si>
  <si>
    <t>Columna14694</t>
  </si>
  <si>
    <t>Columna14695</t>
  </si>
  <si>
    <t>Columna14696</t>
  </si>
  <si>
    <t>Columna14697</t>
  </si>
  <si>
    <t>Columna14698</t>
  </si>
  <si>
    <t>Columna14699</t>
  </si>
  <si>
    <t>Columna14700</t>
  </si>
  <si>
    <t>Columna14701</t>
  </si>
  <si>
    <t>Columna14702</t>
  </si>
  <si>
    <t>Columna14703</t>
  </si>
  <si>
    <t>Columna14704</t>
  </si>
  <si>
    <t>Columna14705</t>
  </si>
  <si>
    <t>Columna14706</t>
  </si>
  <si>
    <t>Columna14707</t>
  </si>
  <si>
    <t>Columna14708</t>
  </si>
  <si>
    <t>Columna14709</t>
  </si>
  <si>
    <t>Columna14710</t>
  </si>
  <si>
    <t>Columna14711</t>
  </si>
  <si>
    <t>Columna14712</t>
  </si>
  <si>
    <t>Columna14713</t>
  </si>
  <si>
    <t>Columna14714</t>
  </si>
  <si>
    <t>Columna14715</t>
  </si>
  <si>
    <t>Columna14716</t>
  </si>
  <si>
    <t>Columna14717</t>
  </si>
  <si>
    <t>Columna14718</t>
  </si>
  <si>
    <t>Columna14719</t>
  </si>
  <si>
    <t>Columna14720</t>
  </si>
  <si>
    <t>Columna14721</t>
  </si>
  <si>
    <t>Columna14722</t>
  </si>
  <si>
    <t>Columna14723</t>
  </si>
  <si>
    <t>Columna14724</t>
  </si>
  <si>
    <t>Columna14725</t>
  </si>
  <si>
    <t>Columna14726</t>
  </si>
  <si>
    <t>Columna14727</t>
  </si>
  <si>
    <t>Columna14728</t>
  </si>
  <si>
    <t>Columna14729</t>
  </si>
  <si>
    <t>Columna14730</t>
  </si>
  <si>
    <t>Columna14731</t>
  </si>
  <si>
    <t>Columna14732</t>
  </si>
  <si>
    <t>Columna14733</t>
  </si>
  <si>
    <t>Columna14734</t>
  </si>
  <si>
    <t>Columna14735</t>
  </si>
  <si>
    <t>Columna14736</t>
  </si>
  <si>
    <t>Columna14737</t>
  </si>
  <si>
    <t>Columna14738</t>
  </si>
  <si>
    <t>Columna14739</t>
  </si>
  <si>
    <t>Columna14740</t>
  </si>
  <si>
    <t>Columna14741</t>
  </si>
  <si>
    <t>Columna14742</t>
  </si>
  <si>
    <t>Columna14743</t>
  </si>
  <si>
    <t>Columna14744</t>
  </si>
  <si>
    <t>Columna14745</t>
  </si>
  <si>
    <t>Columna14746</t>
  </si>
  <si>
    <t>Columna14747</t>
  </si>
  <si>
    <t>Columna14748</t>
  </si>
  <si>
    <t>Columna14749</t>
  </si>
  <si>
    <t>Columna14750</t>
  </si>
  <si>
    <t>Columna14751</t>
  </si>
  <si>
    <t>Columna14752</t>
  </si>
  <si>
    <t>Columna14753</t>
  </si>
  <si>
    <t>Columna14754</t>
  </si>
  <si>
    <t>Columna14755</t>
  </si>
  <si>
    <t>Columna14756</t>
  </si>
  <si>
    <t>Columna14757</t>
  </si>
  <si>
    <t>Columna14758</t>
  </si>
  <si>
    <t>Columna14759</t>
  </si>
  <si>
    <t>Columna14760</t>
  </si>
  <si>
    <t>Columna14761</t>
  </si>
  <si>
    <t>Columna14762</t>
  </si>
  <si>
    <t>Columna14763</t>
  </si>
  <si>
    <t>Columna14764</t>
  </si>
  <si>
    <t>Columna14765</t>
  </si>
  <si>
    <t>Columna14766</t>
  </si>
  <si>
    <t>Columna14767</t>
  </si>
  <si>
    <t>Columna14768</t>
  </si>
  <si>
    <t>Columna14769</t>
  </si>
  <si>
    <t>Columna14770</t>
  </si>
  <si>
    <t>Columna14771</t>
  </si>
  <si>
    <t>Columna14772</t>
  </si>
  <si>
    <t>Columna14773</t>
  </si>
  <si>
    <t>Columna14774</t>
  </si>
  <si>
    <t>Columna14775</t>
  </si>
  <si>
    <t>Columna14776</t>
  </si>
  <si>
    <t>Columna14777</t>
  </si>
  <si>
    <t>Columna14778</t>
  </si>
  <si>
    <t>Columna14779</t>
  </si>
  <si>
    <t>Columna14780</t>
  </si>
  <si>
    <t>Columna14781</t>
  </si>
  <si>
    <t>Columna14782</t>
  </si>
  <si>
    <t>Columna14783</t>
  </si>
  <si>
    <t>Columna14784</t>
  </si>
  <si>
    <t>Columna14785</t>
  </si>
  <si>
    <t>Columna14786</t>
  </si>
  <si>
    <t>Columna14787</t>
  </si>
  <si>
    <t>Columna14788</t>
  </si>
  <si>
    <t>Columna14789</t>
  </si>
  <si>
    <t>Columna14790</t>
  </si>
  <si>
    <t>Columna14791</t>
  </si>
  <si>
    <t>Columna14792</t>
  </si>
  <si>
    <t>Columna14793</t>
  </si>
  <si>
    <t>Columna14794</t>
  </si>
  <si>
    <t>Columna14795</t>
  </si>
  <si>
    <t>Columna14796</t>
  </si>
  <si>
    <t>Columna14797</t>
  </si>
  <si>
    <t>Columna14798</t>
  </si>
  <si>
    <t>Columna14799</t>
  </si>
  <si>
    <t>Columna14800</t>
  </si>
  <si>
    <t>Columna14801</t>
  </si>
  <si>
    <t>Columna14802</t>
  </si>
  <si>
    <t>Columna14803</t>
  </si>
  <si>
    <t>Columna14804</t>
  </si>
  <si>
    <t>Columna14805</t>
  </si>
  <si>
    <t>Columna14806</t>
  </si>
  <si>
    <t>Columna14807</t>
  </si>
  <si>
    <t>Columna14808</t>
  </si>
  <si>
    <t>Columna14809</t>
  </si>
  <si>
    <t>Columna14810</t>
  </si>
  <si>
    <t>Columna14811</t>
  </si>
  <si>
    <t>Columna14812</t>
  </si>
  <si>
    <t>Columna14813</t>
  </si>
  <si>
    <t>Columna14814</t>
  </si>
  <si>
    <t>Columna14815</t>
  </si>
  <si>
    <t>Columna14816</t>
  </si>
  <si>
    <t>Columna14817</t>
  </si>
  <si>
    <t>Columna14818</t>
  </si>
  <si>
    <t>Columna14819</t>
  </si>
  <si>
    <t>Columna14820</t>
  </si>
  <si>
    <t>Columna14821</t>
  </si>
  <si>
    <t>Columna14822</t>
  </si>
  <si>
    <t>Columna14823</t>
  </si>
  <si>
    <t>Columna14824</t>
  </si>
  <si>
    <t>Columna14825</t>
  </si>
  <si>
    <t>Columna14826</t>
  </si>
  <si>
    <t>Columna14827</t>
  </si>
  <si>
    <t>Columna14828</t>
  </si>
  <si>
    <t>Columna14829</t>
  </si>
  <si>
    <t>Columna14830</t>
  </si>
  <si>
    <t>Columna14831</t>
  </si>
  <si>
    <t>Columna14832</t>
  </si>
  <si>
    <t>Columna14833</t>
  </si>
  <si>
    <t>Columna14834</t>
  </si>
  <si>
    <t>Columna14835</t>
  </si>
  <si>
    <t>Columna14836</t>
  </si>
  <si>
    <t>Columna14837</t>
  </si>
  <si>
    <t>Columna14838</t>
  </si>
  <si>
    <t>Columna14839</t>
  </si>
  <si>
    <t>Columna14840</t>
  </si>
  <si>
    <t>Columna14841</t>
  </si>
  <si>
    <t>Columna14842</t>
  </si>
  <si>
    <t>Columna14843</t>
  </si>
  <si>
    <t>Columna14844</t>
  </si>
  <si>
    <t>Columna14845</t>
  </si>
  <si>
    <t>Columna14846</t>
  </si>
  <si>
    <t>Columna14847</t>
  </si>
  <si>
    <t>Columna14848</t>
  </si>
  <si>
    <t>Columna14849</t>
  </si>
  <si>
    <t>Columna14850</t>
  </si>
  <si>
    <t>Columna14851</t>
  </si>
  <si>
    <t>Columna14852</t>
  </si>
  <si>
    <t>Columna14853</t>
  </si>
  <si>
    <t>Columna14854</t>
  </si>
  <si>
    <t>Columna14855</t>
  </si>
  <si>
    <t>Columna14856</t>
  </si>
  <si>
    <t>Columna14857</t>
  </si>
  <si>
    <t>Columna14858</t>
  </si>
  <si>
    <t>Columna14859</t>
  </si>
  <si>
    <t>Columna14860</t>
  </si>
  <si>
    <t>Columna14861</t>
  </si>
  <si>
    <t>Columna14862</t>
  </si>
  <si>
    <t>Columna14863</t>
  </si>
  <si>
    <t>Columna14864</t>
  </si>
  <si>
    <t>Columna14865</t>
  </si>
  <si>
    <t>Columna14866</t>
  </si>
  <si>
    <t>Columna14867</t>
  </si>
  <si>
    <t>Columna14868</t>
  </si>
  <si>
    <t>Columna14869</t>
  </si>
  <si>
    <t>Columna14870</t>
  </si>
  <si>
    <t>Columna14871</t>
  </si>
  <si>
    <t>Columna14872</t>
  </si>
  <si>
    <t>Columna14873</t>
  </si>
  <si>
    <t>Columna14874</t>
  </si>
  <si>
    <t>Columna14875</t>
  </si>
  <si>
    <t>Columna14876</t>
  </si>
  <si>
    <t>Columna14877</t>
  </si>
  <si>
    <t>Columna14878</t>
  </si>
  <si>
    <t>Columna14879</t>
  </si>
  <si>
    <t>Columna14880</t>
  </si>
  <si>
    <t>Columna14881</t>
  </si>
  <si>
    <t>Columna14882</t>
  </si>
  <si>
    <t>Columna14883</t>
  </si>
  <si>
    <t>Columna14884</t>
  </si>
  <si>
    <t>Columna14885</t>
  </si>
  <si>
    <t>Columna14886</t>
  </si>
  <si>
    <t>Columna14887</t>
  </si>
  <si>
    <t>Columna14888</t>
  </si>
  <si>
    <t>Columna14889</t>
  </si>
  <si>
    <t>Columna14890</t>
  </si>
  <si>
    <t>Columna14891</t>
  </si>
  <si>
    <t>Columna14892</t>
  </si>
  <si>
    <t>Columna14893</t>
  </si>
  <si>
    <t>Columna14894</t>
  </si>
  <si>
    <t>Columna14895</t>
  </si>
  <si>
    <t>Columna14896</t>
  </si>
  <si>
    <t>Columna14897</t>
  </si>
  <si>
    <t>Columna14898</t>
  </si>
  <si>
    <t>Columna14899</t>
  </si>
  <si>
    <t>Columna14900</t>
  </si>
  <si>
    <t>Columna14901</t>
  </si>
  <si>
    <t>Columna14902</t>
  </si>
  <si>
    <t>Columna14903</t>
  </si>
  <si>
    <t>Columna14904</t>
  </si>
  <si>
    <t>Columna14905</t>
  </si>
  <si>
    <t>Columna14906</t>
  </si>
  <si>
    <t>Columna14907</t>
  </si>
  <si>
    <t>Columna14908</t>
  </si>
  <si>
    <t>Columna14909</t>
  </si>
  <si>
    <t>Columna14910</t>
  </si>
  <si>
    <t>Columna14911</t>
  </si>
  <si>
    <t>Columna14912</t>
  </si>
  <si>
    <t>Columna14913</t>
  </si>
  <si>
    <t>Columna14914</t>
  </si>
  <si>
    <t>Columna14915</t>
  </si>
  <si>
    <t>Columna14916</t>
  </si>
  <si>
    <t>Columna14917</t>
  </si>
  <si>
    <t>Columna14918</t>
  </si>
  <si>
    <t>Columna14919</t>
  </si>
  <si>
    <t>Columna14920</t>
  </si>
  <si>
    <t>Columna14921</t>
  </si>
  <si>
    <t>Columna14922</t>
  </si>
  <si>
    <t>Columna14923</t>
  </si>
  <si>
    <t>Columna14924</t>
  </si>
  <si>
    <t>Columna14925</t>
  </si>
  <si>
    <t>Columna14926</t>
  </si>
  <si>
    <t>Columna14927</t>
  </si>
  <si>
    <t>Columna14928</t>
  </si>
  <si>
    <t>Columna14929</t>
  </si>
  <si>
    <t>Columna14930</t>
  </si>
  <si>
    <t>Columna14931</t>
  </si>
  <si>
    <t>Columna14932</t>
  </si>
  <si>
    <t>Columna14933</t>
  </si>
  <si>
    <t>Columna14934</t>
  </si>
  <si>
    <t>Columna14935</t>
  </si>
  <si>
    <t>Columna14936</t>
  </si>
  <si>
    <t>Columna14937</t>
  </si>
  <si>
    <t>Columna14938</t>
  </si>
  <si>
    <t>Columna14939</t>
  </si>
  <si>
    <t>Columna14940</t>
  </si>
  <si>
    <t>Columna14941</t>
  </si>
  <si>
    <t>Columna14942</t>
  </si>
  <si>
    <t>Columna14943</t>
  </si>
  <si>
    <t>Columna14944</t>
  </si>
  <si>
    <t>Columna14945</t>
  </si>
  <si>
    <t>Columna14946</t>
  </si>
  <si>
    <t>Columna14947</t>
  </si>
  <si>
    <t>Columna14948</t>
  </si>
  <si>
    <t>Columna14949</t>
  </si>
  <si>
    <t>Columna14950</t>
  </si>
  <si>
    <t>Columna14951</t>
  </si>
  <si>
    <t>Columna14952</t>
  </si>
  <si>
    <t>Columna14953</t>
  </si>
  <si>
    <t>Columna14954</t>
  </si>
  <si>
    <t>Columna14955</t>
  </si>
  <si>
    <t>Columna14956</t>
  </si>
  <si>
    <t>Columna14957</t>
  </si>
  <si>
    <t>Columna14958</t>
  </si>
  <si>
    <t>Columna14959</t>
  </si>
  <si>
    <t>Columna14960</t>
  </si>
  <si>
    <t>Columna14961</t>
  </si>
  <si>
    <t>Columna14962</t>
  </si>
  <si>
    <t>Columna14963</t>
  </si>
  <si>
    <t>Columna14964</t>
  </si>
  <si>
    <t>Columna14965</t>
  </si>
  <si>
    <t>Columna14966</t>
  </si>
  <si>
    <t>Columna14967</t>
  </si>
  <si>
    <t>Columna14968</t>
  </si>
  <si>
    <t>Columna14969</t>
  </si>
  <si>
    <t>Columna14970</t>
  </si>
  <si>
    <t>Columna14971</t>
  </si>
  <si>
    <t>Columna14972</t>
  </si>
  <si>
    <t>Columna14973</t>
  </si>
  <si>
    <t>Columna14974</t>
  </si>
  <si>
    <t>Columna14975</t>
  </si>
  <si>
    <t>Columna14976</t>
  </si>
  <si>
    <t>Columna14977</t>
  </si>
  <si>
    <t>Columna14978</t>
  </si>
  <si>
    <t>Columna14979</t>
  </si>
  <si>
    <t>Columna14980</t>
  </si>
  <si>
    <t>Columna14981</t>
  </si>
  <si>
    <t>Columna14982</t>
  </si>
  <si>
    <t>Columna14983</t>
  </si>
  <si>
    <t>Columna14984</t>
  </si>
  <si>
    <t>Columna14985</t>
  </si>
  <si>
    <t>Columna14986</t>
  </si>
  <si>
    <t>Columna14987</t>
  </si>
  <si>
    <t>Columna14988</t>
  </si>
  <si>
    <t>Columna14989</t>
  </si>
  <si>
    <t>Columna14990</t>
  </si>
  <si>
    <t>Columna14991</t>
  </si>
  <si>
    <t>Columna14992</t>
  </si>
  <si>
    <t>Columna14993</t>
  </si>
  <si>
    <t>Columna14994</t>
  </si>
  <si>
    <t>Columna14995</t>
  </si>
  <si>
    <t>Columna14996</t>
  </si>
  <si>
    <t>Columna14997</t>
  </si>
  <si>
    <t>Columna14998</t>
  </si>
  <si>
    <t>Columna14999</t>
  </si>
  <si>
    <t>Columna15000</t>
  </si>
  <si>
    <t>Columna15001</t>
  </si>
  <si>
    <t>Columna15002</t>
  </si>
  <si>
    <t>Columna15003</t>
  </si>
  <si>
    <t>Columna15004</t>
  </si>
  <si>
    <t>Columna15005</t>
  </si>
  <si>
    <t>Columna15006</t>
  </si>
  <si>
    <t>Columna15007</t>
  </si>
  <si>
    <t>Columna15008</t>
  </si>
  <si>
    <t>Columna15009</t>
  </si>
  <si>
    <t>Columna15010</t>
  </si>
  <si>
    <t>Columna15011</t>
  </si>
  <si>
    <t>Columna15012</t>
  </si>
  <si>
    <t>Columna15013</t>
  </si>
  <si>
    <t>Columna15014</t>
  </si>
  <si>
    <t>Columna15015</t>
  </si>
  <si>
    <t>Columna15016</t>
  </si>
  <si>
    <t>Columna15017</t>
  </si>
  <si>
    <t>Columna15018</t>
  </si>
  <si>
    <t>Columna15019</t>
  </si>
  <si>
    <t>Columna15020</t>
  </si>
  <si>
    <t>Columna15021</t>
  </si>
  <si>
    <t>Columna15022</t>
  </si>
  <si>
    <t>Columna15023</t>
  </si>
  <si>
    <t>Columna15024</t>
  </si>
  <si>
    <t>Columna15025</t>
  </si>
  <si>
    <t>Columna15026</t>
  </si>
  <si>
    <t>Columna15027</t>
  </si>
  <si>
    <t>Columna15028</t>
  </si>
  <si>
    <t>Columna15029</t>
  </si>
  <si>
    <t>Columna15030</t>
  </si>
  <si>
    <t>Columna15031</t>
  </si>
  <si>
    <t>Columna15032</t>
  </si>
  <si>
    <t>Columna15033</t>
  </si>
  <si>
    <t>Columna15034</t>
  </si>
  <si>
    <t>Columna15035</t>
  </si>
  <si>
    <t>Columna15036</t>
  </si>
  <si>
    <t>Columna15037</t>
  </si>
  <si>
    <t>Columna15038</t>
  </si>
  <si>
    <t>Columna15039</t>
  </si>
  <si>
    <t>Columna15040</t>
  </si>
  <si>
    <t>Columna15041</t>
  </si>
  <si>
    <t>Columna15042</t>
  </si>
  <si>
    <t>Columna15043</t>
  </si>
  <si>
    <t>Columna15044</t>
  </si>
  <si>
    <t>Columna15045</t>
  </si>
  <si>
    <t>Columna15046</t>
  </si>
  <si>
    <t>Columna15047</t>
  </si>
  <si>
    <t>Columna15048</t>
  </si>
  <si>
    <t>Columna15049</t>
  </si>
  <si>
    <t>Columna15050</t>
  </si>
  <si>
    <t>Columna15051</t>
  </si>
  <si>
    <t>Columna15052</t>
  </si>
  <si>
    <t>Columna15053</t>
  </si>
  <si>
    <t>Columna15054</t>
  </si>
  <si>
    <t>Columna15055</t>
  </si>
  <si>
    <t>Columna15056</t>
  </si>
  <si>
    <t>Columna15057</t>
  </si>
  <si>
    <t>Columna15058</t>
  </si>
  <si>
    <t>Columna15059</t>
  </si>
  <si>
    <t>Columna15060</t>
  </si>
  <si>
    <t>Columna15061</t>
  </si>
  <si>
    <t>Columna15062</t>
  </si>
  <si>
    <t>Columna15063</t>
  </si>
  <si>
    <t>Columna15064</t>
  </si>
  <si>
    <t>Columna15065</t>
  </si>
  <si>
    <t>Columna15066</t>
  </si>
  <si>
    <t>Columna15067</t>
  </si>
  <si>
    <t>Columna15068</t>
  </si>
  <si>
    <t>Columna15069</t>
  </si>
  <si>
    <t>Columna15070</t>
  </si>
  <si>
    <t>Columna15071</t>
  </si>
  <si>
    <t>Columna15072</t>
  </si>
  <si>
    <t>Columna15073</t>
  </si>
  <si>
    <t>Columna15074</t>
  </si>
  <si>
    <t>Columna15075</t>
  </si>
  <si>
    <t>Columna15076</t>
  </si>
  <si>
    <t>Columna15077</t>
  </si>
  <si>
    <t>Columna15078</t>
  </si>
  <si>
    <t>Columna15079</t>
  </si>
  <si>
    <t>Columna15080</t>
  </si>
  <si>
    <t>Columna15081</t>
  </si>
  <si>
    <t>Columna15082</t>
  </si>
  <si>
    <t>Columna15083</t>
  </si>
  <si>
    <t>Columna15084</t>
  </si>
  <si>
    <t>Columna15085</t>
  </si>
  <si>
    <t>Columna15086</t>
  </si>
  <si>
    <t>Columna15087</t>
  </si>
  <si>
    <t>Columna15088</t>
  </si>
  <si>
    <t>Columna15089</t>
  </si>
  <si>
    <t>Columna15090</t>
  </si>
  <si>
    <t>Columna15091</t>
  </si>
  <si>
    <t>Columna15092</t>
  </si>
  <si>
    <t>Columna15093</t>
  </si>
  <si>
    <t>Columna15094</t>
  </si>
  <si>
    <t>Columna15095</t>
  </si>
  <si>
    <t>Columna15096</t>
  </si>
  <si>
    <t>Columna15097</t>
  </si>
  <si>
    <t>Columna15098</t>
  </si>
  <si>
    <t>Columna15099</t>
  </si>
  <si>
    <t>Columna15100</t>
  </si>
  <si>
    <t>Columna15101</t>
  </si>
  <si>
    <t>Columna15102</t>
  </si>
  <si>
    <t>Columna15103</t>
  </si>
  <si>
    <t>Columna15104</t>
  </si>
  <si>
    <t>Columna15105</t>
  </si>
  <si>
    <t>Columna15106</t>
  </si>
  <si>
    <t>Columna15107</t>
  </si>
  <si>
    <t>Columna15108</t>
  </si>
  <si>
    <t>Columna15109</t>
  </si>
  <si>
    <t>Columna15110</t>
  </si>
  <si>
    <t>Columna15111</t>
  </si>
  <si>
    <t>Columna15112</t>
  </si>
  <si>
    <t>Columna15113</t>
  </si>
  <si>
    <t>Columna15114</t>
  </si>
  <si>
    <t>Columna15115</t>
  </si>
  <si>
    <t>Columna15116</t>
  </si>
  <si>
    <t>Columna15117</t>
  </si>
  <si>
    <t>Columna15118</t>
  </si>
  <si>
    <t>Columna15119</t>
  </si>
  <si>
    <t>Columna15120</t>
  </si>
  <si>
    <t>Columna15121</t>
  </si>
  <si>
    <t>Columna15122</t>
  </si>
  <si>
    <t>Columna15123</t>
  </si>
  <si>
    <t>Columna15124</t>
  </si>
  <si>
    <t>Columna15125</t>
  </si>
  <si>
    <t>Columna15126</t>
  </si>
  <si>
    <t>Columna15127</t>
  </si>
  <si>
    <t>Columna15128</t>
  </si>
  <si>
    <t>Columna15129</t>
  </si>
  <si>
    <t>Columna15130</t>
  </si>
  <si>
    <t>Columna15131</t>
  </si>
  <si>
    <t>Columna15132</t>
  </si>
  <si>
    <t>Columna15133</t>
  </si>
  <si>
    <t>Columna15134</t>
  </si>
  <si>
    <t>Columna15135</t>
  </si>
  <si>
    <t>Columna15136</t>
  </si>
  <si>
    <t>Columna15137</t>
  </si>
  <si>
    <t>Columna15138</t>
  </si>
  <si>
    <t>Columna15139</t>
  </si>
  <si>
    <t>Columna15140</t>
  </si>
  <si>
    <t>Columna15141</t>
  </si>
  <si>
    <t>Columna15142</t>
  </si>
  <si>
    <t>Columna15143</t>
  </si>
  <si>
    <t>Columna15144</t>
  </si>
  <si>
    <t>Columna15145</t>
  </si>
  <si>
    <t>Columna15146</t>
  </si>
  <si>
    <t>Columna15147</t>
  </si>
  <si>
    <t>Columna15148</t>
  </si>
  <si>
    <t>Columna15149</t>
  </si>
  <si>
    <t>Columna15150</t>
  </si>
  <si>
    <t>Columna15151</t>
  </si>
  <si>
    <t>Columna15152</t>
  </si>
  <si>
    <t>Columna15153</t>
  </si>
  <si>
    <t>Columna15154</t>
  </si>
  <si>
    <t>Columna15155</t>
  </si>
  <si>
    <t>Columna15156</t>
  </si>
  <si>
    <t>Columna15157</t>
  </si>
  <si>
    <t>Columna15158</t>
  </si>
  <si>
    <t>Columna15159</t>
  </si>
  <si>
    <t>Columna15160</t>
  </si>
  <si>
    <t>Columna15161</t>
  </si>
  <si>
    <t>Columna15162</t>
  </si>
  <si>
    <t>Columna15163</t>
  </si>
  <si>
    <t>Columna15164</t>
  </si>
  <si>
    <t>Columna15165</t>
  </si>
  <si>
    <t>Columna15166</t>
  </si>
  <si>
    <t>Columna15167</t>
  </si>
  <si>
    <t>Columna15168</t>
  </si>
  <si>
    <t>Columna15169</t>
  </si>
  <si>
    <t>Columna15170</t>
  </si>
  <si>
    <t>Columna15171</t>
  </si>
  <si>
    <t>Columna15172</t>
  </si>
  <si>
    <t>Columna15173</t>
  </si>
  <si>
    <t>Columna15174</t>
  </si>
  <si>
    <t>Columna15175</t>
  </si>
  <si>
    <t>Columna15176</t>
  </si>
  <si>
    <t>Columna15177</t>
  </si>
  <si>
    <t>Columna15178</t>
  </si>
  <si>
    <t>Columna15179</t>
  </si>
  <si>
    <t>Columna15180</t>
  </si>
  <si>
    <t>Columna15181</t>
  </si>
  <si>
    <t>Columna15182</t>
  </si>
  <si>
    <t>Columna15183</t>
  </si>
  <si>
    <t>Columna15184</t>
  </si>
  <si>
    <t>Columna15185</t>
  </si>
  <si>
    <t>Columna15186</t>
  </si>
  <si>
    <t>Columna15187</t>
  </si>
  <si>
    <t>Columna15188</t>
  </si>
  <si>
    <t>Columna15189</t>
  </si>
  <si>
    <t>Columna15190</t>
  </si>
  <si>
    <t>Columna15191</t>
  </si>
  <si>
    <t>Columna15192</t>
  </si>
  <si>
    <t>Columna15193</t>
  </si>
  <si>
    <t>Columna15194</t>
  </si>
  <si>
    <t>Columna15195</t>
  </si>
  <si>
    <t>Columna15196</t>
  </si>
  <si>
    <t>Columna15197</t>
  </si>
  <si>
    <t>Columna15198</t>
  </si>
  <si>
    <t>Columna15199</t>
  </si>
  <si>
    <t>Columna15200</t>
  </si>
  <si>
    <t>Columna15201</t>
  </si>
  <si>
    <t>Columna15202</t>
  </si>
  <si>
    <t>Columna15203</t>
  </si>
  <si>
    <t>Columna15204</t>
  </si>
  <si>
    <t>Columna15205</t>
  </si>
  <si>
    <t>Columna15206</t>
  </si>
  <si>
    <t>Columna15207</t>
  </si>
  <si>
    <t>Columna15208</t>
  </si>
  <si>
    <t>Columna15209</t>
  </si>
  <si>
    <t>Columna15210</t>
  </si>
  <si>
    <t>Columna15211</t>
  </si>
  <si>
    <t>Columna15212</t>
  </si>
  <si>
    <t>Columna15213</t>
  </si>
  <si>
    <t>Columna15214</t>
  </si>
  <si>
    <t>Columna15215</t>
  </si>
  <si>
    <t>Columna15216</t>
  </si>
  <si>
    <t>Columna15217</t>
  </si>
  <si>
    <t>Columna15218</t>
  </si>
  <si>
    <t>Columna15219</t>
  </si>
  <si>
    <t>Columna15220</t>
  </si>
  <si>
    <t>Columna15221</t>
  </si>
  <si>
    <t>Columna15222</t>
  </si>
  <si>
    <t>Columna15223</t>
  </si>
  <si>
    <t>Columna15224</t>
  </si>
  <si>
    <t>Columna15225</t>
  </si>
  <si>
    <t>Columna15226</t>
  </si>
  <si>
    <t>Columna15227</t>
  </si>
  <si>
    <t>Columna15228</t>
  </si>
  <si>
    <t>Columna15229</t>
  </si>
  <si>
    <t>Columna15230</t>
  </si>
  <si>
    <t>Columna15231</t>
  </si>
  <si>
    <t>Columna15232</t>
  </si>
  <si>
    <t>Columna15233</t>
  </si>
  <si>
    <t>Columna15234</t>
  </si>
  <si>
    <t>Columna15235</t>
  </si>
  <si>
    <t>Columna15236</t>
  </si>
  <si>
    <t>Columna15237</t>
  </si>
  <si>
    <t>Columna15238</t>
  </si>
  <si>
    <t>Columna15239</t>
  </si>
  <si>
    <t>Columna15240</t>
  </si>
  <si>
    <t>Columna15241</t>
  </si>
  <si>
    <t>Columna15242</t>
  </si>
  <si>
    <t>Columna15243</t>
  </si>
  <si>
    <t>Columna15244</t>
  </si>
  <si>
    <t>Columna15245</t>
  </si>
  <si>
    <t>Columna15246</t>
  </si>
  <si>
    <t>Columna15247</t>
  </si>
  <si>
    <t>Columna15248</t>
  </si>
  <si>
    <t>Columna15249</t>
  </si>
  <si>
    <t>Columna15250</t>
  </si>
  <si>
    <t>Columna15251</t>
  </si>
  <si>
    <t>Columna15252</t>
  </si>
  <si>
    <t>Columna15253</t>
  </si>
  <si>
    <t>Columna15254</t>
  </si>
  <si>
    <t>Columna15255</t>
  </si>
  <si>
    <t>Columna15256</t>
  </si>
  <si>
    <t>Columna15257</t>
  </si>
  <si>
    <t>Columna15258</t>
  </si>
  <si>
    <t>Columna15259</t>
  </si>
  <si>
    <t>Columna15260</t>
  </si>
  <si>
    <t>Columna15261</t>
  </si>
  <si>
    <t>Columna15262</t>
  </si>
  <si>
    <t>Columna15263</t>
  </si>
  <si>
    <t>Columna15264</t>
  </si>
  <si>
    <t>Columna15265</t>
  </si>
  <si>
    <t>Columna15266</t>
  </si>
  <si>
    <t>Columna15267</t>
  </si>
  <si>
    <t>Columna15268</t>
  </si>
  <si>
    <t>Columna15269</t>
  </si>
  <si>
    <t>Columna15270</t>
  </si>
  <si>
    <t>Columna15271</t>
  </si>
  <si>
    <t>Columna15272</t>
  </si>
  <si>
    <t>Columna15273</t>
  </si>
  <si>
    <t>Columna15274</t>
  </si>
  <si>
    <t>Columna15275</t>
  </si>
  <si>
    <t>Columna15276</t>
  </si>
  <si>
    <t>Columna15277</t>
  </si>
  <si>
    <t>Columna15278</t>
  </si>
  <si>
    <t>Columna15279</t>
  </si>
  <si>
    <t>Columna15280</t>
  </si>
  <si>
    <t>Columna15281</t>
  </si>
  <si>
    <t>Columna15282</t>
  </si>
  <si>
    <t>Columna15283</t>
  </si>
  <si>
    <t>Columna15284</t>
  </si>
  <si>
    <t>Columna15285</t>
  </si>
  <si>
    <t>Columna15286</t>
  </si>
  <si>
    <t>Columna15287</t>
  </si>
  <si>
    <t>Columna15288</t>
  </si>
  <si>
    <t>Columna15289</t>
  </si>
  <si>
    <t>Columna15290</t>
  </si>
  <si>
    <t>Columna15291</t>
  </si>
  <si>
    <t>Columna15292</t>
  </si>
  <si>
    <t>Columna15293</t>
  </si>
  <si>
    <t>Columna15294</t>
  </si>
  <si>
    <t>Columna15295</t>
  </si>
  <si>
    <t>Columna15296</t>
  </si>
  <si>
    <t>Columna15297</t>
  </si>
  <si>
    <t>Columna15298</t>
  </si>
  <si>
    <t>Columna15299</t>
  </si>
  <si>
    <t>Columna15300</t>
  </si>
  <si>
    <t>Columna15301</t>
  </si>
  <si>
    <t>Columna15302</t>
  </si>
  <si>
    <t>Columna15303</t>
  </si>
  <si>
    <t>Columna15304</t>
  </si>
  <si>
    <t>Columna15305</t>
  </si>
  <si>
    <t>Columna15306</t>
  </si>
  <si>
    <t>Columna15307</t>
  </si>
  <si>
    <t>Columna15308</t>
  </si>
  <si>
    <t>Columna15309</t>
  </si>
  <si>
    <t>Columna15310</t>
  </si>
  <si>
    <t>Columna15311</t>
  </si>
  <si>
    <t>Columna15312</t>
  </si>
  <si>
    <t>Columna15313</t>
  </si>
  <si>
    <t>Columna15314</t>
  </si>
  <si>
    <t>Columna15315</t>
  </si>
  <si>
    <t>Columna15316</t>
  </si>
  <si>
    <t>Columna15317</t>
  </si>
  <si>
    <t>Columna15318</t>
  </si>
  <si>
    <t>Columna15319</t>
  </si>
  <si>
    <t>Columna15320</t>
  </si>
  <si>
    <t>Columna15321</t>
  </si>
  <si>
    <t>Columna15322</t>
  </si>
  <si>
    <t>Columna15323</t>
  </si>
  <si>
    <t>Columna15324</t>
  </si>
  <si>
    <t>Columna15325</t>
  </si>
  <si>
    <t>Columna15326</t>
  </si>
  <si>
    <t>Columna15327</t>
  </si>
  <si>
    <t>Columna15328</t>
  </si>
  <si>
    <t>Columna15329</t>
  </si>
  <si>
    <t>Columna15330</t>
  </si>
  <si>
    <t>Columna15331</t>
  </si>
  <si>
    <t>Columna15332</t>
  </si>
  <si>
    <t>Columna15333</t>
  </si>
  <si>
    <t>Columna15334</t>
  </si>
  <si>
    <t>Columna15335</t>
  </si>
  <si>
    <t>Columna15336</t>
  </si>
  <si>
    <t>Columna15337</t>
  </si>
  <si>
    <t>Columna15338</t>
  </si>
  <si>
    <t>Columna15339</t>
  </si>
  <si>
    <t>Columna15340</t>
  </si>
  <si>
    <t>Columna15341</t>
  </si>
  <si>
    <t>Columna15342</t>
  </si>
  <si>
    <t>Columna15343</t>
  </si>
  <si>
    <t>Columna15344</t>
  </si>
  <si>
    <t>Columna15345</t>
  </si>
  <si>
    <t>Columna15346</t>
  </si>
  <si>
    <t>Columna15347</t>
  </si>
  <si>
    <t>Columna15348</t>
  </si>
  <si>
    <t>Columna15349</t>
  </si>
  <si>
    <t>Columna15350</t>
  </si>
  <si>
    <t>Columna15351</t>
  </si>
  <si>
    <t>Columna15352</t>
  </si>
  <si>
    <t>Columna15353</t>
  </si>
  <si>
    <t>Columna15354</t>
  </si>
  <si>
    <t>Columna15355</t>
  </si>
  <si>
    <t>Columna15356</t>
  </si>
  <si>
    <t>Columna15357</t>
  </si>
  <si>
    <t>Columna15358</t>
  </si>
  <si>
    <t>Columna15359</t>
  </si>
  <si>
    <t>Columna15360</t>
  </si>
  <si>
    <t>Columna15361</t>
  </si>
  <si>
    <t>Columna15362</t>
  </si>
  <si>
    <t>Columna15363</t>
  </si>
  <si>
    <t>Columna15364</t>
  </si>
  <si>
    <t>Columna15365</t>
  </si>
  <si>
    <t>Columna15366</t>
  </si>
  <si>
    <t>Columna15367</t>
  </si>
  <si>
    <t>Columna15368</t>
  </si>
  <si>
    <t>Columna15369</t>
  </si>
  <si>
    <t>Columna15370</t>
  </si>
  <si>
    <t>Columna15371</t>
  </si>
  <si>
    <t>Columna15372</t>
  </si>
  <si>
    <t>Columna15373</t>
  </si>
  <si>
    <t>Columna15374</t>
  </si>
  <si>
    <t>Columna15375</t>
  </si>
  <si>
    <t>Columna15376</t>
  </si>
  <si>
    <t>Columna15377</t>
  </si>
  <si>
    <t>Columna15378</t>
  </si>
  <si>
    <t>Columna15379</t>
  </si>
  <si>
    <t>Columna15380</t>
  </si>
  <si>
    <t>Columna15381</t>
  </si>
  <si>
    <t>Columna15382</t>
  </si>
  <si>
    <t>Columna15383</t>
  </si>
  <si>
    <t>Columna15384</t>
  </si>
  <si>
    <t>Columna15385</t>
  </si>
  <si>
    <t>Columna15386</t>
  </si>
  <si>
    <t>Columna15387</t>
  </si>
  <si>
    <t>Columna15388</t>
  </si>
  <si>
    <t>Columna15389</t>
  </si>
  <si>
    <t>Columna15390</t>
  </si>
  <si>
    <t>Columna15391</t>
  </si>
  <si>
    <t>Columna15392</t>
  </si>
  <si>
    <t>Columna15393</t>
  </si>
  <si>
    <t>Columna15394</t>
  </si>
  <si>
    <t>Columna15395</t>
  </si>
  <si>
    <t>Columna15396</t>
  </si>
  <si>
    <t>Columna15397</t>
  </si>
  <si>
    <t>Columna15398</t>
  </si>
  <si>
    <t>Columna15399</t>
  </si>
  <si>
    <t>Columna15400</t>
  </si>
  <si>
    <t>Columna15401</t>
  </si>
  <si>
    <t>Columna15402</t>
  </si>
  <si>
    <t>Columna15403</t>
  </si>
  <si>
    <t>Columna15404</t>
  </si>
  <si>
    <t>Columna15405</t>
  </si>
  <si>
    <t>Columna15406</t>
  </si>
  <si>
    <t>Columna15407</t>
  </si>
  <si>
    <t>Columna15408</t>
  </si>
  <si>
    <t>Columna15409</t>
  </si>
  <si>
    <t>Columna15410</t>
  </si>
  <si>
    <t>Columna15411</t>
  </si>
  <si>
    <t>Columna15412</t>
  </si>
  <si>
    <t>Columna15413</t>
  </si>
  <si>
    <t>Columna15414</t>
  </si>
  <si>
    <t>Columna15415</t>
  </si>
  <si>
    <t>Columna15416</t>
  </si>
  <si>
    <t>Columna15417</t>
  </si>
  <si>
    <t>Columna15418</t>
  </si>
  <si>
    <t>Columna15419</t>
  </si>
  <si>
    <t>Columna15420</t>
  </si>
  <si>
    <t>Columna15421</t>
  </si>
  <si>
    <t>Columna15422</t>
  </si>
  <si>
    <t>Columna15423</t>
  </si>
  <si>
    <t>Columna15424</t>
  </si>
  <si>
    <t>Columna15425</t>
  </si>
  <si>
    <t>Columna15426</t>
  </si>
  <si>
    <t>Columna15427</t>
  </si>
  <si>
    <t>Columna15428</t>
  </si>
  <si>
    <t>Columna15429</t>
  </si>
  <si>
    <t>Columna15430</t>
  </si>
  <si>
    <t>Columna15431</t>
  </si>
  <si>
    <t>Columna15432</t>
  </si>
  <si>
    <t>Columna15433</t>
  </si>
  <si>
    <t>Columna15434</t>
  </si>
  <si>
    <t>Columna15435</t>
  </si>
  <si>
    <t>Columna15436</t>
  </si>
  <si>
    <t>Columna15437</t>
  </si>
  <si>
    <t>Columna15438</t>
  </si>
  <si>
    <t>Columna15439</t>
  </si>
  <si>
    <t>Columna15440</t>
  </si>
  <si>
    <t>Columna15441</t>
  </si>
  <si>
    <t>Columna15442</t>
  </si>
  <si>
    <t>Columna15443</t>
  </si>
  <si>
    <t>Columna15444</t>
  </si>
  <si>
    <t>Columna15445</t>
  </si>
  <si>
    <t>Columna15446</t>
  </si>
  <si>
    <t>Columna15447</t>
  </si>
  <si>
    <t>Columna15448</t>
  </si>
  <si>
    <t>Columna15449</t>
  </si>
  <si>
    <t>Columna15450</t>
  </si>
  <si>
    <t>Columna15451</t>
  </si>
  <si>
    <t>Columna15452</t>
  </si>
  <si>
    <t>Columna15453</t>
  </si>
  <si>
    <t>Columna15454</t>
  </si>
  <si>
    <t>Columna15455</t>
  </si>
  <si>
    <t>Columna15456</t>
  </si>
  <si>
    <t>Columna15457</t>
  </si>
  <si>
    <t>Columna15458</t>
  </si>
  <si>
    <t>Columna15459</t>
  </si>
  <si>
    <t>Columna15460</t>
  </si>
  <si>
    <t>Columna15461</t>
  </si>
  <si>
    <t>Columna15462</t>
  </si>
  <si>
    <t>Columna15463</t>
  </si>
  <si>
    <t>Columna15464</t>
  </si>
  <si>
    <t>Columna15465</t>
  </si>
  <si>
    <t>Columna15466</t>
  </si>
  <si>
    <t>Columna15467</t>
  </si>
  <si>
    <t>Columna15468</t>
  </si>
  <si>
    <t>Columna15469</t>
  </si>
  <si>
    <t>Columna15470</t>
  </si>
  <si>
    <t>Columna15471</t>
  </si>
  <si>
    <t>Columna15472</t>
  </si>
  <si>
    <t>Columna15473</t>
  </si>
  <si>
    <t>Columna15474</t>
  </si>
  <si>
    <t>Columna15475</t>
  </si>
  <si>
    <t>Columna15476</t>
  </si>
  <si>
    <t>Columna15477</t>
  </si>
  <si>
    <t>Columna15478</t>
  </si>
  <si>
    <t>Columna15479</t>
  </si>
  <si>
    <t>Columna15480</t>
  </si>
  <si>
    <t>Columna15481</t>
  </si>
  <si>
    <t>Columna15482</t>
  </si>
  <si>
    <t>Columna15483</t>
  </si>
  <si>
    <t>Columna15484</t>
  </si>
  <si>
    <t>Columna15485</t>
  </si>
  <si>
    <t>Columna15486</t>
  </si>
  <si>
    <t>Columna15487</t>
  </si>
  <si>
    <t>Columna15488</t>
  </si>
  <si>
    <t>Columna15489</t>
  </si>
  <si>
    <t>Columna15490</t>
  </si>
  <si>
    <t>Columna15491</t>
  </si>
  <si>
    <t>Columna15492</t>
  </si>
  <si>
    <t>Columna15493</t>
  </si>
  <si>
    <t>Columna15494</t>
  </si>
  <si>
    <t>Columna15495</t>
  </si>
  <si>
    <t>Columna15496</t>
  </si>
  <si>
    <t>Columna15497</t>
  </si>
  <si>
    <t>Columna15498</t>
  </si>
  <si>
    <t>Columna15499</t>
  </si>
  <si>
    <t>Columna15500</t>
  </si>
  <si>
    <t>Columna15501</t>
  </si>
  <si>
    <t>Columna15502</t>
  </si>
  <si>
    <t>Columna15503</t>
  </si>
  <si>
    <t>Columna15504</t>
  </si>
  <si>
    <t>Columna15505</t>
  </si>
  <si>
    <t>Columna15506</t>
  </si>
  <si>
    <t>Columna15507</t>
  </si>
  <si>
    <t>Columna15508</t>
  </si>
  <si>
    <t>Columna15509</t>
  </si>
  <si>
    <t>Columna15510</t>
  </si>
  <si>
    <t>Columna15511</t>
  </si>
  <si>
    <t>Columna15512</t>
  </si>
  <si>
    <t>Columna15513</t>
  </si>
  <si>
    <t>Columna15514</t>
  </si>
  <si>
    <t>Columna15515</t>
  </si>
  <si>
    <t>Columna15516</t>
  </si>
  <si>
    <t>Columna15517</t>
  </si>
  <si>
    <t>Columna15518</t>
  </si>
  <si>
    <t>Columna15519</t>
  </si>
  <si>
    <t>Columna15520</t>
  </si>
  <si>
    <t>Columna15521</t>
  </si>
  <si>
    <t>Columna15522</t>
  </si>
  <si>
    <t>Columna15523</t>
  </si>
  <si>
    <t>Columna15524</t>
  </si>
  <si>
    <t>Columna15525</t>
  </si>
  <si>
    <t>Columna15526</t>
  </si>
  <si>
    <t>Columna15527</t>
  </si>
  <si>
    <t>Columna15528</t>
  </si>
  <si>
    <t>Columna15529</t>
  </si>
  <si>
    <t>Columna15530</t>
  </si>
  <si>
    <t>Columna15531</t>
  </si>
  <si>
    <t>Columna15532</t>
  </si>
  <si>
    <t>Columna15533</t>
  </si>
  <si>
    <t>Columna15534</t>
  </si>
  <si>
    <t>Columna15535</t>
  </si>
  <si>
    <t>Columna15536</t>
  </si>
  <si>
    <t>Columna15537</t>
  </si>
  <si>
    <t>Columna15538</t>
  </si>
  <si>
    <t>Columna15539</t>
  </si>
  <si>
    <t>Columna15540</t>
  </si>
  <si>
    <t>Columna15541</t>
  </si>
  <si>
    <t>Columna15542</t>
  </si>
  <si>
    <t>Columna15543</t>
  </si>
  <si>
    <t>Columna15544</t>
  </si>
  <si>
    <t>Columna15545</t>
  </si>
  <si>
    <t>Columna15546</t>
  </si>
  <si>
    <t>Columna15547</t>
  </si>
  <si>
    <t>Columna15548</t>
  </si>
  <si>
    <t>Columna15549</t>
  </si>
  <si>
    <t>Columna15550</t>
  </si>
  <si>
    <t>Columna15551</t>
  </si>
  <si>
    <t>Columna15552</t>
  </si>
  <si>
    <t>Columna15553</t>
  </si>
  <si>
    <t>Columna15554</t>
  </si>
  <si>
    <t>Columna15555</t>
  </si>
  <si>
    <t>Columna15556</t>
  </si>
  <si>
    <t>Columna15557</t>
  </si>
  <si>
    <t>Columna15558</t>
  </si>
  <si>
    <t>Columna15559</t>
  </si>
  <si>
    <t>Columna15560</t>
  </si>
  <si>
    <t>Columna15561</t>
  </si>
  <si>
    <t>Columna15562</t>
  </si>
  <si>
    <t>Columna15563</t>
  </si>
  <si>
    <t>Columna15564</t>
  </si>
  <si>
    <t>Columna15565</t>
  </si>
  <si>
    <t>Columna15566</t>
  </si>
  <si>
    <t>Columna15567</t>
  </si>
  <si>
    <t>Columna15568</t>
  </si>
  <si>
    <t>Columna15569</t>
  </si>
  <si>
    <t>Columna15570</t>
  </si>
  <si>
    <t>Columna15571</t>
  </si>
  <si>
    <t>Columna15572</t>
  </si>
  <si>
    <t>Columna15573</t>
  </si>
  <si>
    <t>Columna15574</t>
  </si>
  <si>
    <t>Columna15575</t>
  </si>
  <si>
    <t>Columna15576</t>
  </si>
  <si>
    <t>Columna15577</t>
  </si>
  <si>
    <t>Columna15578</t>
  </si>
  <si>
    <t>Columna15579</t>
  </si>
  <si>
    <t>Columna15580</t>
  </si>
  <si>
    <t>Columna15581</t>
  </si>
  <si>
    <t>Columna15582</t>
  </si>
  <si>
    <t>Columna15583</t>
  </si>
  <si>
    <t>Columna15584</t>
  </si>
  <si>
    <t>Columna15585</t>
  </si>
  <si>
    <t>Columna15586</t>
  </si>
  <si>
    <t>Columna15587</t>
  </si>
  <si>
    <t>Columna15588</t>
  </si>
  <si>
    <t>Columna15589</t>
  </si>
  <si>
    <t>Columna15590</t>
  </si>
  <si>
    <t>Columna15591</t>
  </si>
  <si>
    <t>Columna15592</t>
  </si>
  <si>
    <t>Columna15593</t>
  </si>
  <si>
    <t>Columna15594</t>
  </si>
  <si>
    <t>Columna15595</t>
  </si>
  <si>
    <t>Columna15596</t>
  </si>
  <si>
    <t>Columna15597</t>
  </si>
  <si>
    <t>Columna15598</t>
  </si>
  <si>
    <t>Columna15599</t>
  </si>
  <si>
    <t>Columna15600</t>
  </si>
  <si>
    <t>Columna15601</t>
  </si>
  <si>
    <t>Columna15602</t>
  </si>
  <si>
    <t>Columna15603</t>
  </si>
  <si>
    <t>Columna15604</t>
  </si>
  <si>
    <t>Columna15605</t>
  </si>
  <si>
    <t>Columna15606</t>
  </si>
  <si>
    <t>Columna15607</t>
  </si>
  <si>
    <t>Columna15608</t>
  </si>
  <si>
    <t>Columna15609</t>
  </si>
  <si>
    <t>Columna15610</t>
  </si>
  <si>
    <t>Columna15611</t>
  </si>
  <si>
    <t>Columna15612</t>
  </si>
  <si>
    <t>Columna15613</t>
  </si>
  <si>
    <t>Columna15614</t>
  </si>
  <si>
    <t>Columna15615</t>
  </si>
  <si>
    <t>Columna15616</t>
  </si>
  <si>
    <t>Columna15617</t>
  </si>
  <si>
    <t>Columna15618</t>
  </si>
  <si>
    <t>Columna15619</t>
  </si>
  <si>
    <t>Columna15620</t>
  </si>
  <si>
    <t>Columna15621</t>
  </si>
  <si>
    <t>Columna15622</t>
  </si>
  <si>
    <t>Columna15623</t>
  </si>
  <si>
    <t>Columna15624</t>
  </si>
  <si>
    <t>Columna15625</t>
  </si>
  <si>
    <t>Columna15626</t>
  </si>
  <si>
    <t>Columna15627</t>
  </si>
  <si>
    <t>Columna15628</t>
  </si>
  <si>
    <t>Columna15629</t>
  </si>
  <si>
    <t>Columna15630</t>
  </si>
  <si>
    <t>Columna15631</t>
  </si>
  <si>
    <t>Columna15632</t>
  </si>
  <si>
    <t>Columna15633</t>
  </si>
  <si>
    <t>Columna15634</t>
  </si>
  <si>
    <t>Columna15635</t>
  </si>
  <si>
    <t>Columna15636</t>
  </si>
  <si>
    <t>Columna15637</t>
  </si>
  <si>
    <t>Columna15638</t>
  </si>
  <si>
    <t>Columna15639</t>
  </si>
  <si>
    <t>Columna15640</t>
  </si>
  <si>
    <t>Columna15641</t>
  </si>
  <si>
    <t>Columna15642</t>
  </si>
  <si>
    <t>Columna15643</t>
  </si>
  <si>
    <t>Columna15644</t>
  </si>
  <si>
    <t>Columna15645</t>
  </si>
  <si>
    <t>Columna15646</t>
  </si>
  <si>
    <t>Columna15647</t>
  </si>
  <si>
    <t>Columna15648</t>
  </si>
  <si>
    <t>Columna15649</t>
  </si>
  <si>
    <t>Columna15650</t>
  </si>
  <si>
    <t>Columna15651</t>
  </si>
  <si>
    <t>Columna15652</t>
  </si>
  <si>
    <t>Columna15653</t>
  </si>
  <si>
    <t>Columna15654</t>
  </si>
  <si>
    <t>Columna15655</t>
  </si>
  <si>
    <t>Columna15656</t>
  </si>
  <si>
    <t>Columna15657</t>
  </si>
  <si>
    <t>Columna15658</t>
  </si>
  <si>
    <t>Columna15659</t>
  </si>
  <si>
    <t>Columna15660</t>
  </si>
  <si>
    <t>Columna15661</t>
  </si>
  <si>
    <t>Columna15662</t>
  </si>
  <si>
    <t>Columna15663</t>
  </si>
  <si>
    <t>Columna15664</t>
  </si>
  <si>
    <t>Columna15665</t>
  </si>
  <si>
    <t>Columna15666</t>
  </si>
  <si>
    <t>Columna15667</t>
  </si>
  <si>
    <t>Columna15668</t>
  </si>
  <si>
    <t>Columna15669</t>
  </si>
  <si>
    <t>Columna15670</t>
  </si>
  <si>
    <t>Columna15671</t>
  </si>
  <si>
    <t>Columna15672</t>
  </si>
  <si>
    <t>Columna15673</t>
  </si>
  <si>
    <t>Columna15674</t>
  </si>
  <si>
    <t>Columna15675</t>
  </si>
  <si>
    <t>Columna15676</t>
  </si>
  <si>
    <t>Columna15677</t>
  </si>
  <si>
    <t>Columna15678</t>
  </si>
  <si>
    <t>Columna15679</t>
  </si>
  <si>
    <t>Columna15680</t>
  </si>
  <si>
    <t>Columna15681</t>
  </si>
  <si>
    <t>Columna15682</t>
  </si>
  <si>
    <t>Columna15683</t>
  </si>
  <si>
    <t>Columna15684</t>
  </si>
  <si>
    <t>Columna15685</t>
  </si>
  <si>
    <t>Columna15686</t>
  </si>
  <si>
    <t>Columna15687</t>
  </si>
  <si>
    <t>Columna15688</t>
  </si>
  <si>
    <t>Columna15689</t>
  </si>
  <si>
    <t>Columna15690</t>
  </si>
  <si>
    <t>Columna15691</t>
  </si>
  <si>
    <t>Columna15692</t>
  </si>
  <si>
    <t>Columna15693</t>
  </si>
  <si>
    <t>Columna15694</t>
  </si>
  <si>
    <t>Columna15695</t>
  </si>
  <si>
    <t>Columna15696</t>
  </si>
  <si>
    <t>Columna15697</t>
  </si>
  <si>
    <t>Columna15698</t>
  </si>
  <si>
    <t>Columna15699</t>
  </si>
  <si>
    <t>Columna15700</t>
  </si>
  <si>
    <t>Columna15701</t>
  </si>
  <si>
    <t>Columna15702</t>
  </si>
  <si>
    <t>Columna15703</t>
  </si>
  <si>
    <t>Columna15704</t>
  </si>
  <si>
    <t>Columna15705</t>
  </si>
  <si>
    <t>Columna15706</t>
  </si>
  <si>
    <t>Columna15707</t>
  </si>
  <si>
    <t>Columna15708</t>
  </si>
  <si>
    <t>Columna15709</t>
  </si>
  <si>
    <t>Columna15710</t>
  </si>
  <si>
    <t>Columna15711</t>
  </si>
  <si>
    <t>Columna15712</t>
  </si>
  <si>
    <t>Columna15713</t>
  </si>
  <si>
    <t>Columna15714</t>
  </si>
  <si>
    <t>Columna15715</t>
  </si>
  <si>
    <t>Columna15716</t>
  </si>
  <si>
    <t>Columna15717</t>
  </si>
  <si>
    <t>Columna15718</t>
  </si>
  <si>
    <t>Columna15719</t>
  </si>
  <si>
    <t>Columna15720</t>
  </si>
  <si>
    <t>Columna15721</t>
  </si>
  <si>
    <t>Columna15722</t>
  </si>
  <si>
    <t>Columna15723</t>
  </si>
  <si>
    <t>Columna15724</t>
  </si>
  <si>
    <t>Columna15725</t>
  </si>
  <si>
    <t>Columna15726</t>
  </si>
  <si>
    <t>Columna15727</t>
  </si>
  <si>
    <t>Columna15728</t>
  </si>
  <si>
    <t>Columna15729</t>
  </si>
  <si>
    <t>Columna15730</t>
  </si>
  <si>
    <t>Columna15731</t>
  </si>
  <si>
    <t>Columna15732</t>
  </si>
  <si>
    <t>Columna15733</t>
  </si>
  <si>
    <t>Columna15734</t>
  </si>
  <si>
    <t>Columna15735</t>
  </si>
  <si>
    <t>Columna15736</t>
  </si>
  <si>
    <t>Columna15737</t>
  </si>
  <si>
    <t>Columna15738</t>
  </si>
  <si>
    <t>Columna15739</t>
  </si>
  <si>
    <t>Columna15740</t>
  </si>
  <si>
    <t>Columna15741</t>
  </si>
  <si>
    <t>Columna15742</t>
  </si>
  <si>
    <t>Columna15743</t>
  </si>
  <si>
    <t>Columna15744</t>
  </si>
  <si>
    <t>Columna15745</t>
  </si>
  <si>
    <t>Columna15746</t>
  </si>
  <si>
    <t>Columna15747</t>
  </si>
  <si>
    <t>Columna15748</t>
  </si>
  <si>
    <t>Columna15749</t>
  </si>
  <si>
    <t>Columna15750</t>
  </si>
  <si>
    <t>Columna15751</t>
  </si>
  <si>
    <t>Columna15752</t>
  </si>
  <si>
    <t>Columna15753</t>
  </si>
  <si>
    <t>Columna15754</t>
  </si>
  <si>
    <t>Columna15755</t>
  </si>
  <si>
    <t>Columna15756</t>
  </si>
  <si>
    <t>Columna15757</t>
  </si>
  <si>
    <t>Columna15758</t>
  </si>
  <si>
    <t>Columna15759</t>
  </si>
  <si>
    <t>Columna15760</t>
  </si>
  <si>
    <t>Columna15761</t>
  </si>
  <si>
    <t>Columna15762</t>
  </si>
  <si>
    <t>Columna15763</t>
  </si>
  <si>
    <t>Columna15764</t>
  </si>
  <si>
    <t>Columna15765</t>
  </si>
  <si>
    <t>Columna15766</t>
  </si>
  <si>
    <t>Columna15767</t>
  </si>
  <si>
    <t>Columna15768</t>
  </si>
  <si>
    <t>Columna15769</t>
  </si>
  <si>
    <t>Columna15770</t>
  </si>
  <si>
    <t>Columna15771</t>
  </si>
  <si>
    <t>Columna15772</t>
  </si>
  <si>
    <t>Columna15773</t>
  </si>
  <si>
    <t>Columna15774</t>
  </si>
  <si>
    <t>Columna15775</t>
  </si>
  <si>
    <t>Columna15776</t>
  </si>
  <si>
    <t>Columna15777</t>
  </si>
  <si>
    <t>Columna15778</t>
  </si>
  <si>
    <t>Columna15779</t>
  </si>
  <si>
    <t>Columna15780</t>
  </si>
  <si>
    <t>Columna15781</t>
  </si>
  <si>
    <t>Columna15782</t>
  </si>
  <si>
    <t>Columna15783</t>
  </si>
  <si>
    <t>Columna15784</t>
  </si>
  <si>
    <t>Columna15785</t>
  </si>
  <si>
    <t>Columna15786</t>
  </si>
  <si>
    <t>Columna15787</t>
  </si>
  <si>
    <t>Columna15788</t>
  </si>
  <si>
    <t>Columna15789</t>
  </si>
  <si>
    <t>Columna15790</t>
  </si>
  <si>
    <t>Columna15791</t>
  </si>
  <si>
    <t>Columna15792</t>
  </si>
  <si>
    <t>Columna15793</t>
  </si>
  <si>
    <t>Columna15794</t>
  </si>
  <si>
    <t>Columna15795</t>
  </si>
  <si>
    <t>Columna15796</t>
  </si>
  <si>
    <t>Columna15797</t>
  </si>
  <si>
    <t>Columna15798</t>
  </si>
  <si>
    <t>Columna15799</t>
  </si>
  <si>
    <t>Columna15800</t>
  </si>
  <si>
    <t>Columna15801</t>
  </si>
  <si>
    <t>Columna15802</t>
  </si>
  <si>
    <t>Columna15803</t>
  </si>
  <si>
    <t>Columna15804</t>
  </si>
  <si>
    <t>Columna15805</t>
  </si>
  <si>
    <t>Columna15806</t>
  </si>
  <si>
    <t>Columna15807</t>
  </si>
  <si>
    <t>Columna15808</t>
  </si>
  <si>
    <t>Columna15809</t>
  </si>
  <si>
    <t>Columna15810</t>
  </si>
  <si>
    <t>Columna15811</t>
  </si>
  <si>
    <t>Columna15812</t>
  </si>
  <si>
    <t>Columna15813</t>
  </si>
  <si>
    <t>Columna15814</t>
  </si>
  <si>
    <t>Columna15815</t>
  </si>
  <si>
    <t>Columna15816</t>
  </si>
  <si>
    <t>Columna15817</t>
  </si>
  <si>
    <t>Columna15818</t>
  </si>
  <si>
    <t>Columna15819</t>
  </si>
  <si>
    <t>Columna15820</t>
  </si>
  <si>
    <t>Columna15821</t>
  </si>
  <si>
    <t>Columna15822</t>
  </si>
  <si>
    <t>Columna15823</t>
  </si>
  <si>
    <t>Columna15824</t>
  </si>
  <si>
    <t>Columna15825</t>
  </si>
  <si>
    <t>Columna15826</t>
  </si>
  <si>
    <t>Columna15827</t>
  </si>
  <si>
    <t>Columna15828</t>
  </si>
  <si>
    <t>Columna15829</t>
  </si>
  <si>
    <t>Columna15830</t>
  </si>
  <si>
    <t>Columna15831</t>
  </si>
  <si>
    <t>Columna15832</t>
  </si>
  <si>
    <t>Columna15833</t>
  </si>
  <si>
    <t>Columna15834</t>
  </si>
  <si>
    <t>Columna15835</t>
  </si>
  <si>
    <t>Columna15836</t>
  </si>
  <si>
    <t>Columna15837</t>
  </si>
  <si>
    <t>Columna15838</t>
  </si>
  <si>
    <t>Columna15839</t>
  </si>
  <si>
    <t>Columna15840</t>
  </si>
  <si>
    <t>Columna15841</t>
  </si>
  <si>
    <t>Columna15842</t>
  </si>
  <si>
    <t>Columna15843</t>
  </si>
  <si>
    <t>Columna15844</t>
  </si>
  <si>
    <t>Columna15845</t>
  </si>
  <si>
    <t>Columna15846</t>
  </si>
  <si>
    <t>Columna15847</t>
  </si>
  <si>
    <t>Columna15848</t>
  </si>
  <si>
    <t>Columna15849</t>
  </si>
  <si>
    <t>Columna15850</t>
  </si>
  <si>
    <t>Columna15851</t>
  </si>
  <si>
    <t>Columna15852</t>
  </si>
  <si>
    <t>Columna15853</t>
  </si>
  <si>
    <t>Columna15854</t>
  </si>
  <si>
    <t>Columna15855</t>
  </si>
  <si>
    <t>Columna15856</t>
  </si>
  <si>
    <t>Columna15857</t>
  </si>
  <si>
    <t>Columna15858</t>
  </si>
  <si>
    <t>Columna15859</t>
  </si>
  <si>
    <t>Columna15860</t>
  </si>
  <si>
    <t>Columna15861</t>
  </si>
  <si>
    <t>Columna15862</t>
  </si>
  <si>
    <t>Columna15863</t>
  </si>
  <si>
    <t>Columna15864</t>
  </si>
  <si>
    <t>Columna15865</t>
  </si>
  <si>
    <t>Columna15866</t>
  </si>
  <si>
    <t>Columna15867</t>
  </si>
  <si>
    <t>Columna15868</t>
  </si>
  <si>
    <t>Columna15869</t>
  </si>
  <si>
    <t>Columna15870</t>
  </si>
  <si>
    <t>Columna15871</t>
  </si>
  <si>
    <t>Columna15872</t>
  </si>
  <si>
    <t>Columna15873</t>
  </si>
  <si>
    <t>Columna15874</t>
  </si>
  <si>
    <t>Columna15875</t>
  </si>
  <si>
    <t>Columna15876</t>
  </si>
  <si>
    <t>Columna15877</t>
  </si>
  <si>
    <t>Columna15878</t>
  </si>
  <si>
    <t>Columna15879</t>
  </si>
  <si>
    <t>Columna15880</t>
  </si>
  <si>
    <t>Columna15881</t>
  </si>
  <si>
    <t>Columna15882</t>
  </si>
  <si>
    <t>Columna15883</t>
  </si>
  <si>
    <t>Columna15884</t>
  </si>
  <si>
    <t>Columna15885</t>
  </si>
  <si>
    <t>Columna15886</t>
  </si>
  <si>
    <t>Columna15887</t>
  </si>
  <si>
    <t>Columna15888</t>
  </si>
  <si>
    <t>Columna15889</t>
  </si>
  <si>
    <t>Columna15890</t>
  </si>
  <si>
    <t>Columna15891</t>
  </si>
  <si>
    <t>Columna15892</t>
  </si>
  <si>
    <t>Columna15893</t>
  </si>
  <si>
    <t>Columna15894</t>
  </si>
  <si>
    <t>Columna15895</t>
  </si>
  <si>
    <t>Columna15896</t>
  </si>
  <si>
    <t>Columna15897</t>
  </si>
  <si>
    <t>Columna15898</t>
  </si>
  <si>
    <t>Columna15899</t>
  </si>
  <si>
    <t>Columna15900</t>
  </si>
  <si>
    <t>Columna15901</t>
  </si>
  <si>
    <t>Columna15902</t>
  </si>
  <si>
    <t>Columna15903</t>
  </si>
  <si>
    <t>Columna15904</t>
  </si>
  <si>
    <t>Columna15905</t>
  </si>
  <si>
    <t>Columna15906</t>
  </si>
  <si>
    <t>Columna15907</t>
  </si>
  <si>
    <t>Columna15908</t>
  </si>
  <si>
    <t>Columna15909</t>
  </si>
  <si>
    <t>Columna15910</t>
  </si>
  <si>
    <t>Columna15911</t>
  </si>
  <si>
    <t>Columna15912</t>
  </si>
  <si>
    <t>Columna15913</t>
  </si>
  <si>
    <t>Columna15914</t>
  </si>
  <si>
    <t>Columna15915</t>
  </si>
  <si>
    <t>Columna15916</t>
  </si>
  <si>
    <t>Columna15917</t>
  </si>
  <si>
    <t>Columna15918</t>
  </si>
  <si>
    <t>Columna15919</t>
  </si>
  <si>
    <t>Columna15920</t>
  </si>
  <si>
    <t>Columna15921</t>
  </si>
  <si>
    <t>Columna15922</t>
  </si>
  <si>
    <t>Columna15923</t>
  </si>
  <si>
    <t>Columna15924</t>
  </si>
  <si>
    <t>Columna15925</t>
  </si>
  <si>
    <t>Columna15926</t>
  </si>
  <si>
    <t>Columna15927</t>
  </si>
  <si>
    <t>Columna15928</t>
  </si>
  <si>
    <t>Columna15929</t>
  </si>
  <si>
    <t>Columna15930</t>
  </si>
  <si>
    <t>Columna15931</t>
  </si>
  <si>
    <t>Columna15932</t>
  </si>
  <si>
    <t>Columna15933</t>
  </si>
  <si>
    <t>Columna15934</t>
  </si>
  <si>
    <t>Columna15935</t>
  </si>
  <si>
    <t>Columna15936</t>
  </si>
  <si>
    <t>Columna15937</t>
  </si>
  <si>
    <t>Columna15938</t>
  </si>
  <si>
    <t>Columna15939</t>
  </si>
  <si>
    <t>Columna15940</t>
  </si>
  <si>
    <t>Columna15941</t>
  </si>
  <si>
    <t>Columna15942</t>
  </si>
  <si>
    <t>Columna15943</t>
  </si>
  <si>
    <t>Columna15944</t>
  </si>
  <si>
    <t>Columna15945</t>
  </si>
  <si>
    <t>Columna15946</t>
  </si>
  <si>
    <t>Columna15947</t>
  </si>
  <si>
    <t>Columna15948</t>
  </si>
  <si>
    <t>Columna15949</t>
  </si>
  <si>
    <t>Columna15950</t>
  </si>
  <si>
    <t>Columna15951</t>
  </si>
  <si>
    <t>Columna15952</t>
  </si>
  <si>
    <t>Columna15953</t>
  </si>
  <si>
    <t>Columna15954</t>
  </si>
  <si>
    <t>Columna15955</t>
  </si>
  <si>
    <t>Columna15956</t>
  </si>
  <si>
    <t>Columna15957</t>
  </si>
  <si>
    <t>Columna15958</t>
  </si>
  <si>
    <t>Columna15959</t>
  </si>
  <si>
    <t>Columna15960</t>
  </si>
  <si>
    <t>Columna15961</t>
  </si>
  <si>
    <t>Columna15962</t>
  </si>
  <si>
    <t>Columna15963</t>
  </si>
  <si>
    <t>Columna15964</t>
  </si>
  <si>
    <t>Columna15965</t>
  </si>
  <si>
    <t>Columna15966</t>
  </si>
  <si>
    <t>Columna15967</t>
  </si>
  <si>
    <t>Columna15968</t>
  </si>
  <si>
    <t>Columna15969</t>
  </si>
  <si>
    <t>Columna15970</t>
  </si>
  <si>
    <t>Columna15971</t>
  </si>
  <si>
    <t>Columna15972</t>
  </si>
  <si>
    <t>Columna15973</t>
  </si>
  <si>
    <t>Columna15974</t>
  </si>
  <si>
    <t>Columna15975</t>
  </si>
  <si>
    <t>Columna15976</t>
  </si>
  <si>
    <t>Columna15977</t>
  </si>
  <si>
    <t>Columna15978</t>
  </si>
  <si>
    <t>Columna15979</t>
  </si>
  <si>
    <t>Columna15980</t>
  </si>
  <si>
    <t>Columna15981</t>
  </si>
  <si>
    <t>Columna15982</t>
  </si>
  <si>
    <t>Columna15983</t>
  </si>
  <si>
    <t>Columna15984</t>
  </si>
  <si>
    <t>Columna15985</t>
  </si>
  <si>
    <t>Columna15986</t>
  </si>
  <si>
    <t>Columna15987</t>
  </si>
  <si>
    <t>Columna15988</t>
  </si>
  <si>
    <t>Columna15989</t>
  </si>
  <si>
    <t>Columna15990</t>
  </si>
  <si>
    <t>Columna15991</t>
  </si>
  <si>
    <t>Columna15992</t>
  </si>
  <si>
    <t>Columna15993</t>
  </si>
  <si>
    <t>Columna15994</t>
  </si>
  <si>
    <t>Columna15995</t>
  </si>
  <si>
    <t>Columna15996</t>
  </si>
  <si>
    <t>Columna15997</t>
  </si>
  <si>
    <t>Columna15998</t>
  </si>
  <si>
    <t>Columna15999</t>
  </si>
  <si>
    <t>Columna16000</t>
  </si>
  <si>
    <t>Columna16001</t>
  </si>
  <si>
    <t>Columna16002</t>
  </si>
  <si>
    <t>Columna16003</t>
  </si>
  <si>
    <t>Columna16004</t>
  </si>
  <si>
    <t>Columna16005</t>
  </si>
  <si>
    <t>Columna16006</t>
  </si>
  <si>
    <t>Columna16007</t>
  </si>
  <si>
    <t>Columna16008</t>
  </si>
  <si>
    <t>Columna16009</t>
  </si>
  <si>
    <t>Columna16010</t>
  </si>
  <si>
    <t>Columna16011</t>
  </si>
  <si>
    <t>Columna16012</t>
  </si>
  <si>
    <t>Columna16013</t>
  </si>
  <si>
    <t>Columna16014</t>
  </si>
  <si>
    <t>Columna16015</t>
  </si>
  <si>
    <t>Columna16016</t>
  </si>
  <si>
    <t>Columna16017</t>
  </si>
  <si>
    <t>Columna16018</t>
  </si>
  <si>
    <t>Columna16019</t>
  </si>
  <si>
    <t>Columna16020</t>
  </si>
  <si>
    <t>Columna16021</t>
  </si>
  <si>
    <t>Columna16022</t>
  </si>
  <si>
    <t>Columna16023</t>
  </si>
  <si>
    <t>Columna16024</t>
  </si>
  <si>
    <t>Columna16025</t>
  </si>
  <si>
    <t>Columna16026</t>
  </si>
  <si>
    <t>Columna16027</t>
  </si>
  <si>
    <t>Columna16028</t>
  </si>
  <si>
    <t>Columna16029</t>
  </si>
  <si>
    <t>Columna16030</t>
  </si>
  <si>
    <t>Columna16031</t>
  </si>
  <si>
    <t>Columna16032</t>
  </si>
  <si>
    <t>Columna16033</t>
  </si>
  <si>
    <t>Columna16034</t>
  </si>
  <si>
    <t>Columna16035</t>
  </si>
  <si>
    <t>Columna16036</t>
  </si>
  <si>
    <t>Columna16037</t>
  </si>
  <si>
    <t>Columna16038</t>
  </si>
  <si>
    <t>Columna16039</t>
  </si>
  <si>
    <t>Columna16040</t>
  </si>
  <si>
    <t>Columna16041</t>
  </si>
  <si>
    <t>Columna16042</t>
  </si>
  <si>
    <t>Columna16043</t>
  </si>
  <si>
    <t>Columna16044</t>
  </si>
  <si>
    <t>Columna16045</t>
  </si>
  <si>
    <t>Columna16046</t>
  </si>
  <si>
    <t>Columna16047</t>
  </si>
  <si>
    <t>Columna16048</t>
  </si>
  <si>
    <t>Columna16049</t>
  </si>
  <si>
    <t>Columna16050</t>
  </si>
  <si>
    <t>Columna16051</t>
  </si>
  <si>
    <t>Columna16052</t>
  </si>
  <si>
    <t>Columna16053</t>
  </si>
  <si>
    <t>Columna16054</t>
  </si>
  <si>
    <t>Columna16055</t>
  </si>
  <si>
    <t>Columna16056</t>
  </si>
  <si>
    <t>Columna16057</t>
  </si>
  <si>
    <t>Columna16058</t>
  </si>
  <si>
    <t>Columna16059</t>
  </si>
  <si>
    <t>Columna16060</t>
  </si>
  <si>
    <t>Columna16061</t>
  </si>
  <si>
    <t>Columna16062</t>
  </si>
  <si>
    <t>Columna16063</t>
  </si>
  <si>
    <t>Columna16064</t>
  </si>
  <si>
    <t>Columna16065</t>
  </si>
  <si>
    <t>Columna16066</t>
  </si>
  <si>
    <t>Columna16067</t>
  </si>
  <si>
    <t>Columna16068</t>
  </si>
  <si>
    <t>Columna16069</t>
  </si>
  <si>
    <t>Columna16070</t>
  </si>
  <si>
    <t>Columna16071</t>
  </si>
  <si>
    <t>Columna16072</t>
  </si>
  <si>
    <t>Columna16073</t>
  </si>
  <si>
    <t>Columna16074</t>
  </si>
  <si>
    <t>Columna16075</t>
  </si>
  <si>
    <t>Columna16076</t>
  </si>
  <si>
    <t>Columna16077</t>
  </si>
  <si>
    <t>Columna16078</t>
  </si>
  <si>
    <t>Columna16079</t>
  </si>
  <si>
    <t>Columna16080</t>
  </si>
  <si>
    <t>Columna16081</t>
  </si>
  <si>
    <t>Columna16082</t>
  </si>
  <si>
    <t>Columna16083</t>
  </si>
  <si>
    <t>Columna16084</t>
  </si>
  <si>
    <t>Columna16085</t>
  </si>
  <si>
    <t>Columna16086</t>
  </si>
  <si>
    <t>Columna16087</t>
  </si>
  <si>
    <t>Columna16088</t>
  </si>
  <si>
    <t>Columna16089</t>
  </si>
  <si>
    <t>Columna16090</t>
  </si>
  <si>
    <t>Columna16091</t>
  </si>
  <si>
    <t>Columna16092</t>
  </si>
  <si>
    <t>Columna16093</t>
  </si>
  <si>
    <t>Columna16094</t>
  </si>
  <si>
    <t>Columna16095</t>
  </si>
  <si>
    <t>Columna16096</t>
  </si>
  <si>
    <t>Columna16097</t>
  </si>
  <si>
    <t>Columna16098</t>
  </si>
  <si>
    <t>Columna16099</t>
  </si>
  <si>
    <t>Columna16100</t>
  </si>
  <si>
    <t>Columna16101</t>
  </si>
  <si>
    <t>Columna16102</t>
  </si>
  <si>
    <t>Columna16103</t>
  </si>
  <si>
    <t>Columna16104</t>
  </si>
  <si>
    <t>Columna16105</t>
  </si>
  <si>
    <t>Columna16106</t>
  </si>
  <si>
    <t>Columna16107</t>
  </si>
  <si>
    <t>Columna16108</t>
  </si>
  <si>
    <t>Columna16109</t>
  </si>
  <si>
    <t>Columna16110</t>
  </si>
  <si>
    <t>Columna16111</t>
  </si>
  <si>
    <t>Columna16112</t>
  </si>
  <si>
    <t>Columna16113</t>
  </si>
  <si>
    <t>Columna16114</t>
  </si>
  <si>
    <t>Columna16115</t>
  </si>
  <si>
    <t>Columna16116</t>
  </si>
  <si>
    <t>Columna16117</t>
  </si>
  <si>
    <t>Columna16118</t>
  </si>
  <si>
    <t>Columna16119</t>
  </si>
  <si>
    <t>Columna16120</t>
  </si>
  <si>
    <t>Columna16121</t>
  </si>
  <si>
    <t>Columna16122</t>
  </si>
  <si>
    <t>Columna16123</t>
  </si>
  <si>
    <t>Columna16124</t>
  </si>
  <si>
    <t>Columna16125</t>
  </si>
  <si>
    <t>Columna16126</t>
  </si>
  <si>
    <t>Columna16127</t>
  </si>
  <si>
    <t>Columna16128</t>
  </si>
  <si>
    <t>Columna16129</t>
  </si>
  <si>
    <t>Columna16130</t>
  </si>
  <si>
    <t>Columna16131</t>
  </si>
  <si>
    <t>Columna16132</t>
  </si>
  <si>
    <t>Columna16133</t>
  </si>
  <si>
    <t>Columna16134</t>
  </si>
  <si>
    <t>Columna16135</t>
  </si>
  <si>
    <t>Columna16136</t>
  </si>
  <si>
    <t>Columna16137</t>
  </si>
  <si>
    <t>Columna16138</t>
  </si>
  <si>
    <t>Columna16139</t>
  </si>
  <si>
    <t>Columna16140</t>
  </si>
  <si>
    <t>Columna16141</t>
  </si>
  <si>
    <t>Columna16142</t>
  </si>
  <si>
    <t>Columna16143</t>
  </si>
  <si>
    <t>Columna16144</t>
  </si>
  <si>
    <t>Columna16145</t>
  </si>
  <si>
    <t>Columna16146</t>
  </si>
  <si>
    <t>Columna16147</t>
  </si>
  <si>
    <t>Columna16148</t>
  </si>
  <si>
    <t>Columna16149</t>
  </si>
  <si>
    <t>Columna16150</t>
  </si>
  <si>
    <t>Columna16151</t>
  </si>
  <si>
    <t>Columna16152</t>
  </si>
  <si>
    <t>Columna16153</t>
  </si>
  <si>
    <t>Columna16154</t>
  </si>
  <si>
    <t>Columna16155</t>
  </si>
  <si>
    <t>Columna16156</t>
  </si>
  <si>
    <t>Columna16157</t>
  </si>
  <si>
    <t>Columna16158</t>
  </si>
  <si>
    <t>Columna16159</t>
  </si>
  <si>
    <t>Columna16160</t>
  </si>
  <si>
    <t>Columna16161</t>
  </si>
  <si>
    <t>Columna16162</t>
  </si>
  <si>
    <t>Columna16163</t>
  </si>
  <si>
    <t>Columna16164</t>
  </si>
  <si>
    <t>Columna16165</t>
  </si>
  <si>
    <t>Columna16166</t>
  </si>
  <si>
    <t>Columna16167</t>
  </si>
  <si>
    <t>Columna16168</t>
  </si>
  <si>
    <t>Columna16169</t>
  </si>
  <si>
    <t>Columna16170</t>
  </si>
  <si>
    <t>Columna16171</t>
  </si>
  <si>
    <t>Columna16172</t>
  </si>
  <si>
    <t>Columna16173</t>
  </si>
  <si>
    <t>Columna16174</t>
  </si>
  <si>
    <t>Columna16175</t>
  </si>
  <si>
    <t>Columna16176</t>
  </si>
  <si>
    <t>Columna16177</t>
  </si>
  <si>
    <t>Columna16178</t>
  </si>
  <si>
    <t>Columna16179</t>
  </si>
  <si>
    <t>Columna16180</t>
  </si>
  <si>
    <t>Columna16181</t>
  </si>
  <si>
    <t>Columna16182</t>
  </si>
  <si>
    <t>Columna16183</t>
  </si>
  <si>
    <t>Columna16184</t>
  </si>
  <si>
    <t>Columna16185</t>
  </si>
  <si>
    <t>Columna16186</t>
  </si>
  <si>
    <t>Columna16187</t>
  </si>
  <si>
    <t>Columna16188</t>
  </si>
  <si>
    <t>Columna16189</t>
  </si>
  <si>
    <t>Columna16190</t>
  </si>
  <si>
    <t>Columna16191</t>
  </si>
  <si>
    <t>Columna16192</t>
  </si>
  <si>
    <t>Columna16193</t>
  </si>
  <si>
    <t>Columna16194</t>
  </si>
  <si>
    <t>Columna16195</t>
  </si>
  <si>
    <t>Columna16196</t>
  </si>
  <si>
    <t>Columna16197</t>
  </si>
  <si>
    <t>Columna16198</t>
  </si>
  <si>
    <t>Columna16199</t>
  </si>
  <si>
    <t>Columna16200</t>
  </si>
  <si>
    <t>Columna16201</t>
  </si>
  <si>
    <t>Columna16202</t>
  </si>
  <si>
    <t>Columna16203</t>
  </si>
  <si>
    <t>Columna16204</t>
  </si>
  <si>
    <t>Columna16205</t>
  </si>
  <si>
    <t>Columna16206</t>
  </si>
  <si>
    <t>Columna16207</t>
  </si>
  <si>
    <t>Columna16208</t>
  </si>
  <si>
    <t>Columna16209</t>
  </si>
  <si>
    <t>Columna16210</t>
  </si>
  <si>
    <t>Columna16211</t>
  </si>
  <si>
    <t>Columna16212</t>
  </si>
  <si>
    <t>Columna16213</t>
  </si>
  <si>
    <t>Columna16214</t>
  </si>
  <si>
    <t>Columna16215</t>
  </si>
  <si>
    <t>Columna16216</t>
  </si>
  <si>
    <t>Columna16217</t>
  </si>
  <si>
    <t>Columna16218</t>
  </si>
  <si>
    <t>Columna16219</t>
  </si>
  <si>
    <t>Columna16220</t>
  </si>
  <si>
    <t>Columna16221</t>
  </si>
  <si>
    <t>Columna16222</t>
  </si>
  <si>
    <t>Columna16223</t>
  </si>
  <si>
    <t>Columna16224</t>
  </si>
  <si>
    <t>Columna16225</t>
  </si>
  <si>
    <t>Columna16226</t>
  </si>
  <si>
    <t>Columna16227</t>
  </si>
  <si>
    <t>Columna16228</t>
  </si>
  <si>
    <t>Columna16229</t>
  </si>
  <si>
    <t>Columna16230</t>
  </si>
  <si>
    <t>Columna16231</t>
  </si>
  <si>
    <t>Columna16232</t>
  </si>
  <si>
    <t>Columna16233</t>
  </si>
  <si>
    <t>Columna16234</t>
  </si>
  <si>
    <t>Columna16235</t>
  </si>
  <si>
    <t>Columna16236</t>
  </si>
  <si>
    <t>Columna16237</t>
  </si>
  <si>
    <t>Columna16238</t>
  </si>
  <si>
    <t>Columna16239</t>
  </si>
  <si>
    <t>Columna16240</t>
  </si>
  <si>
    <t>Columna16241</t>
  </si>
  <si>
    <t>Columna16242</t>
  </si>
  <si>
    <t>Columna16243</t>
  </si>
  <si>
    <t>Columna16244</t>
  </si>
  <si>
    <t>Columna16245</t>
  </si>
  <si>
    <t>Columna16246</t>
  </si>
  <si>
    <t>Columna16247</t>
  </si>
  <si>
    <t>Columna16248</t>
  </si>
  <si>
    <t>Columna16249</t>
  </si>
  <si>
    <t>Columna16250</t>
  </si>
  <si>
    <t>Columna16251</t>
  </si>
  <si>
    <t>Columna16252</t>
  </si>
  <si>
    <t>Columna16253</t>
  </si>
  <si>
    <t>Columna16254</t>
  </si>
  <si>
    <t>Columna16255</t>
  </si>
  <si>
    <t>Columna16256</t>
  </si>
  <si>
    <t>Columna16257</t>
  </si>
  <si>
    <t>Columna16258</t>
  </si>
  <si>
    <t>Columna16259</t>
  </si>
  <si>
    <t>Columna16260</t>
  </si>
  <si>
    <t>Columna16261</t>
  </si>
  <si>
    <t>Columna16262</t>
  </si>
  <si>
    <t>Columna16263</t>
  </si>
  <si>
    <t>Columna16264</t>
  </si>
  <si>
    <t>Columna16265</t>
  </si>
  <si>
    <t>Columna16266</t>
  </si>
  <si>
    <t>Columna16267</t>
  </si>
  <si>
    <t>Columna16268</t>
  </si>
  <si>
    <t>Columna16269</t>
  </si>
  <si>
    <t>Columna16270</t>
  </si>
  <si>
    <t>Columna16271</t>
  </si>
  <si>
    <t>Columna16272</t>
  </si>
  <si>
    <t>Columna16273</t>
  </si>
  <si>
    <t>Columna16274</t>
  </si>
  <si>
    <t>Columna16275</t>
  </si>
  <si>
    <t>Columna16276</t>
  </si>
  <si>
    <t>Columna16277</t>
  </si>
  <si>
    <t>Columna16278</t>
  </si>
  <si>
    <t>Columna16279</t>
  </si>
  <si>
    <t>Columna16280</t>
  </si>
  <si>
    <t>Columna16281</t>
  </si>
  <si>
    <t>Columna16282</t>
  </si>
  <si>
    <t>Columna16283</t>
  </si>
  <si>
    <t>Columna16284</t>
  </si>
  <si>
    <t>Columna16285</t>
  </si>
  <si>
    <t>Columna16286</t>
  </si>
  <si>
    <t>Columna16287</t>
  </si>
  <si>
    <t>Columna16288</t>
  </si>
  <si>
    <t>Columna16289</t>
  </si>
  <si>
    <t>Columna16290</t>
  </si>
  <si>
    <t>Columna16291</t>
  </si>
  <si>
    <t>Columna16292</t>
  </si>
  <si>
    <t>Columna16293</t>
  </si>
  <si>
    <t>Columna16294</t>
  </si>
  <si>
    <t>Columna16295</t>
  </si>
  <si>
    <t>Columna16296</t>
  </si>
  <si>
    <t>Columna16297</t>
  </si>
  <si>
    <t>Columna16298</t>
  </si>
  <si>
    <t>Columna16299</t>
  </si>
  <si>
    <t>Columna16300</t>
  </si>
  <si>
    <t>Columna16301</t>
  </si>
  <si>
    <t>Columna16302</t>
  </si>
  <si>
    <t>Columna16303</t>
  </si>
  <si>
    <t>Columna16304</t>
  </si>
  <si>
    <t>Columna16305</t>
  </si>
  <si>
    <t>Columna16306</t>
  </si>
  <si>
    <t>Columna16307</t>
  </si>
  <si>
    <t>Columna16308</t>
  </si>
  <si>
    <t>Columna16309</t>
  </si>
  <si>
    <t>Columna16310</t>
  </si>
  <si>
    <t>Columna16311</t>
  </si>
  <si>
    <t>Columna16312</t>
  </si>
  <si>
    <t>Columna16313</t>
  </si>
  <si>
    <t>Columna16314</t>
  </si>
  <si>
    <t>Columna16315</t>
  </si>
  <si>
    <t>Columna16316</t>
  </si>
  <si>
    <t>Columna16317</t>
  </si>
  <si>
    <t>Columna16318</t>
  </si>
  <si>
    <t>Columna16319</t>
  </si>
  <si>
    <t>Columna16320</t>
  </si>
  <si>
    <t>Columna16321</t>
  </si>
  <si>
    <t>Columna16322</t>
  </si>
  <si>
    <t>Columna16323</t>
  </si>
  <si>
    <t>Columna16324</t>
  </si>
  <si>
    <t>Columna16325</t>
  </si>
  <si>
    <t>Columna16326</t>
  </si>
  <si>
    <t>Columna16327</t>
  </si>
  <si>
    <t>Columna16328</t>
  </si>
  <si>
    <t>Columna16329</t>
  </si>
  <si>
    <t>Columna16330</t>
  </si>
  <si>
    <t>Columna16331</t>
  </si>
  <si>
    <t>Columna16332</t>
  </si>
  <si>
    <t>Columna16333</t>
  </si>
  <si>
    <t>Columna16334</t>
  </si>
  <si>
    <t>Columna16335</t>
  </si>
  <si>
    <t>Columna16336</t>
  </si>
  <si>
    <t>Columna16337</t>
  </si>
  <si>
    <t>Columna16338</t>
  </si>
  <si>
    <t>Columna16339</t>
  </si>
  <si>
    <t>Columna16340</t>
  </si>
  <si>
    <t>Columna16341</t>
  </si>
  <si>
    <t>Columna16342</t>
  </si>
  <si>
    <t>Columna16343</t>
  </si>
  <si>
    <t>Columna16344</t>
  </si>
  <si>
    <t>Columna16345</t>
  </si>
  <si>
    <t>Columna16346</t>
  </si>
  <si>
    <t>Columna16347</t>
  </si>
  <si>
    <t>Columna16348</t>
  </si>
  <si>
    <t>Columna16349</t>
  </si>
  <si>
    <t>Columna16350</t>
  </si>
  <si>
    <t>Columna16351</t>
  </si>
  <si>
    <t>Columna16352</t>
  </si>
  <si>
    <t>Columna16353</t>
  </si>
  <si>
    <t>Columna16354</t>
  </si>
  <si>
    <t>Columna16355</t>
  </si>
  <si>
    <t>Columna16356</t>
  </si>
  <si>
    <t>Columna16357</t>
  </si>
  <si>
    <t>Columna16358</t>
  </si>
  <si>
    <t>Columna16359</t>
  </si>
  <si>
    <t>Columna16360</t>
  </si>
  <si>
    <t>Columna16361</t>
  </si>
  <si>
    <t>Columna16362</t>
  </si>
  <si>
    <t>Columna16363</t>
  </si>
  <si>
    <t>Columna16364</t>
  </si>
  <si>
    <t>Columna16365</t>
  </si>
  <si>
    <t>Columna16366</t>
  </si>
  <si>
    <t>Columna16367</t>
  </si>
  <si>
    <t>Columna16368</t>
  </si>
  <si>
    <t>Columna16369</t>
  </si>
  <si>
    <t>Columna16370</t>
  </si>
  <si>
    <t>Columna16371</t>
  </si>
  <si>
    <t>Columna16372</t>
  </si>
  <si>
    <t>Columna16373</t>
  </si>
  <si>
    <t>Columna16374</t>
  </si>
  <si>
    <t>Columna16375</t>
  </si>
  <si>
    <t>Columna16376</t>
  </si>
  <si>
    <t>Columna16377</t>
  </si>
  <si>
    <t>Columna16378</t>
  </si>
  <si>
    <t>83.00</t>
  </si>
  <si>
    <t>450.00</t>
  </si>
  <si>
    <t>791.00</t>
  </si>
  <si>
    <t>800.00</t>
  </si>
  <si>
    <t>300.00</t>
  </si>
  <si>
    <t>360.00</t>
  </si>
  <si>
    <t>130,883,225.35</t>
  </si>
  <si>
    <t>AÑO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</si>
</sst>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164" formatCode="_-* #,##0.00_-;\-* #,##0.00_-;_-* &quot;-&quot;??_-;_-@_-"/>
    <numFmt numFmtId="165" formatCode="_-* #,##0\ &quot;€&quot;_-;\-* #,##0\ &quot;€&quot;_-;_-* &quot;-&quot;\ &quot;€&quot;_-;_-@_-"/>
    <numFmt numFmtId="166" formatCode="_-* #,##0.00\ &quot;€&quot;_-;\-* #,##0.00\ &quot;€&quot;_-;_-* &quot;-&quot;??\ &quot;€&quot;_-;_-@_-"/>
    <numFmt numFmtId="167" formatCode="_-* #,##0\ _€_-;\-* #,##0\ _€_-;_-* &quot;-&quot;\ _€_-;_-@_-"/>
    <numFmt numFmtId="168" formatCode="_-* #,##0.00\ _€_-;\-* #,##0.00\ _€_-;_-* &quot;-&quot;??\ _€_-;_-@_-"/>
    <numFmt numFmtId="169" formatCode="_-[$RD$-1C0A]* #,##0.00_-;\-[$RD$-1C0A]* #,##0.00_-;_-[$RD$-1C0A]* &quot;-&quot;??_-;_-@_-"/>
    <numFmt numFmtId="170" formatCode="dd\-mm\-yyyy"/>
    <numFmt numFmtId="171" formatCode="_-[$RD$-1C0A]* #,##0.00_ ;_-[$RD$-1C0A]* \-#,##0.00\ ;_-[$RD$-1C0A]* &quot; - &quot;??_ ;_-@_ "/>
    <numFmt numFmtId="172" formatCode="&quot;RD$&quot;#,##0.00"/>
  </numFmts>
  <fonts count="37" x14ac:knownFonts="1">
    <font>
      <sz val="11"/>
      <color theme="1"/>
      <name val="Calibri"/>
      <scheme val="minor"/>
    </font>
    <font>
      <sz val="10"/>
      <name val="Arial"/>
      <family val="2"/>
    </font>
    <font>
      <b/>
      <sz val="11"/>
      <color rgb="FF002060"/>
      <name val="Calibri"/>
      <family val="2"/>
      <scheme val="minor"/>
    </font>
    <font>
      <sz val="14"/>
      <color theme="1"/>
      <name val="Arial Narrow"/>
      <family val="2"/>
    </font>
    <font>
      <b/>
      <sz val="12"/>
      <color theme="1"/>
      <name val="Arial Narrow"/>
      <family val="2"/>
    </font>
    <font>
      <b/>
      <sz val="16"/>
      <color theme="1"/>
      <name val="Arial Narrow"/>
      <family val="2"/>
    </font>
    <font>
      <sz val="11"/>
      <color theme="1"/>
      <name val="Arial Narrow"/>
      <family val="2"/>
    </font>
    <font>
      <sz val="8"/>
      <color theme="1"/>
      <name val="Calibri"/>
      <family val="2"/>
      <scheme val="minor"/>
    </font>
    <font>
      <b/>
      <sz val="8"/>
      <color rgb="FFFFFFFF"/>
      <name val="Arial"/>
      <family val="2"/>
    </font>
    <font>
      <sz val="8"/>
      <color rgb="FF000000"/>
      <name val="Arial"/>
      <family val="2"/>
    </font>
    <font>
      <b/>
      <sz val="10"/>
      <color rgb="FF363636"/>
      <name val="Verdana"/>
      <family val="2"/>
    </font>
    <font>
      <b/>
      <sz val="9"/>
      <color rgb="FF002060"/>
      <name val="Arial Narrow"/>
      <family val="2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b/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name val="Tahoma"/>
      <family val="2"/>
    </font>
    <font>
      <b/>
      <sz val="8"/>
      <color theme="1"/>
      <name val="Calibri"/>
      <family val="2"/>
      <scheme val="minor"/>
    </font>
    <font>
      <sz val="10"/>
      <color rgb="FF000000"/>
      <name val="Arial"/>
      <family val="2"/>
    </font>
    <font>
      <sz val="6"/>
      <color rgb="FF000000"/>
      <name val="Verdana"/>
      <family val="2"/>
    </font>
    <font>
      <sz val="12"/>
      <color theme="1"/>
      <name val="Arial Narrow"/>
      <family val="2"/>
    </font>
    <font>
      <sz val="10"/>
      <name val="Verdana"/>
      <family val="2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16"/>
      <color rgb="FF000000"/>
      <name val="Calibri"/>
      <family val="2"/>
    </font>
    <font>
      <sz val="20"/>
      <color rgb="FF00000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Calibri"/>
      <family val="2"/>
      <scheme val="minor"/>
    </font>
    <font>
      <sz val="12"/>
      <name val="Verdana"/>
      <family val="2"/>
    </font>
    <font>
      <sz val="14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39997558519241921"/>
        <bgColor indexed="64"/>
      </patternFill>
    </fill>
  </fills>
  <borders count="23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theme="0" tint="-0.4999237037263100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50">
    <xf numFmtId="0" fontId="0" fillId="0" borderId="0"/>
    <xf numFmtId="9" fontId="1" fillId="0" borderId="0"/>
    <xf numFmtId="166" fontId="1" fillId="0" borderId="0"/>
    <xf numFmtId="165" fontId="1" fillId="0" borderId="0"/>
    <xf numFmtId="168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2" borderId="1">
      <alignment horizontal="center" vertical="center" wrapText="1"/>
    </xf>
    <xf numFmtId="0" fontId="17" fillId="2" borderId="1">
      <alignment horizontal="center" vertical="center" textRotation="90" wrapText="1"/>
    </xf>
    <xf numFmtId="0" fontId="17" fillId="0" borderId="1">
      <alignment horizontal="left" vertical="center" wrapText="1"/>
    </xf>
    <xf numFmtId="170" fontId="17" fillId="0" borderId="1">
      <alignment horizontal="center" vertical="center"/>
    </xf>
    <xf numFmtId="0" fontId="18" fillId="3" borderId="1">
      <alignment horizontal="left" vertical="center"/>
    </xf>
    <xf numFmtId="0" fontId="18" fillId="4" borderId="1">
      <alignment horizontal="center" vertical="center"/>
    </xf>
    <xf numFmtId="0" fontId="7" fillId="5" borderId="2">
      <alignment horizontal="center" vertical="center"/>
    </xf>
    <xf numFmtId="171" fontId="7" fillId="5" borderId="2">
      <alignment horizontal="center" vertical="center"/>
    </xf>
    <xf numFmtId="0" fontId="7" fillId="5" borderId="2">
      <alignment horizontal="left" vertical="center" wrapText="1"/>
    </xf>
    <xf numFmtId="49" fontId="24" fillId="0" borderId="0">
      <alignment horizontal="left" vertical="center"/>
    </xf>
    <xf numFmtId="164" fontId="25" fillId="0" borderId="0" applyFont="0" applyFill="0" applyBorder="0" applyAlignment="0" applyProtection="0"/>
  </cellStyleXfs>
  <cellXfs count="153">
    <xf numFmtId="0" fontId="0" fillId="0" borderId="0" xfId="0"/>
    <xf numFmtId="0" fontId="3" fillId="0" borderId="3" xfId="0" applyFont="1" applyBorder="1" applyAlignment="1" applyProtection="1">
      <alignment vertical="center"/>
      <protection hidden="1"/>
    </xf>
    <xf numFmtId="0" fontId="3" fillId="6" borderId="3" xfId="0" applyFont="1" applyFill="1" applyBorder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8" fillId="7" borderId="0" xfId="0" applyFont="1" applyFill="1" applyAlignment="1">
      <alignment horizontal="center" vertical="center" wrapText="1"/>
    </xf>
    <xf numFmtId="0" fontId="7" fillId="0" borderId="0" xfId="0" applyFont="1"/>
    <xf numFmtId="0" fontId="9" fillId="0" borderId="0" xfId="0" applyFont="1" applyAlignment="1">
      <alignment vertical="center" wrapTex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3" fillId="6" borderId="0" xfId="0" applyFont="1" applyFill="1" applyAlignment="1" applyProtection="1">
      <alignment vertical="center"/>
      <protection hidden="1"/>
    </xf>
    <xf numFmtId="0" fontId="7" fillId="8" borderId="0" xfId="0" applyFont="1" applyFill="1"/>
    <xf numFmtId="0" fontId="7" fillId="8" borderId="4" xfId="0" applyFont="1" applyFill="1" applyBorder="1"/>
    <xf numFmtId="0" fontId="8" fillId="7" borderId="5" xfId="0" applyFont="1" applyFill="1" applyBorder="1" applyAlignment="1">
      <alignment horizontal="center" vertical="center" wrapText="1"/>
    </xf>
    <xf numFmtId="0" fontId="7" fillId="8" borderId="6" xfId="0" applyFont="1" applyFill="1" applyBorder="1"/>
    <xf numFmtId="0" fontId="7" fillId="8" borderId="7" xfId="0" applyFont="1" applyFill="1" applyBorder="1"/>
    <xf numFmtId="0" fontId="8" fillId="7" borderId="8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7" fillId="8" borderId="10" xfId="0" applyFont="1" applyFill="1" applyBorder="1"/>
    <xf numFmtId="0" fontId="8" fillId="7" borderId="11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10" fillId="0" borderId="0" xfId="0" applyFont="1"/>
    <xf numFmtId="0" fontId="8" fillId="7" borderId="0" xfId="0" applyFont="1" applyFill="1" applyAlignment="1">
      <alignment horizontal="left" vertical="center" wrapText="1"/>
    </xf>
    <xf numFmtId="0" fontId="6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3" fillId="6" borderId="3" xfId="0" applyFont="1" applyFill="1" applyBorder="1" applyAlignment="1">
      <alignment horizontal="center" vertical="center"/>
    </xf>
    <xf numFmtId="0" fontId="3" fillId="6" borderId="3" xfId="0" applyFont="1" applyFill="1" applyBorder="1" applyAlignment="1">
      <alignment vertical="center"/>
    </xf>
    <xf numFmtId="0" fontId="3" fillId="6" borderId="0" xfId="0" applyFont="1" applyFill="1" applyAlignment="1">
      <alignment vertical="center"/>
    </xf>
    <xf numFmtId="0" fontId="5" fillId="6" borderId="0" xfId="0" applyFont="1" applyFill="1" applyAlignment="1">
      <alignment vertical="center"/>
    </xf>
    <xf numFmtId="0" fontId="11" fillId="6" borderId="0" xfId="0" applyFont="1" applyFill="1" applyAlignment="1">
      <alignment horizontal="left" vertical="center"/>
    </xf>
    <xf numFmtId="0" fontId="12" fillId="6" borderId="10" xfId="0" applyFont="1" applyFill="1" applyBorder="1" applyAlignment="1" applyProtection="1">
      <alignment vertical="center"/>
      <protection hidden="1"/>
    </xf>
    <xf numFmtId="0" fontId="11" fillId="6" borderId="0" xfId="0" applyFont="1" applyFill="1" applyAlignment="1">
      <alignment vertical="center"/>
    </xf>
    <xf numFmtId="0" fontId="12" fillId="6" borderId="11" xfId="0" applyFont="1" applyFill="1" applyBorder="1" applyAlignment="1" applyProtection="1">
      <alignment vertical="center"/>
      <protection hidden="1"/>
    </xf>
    <xf numFmtId="0" fontId="13" fillId="9" borderId="12" xfId="0" applyFont="1" applyFill="1" applyBorder="1" applyAlignment="1">
      <alignment horizontal="left" vertical="center"/>
    </xf>
    <xf numFmtId="0" fontId="12" fillId="6" borderId="0" xfId="0" applyFont="1" applyFill="1" applyAlignment="1" applyProtection="1">
      <alignment vertical="center"/>
      <protection hidden="1"/>
    </xf>
    <xf numFmtId="0" fontId="13" fillId="9" borderId="8" xfId="0" applyFont="1" applyFill="1" applyBorder="1" applyAlignment="1">
      <alignment horizontal="left" vertical="center"/>
    </xf>
    <xf numFmtId="0" fontId="5" fillId="6" borderId="11" xfId="0" applyFont="1" applyFill="1" applyBorder="1" applyAlignment="1">
      <alignment vertical="center"/>
    </xf>
    <xf numFmtId="0" fontId="3" fillId="6" borderId="0" xfId="0" applyFont="1" applyFill="1" applyAlignment="1">
      <alignment horizontal="center" vertical="center"/>
    </xf>
    <xf numFmtId="0" fontId="12" fillId="0" borderId="0" xfId="0" applyFont="1" applyAlignment="1" applyProtection="1">
      <alignment vertical="center"/>
      <protection hidden="1"/>
    </xf>
    <xf numFmtId="38" fontId="13" fillId="10" borderId="12" xfId="0" applyNumberFormat="1" applyFont="1" applyFill="1" applyBorder="1" applyAlignment="1">
      <alignment vertical="center" wrapText="1"/>
    </xf>
    <xf numFmtId="0" fontId="14" fillId="0" borderId="1" xfId="0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wrapText="1"/>
    </xf>
    <xf numFmtId="0" fontId="2" fillId="11" borderId="15" xfId="0" applyFont="1" applyFill="1" applyBorder="1" applyAlignment="1">
      <alignment vertical="center" wrapText="1"/>
    </xf>
    <xf numFmtId="169" fontId="16" fillId="10" borderId="16" xfId="0" applyNumberFormat="1" applyFont="1" applyFill="1" applyBorder="1" applyAlignment="1">
      <alignment horizontal="right"/>
    </xf>
    <xf numFmtId="0" fontId="2" fillId="11" borderId="17" xfId="0" applyFont="1" applyFill="1" applyBorder="1" applyAlignment="1">
      <alignment vertical="center" wrapText="1"/>
    </xf>
    <xf numFmtId="0" fontId="16" fillId="10" borderId="16" xfId="0" applyFont="1" applyFill="1" applyBorder="1" applyAlignment="1">
      <alignment horizontal="right"/>
    </xf>
    <xf numFmtId="38" fontId="16" fillId="10" borderId="16" xfId="0" applyNumberFormat="1" applyFont="1" applyFill="1" applyBorder="1" applyAlignment="1">
      <alignment horizontal="right"/>
    </xf>
    <xf numFmtId="1" fontId="16" fillId="10" borderId="16" xfId="0" applyNumberFormat="1" applyFont="1" applyFill="1" applyBorder="1" applyAlignment="1">
      <alignment horizontal="right"/>
    </xf>
    <xf numFmtId="0" fontId="2" fillId="10" borderId="16" xfId="0" applyFont="1" applyFill="1" applyBorder="1" applyAlignment="1">
      <alignment vertical="center" wrapText="1"/>
    </xf>
    <xf numFmtId="0" fontId="16" fillId="0" borderId="0" xfId="0" applyFont="1"/>
    <xf numFmtId="0" fontId="4" fillId="6" borderId="0" xfId="0" applyFont="1" applyFill="1" applyAlignment="1">
      <alignment vertical="top" wrapText="1"/>
    </xf>
    <xf numFmtId="0" fontId="4" fillId="6" borderId="0" xfId="0" applyFont="1" applyFill="1" applyAlignment="1">
      <alignment vertical="center" wrapTex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17" fillId="2" borderId="1" xfId="39" applyFont="1">
      <alignment horizontal="center" vertical="center" wrapText="1"/>
    </xf>
    <xf numFmtId="0" fontId="17" fillId="0" borderId="1" xfId="41" applyAlignment="1">
      <alignment horizontal="center" vertical="center"/>
    </xf>
    <xf numFmtId="0" fontId="17" fillId="0" borderId="1" xfId="41" applyAlignment="1" applyProtection="1">
      <alignment horizontal="center" vertical="center"/>
      <protection locked="0"/>
    </xf>
    <xf numFmtId="0" fontId="17" fillId="3" borderId="1" xfId="43" applyFont="1" applyAlignment="1">
      <alignment horizontal="center" vertical="center"/>
    </xf>
    <xf numFmtId="0" fontId="7" fillId="5" borderId="2" xfId="45" applyProtection="1">
      <alignment horizontal="center" vertical="center"/>
      <protection locked="0"/>
    </xf>
    <xf numFmtId="0" fontId="7" fillId="5" borderId="2" xfId="47" applyAlignment="1">
      <alignment horizontal="center" vertical="center" wrapText="1"/>
    </xf>
    <xf numFmtId="171" fontId="7" fillId="5" borderId="2" xfId="46">
      <alignment horizontal="center" vertical="center"/>
    </xf>
    <xf numFmtId="171" fontId="7" fillId="5" borderId="2" xfId="46" applyProtection="1">
      <alignment horizontal="center" vertical="center"/>
      <protection locked="0"/>
    </xf>
    <xf numFmtId="0" fontId="17" fillId="4" borderId="1" xfId="44" applyFont="1">
      <alignment horizontal="center" vertical="center"/>
    </xf>
    <xf numFmtId="0" fontId="17" fillId="4" borderId="2" xfId="44" applyFont="1" applyBorder="1">
      <alignment horizontal="center" vertical="center"/>
    </xf>
    <xf numFmtId="171" fontId="7" fillId="4" borderId="2" xfId="46" applyFill="1">
      <alignment horizontal="center" vertical="center"/>
    </xf>
    <xf numFmtId="14" fontId="16" fillId="10" borderId="16" xfId="0" applyNumberFormat="1" applyFont="1" applyFill="1" applyBorder="1" applyAlignment="1">
      <alignment horizontal="right"/>
    </xf>
    <xf numFmtId="14" fontId="17" fillId="0" borderId="1" xfId="42" applyNumberFormat="1" applyProtection="1">
      <alignment horizontal="center" vertical="center"/>
      <protection locked="0"/>
    </xf>
    <xf numFmtId="0" fontId="20" fillId="0" borderId="1" xfId="41" applyFont="1" applyAlignment="1" applyProtection="1">
      <alignment horizontal="center" vertical="center"/>
      <protection locked="0"/>
    </xf>
    <xf numFmtId="0" fontId="17" fillId="0" borderId="0" xfId="44" applyFont="1" applyFill="1" applyBorder="1">
      <alignment horizontal="center" vertical="center"/>
    </xf>
    <xf numFmtId="171" fontId="7" fillId="0" borderId="0" xfId="46" applyFill="1" applyBorder="1">
      <alignment horizontal="center" vertical="center"/>
    </xf>
    <xf numFmtId="171" fontId="7" fillId="0" borderId="2" xfId="46" applyFill="1">
      <alignment horizontal="center" vertical="center"/>
    </xf>
    <xf numFmtId="0" fontId="7" fillId="0" borderId="2" xfId="0" applyFont="1" applyBorder="1" applyAlignment="1" applyProtection="1">
      <alignment horizontal="left" vertical="center"/>
      <protection locked="0"/>
    </xf>
    <xf numFmtId="0" fontId="7" fillId="0" borderId="2" xfId="0" applyFont="1" applyBorder="1" applyAlignment="1">
      <alignment horizontal="left" vertical="center"/>
    </xf>
    <xf numFmtId="0" fontId="17" fillId="4" borderId="4" xfId="44" applyFont="1" applyBorder="1">
      <alignment horizontal="center" vertical="center"/>
    </xf>
    <xf numFmtId="169" fontId="14" fillId="0" borderId="1" xfId="0" applyNumberFormat="1" applyFont="1" applyBorder="1" applyAlignment="1">
      <alignment horizontal="right" vertical="center"/>
    </xf>
    <xf numFmtId="0" fontId="23" fillId="0" borderId="2" xfId="0" applyFont="1" applyBorder="1" applyAlignment="1">
      <alignment horizontal="left" vertical="top"/>
    </xf>
    <xf numFmtId="0" fontId="17" fillId="4" borderId="20" xfId="44" applyFont="1" applyBorder="1">
      <alignment horizontal="center" vertical="center"/>
    </xf>
    <xf numFmtId="0" fontId="7" fillId="0" borderId="21" xfId="0" applyFont="1" applyBorder="1"/>
    <xf numFmtId="0" fontId="23" fillId="0" borderId="2" xfId="0" applyFont="1" applyBorder="1" applyAlignment="1" applyProtection="1">
      <alignment horizontal="left" vertical="center"/>
      <protection locked="0"/>
    </xf>
    <xf numFmtId="172" fontId="23" fillId="0" borderId="0" xfId="0" applyNumberFormat="1" applyFont="1"/>
    <xf numFmtId="0" fontId="17" fillId="4" borderId="22" xfId="44" applyFont="1" applyBorder="1">
      <alignment horizontal="center" vertical="center"/>
    </xf>
    <xf numFmtId="0" fontId="23" fillId="0" borderId="2" xfId="0" applyFont="1" applyBorder="1"/>
    <xf numFmtId="0" fontId="26" fillId="0" borderId="2" xfId="0" applyFont="1" applyBorder="1" applyAlignment="1">
      <alignment horizontal="left" vertical="top"/>
    </xf>
    <xf numFmtId="0" fontId="26" fillId="0" borderId="2" xfId="0" applyFont="1" applyBorder="1"/>
    <xf numFmtId="172" fontId="26" fillId="0" borderId="2" xfId="0" applyNumberFormat="1" applyFont="1" applyBorder="1"/>
    <xf numFmtId="0" fontId="26" fillId="6" borderId="2" xfId="0" applyFont="1" applyFill="1" applyBorder="1" applyAlignment="1">
      <alignment horizontal="left" vertical="top"/>
    </xf>
    <xf numFmtId="0" fontId="26" fillId="6" borderId="2" xfId="0" applyFont="1" applyFill="1" applyBorder="1"/>
    <xf numFmtId="164" fontId="26" fillId="6" borderId="2" xfId="49" applyFont="1" applyFill="1" applyBorder="1"/>
    <xf numFmtId="172" fontId="26" fillId="6" borderId="2" xfId="0" applyNumberFormat="1" applyFont="1" applyFill="1" applyBorder="1"/>
    <xf numFmtId="0" fontId="26" fillId="0" borderId="2" xfId="0" applyFont="1" applyBorder="1" applyAlignment="1" applyProtection="1">
      <alignment horizontal="left" vertical="center"/>
      <protection locked="0"/>
    </xf>
    <xf numFmtId="0" fontId="26" fillId="0" borderId="2" xfId="0" applyFont="1" applyBorder="1" applyAlignment="1">
      <alignment horizontal="left" vertical="center"/>
    </xf>
    <xf numFmtId="0" fontId="26" fillId="6" borderId="2" xfId="0" applyFont="1" applyFill="1" applyBorder="1" applyAlignment="1">
      <alignment horizontal="left" vertical="center"/>
    </xf>
    <xf numFmtId="0" fontId="26" fillId="6" borderId="2" xfId="0" applyFont="1" applyFill="1" applyBorder="1" applyAlignment="1" applyProtection="1">
      <alignment horizontal="left" vertical="center"/>
      <protection locked="0"/>
    </xf>
    <xf numFmtId="171" fontId="26" fillId="4" borderId="22" xfId="46" applyFont="1" applyFill="1" applyBorder="1">
      <alignment horizontal="center" vertical="center"/>
    </xf>
    <xf numFmtId="0" fontId="27" fillId="0" borderId="2" xfId="48" applyNumberFormat="1" applyFont="1" applyBorder="1">
      <alignment horizontal="left" vertical="center"/>
    </xf>
    <xf numFmtId="49" fontId="27" fillId="0" borderId="2" xfId="48" applyFont="1" applyBorder="1">
      <alignment horizontal="left" vertical="center"/>
    </xf>
    <xf numFmtId="0" fontId="28" fillId="4" borderId="2" xfId="44" applyFont="1" applyBorder="1">
      <alignment horizontal="center" vertical="center"/>
    </xf>
    <xf numFmtId="171" fontId="26" fillId="4" borderId="2" xfId="46" applyFont="1" applyFill="1">
      <alignment horizontal="center" vertical="center"/>
    </xf>
    <xf numFmtId="0" fontId="26" fillId="0" borderId="2" xfId="0" applyFont="1" applyBorder="1" applyAlignment="1">
      <alignment horizontal="right" vertical="top"/>
    </xf>
    <xf numFmtId="0" fontId="26" fillId="0" borderId="2" xfId="0" applyFont="1" applyBorder="1" applyAlignment="1">
      <alignment horizontal="right"/>
    </xf>
    <xf numFmtId="164" fontId="26" fillId="0" borderId="2" xfId="49" applyFont="1" applyBorder="1"/>
    <xf numFmtId="0" fontId="23" fillId="0" borderId="0" xfId="0" applyFont="1"/>
    <xf numFmtId="0" fontId="23" fillId="0" borderId="2" xfId="0" applyFont="1" applyBorder="1" applyAlignment="1">
      <alignment horizontal="left" vertical="center"/>
    </xf>
    <xf numFmtId="0" fontId="26" fillId="0" borderId="0" xfId="0" applyFont="1"/>
    <xf numFmtId="0" fontId="26" fillId="5" borderId="2" xfId="45" applyFont="1" applyAlignment="1" applyProtection="1">
      <alignment horizontal="left" vertical="center"/>
      <protection locked="0"/>
    </xf>
    <xf numFmtId="172" fontId="26" fillId="6" borderId="2" xfId="44" applyNumberFormat="1" applyFont="1" applyFill="1" applyBorder="1" applyAlignment="1">
      <alignment horizontal="right" vertical="center"/>
    </xf>
    <xf numFmtId="0" fontId="23" fillId="5" borderId="0" xfId="47" applyFont="1" applyBorder="1" applyAlignment="1">
      <alignment horizontal="left" vertical="top" wrapText="1"/>
    </xf>
    <xf numFmtId="0" fontId="23" fillId="0" borderId="0" xfId="0" applyFont="1" applyAlignment="1" applyProtection="1">
      <alignment horizontal="left" vertical="center"/>
      <protection locked="0"/>
    </xf>
    <xf numFmtId="171" fontId="26" fillId="5" borderId="2" xfId="46" applyFont="1" applyAlignment="1">
      <alignment horizontal="right" vertical="center"/>
    </xf>
    <xf numFmtId="0" fontId="26" fillId="5" borderId="2" xfId="47" applyFont="1" applyAlignment="1">
      <alignment horizontal="left" vertical="top" wrapText="1"/>
    </xf>
    <xf numFmtId="0" fontId="7" fillId="0" borderId="22" xfId="0" applyFont="1" applyBorder="1"/>
    <xf numFmtId="0" fontId="26" fillId="5" borderId="2" xfId="45" applyFont="1" applyAlignment="1" applyProtection="1">
      <alignment horizontal="right" vertical="center"/>
      <protection locked="0"/>
    </xf>
    <xf numFmtId="0" fontId="26" fillId="5" borderId="2" xfId="45" applyFont="1" applyProtection="1">
      <alignment horizontal="center" vertical="center"/>
      <protection locked="0"/>
    </xf>
    <xf numFmtId="0" fontId="34" fillId="0" borderId="2" xfId="48" applyNumberFormat="1" applyFont="1" applyBorder="1">
      <alignment horizontal="left" vertical="center"/>
    </xf>
    <xf numFmtId="0" fontId="26" fillId="0" borderId="2" xfId="0" applyFont="1" applyBorder="1" applyAlignment="1">
      <alignment horizontal="center"/>
    </xf>
    <xf numFmtId="49" fontId="34" fillId="0" borderId="2" xfId="48" applyFont="1" applyBorder="1">
      <alignment horizontal="left" vertical="center"/>
    </xf>
    <xf numFmtId="172" fontId="26" fillId="0" borderId="2" xfId="0" applyNumberFormat="1" applyFont="1" applyBorder="1" applyAlignment="1">
      <alignment horizontal="right"/>
    </xf>
    <xf numFmtId="171" fontId="26" fillId="5" borderId="2" xfId="46" applyFont="1" applyProtection="1">
      <alignment horizontal="center" vertical="center"/>
      <protection locked="0"/>
    </xf>
    <xf numFmtId="171" fontId="26" fillId="5" borderId="2" xfId="46" applyFont="1">
      <alignment horizontal="center" vertical="center"/>
    </xf>
    <xf numFmtId="0" fontId="26" fillId="0" borderId="0" xfId="0" applyFont="1" applyAlignment="1" applyProtection="1">
      <alignment horizontal="left" vertical="center"/>
      <protection locked="0"/>
    </xf>
    <xf numFmtId="0" fontId="26" fillId="0" borderId="0" xfId="0" applyFont="1" applyAlignment="1">
      <alignment horizontal="left" vertical="top"/>
    </xf>
    <xf numFmtId="0" fontId="23" fillId="0" borderId="0" xfId="0" applyFont="1" applyAlignment="1">
      <alignment horizontal="left" vertical="top"/>
    </xf>
    <xf numFmtId="0" fontId="35" fillId="0" borderId="2" xfId="48" applyNumberFormat="1" applyFont="1" applyBorder="1">
      <alignment horizontal="left" vertical="center"/>
    </xf>
    <xf numFmtId="49" fontId="35" fillId="0" borderId="2" xfId="48" applyFont="1" applyBorder="1">
      <alignment horizontal="left" vertical="center"/>
    </xf>
    <xf numFmtId="0" fontId="36" fillId="0" borderId="2" xfId="0" applyFont="1" applyBorder="1" applyAlignment="1" applyProtection="1">
      <alignment horizontal="left" vertical="center"/>
      <protection locked="0"/>
    </xf>
    <xf numFmtId="0" fontId="36" fillId="0" borderId="2" xfId="0" applyFont="1" applyBorder="1"/>
    <xf numFmtId="0" fontId="26" fillId="0" borderId="0" xfId="0" applyFont="1" applyAlignment="1">
      <alignment horizontal="right"/>
    </xf>
    <xf numFmtId="0" fontId="26" fillId="0" borderId="2" xfId="0" applyFont="1" applyBorder="1" applyAlignment="1">
      <alignment vertical="center"/>
    </xf>
    <xf numFmtId="0" fontId="26" fillId="0" borderId="2" xfId="0" applyFont="1" applyBorder="1" applyAlignment="1">
      <alignment vertical="top"/>
    </xf>
    <xf numFmtId="0" fontId="26" fillId="0" borderId="2" xfId="0" applyFont="1" applyBorder="1" applyAlignment="1" applyProtection="1">
      <alignment horizontal="left" vertical="top"/>
      <protection locked="0"/>
    </xf>
    <xf numFmtId="0" fontId="34" fillId="0" borderId="2" xfId="48" applyNumberFormat="1" applyFont="1" applyBorder="1" applyAlignment="1">
      <alignment horizontal="left" vertical="top"/>
    </xf>
    <xf numFmtId="49" fontId="34" fillId="0" borderId="2" xfId="48" applyFont="1" applyBorder="1" applyAlignment="1">
      <alignment vertical="center"/>
    </xf>
    <xf numFmtId="171" fontId="26" fillId="5" borderId="2" xfId="46" applyFont="1" applyAlignment="1" applyProtection="1">
      <alignment horizontal="right" vertical="center"/>
      <protection locked="0"/>
    </xf>
    <xf numFmtId="171" fontId="26" fillId="0" borderId="2" xfId="0" applyNumberFormat="1" applyFont="1" applyBorder="1" applyAlignment="1">
      <alignment horizontal="right"/>
    </xf>
    <xf numFmtId="0" fontId="26" fillId="4" borderId="2" xfId="44" applyFont="1" applyBorder="1" applyAlignment="1">
      <alignment horizontal="right" vertical="center"/>
    </xf>
    <xf numFmtId="0" fontId="36" fillId="0" borderId="2" xfId="0" applyFont="1" applyBorder="1" applyAlignment="1">
      <alignment horizontal="left" vertical="top"/>
    </xf>
    <xf numFmtId="0" fontId="15" fillId="12" borderId="18" xfId="0" applyFont="1" applyFill="1" applyBorder="1" applyAlignment="1">
      <alignment horizontal="center" vertical="center" wrapText="1"/>
    </xf>
    <xf numFmtId="0" fontId="15" fillId="12" borderId="19" xfId="0" applyFont="1" applyFill="1" applyBorder="1" applyAlignment="1">
      <alignment horizontal="center" vertical="center" wrapText="1"/>
    </xf>
    <xf numFmtId="0" fontId="17" fillId="2" borderId="1" xfId="40">
      <alignment horizontal="center" vertical="center" textRotation="90" wrapText="1"/>
    </xf>
    <xf numFmtId="0" fontId="17" fillId="0" borderId="1" xfId="41" applyAlignment="1">
      <alignment horizontal="center" vertical="center"/>
    </xf>
    <xf numFmtId="49" fontId="14" fillId="0" borderId="12" xfId="0" applyNumberFormat="1" applyFont="1" applyBorder="1" applyAlignment="1">
      <alignment horizontal="center" vertical="center" wrapText="1"/>
    </xf>
    <xf numFmtId="49" fontId="14" fillId="0" borderId="14" xfId="0" applyNumberFormat="1" applyFont="1" applyBorder="1" applyAlignment="1">
      <alignment horizontal="center" vertical="center" wrapText="1"/>
    </xf>
    <xf numFmtId="0" fontId="4" fillId="10" borderId="0" xfId="0" applyFont="1" applyFill="1" applyAlignment="1">
      <alignment horizontal="center" vertical="top" wrapText="1"/>
    </xf>
    <xf numFmtId="0" fontId="4" fillId="10" borderId="0" xfId="0" applyFont="1" applyFill="1" applyAlignment="1">
      <alignment horizontal="center" vertical="center" wrapText="1"/>
    </xf>
    <xf numFmtId="1" fontId="14" fillId="0" borderId="12" xfId="0" applyNumberFormat="1" applyFont="1" applyBorder="1" applyAlignment="1" applyProtection="1">
      <alignment horizontal="center" vertical="center" wrapText="1"/>
      <protection locked="0"/>
    </xf>
    <xf numFmtId="1" fontId="14" fillId="0" borderId="14" xfId="0" applyNumberFormat="1" applyFont="1" applyBorder="1" applyAlignment="1" applyProtection="1">
      <alignment horizontal="center" vertical="center" wrapText="1"/>
      <protection locked="0"/>
    </xf>
    <xf numFmtId="14" fontId="14" fillId="0" borderId="12" xfId="0" applyNumberFormat="1" applyFont="1" applyBorder="1" applyAlignment="1" applyProtection="1">
      <alignment horizontal="center" vertical="center" wrapText="1"/>
      <protection locked="0"/>
    </xf>
    <xf numFmtId="14" fontId="14" fillId="0" borderId="14" xfId="0" applyNumberFormat="1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/>
      <protection hidden="1"/>
    </xf>
  </cellXfs>
  <cellStyles count="50">
    <cellStyle name="ArticleBody" xfId="45" xr:uid="{00000000-0005-0000-0000-000000000000}"/>
    <cellStyle name="ArticleBody_currency" xfId="46" xr:uid="{00000000-0005-0000-0000-000001000000}"/>
    <cellStyle name="ArticleBody_UNSCPCDescription" xfId="47" xr:uid="{00000000-0005-0000-0000-000002000000}"/>
    <cellStyle name="ArticleHeader" xfId="44" xr:uid="{00000000-0005-0000-0000-000003000000}"/>
    <cellStyle name="BodyStyle" xfId="48" xr:uid="{00000000-0005-0000-0000-000004000000}"/>
    <cellStyle name="Comma" xfId="4" xr:uid="{00000000-0005-0000-0000-000005000000}"/>
    <cellStyle name="Comma [0]" xfId="5" xr:uid="{00000000-0005-0000-0000-000006000000}"/>
    <cellStyle name="Currency" xfId="2" xr:uid="{00000000-0005-0000-0000-000007000000}"/>
    <cellStyle name="Currency [0]" xfId="3" xr:uid="{00000000-0005-0000-0000-000008000000}"/>
    <cellStyle name="Millares" xfId="49" builtinId="3"/>
    <cellStyle name="Normal" xfId="0" builtinId="0"/>
    <cellStyle name="Normal 2" xfId="6" xr:uid="{00000000-0005-0000-0000-00000B000000}"/>
    <cellStyle name="Normal 3" xfId="7" xr:uid="{00000000-0005-0000-0000-00000C000000}"/>
    <cellStyle name="Normal 3 10" xfId="8" xr:uid="{00000000-0005-0000-0000-00000D000000}"/>
    <cellStyle name="Normal 3 11" xfId="9" xr:uid="{00000000-0005-0000-0000-00000E000000}"/>
    <cellStyle name="Normal 3 12" xfId="10" xr:uid="{00000000-0005-0000-0000-00000F000000}"/>
    <cellStyle name="Normal 3 13" xfId="11" xr:uid="{00000000-0005-0000-0000-000010000000}"/>
    <cellStyle name="Normal 3 14" xfId="12" xr:uid="{00000000-0005-0000-0000-000011000000}"/>
    <cellStyle name="Normal 3 15" xfId="13" xr:uid="{00000000-0005-0000-0000-000012000000}"/>
    <cellStyle name="Normal 3 16" xfId="14" xr:uid="{00000000-0005-0000-0000-000013000000}"/>
    <cellStyle name="Normal 3 17" xfId="15" xr:uid="{00000000-0005-0000-0000-000014000000}"/>
    <cellStyle name="Normal 3 18" xfId="16" xr:uid="{00000000-0005-0000-0000-000015000000}"/>
    <cellStyle name="Normal 3 19" xfId="17" xr:uid="{00000000-0005-0000-0000-000016000000}"/>
    <cellStyle name="Normal 3 2" xfId="18" xr:uid="{00000000-0005-0000-0000-000017000000}"/>
    <cellStyle name="Normal 3 20" xfId="19" xr:uid="{00000000-0005-0000-0000-000018000000}"/>
    <cellStyle name="Normal 3 21" xfId="20" xr:uid="{00000000-0005-0000-0000-000019000000}"/>
    <cellStyle name="Normal 3 22" xfId="21" xr:uid="{00000000-0005-0000-0000-00001A000000}"/>
    <cellStyle name="Normal 3 23" xfId="22" xr:uid="{00000000-0005-0000-0000-00001B000000}"/>
    <cellStyle name="Normal 3 24" xfId="23" xr:uid="{00000000-0005-0000-0000-00001C000000}"/>
    <cellStyle name="Normal 3 25" xfId="24" xr:uid="{00000000-0005-0000-0000-00001D000000}"/>
    <cellStyle name="Normal 3 26" xfId="25" xr:uid="{00000000-0005-0000-0000-00001E000000}"/>
    <cellStyle name="Normal 3 27" xfId="26" xr:uid="{00000000-0005-0000-0000-00001F000000}"/>
    <cellStyle name="Normal 3 28" xfId="27" xr:uid="{00000000-0005-0000-0000-000020000000}"/>
    <cellStyle name="Normal 3 29" xfId="28" xr:uid="{00000000-0005-0000-0000-000021000000}"/>
    <cellStyle name="Normal 3 3" xfId="29" xr:uid="{00000000-0005-0000-0000-000022000000}"/>
    <cellStyle name="Normal 3 30" xfId="30" xr:uid="{00000000-0005-0000-0000-000023000000}"/>
    <cellStyle name="Normal 3 31" xfId="31" xr:uid="{00000000-0005-0000-0000-000024000000}"/>
    <cellStyle name="Normal 3 32" xfId="32" xr:uid="{00000000-0005-0000-0000-000025000000}"/>
    <cellStyle name="Normal 3 4" xfId="33" xr:uid="{00000000-0005-0000-0000-000026000000}"/>
    <cellStyle name="Normal 3 5" xfId="34" xr:uid="{00000000-0005-0000-0000-000027000000}"/>
    <cellStyle name="Normal 3 6" xfId="35" xr:uid="{00000000-0005-0000-0000-000028000000}"/>
    <cellStyle name="Normal 3 7" xfId="36" xr:uid="{00000000-0005-0000-0000-000029000000}"/>
    <cellStyle name="Normal 3 8" xfId="37" xr:uid="{00000000-0005-0000-0000-00002A000000}"/>
    <cellStyle name="Normal 3 9" xfId="38" xr:uid="{00000000-0005-0000-0000-00002B000000}"/>
    <cellStyle name="Percent" xfId="1" xr:uid="{00000000-0005-0000-0000-00002C000000}"/>
    <cellStyle name="ProcessBody" xfId="41" xr:uid="{00000000-0005-0000-0000-00002D000000}"/>
    <cellStyle name="ProcessBody_datetime" xfId="42" xr:uid="{00000000-0005-0000-0000-00002E000000}"/>
    <cellStyle name="ProcessHeader" xfId="39" xr:uid="{00000000-0005-0000-0000-00002F000000}"/>
    <cellStyle name="ProcessHeader_vertical" xfId="40" xr:uid="{00000000-0005-0000-0000-000030000000}"/>
    <cellStyle name="ProcessSubHeader" xfId="43" xr:uid="{00000000-0005-0000-0000-000031000000}"/>
  </cellStyles>
  <dxfs count="1674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libri"/>
        <scheme val="minor"/>
      </font>
      <alignment horizontal="right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libri"/>
        <scheme val="minor"/>
      </font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name val="Calibri"/>
        <scheme val="minor"/>
      </font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top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name val="Calibri"/>
        <scheme val="minor"/>
      </font>
      <alignment horizontal="right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name val="Calibri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name val="Calibri"/>
        <scheme val="minor"/>
      </font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border diagonalUp="0" diagonalDown="0" outline="0">
        <left style="thin">
          <color auto="1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name val="Calibri"/>
        <scheme val="minor"/>
      </font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border diagonalUp="0" diagonalDown="0" outline="0">
        <left style="thin">
          <color auto="1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top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right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name val="Calibri"/>
        <scheme val="minor"/>
      </font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top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textRotation="0" wrapText="0" indent="0" justifyLastLine="0" shrinkToFit="0" readingOrder="0"/>
      <border diagonalUp="0" diagonalDown="0" outline="0">
        <left style="thin">
          <color auto="1"/>
        </left>
        <right/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top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top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right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right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right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name val="Calibri"/>
        <scheme val="minor"/>
      </font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right" textRotation="0" wrapText="0" 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right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right" textRotation="0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name val="Calibri"/>
        <scheme val="minor"/>
      </font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top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top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right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right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right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name val="Calibri"/>
        <scheme val="minor"/>
      </font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</font>
      <alignment horizont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/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textRotation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top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right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right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right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strike val="0"/>
        <outline val="0"/>
        <shadow val="0"/>
        <u val="none"/>
        <vertAlign val="baseline"/>
        <sz val="12"/>
        <name val="Calibri"/>
        <scheme val="minor"/>
      </font>
    </dxf>
    <dxf>
      <font>
        <strike val="0"/>
        <outline val="0"/>
        <shadow val="0"/>
        <u val="none"/>
        <vertAlign val="baseline"/>
        <color theme="1"/>
        <name val="Calibri"/>
        <scheme val="minor"/>
      </font>
      <numFmt numFmtId="172" formatCode="&quot;RD$&quot;#,##0.00"/>
      <border diagonalUp="0" diagonalDown="0" outline="0">
        <left style="thin">
          <color auto="1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name val="Calibri"/>
        <scheme val="minor"/>
      </font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top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2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name val="Calibri"/>
        <scheme val="minor"/>
      </font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border outline="0">
        <left style="thin">
          <color auto="1"/>
        </left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71" formatCode="_-[$RD$-1C0A]* #,##0.00_ ;_-[$RD$-1C0A]* \-#,##0.00\ ;_-[$RD$-1C0A]* &quot; - &quot;??_ ;_-@_ "/>
      <border diagonalUp="0" diagonalDown="0" outline="0">
        <left style="thin">
          <color auto="1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libri"/>
        <scheme val="minor"/>
      </font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libri"/>
        <scheme val="minor"/>
      </font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71" formatCode="_-[$RD$-1C0A]* #,##0.00_ ;_-[$RD$-1C0A]* \-#,##0.00\ ;_-[$RD$-1C0A]* &quot; - &quot;??_ ;_-@_ "/>
      <border diagonalUp="0" diagonalDown="0" outline="0">
        <left style="thin">
          <color auto="1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libri"/>
        <scheme val="minor"/>
      </font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name val="Calibri"/>
        <scheme val="minor"/>
      </font>
    </dxf>
    <dxf>
      <font>
        <strike val="0"/>
        <outline val="0"/>
        <shadow val="0"/>
        <u val="none"/>
        <vertAlign val="baseline"/>
        <sz val="12"/>
        <name val="Calibri"/>
        <scheme val="minor"/>
      </font>
      <alignment horizontal="right" textRotation="0" wrapText="0" 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libri"/>
        <scheme val="minor"/>
      </font>
      <alignment horizontal="right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libri"/>
        <scheme val="minor"/>
      </font>
      <alignment horizontal="right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libri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name val="Calibri"/>
        <scheme val="minor"/>
      </font>
      <alignment horizont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</dxf>
    <dxf>
      <font>
        <color rgb="FF9C0006"/>
      </font>
      <fill>
        <patternFill>
          <bgColor rgb="FFFFC7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 xr9:uid="{00000000-0011-0000-FFFF-FFFF00000000}">
      <tableStyleElement type="totalRow" dxfId="16745"/>
    </tableStyle>
    <tableStyle name="Table Style 2" pivot="0" count="2" xr9:uid="{00000000-0011-0000-FFFF-FFFF01000000}">
      <tableStyleElement type="wholeTable" dxfId="16744"/>
      <tableStyleElement type="totalRow" dxfId="16743"/>
    </tableStyle>
    <tableStyle name="Table Style 3" pivot="0" count="3" xr9:uid="{00000000-0011-0000-FFFF-FFFF02000000}">
      <tableStyleElement type="lastColumn" dxfId="16742"/>
      <tableStyleElement type="firstRowStripe" dxfId="16741"/>
      <tableStyleElement type="secondRowStripe" dxfId="16740"/>
    </tableStyle>
    <tableStyle name="Table Style 4" pivot="0" count="2" xr9:uid="{00000000-0011-0000-FFFF-FFFF03000000}">
      <tableStyleElement type="firstRowStripe" dxfId="16739"/>
      <tableStyleElement type="secondColumnStripe" dxfId="16738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/>
</file>

<file path=xl/ctrlProps/ctrlProp100.xml><?xml version="1.0" encoding="utf-8"?>
<formControlPr xmlns="http://schemas.microsoft.com/office/spreadsheetml/2009/9/main" objectType="Button"/>
</file>

<file path=xl/ctrlProps/ctrlProp101.xml><?xml version="1.0" encoding="utf-8"?>
<formControlPr xmlns="http://schemas.microsoft.com/office/spreadsheetml/2009/9/main" objectType="Button"/>
</file>

<file path=xl/ctrlProps/ctrlProp102.xml><?xml version="1.0" encoding="utf-8"?>
<formControlPr xmlns="http://schemas.microsoft.com/office/spreadsheetml/2009/9/main" objectType="Button"/>
</file>

<file path=xl/ctrlProps/ctrlProp103.xml><?xml version="1.0" encoding="utf-8"?>
<formControlPr xmlns="http://schemas.microsoft.com/office/spreadsheetml/2009/9/main" objectType="Button"/>
</file>

<file path=xl/ctrlProps/ctrlProp104.xml><?xml version="1.0" encoding="utf-8"?>
<formControlPr xmlns="http://schemas.microsoft.com/office/spreadsheetml/2009/9/main" objectType="Button"/>
</file>

<file path=xl/ctrlProps/ctrlProp105.xml><?xml version="1.0" encoding="utf-8"?>
<formControlPr xmlns="http://schemas.microsoft.com/office/spreadsheetml/2009/9/main" objectType="Button"/>
</file>

<file path=xl/ctrlProps/ctrlProp106.xml><?xml version="1.0" encoding="utf-8"?>
<formControlPr xmlns="http://schemas.microsoft.com/office/spreadsheetml/2009/9/main" objectType="Button"/>
</file>

<file path=xl/ctrlProps/ctrlProp107.xml><?xml version="1.0" encoding="utf-8"?>
<formControlPr xmlns="http://schemas.microsoft.com/office/spreadsheetml/2009/9/main" objectType="Button"/>
</file>

<file path=xl/ctrlProps/ctrlProp108.xml><?xml version="1.0" encoding="utf-8"?>
<formControlPr xmlns="http://schemas.microsoft.com/office/spreadsheetml/2009/9/main" objectType="Button"/>
</file>

<file path=xl/ctrlProps/ctrlProp109.xml><?xml version="1.0" encoding="utf-8"?>
<formControlPr xmlns="http://schemas.microsoft.com/office/spreadsheetml/2009/9/main" objectType="Button"/>
</file>

<file path=xl/ctrlProps/ctrlProp11.xml><?xml version="1.0" encoding="utf-8"?>
<formControlPr xmlns="http://schemas.microsoft.com/office/spreadsheetml/2009/9/main" objectType="Button"/>
</file>

<file path=xl/ctrlProps/ctrlProp110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/>
</file>

<file path=xl/ctrlProps/ctrlProp114.xml><?xml version="1.0" encoding="utf-8"?>
<formControlPr xmlns="http://schemas.microsoft.com/office/spreadsheetml/2009/9/main" objectType="Button"/>
</file>

<file path=xl/ctrlProps/ctrlProp115.xml><?xml version="1.0" encoding="utf-8"?>
<formControlPr xmlns="http://schemas.microsoft.com/office/spreadsheetml/2009/9/main" objectType="Button"/>
</file>

<file path=xl/ctrlProps/ctrlProp116.xml><?xml version="1.0" encoding="utf-8"?>
<formControlPr xmlns="http://schemas.microsoft.com/office/spreadsheetml/2009/9/main" objectType="Button"/>
</file>

<file path=xl/ctrlProps/ctrlProp117.xml><?xml version="1.0" encoding="utf-8"?>
<formControlPr xmlns="http://schemas.microsoft.com/office/spreadsheetml/2009/9/main" objectType="Button"/>
</file>

<file path=xl/ctrlProps/ctrlProp118.xml><?xml version="1.0" encoding="utf-8"?>
<formControlPr xmlns="http://schemas.microsoft.com/office/spreadsheetml/2009/9/main" objectType="Button"/>
</file>

<file path=xl/ctrlProps/ctrlProp119.xml><?xml version="1.0" encoding="utf-8"?>
<formControlPr xmlns="http://schemas.microsoft.com/office/spreadsheetml/2009/9/main" objectType="Button"/>
</file>

<file path=xl/ctrlProps/ctrlProp12.xml><?xml version="1.0" encoding="utf-8"?>
<formControlPr xmlns="http://schemas.microsoft.com/office/spreadsheetml/2009/9/main" objectType="Button"/>
</file>

<file path=xl/ctrlProps/ctrlProp120.xml><?xml version="1.0" encoding="utf-8"?>
<formControlPr xmlns="http://schemas.microsoft.com/office/spreadsheetml/2009/9/main" objectType="Button"/>
</file>

<file path=xl/ctrlProps/ctrlProp121.xml><?xml version="1.0" encoding="utf-8"?>
<formControlPr xmlns="http://schemas.microsoft.com/office/spreadsheetml/2009/9/main" objectType="Button"/>
</file>

<file path=xl/ctrlProps/ctrlProp122.xml><?xml version="1.0" encoding="utf-8"?>
<formControlPr xmlns="http://schemas.microsoft.com/office/spreadsheetml/2009/9/main" objectType="Button"/>
</file>

<file path=xl/ctrlProps/ctrlProp123.xml><?xml version="1.0" encoding="utf-8"?>
<formControlPr xmlns="http://schemas.microsoft.com/office/spreadsheetml/2009/9/main" objectType="Button"/>
</file>

<file path=xl/ctrlProps/ctrlProp124.xml><?xml version="1.0" encoding="utf-8"?>
<formControlPr xmlns="http://schemas.microsoft.com/office/spreadsheetml/2009/9/main" objectType="Button"/>
</file>

<file path=xl/ctrlProps/ctrlProp125.xml><?xml version="1.0" encoding="utf-8"?>
<formControlPr xmlns="http://schemas.microsoft.com/office/spreadsheetml/2009/9/main" objectType="Button"/>
</file>

<file path=xl/ctrlProps/ctrlProp126.xml><?xml version="1.0" encoding="utf-8"?>
<formControlPr xmlns="http://schemas.microsoft.com/office/spreadsheetml/2009/9/main" objectType="Button"/>
</file>

<file path=xl/ctrlProps/ctrlProp127.xml><?xml version="1.0" encoding="utf-8"?>
<formControlPr xmlns="http://schemas.microsoft.com/office/spreadsheetml/2009/9/main" objectType="Button"/>
</file>

<file path=xl/ctrlProps/ctrlProp128.xml><?xml version="1.0" encoding="utf-8"?>
<formControlPr xmlns="http://schemas.microsoft.com/office/spreadsheetml/2009/9/main" objectType="Button"/>
</file>

<file path=xl/ctrlProps/ctrlProp129.xml><?xml version="1.0" encoding="utf-8"?>
<formControlPr xmlns="http://schemas.microsoft.com/office/spreadsheetml/2009/9/main" objectType="Button"/>
</file>

<file path=xl/ctrlProps/ctrlProp13.xml><?xml version="1.0" encoding="utf-8"?>
<formControlPr xmlns="http://schemas.microsoft.com/office/spreadsheetml/2009/9/main" objectType="Button"/>
</file>

<file path=xl/ctrlProps/ctrlProp130.xml><?xml version="1.0" encoding="utf-8"?>
<formControlPr xmlns="http://schemas.microsoft.com/office/spreadsheetml/2009/9/main" objectType="Button"/>
</file>

<file path=xl/ctrlProps/ctrlProp131.xml><?xml version="1.0" encoding="utf-8"?>
<formControlPr xmlns="http://schemas.microsoft.com/office/spreadsheetml/2009/9/main" objectType="Button"/>
</file>

<file path=xl/ctrlProps/ctrlProp132.xml><?xml version="1.0" encoding="utf-8"?>
<formControlPr xmlns="http://schemas.microsoft.com/office/spreadsheetml/2009/9/main" objectType="Button"/>
</file>

<file path=xl/ctrlProps/ctrlProp133.xml><?xml version="1.0" encoding="utf-8"?>
<formControlPr xmlns="http://schemas.microsoft.com/office/spreadsheetml/2009/9/main" objectType="Button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/>
</file>

<file path=xl/ctrlProps/ctrlProp137.xml><?xml version="1.0" encoding="utf-8"?>
<formControlPr xmlns="http://schemas.microsoft.com/office/spreadsheetml/2009/9/main" objectType="Button"/>
</file>

<file path=xl/ctrlProps/ctrlProp138.xml><?xml version="1.0" encoding="utf-8"?>
<formControlPr xmlns="http://schemas.microsoft.com/office/spreadsheetml/2009/9/main" objectType="Button"/>
</file>

<file path=xl/ctrlProps/ctrlProp139.xml><?xml version="1.0" encoding="utf-8"?>
<formControlPr xmlns="http://schemas.microsoft.com/office/spreadsheetml/2009/9/main" objectType="Button"/>
</file>

<file path=xl/ctrlProps/ctrlProp14.xml><?xml version="1.0" encoding="utf-8"?>
<formControlPr xmlns="http://schemas.microsoft.com/office/spreadsheetml/2009/9/main" objectType="Button"/>
</file>

<file path=xl/ctrlProps/ctrlProp140.xml><?xml version="1.0" encoding="utf-8"?>
<formControlPr xmlns="http://schemas.microsoft.com/office/spreadsheetml/2009/9/main" objectType="Button"/>
</file>

<file path=xl/ctrlProps/ctrlProp141.xml><?xml version="1.0" encoding="utf-8"?>
<formControlPr xmlns="http://schemas.microsoft.com/office/spreadsheetml/2009/9/main" objectType="Button"/>
</file>

<file path=xl/ctrlProps/ctrlProp142.xml><?xml version="1.0" encoding="utf-8"?>
<formControlPr xmlns="http://schemas.microsoft.com/office/spreadsheetml/2009/9/main" objectType="Button"/>
</file>

<file path=xl/ctrlProps/ctrlProp143.xml><?xml version="1.0" encoding="utf-8"?>
<formControlPr xmlns="http://schemas.microsoft.com/office/spreadsheetml/2009/9/main" objectType="Button"/>
</file>

<file path=xl/ctrlProps/ctrlProp144.xml><?xml version="1.0" encoding="utf-8"?>
<formControlPr xmlns="http://schemas.microsoft.com/office/spreadsheetml/2009/9/main" objectType="Button"/>
</file>

<file path=xl/ctrlProps/ctrlProp145.xml><?xml version="1.0" encoding="utf-8"?>
<formControlPr xmlns="http://schemas.microsoft.com/office/spreadsheetml/2009/9/main" objectType="Button"/>
</file>

<file path=xl/ctrlProps/ctrlProp146.xml><?xml version="1.0" encoding="utf-8"?>
<formControlPr xmlns="http://schemas.microsoft.com/office/spreadsheetml/2009/9/main" objectType="Button"/>
</file>

<file path=xl/ctrlProps/ctrlProp147.xml><?xml version="1.0" encoding="utf-8"?>
<formControlPr xmlns="http://schemas.microsoft.com/office/spreadsheetml/2009/9/main" objectType="Button"/>
</file>

<file path=xl/ctrlProps/ctrlProp148.xml><?xml version="1.0" encoding="utf-8"?>
<formControlPr xmlns="http://schemas.microsoft.com/office/spreadsheetml/2009/9/main" objectType="Button"/>
</file>

<file path=xl/ctrlProps/ctrlProp149.xml><?xml version="1.0" encoding="utf-8"?>
<formControlPr xmlns="http://schemas.microsoft.com/office/spreadsheetml/2009/9/main" objectType="Button"/>
</file>

<file path=xl/ctrlProps/ctrlProp15.xml><?xml version="1.0" encoding="utf-8"?>
<formControlPr xmlns="http://schemas.microsoft.com/office/spreadsheetml/2009/9/main" objectType="Button"/>
</file>

<file path=xl/ctrlProps/ctrlProp150.xml><?xml version="1.0" encoding="utf-8"?>
<formControlPr xmlns="http://schemas.microsoft.com/office/spreadsheetml/2009/9/main" objectType="Button"/>
</file>

<file path=xl/ctrlProps/ctrlProp151.xml><?xml version="1.0" encoding="utf-8"?>
<formControlPr xmlns="http://schemas.microsoft.com/office/spreadsheetml/2009/9/main" objectType="Button"/>
</file>

<file path=xl/ctrlProps/ctrlProp152.xml><?xml version="1.0" encoding="utf-8"?>
<formControlPr xmlns="http://schemas.microsoft.com/office/spreadsheetml/2009/9/main" objectType="Button"/>
</file>

<file path=xl/ctrlProps/ctrlProp153.xml><?xml version="1.0" encoding="utf-8"?>
<formControlPr xmlns="http://schemas.microsoft.com/office/spreadsheetml/2009/9/main" objectType="Button"/>
</file>

<file path=xl/ctrlProps/ctrlProp154.xml><?xml version="1.0" encoding="utf-8"?>
<formControlPr xmlns="http://schemas.microsoft.com/office/spreadsheetml/2009/9/main" objectType="Button"/>
</file>

<file path=xl/ctrlProps/ctrlProp155.xml><?xml version="1.0" encoding="utf-8"?>
<formControlPr xmlns="http://schemas.microsoft.com/office/spreadsheetml/2009/9/main" objectType="Button"/>
</file>

<file path=xl/ctrlProps/ctrlProp156.xml><?xml version="1.0" encoding="utf-8"?>
<formControlPr xmlns="http://schemas.microsoft.com/office/spreadsheetml/2009/9/main" objectType="Button"/>
</file>

<file path=xl/ctrlProps/ctrlProp157.xml><?xml version="1.0" encoding="utf-8"?>
<formControlPr xmlns="http://schemas.microsoft.com/office/spreadsheetml/2009/9/main" objectType="Button"/>
</file>

<file path=xl/ctrlProps/ctrlProp158.xml><?xml version="1.0" encoding="utf-8"?>
<formControlPr xmlns="http://schemas.microsoft.com/office/spreadsheetml/2009/9/main" objectType="Button"/>
</file>

<file path=xl/ctrlProps/ctrlProp159.xml><?xml version="1.0" encoding="utf-8"?>
<formControlPr xmlns="http://schemas.microsoft.com/office/spreadsheetml/2009/9/main" objectType="Button"/>
</file>

<file path=xl/ctrlProps/ctrlProp16.xml><?xml version="1.0" encoding="utf-8"?>
<formControlPr xmlns="http://schemas.microsoft.com/office/spreadsheetml/2009/9/main" objectType="Button"/>
</file>

<file path=xl/ctrlProps/ctrlProp160.xml><?xml version="1.0" encoding="utf-8"?>
<formControlPr xmlns="http://schemas.microsoft.com/office/spreadsheetml/2009/9/main" objectType="Button"/>
</file>

<file path=xl/ctrlProps/ctrlProp161.xml><?xml version="1.0" encoding="utf-8"?>
<formControlPr xmlns="http://schemas.microsoft.com/office/spreadsheetml/2009/9/main" objectType="Button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/>
</file>

<file path=xl/ctrlProps/ctrlProp166.xml><?xml version="1.0" encoding="utf-8"?>
<formControlPr xmlns="http://schemas.microsoft.com/office/spreadsheetml/2009/9/main" objectType="Button"/>
</file>

<file path=xl/ctrlProps/ctrlProp167.xml><?xml version="1.0" encoding="utf-8"?>
<formControlPr xmlns="http://schemas.microsoft.com/office/spreadsheetml/2009/9/main" objectType="Button"/>
</file>

<file path=xl/ctrlProps/ctrlProp168.xml><?xml version="1.0" encoding="utf-8"?>
<formControlPr xmlns="http://schemas.microsoft.com/office/spreadsheetml/2009/9/main" objectType="Button"/>
</file>

<file path=xl/ctrlProps/ctrlProp169.xml><?xml version="1.0" encoding="utf-8"?>
<formControlPr xmlns="http://schemas.microsoft.com/office/spreadsheetml/2009/9/main" objectType="Button"/>
</file>

<file path=xl/ctrlProps/ctrlProp17.xml><?xml version="1.0" encoding="utf-8"?>
<formControlPr xmlns="http://schemas.microsoft.com/office/spreadsheetml/2009/9/main" objectType="Button"/>
</file>

<file path=xl/ctrlProps/ctrlProp170.xml><?xml version="1.0" encoding="utf-8"?>
<formControlPr xmlns="http://schemas.microsoft.com/office/spreadsheetml/2009/9/main" objectType="Button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/>
</file>

<file path=xl/ctrlProps/ctrlProp175.xml><?xml version="1.0" encoding="utf-8"?>
<formControlPr xmlns="http://schemas.microsoft.com/office/spreadsheetml/2009/9/main" objectType="Button"/>
</file>

<file path=xl/ctrlProps/ctrlProp176.xml><?xml version="1.0" encoding="utf-8"?>
<formControlPr xmlns="http://schemas.microsoft.com/office/spreadsheetml/2009/9/main" objectType="Button"/>
</file>

<file path=xl/ctrlProps/ctrlProp177.xml><?xml version="1.0" encoding="utf-8"?>
<formControlPr xmlns="http://schemas.microsoft.com/office/spreadsheetml/2009/9/main" objectType="Button"/>
</file>

<file path=xl/ctrlProps/ctrlProp178.xml><?xml version="1.0" encoding="utf-8"?>
<formControlPr xmlns="http://schemas.microsoft.com/office/spreadsheetml/2009/9/main" objectType="Button"/>
</file>

<file path=xl/ctrlProps/ctrlProp179.xml><?xml version="1.0" encoding="utf-8"?>
<formControlPr xmlns="http://schemas.microsoft.com/office/spreadsheetml/2009/9/main" objectType="Button"/>
</file>

<file path=xl/ctrlProps/ctrlProp18.xml><?xml version="1.0" encoding="utf-8"?>
<formControlPr xmlns="http://schemas.microsoft.com/office/spreadsheetml/2009/9/main" objectType="Button"/>
</file>

<file path=xl/ctrlProps/ctrlProp180.xml><?xml version="1.0" encoding="utf-8"?>
<formControlPr xmlns="http://schemas.microsoft.com/office/spreadsheetml/2009/9/main" objectType="Button"/>
</file>

<file path=xl/ctrlProps/ctrlProp181.xml><?xml version="1.0" encoding="utf-8"?>
<formControlPr xmlns="http://schemas.microsoft.com/office/spreadsheetml/2009/9/main" objectType="Button"/>
</file>

<file path=xl/ctrlProps/ctrlProp182.xml><?xml version="1.0" encoding="utf-8"?>
<formControlPr xmlns="http://schemas.microsoft.com/office/spreadsheetml/2009/9/main" objectType="Button"/>
</file>

<file path=xl/ctrlProps/ctrlProp183.xml><?xml version="1.0" encoding="utf-8"?>
<formControlPr xmlns="http://schemas.microsoft.com/office/spreadsheetml/2009/9/main" objectType="Button"/>
</file>

<file path=xl/ctrlProps/ctrlProp184.xml><?xml version="1.0" encoding="utf-8"?>
<formControlPr xmlns="http://schemas.microsoft.com/office/spreadsheetml/2009/9/main" objectType="Button"/>
</file>

<file path=xl/ctrlProps/ctrlProp185.xml><?xml version="1.0" encoding="utf-8"?>
<formControlPr xmlns="http://schemas.microsoft.com/office/spreadsheetml/2009/9/main" objectType="Button"/>
</file>

<file path=xl/ctrlProps/ctrlProp186.xml><?xml version="1.0" encoding="utf-8"?>
<formControlPr xmlns="http://schemas.microsoft.com/office/spreadsheetml/2009/9/main" objectType="Button"/>
</file>

<file path=xl/ctrlProps/ctrlProp187.xml><?xml version="1.0" encoding="utf-8"?>
<formControlPr xmlns="http://schemas.microsoft.com/office/spreadsheetml/2009/9/main" objectType="Button"/>
</file>

<file path=xl/ctrlProps/ctrlProp188.xml><?xml version="1.0" encoding="utf-8"?>
<formControlPr xmlns="http://schemas.microsoft.com/office/spreadsheetml/2009/9/main" objectType="Button"/>
</file>

<file path=xl/ctrlProps/ctrlProp189.xml><?xml version="1.0" encoding="utf-8"?>
<formControlPr xmlns="http://schemas.microsoft.com/office/spreadsheetml/2009/9/main" objectType="Button"/>
</file>

<file path=xl/ctrlProps/ctrlProp19.xml><?xml version="1.0" encoding="utf-8"?>
<formControlPr xmlns="http://schemas.microsoft.com/office/spreadsheetml/2009/9/main" objectType="Button"/>
</file>

<file path=xl/ctrlProps/ctrlProp190.xml><?xml version="1.0" encoding="utf-8"?>
<formControlPr xmlns="http://schemas.microsoft.com/office/spreadsheetml/2009/9/main" objectType="Button"/>
</file>

<file path=xl/ctrlProps/ctrlProp191.xml><?xml version="1.0" encoding="utf-8"?>
<formControlPr xmlns="http://schemas.microsoft.com/office/spreadsheetml/2009/9/main" objectType="Button"/>
</file>

<file path=xl/ctrlProps/ctrlProp192.xml><?xml version="1.0" encoding="utf-8"?>
<formControlPr xmlns="http://schemas.microsoft.com/office/spreadsheetml/2009/9/main" objectType="Button"/>
</file>

<file path=xl/ctrlProps/ctrlProp193.xml><?xml version="1.0" encoding="utf-8"?>
<formControlPr xmlns="http://schemas.microsoft.com/office/spreadsheetml/2009/9/main" objectType="Button"/>
</file>

<file path=xl/ctrlProps/ctrlProp194.xml><?xml version="1.0" encoding="utf-8"?>
<formControlPr xmlns="http://schemas.microsoft.com/office/spreadsheetml/2009/9/main" objectType="Button"/>
</file>

<file path=xl/ctrlProps/ctrlProp195.xml><?xml version="1.0" encoding="utf-8"?>
<formControlPr xmlns="http://schemas.microsoft.com/office/spreadsheetml/2009/9/main" objectType="Button"/>
</file>

<file path=xl/ctrlProps/ctrlProp196.xml><?xml version="1.0" encoding="utf-8"?>
<formControlPr xmlns="http://schemas.microsoft.com/office/spreadsheetml/2009/9/main" objectType="Button"/>
</file>

<file path=xl/ctrlProps/ctrlProp197.xml><?xml version="1.0" encoding="utf-8"?>
<formControlPr xmlns="http://schemas.microsoft.com/office/spreadsheetml/2009/9/main" objectType="Button"/>
</file>

<file path=xl/ctrlProps/ctrlProp198.xml><?xml version="1.0" encoding="utf-8"?>
<formControlPr xmlns="http://schemas.microsoft.com/office/spreadsheetml/2009/9/main" objectType="Button"/>
</file>

<file path=xl/ctrlProps/ctrlProp199.xml><?xml version="1.0" encoding="utf-8"?>
<formControlPr xmlns="http://schemas.microsoft.com/office/spreadsheetml/2009/9/main" objectType="Button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/>
</file>

<file path=xl/ctrlProps/ctrlProp200.xml><?xml version="1.0" encoding="utf-8"?>
<formControlPr xmlns="http://schemas.microsoft.com/office/spreadsheetml/2009/9/main" objectType="Button"/>
</file>

<file path=xl/ctrlProps/ctrlProp201.xml><?xml version="1.0" encoding="utf-8"?>
<formControlPr xmlns="http://schemas.microsoft.com/office/spreadsheetml/2009/9/main" objectType="Button"/>
</file>

<file path=xl/ctrlProps/ctrlProp202.xml><?xml version="1.0" encoding="utf-8"?>
<formControlPr xmlns="http://schemas.microsoft.com/office/spreadsheetml/2009/9/main" objectType="Button"/>
</file>

<file path=xl/ctrlProps/ctrlProp203.xml><?xml version="1.0" encoding="utf-8"?>
<formControlPr xmlns="http://schemas.microsoft.com/office/spreadsheetml/2009/9/main" objectType="Button"/>
</file>

<file path=xl/ctrlProps/ctrlProp204.xml><?xml version="1.0" encoding="utf-8"?>
<formControlPr xmlns="http://schemas.microsoft.com/office/spreadsheetml/2009/9/main" objectType="Button"/>
</file>

<file path=xl/ctrlProps/ctrlProp205.xml><?xml version="1.0" encoding="utf-8"?>
<formControlPr xmlns="http://schemas.microsoft.com/office/spreadsheetml/2009/9/main" objectType="Button"/>
</file>

<file path=xl/ctrlProps/ctrlProp206.xml><?xml version="1.0" encoding="utf-8"?>
<formControlPr xmlns="http://schemas.microsoft.com/office/spreadsheetml/2009/9/main" objectType="Button"/>
</file>

<file path=xl/ctrlProps/ctrlProp207.xml><?xml version="1.0" encoding="utf-8"?>
<formControlPr xmlns="http://schemas.microsoft.com/office/spreadsheetml/2009/9/main" objectType="Button"/>
</file>

<file path=xl/ctrlProps/ctrlProp208.xml><?xml version="1.0" encoding="utf-8"?>
<formControlPr xmlns="http://schemas.microsoft.com/office/spreadsheetml/2009/9/main" objectType="Button"/>
</file>

<file path=xl/ctrlProps/ctrlProp209.xml><?xml version="1.0" encoding="utf-8"?>
<formControlPr xmlns="http://schemas.microsoft.com/office/spreadsheetml/2009/9/main" objectType="Button"/>
</file>

<file path=xl/ctrlProps/ctrlProp21.xml><?xml version="1.0" encoding="utf-8"?>
<formControlPr xmlns="http://schemas.microsoft.com/office/spreadsheetml/2009/9/main" objectType="Button"/>
</file>

<file path=xl/ctrlProps/ctrlProp210.xml><?xml version="1.0" encoding="utf-8"?>
<formControlPr xmlns="http://schemas.microsoft.com/office/spreadsheetml/2009/9/main" objectType="Button"/>
</file>

<file path=xl/ctrlProps/ctrlProp211.xml><?xml version="1.0" encoding="utf-8"?>
<formControlPr xmlns="http://schemas.microsoft.com/office/spreadsheetml/2009/9/main" objectType="Button"/>
</file>

<file path=xl/ctrlProps/ctrlProp212.xml><?xml version="1.0" encoding="utf-8"?>
<formControlPr xmlns="http://schemas.microsoft.com/office/spreadsheetml/2009/9/main" objectType="Button"/>
</file>

<file path=xl/ctrlProps/ctrlProp213.xml><?xml version="1.0" encoding="utf-8"?>
<formControlPr xmlns="http://schemas.microsoft.com/office/spreadsheetml/2009/9/main" objectType="Button"/>
</file>

<file path=xl/ctrlProps/ctrlProp214.xml><?xml version="1.0" encoding="utf-8"?>
<formControlPr xmlns="http://schemas.microsoft.com/office/spreadsheetml/2009/9/main" objectType="Button"/>
</file>

<file path=xl/ctrlProps/ctrlProp215.xml><?xml version="1.0" encoding="utf-8"?>
<formControlPr xmlns="http://schemas.microsoft.com/office/spreadsheetml/2009/9/main" objectType="Button"/>
</file>

<file path=xl/ctrlProps/ctrlProp216.xml><?xml version="1.0" encoding="utf-8"?>
<formControlPr xmlns="http://schemas.microsoft.com/office/spreadsheetml/2009/9/main" objectType="Button"/>
</file>

<file path=xl/ctrlProps/ctrlProp217.xml><?xml version="1.0" encoding="utf-8"?>
<formControlPr xmlns="http://schemas.microsoft.com/office/spreadsheetml/2009/9/main" objectType="Button"/>
</file>

<file path=xl/ctrlProps/ctrlProp218.xml><?xml version="1.0" encoding="utf-8"?>
<formControlPr xmlns="http://schemas.microsoft.com/office/spreadsheetml/2009/9/main" objectType="Button"/>
</file>

<file path=xl/ctrlProps/ctrlProp219.xml><?xml version="1.0" encoding="utf-8"?>
<formControlPr xmlns="http://schemas.microsoft.com/office/spreadsheetml/2009/9/main" objectType="Button"/>
</file>

<file path=xl/ctrlProps/ctrlProp22.xml><?xml version="1.0" encoding="utf-8"?>
<formControlPr xmlns="http://schemas.microsoft.com/office/spreadsheetml/2009/9/main" objectType="Button"/>
</file>

<file path=xl/ctrlProps/ctrlProp220.xml><?xml version="1.0" encoding="utf-8"?>
<formControlPr xmlns="http://schemas.microsoft.com/office/spreadsheetml/2009/9/main" objectType="Button"/>
</file>

<file path=xl/ctrlProps/ctrlProp221.xml><?xml version="1.0" encoding="utf-8"?>
<formControlPr xmlns="http://schemas.microsoft.com/office/spreadsheetml/2009/9/main" objectType="Button"/>
</file>

<file path=xl/ctrlProps/ctrlProp222.xml><?xml version="1.0" encoding="utf-8"?>
<formControlPr xmlns="http://schemas.microsoft.com/office/spreadsheetml/2009/9/main" objectType="Button"/>
</file>

<file path=xl/ctrlProps/ctrlProp223.xml><?xml version="1.0" encoding="utf-8"?>
<formControlPr xmlns="http://schemas.microsoft.com/office/spreadsheetml/2009/9/main" objectType="Button"/>
</file>

<file path=xl/ctrlProps/ctrlProp224.xml><?xml version="1.0" encoding="utf-8"?>
<formControlPr xmlns="http://schemas.microsoft.com/office/spreadsheetml/2009/9/main" objectType="Button"/>
</file>

<file path=xl/ctrlProps/ctrlProp225.xml><?xml version="1.0" encoding="utf-8"?>
<formControlPr xmlns="http://schemas.microsoft.com/office/spreadsheetml/2009/9/main" objectType="Button"/>
</file>

<file path=xl/ctrlProps/ctrlProp226.xml><?xml version="1.0" encoding="utf-8"?>
<formControlPr xmlns="http://schemas.microsoft.com/office/spreadsheetml/2009/9/main" objectType="Button"/>
</file>

<file path=xl/ctrlProps/ctrlProp227.xml><?xml version="1.0" encoding="utf-8"?>
<formControlPr xmlns="http://schemas.microsoft.com/office/spreadsheetml/2009/9/main" objectType="Button"/>
</file>

<file path=xl/ctrlProps/ctrlProp228.xml><?xml version="1.0" encoding="utf-8"?>
<formControlPr xmlns="http://schemas.microsoft.com/office/spreadsheetml/2009/9/main" objectType="Button"/>
</file>

<file path=xl/ctrlProps/ctrlProp229.xml><?xml version="1.0" encoding="utf-8"?>
<formControlPr xmlns="http://schemas.microsoft.com/office/spreadsheetml/2009/9/main" objectType="Button"/>
</file>

<file path=xl/ctrlProps/ctrlProp23.xml><?xml version="1.0" encoding="utf-8"?>
<formControlPr xmlns="http://schemas.microsoft.com/office/spreadsheetml/2009/9/main" objectType="Button"/>
</file>

<file path=xl/ctrlProps/ctrlProp230.xml><?xml version="1.0" encoding="utf-8"?>
<formControlPr xmlns="http://schemas.microsoft.com/office/spreadsheetml/2009/9/main" objectType="Button"/>
</file>

<file path=xl/ctrlProps/ctrlProp231.xml><?xml version="1.0" encoding="utf-8"?>
<formControlPr xmlns="http://schemas.microsoft.com/office/spreadsheetml/2009/9/main" objectType="Button"/>
</file>

<file path=xl/ctrlProps/ctrlProp232.xml><?xml version="1.0" encoding="utf-8"?>
<formControlPr xmlns="http://schemas.microsoft.com/office/spreadsheetml/2009/9/main" objectType="Button"/>
</file>

<file path=xl/ctrlProps/ctrlProp233.xml><?xml version="1.0" encoding="utf-8"?>
<formControlPr xmlns="http://schemas.microsoft.com/office/spreadsheetml/2009/9/main" objectType="Button"/>
</file>

<file path=xl/ctrlProps/ctrlProp234.xml><?xml version="1.0" encoding="utf-8"?>
<formControlPr xmlns="http://schemas.microsoft.com/office/spreadsheetml/2009/9/main" objectType="Button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/>
</file>

<file path=xl/ctrlProps/ctrlProp239.xml><?xml version="1.0" encoding="utf-8"?>
<formControlPr xmlns="http://schemas.microsoft.com/office/spreadsheetml/2009/9/main" objectType="Button"/>
</file>

<file path=xl/ctrlProps/ctrlProp24.xml><?xml version="1.0" encoding="utf-8"?>
<formControlPr xmlns="http://schemas.microsoft.com/office/spreadsheetml/2009/9/main" objectType="Button"/>
</file>

<file path=xl/ctrlProps/ctrlProp240.xml><?xml version="1.0" encoding="utf-8"?>
<formControlPr xmlns="http://schemas.microsoft.com/office/spreadsheetml/2009/9/main" objectType="Button"/>
</file>

<file path=xl/ctrlProps/ctrlProp241.xml><?xml version="1.0" encoding="utf-8"?>
<formControlPr xmlns="http://schemas.microsoft.com/office/spreadsheetml/2009/9/main" objectType="Button"/>
</file>

<file path=xl/ctrlProps/ctrlProp242.xml><?xml version="1.0" encoding="utf-8"?>
<formControlPr xmlns="http://schemas.microsoft.com/office/spreadsheetml/2009/9/main" objectType="Button"/>
</file>

<file path=xl/ctrlProps/ctrlProp243.xml><?xml version="1.0" encoding="utf-8"?>
<formControlPr xmlns="http://schemas.microsoft.com/office/spreadsheetml/2009/9/main" objectType="Button"/>
</file>

<file path=xl/ctrlProps/ctrlProp244.xml><?xml version="1.0" encoding="utf-8"?>
<formControlPr xmlns="http://schemas.microsoft.com/office/spreadsheetml/2009/9/main" objectType="Button"/>
</file>

<file path=xl/ctrlProps/ctrlProp245.xml><?xml version="1.0" encoding="utf-8"?>
<formControlPr xmlns="http://schemas.microsoft.com/office/spreadsheetml/2009/9/main" objectType="Button"/>
</file>

<file path=xl/ctrlProps/ctrlProp246.xml><?xml version="1.0" encoding="utf-8"?>
<formControlPr xmlns="http://schemas.microsoft.com/office/spreadsheetml/2009/9/main" objectType="Button"/>
</file>

<file path=xl/ctrlProps/ctrlProp247.xml><?xml version="1.0" encoding="utf-8"?>
<formControlPr xmlns="http://schemas.microsoft.com/office/spreadsheetml/2009/9/main" objectType="Button"/>
</file>

<file path=xl/ctrlProps/ctrlProp248.xml><?xml version="1.0" encoding="utf-8"?>
<formControlPr xmlns="http://schemas.microsoft.com/office/spreadsheetml/2009/9/main" objectType="Button"/>
</file>

<file path=xl/ctrlProps/ctrlProp249.xml><?xml version="1.0" encoding="utf-8"?>
<formControlPr xmlns="http://schemas.microsoft.com/office/spreadsheetml/2009/9/main" objectType="Button"/>
</file>

<file path=xl/ctrlProps/ctrlProp25.xml><?xml version="1.0" encoding="utf-8"?>
<formControlPr xmlns="http://schemas.microsoft.com/office/spreadsheetml/2009/9/main" objectType="Button"/>
</file>

<file path=xl/ctrlProps/ctrlProp250.xml><?xml version="1.0" encoding="utf-8"?>
<formControlPr xmlns="http://schemas.microsoft.com/office/spreadsheetml/2009/9/main" objectType="Button"/>
</file>

<file path=xl/ctrlProps/ctrlProp251.xml><?xml version="1.0" encoding="utf-8"?>
<formControlPr xmlns="http://schemas.microsoft.com/office/spreadsheetml/2009/9/main" objectType="Button"/>
</file>

<file path=xl/ctrlProps/ctrlProp252.xml><?xml version="1.0" encoding="utf-8"?>
<formControlPr xmlns="http://schemas.microsoft.com/office/spreadsheetml/2009/9/main" objectType="Button"/>
</file>

<file path=xl/ctrlProps/ctrlProp253.xml><?xml version="1.0" encoding="utf-8"?>
<formControlPr xmlns="http://schemas.microsoft.com/office/spreadsheetml/2009/9/main" objectType="Button"/>
</file>

<file path=xl/ctrlProps/ctrlProp254.xml><?xml version="1.0" encoding="utf-8"?>
<formControlPr xmlns="http://schemas.microsoft.com/office/spreadsheetml/2009/9/main" objectType="Button"/>
</file>

<file path=xl/ctrlProps/ctrlProp255.xml><?xml version="1.0" encoding="utf-8"?>
<formControlPr xmlns="http://schemas.microsoft.com/office/spreadsheetml/2009/9/main" objectType="Button"/>
</file>

<file path=xl/ctrlProps/ctrlProp256.xml><?xml version="1.0" encoding="utf-8"?>
<formControlPr xmlns="http://schemas.microsoft.com/office/spreadsheetml/2009/9/main" objectType="Button"/>
</file>

<file path=xl/ctrlProps/ctrlProp257.xml><?xml version="1.0" encoding="utf-8"?>
<formControlPr xmlns="http://schemas.microsoft.com/office/spreadsheetml/2009/9/main" objectType="Button"/>
</file>

<file path=xl/ctrlProps/ctrlProp258.xml><?xml version="1.0" encoding="utf-8"?>
<formControlPr xmlns="http://schemas.microsoft.com/office/spreadsheetml/2009/9/main" objectType="Button"/>
</file>

<file path=xl/ctrlProps/ctrlProp259.xml><?xml version="1.0" encoding="utf-8"?>
<formControlPr xmlns="http://schemas.microsoft.com/office/spreadsheetml/2009/9/main" objectType="Button"/>
</file>

<file path=xl/ctrlProps/ctrlProp26.xml><?xml version="1.0" encoding="utf-8"?>
<formControlPr xmlns="http://schemas.microsoft.com/office/spreadsheetml/2009/9/main" objectType="Button"/>
</file>

<file path=xl/ctrlProps/ctrlProp260.xml><?xml version="1.0" encoding="utf-8"?>
<formControlPr xmlns="http://schemas.microsoft.com/office/spreadsheetml/2009/9/main" objectType="Button"/>
</file>

<file path=xl/ctrlProps/ctrlProp261.xml><?xml version="1.0" encoding="utf-8"?>
<formControlPr xmlns="http://schemas.microsoft.com/office/spreadsheetml/2009/9/main" objectType="Button"/>
</file>

<file path=xl/ctrlProps/ctrlProp262.xml><?xml version="1.0" encoding="utf-8"?>
<formControlPr xmlns="http://schemas.microsoft.com/office/spreadsheetml/2009/9/main" objectType="Button"/>
</file>

<file path=xl/ctrlProps/ctrlProp263.xml><?xml version="1.0" encoding="utf-8"?>
<formControlPr xmlns="http://schemas.microsoft.com/office/spreadsheetml/2009/9/main" objectType="Button"/>
</file>

<file path=xl/ctrlProps/ctrlProp264.xml><?xml version="1.0" encoding="utf-8"?>
<formControlPr xmlns="http://schemas.microsoft.com/office/spreadsheetml/2009/9/main" objectType="Button"/>
</file>

<file path=xl/ctrlProps/ctrlProp265.xml><?xml version="1.0" encoding="utf-8"?>
<formControlPr xmlns="http://schemas.microsoft.com/office/spreadsheetml/2009/9/main" objectType="Button"/>
</file>

<file path=xl/ctrlProps/ctrlProp266.xml><?xml version="1.0" encoding="utf-8"?>
<formControlPr xmlns="http://schemas.microsoft.com/office/spreadsheetml/2009/9/main" objectType="Button"/>
</file>

<file path=xl/ctrlProps/ctrlProp267.xml><?xml version="1.0" encoding="utf-8"?>
<formControlPr xmlns="http://schemas.microsoft.com/office/spreadsheetml/2009/9/main" objectType="Button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/>
</file>

<file path=xl/ctrlProps/ctrlProp275.xml><?xml version="1.0" encoding="utf-8"?>
<formControlPr xmlns="http://schemas.microsoft.com/office/spreadsheetml/2009/9/main" objectType="Button"/>
</file>

<file path=xl/ctrlProps/ctrlProp276.xml><?xml version="1.0" encoding="utf-8"?>
<formControlPr xmlns="http://schemas.microsoft.com/office/spreadsheetml/2009/9/main" objectType="Button"/>
</file>

<file path=xl/ctrlProps/ctrlProp277.xml><?xml version="1.0" encoding="utf-8"?>
<formControlPr xmlns="http://schemas.microsoft.com/office/spreadsheetml/2009/9/main" objectType="Button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/>
</file>

<file path=xl/ctrlProps/ctrlProp282.xml><?xml version="1.0" encoding="utf-8"?>
<formControlPr xmlns="http://schemas.microsoft.com/office/spreadsheetml/2009/9/main" objectType="Button"/>
</file>

<file path=xl/ctrlProps/ctrlProp283.xml><?xml version="1.0" encoding="utf-8"?>
<formControlPr xmlns="http://schemas.microsoft.com/office/spreadsheetml/2009/9/main" objectType="Button"/>
</file>

<file path=xl/ctrlProps/ctrlProp284.xml><?xml version="1.0" encoding="utf-8"?>
<formControlPr xmlns="http://schemas.microsoft.com/office/spreadsheetml/2009/9/main" objectType="Button"/>
</file>

<file path=xl/ctrlProps/ctrlProp285.xml><?xml version="1.0" encoding="utf-8"?>
<formControlPr xmlns="http://schemas.microsoft.com/office/spreadsheetml/2009/9/main" objectType="Button"/>
</file>

<file path=xl/ctrlProps/ctrlProp286.xml><?xml version="1.0" encoding="utf-8"?>
<formControlPr xmlns="http://schemas.microsoft.com/office/spreadsheetml/2009/9/main" objectType="Button"/>
</file>

<file path=xl/ctrlProps/ctrlProp287.xml><?xml version="1.0" encoding="utf-8"?>
<formControlPr xmlns="http://schemas.microsoft.com/office/spreadsheetml/2009/9/main" objectType="Button"/>
</file>

<file path=xl/ctrlProps/ctrlProp288.xml><?xml version="1.0" encoding="utf-8"?>
<formControlPr xmlns="http://schemas.microsoft.com/office/spreadsheetml/2009/9/main" objectType="Button"/>
</file>

<file path=xl/ctrlProps/ctrlProp289.xml><?xml version="1.0" encoding="utf-8"?>
<formControlPr xmlns="http://schemas.microsoft.com/office/spreadsheetml/2009/9/main" objectType="Button"/>
</file>

<file path=xl/ctrlProps/ctrlProp29.xml><?xml version="1.0" encoding="utf-8"?>
<formControlPr xmlns="http://schemas.microsoft.com/office/spreadsheetml/2009/9/main" objectType="Button"/>
</file>

<file path=xl/ctrlProps/ctrlProp290.xml><?xml version="1.0" encoding="utf-8"?>
<formControlPr xmlns="http://schemas.microsoft.com/office/spreadsheetml/2009/9/main" objectType="Button"/>
</file>

<file path=xl/ctrlProps/ctrlProp291.xml><?xml version="1.0" encoding="utf-8"?>
<formControlPr xmlns="http://schemas.microsoft.com/office/spreadsheetml/2009/9/main" objectType="Button"/>
</file>

<file path=xl/ctrlProps/ctrlProp292.xml><?xml version="1.0" encoding="utf-8"?>
<formControlPr xmlns="http://schemas.microsoft.com/office/spreadsheetml/2009/9/main" objectType="Button"/>
</file>

<file path=xl/ctrlProps/ctrlProp293.xml><?xml version="1.0" encoding="utf-8"?>
<formControlPr xmlns="http://schemas.microsoft.com/office/spreadsheetml/2009/9/main" objectType="Button"/>
</file>

<file path=xl/ctrlProps/ctrlProp294.xml><?xml version="1.0" encoding="utf-8"?>
<formControlPr xmlns="http://schemas.microsoft.com/office/spreadsheetml/2009/9/main" objectType="Button"/>
</file>

<file path=xl/ctrlProps/ctrlProp295.xml><?xml version="1.0" encoding="utf-8"?>
<formControlPr xmlns="http://schemas.microsoft.com/office/spreadsheetml/2009/9/main" objectType="Button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/>
</file>

<file path=xl/ctrlProps/ctrlProp30.xml><?xml version="1.0" encoding="utf-8"?>
<formControlPr xmlns="http://schemas.microsoft.com/office/spreadsheetml/2009/9/main" objectType="Button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/>
</file>

<file path=xl/ctrlProps/ctrlProp32.xml><?xml version="1.0" encoding="utf-8"?>
<formControlPr xmlns="http://schemas.microsoft.com/office/spreadsheetml/2009/9/main" objectType="Button"/>
</file>

<file path=xl/ctrlProps/ctrlProp33.xml><?xml version="1.0" encoding="utf-8"?>
<formControlPr xmlns="http://schemas.microsoft.com/office/spreadsheetml/2009/9/main" objectType="Button"/>
</file>

<file path=xl/ctrlProps/ctrlProp34.xml><?xml version="1.0" encoding="utf-8"?>
<formControlPr xmlns="http://schemas.microsoft.com/office/spreadsheetml/2009/9/main" objectType="Button"/>
</file>

<file path=xl/ctrlProps/ctrlProp35.xml><?xml version="1.0" encoding="utf-8"?>
<formControlPr xmlns="http://schemas.microsoft.com/office/spreadsheetml/2009/9/main" objectType="Button"/>
</file>

<file path=xl/ctrlProps/ctrlProp36.xml><?xml version="1.0" encoding="utf-8"?>
<formControlPr xmlns="http://schemas.microsoft.com/office/spreadsheetml/2009/9/main" objectType="Button"/>
</file>

<file path=xl/ctrlProps/ctrlProp37.xml><?xml version="1.0" encoding="utf-8"?>
<formControlPr xmlns="http://schemas.microsoft.com/office/spreadsheetml/2009/9/main" objectType="Button"/>
</file>

<file path=xl/ctrlProps/ctrlProp38.xml><?xml version="1.0" encoding="utf-8"?>
<formControlPr xmlns="http://schemas.microsoft.com/office/spreadsheetml/2009/9/main" objectType="Button"/>
</file>

<file path=xl/ctrlProps/ctrlProp39.xml><?xml version="1.0" encoding="utf-8"?>
<formControlPr xmlns="http://schemas.microsoft.com/office/spreadsheetml/2009/9/main" objectType="Button"/>
</file>

<file path=xl/ctrlProps/ctrlProp4.xml><?xml version="1.0" encoding="utf-8"?>
<formControlPr xmlns="http://schemas.microsoft.com/office/spreadsheetml/2009/9/main" objectType="Button"/>
</file>

<file path=xl/ctrlProps/ctrlProp40.xml><?xml version="1.0" encoding="utf-8"?>
<formControlPr xmlns="http://schemas.microsoft.com/office/spreadsheetml/2009/9/main" objectType="Button"/>
</file>

<file path=xl/ctrlProps/ctrlProp41.xml><?xml version="1.0" encoding="utf-8"?>
<formControlPr xmlns="http://schemas.microsoft.com/office/spreadsheetml/2009/9/main" objectType="Button"/>
</file>

<file path=xl/ctrlProps/ctrlProp42.xml><?xml version="1.0" encoding="utf-8"?>
<formControlPr xmlns="http://schemas.microsoft.com/office/spreadsheetml/2009/9/main" objectType="Button"/>
</file>

<file path=xl/ctrlProps/ctrlProp43.xml><?xml version="1.0" encoding="utf-8"?>
<formControlPr xmlns="http://schemas.microsoft.com/office/spreadsheetml/2009/9/main" objectType="Button"/>
</file>

<file path=xl/ctrlProps/ctrlProp44.xml><?xml version="1.0" encoding="utf-8"?>
<formControlPr xmlns="http://schemas.microsoft.com/office/spreadsheetml/2009/9/main" objectType="Button"/>
</file>

<file path=xl/ctrlProps/ctrlProp45.xml><?xml version="1.0" encoding="utf-8"?>
<formControlPr xmlns="http://schemas.microsoft.com/office/spreadsheetml/2009/9/main" objectType="Button"/>
</file>

<file path=xl/ctrlProps/ctrlProp46.xml><?xml version="1.0" encoding="utf-8"?>
<formControlPr xmlns="http://schemas.microsoft.com/office/spreadsheetml/2009/9/main" objectType="Button"/>
</file>

<file path=xl/ctrlProps/ctrlProp47.xml><?xml version="1.0" encoding="utf-8"?>
<formControlPr xmlns="http://schemas.microsoft.com/office/spreadsheetml/2009/9/main" objectType="Button"/>
</file>

<file path=xl/ctrlProps/ctrlProp48.xml><?xml version="1.0" encoding="utf-8"?>
<formControlPr xmlns="http://schemas.microsoft.com/office/spreadsheetml/2009/9/main" objectType="Button"/>
</file>

<file path=xl/ctrlProps/ctrlProp49.xml><?xml version="1.0" encoding="utf-8"?>
<formControlPr xmlns="http://schemas.microsoft.com/office/spreadsheetml/2009/9/main" objectType="Button"/>
</file>

<file path=xl/ctrlProps/ctrlProp5.xml><?xml version="1.0" encoding="utf-8"?>
<formControlPr xmlns="http://schemas.microsoft.com/office/spreadsheetml/2009/9/main" objectType="Button"/>
</file>

<file path=xl/ctrlProps/ctrlProp50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/>
</file>

<file path=xl/ctrlProps/ctrlProp53.xml><?xml version="1.0" encoding="utf-8"?>
<formControlPr xmlns="http://schemas.microsoft.com/office/spreadsheetml/2009/9/main" objectType="Button"/>
</file>

<file path=xl/ctrlProps/ctrlProp54.xml><?xml version="1.0" encoding="utf-8"?>
<formControlPr xmlns="http://schemas.microsoft.com/office/spreadsheetml/2009/9/main" objectType="Button"/>
</file>

<file path=xl/ctrlProps/ctrlProp55.xml><?xml version="1.0" encoding="utf-8"?>
<formControlPr xmlns="http://schemas.microsoft.com/office/spreadsheetml/2009/9/main" objectType="Button"/>
</file>

<file path=xl/ctrlProps/ctrlProp56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/>
</file>

<file path=xl/ctrlProps/ctrlProp6.xml><?xml version="1.0" encoding="utf-8"?>
<formControlPr xmlns="http://schemas.microsoft.com/office/spreadsheetml/2009/9/main" objectType="Button"/>
</file>

<file path=xl/ctrlProps/ctrlProp60.xml><?xml version="1.0" encoding="utf-8"?>
<formControlPr xmlns="http://schemas.microsoft.com/office/spreadsheetml/2009/9/main" objectType="Button"/>
</file>

<file path=xl/ctrlProps/ctrlProp61.xml><?xml version="1.0" encoding="utf-8"?>
<formControlPr xmlns="http://schemas.microsoft.com/office/spreadsheetml/2009/9/main" objectType="Button"/>
</file>

<file path=xl/ctrlProps/ctrlProp62.xml><?xml version="1.0" encoding="utf-8"?>
<formControlPr xmlns="http://schemas.microsoft.com/office/spreadsheetml/2009/9/main" objectType="Button"/>
</file>

<file path=xl/ctrlProps/ctrlProp63.xml><?xml version="1.0" encoding="utf-8"?>
<formControlPr xmlns="http://schemas.microsoft.com/office/spreadsheetml/2009/9/main" objectType="Button"/>
</file>

<file path=xl/ctrlProps/ctrlProp64.xml><?xml version="1.0" encoding="utf-8"?>
<formControlPr xmlns="http://schemas.microsoft.com/office/spreadsheetml/2009/9/main" objectType="Button"/>
</file>

<file path=xl/ctrlProps/ctrlProp65.xml><?xml version="1.0" encoding="utf-8"?>
<formControlPr xmlns="http://schemas.microsoft.com/office/spreadsheetml/2009/9/main" objectType="Button"/>
</file>

<file path=xl/ctrlProps/ctrlProp66.xml><?xml version="1.0" encoding="utf-8"?>
<formControlPr xmlns="http://schemas.microsoft.com/office/spreadsheetml/2009/9/main" objectType="Button"/>
</file>

<file path=xl/ctrlProps/ctrlProp67.xml><?xml version="1.0" encoding="utf-8"?>
<formControlPr xmlns="http://schemas.microsoft.com/office/spreadsheetml/2009/9/main" objectType="Button"/>
</file>

<file path=xl/ctrlProps/ctrlProp68.xml><?xml version="1.0" encoding="utf-8"?>
<formControlPr xmlns="http://schemas.microsoft.com/office/spreadsheetml/2009/9/main" objectType="Button"/>
</file>

<file path=xl/ctrlProps/ctrlProp69.xml><?xml version="1.0" encoding="utf-8"?>
<formControlPr xmlns="http://schemas.microsoft.com/office/spreadsheetml/2009/9/main" objectType="Button"/>
</file>

<file path=xl/ctrlProps/ctrlProp7.xml><?xml version="1.0" encoding="utf-8"?>
<formControlPr xmlns="http://schemas.microsoft.com/office/spreadsheetml/2009/9/main" objectType="Button"/>
</file>

<file path=xl/ctrlProps/ctrlProp70.xml><?xml version="1.0" encoding="utf-8"?>
<formControlPr xmlns="http://schemas.microsoft.com/office/spreadsheetml/2009/9/main" objectType="Button"/>
</file>

<file path=xl/ctrlProps/ctrlProp71.xml><?xml version="1.0" encoding="utf-8"?>
<formControlPr xmlns="http://schemas.microsoft.com/office/spreadsheetml/2009/9/main" objectType="Button"/>
</file>

<file path=xl/ctrlProps/ctrlProp72.xml><?xml version="1.0" encoding="utf-8"?>
<formControlPr xmlns="http://schemas.microsoft.com/office/spreadsheetml/2009/9/main" objectType="Button"/>
</file>

<file path=xl/ctrlProps/ctrlProp73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/>
</file>

<file path=xl/ctrlProps/ctrlProp79.xml><?xml version="1.0" encoding="utf-8"?>
<formControlPr xmlns="http://schemas.microsoft.com/office/spreadsheetml/2009/9/main" objectType="Button"/>
</file>

<file path=xl/ctrlProps/ctrlProp8.xml><?xml version="1.0" encoding="utf-8"?>
<formControlPr xmlns="http://schemas.microsoft.com/office/spreadsheetml/2009/9/main" objectType="Button"/>
</file>

<file path=xl/ctrlProps/ctrlProp80.xml><?xml version="1.0" encoding="utf-8"?>
<formControlPr xmlns="http://schemas.microsoft.com/office/spreadsheetml/2009/9/main" objectType="Button"/>
</file>

<file path=xl/ctrlProps/ctrlProp81.xml><?xml version="1.0" encoding="utf-8"?>
<formControlPr xmlns="http://schemas.microsoft.com/office/spreadsheetml/2009/9/main" objectType="Button"/>
</file>

<file path=xl/ctrlProps/ctrlProp82.xml><?xml version="1.0" encoding="utf-8"?>
<formControlPr xmlns="http://schemas.microsoft.com/office/spreadsheetml/2009/9/main" objectType="Button"/>
</file>

<file path=xl/ctrlProps/ctrlProp83.xml><?xml version="1.0" encoding="utf-8"?>
<formControlPr xmlns="http://schemas.microsoft.com/office/spreadsheetml/2009/9/main" objectType="Button"/>
</file>

<file path=xl/ctrlProps/ctrlProp84.xml><?xml version="1.0" encoding="utf-8"?>
<formControlPr xmlns="http://schemas.microsoft.com/office/spreadsheetml/2009/9/main" objectType="Button"/>
</file>

<file path=xl/ctrlProps/ctrlProp85.xml><?xml version="1.0" encoding="utf-8"?>
<formControlPr xmlns="http://schemas.microsoft.com/office/spreadsheetml/2009/9/main" objectType="Button"/>
</file>

<file path=xl/ctrlProps/ctrlProp86.xml><?xml version="1.0" encoding="utf-8"?>
<formControlPr xmlns="http://schemas.microsoft.com/office/spreadsheetml/2009/9/main" objectType="Button"/>
</file>

<file path=xl/ctrlProps/ctrlProp87.xml><?xml version="1.0" encoding="utf-8"?>
<formControlPr xmlns="http://schemas.microsoft.com/office/spreadsheetml/2009/9/main" objectType="Button"/>
</file>

<file path=xl/ctrlProps/ctrlProp88.xml><?xml version="1.0" encoding="utf-8"?>
<formControlPr xmlns="http://schemas.microsoft.com/office/spreadsheetml/2009/9/main" objectType="Button"/>
</file>

<file path=xl/ctrlProps/ctrlProp89.xml><?xml version="1.0" encoding="utf-8"?>
<formControlPr xmlns="http://schemas.microsoft.com/office/spreadsheetml/2009/9/main" objectType="Button"/>
</file>

<file path=xl/ctrlProps/ctrlProp9.xml><?xml version="1.0" encoding="utf-8"?>
<formControlPr xmlns="http://schemas.microsoft.com/office/spreadsheetml/2009/9/main" objectType="Button"/>
</file>

<file path=xl/ctrlProps/ctrlProp90.xml><?xml version="1.0" encoding="utf-8"?>
<formControlPr xmlns="http://schemas.microsoft.com/office/spreadsheetml/2009/9/main" objectType="Button"/>
</file>

<file path=xl/ctrlProps/ctrlProp91.xml><?xml version="1.0" encoding="utf-8"?>
<formControlPr xmlns="http://schemas.microsoft.com/office/spreadsheetml/2009/9/main" objectType="Button"/>
</file>

<file path=xl/ctrlProps/ctrlProp92.xml><?xml version="1.0" encoding="utf-8"?>
<formControlPr xmlns="http://schemas.microsoft.com/office/spreadsheetml/2009/9/main" objectType="Button"/>
</file>

<file path=xl/ctrlProps/ctrlProp93.xml><?xml version="1.0" encoding="utf-8"?>
<formControlPr xmlns="http://schemas.microsoft.com/office/spreadsheetml/2009/9/main" objectType="Button"/>
</file>

<file path=xl/ctrlProps/ctrlProp94.xml><?xml version="1.0" encoding="utf-8"?>
<formControlPr xmlns="http://schemas.microsoft.com/office/spreadsheetml/2009/9/main" objectType="Button"/>
</file>

<file path=xl/ctrlProps/ctrlProp95.xml><?xml version="1.0" encoding="utf-8"?>
<formControlPr xmlns="http://schemas.microsoft.com/office/spreadsheetml/2009/9/main" objectType="Button"/>
</file>

<file path=xl/ctrlProps/ctrlProp96.xml><?xml version="1.0" encoding="utf-8"?>
<formControlPr xmlns="http://schemas.microsoft.com/office/spreadsheetml/2009/9/main" objectType="Button"/>
</file>

<file path=xl/ctrlProps/ctrlProp97.xml><?xml version="1.0" encoding="utf-8"?>
<formControlPr xmlns="http://schemas.microsoft.com/office/spreadsheetml/2009/9/main" objectType="Button"/>
</file>

<file path=xl/ctrlProps/ctrlProp98.xml><?xml version="1.0" encoding="utf-8"?>
<formControlPr xmlns="http://schemas.microsoft.com/office/spreadsheetml/2009/9/main" objectType="Button"/>
</file>

<file path=xl/ctrlProps/ctrlProp99.xml><?xml version="1.0" encoding="utf-8"?>
<formControlPr xmlns="http://schemas.microsoft.com/office/spreadsheetml/2009/9/main" objectType="Button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19050</xdr:rowOff>
    </xdr:from>
    <xdr:to>
      <xdr:col>1</xdr:col>
      <xdr:colOff>3286125</xdr:colOff>
      <xdr:row>5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19050"/>
          <a:ext cx="3248025" cy="933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1</xdr:col>
      <xdr:colOff>342900</xdr:colOff>
      <xdr:row>3</xdr:row>
      <xdr:rowOff>66675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161925"/>
          <a:ext cx="19621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0</xdr:row>
      <xdr:rowOff>9525</xdr:rowOff>
    </xdr:from>
    <xdr:to>
      <xdr:col>5</xdr:col>
      <xdr:colOff>1352550</xdr:colOff>
      <xdr:row>4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4050" y="9525"/>
          <a:ext cx="1009650" cy="10001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10</xdr:col>
          <xdr:colOff>0</xdr:colOff>
          <xdr:row>22</xdr:row>
          <xdr:rowOff>0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  <a:ext uri="{FF2B5EF4-FFF2-40B4-BE49-F238E27FC236}">
                  <a16:creationId xmlns:a16="http://schemas.microsoft.com/office/drawing/2014/main" id="{00000000-0008-0000-0100-00001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10</xdr:col>
          <xdr:colOff>0</xdr:colOff>
          <xdr:row>15</xdr:row>
          <xdr:rowOff>0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  <a:ext uri="{FF2B5EF4-FFF2-40B4-BE49-F238E27FC236}">
                  <a16:creationId xmlns:a16="http://schemas.microsoft.com/office/drawing/2014/main" id="{00000000-0008-0000-0100-00001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10</xdr:col>
          <xdr:colOff>0</xdr:colOff>
          <xdr:row>23</xdr:row>
          <xdr:rowOff>0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  <a:ext uri="{FF2B5EF4-FFF2-40B4-BE49-F238E27FC236}">
                  <a16:creationId xmlns:a16="http://schemas.microsoft.com/office/drawing/2014/main" id="{00000000-0008-0000-0100-00003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</xdr:row>
          <xdr:rowOff>0</xdr:rowOff>
        </xdr:from>
        <xdr:to>
          <xdr:col>10</xdr:col>
          <xdr:colOff>0</xdr:colOff>
          <xdr:row>24</xdr:row>
          <xdr:rowOff>0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  <a:ext uri="{FF2B5EF4-FFF2-40B4-BE49-F238E27FC236}">
                  <a16:creationId xmlns:a16="http://schemas.microsoft.com/office/drawing/2014/main" id="{00000000-0008-0000-0100-00003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</xdr:row>
          <xdr:rowOff>0</xdr:rowOff>
        </xdr:from>
        <xdr:to>
          <xdr:col>10</xdr:col>
          <xdr:colOff>0</xdr:colOff>
          <xdr:row>25</xdr:row>
          <xdr:rowOff>0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  <a:ext uri="{FF2B5EF4-FFF2-40B4-BE49-F238E27FC236}">
                  <a16:creationId xmlns:a16="http://schemas.microsoft.com/office/drawing/2014/main" id="{00000000-0008-0000-0100-00003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</xdr:row>
          <xdr:rowOff>0</xdr:rowOff>
        </xdr:from>
        <xdr:to>
          <xdr:col>10</xdr:col>
          <xdr:colOff>0</xdr:colOff>
          <xdr:row>26</xdr:row>
          <xdr:rowOff>0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  <a:ext uri="{FF2B5EF4-FFF2-40B4-BE49-F238E27FC236}">
                  <a16:creationId xmlns:a16="http://schemas.microsoft.com/office/drawing/2014/main" id="{00000000-0008-0000-0100-00003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</xdr:row>
          <xdr:rowOff>0</xdr:rowOff>
        </xdr:from>
        <xdr:to>
          <xdr:col>10</xdr:col>
          <xdr:colOff>0</xdr:colOff>
          <xdr:row>27</xdr:row>
          <xdr:rowOff>0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  <a:ext uri="{FF2B5EF4-FFF2-40B4-BE49-F238E27FC236}">
                  <a16:creationId xmlns:a16="http://schemas.microsoft.com/office/drawing/2014/main" id="{00000000-0008-0000-0100-00003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</xdr:row>
          <xdr:rowOff>0</xdr:rowOff>
        </xdr:from>
        <xdr:to>
          <xdr:col>10</xdr:col>
          <xdr:colOff>0</xdr:colOff>
          <xdr:row>28</xdr:row>
          <xdr:rowOff>0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  <a:ext uri="{FF2B5EF4-FFF2-40B4-BE49-F238E27FC236}">
                  <a16:creationId xmlns:a16="http://schemas.microsoft.com/office/drawing/2014/main" id="{00000000-0008-0000-0100-00003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</xdr:row>
          <xdr:rowOff>0</xdr:rowOff>
        </xdr:from>
        <xdr:to>
          <xdr:col>10</xdr:col>
          <xdr:colOff>0</xdr:colOff>
          <xdr:row>29</xdr:row>
          <xdr:rowOff>0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  <a:ext uri="{FF2B5EF4-FFF2-40B4-BE49-F238E27FC236}">
                  <a16:creationId xmlns:a16="http://schemas.microsoft.com/office/drawing/2014/main" id="{00000000-0008-0000-0100-00003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</xdr:row>
          <xdr:rowOff>0</xdr:rowOff>
        </xdr:from>
        <xdr:to>
          <xdr:col>10</xdr:col>
          <xdr:colOff>0</xdr:colOff>
          <xdr:row>30</xdr:row>
          <xdr:rowOff>0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  <a:ext uri="{FF2B5EF4-FFF2-40B4-BE49-F238E27FC236}">
                  <a16:creationId xmlns:a16="http://schemas.microsoft.com/office/drawing/2014/main" id="{00000000-0008-0000-0100-00004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</xdr:row>
          <xdr:rowOff>0</xdr:rowOff>
        </xdr:from>
        <xdr:to>
          <xdr:col>10</xdr:col>
          <xdr:colOff>0</xdr:colOff>
          <xdr:row>31</xdr:row>
          <xdr:rowOff>0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  <a:ext uri="{FF2B5EF4-FFF2-40B4-BE49-F238E27FC236}">
                  <a16:creationId xmlns:a16="http://schemas.microsoft.com/office/drawing/2014/main" id="{00000000-0008-0000-0100-00004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</xdr:row>
          <xdr:rowOff>0</xdr:rowOff>
        </xdr:from>
        <xdr:to>
          <xdr:col>10</xdr:col>
          <xdr:colOff>0</xdr:colOff>
          <xdr:row>32</xdr:row>
          <xdr:rowOff>0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  <a:ext uri="{FF2B5EF4-FFF2-40B4-BE49-F238E27FC236}">
                  <a16:creationId xmlns:a16="http://schemas.microsoft.com/office/drawing/2014/main" id="{00000000-0008-0000-0100-00004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</xdr:row>
          <xdr:rowOff>0</xdr:rowOff>
        </xdr:from>
        <xdr:to>
          <xdr:col>10</xdr:col>
          <xdr:colOff>0</xdr:colOff>
          <xdr:row>33</xdr:row>
          <xdr:rowOff>0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  <a:ext uri="{FF2B5EF4-FFF2-40B4-BE49-F238E27FC236}">
                  <a16:creationId xmlns:a16="http://schemas.microsoft.com/office/drawing/2014/main" id="{00000000-0008-0000-0100-00004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</xdr:row>
          <xdr:rowOff>0</xdr:rowOff>
        </xdr:from>
        <xdr:to>
          <xdr:col>10</xdr:col>
          <xdr:colOff>0</xdr:colOff>
          <xdr:row>34</xdr:row>
          <xdr:rowOff>0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  <a:ext uri="{FF2B5EF4-FFF2-40B4-BE49-F238E27FC236}">
                  <a16:creationId xmlns:a16="http://schemas.microsoft.com/office/drawing/2014/main" id="{00000000-0008-0000-0100-00004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</xdr:row>
          <xdr:rowOff>0</xdr:rowOff>
        </xdr:from>
        <xdr:to>
          <xdr:col>10</xdr:col>
          <xdr:colOff>0</xdr:colOff>
          <xdr:row>35</xdr:row>
          <xdr:rowOff>0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  <a:ext uri="{FF2B5EF4-FFF2-40B4-BE49-F238E27FC236}">
                  <a16:creationId xmlns:a16="http://schemas.microsoft.com/office/drawing/2014/main" id="{00000000-0008-0000-0100-00004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</xdr:row>
          <xdr:rowOff>0</xdr:rowOff>
        </xdr:from>
        <xdr:to>
          <xdr:col>10</xdr:col>
          <xdr:colOff>0</xdr:colOff>
          <xdr:row>36</xdr:row>
          <xdr:rowOff>0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  <a:ext uri="{FF2B5EF4-FFF2-40B4-BE49-F238E27FC236}">
                  <a16:creationId xmlns:a16="http://schemas.microsoft.com/office/drawing/2014/main" id="{00000000-0008-0000-0100-00004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</xdr:row>
          <xdr:rowOff>0</xdr:rowOff>
        </xdr:from>
        <xdr:to>
          <xdr:col>10</xdr:col>
          <xdr:colOff>0</xdr:colOff>
          <xdr:row>37</xdr:row>
          <xdr:rowOff>0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  <a:ext uri="{FF2B5EF4-FFF2-40B4-BE49-F238E27FC236}">
                  <a16:creationId xmlns:a16="http://schemas.microsoft.com/office/drawing/2014/main" id="{00000000-0008-0000-0100-00004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</xdr:row>
          <xdr:rowOff>0</xdr:rowOff>
        </xdr:from>
        <xdr:to>
          <xdr:col>10</xdr:col>
          <xdr:colOff>0</xdr:colOff>
          <xdr:row>38</xdr:row>
          <xdr:rowOff>0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  <a:ext uri="{FF2B5EF4-FFF2-40B4-BE49-F238E27FC236}">
                  <a16:creationId xmlns:a16="http://schemas.microsoft.com/office/drawing/2014/main" id="{00000000-0008-0000-0100-00004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</xdr:row>
          <xdr:rowOff>0</xdr:rowOff>
        </xdr:from>
        <xdr:to>
          <xdr:col>10</xdr:col>
          <xdr:colOff>0</xdr:colOff>
          <xdr:row>39</xdr:row>
          <xdr:rowOff>0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  <a:ext uri="{FF2B5EF4-FFF2-40B4-BE49-F238E27FC236}">
                  <a16:creationId xmlns:a16="http://schemas.microsoft.com/office/drawing/2014/main" id="{00000000-0008-0000-0100-00004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</xdr:row>
          <xdr:rowOff>0</xdr:rowOff>
        </xdr:from>
        <xdr:to>
          <xdr:col>10</xdr:col>
          <xdr:colOff>0</xdr:colOff>
          <xdr:row>40</xdr:row>
          <xdr:rowOff>0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  <a:ext uri="{FF2B5EF4-FFF2-40B4-BE49-F238E27FC236}">
                  <a16:creationId xmlns:a16="http://schemas.microsoft.com/office/drawing/2014/main" id="{00000000-0008-0000-0100-00004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</xdr:row>
          <xdr:rowOff>0</xdr:rowOff>
        </xdr:from>
        <xdr:to>
          <xdr:col>10</xdr:col>
          <xdr:colOff>0</xdr:colOff>
          <xdr:row>41</xdr:row>
          <xdr:rowOff>0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  <a:ext uri="{FF2B5EF4-FFF2-40B4-BE49-F238E27FC236}">
                  <a16:creationId xmlns:a16="http://schemas.microsoft.com/office/drawing/2014/main" id="{00000000-0008-0000-0100-00004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</xdr:row>
          <xdr:rowOff>0</xdr:rowOff>
        </xdr:from>
        <xdr:to>
          <xdr:col>10</xdr:col>
          <xdr:colOff>0</xdr:colOff>
          <xdr:row>42</xdr:row>
          <xdr:rowOff>0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  <a:ext uri="{FF2B5EF4-FFF2-40B4-BE49-F238E27FC236}">
                  <a16:creationId xmlns:a16="http://schemas.microsoft.com/office/drawing/2014/main" id="{00000000-0008-0000-0100-00005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</xdr:row>
          <xdr:rowOff>0</xdr:rowOff>
        </xdr:from>
        <xdr:to>
          <xdr:col>10</xdr:col>
          <xdr:colOff>0</xdr:colOff>
          <xdr:row>43</xdr:row>
          <xdr:rowOff>0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  <a:ext uri="{FF2B5EF4-FFF2-40B4-BE49-F238E27FC236}">
                  <a16:creationId xmlns:a16="http://schemas.microsoft.com/office/drawing/2014/main" id="{00000000-0008-0000-0100-00005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</xdr:row>
          <xdr:rowOff>0</xdr:rowOff>
        </xdr:from>
        <xdr:to>
          <xdr:col>10</xdr:col>
          <xdr:colOff>0</xdr:colOff>
          <xdr:row>44</xdr:row>
          <xdr:rowOff>0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  <a:ext uri="{FF2B5EF4-FFF2-40B4-BE49-F238E27FC236}">
                  <a16:creationId xmlns:a16="http://schemas.microsoft.com/office/drawing/2014/main" id="{00000000-0008-0000-0100-00005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</xdr:row>
          <xdr:rowOff>0</xdr:rowOff>
        </xdr:from>
        <xdr:to>
          <xdr:col>10</xdr:col>
          <xdr:colOff>0</xdr:colOff>
          <xdr:row>45</xdr:row>
          <xdr:rowOff>0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  <a:ext uri="{FF2B5EF4-FFF2-40B4-BE49-F238E27FC236}">
                  <a16:creationId xmlns:a16="http://schemas.microsoft.com/office/drawing/2014/main" id="{00000000-0008-0000-0100-00005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</xdr:row>
          <xdr:rowOff>0</xdr:rowOff>
        </xdr:from>
        <xdr:to>
          <xdr:col>10</xdr:col>
          <xdr:colOff>0</xdr:colOff>
          <xdr:row>46</xdr:row>
          <xdr:rowOff>0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  <a:ext uri="{FF2B5EF4-FFF2-40B4-BE49-F238E27FC236}">
                  <a16:creationId xmlns:a16="http://schemas.microsoft.com/office/drawing/2014/main" id="{00000000-0008-0000-0100-00005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</xdr:row>
          <xdr:rowOff>0</xdr:rowOff>
        </xdr:from>
        <xdr:to>
          <xdr:col>10</xdr:col>
          <xdr:colOff>0</xdr:colOff>
          <xdr:row>47</xdr:row>
          <xdr:rowOff>0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  <a:ext uri="{FF2B5EF4-FFF2-40B4-BE49-F238E27FC236}">
                  <a16:creationId xmlns:a16="http://schemas.microsoft.com/office/drawing/2014/main" id="{00000000-0008-0000-0100-00005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</xdr:row>
          <xdr:rowOff>0</xdr:rowOff>
        </xdr:from>
        <xdr:to>
          <xdr:col>10</xdr:col>
          <xdr:colOff>0</xdr:colOff>
          <xdr:row>48</xdr:row>
          <xdr:rowOff>0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  <a:ext uri="{FF2B5EF4-FFF2-40B4-BE49-F238E27FC236}">
                  <a16:creationId xmlns:a16="http://schemas.microsoft.com/office/drawing/2014/main" id="{00000000-0008-0000-0100-00005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</xdr:row>
          <xdr:rowOff>0</xdr:rowOff>
        </xdr:from>
        <xdr:to>
          <xdr:col>10</xdr:col>
          <xdr:colOff>0</xdr:colOff>
          <xdr:row>49</xdr:row>
          <xdr:rowOff>0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  <a:ext uri="{FF2B5EF4-FFF2-40B4-BE49-F238E27FC236}">
                  <a16:creationId xmlns:a16="http://schemas.microsoft.com/office/drawing/2014/main" id="{00000000-0008-0000-0100-00005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</xdr:row>
          <xdr:rowOff>0</xdr:rowOff>
        </xdr:from>
        <xdr:to>
          <xdr:col>10</xdr:col>
          <xdr:colOff>0</xdr:colOff>
          <xdr:row>50</xdr:row>
          <xdr:rowOff>0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  <a:ext uri="{FF2B5EF4-FFF2-40B4-BE49-F238E27FC236}">
                  <a16:creationId xmlns:a16="http://schemas.microsoft.com/office/drawing/2014/main" id="{00000000-0008-0000-0100-00005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</xdr:row>
          <xdr:rowOff>0</xdr:rowOff>
        </xdr:from>
        <xdr:to>
          <xdr:col>10</xdr:col>
          <xdr:colOff>0</xdr:colOff>
          <xdr:row>51</xdr:row>
          <xdr:rowOff>0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  <a:ext uri="{FF2B5EF4-FFF2-40B4-BE49-F238E27FC236}">
                  <a16:creationId xmlns:a16="http://schemas.microsoft.com/office/drawing/2014/main" id="{00000000-0008-0000-0100-00005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</xdr:row>
          <xdr:rowOff>0</xdr:rowOff>
        </xdr:from>
        <xdr:to>
          <xdr:col>10</xdr:col>
          <xdr:colOff>0</xdr:colOff>
          <xdr:row>52</xdr:row>
          <xdr:rowOff>0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  <a:ext uri="{FF2B5EF4-FFF2-40B4-BE49-F238E27FC236}">
                  <a16:creationId xmlns:a16="http://schemas.microsoft.com/office/drawing/2014/main" id="{00000000-0008-0000-0100-00006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</xdr:row>
          <xdr:rowOff>0</xdr:rowOff>
        </xdr:from>
        <xdr:to>
          <xdr:col>10</xdr:col>
          <xdr:colOff>0</xdr:colOff>
          <xdr:row>53</xdr:row>
          <xdr:rowOff>0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  <a:ext uri="{FF2B5EF4-FFF2-40B4-BE49-F238E27FC236}">
                  <a16:creationId xmlns:a16="http://schemas.microsoft.com/office/drawing/2014/main" id="{00000000-0008-0000-0100-00006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</xdr:row>
          <xdr:rowOff>0</xdr:rowOff>
        </xdr:from>
        <xdr:to>
          <xdr:col>10</xdr:col>
          <xdr:colOff>0</xdr:colOff>
          <xdr:row>54</xdr:row>
          <xdr:rowOff>0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  <a:ext uri="{FF2B5EF4-FFF2-40B4-BE49-F238E27FC236}">
                  <a16:creationId xmlns:a16="http://schemas.microsoft.com/office/drawing/2014/main" id="{00000000-0008-0000-0100-00006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</xdr:row>
          <xdr:rowOff>0</xdr:rowOff>
        </xdr:from>
        <xdr:to>
          <xdr:col>10</xdr:col>
          <xdr:colOff>0</xdr:colOff>
          <xdr:row>55</xdr:row>
          <xdr:rowOff>0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  <a:ext uri="{FF2B5EF4-FFF2-40B4-BE49-F238E27FC236}">
                  <a16:creationId xmlns:a16="http://schemas.microsoft.com/office/drawing/2014/main" id="{00000000-0008-0000-0100-00006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</xdr:row>
          <xdr:rowOff>0</xdr:rowOff>
        </xdr:from>
        <xdr:to>
          <xdr:col>10</xdr:col>
          <xdr:colOff>0</xdr:colOff>
          <xdr:row>56</xdr:row>
          <xdr:rowOff>0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  <a:ext uri="{FF2B5EF4-FFF2-40B4-BE49-F238E27FC236}">
                  <a16:creationId xmlns:a16="http://schemas.microsoft.com/office/drawing/2014/main" id="{00000000-0008-0000-0100-00006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</xdr:row>
          <xdr:rowOff>0</xdr:rowOff>
        </xdr:from>
        <xdr:to>
          <xdr:col>10</xdr:col>
          <xdr:colOff>0</xdr:colOff>
          <xdr:row>57</xdr:row>
          <xdr:rowOff>0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  <a:ext uri="{FF2B5EF4-FFF2-40B4-BE49-F238E27FC236}">
                  <a16:creationId xmlns:a16="http://schemas.microsoft.com/office/drawing/2014/main" id="{00000000-0008-0000-0100-00006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</xdr:row>
          <xdr:rowOff>0</xdr:rowOff>
        </xdr:from>
        <xdr:to>
          <xdr:col>10</xdr:col>
          <xdr:colOff>0</xdr:colOff>
          <xdr:row>58</xdr:row>
          <xdr:rowOff>0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  <a:ext uri="{FF2B5EF4-FFF2-40B4-BE49-F238E27FC236}">
                  <a16:creationId xmlns:a16="http://schemas.microsoft.com/office/drawing/2014/main" id="{00000000-0008-0000-0100-00007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</xdr:row>
          <xdr:rowOff>0</xdr:rowOff>
        </xdr:from>
        <xdr:to>
          <xdr:col>10</xdr:col>
          <xdr:colOff>0</xdr:colOff>
          <xdr:row>59</xdr:row>
          <xdr:rowOff>0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  <a:ext uri="{FF2B5EF4-FFF2-40B4-BE49-F238E27FC236}">
                  <a16:creationId xmlns:a16="http://schemas.microsoft.com/office/drawing/2014/main" id="{00000000-0008-0000-0100-00007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</xdr:row>
          <xdr:rowOff>0</xdr:rowOff>
        </xdr:from>
        <xdr:to>
          <xdr:col>10</xdr:col>
          <xdr:colOff>0</xdr:colOff>
          <xdr:row>60</xdr:row>
          <xdr:rowOff>0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  <a:ext uri="{FF2B5EF4-FFF2-40B4-BE49-F238E27FC236}">
                  <a16:creationId xmlns:a16="http://schemas.microsoft.com/office/drawing/2014/main" id="{00000000-0008-0000-0100-00007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</xdr:row>
          <xdr:rowOff>0</xdr:rowOff>
        </xdr:from>
        <xdr:to>
          <xdr:col>10</xdr:col>
          <xdr:colOff>0</xdr:colOff>
          <xdr:row>61</xdr:row>
          <xdr:rowOff>0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  <a:ext uri="{FF2B5EF4-FFF2-40B4-BE49-F238E27FC236}">
                  <a16:creationId xmlns:a16="http://schemas.microsoft.com/office/drawing/2014/main" id="{00000000-0008-0000-0100-00008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</xdr:row>
          <xdr:rowOff>0</xdr:rowOff>
        </xdr:from>
        <xdr:to>
          <xdr:col>10</xdr:col>
          <xdr:colOff>0</xdr:colOff>
          <xdr:row>62</xdr:row>
          <xdr:rowOff>0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  <a:ext uri="{FF2B5EF4-FFF2-40B4-BE49-F238E27FC236}">
                  <a16:creationId xmlns:a16="http://schemas.microsoft.com/office/drawing/2014/main" id="{00000000-0008-0000-0100-00008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</xdr:row>
          <xdr:rowOff>0</xdr:rowOff>
        </xdr:from>
        <xdr:to>
          <xdr:col>10</xdr:col>
          <xdr:colOff>0</xdr:colOff>
          <xdr:row>63</xdr:row>
          <xdr:rowOff>0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  <a:ext uri="{FF2B5EF4-FFF2-40B4-BE49-F238E27FC236}">
                  <a16:creationId xmlns:a16="http://schemas.microsoft.com/office/drawing/2014/main" id="{00000000-0008-0000-0100-00009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</xdr:row>
          <xdr:rowOff>0</xdr:rowOff>
        </xdr:from>
        <xdr:to>
          <xdr:col>10</xdr:col>
          <xdr:colOff>0</xdr:colOff>
          <xdr:row>64</xdr:row>
          <xdr:rowOff>0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  <a:ext uri="{FF2B5EF4-FFF2-40B4-BE49-F238E27FC236}">
                  <a16:creationId xmlns:a16="http://schemas.microsoft.com/office/drawing/2014/main" id="{00000000-0008-0000-0100-00009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</xdr:row>
          <xdr:rowOff>0</xdr:rowOff>
        </xdr:from>
        <xdr:to>
          <xdr:col>10</xdr:col>
          <xdr:colOff>0</xdr:colOff>
          <xdr:row>65</xdr:row>
          <xdr:rowOff>0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  <a:ext uri="{FF2B5EF4-FFF2-40B4-BE49-F238E27FC236}">
                  <a16:creationId xmlns:a16="http://schemas.microsoft.com/office/drawing/2014/main" id="{00000000-0008-0000-0100-00009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</xdr:row>
          <xdr:rowOff>0</xdr:rowOff>
        </xdr:from>
        <xdr:to>
          <xdr:col>10</xdr:col>
          <xdr:colOff>0</xdr:colOff>
          <xdr:row>66</xdr:row>
          <xdr:rowOff>0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  <a:ext uri="{FF2B5EF4-FFF2-40B4-BE49-F238E27FC236}">
                  <a16:creationId xmlns:a16="http://schemas.microsoft.com/office/drawing/2014/main" id="{00000000-0008-0000-0100-00009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</xdr:row>
          <xdr:rowOff>0</xdr:rowOff>
        </xdr:from>
        <xdr:to>
          <xdr:col>10</xdr:col>
          <xdr:colOff>0</xdr:colOff>
          <xdr:row>67</xdr:row>
          <xdr:rowOff>0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  <a:ext uri="{FF2B5EF4-FFF2-40B4-BE49-F238E27FC236}">
                  <a16:creationId xmlns:a16="http://schemas.microsoft.com/office/drawing/2014/main" id="{00000000-0008-0000-0100-00009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</xdr:row>
          <xdr:rowOff>0</xdr:rowOff>
        </xdr:from>
        <xdr:to>
          <xdr:col>10</xdr:col>
          <xdr:colOff>0</xdr:colOff>
          <xdr:row>68</xdr:row>
          <xdr:rowOff>0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  <a:ext uri="{FF2B5EF4-FFF2-40B4-BE49-F238E27FC236}">
                  <a16:creationId xmlns:a16="http://schemas.microsoft.com/office/drawing/2014/main" id="{00000000-0008-0000-0100-0000A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</xdr:row>
          <xdr:rowOff>0</xdr:rowOff>
        </xdr:from>
        <xdr:to>
          <xdr:col>10</xdr:col>
          <xdr:colOff>0</xdr:colOff>
          <xdr:row>69</xdr:row>
          <xdr:rowOff>0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  <a:ext uri="{FF2B5EF4-FFF2-40B4-BE49-F238E27FC236}">
                  <a16:creationId xmlns:a16="http://schemas.microsoft.com/office/drawing/2014/main" id="{00000000-0008-0000-0100-0000A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</xdr:row>
          <xdr:rowOff>0</xdr:rowOff>
        </xdr:from>
        <xdr:to>
          <xdr:col>10</xdr:col>
          <xdr:colOff>0</xdr:colOff>
          <xdr:row>93</xdr:row>
          <xdr:rowOff>0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  <a:ext uri="{FF2B5EF4-FFF2-40B4-BE49-F238E27FC236}">
                  <a16:creationId xmlns:a16="http://schemas.microsoft.com/office/drawing/2014/main" id="{00000000-0008-0000-0100-0000B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</xdr:row>
          <xdr:rowOff>0</xdr:rowOff>
        </xdr:from>
        <xdr:to>
          <xdr:col>10</xdr:col>
          <xdr:colOff>0</xdr:colOff>
          <xdr:row>86</xdr:row>
          <xdr:rowOff>0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  <a:ext uri="{FF2B5EF4-FFF2-40B4-BE49-F238E27FC236}">
                  <a16:creationId xmlns:a16="http://schemas.microsoft.com/office/drawing/2014/main" id="{00000000-0008-0000-0100-0000B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</xdr:row>
          <xdr:rowOff>0</xdr:rowOff>
        </xdr:from>
        <xdr:to>
          <xdr:col>10</xdr:col>
          <xdr:colOff>0</xdr:colOff>
          <xdr:row>94</xdr:row>
          <xdr:rowOff>0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  <a:ext uri="{FF2B5EF4-FFF2-40B4-BE49-F238E27FC236}">
                  <a16:creationId xmlns:a16="http://schemas.microsoft.com/office/drawing/2014/main" id="{00000000-0008-0000-0100-0000B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</xdr:row>
          <xdr:rowOff>0</xdr:rowOff>
        </xdr:from>
        <xdr:to>
          <xdr:col>10</xdr:col>
          <xdr:colOff>0</xdr:colOff>
          <xdr:row>95</xdr:row>
          <xdr:rowOff>0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  <a:ext uri="{FF2B5EF4-FFF2-40B4-BE49-F238E27FC236}">
                  <a16:creationId xmlns:a16="http://schemas.microsoft.com/office/drawing/2014/main" id="{00000000-0008-0000-0100-0000B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</xdr:row>
          <xdr:rowOff>0</xdr:rowOff>
        </xdr:from>
        <xdr:to>
          <xdr:col>10</xdr:col>
          <xdr:colOff>0</xdr:colOff>
          <xdr:row>96</xdr:row>
          <xdr:rowOff>0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  <a:ext uri="{FF2B5EF4-FFF2-40B4-BE49-F238E27FC236}">
                  <a16:creationId xmlns:a16="http://schemas.microsoft.com/office/drawing/2014/main" id="{00000000-0008-0000-0100-0000B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</xdr:row>
          <xdr:rowOff>0</xdr:rowOff>
        </xdr:from>
        <xdr:to>
          <xdr:col>10</xdr:col>
          <xdr:colOff>0</xdr:colOff>
          <xdr:row>97</xdr:row>
          <xdr:rowOff>0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  <a:ext uri="{FF2B5EF4-FFF2-40B4-BE49-F238E27FC236}">
                  <a16:creationId xmlns:a16="http://schemas.microsoft.com/office/drawing/2014/main" id="{00000000-0008-0000-0100-0000C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</xdr:row>
          <xdr:rowOff>0</xdr:rowOff>
        </xdr:from>
        <xdr:to>
          <xdr:col>10</xdr:col>
          <xdr:colOff>0</xdr:colOff>
          <xdr:row>121</xdr:row>
          <xdr:rowOff>0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  <a:ext uri="{FF2B5EF4-FFF2-40B4-BE49-F238E27FC236}">
                  <a16:creationId xmlns:a16="http://schemas.microsoft.com/office/drawing/2014/main" id="{00000000-0008-0000-0100-0000D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</xdr:row>
          <xdr:rowOff>0</xdr:rowOff>
        </xdr:from>
        <xdr:to>
          <xdr:col>10</xdr:col>
          <xdr:colOff>0</xdr:colOff>
          <xdr:row>122</xdr:row>
          <xdr:rowOff>0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  <a:ext uri="{FF2B5EF4-FFF2-40B4-BE49-F238E27FC236}">
                  <a16:creationId xmlns:a16="http://schemas.microsoft.com/office/drawing/2014/main" id="{00000000-0008-0000-0100-0000D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</xdr:row>
          <xdr:rowOff>0</xdr:rowOff>
        </xdr:from>
        <xdr:to>
          <xdr:col>10</xdr:col>
          <xdr:colOff>0</xdr:colOff>
          <xdr:row>114</xdr:row>
          <xdr:rowOff>0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  <a:ext uri="{FF2B5EF4-FFF2-40B4-BE49-F238E27FC236}">
                  <a16:creationId xmlns:a16="http://schemas.microsoft.com/office/drawing/2014/main" id="{00000000-0008-0000-0100-0000D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</xdr:row>
          <xdr:rowOff>0</xdr:rowOff>
        </xdr:from>
        <xdr:to>
          <xdr:col>10</xdr:col>
          <xdr:colOff>0</xdr:colOff>
          <xdr:row>123</xdr:row>
          <xdr:rowOff>0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  <a:ext uri="{FF2B5EF4-FFF2-40B4-BE49-F238E27FC236}">
                  <a16:creationId xmlns:a16="http://schemas.microsoft.com/office/drawing/2014/main" id="{00000000-0008-0000-0100-0000D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</xdr:row>
          <xdr:rowOff>0</xdr:rowOff>
        </xdr:from>
        <xdr:to>
          <xdr:col>10</xdr:col>
          <xdr:colOff>0</xdr:colOff>
          <xdr:row>124</xdr:row>
          <xdr:rowOff>0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  <a:ext uri="{FF2B5EF4-FFF2-40B4-BE49-F238E27FC236}">
                  <a16:creationId xmlns:a16="http://schemas.microsoft.com/office/drawing/2014/main" id="{00000000-0008-0000-0100-0000D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</xdr:row>
          <xdr:rowOff>0</xdr:rowOff>
        </xdr:from>
        <xdr:to>
          <xdr:col>10</xdr:col>
          <xdr:colOff>0</xdr:colOff>
          <xdr:row>125</xdr:row>
          <xdr:rowOff>0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  <a:ext uri="{FF2B5EF4-FFF2-40B4-BE49-F238E27FC236}">
                  <a16:creationId xmlns:a16="http://schemas.microsoft.com/office/drawing/2014/main" id="{00000000-0008-0000-0100-0000D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</xdr:row>
          <xdr:rowOff>0</xdr:rowOff>
        </xdr:from>
        <xdr:to>
          <xdr:col>10</xdr:col>
          <xdr:colOff>0</xdr:colOff>
          <xdr:row>126</xdr:row>
          <xdr:rowOff>0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  <a:ext uri="{FF2B5EF4-FFF2-40B4-BE49-F238E27FC236}">
                  <a16:creationId xmlns:a16="http://schemas.microsoft.com/office/drawing/2014/main" id="{00000000-0008-0000-0100-0000E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</xdr:row>
          <xdr:rowOff>0</xdr:rowOff>
        </xdr:from>
        <xdr:to>
          <xdr:col>10</xdr:col>
          <xdr:colOff>0</xdr:colOff>
          <xdr:row>127</xdr:row>
          <xdr:rowOff>0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  <a:ext uri="{FF2B5EF4-FFF2-40B4-BE49-F238E27FC236}">
                  <a16:creationId xmlns:a16="http://schemas.microsoft.com/office/drawing/2014/main" id="{00000000-0008-0000-0100-0000E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</xdr:row>
          <xdr:rowOff>0</xdr:rowOff>
        </xdr:from>
        <xdr:to>
          <xdr:col>10</xdr:col>
          <xdr:colOff>0</xdr:colOff>
          <xdr:row>128</xdr:row>
          <xdr:rowOff>0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  <a:ext uri="{FF2B5EF4-FFF2-40B4-BE49-F238E27FC236}">
                  <a16:creationId xmlns:a16="http://schemas.microsoft.com/office/drawing/2014/main" id="{00000000-0008-0000-0100-0000E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</xdr:row>
          <xdr:rowOff>0</xdr:rowOff>
        </xdr:from>
        <xdr:to>
          <xdr:col>10</xdr:col>
          <xdr:colOff>0</xdr:colOff>
          <xdr:row>129</xdr:row>
          <xdr:rowOff>0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  <a:ext uri="{FF2B5EF4-FFF2-40B4-BE49-F238E27FC236}">
                  <a16:creationId xmlns:a16="http://schemas.microsoft.com/office/drawing/2014/main" id="{00000000-0008-0000-0100-0000E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</xdr:row>
          <xdr:rowOff>0</xdr:rowOff>
        </xdr:from>
        <xdr:to>
          <xdr:col>10</xdr:col>
          <xdr:colOff>0</xdr:colOff>
          <xdr:row>130</xdr:row>
          <xdr:rowOff>0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  <a:ext uri="{FF2B5EF4-FFF2-40B4-BE49-F238E27FC236}">
                  <a16:creationId xmlns:a16="http://schemas.microsoft.com/office/drawing/2014/main" id="{00000000-0008-0000-0100-0000E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</xdr:row>
          <xdr:rowOff>0</xdr:rowOff>
        </xdr:from>
        <xdr:to>
          <xdr:col>10</xdr:col>
          <xdr:colOff>0</xdr:colOff>
          <xdr:row>131</xdr:row>
          <xdr:rowOff>0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  <a:ext uri="{FF2B5EF4-FFF2-40B4-BE49-F238E27FC236}">
                  <a16:creationId xmlns:a16="http://schemas.microsoft.com/office/drawing/2014/main" id="{00000000-0008-0000-0100-0000E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</xdr:row>
          <xdr:rowOff>0</xdr:rowOff>
        </xdr:from>
        <xdr:to>
          <xdr:col>10</xdr:col>
          <xdr:colOff>0</xdr:colOff>
          <xdr:row>132</xdr:row>
          <xdr:rowOff>0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  <a:ext uri="{FF2B5EF4-FFF2-40B4-BE49-F238E27FC236}">
                  <a16:creationId xmlns:a16="http://schemas.microsoft.com/office/drawing/2014/main" id="{00000000-0008-0000-0100-0000E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</xdr:row>
          <xdr:rowOff>0</xdr:rowOff>
        </xdr:from>
        <xdr:to>
          <xdr:col>10</xdr:col>
          <xdr:colOff>0</xdr:colOff>
          <xdr:row>133</xdr:row>
          <xdr:rowOff>0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  <a:ext uri="{FF2B5EF4-FFF2-40B4-BE49-F238E27FC236}">
                  <a16:creationId xmlns:a16="http://schemas.microsoft.com/office/drawing/2014/main" id="{00000000-0008-0000-0100-0000E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</xdr:row>
          <xdr:rowOff>0</xdr:rowOff>
        </xdr:from>
        <xdr:to>
          <xdr:col>10</xdr:col>
          <xdr:colOff>0</xdr:colOff>
          <xdr:row>134</xdr:row>
          <xdr:rowOff>0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  <a:ext uri="{FF2B5EF4-FFF2-40B4-BE49-F238E27FC236}">
                  <a16:creationId xmlns:a16="http://schemas.microsoft.com/office/drawing/2014/main" id="{00000000-0008-0000-0100-0000E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</xdr:row>
          <xdr:rowOff>0</xdr:rowOff>
        </xdr:from>
        <xdr:to>
          <xdr:col>10</xdr:col>
          <xdr:colOff>0</xdr:colOff>
          <xdr:row>135</xdr:row>
          <xdr:rowOff>0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  <a:ext uri="{FF2B5EF4-FFF2-40B4-BE49-F238E27FC236}">
                  <a16:creationId xmlns:a16="http://schemas.microsoft.com/office/drawing/2014/main" id="{00000000-0008-0000-0100-0000F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</xdr:row>
          <xdr:rowOff>0</xdr:rowOff>
        </xdr:from>
        <xdr:to>
          <xdr:col>10</xdr:col>
          <xdr:colOff>0</xdr:colOff>
          <xdr:row>136</xdr:row>
          <xdr:rowOff>0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  <a:ext uri="{FF2B5EF4-FFF2-40B4-BE49-F238E27FC236}">
                  <a16:creationId xmlns:a16="http://schemas.microsoft.com/office/drawing/2014/main" id="{00000000-0008-0000-0100-0000F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</xdr:row>
          <xdr:rowOff>0</xdr:rowOff>
        </xdr:from>
        <xdr:to>
          <xdr:col>10</xdr:col>
          <xdr:colOff>0</xdr:colOff>
          <xdr:row>153</xdr:row>
          <xdr:rowOff>0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  <a:ext uri="{FF2B5EF4-FFF2-40B4-BE49-F238E27FC236}">
                  <a16:creationId xmlns:a16="http://schemas.microsoft.com/office/drawing/2014/main" id="{00000000-0008-0000-0100-00001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</xdr:row>
          <xdr:rowOff>0</xdr:rowOff>
        </xdr:from>
        <xdr:to>
          <xdr:col>10</xdr:col>
          <xdr:colOff>0</xdr:colOff>
          <xdr:row>146</xdr:row>
          <xdr:rowOff>0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  <a:ext uri="{FF2B5EF4-FFF2-40B4-BE49-F238E27FC236}">
                  <a16:creationId xmlns:a16="http://schemas.microsoft.com/office/drawing/2014/main" id="{00000000-0008-0000-0100-00001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</xdr:row>
          <xdr:rowOff>0</xdr:rowOff>
        </xdr:from>
        <xdr:to>
          <xdr:col>10</xdr:col>
          <xdr:colOff>0</xdr:colOff>
          <xdr:row>267</xdr:row>
          <xdr:rowOff>0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  <a:ext uri="{FF2B5EF4-FFF2-40B4-BE49-F238E27FC236}">
                  <a16:creationId xmlns:a16="http://schemas.microsoft.com/office/drawing/2014/main" id="{00000000-0008-0000-0100-00003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</xdr:row>
          <xdr:rowOff>0</xdr:rowOff>
        </xdr:from>
        <xdr:to>
          <xdr:col>10</xdr:col>
          <xdr:colOff>0</xdr:colOff>
          <xdr:row>268</xdr:row>
          <xdr:rowOff>0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  <a:ext uri="{FF2B5EF4-FFF2-40B4-BE49-F238E27FC236}">
                  <a16:creationId xmlns:a16="http://schemas.microsoft.com/office/drawing/2014/main" id="{00000000-0008-0000-0100-00003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</xdr:row>
          <xdr:rowOff>0</xdr:rowOff>
        </xdr:from>
        <xdr:to>
          <xdr:col>10</xdr:col>
          <xdr:colOff>0</xdr:colOff>
          <xdr:row>260</xdr:row>
          <xdr:rowOff>0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  <a:ext uri="{FF2B5EF4-FFF2-40B4-BE49-F238E27FC236}">
                  <a16:creationId xmlns:a16="http://schemas.microsoft.com/office/drawing/2014/main" id="{00000000-0008-0000-0100-00003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</xdr:row>
          <xdr:rowOff>0</xdr:rowOff>
        </xdr:from>
        <xdr:to>
          <xdr:col>10</xdr:col>
          <xdr:colOff>0</xdr:colOff>
          <xdr:row>154</xdr:row>
          <xdr:rowOff>0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  <a:ext uri="{FF2B5EF4-FFF2-40B4-BE49-F238E27FC236}">
                  <a16:creationId xmlns:a16="http://schemas.microsoft.com/office/drawing/2014/main" id="{00000000-0008-0000-0100-00003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</xdr:row>
          <xdr:rowOff>0</xdr:rowOff>
        </xdr:from>
        <xdr:to>
          <xdr:col>10</xdr:col>
          <xdr:colOff>0</xdr:colOff>
          <xdr:row>155</xdr:row>
          <xdr:rowOff>0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  <a:ext uri="{FF2B5EF4-FFF2-40B4-BE49-F238E27FC236}">
                  <a16:creationId xmlns:a16="http://schemas.microsoft.com/office/drawing/2014/main" id="{00000000-0008-0000-0100-00003B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</xdr:row>
          <xdr:rowOff>0</xdr:rowOff>
        </xdr:from>
        <xdr:to>
          <xdr:col>10</xdr:col>
          <xdr:colOff>0</xdr:colOff>
          <xdr:row>156</xdr:row>
          <xdr:rowOff>0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  <a:ext uri="{FF2B5EF4-FFF2-40B4-BE49-F238E27FC236}">
                  <a16:creationId xmlns:a16="http://schemas.microsoft.com/office/drawing/2014/main" id="{00000000-0008-0000-0100-00003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</xdr:row>
          <xdr:rowOff>0</xdr:rowOff>
        </xdr:from>
        <xdr:to>
          <xdr:col>10</xdr:col>
          <xdr:colOff>0</xdr:colOff>
          <xdr:row>157</xdr:row>
          <xdr:rowOff>0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  <a:ext uri="{FF2B5EF4-FFF2-40B4-BE49-F238E27FC236}">
                  <a16:creationId xmlns:a16="http://schemas.microsoft.com/office/drawing/2014/main" id="{00000000-0008-0000-0100-00003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</xdr:row>
          <xdr:rowOff>0</xdr:rowOff>
        </xdr:from>
        <xdr:to>
          <xdr:col>10</xdr:col>
          <xdr:colOff>0</xdr:colOff>
          <xdr:row>158</xdr:row>
          <xdr:rowOff>0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  <a:ext uri="{FF2B5EF4-FFF2-40B4-BE49-F238E27FC236}">
                  <a16:creationId xmlns:a16="http://schemas.microsoft.com/office/drawing/2014/main" id="{00000000-0008-0000-0100-00004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</xdr:row>
          <xdr:rowOff>0</xdr:rowOff>
        </xdr:from>
        <xdr:to>
          <xdr:col>10</xdr:col>
          <xdr:colOff>0</xdr:colOff>
          <xdr:row>159</xdr:row>
          <xdr:rowOff>0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  <a:ext uri="{FF2B5EF4-FFF2-40B4-BE49-F238E27FC236}">
                  <a16:creationId xmlns:a16="http://schemas.microsoft.com/office/drawing/2014/main" id="{00000000-0008-0000-0100-00004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</xdr:row>
          <xdr:rowOff>0</xdr:rowOff>
        </xdr:from>
        <xdr:to>
          <xdr:col>10</xdr:col>
          <xdr:colOff>0</xdr:colOff>
          <xdr:row>160</xdr:row>
          <xdr:rowOff>0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  <a:ext uri="{FF2B5EF4-FFF2-40B4-BE49-F238E27FC236}">
                  <a16:creationId xmlns:a16="http://schemas.microsoft.com/office/drawing/2014/main" id="{00000000-0008-0000-0100-00004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</xdr:row>
          <xdr:rowOff>0</xdr:rowOff>
        </xdr:from>
        <xdr:to>
          <xdr:col>10</xdr:col>
          <xdr:colOff>0</xdr:colOff>
          <xdr:row>161</xdr:row>
          <xdr:rowOff>0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  <a:ext uri="{FF2B5EF4-FFF2-40B4-BE49-F238E27FC236}">
                  <a16:creationId xmlns:a16="http://schemas.microsoft.com/office/drawing/2014/main" id="{00000000-0008-0000-0100-00004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</xdr:row>
          <xdr:rowOff>0</xdr:rowOff>
        </xdr:from>
        <xdr:to>
          <xdr:col>10</xdr:col>
          <xdr:colOff>0</xdr:colOff>
          <xdr:row>162</xdr:row>
          <xdr:rowOff>0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  <a:ext uri="{FF2B5EF4-FFF2-40B4-BE49-F238E27FC236}">
                  <a16:creationId xmlns:a16="http://schemas.microsoft.com/office/drawing/2014/main" id="{00000000-0008-0000-0100-00004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</xdr:row>
          <xdr:rowOff>0</xdr:rowOff>
        </xdr:from>
        <xdr:to>
          <xdr:col>10</xdr:col>
          <xdr:colOff>0</xdr:colOff>
          <xdr:row>163</xdr:row>
          <xdr:rowOff>0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  <a:ext uri="{FF2B5EF4-FFF2-40B4-BE49-F238E27FC236}">
                  <a16:creationId xmlns:a16="http://schemas.microsoft.com/office/drawing/2014/main" id="{00000000-0008-0000-0100-00004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</xdr:row>
          <xdr:rowOff>0</xdr:rowOff>
        </xdr:from>
        <xdr:to>
          <xdr:col>10</xdr:col>
          <xdr:colOff>0</xdr:colOff>
          <xdr:row>164</xdr:row>
          <xdr:rowOff>0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  <a:ext uri="{FF2B5EF4-FFF2-40B4-BE49-F238E27FC236}">
                  <a16:creationId xmlns:a16="http://schemas.microsoft.com/office/drawing/2014/main" id="{00000000-0008-0000-0100-00004B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</xdr:row>
          <xdr:rowOff>0</xdr:rowOff>
        </xdr:from>
        <xdr:to>
          <xdr:col>10</xdr:col>
          <xdr:colOff>0</xdr:colOff>
          <xdr:row>165</xdr:row>
          <xdr:rowOff>0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  <a:ext uri="{FF2B5EF4-FFF2-40B4-BE49-F238E27FC236}">
                  <a16:creationId xmlns:a16="http://schemas.microsoft.com/office/drawing/2014/main" id="{00000000-0008-0000-0100-00004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</xdr:row>
          <xdr:rowOff>0</xdr:rowOff>
        </xdr:from>
        <xdr:to>
          <xdr:col>10</xdr:col>
          <xdr:colOff>0</xdr:colOff>
          <xdr:row>166</xdr:row>
          <xdr:rowOff>0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  <a:ext uri="{FF2B5EF4-FFF2-40B4-BE49-F238E27FC236}">
                  <a16:creationId xmlns:a16="http://schemas.microsoft.com/office/drawing/2014/main" id="{00000000-0008-0000-0100-00004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</xdr:row>
          <xdr:rowOff>0</xdr:rowOff>
        </xdr:from>
        <xdr:to>
          <xdr:col>10</xdr:col>
          <xdr:colOff>0</xdr:colOff>
          <xdr:row>167</xdr:row>
          <xdr:rowOff>0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  <a:ext uri="{FF2B5EF4-FFF2-40B4-BE49-F238E27FC236}">
                  <a16:creationId xmlns:a16="http://schemas.microsoft.com/office/drawing/2014/main" id="{00000000-0008-0000-0100-00004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</xdr:row>
          <xdr:rowOff>0</xdr:rowOff>
        </xdr:from>
        <xdr:to>
          <xdr:col>10</xdr:col>
          <xdr:colOff>0</xdr:colOff>
          <xdr:row>168</xdr:row>
          <xdr:rowOff>0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  <a:ext uri="{FF2B5EF4-FFF2-40B4-BE49-F238E27FC236}">
                  <a16:creationId xmlns:a16="http://schemas.microsoft.com/office/drawing/2014/main" id="{00000000-0008-0000-0100-00005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</xdr:row>
          <xdr:rowOff>0</xdr:rowOff>
        </xdr:from>
        <xdr:to>
          <xdr:col>10</xdr:col>
          <xdr:colOff>0</xdr:colOff>
          <xdr:row>169</xdr:row>
          <xdr:rowOff>0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  <a:ext uri="{FF2B5EF4-FFF2-40B4-BE49-F238E27FC236}">
                  <a16:creationId xmlns:a16="http://schemas.microsoft.com/office/drawing/2014/main" id="{00000000-0008-0000-0100-00005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</xdr:row>
          <xdr:rowOff>0</xdr:rowOff>
        </xdr:from>
        <xdr:to>
          <xdr:col>10</xdr:col>
          <xdr:colOff>0</xdr:colOff>
          <xdr:row>170</xdr:row>
          <xdr:rowOff>0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  <a:ext uri="{FF2B5EF4-FFF2-40B4-BE49-F238E27FC236}">
                  <a16:creationId xmlns:a16="http://schemas.microsoft.com/office/drawing/2014/main" id="{00000000-0008-0000-0100-00005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</xdr:row>
          <xdr:rowOff>0</xdr:rowOff>
        </xdr:from>
        <xdr:to>
          <xdr:col>10</xdr:col>
          <xdr:colOff>0</xdr:colOff>
          <xdr:row>171</xdr:row>
          <xdr:rowOff>0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  <a:ext uri="{FF2B5EF4-FFF2-40B4-BE49-F238E27FC236}">
                  <a16:creationId xmlns:a16="http://schemas.microsoft.com/office/drawing/2014/main" id="{00000000-0008-0000-0100-00005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</xdr:row>
          <xdr:rowOff>0</xdr:rowOff>
        </xdr:from>
        <xdr:to>
          <xdr:col>10</xdr:col>
          <xdr:colOff>0</xdr:colOff>
          <xdr:row>172</xdr:row>
          <xdr:rowOff>0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  <a:ext uri="{FF2B5EF4-FFF2-40B4-BE49-F238E27FC236}">
                  <a16:creationId xmlns:a16="http://schemas.microsoft.com/office/drawing/2014/main" id="{00000000-0008-0000-0100-00005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</xdr:row>
          <xdr:rowOff>0</xdr:rowOff>
        </xdr:from>
        <xdr:to>
          <xdr:col>10</xdr:col>
          <xdr:colOff>0</xdr:colOff>
          <xdr:row>173</xdr:row>
          <xdr:rowOff>0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  <a:ext uri="{FF2B5EF4-FFF2-40B4-BE49-F238E27FC236}">
                  <a16:creationId xmlns:a16="http://schemas.microsoft.com/office/drawing/2014/main" id="{00000000-0008-0000-0100-00005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</xdr:row>
          <xdr:rowOff>0</xdr:rowOff>
        </xdr:from>
        <xdr:to>
          <xdr:col>10</xdr:col>
          <xdr:colOff>0</xdr:colOff>
          <xdr:row>174</xdr:row>
          <xdr:rowOff>0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  <a:ext uri="{FF2B5EF4-FFF2-40B4-BE49-F238E27FC236}">
                  <a16:creationId xmlns:a16="http://schemas.microsoft.com/office/drawing/2014/main" id="{00000000-0008-0000-0100-00005B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</xdr:row>
          <xdr:rowOff>0</xdr:rowOff>
        </xdr:from>
        <xdr:to>
          <xdr:col>10</xdr:col>
          <xdr:colOff>0</xdr:colOff>
          <xdr:row>175</xdr:row>
          <xdr:rowOff>0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  <a:ext uri="{FF2B5EF4-FFF2-40B4-BE49-F238E27FC236}">
                  <a16:creationId xmlns:a16="http://schemas.microsoft.com/office/drawing/2014/main" id="{00000000-0008-0000-0100-00005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</xdr:row>
          <xdr:rowOff>0</xdr:rowOff>
        </xdr:from>
        <xdr:to>
          <xdr:col>10</xdr:col>
          <xdr:colOff>0</xdr:colOff>
          <xdr:row>176</xdr:row>
          <xdr:rowOff>0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  <a:ext uri="{FF2B5EF4-FFF2-40B4-BE49-F238E27FC236}">
                  <a16:creationId xmlns:a16="http://schemas.microsoft.com/office/drawing/2014/main" id="{00000000-0008-0000-0100-00005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</xdr:row>
          <xdr:rowOff>0</xdr:rowOff>
        </xdr:from>
        <xdr:to>
          <xdr:col>10</xdr:col>
          <xdr:colOff>0</xdr:colOff>
          <xdr:row>177</xdr:row>
          <xdr:rowOff>0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  <a:ext uri="{FF2B5EF4-FFF2-40B4-BE49-F238E27FC236}">
                  <a16:creationId xmlns:a16="http://schemas.microsoft.com/office/drawing/2014/main" id="{00000000-0008-0000-0100-00005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</xdr:row>
          <xdr:rowOff>0</xdr:rowOff>
        </xdr:from>
        <xdr:to>
          <xdr:col>10</xdr:col>
          <xdr:colOff>0</xdr:colOff>
          <xdr:row>178</xdr:row>
          <xdr:rowOff>0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  <a:ext uri="{FF2B5EF4-FFF2-40B4-BE49-F238E27FC236}">
                  <a16:creationId xmlns:a16="http://schemas.microsoft.com/office/drawing/2014/main" id="{00000000-0008-0000-0100-00005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</xdr:row>
          <xdr:rowOff>0</xdr:rowOff>
        </xdr:from>
        <xdr:to>
          <xdr:col>10</xdr:col>
          <xdr:colOff>0</xdr:colOff>
          <xdr:row>179</xdr:row>
          <xdr:rowOff>0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  <a:ext uri="{FF2B5EF4-FFF2-40B4-BE49-F238E27FC236}">
                  <a16:creationId xmlns:a16="http://schemas.microsoft.com/office/drawing/2014/main" id="{00000000-0008-0000-0100-00006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</xdr:row>
          <xdr:rowOff>0</xdr:rowOff>
        </xdr:from>
        <xdr:to>
          <xdr:col>10</xdr:col>
          <xdr:colOff>0</xdr:colOff>
          <xdr:row>254</xdr:row>
          <xdr:rowOff>0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  <a:ext uri="{FF2B5EF4-FFF2-40B4-BE49-F238E27FC236}">
                  <a16:creationId xmlns:a16="http://schemas.microsoft.com/office/drawing/2014/main" id="{00000000-0008-0000-0100-00006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</xdr:row>
          <xdr:rowOff>0</xdr:rowOff>
        </xdr:from>
        <xdr:to>
          <xdr:col>10</xdr:col>
          <xdr:colOff>0</xdr:colOff>
          <xdr:row>255</xdr:row>
          <xdr:rowOff>0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  <a:ext uri="{FF2B5EF4-FFF2-40B4-BE49-F238E27FC236}">
                  <a16:creationId xmlns:a16="http://schemas.microsoft.com/office/drawing/2014/main" id="{00000000-0008-0000-0100-00006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</xdr:row>
          <xdr:rowOff>0</xdr:rowOff>
        </xdr:from>
        <xdr:to>
          <xdr:col>10</xdr:col>
          <xdr:colOff>0</xdr:colOff>
          <xdr:row>256</xdr:row>
          <xdr:rowOff>0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  <a:ext uri="{FF2B5EF4-FFF2-40B4-BE49-F238E27FC236}">
                  <a16:creationId xmlns:a16="http://schemas.microsoft.com/office/drawing/2014/main" id="{00000000-0008-0000-0100-00006B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</xdr:row>
          <xdr:rowOff>0</xdr:rowOff>
        </xdr:from>
        <xdr:to>
          <xdr:col>10</xdr:col>
          <xdr:colOff>0</xdr:colOff>
          <xdr:row>257</xdr:row>
          <xdr:rowOff>0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  <a:ext uri="{FF2B5EF4-FFF2-40B4-BE49-F238E27FC236}">
                  <a16:creationId xmlns:a16="http://schemas.microsoft.com/office/drawing/2014/main" id="{00000000-0008-0000-0100-00006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</xdr:row>
          <xdr:rowOff>0</xdr:rowOff>
        </xdr:from>
        <xdr:to>
          <xdr:col>10</xdr:col>
          <xdr:colOff>0</xdr:colOff>
          <xdr:row>258</xdr:row>
          <xdr:rowOff>0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  <a:ext uri="{FF2B5EF4-FFF2-40B4-BE49-F238E27FC236}">
                  <a16:creationId xmlns:a16="http://schemas.microsoft.com/office/drawing/2014/main" id="{00000000-0008-0000-0100-00006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</xdr:row>
          <xdr:rowOff>0</xdr:rowOff>
        </xdr:from>
        <xdr:to>
          <xdr:col>10</xdr:col>
          <xdr:colOff>0</xdr:colOff>
          <xdr:row>259</xdr:row>
          <xdr:rowOff>0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  <a:ext uri="{FF2B5EF4-FFF2-40B4-BE49-F238E27FC236}">
                  <a16:creationId xmlns:a16="http://schemas.microsoft.com/office/drawing/2014/main" id="{00000000-0008-0000-0100-00006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</xdr:row>
          <xdr:rowOff>0</xdr:rowOff>
        </xdr:from>
        <xdr:to>
          <xdr:col>10</xdr:col>
          <xdr:colOff>0</xdr:colOff>
          <xdr:row>285</xdr:row>
          <xdr:rowOff>0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  <a:ext uri="{FF2B5EF4-FFF2-40B4-BE49-F238E27FC236}">
                  <a16:creationId xmlns:a16="http://schemas.microsoft.com/office/drawing/2014/main" id="{00000000-0008-0000-0100-00008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</xdr:row>
          <xdr:rowOff>0</xdr:rowOff>
        </xdr:from>
        <xdr:to>
          <xdr:col>10</xdr:col>
          <xdr:colOff>0</xdr:colOff>
          <xdr:row>286</xdr:row>
          <xdr:rowOff>0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  <a:ext uri="{FF2B5EF4-FFF2-40B4-BE49-F238E27FC236}">
                  <a16:creationId xmlns:a16="http://schemas.microsoft.com/office/drawing/2014/main" id="{00000000-0008-0000-0100-00008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</xdr:row>
          <xdr:rowOff>0</xdr:rowOff>
        </xdr:from>
        <xdr:to>
          <xdr:col>10</xdr:col>
          <xdr:colOff>0</xdr:colOff>
          <xdr:row>278</xdr:row>
          <xdr:rowOff>0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  <a:ext uri="{FF2B5EF4-FFF2-40B4-BE49-F238E27FC236}">
                  <a16:creationId xmlns:a16="http://schemas.microsoft.com/office/drawing/2014/main" id="{00000000-0008-0000-0100-00008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</xdr:row>
          <xdr:rowOff>0</xdr:rowOff>
        </xdr:from>
        <xdr:to>
          <xdr:col>10</xdr:col>
          <xdr:colOff>0</xdr:colOff>
          <xdr:row>287</xdr:row>
          <xdr:rowOff>0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  <a:ext uri="{FF2B5EF4-FFF2-40B4-BE49-F238E27FC236}">
                  <a16:creationId xmlns:a16="http://schemas.microsoft.com/office/drawing/2014/main" id="{00000000-0008-0000-0100-00008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</xdr:row>
          <xdr:rowOff>0</xdr:rowOff>
        </xdr:from>
        <xdr:to>
          <xdr:col>10</xdr:col>
          <xdr:colOff>0</xdr:colOff>
          <xdr:row>288</xdr:row>
          <xdr:rowOff>0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  <a:ext uri="{FF2B5EF4-FFF2-40B4-BE49-F238E27FC236}">
                  <a16:creationId xmlns:a16="http://schemas.microsoft.com/office/drawing/2014/main" id="{00000000-0008-0000-0100-00008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</xdr:row>
          <xdr:rowOff>0</xdr:rowOff>
        </xdr:from>
        <xdr:to>
          <xdr:col>10</xdr:col>
          <xdr:colOff>0</xdr:colOff>
          <xdr:row>289</xdr:row>
          <xdr:rowOff>0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  <a:ext uri="{FF2B5EF4-FFF2-40B4-BE49-F238E27FC236}">
                  <a16:creationId xmlns:a16="http://schemas.microsoft.com/office/drawing/2014/main" id="{00000000-0008-0000-0100-00008B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</xdr:row>
          <xdr:rowOff>0</xdr:rowOff>
        </xdr:from>
        <xdr:to>
          <xdr:col>10</xdr:col>
          <xdr:colOff>0</xdr:colOff>
          <xdr:row>290</xdr:row>
          <xdr:rowOff>0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  <a:ext uri="{FF2B5EF4-FFF2-40B4-BE49-F238E27FC236}">
                  <a16:creationId xmlns:a16="http://schemas.microsoft.com/office/drawing/2014/main" id="{00000000-0008-0000-0100-00008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</xdr:row>
          <xdr:rowOff>0</xdr:rowOff>
        </xdr:from>
        <xdr:to>
          <xdr:col>10</xdr:col>
          <xdr:colOff>0</xdr:colOff>
          <xdr:row>291</xdr:row>
          <xdr:rowOff>0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  <a:ext uri="{FF2B5EF4-FFF2-40B4-BE49-F238E27FC236}">
                  <a16:creationId xmlns:a16="http://schemas.microsoft.com/office/drawing/2014/main" id="{00000000-0008-0000-0100-00008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</xdr:row>
          <xdr:rowOff>0</xdr:rowOff>
        </xdr:from>
        <xdr:to>
          <xdr:col>10</xdr:col>
          <xdr:colOff>0</xdr:colOff>
          <xdr:row>292</xdr:row>
          <xdr:rowOff>0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  <a:ext uri="{FF2B5EF4-FFF2-40B4-BE49-F238E27FC236}">
                  <a16:creationId xmlns:a16="http://schemas.microsoft.com/office/drawing/2014/main" id="{00000000-0008-0000-0100-00008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</xdr:row>
          <xdr:rowOff>0</xdr:rowOff>
        </xdr:from>
        <xdr:to>
          <xdr:col>10</xdr:col>
          <xdr:colOff>0</xdr:colOff>
          <xdr:row>293</xdr:row>
          <xdr:rowOff>0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  <a:ext uri="{FF2B5EF4-FFF2-40B4-BE49-F238E27FC236}">
                  <a16:creationId xmlns:a16="http://schemas.microsoft.com/office/drawing/2014/main" id="{00000000-0008-0000-0100-00008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</xdr:row>
          <xdr:rowOff>0</xdr:rowOff>
        </xdr:from>
        <xdr:to>
          <xdr:col>10</xdr:col>
          <xdr:colOff>0</xdr:colOff>
          <xdr:row>294</xdr:row>
          <xdr:rowOff>0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  <a:ext uri="{FF2B5EF4-FFF2-40B4-BE49-F238E27FC236}">
                  <a16:creationId xmlns:a16="http://schemas.microsoft.com/office/drawing/2014/main" id="{00000000-0008-0000-0100-00009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</xdr:row>
          <xdr:rowOff>0</xdr:rowOff>
        </xdr:from>
        <xdr:to>
          <xdr:col>10</xdr:col>
          <xdr:colOff>0</xdr:colOff>
          <xdr:row>295</xdr:row>
          <xdr:rowOff>0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  <a:ext uri="{FF2B5EF4-FFF2-40B4-BE49-F238E27FC236}">
                  <a16:creationId xmlns:a16="http://schemas.microsoft.com/office/drawing/2014/main" id="{00000000-0008-0000-0100-00009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</xdr:row>
          <xdr:rowOff>0</xdr:rowOff>
        </xdr:from>
        <xdr:to>
          <xdr:col>10</xdr:col>
          <xdr:colOff>0</xdr:colOff>
          <xdr:row>301</xdr:row>
          <xdr:rowOff>0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  <a:ext uri="{FF2B5EF4-FFF2-40B4-BE49-F238E27FC236}">
                  <a16:creationId xmlns:a16="http://schemas.microsoft.com/office/drawing/2014/main" id="{00000000-0008-0000-0100-00009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</xdr:row>
          <xdr:rowOff>0</xdr:rowOff>
        </xdr:from>
        <xdr:to>
          <xdr:col>10</xdr:col>
          <xdr:colOff>0</xdr:colOff>
          <xdr:row>302</xdr:row>
          <xdr:rowOff>0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  <a:ext uri="{FF2B5EF4-FFF2-40B4-BE49-F238E27FC236}">
                  <a16:creationId xmlns:a16="http://schemas.microsoft.com/office/drawing/2014/main" id="{00000000-0008-0000-0100-00009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</xdr:row>
          <xdr:rowOff>0</xdr:rowOff>
        </xdr:from>
        <xdr:to>
          <xdr:col>10</xdr:col>
          <xdr:colOff>0</xdr:colOff>
          <xdr:row>303</xdr:row>
          <xdr:rowOff>0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  <a:ext uri="{FF2B5EF4-FFF2-40B4-BE49-F238E27FC236}">
                  <a16:creationId xmlns:a16="http://schemas.microsoft.com/office/drawing/2014/main" id="{00000000-0008-0000-0100-00009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</xdr:row>
          <xdr:rowOff>0</xdr:rowOff>
        </xdr:from>
        <xdr:to>
          <xdr:col>10</xdr:col>
          <xdr:colOff>0</xdr:colOff>
          <xdr:row>304</xdr:row>
          <xdr:rowOff>0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  <a:ext uri="{FF2B5EF4-FFF2-40B4-BE49-F238E27FC236}">
                  <a16:creationId xmlns:a16="http://schemas.microsoft.com/office/drawing/2014/main" id="{00000000-0008-0000-0100-00009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</xdr:row>
          <xdr:rowOff>0</xdr:rowOff>
        </xdr:from>
        <xdr:to>
          <xdr:col>10</xdr:col>
          <xdr:colOff>0</xdr:colOff>
          <xdr:row>305</xdr:row>
          <xdr:rowOff>0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  <a:ext uri="{FF2B5EF4-FFF2-40B4-BE49-F238E27FC236}">
                  <a16:creationId xmlns:a16="http://schemas.microsoft.com/office/drawing/2014/main" id="{00000000-0008-0000-0100-00009B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</xdr:row>
          <xdr:rowOff>0</xdr:rowOff>
        </xdr:from>
        <xdr:to>
          <xdr:col>10</xdr:col>
          <xdr:colOff>0</xdr:colOff>
          <xdr:row>306</xdr:row>
          <xdr:rowOff>0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  <a:ext uri="{FF2B5EF4-FFF2-40B4-BE49-F238E27FC236}">
                  <a16:creationId xmlns:a16="http://schemas.microsoft.com/office/drawing/2014/main" id="{00000000-0008-0000-0100-00009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</xdr:row>
          <xdr:rowOff>0</xdr:rowOff>
        </xdr:from>
        <xdr:to>
          <xdr:col>10</xdr:col>
          <xdr:colOff>0</xdr:colOff>
          <xdr:row>307</xdr:row>
          <xdr:rowOff>0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  <a:ext uri="{FF2B5EF4-FFF2-40B4-BE49-F238E27FC236}">
                  <a16:creationId xmlns:a16="http://schemas.microsoft.com/office/drawing/2014/main" id="{00000000-0008-0000-0100-00009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</xdr:row>
          <xdr:rowOff>0</xdr:rowOff>
        </xdr:from>
        <xdr:to>
          <xdr:col>10</xdr:col>
          <xdr:colOff>0</xdr:colOff>
          <xdr:row>308</xdr:row>
          <xdr:rowOff>0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  <a:ext uri="{FF2B5EF4-FFF2-40B4-BE49-F238E27FC236}">
                  <a16:creationId xmlns:a16="http://schemas.microsoft.com/office/drawing/2014/main" id="{00000000-0008-0000-0100-00009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</xdr:row>
          <xdr:rowOff>0</xdr:rowOff>
        </xdr:from>
        <xdr:to>
          <xdr:col>10</xdr:col>
          <xdr:colOff>0</xdr:colOff>
          <xdr:row>309</xdr:row>
          <xdr:rowOff>0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  <a:ext uri="{FF2B5EF4-FFF2-40B4-BE49-F238E27FC236}">
                  <a16:creationId xmlns:a16="http://schemas.microsoft.com/office/drawing/2014/main" id="{00000000-0008-0000-0100-00009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</xdr:row>
          <xdr:rowOff>0</xdr:rowOff>
        </xdr:from>
        <xdr:to>
          <xdr:col>10</xdr:col>
          <xdr:colOff>0</xdr:colOff>
          <xdr:row>310</xdr:row>
          <xdr:rowOff>0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  <a:ext uri="{FF2B5EF4-FFF2-40B4-BE49-F238E27FC236}">
                  <a16:creationId xmlns:a16="http://schemas.microsoft.com/office/drawing/2014/main" id="{00000000-0008-0000-0100-0000A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</xdr:row>
          <xdr:rowOff>0</xdr:rowOff>
        </xdr:from>
        <xdr:to>
          <xdr:col>10</xdr:col>
          <xdr:colOff>0</xdr:colOff>
          <xdr:row>269</xdr:row>
          <xdr:rowOff>0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  <a:ext uri="{FF2B5EF4-FFF2-40B4-BE49-F238E27FC236}">
                  <a16:creationId xmlns:a16="http://schemas.microsoft.com/office/drawing/2014/main" id="{00000000-0008-0000-0100-0000A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</xdr:row>
          <xdr:rowOff>0</xdr:rowOff>
        </xdr:from>
        <xdr:to>
          <xdr:col>10</xdr:col>
          <xdr:colOff>0</xdr:colOff>
          <xdr:row>270</xdr:row>
          <xdr:rowOff>0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  <a:ext uri="{FF2B5EF4-FFF2-40B4-BE49-F238E27FC236}">
                  <a16:creationId xmlns:a16="http://schemas.microsoft.com/office/drawing/2014/main" id="{00000000-0008-0000-0100-0000A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</xdr:row>
          <xdr:rowOff>0</xdr:rowOff>
        </xdr:from>
        <xdr:to>
          <xdr:col>10</xdr:col>
          <xdr:colOff>0</xdr:colOff>
          <xdr:row>359</xdr:row>
          <xdr:rowOff>0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  <a:ext uri="{FF2B5EF4-FFF2-40B4-BE49-F238E27FC236}">
                  <a16:creationId xmlns:a16="http://schemas.microsoft.com/office/drawing/2014/main" id="{00000000-0008-0000-0100-0000B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</xdr:row>
          <xdr:rowOff>0</xdr:rowOff>
        </xdr:from>
        <xdr:to>
          <xdr:col>10</xdr:col>
          <xdr:colOff>0</xdr:colOff>
          <xdr:row>352</xdr:row>
          <xdr:rowOff>0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  <a:ext uri="{FF2B5EF4-FFF2-40B4-BE49-F238E27FC236}">
                  <a16:creationId xmlns:a16="http://schemas.microsoft.com/office/drawing/2014/main" id="{00000000-0008-0000-0100-0000B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</xdr:row>
          <xdr:rowOff>0</xdr:rowOff>
        </xdr:from>
        <xdr:to>
          <xdr:col>10</xdr:col>
          <xdr:colOff>0</xdr:colOff>
          <xdr:row>360</xdr:row>
          <xdr:rowOff>0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  <a:ext uri="{FF2B5EF4-FFF2-40B4-BE49-F238E27FC236}">
                  <a16:creationId xmlns:a16="http://schemas.microsoft.com/office/drawing/2014/main" id="{00000000-0008-0000-0100-0000C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</xdr:row>
          <xdr:rowOff>0</xdr:rowOff>
        </xdr:from>
        <xdr:to>
          <xdr:col>10</xdr:col>
          <xdr:colOff>0</xdr:colOff>
          <xdr:row>361</xdr:row>
          <xdr:rowOff>0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  <a:ext uri="{FF2B5EF4-FFF2-40B4-BE49-F238E27FC236}">
                  <a16:creationId xmlns:a16="http://schemas.microsoft.com/office/drawing/2014/main" id="{00000000-0008-0000-0100-0000C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</xdr:row>
          <xdr:rowOff>0</xdr:rowOff>
        </xdr:from>
        <xdr:to>
          <xdr:col>10</xdr:col>
          <xdr:colOff>0</xdr:colOff>
          <xdr:row>362</xdr:row>
          <xdr:rowOff>0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  <a:ext uri="{FF2B5EF4-FFF2-40B4-BE49-F238E27FC236}">
                  <a16:creationId xmlns:a16="http://schemas.microsoft.com/office/drawing/2014/main" id="{00000000-0008-0000-0100-0000C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</xdr:row>
          <xdr:rowOff>0</xdr:rowOff>
        </xdr:from>
        <xdr:to>
          <xdr:col>10</xdr:col>
          <xdr:colOff>0</xdr:colOff>
          <xdr:row>70</xdr:row>
          <xdr:rowOff>0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  <a:ext uri="{FF2B5EF4-FFF2-40B4-BE49-F238E27FC236}">
                  <a16:creationId xmlns:a16="http://schemas.microsoft.com/office/drawing/2014/main" id="{00000000-0008-0000-0100-0000C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</xdr:row>
          <xdr:rowOff>0</xdr:rowOff>
        </xdr:from>
        <xdr:to>
          <xdr:col>10</xdr:col>
          <xdr:colOff>0</xdr:colOff>
          <xdr:row>71</xdr:row>
          <xdr:rowOff>0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  <a:ext uri="{FF2B5EF4-FFF2-40B4-BE49-F238E27FC236}">
                  <a16:creationId xmlns:a16="http://schemas.microsoft.com/office/drawing/2014/main" id="{00000000-0008-0000-0100-0000C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</xdr:row>
          <xdr:rowOff>0</xdr:rowOff>
        </xdr:from>
        <xdr:to>
          <xdr:col>10</xdr:col>
          <xdr:colOff>0</xdr:colOff>
          <xdr:row>311</xdr:row>
          <xdr:rowOff>0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  <a:ext uri="{FF2B5EF4-FFF2-40B4-BE49-F238E27FC236}">
                  <a16:creationId xmlns:a16="http://schemas.microsoft.com/office/drawing/2014/main" id="{00000000-0008-0000-0100-0000C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</xdr:row>
          <xdr:rowOff>0</xdr:rowOff>
        </xdr:from>
        <xdr:to>
          <xdr:col>10</xdr:col>
          <xdr:colOff>0</xdr:colOff>
          <xdr:row>312</xdr:row>
          <xdr:rowOff>0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  <a:ext uri="{FF2B5EF4-FFF2-40B4-BE49-F238E27FC236}">
                  <a16:creationId xmlns:a16="http://schemas.microsoft.com/office/drawing/2014/main" id="{00000000-0008-0000-0100-0000E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</xdr:row>
          <xdr:rowOff>0</xdr:rowOff>
        </xdr:from>
        <xdr:to>
          <xdr:col>10</xdr:col>
          <xdr:colOff>0</xdr:colOff>
          <xdr:row>313</xdr:row>
          <xdr:rowOff>0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  <a:ext uri="{FF2B5EF4-FFF2-40B4-BE49-F238E27FC236}">
                  <a16:creationId xmlns:a16="http://schemas.microsoft.com/office/drawing/2014/main" id="{00000000-0008-0000-0100-0000E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</xdr:row>
          <xdr:rowOff>0</xdr:rowOff>
        </xdr:from>
        <xdr:to>
          <xdr:col>10</xdr:col>
          <xdr:colOff>0</xdr:colOff>
          <xdr:row>314</xdr:row>
          <xdr:rowOff>0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  <a:ext uri="{FF2B5EF4-FFF2-40B4-BE49-F238E27FC236}">
                  <a16:creationId xmlns:a16="http://schemas.microsoft.com/office/drawing/2014/main" id="{00000000-0008-0000-0100-0000E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</xdr:row>
          <xdr:rowOff>0</xdr:rowOff>
        </xdr:from>
        <xdr:to>
          <xdr:col>10</xdr:col>
          <xdr:colOff>0</xdr:colOff>
          <xdr:row>315</xdr:row>
          <xdr:rowOff>0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  <a:ext uri="{FF2B5EF4-FFF2-40B4-BE49-F238E27FC236}">
                  <a16:creationId xmlns:a16="http://schemas.microsoft.com/office/drawing/2014/main" id="{00000000-0008-0000-0100-0000E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</xdr:row>
          <xdr:rowOff>0</xdr:rowOff>
        </xdr:from>
        <xdr:to>
          <xdr:col>10</xdr:col>
          <xdr:colOff>0</xdr:colOff>
          <xdr:row>72</xdr:row>
          <xdr:rowOff>0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  <a:ext uri="{FF2B5EF4-FFF2-40B4-BE49-F238E27FC236}">
                  <a16:creationId xmlns:a16="http://schemas.microsoft.com/office/drawing/2014/main" id="{00000000-0008-0000-0100-0000F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</xdr:row>
          <xdr:rowOff>0</xdr:rowOff>
        </xdr:from>
        <xdr:to>
          <xdr:col>10</xdr:col>
          <xdr:colOff>0</xdr:colOff>
          <xdr:row>73</xdr:row>
          <xdr:rowOff>0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  <a:ext uri="{FF2B5EF4-FFF2-40B4-BE49-F238E27FC236}">
                  <a16:creationId xmlns:a16="http://schemas.microsoft.com/office/drawing/2014/main" id="{00000000-0008-0000-0100-0000F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</xdr:row>
          <xdr:rowOff>0</xdr:rowOff>
        </xdr:from>
        <xdr:to>
          <xdr:col>10</xdr:col>
          <xdr:colOff>0</xdr:colOff>
          <xdr:row>74</xdr:row>
          <xdr:rowOff>0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  <a:ext uri="{FF2B5EF4-FFF2-40B4-BE49-F238E27FC236}">
                  <a16:creationId xmlns:a16="http://schemas.microsoft.com/office/drawing/2014/main" id="{00000000-0008-0000-0100-0000F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</xdr:row>
          <xdr:rowOff>0</xdr:rowOff>
        </xdr:from>
        <xdr:to>
          <xdr:col>10</xdr:col>
          <xdr:colOff>0</xdr:colOff>
          <xdr:row>75</xdr:row>
          <xdr:rowOff>0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  <a:ext uri="{FF2B5EF4-FFF2-40B4-BE49-F238E27FC236}">
                  <a16:creationId xmlns:a16="http://schemas.microsoft.com/office/drawing/2014/main" id="{00000000-0008-0000-0100-0000F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</xdr:row>
          <xdr:rowOff>0</xdr:rowOff>
        </xdr:from>
        <xdr:to>
          <xdr:col>10</xdr:col>
          <xdr:colOff>0</xdr:colOff>
          <xdr:row>76</xdr:row>
          <xdr:rowOff>0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  <a:ext uri="{FF2B5EF4-FFF2-40B4-BE49-F238E27FC236}">
                  <a16:creationId xmlns:a16="http://schemas.microsoft.com/office/drawing/2014/main" id="{00000000-0008-0000-0100-00000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</xdr:row>
          <xdr:rowOff>0</xdr:rowOff>
        </xdr:from>
        <xdr:to>
          <xdr:col>10</xdr:col>
          <xdr:colOff>0</xdr:colOff>
          <xdr:row>77</xdr:row>
          <xdr:rowOff>0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  <a:ext uri="{FF2B5EF4-FFF2-40B4-BE49-F238E27FC236}">
                  <a16:creationId xmlns:a16="http://schemas.microsoft.com/office/drawing/2014/main" id="{00000000-0008-0000-0100-00000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</xdr:row>
          <xdr:rowOff>0</xdr:rowOff>
        </xdr:from>
        <xdr:to>
          <xdr:col>10</xdr:col>
          <xdr:colOff>0</xdr:colOff>
          <xdr:row>98</xdr:row>
          <xdr:rowOff>0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  <a:ext uri="{FF2B5EF4-FFF2-40B4-BE49-F238E27FC236}">
                  <a16:creationId xmlns:a16="http://schemas.microsoft.com/office/drawing/2014/main" id="{00000000-0008-0000-0100-00001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</xdr:row>
          <xdr:rowOff>0</xdr:rowOff>
        </xdr:from>
        <xdr:to>
          <xdr:col>10</xdr:col>
          <xdr:colOff>0</xdr:colOff>
          <xdr:row>316</xdr:row>
          <xdr:rowOff>0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  <a:ext uri="{FF2B5EF4-FFF2-40B4-BE49-F238E27FC236}">
                  <a16:creationId xmlns:a16="http://schemas.microsoft.com/office/drawing/2014/main" id="{00000000-0008-0000-0100-00001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</xdr:row>
          <xdr:rowOff>0</xdr:rowOff>
        </xdr:from>
        <xdr:to>
          <xdr:col>10</xdr:col>
          <xdr:colOff>0</xdr:colOff>
          <xdr:row>78</xdr:row>
          <xdr:rowOff>0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  <a:ext uri="{FF2B5EF4-FFF2-40B4-BE49-F238E27FC236}">
                  <a16:creationId xmlns:a16="http://schemas.microsoft.com/office/drawing/2014/main" id="{00000000-0008-0000-0100-00001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</xdr:row>
          <xdr:rowOff>0</xdr:rowOff>
        </xdr:from>
        <xdr:to>
          <xdr:col>10</xdr:col>
          <xdr:colOff>0</xdr:colOff>
          <xdr:row>79</xdr:row>
          <xdr:rowOff>0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  <a:ext uri="{FF2B5EF4-FFF2-40B4-BE49-F238E27FC236}">
                  <a16:creationId xmlns:a16="http://schemas.microsoft.com/office/drawing/2014/main" id="{00000000-0008-0000-0100-00001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</xdr:row>
          <xdr:rowOff>0</xdr:rowOff>
        </xdr:from>
        <xdr:to>
          <xdr:col>10</xdr:col>
          <xdr:colOff>0</xdr:colOff>
          <xdr:row>80</xdr:row>
          <xdr:rowOff>0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  <a:ext uri="{FF2B5EF4-FFF2-40B4-BE49-F238E27FC236}">
                  <a16:creationId xmlns:a16="http://schemas.microsoft.com/office/drawing/2014/main" id="{00000000-0008-0000-0100-00001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</xdr:row>
          <xdr:rowOff>0</xdr:rowOff>
        </xdr:from>
        <xdr:to>
          <xdr:col>10</xdr:col>
          <xdr:colOff>0</xdr:colOff>
          <xdr:row>271</xdr:row>
          <xdr:rowOff>0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  <a:ext uri="{FF2B5EF4-FFF2-40B4-BE49-F238E27FC236}">
                  <a16:creationId xmlns:a16="http://schemas.microsoft.com/office/drawing/2014/main" id="{00000000-0008-0000-0100-00002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</xdr:row>
          <xdr:rowOff>0</xdr:rowOff>
        </xdr:from>
        <xdr:to>
          <xdr:col>10</xdr:col>
          <xdr:colOff>0</xdr:colOff>
          <xdr:row>272</xdr:row>
          <xdr:rowOff>0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  <a:ext uri="{FF2B5EF4-FFF2-40B4-BE49-F238E27FC236}">
                  <a16:creationId xmlns:a16="http://schemas.microsoft.com/office/drawing/2014/main" id="{00000000-0008-0000-0100-00002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</xdr:row>
          <xdr:rowOff>0</xdr:rowOff>
        </xdr:from>
        <xdr:to>
          <xdr:col>10</xdr:col>
          <xdr:colOff>0</xdr:colOff>
          <xdr:row>275</xdr:row>
          <xdr:rowOff>0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  <a:ext uri="{FF2B5EF4-FFF2-40B4-BE49-F238E27FC236}">
                  <a16:creationId xmlns:a16="http://schemas.microsoft.com/office/drawing/2014/main" id="{00000000-0008-0000-0100-00002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</xdr:row>
          <xdr:rowOff>0</xdr:rowOff>
        </xdr:from>
        <xdr:to>
          <xdr:col>10</xdr:col>
          <xdr:colOff>0</xdr:colOff>
          <xdr:row>276</xdr:row>
          <xdr:rowOff>0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  <a:ext uri="{FF2B5EF4-FFF2-40B4-BE49-F238E27FC236}">
                  <a16:creationId xmlns:a16="http://schemas.microsoft.com/office/drawing/2014/main" id="{00000000-0008-0000-0100-00002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</xdr:row>
          <xdr:rowOff>0</xdr:rowOff>
        </xdr:from>
        <xdr:to>
          <xdr:col>10</xdr:col>
          <xdr:colOff>0</xdr:colOff>
          <xdr:row>277</xdr:row>
          <xdr:rowOff>0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  <a:ext uri="{FF2B5EF4-FFF2-40B4-BE49-F238E27FC236}">
                  <a16:creationId xmlns:a16="http://schemas.microsoft.com/office/drawing/2014/main" id="{00000000-0008-0000-0100-00002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</xdr:row>
          <xdr:rowOff>0</xdr:rowOff>
        </xdr:from>
        <xdr:to>
          <xdr:col>10</xdr:col>
          <xdr:colOff>0</xdr:colOff>
          <xdr:row>378</xdr:row>
          <xdr:rowOff>0</xdr:rowOff>
        </xdr:to>
        <xdr:sp macro="" textlink="">
          <xdr:nvSpPr>
            <xdr:cNvPr id="12868" name="Button 1604" hidden="1">
              <a:extLst>
                <a:ext uri="{63B3BB69-23CF-44E3-9099-C40C66FF867C}">
                  <a14:compatExt spid="_x0000_s12868"/>
                </a:ext>
                <a:ext uri="{FF2B5EF4-FFF2-40B4-BE49-F238E27FC236}">
                  <a16:creationId xmlns:a16="http://schemas.microsoft.com/office/drawing/2014/main" id="{00000000-0008-0000-0100-00004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</xdr:row>
          <xdr:rowOff>0</xdr:rowOff>
        </xdr:from>
        <xdr:to>
          <xdr:col>10</xdr:col>
          <xdr:colOff>0</xdr:colOff>
          <xdr:row>379</xdr:row>
          <xdr:rowOff>0</xdr:rowOff>
        </xdr:to>
        <xdr:sp macro="" textlink="">
          <xdr:nvSpPr>
            <xdr:cNvPr id="12869" name="Button 1605" hidden="1">
              <a:extLst>
                <a:ext uri="{63B3BB69-23CF-44E3-9099-C40C66FF867C}">
                  <a14:compatExt spid="_x0000_s12869"/>
                </a:ext>
                <a:ext uri="{FF2B5EF4-FFF2-40B4-BE49-F238E27FC236}">
                  <a16:creationId xmlns:a16="http://schemas.microsoft.com/office/drawing/2014/main" id="{00000000-0008-0000-0100-00004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</xdr:row>
          <xdr:rowOff>0</xdr:rowOff>
        </xdr:from>
        <xdr:to>
          <xdr:col>10</xdr:col>
          <xdr:colOff>0</xdr:colOff>
          <xdr:row>371</xdr:row>
          <xdr:rowOff>0</xdr:rowOff>
        </xdr:to>
        <xdr:sp macro="" textlink="">
          <xdr:nvSpPr>
            <xdr:cNvPr id="12870" name="Button 1606" hidden="1">
              <a:extLst>
                <a:ext uri="{63B3BB69-23CF-44E3-9099-C40C66FF867C}">
                  <a14:compatExt spid="_x0000_s12870"/>
                </a:ext>
                <a:ext uri="{FF2B5EF4-FFF2-40B4-BE49-F238E27FC236}">
                  <a16:creationId xmlns:a16="http://schemas.microsoft.com/office/drawing/2014/main" id="{00000000-0008-0000-0100-00004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</xdr:row>
          <xdr:rowOff>0</xdr:rowOff>
        </xdr:from>
        <xdr:to>
          <xdr:col>10</xdr:col>
          <xdr:colOff>0</xdr:colOff>
          <xdr:row>380</xdr:row>
          <xdr:rowOff>0</xdr:rowOff>
        </xdr:to>
        <xdr:sp macro="" textlink="">
          <xdr:nvSpPr>
            <xdr:cNvPr id="12872" name="Button 1608" hidden="1">
              <a:extLst>
                <a:ext uri="{63B3BB69-23CF-44E3-9099-C40C66FF867C}">
                  <a14:compatExt spid="_x0000_s12872"/>
                </a:ext>
                <a:ext uri="{FF2B5EF4-FFF2-40B4-BE49-F238E27FC236}">
                  <a16:creationId xmlns:a16="http://schemas.microsoft.com/office/drawing/2014/main" id="{00000000-0008-0000-0100-00004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</xdr:row>
          <xdr:rowOff>0</xdr:rowOff>
        </xdr:from>
        <xdr:to>
          <xdr:col>10</xdr:col>
          <xdr:colOff>0</xdr:colOff>
          <xdr:row>381</xdr:row>
          <xdr:rowOff>0</xdr:rowOff>
        </xdr:to>
        <xdr:sp macro="" textlink="">
          <xdr:nvSpPr>
            <xdr:cNvPr id="12874" name="Button 1610" hidden="1">
              <a:extLst>
                <a:ext uri="{63B3BB69-23CF-44E3-9099-C40C66FF867C}">
                  <a14:compatExt spid="_x0000_s12874"/>
                </a:ext>
                <a:ext uri="{FF2B5EF4-FFF2-40B4-BE49-F238E27FC236}">
                  <a16:creationId xmlns:a16="http://schemas.microsoft.com/office/drawing/2014/main" id="{00000000-0008-0000-0100-00004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</xdr:row>
          <xdr:rowOff>0</xdr:rowOff>
        </xdr:from>
        <xdr:to>
          <xdr:col>10</xdr:col>
          <xdr:colOff>0</xdr:colOff>
          <xdr:row>317</xdr:row>
          <xdr:rowOff>0</xdr:rowOff>
        </xdr:to>
        <xdr:sp macro="" textlink="">
          <xdr:nvSpPr>
            <xdr:cNvPr id="12878" name="Button 1614" hidden="1">
              <a:extLst>
                <a:ext uri="{63B3BB69-23CF-44E3-9099-C40C66FF867C}">
                  <a14:compatExt spid="_x0000_s12878"/>
                </a:ext>
                <a:ext uri="{FF2B5EF4-FFF2-40B4-BE49-F238E27FC236}">
                  <a16:creationId xmlns:a16="http://schemas.microsoft.com/office/drawing/2014/main" id="{00000000-0008-0000-0100-00004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</xdr:row>
          <xdr:rowOff>0</xdr:rowOff>
        </xdr:from>
        <xdr:to>
          <xdr:col>10</xdr:col>
          <xdr:colOff>0</xdr:colOff>
          <xdr:row>318</xdr:row>
          <xdr:rowOff>0</xdr:rowOff>
        </xdr:to>
        <xdr:sp macro="" textlink="">
          <xdr:nvSpPr>
            <xdr:cNvPr id="12880" name="Button 1616" hidden="1">
              <a:extLst>
                <a:ext uri="{63B3BB69-23CF-44E3-9099-C40C66FF867C}">
                  <a14:compatExt spid="_x0000_s12880"/>
                </a:ext>
                <a:ext uri="{FF2B5EF4-FFF2-40B4-BE49-F238E27FC236}">
                  <a16:creationId xmlns:a16="http://schemas.microsoft.com/office/drawing/2014/main" id="{00000000-0008-0000-0100-00005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</xdr:row>
          <xdr:rowOff>0</xdr:rowOff>
        </xdr:from>
        <xdr:to>
          <xdr:col>10</xdr:col>
          <xdr:colOff>0</xdr:colOff>
          <xdr:row>319</xdr:row>
          <xdr:rowOff>0</xdr:rowOff>
        </xdr:to>
        <xdr:sp macro="" textlink="">
          <xdr:nvSpPr>
            <xdr:cNvPr id="12881" name="Button 1617" hidden="1">
              <a:extLst>
                <a:ext uri="{63B3BB69-23CF-44E3-9099-C40C66FF867C}">
                  <a14:compatExt spid="_x0000_s12881"/>
                </a:ext>
                <a:ext uri="{FF2B5EF4-FFF2-40B4-BE49-F238E27FC236}">
                  <a16:creationId xmlns:a16="http://schemas.microsoft.com/office/drawing/2014/main" id="{00000000-0008-0000-0100-00005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</xdr:row>
          <xdr:rowOff>0</xdr:rowOff>
        </xdr:from>
        <xdr:to>
          <xdr:col>10</xdr:col>
          <xdr:colOff>0</xdr:colOff>
          <xdr:row>320</xdr:row>
          <xdr:rowOff>0</xdr:rowOff>
        </xdr:to>
        <xdr:sp macro="" textlink="">
          <xdr:nvSpPr>
            <xdr:cNvPr id="12882" name="Button 1618" hidden="1">
              <a:extLst>
                <a:ext uri="{63B3BB69-23CF-44E3-9099-C40C66FF867C}">
                  <a14:compatExt spid="_x0000_s12882"/>
                </a:ext>
                <a:ext uri="{FF2B5EF4-FFF2-40B4-BE49-F238E27FC236}">
                  <a16:creationId xmlns:a16="http://schemas.microsoft.com/office/drawing/2014/main" id="{00000000-0008-0000-0100-00005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</xdr:row>
          <xdr:rowOff>0</xdr:rowOff>
        </xdr:from>
        <xdr:to>
          <xdr:col>10</xdr:col>
          <xdr:colOff>0</xdr:colOff>
          <xdr:row>391</xdr:row>
          <xdr:rowOff>0</xdr:rowOff>
        </xdr:to>
        <xdr:sp macro="" textlink="">
          <xdr:nvSpPr>
            <xdr:cNvPr id="12903" name="Button 1639" hidden="1">
              <a:extLst>
                <a:ext uri="{63B3BB69-23CF-44E3-9099-C40C66FF867C}">
                  <a14:compatExt spid="_x0000_s12903"/>
                </a:ext>
                <a:ext uri="{FF2B5EF4-FFF2-40B4-BE49-F238E27FC236}">
                  <a16:creationId xmlns:a16="http://schemas.microsoft.com/office/drawing/2014/main" id="{00000000-0008-0000-0100-00006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</xdr:row>
          <xdr:rowOff>0</xdr:rowOff>
        </xdr:from>
        <xdr:to>
          <xdr:col>10</xdr:col>
          <xdr:colOff>0</xdr:colOff>
          <xdr:row>392</xdr:row>
          <xdr:rowOff>0</xdr:rowOff>
        </xdr:to>
        <xdr:sp macro="" textlink="">
          <xdr:nvSpPr>
            <xdr:cNvPr id="12904" name="Button 1640" hidden="1">
              <a:extLst>
                <a:ext uri="{63B3BB69-23CF-44E3-9099-C40C66FF867C}">
                  <a14:compatExt spid="_x0000_s12904"/>
                </a:ext>
                <a:ext uri="{FF2B5EF4-FFF2-40B4-BE49-F238E27FC236}">
                  <a16:creationId xmlns:a16="http://schemas.microsoft.com/office/drawing/2014/main" id="{00000000-0008-0000-0100-00006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</xdr:row>
          <xdr:rowOff>0</xdr:rowOff>
        </xdr:from>
        <xdr:to>
          <xdr:col>10</xdr:col>
          <xdr:colOff>0</xdr:colOff>
          <xdr:row>384</xdr:row>
          <xdr:rowOff>0</xdr:rowOff>
        </xdr:to>
        <xdr:sp macro="" textlink="">
          <xdr:nvSpPr>
            <xdr:cNvPr id="12905" name="Button 1641" hidden="1">
              <a:extLst>
                <a:ext uri="{63B3BB69-23CF-44E3-9099-C40C66FF867C}">
                  <a14:compatExt spid="_x0000_s12905"/>
                </a:ext>
                <a:ext uri="{FF2B5EF4-FFF2-40B4-BE49-F238E27FC236}">
                  <a16:creationId xmlns:a16="http://schemas.microsoft.com/office/drawing/2014/main" id="{00000000-0008-0000-0100-00006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</xdr:row>
          <xdr:rowOff>0</xdr:rowOff>
        </xdr:from>
        <xdr:to>
          <xdr:col>10</xdr:col>
          <xdr:colOff>0</xdr:colOff>
          <xdr:row>393</xdr:row>
          <xdr:rowOff>0</xdr:rowOff>
        </xdr:to>
        <xdr:sp macro="" textlink="">
          <xdr:nvSpPr>
            <xdr:cNvPr id="12907" name="Button 1643" hidden="1">
              <a:extLst>
                <a:ext uri="{63B3BB69-23CF-44E3-9099-C40C66FF867C}">
                  <a14:compatExt spid="_x0000_s12907"/>
                </a:ext>
                <a:ext uri="{FF2B5EF4-FFF2-40B4-BE49-F238E27FC236}">
                  <a16:creationId xmlns:a16="http://schemas.microsoft.com/office/drawing/2014/main" id="{00000000-0008-0000-0100-00006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</xdr:row>
          <xdr:rowOff>0</xdr:rowOff>
        </xdr:from>
        <xdr:to>
          <xdr:col>10</xdr:col>
          <xdr:colOff>0</xdr:colOff>
          <xdr:row>394</xdr:row>
          <xdr:rowOff>0</xdr:rowOff>
        </xdr:to>
        <xdr:sp macro="" textlink="">
          <xdr:nvSpPr>
            <xdr:cNvPr id="12908" name="Button 1644" hidden="1">
              <a:extLst>
                <a:ext uri="{63B3BB69-23CF-44E3-9099-C40C66FF867C}">
                  <a14:compatExt spid="_x0000_s12908"/>
                </a:ext>
                <a:ext uri="{FF2B5EF4-FFF2-40B4-BE49-F238E27FC236}">
                  <a16:creationId xmlns:a16="http://schemas.microsoft.com/office/drawing/2014/main" id="{00000000-0008-0000-0100-00006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</xdr:row>
          <xdr:rowOff>0</xdr:rowOff>
        </xdr:from>
        <xdr:to>
          <xdr:col>10</xdr:col>
          <xdr:colOff>0</xdr:colOff>
          <xdr:row>403</xdr:row>
          <xdr:rowOff>0</xdr:rowOff>
        </xdr:to>
        <xdr:sp macro="" textlink="">
          <xdr:nvSpPr>
            <xdr:cNvPr id="12909" name="Button 1645" hidden="1">
              <a:extLst>
                <a:ext uri="{63B3BB69-23CF-44E3-9099-C40C66FF867C}">
                  <a14:compatExt spid="_x0000_s12909"/>
                </a:ext>
                <a:ext uri="{FF2B5EF4-FFF2-40B4-BE49-F238E27FC236}">
                  <a16:creationId xmlns:a16="http://schemas.microsoft.com/office/drawing/2014/main" id="{00000000-0008-0000-0100-00006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</xdr:row>
          <xdr:rowOff>0</xdr:rowOff>
        </xdr:from>
        <xdr:to>
          <xdr:col>10</xdr:col>
          <xdr:colOff>0</xdr:colOff>
          <xdr:row>404</xdr:row>
          <xdr:rowOff>0</xdr:rowOff>
        </xdr:to>
        <xdr:sp macro="" textlink="">
          <xdr:nvSpPr>
            <xdr:cNvPr id="12911" name="Button 1647" hidden="1">
              <a:extLst>
                <a:ext uri="{63B3BB69-23CF-44E3-9099-C40C66FF867C}">
                  <a14:compatExt spid="_x0000_s12911"/>
                </a:ext>
                <a:ext uri="{FF2B5EF4-FFF2-40B4-BE49-F238E27FC236}">
                  <a16:creationId xmlns:a16="http://schemas.microsoft.com/office/drawing/2014/main" id="{00000000-0008-0000-0100-00006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</xdr:row>
          <xdr:rowOff>0</xdr:rowOff>
        </xdr:from>
        <xdr:to>
          <xdr:col>10</xdr:col>
          <xdr:colOff>0</xdr:colOff>
          <xdr:row>405</xdr:row>
          <xdr:rowOff>0</xdr:rowOff>
        </xdr:to>
        <xdr:sp macro="" textlink="">
          <xdr:nvSpPr>
            <xdr:cNvPr id="12912" name="Button 1648" hidden="1">
              <a:extLst>
                <a:ext uri="{63B3BB69-23CF-44E3-9099-C40C66FF867C}">
                  <a14:compatExt spid="_x0000_s12912"/>
                </a:ext>
                <a:ext uri="{FF2B5EF4-FFF2-40B4-BE49-F238E27FC236}">
                  <a16:creationId xmlns:a16="http://schemas.microsoft.com/office/drawing/2014/main" id="{00000000-0008-0000-0100-00007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488</xdr:row>
          <xdr:rowOff>0</xdr:rowOff>
        </xdr:from>
        <xdr:to>
          <xdr:col>10</xdr:col>
          <xdr:colOff>0</xdr:colOff>
          <xdr:row>489</xdr:row>
          <xdr:rowOff>0</xdr:rowOff>
        </xdr:to>
        <xdr:sp macro="" textlink="">
          <xdr:nvSpPr>
            <xdr:cNvPr id="12913" name="Button 1649" hidden="1">
              <a:extLst>
                <a:ext uri="{63B3BB69-23CF-44E3-9099-C40C66FF867C}">
                  <a14:compatExt spid="_x0000_s12913"/>
                </a:ext>
                <a:ext uri="{FF2B5EF4-FFF2-40B4-BE49-F238E27FC236}">
                  <a16:creationId xmlns:a16="http://schemas.microsoft.com/office/drawing/2014/main" id="{00000000-0008-0000-0100-00007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489</xdr:row>
          <xdr:rowOff>0</xdr:rowOff>
        </xdr:from>
        <xdr:to>
          <xdr:col>10</xdr:col>
          <xdr:colOff>0</xdr:colOff>
          <xdr:row>490</xdr:row>
          <xdr:rowOff>0</xdr:rowOff>
        </xdr:to>
        <xdr:sp macro="" textlink="">
          <xdr:nvSpPr>
            <xdr:cNvPr id="12914" name="Button 1650" hidden="1">
              <a:extLst>
                <a:ext uri="{63B3BB69-23CF-44E3-9099-C40C66FF867C}">
                  <a14:compatExt spid="_x0000_s12914"/>
                </a:ext>
                <a:ext uri="{FF2B5EF4-FFF2-40B4-BE49-F238E27FC236}">
                  <a16:creationId xmlns:a16="http://schemas.microsoft.com/office/drawing/2014/main" id="{00000000-0008-0000-0100-00007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490</xdr:row>
          <xdr:rowOff>0</xdr:rowOff>
        </xdr:from>
        <xdr:to>
          <xdr:col>10</xdr:col>
          <xdr:colOff>0</xdr:colOff>
          <xdr:row>491</xdr:row>
          <xdr:rowOff>0</xdr:rowOff>
        </xdr:to>
        <xdr:sp macro="" textlink="">
          <xdr:nvSpPr>
            <xdr:cNvPr id="12915" name="Button 1651" hidden="1">
              <a:extLst>
                <a:ext uri="{63B3BB69-23CF-44E3-9099-C40C66FF867C}">
                  <a14:compatExt spid="_x0000_s12915"/>
                </a:ext>
                <a:ext uri="{FF2B5EF4-FFF2-40B4-BE49-F238E27FC236}">
                  <a16:creationId xmlns:a16="http://schemas.microsoft.com/office/drawing/2014/main" id="{00000000-0008-0000-0100-00007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491</xdr:row>
          <xdr:rowOff>0</xdr:rowOff>
        </xdr:from>
        <xdr:to>
          <xdr:col>10</xdr:col>
          <xdr:colOff>0</xdr:colOff>
          <xdr:row>492</xdr:row>
          <xdr:rowOff>0</xdr:rowOff>
        </xdr:to>
        <xdr:sp macro="" textlink="">
          <xdr:nvSpPr>
            <xdr:cNvPr id="12916" name="Button 1652" hidden="1">
              <a:extLst>
                <a:ext uri="{63B3BB69-23CF-44E3-9099-C40C66FF867C}">
                  <a14:compatExt spid="_x0000_s12916"/>
                </a:ext>
                <a:ext uri="{FF2B5EF4-FFF2-40B4-BE49-F238E27FC236}">
                  <a16:creationId xmlns:a16="http://schemas.microsoft.com/office/drawing/2014/main" id="{00000000-0008-0000-0100-00007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492</xdr:row>
          <xdr:rowOff>0</xdr:rowOff>
        </xdr:from>
        <xdr:to>
          <xdr:col>10</xdr:col>
          <xdr:colOff>0</xdr:colOff>
          <xdr:row>493</xdr:row>
          <xdr:rowOff>0</xdr:rowOff>
        </xdr:to>
        <xdr:sp macro="" textlink="">
          <xdr:nvSpPr>
            <xdr:cNvPr id="12917" name="Button 1653" hidden="1">
              <a:extLst>
                <a:ext uri="{63B3BB69-23CF-44E3-9099-C40C66FF867C}">
                  <a14:compatExt spid="_x0000_s12917"/>
                </a:ext>
                <a:ext uri="{FF2B5EF4-FFF2-40B4-BE49-F238E27FC236}">
                  <a16:creationId xmlns:a16="http://schemas.microsoft.com/office/drawing/2014/main" id="{00000000-0008-0000-0100-00007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493</xdr:row>
          <xdr:rowOff>0</xdr:rowOff>
        </xdr:from>
        <xdr:to>
          <xdr:col>10</xdr:col>
          <xdr:colOff>0</xdr:colOff>
          <xdr:row>494</xdr:row>
          <xdr:rowOff>0</xdr:rowOff>
        </xdr:to>
        <xdr:sp macro="" textlink="">
          <xdr:nvSpPr>
            <xdr:cNvPr id="12918" name="Button 1654" hidden="1">
              <a:extLst>
                <a:ext uri="{63B3BB69-23CF-44E3-9099-C40C66FF867C}">
                  <a14:compatExt spid="_x0000_s12918"/>
                </a:ext>
                <a:ext uri="{FF2B5EF4-FFF2-40B4-BE49-F238E27FC236}">
                  <a16:creationId xmlns:a16="http://schemas.microsoft.com/office/drawing/2014/main" id="{00000000-0008-0000-0100-00007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</xdr:row>
          <xdr:rowOff>0</xdr:rowOff>
        </xdr:from>
        <xdr:to>
          <xdr:col>10</xdr:col>
          <xdr:colOff>0</xdr:colOff>
          <xdr:row>495</xdr:row>
          <xdr:rowOff>0</xdr:rowOff>
        </xdr:to>
        <xdr:sp macro="" textlink="">
          <xdr:nvSpPr>
            <xdr:cNvPr id="12919" name="Button 1655" hidden="1">
              <a:extLst>
                <a:ext uri="{63B3BB69-23CF-44E3-9099-C40C66FF867C}">
                  <a14:compatExt spid="_x0000_s12919"/>
                </a:ext>
                <a:ext uri="{FF2B5EF4-FFF2-40B4-BE49-F238E27FC236}">
                  <a16:creationId xmlns:a16="http://schemas.microsoft.com/office/drawing/2014/main" id="{00000000-0008-0000-0100-00007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</xdr:row>
          <xdr:rowOff>0</xdr:rowOff>
        </xdr:from>
        <xdr:to>
          <xdr:col>10</xdr:col>
          <xdr:colOff>0</xdr:colOff>
          <xdr:row>496</xdr:row>
          <xdr:rowOff>0</xdr:rowOff>
        </xdr:to>
        <xdr:sp macro="" textlink="">
          <xdr:nvSpPr>
            <xdr:cNvPr id="12920" name="Button 1656" hidden="1">
              <a:extLst>
                <a:ext uri="{63B3BB69-23CF-44E3-9099-C40C66FF867C}">
                  <a14:compatExt spid="_x0000_s12920"/>
                </a:ext>
                <a:ext uri="{FF2B5EF4-FFF2-40B4-BE49-F238E27FC236}">
                  <a16:creationId xmlns:a16="http://schemas.microsoft.com/office/drawing/2014/main" id="{00000000-0008-0000-0100-00007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</xdr:row>
          <xdr:rowOff>0</xdr:rowOff>
        </xdr:from>
        <xdr:to>
          <xdr:col>10</xdr:col>
          <xdr:colOff>0</xdr:colOff>
          <xdr:row>497</xdr:row>
          <xdr:rowOff>0</xdr:rowOff>
        </xdr:to>
        <xdr:sp macro="" textlink="">
          <xdr:nvSpPr>
            <xdr:cNvPr id="12921" name="Button 1657" hidden="1">
              <a:extLst>
                <a:ext uri="{63B3BB69-23CF-44E3-9099-C40C66FF867C}">
                  <a14:compatExt spid="_x0000_s12921"/>
                </a:ext>
                <a:ext uri="{FF2B5EF4-FFF2-40B4-BE49-F238E27FC236}">
                  <a16:creationId xmlns:a16="http://schemas.microsoft.com/office/drawing/2014/main" id="{00000000-0008-0000-0100-00007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497</xdr:row>
          <xdr:rowOff>0</xdr:rowOff>
        </xdr:from>
        <xdr:to>
          <xdr:col>10</xdr:col>
          <xdr:colOff>0</xdr:colOff>
          <xdr:row>498</xdr:row>
          <xdr:rowOff>0</xdr:rowOff>
        </xdr:to>
        <xdr:sp macro="" textlink="">
          <xdr:nvSpPr>
            <xdr:cNvPr id="12922" name="Button 1658" hidden="1">
              <a:extLst>
                <a:ext uri="{63B3BB69-23CF-44E3-9099-C40C66FF867C}">
                  <a14:compatExt spid="_x0000_s12922"/>
                </a:ext>
                <a:ext uri="{FF2B5EF4-FFF2-40B4-BE49-F238E27FC236}">
                  <a16:creationId xmlns:a16="http://schemas.microsoft.com/office/drawing/2014/main" id="{00000000-0008-0000-0100-00007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</xdr:row>
          <xdr:rowOff>0</xdr:rowOff>
        </xdr:from>
        <xdr:to>
          <xdr:col>10</xdr:col>
          <xdr:colOff>0</xdr:colOff>
          <xdr:row>499</xdr:row>
          <xdr:rowOff>0</xdr:rowOff>
        </xdr:to>
        <xdr:sp macro="" textlink="">
          <xdr:nvSpPr>
            <xdr:cNvPr id="12923" name="Button 1659" hidden="1">
              <a:extLst>
                <a:ext uri="{63B3BB69-23CF-44E3-9099-C40C66FF867C}">
                  <a14:compatExt spid="_x0000_s12923"/>
                </a:ext>
                <a:ext uri="{FF2B5EF4-FFF2-40B4-BE49-F238E27FC236}">
                  <a16:creationId xmlns:a16="http://schemas.microsoft.com/office/drawing/2014/main" id="{00000000-0008-0000-0100-00007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499</xdr:row>
          <xdr:rowOff>0</xdr:rowOff>
        </xdr:from>
        <xdr:to>
          <xdr:col>10</xdr:col>
          <xdr:colOff>0</xdr:colOff>
          <xdr:row>500</xdr:row>
          <xdr:rowOff>0</xdr:rowOff>
        </xdr:to>
        <xdr:sp macro="" textlink="">
          <xdr:nvSpPr>
            <xdr:cNvPr id="12938" name="Button 1674" hidden="1">
              <a:extLst>
                <a:ext uri="{63B3BB69-23CF-44E3-9099-C40C66FF867C}">
                  <a14:compatExt spid="_x0000_s12938"/>
                </a:ext>
                <a:ext uri="{FF2B5EF4-FFF2-40B4-BE49-F238E27FC236}">
                  <a16:creationId xmlns:a16="http://schemas.microsoft.com/office/drawing/2014/main" id="{00000000-0008-0000-0100-00008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500</xdr:row>
          <xdr:rowOff>0</xdr:rowOff>
        </xdr:from>
        <xdr:to>
          <xdr:col>10</xdr:col>
          <xdr:colOff>0</xdr:colOff>
          <xdr:row>501</xdr:row>
          <xdr:rowOff>0</xdr:rowOff>
        </xdr:to>
        <xdr:sp macro="" textlink="">
          <xdr:nvSpPr>
            <xdr:cNvPr id="12939" name="Button 1675" hidden="1">
              <a:extLst>
                <a:ext uri="{63B3BB69-23CF-44E3-9099-C40C66FF867C}">
                  <a14:compatExt spid="_x0000_s12939"/>
                </a:ext>
                <a:ext uri="{FF2B5EF4-FFF2-40B4-BE49-F238E27FC236}">
                  <a16:creationId xmlns:a16="http://schemas.microsoft.com/office/drawing/2014/main" id="{00000000-0008-0000-0100-00008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</xdr:row>
          <xdr:rowOff>0</xdr:rowOff>
        </xdr:from>
        <xdr:to>
          <xdr:col>10</xdr:col>
          <xdr:colOff>0</xdr:colOff>
          <xdr:row>502</xdr:row>
          <xdr:rowOff>0</xdr:rowOff>
        </xdr:to>
        <xdr:sp macro="" textlink="">
          <xdr:nvSpPr>
            <xdr:cNvPr id="12940" name="Button 1676" hidden="1">
              <a:extLst>
                <a:ext uri="{63B3BB69-23CF-44E3-9099-C40C66FF867C}">
                  <a14:compatExt spid="_x0000_s12940"/>
                </a:ext>
                <a:ext uri="{FF2B5EF4-FFF2-40B4-BE49-F238E27FC236}">
                  <a16:creationId xmlns:a16="http://schemas.microsoft.com/office/drawing/2014/main" id="{00000000-0008-0000-0100-00008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502</xdr:row>
          <xdr:rowOff>0</xdr:rowOff>
        </xdr:from>
        <xdr:to>
          <xdr:col>10</xdr:col>
          <xdr:colOff>0</xdr:colOff>
          <xdr:row>503</xdr:row>
          <xdr:rowOff>0</xdr:rowOff>
        </xdr:to>
        <xdr:sp macro="" textlink="">
          <xdr:nvSpPr>
            <xdr:cNvPr id="12941" name="Button 1677" hidden="1">
              <a:extLst>
                <a:ext uri="{63B3BB69-23CF-44E3-9099-C40C66FF867C}">
                  <a14:compatExt spid="_x0000_s12941"/>
                </a:ext>
                <a:ext uri="{FF2B5EF4-FFF2-40B4-BE49-F238E27FC236}">
                  <a16:creationId xmlns:a16="http://schemas.microsoft.com/office/drawing/2014/main" id="{00000000-0008-0000-0100-00008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503</xdr:row>
          <xdr:rowOff>0</xdr:rowOff>
        </xdr:from>
        <xdr:to>
          <xdr:col>10</xdr:col>
          <xdr:colOff>0</xdr:colOff>
          <xdr:row>504</xdr:row>
          <xdr:rowOff>0</xdr:rowOff>
        </xdr:to>
        <xdr:sp macro="" textlink="">
          <xdr:nvSpPr>
            <xdr:cNvPr id="12942" name="Button 1678" hidden="1">
              <a:extLst>
                <a:ext uri="{63B3BB69-23CF-44E3-9099-C40C66FF867C}">
                  <a14:compatExt spid="_x0000_s12942"/>
                </a:ext>
                <a:ext uri="{FF2B5EF4-FFF2-40B4-BE49-F238E27FC236}">
                  <a16:creationId xmlns:a16="http://schemas.microsoft.com/office/drawing/2014/main" id="{00000000-0008-0000-0100-00008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504</xdr:row>
          <xdr:rowOff>0</xdr:rowOff>
        </xdr:from>
        <xdr:to>
          <xdr:col>10</xdr:col>
          <xdr:colOff>0</xdr:colOff>
          <xdr:row>505</xdr:row>
          <xdr:rowOff>0</xdr:rowOff>
        </xdr:to>
        <xdr:sp macro="" textlink="">
          <xdr:nvSpPr>
            <xdr:cNvPr id="12943" name="Button 1679" hidden="1">
              <a:extLst>
                <a:ext uri="{63B3BB69-23CF-44E3-9099-C40C66FF867C}">
                  <a14:compatExt spid="_x0000_s12943"/>
                </a:ext>
                <a:ext uri="{FF2B5EF4-FFF2-40B4-BE49-F238E27FC236}">
                  <a16:creationId xmlns:a16="http://schemas.microsoft.com/office/drawing/2014/main" id="{00000000-0008-0000-0100-00008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</xdr:row>
          <xdr:rowOff>0</xdr:rowOff>
        </xdr:from>
        <xdr:to>
          <xdr:col>10</xdr:col>
          <xdr:colOff>0</xdr:colOff>
          <xdr:row>506</xdr:row>
          <xdr:rowOff>0</xdr:rowOff>
        </xdr:to>
        <xdr:sp macro="" textlink="">
          <xdr:nvSpPr>
            <xdr:cNvPr id="12944" name="Button 1680" hidden="1">
              <a:extLst>
                <a:ext uri="{63B3BB69-23CF-44E3-9099-C40C66FF867C}">
                  <a14:compatExt spid="_x0000_s12944"/>
                </a:ext>
                <a:ext uri="{FF2B5EF4-FFF2-40B4-BE49-F238E27FC236}">
                  <a16:creationId xmlns:a16="http://schemas.microsoft.com/office/drawing/2014/main" id="{00000000-0008-0000-0100-00009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</xdr:row>
          <xdr:rowOff>0</xdr:rowOff>
        </xdr:from>
        <xdr:to>
          <xdr:col>10</xdr:col>
          <xdr:colOff>0</xdr:colOff>
          <xdr:row>507</xdr:row>
          <xdr:rowOff>0</xdr:rowOff>
        </xdr:to>
        <xdr:sp macro="" textlink="">
          <xdr:nvSpPr>
            <xdr:cNvPr id="12945" name="Button 1681" hidden="1">
              <a:extLst>
                <a:ext uri="{63B3BB69-23CF-44E3-9099-C40C66FF867C}">
                  <a14:compatExt spid="_x0000_s12945"/>
                </a:ext>
                <a:ext uri="{FF2B5EF4-FFF2-40B4-BE49-F238E27FC236}">
                  <a16:creationId xmlns:a16="http://schemas.microsoft.com/office/drawing/2014/main" id="{00000000-0008-0000-0100-00009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507</xdr:row>
          <xdr:rowOff>0</xdr:rowOff>
        </xdr:from>
        <xdr:to>
          <xdr:col>10</xdr:col>
          <xdr:colOff>0</xdr:colOff>
          <xdr:row>508</xdr:row>
          <xdr:rowOff>0</xdr:rowOff>
        </xdr:to>
        <xdr:sp macro="" textlink="">
          <xdr:nvSpPr>
            <xdr:cNvPr id="12946" name="Button 1682" hidden="1">
              <a:extLst>
                <a:ext uri="{63B3BB69-23CF-44E3-9099-C40C66FF867C}">
                  <a14:compatExt spid="_x0000_s12946"/>
                </a:ext>
                <a:ext uri="{FF2B5EF4-FFF2-40B4-BE49-F238E27FC236}">
                  <a16:creationId xmlns:a16="http://schemas.microsoft.com/office/drawing/2014/main" id="{00000000-0008-0000-0100-00009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</xdr:row>
          <xdr:rowOff>0</xdr:rowOff>
        </xdr:from>
        <xdr:to>
          <xdr:col>10</xdr:col>
          <xdr:colOff>0</xdr:colOff>
          <xdr:row>509</xdr:row>
          <xdr:rowOff>0</xdr:rowOff>
        </xdr:to>
        <xdr:sp macro="" textlink="">
          <xdr:nvSpPr>
            <xdr:cNvPr id="12947" name="Button 1683" hidden="1">
              <a:extLst>
                <a:ext uri="{63B3BB69-23CF-44E3-9099-C40C66FF867C}">
                  <a14:compatExt spid="_x0000_s12947"/>
                </a:ext>
                <a:ext uri="{FF2B5EF4-FFF2-40B4-BE49-F238E27FC236}">
                  <a16:creationId xmlns:a16="http://schemas.microsoft.com/office/drawing/2014/main" id="{00000000-0008-0000-0100-00009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509</xdr:row>
          <xdr:rowOff>0</xdr:rowOff>
        </xdr:from>
        <xdr:to>
          <xdr:col>10</xdr:col>
          <xdr:colOff>0</xdr:colOff>
          <xdr:row>510</xdr:row>
          <xdr:rowOff>0</xdr:rowOff>
        </xdr:to>
        <xdr:sp macro="" textlink="">
          <xdr:nvSpPr>
            <xdr:cNvPr id="12948" name="Button 1684" hidden="1">
              <a:extLst>
                <a:ext uri="{63B3BB69-23CF-44E3-9099-C40C66FF867C}">
                  <a14:compatExt spid="_x0000_s12948"/>
                </a:ext>
                <a:ext uri="{FF2B5EF4-FFF2-40B4-BE49-F238E27FC236}">
                  <a16:creationId xmlns:a16="http://schemas.microsoft.com/office/drawing/2014/main" id="{00000000-0008-0000-0100-00009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510</xdr:row>
          <xdr:rowOff>0</xdr:rowOff>
        </xdr:from>
        <xdr:to>
          <xdr:col>10</xdr:col>
          <xdr:colOff>0</xdr:colOff>
          <xdr:row>511</xdr:row>
          <xdr:rowOff>0</xdr:rowOff>
        </xdr:to>
        <xdr:sp macro="" textlink="">
          <xdr:nvSpPr>
            <xdr:cNvPr id="12949" name="Button 1685" hidden="1">
              <a:extLst>
                <a:ext uri="{63B3BB69-23CF-44E3-9099-C40C66FF867C}">
                  <a14:compatExt spid="_x0000_s12949"/>
                </a:ext>
                <a:ext uri="{FF2B5EF4-FFF2-40B4-BE49-F238E27FC236}">
                  <a16:creationId xmlns:a16="http://schemas.microsoft.com/office/drawing/2014/main" id="{00000000-0008-0000-0100-00009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511</xdr:row>
          <xdr:rowOff>0</xdr:rowOff>
        </xdr:from>
        <xdr:to>
          <xdr:col>10</xdr:col>
          <xdr:colOff>0</xdr:colOff>
          <xdr:row>512</xdr:row>
          <xdr:rowOff>0</xdr:rowOff>
        </xdr:to>
        <xdr:sp macro="" textlink="">
          <xdr:nvSpPr>
            <xdr:cNvPr id="12950" name="Button 1686" hidden="1">
              <a:extLst>
                <a:ext uri="{63B3BB69-23CF-44E3-9099-C40C66FF867C}">
                  <a14:compatExt spid="_x0000_s12950"/>
                </a:ext>
                <a:ext uri="{FF2B5EF4-FFF2-40B4-BE49-F238E27FC236}">
                  <a16:creationId xmlns:a16="http://schemas.microsoft.com/office/drawing/2014/main" id="{00000000-0008-0000-0100-00009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</xdr:row>
          <xdr:rowOff>0</xdr:rowOff>
        </xdr:from>
        <xdr:to>
          <xdr:col>10</xdr:col>
          <xdr:colOff>0</xdr:colOff>
          <xdr:row>513</xdr:row>
          <xdr:rowOff>0</xdr:rowOff>
        </xdr:to>
        <xdr:sp macro="" textlink="">
          <xdr:nvSpPr>
            <xdr:cNvPr id="12951" name="Button 1687" hidden="1">
              <a:extLst>
                <a:ext uri="{63B3BB69-23CF-44E3-9099-C40C66FF867C}">
                  <a14:compatExt spid="_x0000_s12951"/>
                </a:ext>
                <a:ext uri="{FF2B5EF4-FFF2-40B4-BE49-F238E27FC236}">
                  <a16:creationId xmlns:a16="http://schemas.microsoft.com/office/drawing/2014/main" id="{00000000-0008-0000-0100-00009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513</xdr:row>
          <xdr:rowOff>0</xdr:rowOff>
        </xdr:from>
        <xdr:to>
          <xdr:col>10</xdr:col>
          <xdr:colOff>0</xdr:colOff>
          <xdr:row>514</xdr:row>
          <xdr:rowOff>0</xdr:rowOff>
        </xdr:to>
        <xdr:sp macro="" textlink="">
          <xdr:nvSpPr>
            <xdr:cNvPr id="12952" name="Button 1688" hidden="1">
              <a:extLst>
                <a:ext uri="{63B3BB69-23CF-44E3-9099-C40C66FF867C}">
                  <a14:compatExt spid="_x0000_s12952"/>
                </a:ext>
                <a:ext uri="{FF2B5EF4-FFF2-40B4-BE49-F238E27FC236}">
                  <a16:creationId xmlns:a16="http://schemas.microsoft.com/office/drawing/2014/main" id="{00000000-0008-0000-0100-00009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514</xdr:row>
          <xdr:rowOff>0</xdr:rowOff>
        </xdr:from>
        <xdr:to>
          <xdr:col>10</xdr:col>
          <xdr:colOff>0</xdr:colOff>
          <xdr:row>515</xdr:row>
          <xdr:rowOff>0</xdr:rowOff>
        </xdr:to>
        <xdr:sp macro="" textlink="">
          <xdr:nvSpPr>
            <xdr:cNvPr id="12953" name="Button 1689" hidden="1">
              <a:extLst>
                <a:ext uri="{63B3BB69-23CF-44E3-9099-C40C66FF867C}">
                  <a14:compatExt spid="_x0000_s12953"/>
                </a:ext>
                <a:ext uri="{FF2B5EF4-FFF2-40B4-BE49-F238E27FC236}">
                  <a16:creationId xmlns:a16="http://schemas.microsoft.com/office/drawing/2014/main" id="{00000000-0008-0000-0100-00009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515</xdr:row>
          <xdr:rowOff>0</xdr:rowOff>
        </xdr:from>
        <xdr:to>
          <xdr:col>10</xdr:col>
          <xdr:colOff>0</xdr:colOff>
          <xdr:row>516</xdr:row>
          <xdr:rowOff>0</xdr:rowOff>
        </xdr:to>
        <xdr:sp macro="" textlink="">
          <xdr:nvSpPr>
            <xdr:cNvPr id="12954" name="Button 1690" hidden="1">
              <a:extLst>
                <a:ext uri="{63B3BB69-23CF-44E3-9099-C40C66FF867C}">
                  <a14:compatExt spid="_x0000_s12954"/>
                </a:ext>
                <a:ext uri="{FF2B5EF4-FFF2-40B4-BE49-F238E27FC236}">
                  <a16:creationId xmlns:a16="http://schemas.microsoft.com/office/drawing/2014/main" id="{00000000-0008-0000-0100-00009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516</xdr:row>
          <xdr:rowOff>0</xdr:rowOff>
        </xdr:from>
        <xdr:to>
          <xdr:col>10</xdr:col>
          <xdr:colOff>0</xdr:colOff>
          <xdr:row>517</xdr:row>
          <xdr:rowOff>0</xdr:rowOff>
        </xdr:to>
        <xdr:sp macro="" textlink="">
          <xdr:nvSpPr>
            <xdr:cNvPr id="12969" name="Button 1705" hidden="1">
              <a:extLst>
                <a:ext uri="{63B3BB69-23CF-44E3-9099-C40C66FF867C}">
                  <a14:compatExt spid="_x0000_s12969"/>
                </a:ext>
                <a:ext uri="{FF2B5EF4-FFF2-40B4-BE49-F238E27FC236}">
                  <a16:creationId xmlns:a16="http://schemas.microsoft.com/office/drawing/2014/main" id="{00000000-0008-0000-0100-0000A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517</xdr:row>
          <xdr:rowOff>0</xdr:rowOff>
        </xdr:from>
        <xdr:to>
          <xdr:col>10</xdr:col>
          <xdr:colOff>0</xdr:colOff>
          <xdr:row>518</xdr:row>
          <xdr:rowOff>0</xdr:rowOff>
        </xdr:to>
        <xdr:sp macro="" textlink="">
          <xdr:nvSpPr>
            <xdr:cNvPr id="12970" name="Button 1706" hidden="1">
              <a:extLst>
                <a:ext uri="{63B3BB69-23CF-44E3-9099-C40C66FF867C}">
                  <a14:compatExt spid="_x0000_s12970"/>
                </a:ext>
                <a:ext uri="{FF2B5EF4-FFF2-40B4-BE49-F238E27FC236}">
                  <a16:creationId xmlns:a16="http://schemas.microsoft.com/office/drawing/2014/main" id="{00000000-0008-0000-0100-0000A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518</xdr:row>
          <xdr:rowOff>0</xdr:rowOff>
        </xdr:from>
        <xdr:to>
          <xdr:col>10</xdr:col>
          <xdr:colOff>0</xdr:colOff>
          <xdr:row>519</xdr:row>
          <xdr:rowOff>0</xdr:rowOff>
        </xdr:to>
        <xdr:sp macro="" textlink="">
          <xdr:nvSpPr>
            <xdr:cNvPr id="12971" name="Button 1707" hidden="1">
              <a:extLst>
                <a:ext uri="{63B3BB69-23CF-44E3-9099-C40C66FF867C}">
                  <a14:compatExt spid="_x0000_s12971"/>
                </a:ext>
                <a:ext uri="{FF2B5EF4-FFF2-40B4-BE49-F238E27FC236}">
                  <a16:creationId xmlns:a16="http://schemas.microsoft.com/office/drawing/2014/main" id="{00000000-0008-0000-0100-0000A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519</xdr:row>
          <xdr:rowOff>0</xdr:rowOff>
        </xdr:from>
        <xdr:to>
          <xdr:col>10</xdr:col>
          <xdr:colOff>0</xdr:colOff>
          <xdr:row>520</xdr:row>
          <xdr:rowOff>0</xdr:rowOff>
        </xdr:to>
        <xdr:sp macro="" textlink="">
          <xdr:nvSpPr>
            <xdr:cNvPr id="12972" name="Button 1708" hidden="1">
              <a:extLst>
                <a:ext uri="{63B3BB69-23CF-44E3-9099-C40C66FF867C}">
                  <a14:compatExt spid="_x0000_s12972"/>
                </a:ext>
                <a:ext uri="{FF2B5EF4-FFF2-40B4-BE49-F238E27FC236}">
                  <a16:creationId xmlns:a16="http://schemas.microsoft.com/office/drawing/2014/main" id="{00000000-0008-0000-0100-0000A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520</xdr:row>
          <xdr:rowOff>0</xdr:rowOff>
        </xdr:from>
        <xdr:to>
          <xdr:col>10</xdr:col>
          <xdr:colOff>0</xdr:colOff>
          <xdr:row>521</xdr:row>
          <xdr:rowOff>0</xdr:rowOff>
        </xdr:to>
        <xdr:sp macro="" textlink="">
          <xdr:nvSpPr>
            <xdr:cNvPr id="12973" name="Button 1709" hidden="1">
              <a:extLst>
                <a:ext uri="{63B3BB69-23CF-44E3-9099-C40C66FF867C}">
                  <a14:compatExt spid="_x0000_s12973"/>
                </a:ext>
                <a:ext uri="{FF2B5EF4-FFF2-40B4-BE49-F238E27FC236}">
                  <a16:creationId xmlns:a16="http://schemas.microsoft.com/office/drawing/2014/main" id="{00000000-0008-0000-0100-0000A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521</xdr:row>
          <xdr:rowOff>0</xdr:rowOff>
        </xdr:from>
        <xdr:to>
          <xdr:col>10</xdr:col>
          <xdr:colOff>0</xdr:colOff>
          <xdr:row>522</xdr:row>
          <xdr:rowOff>0</xdr:rowOff>
        </xdr:to>
        <xdr:sp macro="" textlink="">
          <xdr:nvSpPr>
            <xdr:cNvPr id="12974" name="Button 1710" hidden="1">
              <a:extLst>
                <a:ext uri="{63B3BB69-23CF-44E3-9099-C40C66FF867C}">
                  <a14:compatExt spid="_x0000_s12974"/>
                </a:ext>
                <a:ext uri="{FF2B5EF4-FFF2-40B4-BE49-F238E27FC236}">
                  <a16:creationId xmlns:a16="http://schemas.microsoft.com/office/drawing/2014/main" id="{00000000-0008-0000-0100-0000A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522</xdr:row>
          <xdr:rowOff>0</xdr:rowOff>
        </xdr:from>
        <xdr:to>
          <xdr:col>10</xdr:col>
          <xdr:colOff>0</xdr:colOff>
          <xdr:row>523</xdr:row>
          <xdr:rowOff>0</xdr:rowOff>
        </xdr:to>
        <xdr:sp macro="" textlink="">
          <xdr:nvSpPr>
            <xdr:cNvPr id="12975" name="Button 1711" hidden="1">
              <a:extLst>
                <a:ext uri="{63B3BB69-23CF-44E3-9099-C40C66FF867C}">
                  <a14:compatExt spid="_x0000_s12975"/>
                </a:ext>
                <a:ext uri="{FF2B5EF4-FFF2-40B4-BE49-F238E27FC236}">
                  <a16:creationId xmlns:a16="http://schemas.microsoft.com/office/drawing/2014/main" id="{00000000-0008-0000-0100-0000A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523</xdr:row>
          <xdr:rowOff>0</xdr:rowOff>
        </xdr:from>
        <xdr:to>
          <xdr:col>10</xdr:col>
          <xdr:colOff>0</xdr:colOff>
          <xdr:row>524</xdr:row>
          <xdr:rowOff>0</xdr:rowOff>
        </xdr:to>
        <xdr:sp macro="" textlink="">
          <xdr:nvSpPr>
            <xdr:cNvPr id="12978" name="Button 1714" hidden="1">
              <a:extLst>
                <a:ext uri="{63B3BB69-23CF-44E3-9099-C40C66FF867C}">
                  <a14:compatExt spid="_x0000_s12978"/>
                </a:ext>
                <a:ext uri="{FF2B5EF4-FFF2-40B4-BE49-F238E27FC236}">
                  <a16:creationId xmlns:a16="http://schemas.microsoft.com/office/drawing/2014/main" id="{00000000-0008-0000-0100-0000B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524</xdr:row>
          <xdr:rowOff>0</xdr:rowOff>
        </xdr:from>
        <xdr:to>
          <xdr:col>10</xdr:col>
          <xdr:colOff>0</xdr:colOff>
          <xdr:row>525</xdr:row>
          <xdr:rowOff>0</xdr:rowOff>
        </xdr:to>
        <xdr:sp macro="" textlink="">
          <xdr:nvSpPr>
            <xdr:cNvPr id="12979" name="Button 1715" hidden="1">
              <a:extLst>
                <a:ext uri="{63B3BB69-23CF-44E3-9099-C40C66FF867C}">
                  <a14:compatExt spid="_x0000_s12979"/>
                </a:ext>
                <a:ext uri="{FF2B5EF4-FFF2-40B4-BE49-F238E27FC236}">
                  <a16:creationId xmlns:a16="http://schemas.microsoft.com/office/drawing/2014/main" id="{00000000-0008-0000-0100-0000B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525</xdr:row>
          <xdr:rowOff>0</xdr:rowOff>
        </xdr:from>
        <xdr:to>
          <xdr:col>10</xdr:col>
          <xdr:colOff>0</xdr:colOff>
          <xdr:row>526</xdr:row>
          <xdr:rowOff>0</xdr:rowOff>
        </xdr:to>
        <xdr:sp macro="" textlink="">
          <xdr:nvSpPr>
            <xdr:cNvPr id="12980" name="Button 1716" hidden="1">
              <a:extLst>
                <a:ext uri="{63B3BB69-23CF-44E3-9099-C40C66FF867C}">
                  <a14:compatExt spid="_x0000_s12980"/>
                </a:ext>
                <a:ext uri="{FF2B5EF4-FFF2-40B4-BE49-F238E27FC236}">
                  <a16:creationId xmlns:a16="http://schemas.microsoft.com/office/drawing/2014/main" id="{00000000-0008-0000-0100-0000B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526</xdr:row>
          <xdr:rowOff>0</xdr:rowOff>
        </xdr:from>
        <xdr:to>
          <xdr:col>10</xdr:col>
          <xdr:colOff>0</xdr:colOff>
          <xdr:row>527</xdr:row>
          <xdr:rowOff>0</xdr:rowOff>
        </xdr:to>
        <xdr:sp macro="" textlink="">
          <xdr:nvSpPr>
            <xdr:cNvPr id="12981" name="Button 1717" hidden="1">
              <a:extLst>
                <a:ext uri="{63B3BB69-23CF-44E3-9099-C40C66FF867C}">
                  <a14:compatExt spid="_x0000_s12981"/>
                </a:ext>
                <a:ext uri="{FF2B5EF4-FFF2-40B4-BE49-F238E27FC236}">
                  <a16:creationId xmlns:a16="http://schemas.microsoft.com/office/drawing/2014/main" id="{00000000-0008-0000-0100-0000B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527</xdr:row>
          <xdr:rowOff>0</xdr:rowOff>
        </xdr:from>
        <xdr:to>
          <xdr:col>10</xdr:col>
          <xdr:colOff>0</xdr:colOff>
          <xdr:row>528</xdr:row>
          <xdr:rowOff>0</xdr:rowOff>
        </xdr:to>
        <xdr:sp macro="" textlink="">
          <xdr:nvSpPr>
            <xdr:cNvPr id="12982" name="Button 1718" hidden="1">
              <a:extLst>
                <a:ext uri="{63B3BB69-23CF-44E3-9099-C40C66FF867C}">
                  <a14:compatExt spid="_x0000_s12982"/>
                </a:ext>
                <a:ext uri="{FF2B5EF4-FFF2-40B4-BE49-F238E27FC236}">
                  <a16:creationId xmlns:a16="http://schemas.microsoft.com/office/drawing/2014/main" id="{00000000-0008-0000-0100-0000B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528</xdr:row>
          <xdr:rowOff>0</xdr:rowOff>
        </xdr:from>
        <xdr:to>
          <xdr:col>10</xdr:col>
          <xdr:colOff>0</xdr:colOff>
          <xdr:row>529</xdr:row>
          <xdr:rowOff>0</xdr:rowOff>
        </xdr:to>
        <xdr:sp macro="" textlink="">
          <xdr:nvSpPr>
            <xdr:cNvPr id="12983" name="Button 1719" hidden="1">
              <a:extLst>
                <a:ext uri="{63B3BB69-23CF-44E3-9099-C40C66FF867C}">
                  <a14:compatExt spid="_x0000_s12983"/>
                </a:ext>
                <a:ext uri="{FF2B5EF4-FFF2-40B4-BE49-F238E27FC236}">
                  <a16:creationId xmlns:a16="http://schemas.microsoft.com/office/drawing/2014/main" id="{00000000-0008-0000-0100-0000B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529</xdr:row>
          <xdr:rowOff>0</xdr:rowOff>
        </xdr:from>
        <xdr:to>
          <xdr:col>10</xdr:col>
          <xdr:colOff>0</xdr:colOff>
          <xdr:row>530</xdr:row>
          <xdr:rowOff>0</xdr:rowOff>
        </xdr:to>
        <xdr:sp macro="" textlink="">
          <xdr:nvSpPr>
            <xdr:cNvPr id="12984" name="Button 1720" hidden="1">
              <a:extLst>
                <a:ext uri="{63B3BB69-23CF-44E3-9099-C40C66FF867C}">
                  <a14:compatExt spid="_x0000_s12984"/>
                </a:ext>
                <a:ext uri="{FF2B5EF4-FFF2-40B4-BE49-F238E27FC236}">
                  <a16:creationId xmlns:a16="http://schemas.microsoft.com/office/drawing/2014/main" id="{00000000-0008-0000-0100-0000B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530</xdr:row>
          <xdr:rowOff>0</xdr:rowOff>
        </xdr:from>
        <xdr:to>
          <xdr:col>10</xdr:col>
          <xdr:colOff>0</xdr:colOff>
          <xdr:row>531</xdr:row>
          <xdr:rowOff>0</xdr:rowOff>
        </xdr:to>
        <xdr:sp macro="" textlink="">
          <xdr:nvSpPr>
            <xdr:cNvPr id="12985" name="Button 1721" hidden="1">
              <a:extLst>
                <a:ext uri="{63B3BB69-23CF-44E3-9099-C40C66FF867C}">
                  <a14:compatExt spid="_x0000_s12985"/>
                </a:ext>
                <a:ext uri="{FF2B5EF4-FFF2-40B4-BE49-F238E27FC236}">
                  <a16:creationId xmlns:a16="http://schemas.microsoft.com/office/drawing/2014/main" id="{00000000-0008-0000-0100-0000B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531</xdr:row>
          <xdr:rowOff>0</xdr:rowOff>
        </xdr:from>
        <xdr:to>
          <xdr:col>10</xdr:col>
          <xdr:colOff>0</xdr:colOff>
          <xdr:row>532</xdr:row>
          <xdr:rowOff>0</xdr:rowOff>
        </xdr:to>
        <xdr:sp macro="" textlink="">
          <xdr:nvSpPr>
            <xdr:cNvPr id="12986" name="Button 1722" hidden="1">
              <a:extLst>
                <a:ext uri="{63B3BB69-23CF-44E3-9099-C40C66FF867C}">
                  <a14:compatExt spid="_x0000_s12986"/>
                </a:ext>
                <a:ext uri="{FF2B5EF4-FFF2-40B4-BE49-F238E27FC236}">
                  <a16:creationId xmlns:a16="http://schemas.microsoft.com/office/drawing/2014/main" id="{00000000-0008-0000-0100-0000B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532</xdr:row>
          <xdr:rowOff>0</xdr:rowOff>
        </xdr:from>
        <xdr:to>
          <xdr:col>10</xdr:col>
          <xdr:colOff>0</xdr:colOff>
          <xdr:row>533</xdr:row>
          <xdr:rowOff>0</xdr:rowOff>
        </xdr:to>
        <xdr:sp macro="" textlink="">
          <xdr:nvSpPr>
            <xdr:cNvPr id="12987" name="Button 1723" hidden="1">
              <a:extLst>
                <a:ext uri="{63B3BB69-23CF-44E3-9099-C40C66FF867C}">
                  <a14:compatExt spid="_x0000_s12987"/>
                </a:ext>
                <a:ext uri="{FF2B5EF4-FFF2-40B4-BE49-F238E27FC236}">
                  <a16:creationId xmlns:a16="http://schemas.microsoft.com/office/drawing/2014/main" id="{00000000-0008-0000-0100-0000B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533</xdr:row>
          <xdr:rowOff>0</xdr:rowOff>
        </xdr:from>
        <xdr:to>
          <xdr:col>10</xdr:col>
          <xdr:colOff>0</xdr:colOff>
          <xdr:row>534</xdr:row>
          <xdr:rowOff>0</xdr:rowOff>
        </xdr:to>
        <xdr:sp macro="" textlink="">
          <xdr:nvSpPr>
            <xdr:cNvPr id="12988" name="Button 1724" hidden="1">
              <a:extLst>
                <a:ext uri="{63B3BB69-23CF-44E3-9099-C40C66FF867C}">
                  <a14:compatExt spid="_x0000_s12988"/>
                </a:ext>
                <a:ext uri="{FF2B5EF4-FFF2-40B4-BE49-F238E27FC236}">
                  <a16:creationId xmlns:a16="http://schemas.microsoft.com/office/drawing/2014/main" id="{00000000-0008-0000-0100-0000B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534</xdr:row>
          <xdr:rowOff>0</xdr:rowOff>
        </xdr:from>
        <xdr:to>
          <xdr:col>10</xdr:col>
          <xdr:colOff>0</xdr:colOff>
          <xdr:row>535</xdr:row>
          <xdr:rowOff>0</xdr:rowOff>
        </xdr:to>
        <xdr:sp macro="" textlink="">
          <xdr:nvSpPr>
            <xdr:cNvPr id="12989" name="Button 1725" hidden="1">
              <a:extLst>
                <a:ext uri="{63B3BB69-23CF-44E3-9099-C40C66FF867C}">
                  <a14:compatExt spid="_x0000_s12989"/>
                </a:ext>
                <a:ext uri="{FF2B5EF4-FFF2-40B4-BE49-F238E27FC236}">
                  <a16:creationId xmlns:a16="http://schemas.microsoft.com/office/drawing/2014/main" id="{00000000-0008-0000-0100-0000B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535</xdr:row>
          <xdr:rowOff>0</xdr:rowOff>
        </xdr:from>
        <xdr:to>
          <xdr:col>10</xdr:col>
          <xdr:colOff>0</xdr:colOff>
          <xdr:row>536</xdr:row>
          <xdr:rowOff>0</xdr:rowOff>
        </xdr:to>
        <xdr:sp macro="" textlink="">
          <xdr:nvSpPr>
            <xdr:cNvPr id="12990" name="Button 1726" hidden="1">
              <a:extLst>
                <a:ext uri="{63B3BB69-23CF-44E3-9099-C40C66FF867C}">
                  <a14:compatExt spid="_x0000_s12990"/>
                </a:ext>
                <a:ext uri="{FF2B5EF4-FFF2-40B4-BE49-F238E27FC236}">
                  <a16:creationId xmlns:a16="http://schemas.microsoft.com/office/drawing/2014/main" id="{00000000-0008-0000-0100-0000B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536</xdr:row>
          <xdr:rowOff>0</xdr:rowOff>
        </xdr:from>
        <xdr:to>
          <xdr:col>10</xdr:col>
          <xdr:colOff>0</xdr:colOff>
          <xdr:row>537</xdr:row>
          <xdr:rowOff>0</xdr:rowOff>
        </xdr:to>
        <xdr:sp macro="" textlink="">
          <xdr:nvSpPr>
            <xdr:cNvPr id="12991" name="Button 1727" hidden="1">
              <a:extLst>
                <a:ext uri="{63B3BB69-23CF-44E3-9099-C40C66FF867C}">
                  <a14:compatExt spid="_x0000_s12991"/>
                </a:ext>
                <a:ext uri="{FF2B5EF4-FFF2-40B4-BE49-F238E27FC236}">
                  <a16:creationId xmlns:a16="http://schemas.microsoft.com/office/drawing/2014/main" id="{00000000-0008-0000-0100-0000B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</xdr:row>
          <xdr:rowOff>0</xdr:rowOff>
        </xdr:from>
        <xdr:to>
          <xdr:col>10</xdr:col>
          <xdr:colOff>0</xdr:colOff>
          <xdr:row>321</xdr:row>
          <xdr:rowOff>0</xdr:rowOff>
        </xdr:to>
        <xdr:sp macro="" textlink="">
          <xdr:nvSpPr>
            <xdr:cNvPr id="13107" name="Button 1843" hidden="1">
              <a:extLst>
                <a:ext uri="{63B3BB69-23CF-44E3-9099-C40C66FF867C}">
                  <a14:compatExt spid="_x0000_s13107"/>
                </a:ext>
                <a:ext uri="{FF2B5EF4-FFF2-40B4-BE49-F238E27FC236}">
                  <a16:creationId xmlns:a16="http://schemas.microsoft.com/office/drawing/2014/main" id="{00000000-0008-0000-0100-00003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</xdr:row>
          <xdr:rowOff>0</xdr:rowOff>
        </xdr:from>
        <xdr:to>
          <xdr:col>10</xdr:col>
          <xdr:colOff>0</xdr:colOff>
          <xdr:row>322</xdr:row>
          <xdr:rowOff>0</xdr:rowOff>
        </xdr:to>
        <xdr:sp macro="" textlink="">
          <xdr:nvSpPr>
            <xdr:cNvPr id="13108" name="Button 1844" hidden="1">
              <a:extLst>
                <a:ext uri="{63B3BB69-23CF-44E3-9099-C40C66FF867C}">
                  <a14:compatExt spid="_x0000_s13108"/>
                </a:ext>
                <a:ext uri="{FF2B5EF4-FFF2-40B4-BE49-F238E27FC236}">
                  <a16:creationId xmlns:a16="http://schemas.microsoft.com/office/drawing/2014/main" id="{00000000-0008-0000-0100-00003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</xdr:row>
          <xdr:rowOff>0</xdr:rowOff>
        </xdr:from>
        <xdr:to>
          <xdr:col>10</xdr:col>
          <xdr:colOff>0</xdr:colOff>
          <xdr:row>323</xdr:row>
          <xdr:rowOff>0</xdr:rowOff>
        </xdr:to>
        <xdr:sp macro="" textlink="">
          <xdr:nvSpPr>
            <xdr:cNvPr id="13109" name="Button 1845" hidden="1">
              <a:extLst>
                <a:ext uri="{63B3BB69-23CF-44E3-9099-C40C66FF867C}">
                  <a14:compatExt spid="_x0000_s13109"/>
                </a:ext>
                <a:ext uri="{FF2B5EF4-FFF2-40B4-BE49-F238E27FC236}">
                  <a16:creationId xmlns:a16="http://schemas.microsoft.com/office/drawing/2014/main" id="{00000000-0008-0000-0100-00003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</xdr:row>
          <xdr:rowOff>0</xdr:rowOff>
        </xdr:from>
        <xdr:to>
          <xdr:col>10</xdr:col>
          <xdr:colOff>0</xdr:colOff>
          <xdr:row>324</xdr:row>
          <xdr:rowOff>0</xdr:rowOff>
        </xdr:to>
        <xdr:sp macro="" textlink="">
          <xdr:nvSpPr>
            <xdr:cNvPr id="13110" name="Button 1846" hidden="1">
              <a:extLst>
                <a:ext uri="{63B3BB69-23CF-44E3-9099-C40C66FF867C}">
                  <a14:compatExt spid="_x0000_s13110"/>
                </a:ext>
                <a:ext uri="{FF2B5EF4-FFF2-40B4-BE49-F238E27FC236}">
                  <a16:creationId xmlns:a16="http://schemas.microsoft.com/office/drawing/2014/main" id="{00000000-0008-0000-0100-00003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</xdr:row>
          <xdr:rowOff>0</xdr:rowOff>
        </xdr:from>
        <xdr:to>
          <xdr:col>10</xdr:col>
          <xdr:colOff>0</xdr:colOff>
          <xdr:row>325</xdr:row>
          <xdr:rowOff>0</xdr:rowOff>
        </xdr:to>
        <xdr:sp macro="" textlink="">
          <xdr:nvSpPr>
            <xdr:cNvPr id="13111" name="Button 1847" hidden="1">
              <a:extLst>
                <a:ext uri="{63B3BB69-23CF-44E3-9099-C40C66FF867C}">
                  <a14:compatExt spid="_x0000_s13111"/>
                </a:ext>
                <a:ext uri="{FF2B5EF4-FFF2-40B4-BE49-F238E27FC236}">
                  <a16:creationId xmlns:a16="http://schemas.microsoft.com/office/drawing/2014/main" id="{00000000-0008-0000-0100-00003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</xdr:row>
          <xdr:rowOff>0</xdr:rowOff>
        </xdr:from>
        <xdr:to>
          <xdr:col>10</xdr:col>
          <xdr:colOff>0</xdr:colOff>
          <xdr:row>326</xdr:row>
          <xdr:rowOff>0</xdr:rowOff>
        </xdr:to>
        <xdr:sp macro="" textlink="">
          <xdr:nvSpPr>
            <xdr:cNvPr id="13112" name="Button 1848" hidden="1">
              <a:extLst>
                <a:ext uri="{63B3BB69-23CF-44E3-9099-C40C66FF867C}">
                  <a14:compatExt spid="_x0000_s13112"/>
                </a:ext>
                <a:ext uri="{FF2B5EF4-FFF2-40B4-BE49-F238E27FC236}">
                  <a16:creationId xmlns:a16="http://schemas.microsoft.com/office/drawing/2014/main" id="{00000000-0008-0000-0100-00003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</xdr:row>
          <xdr:rowOff>0</xdr:rowOff>
        </xdr:from>
        <xdr:to>
          <xdr:col>10</xdr:col>
          <xdr:colOff>0</xdr:colOff>
          <xdr:row>327</xdr:row>
          <xdr:rowOff>0</xdr:rowOff>
        </xdr:to>
        <xdr:sp macro="" textlink="">
          <xdr:nvSpPr>
            <xdr:cNvPr id="13113" name="Button 1849" hidden="1">
              <a:extLst>
                <a:ext uri="{63B3BB69-23CF-44E3-9099-C40C66FF867C}">
                  <a14:compatExt spid="_x0000_s13113"/>
                </a:ext>
                <a:ext uri="{FF2B5EF4-FFF2-40B4-BE49-F238E27FC236}">
                  <a16:creationId xmlns:a16="http://schemas.microsoft.com/office/drawing/2014/main" id="{00000000-0008-0000-0100-00003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544</xdr:row>
          <xdr:rowOff>0</xdr:rowOff>
        </xdr:from>
        <xdr:to>
          <xdr:col>10</xdr:col>
          <xdr:colOff>0</xdr:colOff>
          <xdr:row>545</xdr:row>
          <xdr:rowOff>0</xdr:rowOff>
        </xdr:to>
        <xdr:sp macro="" textlink="">
          <xdr:nvSpPr>
            <xdr:cNvPr id="13135" name="Button 1871" hidden="1">
              <a:extLst>
                <a:ext uri="{63B3BB69-23CF-44E3-9099-C40C66FF867C}">
                  <a14:compatExt spid="_x0000_s13135"/>
                </a:ext>
                <a:ext uri="{FF2B5EF4-FFF2-40B4-BE49-F238E27FC236}">
                  <a16:creationId xmlns:a16="http://schemas.microsoft.com/office/drawing/2014/main" id="{00000000-0008-0000-0100-00004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545</xdr:row>
          <xdr:rowOff>0</xdr:rowOff>
        </xdr:from>
        <xdr:to>
          <xdr:col>10</xdr:col>
          <xdr:colOff>0</xdr:colOff>
          <xdr:row>546</xdr:row>
          <xdr:rowOff>0</xdr:rowOff>
        </xdr:to>
        <xdr:sp macro="" textlink="">
          <xdr:nvSpPr>
            <xdr:cNvPr id="13136" name="Button 1872" hidden="1">
              <a:extLst>
                <a:ext uri="{63B3BB69-23CF-44E3-9099-C40C66FF867C}">
                  <a14:compatExt spid="_x0000_s13136"/>
                </a:ext>
                <a:ext uri="{FF2B5EF4-FFF2-40B4-BE49-F238E27FC236}">
                  <a16:creationId xmlns:a16="http://schemas.microsoft.com/office/drawing/2014/main" id="{00000000-0008-0000-0100-00005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537</xdr:row>
          <xdr:rowOff>0</xdr:rowOff>
        </xdr:from>
        <xdr:to>
          <xdr:col>10</xdr:col>
          <xdr:colOff>0</xdr:colOff>
          <xdr:row>538</xdr:row>
          <xdr:rowOff>0</xdr:rowOff>
        </xdr:to>
        <xdr:sp macro="" textlink="">
          <xdr:nvSpPr>
            <xdr:cNvPr id="13137" name="Button 1873" hidden="1">
              <a:extLst>
                <a:ext uri="{63B3BB69-23CF-44E3-9099-C40C66FF867C}">
                  <a14:compatExt spid="_x0000_s13137"/>
                </a:ext>
                <a:ext uri="{FF2B5EF4-FFF2-40B4-BE49-F238E27FC236}">
                  <a16:creationId xmlns:a16="http://schemas.microsoft.com/office/drawing/2014/main" id="{00000000-0008-0000-0100-00005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546</xdr:row>
          <xdr:rowOff>0</xdr:rowOff>
        </xdr:from>
        <xdr:to>
          <xdr:col>10</xdr:col>
          <xdr:colOff>0</xdr:colOff>
          <xdr:row>547</xdr:row>
          <xdr:rowOff>0</xdr:rowOff>
        </xdr:to>
        <xdr:sp macro="" textlink="">
          <xdr:nvSpPr>
            <xdr:cNvPr id="13138" name="Button 1874" hidden="1">
              <a:extLst>
                <a:ext uri="{63B3BB69-23CF-44E3-9099-C40C66FF867C}">
                  <a14:compatExt spid="_x0000_s13138"/>
                </a:ext>
                <a:ext uri="{FF2B5EF4-FFF2-40B4-BE49-F238E27FC236}">
                  <a16:creationId xmlns:a16="http://schemas.microsoft.com/office/drawing/2014/main" id="{00000000-0008-0000-0100-00005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547</xdr:row>
          <xdr:rowOff>0</xdr:rowOff>
        </xdr:from>
        <xdr:to>
          <xdr:col>10</xdr:col>
          <xdr:colOff>0</xdr:colOff>
          <xdr:row>548</xdr:row>
          <xdr:rowOff>0</xdr:rowOff>
        </xdr:to>
        <xdr:sp macro="" textlink="">
          <xdr:nvSpPr>
            <xdr:cNvPr id="13142" name="Button 1878" hidden="1">
              <a:extLst>
                <a:ext uri="{63B3BB69-23CF-44E3-9099-C40C66FF867C}">
                  <a14:compatExt spid="_x0000_s13142"/>
                </a:ext>
                <a:ext uri="{FF2B5EF4-FFF2-40B4-BE49-F238E27FC236}">
                  <a16:creationId xmlns:a16="http://schemas.microsoft.com/office/drawing/2014/main" id="{00000000-0008-0000-0100-00005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549</xdr:row>
          <xdr:rowOff>0</xdr:rowOff>
        </xdr:from>
        <xdr:to>
          <xdr:col>10</xdr:col>
          <xdr:colOff>0</xdr:colOff>
          <xdr:row>550</xdr:row>
          <xdr:rowOff>0</xdr:rowOff>
        </xdr:to>
        <xdr:sp macro="" textlink="">
          <xdr:nvSpPr>
            <xdr:cNvPr id="13147" name="Button 1883" hidden="1">
              <a:extLst>
                <a:ext uri="{63B3BB69-23CF-44E3-9099-C40C66FF867C}">
                  <a14:compatExt spid="_x0000_s13147"/>
                </a:ext>
                <a:ext uri="{FF2B5EF4-FFF2-40B4-BE49-F238E27FC236}">
                  <a16:creationId xmlns:a16="http://schemas.microsoft.com/office/drawing/2014/main" id="{00000000-0008-0000-0100-00005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550</xdr:row>
          <xdr:rowOff>0</xdr:rowOff>
        </xdr:from>
        <xdr:to>
          <xdr:col>10</xdr:col>
          <xdr:colOff>0</xdr:colOff>
          <xdr:row>551</xdr:row>
          <xdr:rowOff>0</xdr:rowOff>
        </xdr:to>
        <xdr:sp macro="" textlink="">
          <xdr:nvSpPr>
            <xdr:cNvPr id="13150" name="Button 1886" hidden="1">
              <a:extLst>
                <a:ext uri="{63B3BB69-23CF-44E3-9099-C40C66FF867C}">
                  <a14:compatExt spid="_x0000_s13150"/>
                </a:ext>
                <a:ext uri="{FF2B5EF4-FFF2-40B4-BE49-F238E27FC236}">
                  <a16:creationId xmlns:a16="http://schemas.microsoft.com/office/drawing/2014/main" id="{00000000-0008-0000-0100-00005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551</xdr:row>
          <xdr:rowOff>0</xdr:rowOff>
        </xdr:from>
        <xdr:to>
          <xdr:col>10</xdr:col>
          <xdr:colOff>0</xdr:colOff>
          <xdr:row>552</xdr:row>
          <xdr:rowOff>0</xdr:rowOff>
        </xdr:to>
        <xdr:sp macro="" textlink="">
          <xdr:nvSpPr>
            <xdr:cNvPr id="13154" name="Button 1890" hidden="1">
              <a:extLst>
                <a:ext uri="{63B3BB69-23CF-44E3-9099-C40C66FF867C}">
                  <a14:compatExt spid="_x0000_s13154"/>
                </a:ext>
                <a:ext uri="{FF2B5EF4-FFF2-40B4-BE49-F238E27FC236}">
                  <a16:creationId xmlns:a16="http://schemas.microsoft.com/office/drawing/2014/main" id="{00000000-0008-0000-0100-00006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</xdr:row>
          <xdr:rowOff>0</xdr:rowOff>
        </xdr:from>
        <xdr:to>
          <xdr:col>10</xdr:col>
          <xdr:colOff>0</xdr:colOff>
          <xdr:row>328</xdr:row>
          <xdr:rowOff>0</xdr:rowOff>
        </xdr:to>
        <xdr:sp macro="" textlink="">
          <xdr:nvSpPr>
            <xdr:cNvPr id="13160" name="Button 1896" hidden="1">
              <a:extLst>
                <a:ext uri="{63B3BB69-23CF-44E3-9099-C40C66FF867C}">
                  <a14:compatExt spid="_x0000_s13160"/>
                </a:ext>
                <a:ext uri="{FF2B5EF4-FFF2-40B4-BE49-F238E27FC236}">
                  <a16:creationId xmlns:a16="http://schemas.microsoft.com/office/drawing/2014/main" id="{00000000-0008-0000-0100-00006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</xdr:row>
          <xdr:rowOff>0</xdr:rowOff>
        </xdr:from>
        <xdr:to>
          <xdr:col>10</xdr:col>
          <xdr:colOff>0</xdr:colOff>
          <xdr:row>329</xdr:row>
          <xdr:rowOff>0</xdr:rowOff>
        </xdr:to>
        <xdr:sp macro="" textlink="">
          <xdr:nvSpPr>
            <xdr:cNvPr id="13161" name="Button 1897" hidden="1">
              <a:extLst>
                <a:ext uri="{63B3BB69-23CF-44E3-9099-C40C66FF867C}">
                  <a14:compatExt spid="_x0000_s13161"/>
                </a:ext>
                <a:ext uri="{FF2B5EF4-FFF2-40B4-BE49-F238E27FC236}">
                  <a16:creationId xmlns:a16="http://schemas.microsoft.com/office/drawing/2014/main" id="{00000000-0008-0000-0100-00006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</xdr:row>
          <xdr:rowOff>0</xdr:rowOff>
        </xdr:from>
        <xdr:to>
          <xdr:col>10</xdr:col>
          <xdr:colOff>0</xdr:colOff>
          <xdr:row>330</xdr:row>
          <xdr:rowOff>0</xdr:rowOff>
        </xdr:to>
        <xdr:sp macro="" textlink="">
          <xdr:nvSpPr>
            <xdr:cNvPr id="13162" name="Button 1898" hidden="1">
              <a:extLst>
                <a:ext uri="{63B3BB69-23CF-44E3-9099-C40C66FF867C}">
                  <a14:compatExt spid="_x0000_s13162"/>
                </a:ext>
                <a:ext uri="{FF2B5EF4-FFF2-40B4-BE49-F238E27FC236}">
                  <a16:creationId xmlns:a16="http://schemas.microsoft.com/office/drawing/2014/main" id="{00000000-0008-0000-0100-00006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</xdr:row>
          <xdr:rowOff>0</xdr:rowOff>
        </xdr:from>
        <xdr:to>
          <xdr:col>10</xdr:col>
          <xdr:colOff>0</xdr:colOff>
          <xdr:row>331</xdr:row>
          <xdr:rowOff>0</xdr:rowOff>
        </xdr:to>
        <xdr:sp macro="" textlink="">
          <xdr:nvSpPr>
            <xdr:cNvPr id="13165" name="Button 1901" hidden="1">
              <a:extLst>
                <a:ext uri="{63B3BB69-23CF-44E3-9099-C40C66FF867C}">
                  <a14:compatExt spid="_x0000_s13165"/>
                </a:ext>
                <a:ext uri="{FF2B5EF4-FFF2-40B4-BE49-F238E27FC236}">
                  <a16:creationId xmlns:a16="http://schemas.microsoft.com/office/drawing/2014/main" id="{00000000-0008-0000-0100-00006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</xdr:row>
          <xdr:rowOff>0</xdr:rowOff>
        </xdr:from>
        <xdr:to>
          <xdr:col>10</xdr:col>
          <xdr:colOff>0</xdr:colOff>
          <xdr:row>332</xdr:row>
          <xdr:rowOff>0</xdr:rowOff>
        </xdr:to>
        <xdr:sp macro="" textlink="">
          <xdr:nvSpPr>
            <xdr:cNvPr id="13166" name="Button 1902" hidden="1">
              <a:extLst>
                <a:ext uri="{63B3BB69-23CF-44E3-9099-C40C66FF867C}">
                  <a14:compatExt spid="_x0000_s13166"/>
                </a:ext>
                <a:ext uri="{FF2B5EF4-FFF2-40B4-BE49-F238E27FC236}">
                  <a16:creationId xmlns:a16="http://schemas.microsoft.com/office/drawing/2014/main" id="{00000000-0008-0000-0100-00006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</xdr:row>
          <xdr:rowOff>0</xdr:rowOff>
        </xdr:from>
        <xdr:to>
          <xdr:col>10</xdr:col>
          <xdr:colOff>0</xdr:colOff>
          <xdr:row>333</xdr:row>
          <xdr:rowOff>0</xdr:rowOff>
        </xdr:to>
        <xdr:sp macro="" textlink="">
          <xdr:nvSpPr>
            <xdr:cNvPr id="13175" name="Button 1911" hidden="1">
              <a:extLst>
                <a:ext uri="{63B3BB69-23CF-44E3-9099-C40C66FF867C}">
                  <a14:compatExt spid="_x0000_s13175"/>
                </a:ext>
                <a:ext uri="{FF2B5EF4-FFF2-40B4-BE49-F238E27FC236}">
                  <a16:creationId xmlns:a16="http://schemas.microsoft.com/office/drawing/2014/main" id="{00000000-0008-0000-0100-00007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</xdr:row>
          <xdr:rowOff>0</xdr:rowOff>
        </xdr:from>
        <xdr:to>
          <xdr:col>10</xdr:col>
          <xdr:colOff>0</xdr:colOff>
          <xdr:row>334</xdr:row>
          <xdr:rowOff>0</xdr:rowOff>
        </xdr:to>
        <xdr:sp macro="" textlink="">
          <xdr:nvSpPr>
            <xdr:cNvPr id="13176" name="Button 1912" hidden="1">
              <a:extLst>
                <a:ext uri="{63B3BB69-23CF-44E3-9099-C40C66FF867C}">
                  <a14:compatExt spid="_x0000_s13176"/>
                </a:ext>
                <a:ext uri="{FF2B5EF4-FFF2-40B4-BE49-F238E27FC236}">
                  <a16:creationId xmlns:a16="http://schemas.microsoft.com/office/drawing/2014/main" id="{00000000-0008-0000-0100-00007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</xdr:row>
          <xdr:rowOff>0</xdr:rowOff>
        </xdr:from>
        <xdr:to>
          <xdr:col>10</xdr:col>
          <xdr:colOff>0</xdr:colOff>
          <xdr:row>335</xdr:row>
          <xdr:rowOff>0</xdr:rowOff>
        </xdr:to>
        <xdr:sp macro="" textlink="">
          <xdr:nvSpPr>
            <xdr:cNvPr id="13177" name="Button 1913" hidden="1">
              <a:extLst>
                <a:ext uri="{63B3BB69-23CF-44E3-9099-C40C66FF867C}">
                  <a14:compatExt spid="_x0000_s13177"/>
                </a:ext>
                <a:ext uri="{FF2B5EF4-FFF2-40B4-BE49-F238E27FC236}">
                  <a16:creationId xmlns:a16="http://schemas.microsoft.com/office/drawing/2014/main" id="{00000000-0008-0000-0100-00007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</xdr:row>
          <xdr:rowOff>0</xdr:rowOff>
        </xdr:from>
        <xdr:to>
          <xdr:col>10</xdr:col>
          <xdr:colOff>0</xdr:colOff>
          <xdr:row>336</xdr:row>
          <xdr:rowOff>0</xdr:rowOff>
        </xdr:to>
        <xdr:sp macro="" textlink="">
          <xdr:nvSpPr>
            <xdr:cNvPr id="13178" name="Button 1914" hidden="1">
              <a:extLst>
                <a:ext uri="{63B3BB69-23CF-44E3-9099-C40C66FF867C}">
                  <a14:compatExt spid="_x0000_s13178"/>
                </a:ext>
                <a:ext uri="{FF2B5EF4-FFF2-40B4-BE49-F238E27FC236}">
                  <a16:creationId xmlns:a16="http://schemas.microsoft.com/office/drawing/2014/main" id="{00000000-0008-0000-0100-00007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</xdr:row>
          <xdr:rowOff>0</xdr:rowOff>
        </xdr:from>
        <xdr:to>
          <xdr:col>10</xdr:col>
          <xdr:colOff>0</xdr:colOff>
          <xdr:row>337</xdr:row>
          <xdr:rowOff>0</xdr:rowOff>
        </xdr:to>
        <xdr:sp macro="" textlink="">
          <xdr:nvSpPr>
            <xdr:cNvPr id="13179" name="Button 1915" hidden="1">
              <a:extLst>
                <a:ext uri="{63B3BB69-23CF-44E3-9099-C40C66FF867C}">
                  <a14:compatExt spid="_x0000_s13179"/>
                </a:ext>
                <a:ext uri="{FF2B5EF4-FFF2-40B4-BE49-F238E27FC236}">
                  <a16:creationId xmlns:a16="http://schemas.microsoft.com/office/drawing/2014/main" id="{00000000-0008-0000-0100-00007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</xdr:row>
          <xdr:rowOff>0</xdr:rowOff>
        </xdr:from>
        <xdr:to>
          <xdr:col>10</xdr:col>
          <xdr:colOff>0</xdr:colOff>
          <xdr:row>341</xdr:row>
          <xdr:rowOff>0</xdr:rowOff>
        </xdr:to>
        <xdr:sp macro="" textlink="">
          <xdr:nvSpPr>
            <xdr:cNvPr id="13183" name="Button 1919" hidden="1">
              <a:extLst>
                <a:ext uri="{63B3BB69-23CF-44E3-9099-C40C66FF867C}">
                  <a14:compatExt spid="_x0000_s13183"/>
                </a:ext>
                <a:ext uri="{FF2B5EF4-FFF2-40B4-BE49-F238E27FC236}">
                  <a16:creationId xmlns:a16="http://schemas.microsoft.com/office/drawing/2014/main" id="{00000000-0008-0000-0100-00007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</xdr:row>
          <xdr:rowOff>0</xdr:rowOff>
        </xdr:from>
        <xdr:to>
          <xdr:col>10</xdr:col>
          <xdr:colOff>0</xdr:colOff>
          <xdr:row>342</xdr:row>
          <xdr:rowOff>0</xdr:rowOff>
        </xdr:to>
        <xdr:sp macro="" textlink="">
          <xdr:nvSpPr>
            <xdr:cNvPr id="13189" name="Button 1925" hidden="1">
              <a:extLst>
                <a:ext uri="{63B3BB69-23CF-44E3-9099-C40C66FF867C}">
                  <a14:compatExt spid="_x0000_s13189"/>
                </a:ext>
                <a:ext uri="{FF2B5EF4-FFF2-40B4-BE49-F238E27FC236}">
                  <a16:creationId xmlns:a16="http://schemas.microsoft.com/office/drawing/2014/main" id="{00000000-0008-0000-0100-00008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</xdr:row>
          <xdr:rowOff>0</xdr:rowOff>
        </xdr:from>
        <xdr:to>
          <xdr:col>10</xdr:col>
          <xdr:colOff>0</xdr:colOff>
          <xdr:row>343</xdr:row>
          <xdr:rowOff>0</xdr:rowOff>
        </xdr:to>
        <xdr:sp macro="" textlink="">
          <xdr:nvSpPr>
            <xdr:cNvPr id="13190" name="Button 1926" hidden="1">
              <a:extLst>
                <a:ext uri="{63B3BB69-23CF-44E3-9099-C40C66FF867C}">
                  <a14:compatExt spid="_x0000_s13190"/>
                </a:ext>
                <a:ext uri="{FF2B5EF4-FFF2-40B4-BE49-F238E27FC236}">
                  <a16:creationId xmlns:a16="http://schemas.microsoft.com/office/drawing/2014/main" id="{00000000-0008-0000-0100-00008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</xdr:row>
          <xdr:rowOff>0</xdr:rowOff>
        </xdr:from>
        <xdr:to>
          <xdr:col>10</xdr:col>
          <xdr:colOff>0</xdr:colOff>
          <xdr:row>344</xdr:row>
          <xdr:rowOff>0</xdr:rowOff>
        </xdr:to>
        <xdr:sp macro="" textlink="">
          <xdr:nvSpPr>
            <xdr:cNvPr id="13191" name="Button 1927" hidden="1">
              <a:extLst>
                <a:ext uri="{63B3BB69-23CF-44E3-9099-C40C66FF867C}">
                  <a14:compatExt spid="_x0000_s13191"/>
                </a:ext>
                <a:ext uri="{FF2B5EF4-FFF2-40B4-BE49-F238E27FC236}">
                  <a16:creationId xmlns:a16="http://schemas.microsoft.com/office/drawing/2014/main" id="{00000000-0008-0000-0100-00008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</xdr:row>
          <xdr:rowOff>0</xdr:rowOff>
        </xdr:from>
        <xdr:to>
          <xdr:col>10</xdr:col>
          <xdr:colOff>0</xdr:colOff>
          <xdr:row>345</xdr:row>
          <xdr:rowOff>0</xdr:rowOff>
        </xdr:to>
        <xdr:sp macro="" textlink="">
          <xdr:nvSpPr>
            <xdr:cNvPr id="13192" name="Button 1928" hidden="1">
              <a:extLst>
                <a:ext uri="{63B3BB69-23CF-44E3-9099-C40C66FF867C}">
                  <a14:compatExt spid="_x0000_s13192"/>
                </a:ext>
                <a:ext uri="{FF2B5EF4-FFF2-40B4-BE49-F238E27FC236}">
                  <a16:creationId xmlns:a16="http://schemas.microsoft.com/office/drawing/2014/main" id="{00000000-0008-0000-0100-00008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</xdr:row>
          <xdr:rowOff>0</xdr:rowOff>
        </xdr:from>
        <xdr:to>
          <xdr:col>10</xdr:col>
          <xdr:colOff>0</xdr:colOff>
          <xdr:row>346</xdr:row>
          <xdr:rowOff>0</xdr:rowOff>
        </xdr:to>
        <xdr:sp macro="" textlink="">
          <xdr:nvSpPr>
            <xdr:cNvPr id="13193" name="Button 1929" hidden="1">
              <a:extLst>
                <a:ext uri="{63B3BB69-23CF-44E3-9099-C40C66FF867C}">
                  <a14:compatExt spid="_x0000_s13193"/>
                </a:ext>
                <a:ext uri="{FF2B5EF4-FFF2-40B4-BE49-F238E27FC236}">
                  <a16:creationId xmlns:a16="http://schemas.microsoft.com/office/drawing/2014/main" id="{00000000-0008-0000-0100-00008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</xdr:row>
          <xdr:rowOff>0</xdr:rowOff>
        </xdr:from>
        <xdr:to>
          <xdr:col>10</xdr:col>
          <xdr:colOff>0</xdr:colOff>
          <xdr:row>347</xdr:row>
          <xdr:rowOff>0</xdr:rowOff>
        </xdr:to>
        <xdr:sp macro="" textlink="">
          <xdr:nvSpPr>
            <xdr:cNvPr id="13194" name="Button 1930" hidden="1">
              <a:extLst>
                <a:ext uri="{63B3BB69-23CF-44E3-9099-C40C66FF867C}">
                  <a14:compatExt spid="_x0000_s13194"/>
                </a:ext>
                <a:ext uri="{FF2B5EF4-FFF2-40B4-BE49-F238E27FC236}">
                  <a16:creationId xmlns:a16="http://schemas.microsoft.com/office/drawing/2014/main" id="{00000000-0008-0000-0100-00008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</xdr:row>
          <xdr:rowOff>0</xdr:rowOff>
        </xdr:from>
        <xdr:to>
          <xdr:col>10</xdr:col>
          <xdr:colOff>0</xdr:colOff>
          <xdr:row>348</xdr:row>
          <xdr:rowOff>0</xdr:rowOff>
        </xdr:to>
        <xdr:sp macro="" textlink="">
          <xdr:nvSpPr>
            <xdr:cNvPr id="13195" name="Button 1931" hidden="1">
              <a:extLst>
                <a:ext uri="{63B3BB69-23CF-44E3-9099-C40C66FF867C}">
                  <a14:compatExt spid="_x0000_s13195"/>
                </a:ext>
                <a:ext uri="{FF2B5EF4-FFF2-40B4-BE49-F238E27FC236}">
                  <a16:creationId xmlns:a16="http://schemas.microsoft.com/office/drawing/2014/main" id="{00000000-0008-0000-0100-00008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</xdr:row>
          <xdr:rowOff>0</xdr:rowOff>
        </xdr:from>
        <xdr:to>
          <xdr:col>10</xdr:col>
          <xdr:colOff>0</xdr:colOff>
          <xdr:row>349</xdr:row>
          <xdr:rowOff>0</xdr:rowOff>
        </xdr:to>
        <xdr:sp macro="" textlink="">
          <xdr:nvSpPr>
            <xdr:cNvPr id="13198" name="Button 1934" hidden="1">
              <a:extLst>
                <a:ext uri="{63B3BB69-23CF-44E3-9099-C40C66FF867C}">
                  <a14:compatExt spid="_x0000_s13198"/>
                </a:ext>
                <a:ext uri="{FF2B5EF4-FFF2-40B4-BE49-F238E27FC236}">
                  <a16:creationId xmlns:a16="http://schemas.microsoft.com/office/drawing/2014/main" id="{00000000-0008-0000-0100-00008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</xdr:row>
          <xdr:rowOff>0</xdr:rowOff>
        </xdr:from>
        <xdr:to>
          <xdr:col>10</xdr:col>
          <xdr:colOff>0</xdr:colOff>
          <xdr:row>350</xdr:row>
          <xdr:rowOff>0</xdr:rowOff>
        </xdr:to>
        <xdr:sp macro="" textlink="">
          <xdr:nvSpPr>
            <xdr:cNvPr id="13199" name="Button 1935" hidden="1">
              <a:extLst>
                <a:ext uri="{63B3BB69-23CF-44E3-9099-C40C66FF867C}">
                  <a14:compatExt spid="_x0000_s13199"/>
                </a:ext>
                <a:ext uri="{FF2B5EF4-FFF2-40B4-BE49-F238E27FC236}">
                  <a16:creationId xmlns:a16="http://schemas.microsoft.com/office/drawing/2014/main" id="{00000000-0008-0000-0100-00008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</xdr:row>
          <xdr:rowOff>0</xdr:rowOff>
        </xdr:from>
        <xdr:to>
          <xdr:col>10</xdr:col>
          <xdr:colOff>0</xdr:colOff>
          <xdr:row>351</xdr:row>
          <xdr:rowOff>0</xdr:rowOff>
        </xdr:to>
        <xdr:sp macro="" textlink="">
          <xdr:nvSpPr>
            <xdr:cNvPr id="13200" name="Button 1936" hidden="1">
              <a:extLst>
                <a:ext uri="{63B3BB69-23CF-44E3-9099-C40C66FF867C}">
                  <a14:compatExt spid="_x0000_s13200"/>
                </a:ext>
                <a:ext uri="{FF2B5EF4-FFF2-40B4-BE49-F238E27FC236}">
                  <a16:creationId xmlns:a16="http://schemas.microsoft.com/office/drawing/2014/main" id="{00000000-0008-0000-0100-00009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</xdr:row>
          <xdr:rowOff>0</xdr:rowOff>
        </xdr:from>
        <xdr:to>
          <xdr:col>10</xdr:col>
          <xdr:colOff>0</xdr:colOff>
          <xdr:row>363</xdr:row>
          <xdr:rowOff>0</xdr:rowOff>
        </xdr:to>
        <xdr:sp macro="" textlink="">
          <xdr:nvSpPr>
            <xdr:cNvPr id="13210" name="Button 1946" hidden="1">
              <a:extLst>
                <a:ext uri="{63B3BB69-23CF-44E3-9099-C40C66FF867C}">
                  <a14:compatExt spid="_x0000_s13210"/>
                </a:ext>
                <a:ext uri="{FF2B5EF4-FFF2-40B4-BE49-F238E27FC236}">
                  <a16:creationId xmlns:a16="http://schemas.microsoft.com/office/drawing/2014/main" id="{00000000-0008-0000-0100-00009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</xdr:row>
          <xdr:rowOff>0</xdr:rowOff>
        </xdr:from>
        <xdr:to>
          <xdr:col>10</xdr:col>
          <xdr:colOff>0</xdr:colOff>
          <xdr:row>364</xdr:row>
          <xdr:rowOff>0</xdr:rowOff>
        </xdr:to>
        <xdr:sp macro="" textlink="">
          <xdr:nvSpPr>
            <xdr:cNvPr id="13211" name="Button 1947" hidden="1">
              <a:extLst>
                <a:ext uri="{63B3BB69-23CF-44E3-9099-C40C66FF867C}">
                  <a14:compatExt spid="_x0000_s13211"/>
                </a:ext>
                <a:ext uri="{FF2B5EF4-FFF2-40B4-BE49-F238E27FC236}">
                  <a16:creationId xmlns:a16="http://schemas.microsoft.com/office/drawing/2014/main" id="{00000000-0008-0000-0100-00009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</xdr:row>
          <xdr:rowOff>0</xdr:rowOff>
        </xdr:from>
        <xdr:to>
          <xdr:col>10</xdr:col>
          <xdr:colOff>0</xdr:colOff>
          <xdr:row>365</xdr:row>
          <xdr:rowOff>0</xdr:rowOff>
        </xdr:to>
        <xdr:sp macro="" textlink="">
          <xdr:nvSpPr>
            <xdr:cNvPr id="13214" name="Button 1950" hidden="1">
              <a:extLst>
                <a:ext uri="{63B3BB69-23CF-44E3-9099-C40C66FF867C}">
                  <a14:compatExt spid="_x0000_s13214"/>
                </a:ext>
                <a:ext uri="{FF2B5EF4-FFF2-40B4-BE49-F238E27FC236}">
                  <a16:creationId xmlns:a16="http://schemas.microsoft.com/office/drawing/2014/main" id="{00000000-0008-0000-0100-00009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</xdr:row>
          <xdr:rowOff>0</xdr:rowOff>
        </xdr:from>
        <xdr:to>
          <xdr:col>10</xdr:col>
          <xdr:colOff>0</xdr:colOff>
          <xdr:row>366</xdr:row>
          <xdr:rowOff>0</xdr:rowOff>
        </xdr:to>
        <xdr:sp macro="" textlink="">
          <xdr:nvSpPr>
            <xdr:cNvPr id="13216" name="Button 1952" hidden="1">
              <a:extLst>
                <a:ext uri="{63B3BB69-23CF-44E3-9099-C40C66FF867C}">
                  <a14:compatExt spid="_x0000_s13216"/>
                </a:ext>
                <a:ext uri="{FF2B5EF4-FFF2-40B4-BE49-F238E27FC236}">
                  <a16:creationId xmlns:a16="http://schemas.microsoft.com/office/drawing/2014/main" id="{00000000-0008-0000-0100-0000A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562</xdr:row>
          <xdr:rowOff>0</xdr:rowOff>
        </xdr:from>
        <xdr:to>
          <xdr:col>10</xdr:col>
          <xdr:colOff>0</xdr:colOff>
          <xdr:row>563</xdr:row>
          <xdr:rowOff>0</xdr:rowOff>
        </xdr:to>
        <xdr:sp macro="" textlink="">
          <xdr:nvSpPr>
            <xdr:cNvPr id="13238" name="Button 1974" hidden="1">
              <a:extLst>
                <a:ext uri="{63B3BB69-23CF-44E3-9099-C40C66FF867C}">
                  <a14:compatExt spid="_x0000_s13238"/>
                </a:ext>
                <a:ext uri="{FF2B5EF4-FFF2-40B4-BE49-F238E27FC236}">
                  <a16:creationId xmlns:a16="http://schemas.microsoft.com/office/drawing/2014/main" id="{00000000-0008-0000-0100-0000B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563</xdr:row>
          <xdr:rowOff>0</xdr:rowOff>
        </xdr:from>
        <xdr:to>
          <xdr:col>10</xdr:col>
          <xdr:colOff>0</xdr:colOff>
          <xdr:row>564</xdr:row>
          <xdr:rowOff>0</xdr:rowOff>
        </xdr:to>
        <xdr:sp macro="" textlink="">
          <xdr:nvSpPr>
            <xdr:cNvPr id="13239" name="Button 1975" hidden="1">
              <a:extLst>
                <a:ext uri="{63B3BB69-23CF-44E3-9099-C40C66FF867C}">
                  <a14:compatExt spid="_x0000_s13239"/>
                </a:ext>
                <a:ext uri="{FF2B5EF4-FFF2-40B4-BE49-F238E27FC236}">
                  <a16:creationId xmlns:a16="http://schemas.microsoft.com/office/drawing/2014/main" id="{00000000-0008-0000-0100-0000B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555</xdr:row>
          <xdr:rowOff>0</xdr:rowOff>
        </xdr:from>
        <xdr:to>
          <xdr:col>10</xdr:col>
          <xdr:colOff>0</xdr:colOff>
          <xdr:row>556</xdr:row>
          <xdr:rowOff>0</xdr:rowOff>
        </xdr:to>
        <xdr:sp macro="" textlink="">
          <xdr:nvSpPr>
            <xdr:cNvPr id="13240" name="Button 1976" hidden="1">
              <a:extLst>
                <a:ext uri="{63B3BB69-23CF-44E3-9099-C40C66FF867C}">
                  <a14:compatExt spid="_x0000_s13240"/>
                </a:ext>
                <a:ext uri="{FF2B5EF4-FFF2-40B4-BE49-F238E27FC236}">
                  <a16:creationId xmlns:a16="http://schemas.microsoft.com/office/drawing/2014/main" id="{00000000-0008-0000-0100-0000B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576</xdr:row>
          <xdr:rowOff>0</xdr:rowOff>
        </xdr:from>
        <xdr:to>
          <xdr:col>10</xdr:col>
          <xdr:colOff>0</xdr:colOff>
          <xdr:row>577</xdr:row>
          <xdr:rowOff>0</xdr:rowOff>
        </xdr:to>
        <xdr:sp macro="" textlink="">
          <xdr:nvSpPr>
            <xdr:cNvPr id="13259" name="Button 1995" hidden="1">
              <a:extLst>
                <a:ext uri="{63B3BB69-23CF-44E3-9099-C40C66FF867C}">
                  <a14:compatExt spid="_x0000_s13259"/>
                </a:ext>
                <a:ext uri="{FF2B5EF4-FFF2-40B4-BE49-F238E27FC236}">
                  <a16:creationId xmlns:a16="http://schemas.microsoft.com/office/drawing/2014/main" id="{00000000-0008-0000-0100-0000C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577</xdr:row>
          <xdr:rowOff>0</xdr:rowOff>
        </xdr:from>
        <xdr:to>
          <xdr:col>10</xdr:col>
          <xdr:colOff>0</xdr:colOff>
          <xdr:row>578</xdr:row>
          <xdr:rowOff>0</xdr:rowOff>
        </xdr:to>
        <xdr:sp macro="" textlink="">
          <xdr:nvSpPr>
            <xdr:cNvPr id="13260" name="Button 1996" hidden="1">
              <a:extLst>
                <a:ext uri="{63B3BB69-23CF-44E3-9099-C40C66FF867C}">
                  <a14:compatExt spid="_x0000_s13260"/>
                </a:ext>
                <a:ext uri="{FF2B5EF4-FFF2-40B4-BE49-F238E27FC236}">
                  <a16:creationId xmlns:a16="http://schemas.microsoft.com/office/drawing/2014/main" id="{00000000-0008-0000-0100-0000C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569</xdr:row>
          <xdr:rowOff>0</xdr:rowOff>
        </xdr:from>
        <xdr:to>
          <xdr:col>10</xdr:col>
          <xdr:colOff>0</xdr:colOff>
          <xdr:row>570</xdr:row>
          <xdr:rowOff>0</xdr:rowOff>
        </xdr:to>
        <xdr:sp macro="" textlink="">
          <xdr:nvSpPr>
            <xdr:cNvPr id="13261" name="Button 1997" hidden="1">
              <a:extLst>
                <a:ext uri="{63B3BB69-23CF-44E3-9099-C40C66FF867C}">
                  <a14:compatExt spid="_x0000_s13261"/>
                </a:ext>
                <a:ext uri="{FF2B5EF4-FFF2-40B4-BE49-F238E27FC236}">
                  <a16:creationId xmlns:a16="http://schemas.microsoft.com/office/drawing/2014/main" id="{00000000-0008-0000-0100-0000C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564</xdr:row>
          <xdr:rowOff>0</xdr:rowOff>
        </xdr:from>
        <xdr:to>
          <xdr:col>10</xdr:col>
          <xdr:colOff>0</xdr:colOff>
          <xdr:row>565</xdr:row>
          <xdr:rowOff>0</xdr:rowOff>
        </xdr:to>
        <xdr:sp macro="" textlink="">
          <xdr:nvSpPr>
            <xdr:cNvPr id="13263" name="Button 1999" hidden="1">
              <a:extLst>
                <a:ext uri="{63B3BB69-23CF-44E3-9099-C40C66FF867C}">
                  <a14:compatExt spid="_x0000_s13263"/>
                </a:ext>
                <a:ext uri="{FF2B5EF4-FFF2-40B4-BE49-F238E27FC236}">
                  <a16:creationId xmlns:a16="http://schemas.microsoft.com/office/drawing/2014/main" id="{00000000-0008-0000-0100-0000C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565</xdr:row>
          <xdr:rowOff>0</xdr:rowOff>
        </xdr:from>
        <xdr:to>
          <xdr:col>10</xdr:col>
          <xdr:colOff>0</xdr:colOff>
          <xdr:row>566</xdr:row>
          <xdr:rowOff>0</xdr:rowOff>
        </xdr:to>
        <xdr:sp macro="" textlink="">
          <xdr:nvSpPr>
            <xdr:cNvPr id="13264" name="Button 2000" hidden="1">
              <a:extLst>
                <a:ext uri="{63B3BB69-23CF-44E3-9099-C40C66FF867C}">
                  <a14:compatExt spid="_x0000_s13264"/>
                </a:ext>
                <a:ext uri="{FF2B5EF4-FFF2-40B4-BE49-F238E27FC236}">
                  <a16:creationId xmlns:a16="http://schemas.microsoft.com/office/drawing/2014/main" id="{00000000-0008-0000-0100-0000D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578</xdr:row>
          <xdr:rowOff>0</xdr:rowOff>
        </xdr:from>
        <xdr:to>
          <xdr:col>10</xdr:col>
          <xdr:colOff>0</xdr:colOff>
          <xdr:row>579</xdr:row>
          <xdr:rowOff>0</xdr:rowOff>
        </xdr:to>
        <xdr:sp macro="" textlink="">
          <xdr:nvSpPr>
            <xdr:cNvPr id="13270" name="Button 2006" hidden="1">
              <a:extLst>
                <a:ext uri="{63B3BB69-23CF-44E3-9099-C40C66FF867C}">
                  <a14:compatExt spid="_x0000_s13270"/>
                </a:ext>
                <a:ext uri="{FF2B5EF4-FFF2-40B4-BE49-F238E27FC236}">
                  <a16:creationId xmlns:a16="http://schemas.microsoft.com/office/drawing/2014/main" id="{00000000-0008-0000-0100-0000D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579</xdr:row>
          <xdr:rowOff>0</xdr:rowOff>
        </xdr:from>
        <xdr:to>
          <xdr:col>10</xdr:col>
          <xdr:colOff>0</xdr:colOff>
          <xdr:row>580</xdr:row>
          <xdr:rowOff>0</xdr:rowOff>
        </xdr:to>
        <xdr:sp macro="" textlink="">
          <xdr:nvSpPr>
            <xdr:cNvPr id="13271" name="Button 2007" hidden="1">
              <a:extLst>
                <a:ext uri="{63B3BB69-23CF-44E3-9099-C40C66FF867C}">
                  <a14:compatExt spid="_x0000_s13271"/>
                </a:ext>
                <a:ext uri="{FF2B5EF4-FFF2-40B4-BE49-F238E27FC236}">
                  <a16:creationId xmlns:a16="http://schemas.microsoft.com/office/drawing/2014/main" id="{00000000-0008-0000-0100-0000D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590</xdr:row>
          <xdr:rowOff>0</xdr:rowOff>
        </xdr:from>
        <xdr:to>
          <xdr:col>10</xdr:col>
          <xdr:colOff>0</xdr:colOff>
          <xdr:row>591</xdr:row>
          <xdr:rowOff>0</xdr:rowOff>
        </xdr:to>
        <xdr:sp macro="" textlink="">
          <xdr:nvSpPr>
            <xdr:cNvPr id="13292" name="Button 2028" hidden="1">
              <a:extLst>
                <a:ext uri="{63B3BB69-23CF-44E3-9099-C40C66FF867C}">
                  <a14:compatExt spid="_x0000_s13292"/>
                </a:ext>
                <a:ext uri="{FF2B5EF4-FFF2-40B4-BE49-F238E27FC236}">
                  <a16:creationId xmlns:a16="http://schemas.microsoft.com/office/drawing/2014/main" id="{00000000-0008-0000-0100-0000E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591</xdr:row>
          <xdr:rowOff>0</xdr:rowOff>
        </xdr:from>
        <xdr:to>
          <xdr:col>10</xdr:col>
          <xdr:colOff>0</xdr:colOff>
          <xdr:row>592</xdr:row>
          <xdr:rowOff>0</xdr:rowOff>
        </xdr:to>
        <xdr:sp macro="" textlink="">
          <xdr:nvSpPr>
            <xdr:cNvPr id="13293" name="Button 2029" hidden="1">
              <a:extLst>
                <a:ext uri="{63B3BB69-23CF-44E3-9099-C40C66FF867C}">
                  <a14:compatExt spid="_x0000_s13293"/>
                </a:ext>
                <a:ext uri="{FF2B5EF4-FFF2-40B4-BE49-F238E27FC236}">
                  <a16:creationId xmlns:a16="http://schemas.microsoft.com/office/drawing/2014/main" id="{00000000-0008-0000-0100-0000E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583</xdr:row>
          <xdr:rowOff>0</xdr:rowOff>
        </xdr:from>
        <xdr:to>
          <xdr:col>10</xdr:col>
          <xdr:colOff>0</xdr:colOff>
          <xdr:row>584</xdr:row>
          <xdr:rowOff>0</xdr:rowOff>
        </xdr:to>
        <xdr:sp macro="" textlink="">
          <xdr:nvSpPr>
            <xdr:cNvPr id="13294" name="Button 2030" hidden="1">
              <a:extLst>
                <a:ext uri="{63B3BB69-23CF-44E3-9099-C40C66FF867C}">
                  <a14:compatExt spid="_x0000_s13294"/>
                </a:ext>
                <a:ext uri="{FF2B5EF4-FFF2-40B4-BE49-F238E27FC236}">
                  <a16:creationId xmlns:a16="http://schemas.microsoft.com/office/drawing/2014/main" id="{00000000-0008-0000-0100-0000E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592</xdr:row>
          <xdr:rowOff>0</xdr:rowOff>
        </xdr:from>
        <xdr:to>
          <xdr:col>10</xdr:col>
          <xdr:colOff>0</xdr:colOff>
          <xdr:row>593</xdr:row>
          <xdr:rowOff>0</xdr:rowOff>
        </xdr:to>
        <xdr:sp macro="" textlink="">
          <xdr:nvSpPr>
            <xdr:cNvPr id="13295" name="Button 2031" hidden="1">
              <a:extLst>
                <a:ext uri="{63B3BB69-23CF-44E3-9099-C40C66FF867C}">
                  <a14:compatExt spid="_x0000_s13295"/>
                </a:ext>
                <a:ext uri="{FF2B5EF4-FFF2-40B4-BE49-F238E27FC236}">
                  <a16:creationId xmlns:a16="http://schemas.microsoft.com/office/drawing/2014/main" id="{00000000-0008-0000-0100-0000E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593</xdr:row>
          <xdr:rowOff>0</xdr:rowOff>
        </xdr:from>
        <xdr:to>
          <xdr:col>10</xdr:col>
          <xdr:colOff>0</xdr:colOff>
          <xdr:row>594</xdr:row>
          <xdr:rowOff>0</xdr:rowOff>
        </xdr:to>
        <xdr:sp macro="" textlink="">
          <xdr:nvSpPr>
            <xdr:cNvPr id="17417" name="Button 2057" hidden="1">
              <a:extLst>
                <a:ext uri="{63B3BB69-23CF-44E3-9099-C40C66FF867C}">
                  <a14:compatExt spid="_x0000_s17417"/>
                </a:ext>
                <a:ext uri="{FF2B5EF4-FFF2-40B4-BE49-F238E27FC236}">
                  <a16:creationId xmlns:a16="http://schemas.microsoft.com/office/drawing/2014/main" id="{00000000-0008-0000-0100-000009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594</xdr:row>
          <xdr:rowOff>0</xdr:rowOff>
        </xdr:from>
        <xdr:to>
          <xdr:col>10</xdr:col>
          <xdr:colOff>0</xdr:colOff>
          <xdr:row>595</xdr:row>
          <xdr:rowOff>0</xdr:rowOff>
        </xdr:to>
        <xdr:sp macro="" textlink="">
          <xdr:nvSpPr>
            <xdr:cNvPr id="17418" name="Button 2058" hidden="1">
              <a:extLst>
                <a:ext uri="{63B3BB69-23CF-44E3-9099-C40C66FF867C}">
                  <a14:compatExt spid="_x0000_s17418"/>
                </a:ext>
                <a:ext uri="{FF2B5EF4-FFF2-40B4-BE49-F238E27FC236}">
                  <a16:creationId xmlns:a16="http://schemas.microsoft.com/office/drawing/2014/main" id="{00000000-0008-0000-0100-00000A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595</xdr:row>
          <xdr:rowOff>0</xdr:rowOff>
        </xdr:from>
        <xdr:to>
          <xdr:col>10</xdr:col>
          <xdr:colOff>0</xdr:colOff>
          <xdr:row>596</xdr:row>
          <xdr:rowOff>0</xdr:rowOff>
        </xdr:to>
        <xdr:sp macro="" textlink="">
          <xdr:nvSpPr>
            <xdr:cNvPr id="17420" name="Button 2060" hidden="1">
              <a:extLst>
                <a:ext uri="{63B3BB69-23CF-44E3-9099-C40C66FF867C}">
                  <a14:compatExt spid="_x0000_s17420"/>
                </a:ext>
                <a:ext uri="{FF2B5EF4-FFF2-40B4-BE49-F238E27FC236}">
                  <a16:creationId xmlns:a16="http://schemas.microsoft.com/office/drawing/2014/main" id="{00000000-0008-0000-0100-00000C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596</xdr:row>
          <xdr:rowOff>0</xdr:rowOff>
        </xdr:from>
        <xdr:to>
          <xdr:col>10</xdr:col>
          <xdr:colOff>0</xdr:colOff>
          <xdr:row>597</xdr:row>
          <xdr:rowOff>0</xdr:rowOff>
        </xdr:to>
        <xdr:sp macro="" textlink="">
          <xdr:nvSpPr>
            <xdr:cNvPr id="17422" name="Button 2062" hidden="1">
              <a:extLst>
                <a:ext uri="{63B3BB69-23CF-44E3-9099-C40C66FF867C}">
                  <a14:compatExt spid="_x0000_s17422"/>
                </a:ext>
                <a:ext uri="{FF2B5EF4-FFF2-40B4-BE49-F238E27FC236}">
                  <a16:creationId xmlns:a16="http://schemas.microsoft.com/office/drawing/2014/main" id="{00000000-0008-0000-0100-00000E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598</xdr:row>
          <xdr:rowOff>0</xdr:rowOff>
        </xdr:from>
        <xdr:to>
          <xdr:col>10</xdr:col>
          <xdr:colOff>0</xdr:colOff>
          <xdr:row>599</xdr:row>
          <xdr:rowOff>0</xdr:rowOff>
        </xdr:to>
        <xdr:sp macro="" textlink="">
          <xdr:nvSpPr>
            <xdr:cNvPr id="17423" name="Button 2063" hidden="1">
              <a:extLst>
                <a:ext uri="{63B3BB69-23CF-44E3-9099-C40C66FF867C}">
                  <a14:compatExt spid="_x0000_s17423"/>
                </a:ext>
                <a:ext uri="{FF2B5EF4-FFF2-40B4-BE49-F238E27FC236}">
                  <a16:creationId xmlns:a16="http://schemas.microsoft.com/office/drawing/2014/main" id="{00000000-0008-0000-0100-00000F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</xdr:row>
          <xdr:rowOff>0</xdr:rowOff>
        </xdr:from>
        <xdr:to>
          <xdr:col>10</xdr:col>
          <xdr:colOff>0</xdr:colOff>
          <xdr:row>367</xdr:row>
          <xdr:rowOff>0</xdr:rowOff>
        </xdr:to>
        <xdr:sp macro="" textlink="">
          <xdr:nvSpPr>
            <xdr:cNvPr id="17447" name="Button 2087" hidden="1">
              <a:extLst>
                <a:ext uri="{63B3BB69-23CF-44E3-9099-C40C66FF867C}">
                  <a14:compatExt spid="_x0000_s17447"/>
                </a:ext>
                <a:ext uri="{FF2B5EF4-FFF2-40B4-BE49-F238E27FC236}">
                  <a16:creationId xmlns:a16="http://schemas.microsoft.com/office/drawing/2014/main" id="{00000000-0008-0000-0100-000027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</xdr:row>
          <xdr:rowOff>0</xdr:rowOff>
        </xdr:from>
        <xdr:to>
          <xdr:col>10</xdr:col>
          <xdr:colOff>0</xdr:colOff>
          <xdr:row>368</xdr:row>
          <xdr:rowOff>0</xdr:rowOff>
        </xdr:to>
        <xdr:sp macro="" textlink="">
          <xdr:nvSpPr>
            <xdr:cNvPr id="17448" name="Button 2088" hidden="1">
              <a:extLst>
                <a:ext uri="{63B3BB69-23CF-44E3-9099-C40C66FF867C}">
                  <a14:compatExt spid="_x0000_s17448"/>
                </a:ext>
                <a:ext uri="{FF2B5EF4-FFF2-40B4-BE49-F238E27FC236}">
                  <a16:creationId xmlns:a16="http://schemas.microsoft.com/office/drawing/2014/main" id="{00000000-0008-0000-0100-000028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</xdr:row>
          <xdr:rowOff>0</xdr:rowOff>
        </xdr:from>
        <xdr:to>
          <xdr:col>10</xdr:col>
          <xdr:colOff>0</xdr:colOff>
          <xdr:row>81</xdr:row>
          <xdr:rowOff>0</xdr:rowOff>
        </xdr:to>
        <xdr:sp macro="" textlink="">
          <xdr:nvSpPr>
            <xdr:cNvPr id="17449" name="Button 2089" hidden="1">
              <a:extLst>
                <a:ext uri="{63B3BB69-23CF-44E3-9099-C40C66FF867C}">
                  <a14:compatExt spid="_x0000_s17449"/>
                </a:ext>
                <a:ext uri="{FF2B5EF4-FFF2-40B4-BE49-F238E27FC236}">
                  <a16:creationId xmlns:a16="http://schemas.microsoft.com/office/drawing/2014/main" id="{00000000-0008-0000-0100-000029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</xdr:row>
          <xdr:rowOff>0</xdr:rowOff>
        </xdr:from>
        <xdr:to>
          <xdr:col>10</xdr:col>
          <xdr:colOff>0</xdr:colOff>
          <xdr:row>82</xdr:row>
          <xdr:rowOff>0</xdr:rowOff>
        </xdr:to>
        <xdr:sp macro="" textlink="">
          <xdr:nvSpPr>
            <xdr:cNvPr id="17453" name="Button 2093" hidden="1">
              <a:extLst>
                <a:ext uri="{63B3BB69-23CF-44E3-9099-C40C66FF867C}">
                  <a14:compatExt spid="_x0000_s17453"/>
                </a:ext>
                <a:ext uri="{FF2B5EF4-FFF2-40B4-BE49-F238E27FC236}">
                  <a16:creationId xmlns:a16="http://schemas.microsoft.com/office/drawing/2014/main" id="{00000000-0008-0000-0100-00002D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</xdr:row>
          <xdr:rowOff>0</xdr:rowOff>
        </xdr:from>
        <xdr:to>
          <xdr:col>10</xdr:col>
          <xdr:colOff>0</xdr:colOff>
          <xdr:row>83</xdr:row>
          <xdr:rowOff>0</xdr:rowOff>
        </xdr:to>
        <xdr:sp macro="" textlink="">
          <xdr:nvSpPr>
            <xdr:cNvPr id="17454" name="Button 2094" hidden="1">
              <a:extLst>
                <a:ext uri="{63B3BB69-23CF-44E3-9099-C40C66FF867C}">
                  <a14:compatExt spid="_x0000_s17454"/>
                </a:ext>
                <a:ext uri="{FF2B5EF4-FFF2-40B4-BE49-F238E27FC236}">
                  <a16:creationId xmlns:a16="http://schemas.microsoft.com/office/drawing/2014/main" id="{00000000-0008-0000-0100-00002E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</xdr:row>
          <xdr:rowOff>0</xdr:rowOff>
        </xdr:from>
        <xdr:to>
          <xdr:col>10</xdr:col>
          <xdr:colOff>0</xdr:colOff>
          <xdr:row>100</xdr:row>
          <xdr:rowOff>0</xdr:rowOff>
        </xdr:to>
        <xdr:sp macro="" textlink="">
          <xdr:nvSpPr>
            <xdr:cNvPr id="17491" name="Button 2131" hidden="1">
              <a:extLst>
                <a:ext uri="{63B3BB69-23CF-44E3-9099-C40C66FF867C}">
                  <a14:compatExt spid="_x0000_s17491"/>
                </a:ext>
                <a:ext uri="{FF2B5EF4-FFF2-40B4-BE49-F238E27FC236}">
                  <a16:creationId xmlns:a16="http://schemas.microsoft.com/office/drawing/2014/main" id="{00000000-0008-0000-0100-00005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</xdr:row>
          <xdr:rowOff>0</xdr:rowOff>
        </xdr:from>
        <xdr:to>
          <xdr:col>10</xdr:col>
          <xdr:colOff>0</xdr:colOff>
          <xdr:row>108</xdr:row>
          <xdr:rowOff>0</xdr:rowOff>
        </xdr:to>
        <xdr:sp macro="" textlink="">
          <xdr:nvSpPr>
            <xdr:cNvPr id="17492" name="Button 2132" hidden="1">
              <a:extLst>
                <a:ext uri="{63B3BB69-23CF-44E3-9099-C40C66FF867C}">
                  <a14:compatExt spid="_x0000_s17492"/>
                </a:ext>
                <a:ext uri="{FF2B5EF4-FFF2-40B4-BE49-F238E27FC236}">
                  <a16:creationId xmlns:a16="http://schemas.microsoft.com/office/drawing/2014/main" id="{00000000-0008-0000-0100-00005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</xdr:row>
          <xdr:rowOff>0</xdr:rowOff>
        </xdr:from>
        <xdr:to>
          <xdr:col>10</xdr:col>
          <xdr:colOff>0</xdr:colOff>
          <xdr:row>109</xdr:row>
          <xdr:rowOff>0</xdr:rowOff>
        </xdr:to>
        <xdr:sp macro="" textlink="">
          <xdr:nvSpPr>
            <xdr:cNvPr id="17493" name="Button 2133" hidden="1">
              <a:extLst>
                <a:ext uri="{63B3BB69-23CF-44E3-9099-C40C66FF867C}">
                  <a14:compatExt spid="_x0000_s17493"/>
                </a:ext>
                <a:ext uri="{FF2B5EF4-FFF2-40B4-BE49-F238E27FC236}">
                  <a16:creationId xmlns:a16="http://schemas.microsoft.com/office/drawing/2014/main" id="{00000000-0008-0000-0100-000055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</xdr:row>
          <xdr:rowOff>0</xdr:rowOff>
        </xdr:from>
        <xdr:to>
          <xdr:col>10</xdr:col>
          <xdr:colOff>0</xdr:colOff>
          <xdr:row>110</xdr:row>
          <xdr:rowOff>0</xdr:rowOff>
        </xdr:to>
        <xdr:sp macro="" textlink="">
          <xdr:nvSpPr>
            <xdr:cNvPr id="17494" name="Button 2134" hidden="1">
              <a:extLst>
                <a:ext uri="{63B3BB69-23CF-44E3-9099-C40C66FF867C}">
                  <a14:compatExt spid="_x0000_s17494"/>
                </a:ext>
                <a:ext uri="{FF2B5EF4-FFF2-40B4-BE49-F238E27FC236}">
                  <a16:creationId xmlns:a16="http://schemas.microsoft.com/office/drawing/2014/main" id="{00000000-0008-0000-0100-000056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609</xdr:row>
          <xdr:rowOff>0</xdr:rowOff>
        </xdr:from>
        <xdr:to>
          <xdr:col>10</xdr:col>
          <xdr:colOff>0</xdr:colOff>
          <xdr:row>610</xdr:row>
          <xdr:rowOff>0</xdr:rowOff>
        </xdr:to>
        <xdr:sp macro="" textlink="">
          <xdr:nvSpPr>
            <xdr:cNvPr id="17531" name="Button 2171" hidden="1">
              <a:extLst>
                <a:ext uri="{63B3BB69-23CF-44E3-9099-C40C66FF867C}">
                  <a14:compatExt spid="_x0000_s17531"/>
                </a:ext>
                <a:ext uri="{FF2B5EF4-FFF2-40B4-BE49-F238E27FC236}">
                  <a16:creationId xmlns:a16="http://schemas.microsoft.com/office/drawing/2014/main" id="{00000000-0008-0000-0100-00007B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610</xdr:row>
          <xdr:rowOff>0</xdr:rowOff>
        </xdr:from>
        <xdr:to>
          <xdr:col>10</xdr:col>
          <xdr:colOff>0</xdr:colOff>
          <xdr:row>611</xdr:row>
          <xdr:rowOff>0</xdr:rowOff>
        </xdr:to>
        <xdr:sp macro="" textlink="">
          <xdr:nvSpPr>
            <xdr:cNvPr id="17532" name="Button 2172" hidden="1">
              <a:extLst>
                <a:ext uri="{63B3BB69-23CF-44E3-9099-C40C66FF867C}">
                  <a14:compatExt spid="_x0000_s17532"/>
                </a:ext>
                <a:ext uri="{FF2B5EF4-FFF2-40B4-BE49-F238E27FC236}">
                  <a16:creationId xmlns:a16="http://schemas.microsoft.com/office/drawing/2014/main" id="{00000000-0008-0000-0100-00007C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602</xdr:row>
          <xdr:rowOff>0</xdr:rowOff>
        </xdr:from>
        <xdr:to>
          <xdr:col>10</xdr:col>
          <xdr:colOff>0</xdr:colOff>
          <xdr:row>603</xdr:row>
          <xdr:rowOff>0</xdr:rowOff>
        </xdr:to>
        <xdr:sp macro="" textlink="">
          <xdr:nvSpPr>
            <xdr:cNvPr id="17533" name="Button 2173" hidden="1">
              <a:extLst>
                <a:ext uri="{63B3BB69-23CF-44E3-9099-C40C66FF867C}">
                  <a14:compatExt spid="_x0000_s17533"/>
                </a:ext>
                <a:ext uri="{FF2B5EF4-FFF2-40B4-BE49-F238E27FC236}">
                  <a16:creationId xmlns:a16="http://schemas.microsoft.com/office/drawing/2014/main" id="{00000000-0008-0000-0100-00007D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>
          <a:extLst>
            <a:ext uri="{FF2B5EF4-FFF2-40B4-BE49-F238E27FC236}">
              <a16:creationId xmlns:a16="http://schemas.microsoft.com/office/drawing/2014/main" id="{00000000-0008-0000-0400-000011280000}"/>
            </a:ext>
          </a:extLst>
        </xdr:cNvPr>
        <xdr:cNvSpPr/>
      </xdr:nvSpPr>
      <xdr:spPr bwMode="auto">
        <a:xfrm>
          <a:off x="9277350" y="571500"/>
          <a:ext cx="762000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>
          <a:extLst>
            <a:ext uri="{FF2B5EF4-FFF2-40B4-BE49-F238E27FC236}">
              <a16:creationId xmlns:a16="http://schemas.microsoft.com/office/drawing/2014/main" id="{00000000-0008-0000-0400-000013280000}"/>
            </a:ext>
          </a:extLst>
        </xdr:cNvPr>
        <xdr:cNvSpPr/>
      </xdr:nvSpPr>
      <xdr:spPr bwMode="auto">
        <a:xfrm>
          <a:off x="9277350" y="95250"/>
          <a:ext cx="762000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>
          <a:extLst>
            <a:ext uri="{FF2B5EF4-FFF2-40B4-BE49-F238E27FC236}">
              <a16:creationId xmlns:a16="http://schemas.microsoft.com/office/drawing/2014/main" id="{00000000-0008-0000-0400-000014280000}"/>
            </a:ext>
          </a:extLst>
        </xdr:cNvPr>
        <xdr:cNvSpPr/>
      </xdr:nvSpPr>
      <xdr:spPr bwMode="auto">
        <a:xfrm>
          <a:off x="142875" y="3619500"/>
          <a:ext cx="1952625" cy="3810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>
          <a:extLst>
            <a:ext uri="{FF2B5EF4-FFF2-40B4-BE49-F238E27FC236}">
              <a16:creationId xmlns:a16="http://schemas.microsoft.com/office/drawing/2014/main" id="{00000000-0008-0000-0400-000016280000}"/>
            </a:ext>
          </a:extLst>
        </xdr:cNvPr>
        <xdr:cNvSpPr/>
      </xdr:nvSpPr>
      <xdr:spPr bwMode="auto">
        <a:xfrm>
          <a:off x="9277350" y="1571625"/>
          <a:ext cx="762000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  <a:ext uri="{FF2B5EF4-FFF2-40B4-BE49-F238E27FC236}">
              <a16:creationId xmlns:a16="http://schemas.microsoft.com/office/drawing/2014/main" id="{00000000-0008-0000-0400-0000043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285750</xdr:rowOff>
    </xdr:from>
    <xdr:to>
      <xdr:col>7</xdr:col>
      <xdr:colOff>0</xdr:colOff>
      <xdr:row>1</xdr:row>
      <xdr:rowOff>123825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  <a:ext uri="{FF2B5EF4-FFF2-40B4-BE49-F238E27FC236}">
              <a16:creationId xmlns:a16="http://schemas.microsoft.com/office/drawing/2014/main" id="{00000000-0008-0000-0400-0000033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0</xdr:col>
      <xdr:colOff>142875</xdr:colOff>
      <xdr:row>20</xdr:row>
      <xdr:rowOff>47625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  <a:ext uri="{FF2B5EF4-FFF2-40B4-BE49-F238E27FC236}">
              <a16:creationId xmlns:a16="http://schemas.microsoft.com/office/drawing/2014/main" id="{00000000-0008-0000-0400-0000023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  <a:ext uri="{FF2B5EF4-FFF2-40B4-BE49-F238E27FC236}">
              <a16:creationId xmlns:a16="http://schemas.microsoft.com/office/drawing/2014/main" id="{00000000-0008-0000-0400-0000013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19050</xdr:rowOff>
        </xdr:to>
        <xdr:sp macro="" textlink="">
          <xdr:nvSpPr>
            <xdr:cNvPr id="14340" name="Button 4" hidden="1">
              <a:extLst>
                <a:ext uri="{63B3BB69-23CF-44E3-9099-C40C66FF867C}">
                  <a14:compatExt spid="_x0000_s14340"/>
                </a:ext>
                <a:ext uri="{FF2B5EF4-FFF2-40B4-BE49-F238E27FC236}">
                  <a16:creationId xmlns:a16="http://schemas.microsoft.com/office/drawing/2014/main" id="{00000000-0008-0000-0400-00000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190500</xdr:rowOff>
        </xdr:from>
        <xdr:to>
          <xdr:col>7</xdr:col>
          <xdr:colOff>0</xdr:colOff>
          <xdr:row>1</xdr:row>
          <xdr:rowOff>85725</xdr:rowOff>
        </xdr:to>
        <xdr:sp macro="" textlink="">
          <xdr:nvSpPr>
            <xdr:cNvPr id="14339" name="Button 3" hidden="1">
              <a:extLst>
                <a:ext uri="{63B3BB69-23CF-44E3-9099-C40C66FF867C}">
                  <a14:compatExt spid="_x0000_s14339"/>
                </a:ext>
                <a:ext uri="{FF2B5EF4-FFF2-40B4-BE49-F238E27FC236}">
                  <a16:creationId xmlns:a16="http://schemas.microsoft.com/office/drawing/2014/main" id="{00000000-0008-0000-0400-00000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</xdr:colOff>
          <xdr:row>19</xdr:row>
          <xdr:rowOff>28575</xdr:rowOff>
        </xdr:from>
        <xdr:to>
          <xdr:col>1</xdr:col>
          <xdr:colOff>428625</xdr:colOff>
          <xdr:row>22</xdr:row>
          <xdr:rowOff>0</xdr:rowOff>
        </xdr:to>
        <xdr:sp macro="" textlink="">
          <xdr:nvSpPr>
            <xdr:cNvPr id="14338" name="Button 2" hidden="1">
              <a:extLst>
                <a:ext uri="{63B3BB69-23CF-44E3-9099-C40C66FF867C}">
                  <a14:compatExt spid="_x0000_s14338"/>
                </a:ext>
                <a:ext uri="{FF2B5EF4-FFF2-40B4-BE49-F238E27FC236}">
                  <a16:creationId xmlns:a16="http://schemas.microsoft.com/office/drawing/2014/main" id="{00000000-0008-0000-0400-00000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4337" name="Button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4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32" displayName="Table32" ref="A22:F83" totalsRowShown="0" dataDxfId="16736">
  <autoFilter ref="A22:F83" xr:uid="{00000000-0009-0000-0100-000001000000}"/>
  <tableColumns count="6">
    <tableColumn id="1" xr3:uid="{00000000-0010-0000-0000-000001000000}" name="CÓDIGO CATÁLOGO" dataDxfId="16735"/>
    <tableColumn id="2" xr3:uid="{00000000-0010-0000-0000-000002000000}" name="ARTÍCULO" dataDxfId="16734">
      <calculatedColumnFormula>IFERROR(INDEX(UNSPSCDes,MATCH(INDIRECT(ADDRESS(ROW(),COLUMN()-1,4)),UNSPSCCode,0)),"")</calculatedColumnFormula>
    </tableColumn>
    <tableColumn id="3" xr3:uid="{00000000-0010-0000-0000-000003000000}" name="UNIDAD DE MEDIDA" dataDxfId="16733" dataCellStyle="ArticleBody"/>
    <tableColumn id="4" xr3:uid="{00000000-0010-0000-0000-000004000000}" name="CANTIDAD TOTAL ESTIMADA" dataDxfId="16732" dataCellStyle="ArticleBody"/>
    <tableColumn id="5" xr3:uid="{00000000-0010-0000-0000-000005000000}" name="PRECIO UNITARIO ESTIMADO" dataDxfId="16731" dataCellStyle="ArticleBody_currency"/>
    <tableColumn id="6" xr3:uid="{00000000-0010-0000-0000-000006000000}" name="MONTO TOTAL ESTIMADO" dataDxfId="16730" dataCellStyle="ArticleBody_currency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9000000}" name="Table313" displayName="Table313" ref="A548:F555" totalsRowShown="0">
  <autoFilter ref="A548:F555" xr:uid="{00000000-0009-0000-0100-00000C000000}"/>
  <tableColumns count="6">
    <tableColumn id="1" xr3:uid="{00000000-0010-0000-0900-000001000000}" name="CÓDIGO CATÁLOGO" dataDxfId="299"/>
    <tableColumn id="2" xr3:uid="{00000000-0010-0000-0900-000002000000}" name="ARTÍCULO" dataDxfId="298">
      <calculatedColumnFormula>IFERROR(INDEX(UNSPSCDes,MATCH(INDIRECT(ADDRESS(ROW(),COLUMN()-1,4)),UNSPSCCode,0)),"")</calculatedColumnFormula>
    </tableColumn>
    <tableColumn id="3" xr3:uid="{00000000-0010-0000-0900-000003000000}" name="UNIDAD DE MEDIDA" dataDxfId="297"/>
    <tableColumn id="4" xr3:uid="{00000000-0010-0000-0900-000004000000}" name="CANTIDAD TOTAL ESTIMADA" dataDxfId="296"/>
    <tableColumn id="5" xr3:uid="{00000000-0010-0000-0900-000005000000}" name="PRECIO UNITARIO ESTIMADO" dataDxfId="295"/>
    <tableColumn id="6" xr3:uid="{00000000-0010-0000-0900-000006000000}" name="MONTO TOTAL ESTIMADO" dataDxfId="294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A000000}" name="Table314" displayName="Table314" ref="A566:F569" totalsRowShown="0">
  <autoFilter ref="A566:F569" xr:uid="{00000000-0009-0000-0100-00000D000000}"/>
  <tableColumns count="6">
    <tableColumn id="1" xr3:uid="{00000000-0010-0000-0A00-000001000000}" name="CÓDIGO CATÁLOGO" dataDxfId="293"/>
    <tableColumn id="2" xr3:uid="{00000000-0010-0000-0A00-000002000000}" name="ARTÍCULO" dataDxfId="292">
      <calculatedColumnFormula>IFERROR(INDEX(UNSPSCDes,MATCH(INDIRECT(ADDRESS(ROW(),COLUMN()-1,4)),UNSPSCCode,0)),"")</calculatedColumnFormula>
    </tableColumn>
    <tableColumn id="3" xr3:uid="{00000000-0010-0000-0A00-000003000000}" name="UNIDAD DE MEDIDA" dataDxfId="291"/>
    <tableColumn id="4" xr3:uid="{00000000-0010-0000-0A00-000004000000}" name="CANTIDAD TOTAL ESTIMADA" dataDxfId="290"/>
    <tableColumn id="5" xr3:uid="{00000000-0010-0000-0A00-000005000000}" name="PRECIO UNITARIO ESTIMADO" dataDxfId="289"/>
    <tableColumn id="6" xr3:uid="{00000000-0010-0000-0A00-000006000000}" name="MONTO TOTAL ESTIMADO" dataDxfId="288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B000000}" name="Table315" displayName="Table315" ref="A580:F583" totalsRowShown="0">
  <autoFilter ref="A580:F583" xr:uid="{00000000-0009-0000-0100-00000E000000}"/>
  <tableColumns count="6">
    <tableColumn id="1" xr3:uid="{00000000-0010-0000-0B00-000001000000}" name="CÓDIGO CATÁLOGO" dataDxfId="287"/>
    <tableColumn id="2" xr3:uid="{00000000-0010-0000-0B00-000002000000}" name="ARTÍCULO" dataDxfId="286">
      <calculatedColumnFormula>IFERROR(INDEX(UNSPSCDes,MATCH(INDIRECT(ADDRESS(ROW(),COLUMN()-1,4)),UNSPSCCode,0)),"")</calculatedColumnFormula>
    </tableColumn>
    <tableColumn id="3" xr3:uid="{00000000-0010-0000-0B00-000003000000}" name="UNIDAD DE MEDIDA" dataDxfId="285"/>
    <tableColumn id="4" xr3:uid="{00000000-0010-0000-0B00-000004000000}" name="CANTIDAD TOTAL ESTIMADA" dataDxfId="284"/>
    <tableColumn id="5" xr3:uid="{00000000-0010-0000-0B00-000005000000}" name="PRECIO UNITARIO ESTIMADO" dataDxfId="283"/>
    <tableColumn id="6" xr3:uid="{00000000-0010-0000-0B00-000006000000}" name="MONTO TOTAL ESTIMADO" dataDxfId="282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C000000}" name="Table316" displayName="Table316" ref="A594:F602" totalsRowShown="0">
  <autoFilter ref="A594:F602" xr:uid="{00000000-0009-0000-0100-00000F000000}"/>
  <tableColumns count="6">
    <tableColumn id="1" xr3:uid="{00000000-0010-0000-0C00-000001000000}" name="CÓDIGO CATÁLOGO" dataDxfId="281"/>
    <tableColumn id="2" xr3:uid="{00000000-0010-0000-0C00-000002000000}" name="ARTÍCULO" dataDxfId="280">
      <calculatedColumnFormula>IFERROR(INDEX(UNSPSCDes,MATCH(INDIRECT(ADDRESS(ROW(),COLUMN()-1,4)),UNSPSCCode,0)),"")</calculatedColumnFormula>
    </tableColumn>
    <tableColumn id="3" xr3:uid="{00000000-0010-0000-0C00-000003000000}" name="UNIDAD DE MEDIDA" dataDxfId="279"/>
    <tableColumn id="4" xr3:uid="{00000000-0010-0000-0C00-000004000000}" name="CANTIDAD TOTAL ESTIMADA" dataDxfId="278"/>
    <tableColumn id="5" xr3:uid="{00000000-0010-0000-0C00-000005000000}" name="PRECIO UNITARIO ESTIMADO" dataDxfId="277"/>
    <tableColumn id="6" xr3:uid="{00000000-0010-0000-0C00-000006000000}" name="MONTO TOTAL ESTIMADO" dataDxfId="276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D000000}" name="Table317" displayName="Table317" ref="A613:F614" totalsRowShown="0">
  <autoFilter ref="A613:F614" xr:uid="{00000000-0009-0000-0100-000010000000}"/>
  <tableColumns count="6">
    <tableColumn id="1" xr3:uid="{00000000-0010-0000-0D00-000001000000}" name="CÓDIGO CATÁLOGO" dataDxfId="275" dataCellStyle="ArticleBody"/>
    <tableColumn id="2" xr3:uid="{00000000-0010-0000-0D00-000002000000}" name="ARTÍCULO" dataDxfId="274">
      <calculatedColumnFormula>IFERROR(INDEX(UNSPSCDes,MATCH(INDIRECT(ADDRESS(ROW(),COLUMN()-1,4)),UNSPSCCode,0)),"")</calculatedColumnFormula>
    </tableColumn>
    <tableColumn id="3" xr3:uid="{00000000-0010-0000-0D00-000003000000}" name="UNIDAD DE MEDIDA" dataDxfId="273"/>
    <tableColumn id="4" xr3:uid="{00000000-0010-0000-0D00-000004000000}" name="CANTIDAD TOTAL ESTIMADA" dataDxfId="272"/>
    <tableColumn id="5" xr3:uid="{00000000-0010-0000-0D00-000005000000}" name="PRECIO UNITARIO ESTIMADO" dataDxfId="271"/>
    <tableColumn id="6" xr3:uid="{00000000-0010-0000-0D00-000006000000}" name="MONTO TOTAL ESTIMADO" dataDxfId="270">
      <calculatedColumnFormula>+D614*E614</calculatedColumnFormula>
    </tableColumn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E000000}" name="Table3219" displayName="Table3219" ref="A625:F688" totalsRowShown="0">
  <autoFilter ref="A625:F688" xr:uid="{00000000-0009-0000-0100-000012000000}"/>
  <tableColumns count="6">
    <tableColumn id="1" xr3:uid="{00000000-0010-0000-0E00-000001000000}" name="CÓDIGO CATÁLOGO" dataDxfId="269"/>
    <tableColumn id="2" xr3:uid="{00000000-0010-0000-0E00-000002000000}" name="ARTÍCULO" dataDxfId="268">
      <calculatedColumnFormula>IFERROR(INDEX(UNSPSCDes,MATCH(INDIRECT(ADDRESS(ROW(),COLUMN()-1,4)),UNSPSCCode,0)),"")</calculatedColumnFormula>
    </tableColumn>
    <tableColumn id="3" xr3:uid="{00000000-0010-0000-0E00-000003000000}" name="UNIDAD DE MEDIDA" dataDxfId="267" dataCellStyle="ArticleBody"/>
    <tableColumn id="4" xr3:uid="{00000000-0010-0000-0E00-000004000000}" name="CANTIDAD TOTAL ESTIMADA" dataDxfId="266" dataCellStyle="ArticleBody"/>
    <tableColumn id="5" xr3:uid="{00000000-0010-0000-0E00-000005000000}" name="PRECIO UNITARIO ESTIMADO" dataDxfId="265" dataCellStyle="ArticleBody_currency"/>
    <tableColumn id="6" xr3:uid="{00000000-0010-0000-0E00-000006000000}" name="MONTO TOTAL ESTIMADO" dataDxfId="264" dataCellStyle="ArticleBody_currency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F000000}" name="Table3320" displayName="Table3320" ref="A700:F717" totalsRowShown="0" dataDxfId="263">
  <autoFilter ref="A700:F717" xr:uid="{00000000-0009-0000-0100-000013000000}"/>
  <tableColumns count="6">
    <tableColumn id="1" xr3:uid="{00000000-0010-0000-0F00-000001000000}" name="CÓDIGO CATÁLOGO" dataDxfId="262"/>
    <tableColumn id="2" xr3:uid="{00000000-0010-0000-0F00-000002000000}" name="ARTÍCULO" dataDxfId="261">
      <calculatedColumnFormula>IFERROR(INDEX(UNSPSCDes,MATCH(INDIRECT(ADDRESS(ROW(),COLUMN()-1,4)),UNSPSCCode,0)),"")</calculatedColumnFormula>
    </tableColumn>
    <tableColumn id="3" xr3:uid="{00000000-0010-0000-0F00-000003000000}" name="UNIDAD DE MEDIDA" dataDxfId="260"/>
    <tableColumn id="4" xr3:uid="{00000000-0010-0000-0F00-000004000000}" name="CANTIDAD TOTAL ESTIMADA" dataDxfId="259" dataCellStyle="ArticleBody"/>
    <tableColumn id="5" xr3:uid="{00000000-0010-0000-0F00-000005000000}" name="PRECIO UNITARIO ESTIMADO" dataDxfId="258" dataCellStyle="ArticleBody_currency"/>
    <tableColumn id="6" xr3:uid="{00000000-0010-0000-0F00-000006000000}" name="MONTO TOTAL ESTIMADO" dataDxfId="257" dataCellStyle="ArticleBody_currency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0000000}" name="Table3521" displayName="Table3521" ref="A728:F762" totalsRowShown="0">
  <autoFilter ref="A728:F762" xr:uid="{00000000-0009-0000-0100-000014000000}"/>
  <tableColumns count="6">
    <tableColumn id="1" xr3:uid="{00000000-0010-0000-1000-000001000000}" name="CÓDIGO CATÁLOGO" dataDxfId="256"/>
    <tableColumn id="2" xr3:uid="{00000000-0010-0000-1000-000002000000}" name="ARTÍCULO" dataDxfId="255">
      <calculatedColumnFormula>IFERROR(INDEX(UNSPSCDes,MATCH(INDIRECT(ADDRESS(ROW(),COLUMN()-1,4)),UNSPSCCode,0)),"")</calculatedColumnFormula>
    </tableColumn>
    <tableColumn id="3" xr3:uid="{00000000-0010-0000-1000-000003000000}" name="UNIDAD DE MEDIDA" dataDxfId="254"/>
    <tableColumn id="4" xr3:uid="{00000000-0010-0000-1000-000004000000}" name="CANTIDAD TOTAL ESTIMADA" dataDxfId="253"/>
    <tableColumn id="5" xr3:uid="{00000000-0010-0000-1000-000005000000}" name="PRECIO UNITARIO ESTIMADO" dataDxfId="252"/>
    <tableColumn id="6" xr3:uid="{00000000-0010-0000-1000-000006000000}" name="MONTO TOTAL ESTIMADO" dataDxfId="251">
      <calculatedColumnFormula>+D729*E729</calculatedColumnFormula>
    </tableColumn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11000000}" name="Table3622" displayName="Table3622" ref="A772:F817" totalsRowShown="0" dataDxfId="250">
  <autoFilter ref="A772:F817" xr:uid="{00000000-0009-0000-0100-000015000000}"/>
  <tableColumns count="6">
    <tableColumn id="1" xr3:uid="{00000000-0010-0000-1100-000001000000}" name="CÓDIGO CATÁLOGO" dataDxfId="249"/>
    <tableColumn id="2" xr3:uid="{00000000-0010-0000-1100-000002000000}" name="ARTÍCULO" dataDxfId="248" dataCellStyle="ArticleBody_UNSCPCDescription">
      <calculatedColumnFormula>IFERROR(INDEX(UNSPSCDes,MATCH(INDIRECT(ADDRESS(ROW(),COLUMN()-1,4)),UNSPSCCode,0)),"")</calculatedColumnFormula>
    </tableColumn>
    <tableColumn id="3" xr3:uid="{00000000-0010-0000-1100-000003000000}" name="UNIDAD DE MEDIDA" dataDxfId="247" dataCellStyle="ArticleBody"/>
    <tableColumn id="4" xr3:uid="{00000000-0010-0000-1100-000004000000}" name="CANTIDAD TOTAL ESTIMADA" dataDxfId="246" dataCellStyle="ArticleBody"/>
    <tableColumn id="5" xr3:uid="{00000000-0010-0000-1100-000005000000}" name="PRECIO UNITARIO ESTIMADO" dataDxfId="245" dataCellStyle="ArticleBody_currency"/>
    <tableColumn id="6" xr3:uid="{00000000-0010-0000-1100-000006000000}" name="MONTO TOTAL ESTIMADO" dataDxfId="244" dataCellStyle="ArticleBody_currency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12000000}" name="Table3723" displayName="Table3723" ref="A828:F835" totalsRowShown="0">
  <autoFilter ref="A828:F835" xr:uid="{00000000-0009-0000-0100-000016000000}"/>
  <tableColumns count="6">
    <tableColumn id="1" xr3:uid="{00000000-0010-0000-1200-000001000000}" name="CÓDIGO CATÁLOGO" dataDxfId="243"/>
    <tableColumn id="2" xr3:uid="{00000000-0010-0000-1200-000002000000}" name="ARTÍCULO" dataDxfId="242" dataCellStyle="ArticleBody_UNSCPCDescription">
      <calculatedColumnFormula>IFERROR(INDEX(UNSPSCDes,MATCH(INDIRECT(ADDRESS(ROW(),COLUMN()-1,4)),UNSPSCCode,0)),"")</calculatedColumnFormula>
    </tableColumn>
    <tableColumn id="3" xr3:uid="{00000000-0010-0000-1200-000003000000}" name="UNIDAD DE MEDIDA" dataDxfId="241" dataCellStyle="ArticleBody"/>
    <tableColumn id="4" xr3:uid="{00000000-0010-0000-1200-000004000000}" name="CANTIDAD TOTAL ESTIMADA" dataDxfId="240" dataCellStyle="ArticleBody"/>
    <tableColumn id="5" xr3:uid="{00000000-0010-0000-1200-000005000000}" name="PRECIO UNITARIO ESTIMADO" dataDxfId="239" dataCellStyle="ArticleBody_currency"/>
    <tableColumn id="6" xr3:uid="{00000000-0010-0000-1200-000006000000}" name="MONTO TOTAL ESTIMADO" dataDxfId="238" dataCellStyle="ArticleBody_currency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33" displayName="Table33" ref="A93:F110" totalsRowShown="0" dataDxfId="16729">
  <autoFilter ref="A93:F110" xr:uid="{00000000-0009-0000-0100-000002000000}"/>
  <tableColumns count="6">
    <tableColumn id="1" xr3:uid="{00000000-0010-0000-0100-000001000000}" name="CÓDIGO CATÁLOGO" dataDxfId="16728"/>
    <tableColumn id="2" xr3:uid="{00000000-0010-0000-0100-000002000000}" name="ARTÍCULO" dataDxfId="16727">
      <calculatedColumnFormula>IFERROR(INDEX(UNSPSCDes,MATCH(INDIRECT(ADDRESS(ROW(),COLUMN()-1,4)),UNSPSCCode,0)),"")</calculatedColumnFormula>
    </tableColumn>
    <tableColumn id="3" xr3:uid="{00000000-0010-0000-0100-000003000000}" name="UNIDAD DE MEDIDA" dataDxfId="16726"/>
    <tableColumn id="4" xr3:uid="{00000000-0010-0000-0100-000004000000}" name="CANTIDAD TOTAL ESTIMADA" dataDxfId="16725"/>
    <tableColumn id="5" xr3:uid="{00000000-0010-0000-0100-000005000000}" name="PRECIO UNITARIO ESTIMADO" dataDxfId="16724"/>
    <tableColumn id="6" xr3:uid="{00000000-0010-0000-0100-000006000000}" name="MONTO TOTAL ESTIMADO" dataDxfId="16723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13000000}" name="Table3824" displayName="Table3824" ref="A846:F898" totalsRowShown="0" dataDxfId="237">
  <autoFilter ref="A846:F898" xr:uid="{00000000-0009-0000-0100-000017000000}"/>
  <tableColumns count="6">
    <tableColumn id="1" xr3:uid="{00000000-0010-0000-1300-000001000000}" name="CÓDIGO CATÁLOGO" dataDxfId="236"/>
    <tableColumn id="2" xr3:uid="{00000000-0010-0000-1300-000002000000}" name="ARTÍCULO" dataDxfId="235" dataCellStyle="ArticleBody_UNSCPCDescription">
      <calculatedColumnFormula>IFERROR(INDEX(UNSPSCDes,MATCH(INDIRECT(ADDRESS(ROW(),COLUMN()-1,4)),UNSPSCCode,0)),"")</calculatedColumnFormula>
    </tableColumn>
    <tableColumn id="3" xr3:uid="{00000000-0010-0000-1300-000003000000}" name="UNIDAD DE MEDIDA" dataDxfId="234" dataCellStyle="ArticleBody"/>
    <tableColumn id="4" xr3:uid="{00000000-0010-0000-1300-000004000000}" name="CANTIDAD TOTAL ESTIMADA" dataDxfId="233" dataCellStyle="ArticleBody"/>
    <tableColumn id="5" xr3:uid="{00000000-0010-0000-1300-000005000000}" name="PRECIO UNITARIO ESTIMADO" dataDxfId="232" dataCellStyle="ArticleBody_currency"/>
    <tableColumn id="6" xr3:uid="{00000000-0010-0000-1300-000006000000}" name="MONTO TOTAL ESTIMADO" dataDxfId="231" dataCellStyle="ArticleBody_currency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14000000}" name="Table3925" displayName="Table3925" ref="A909:F917" totalsRowShown="0">
  <autoFilter ref="A909:F917" xr:uid="{00000000-0009-0000-0100-000018000000}"/>
  <tableColumns count="6">
    <tableColumn id="1" xr3:uid="{00000000-0010-0000-1400-000001000000}" name="CÓDIGO CATÁLOGO" dataDxfId="230"/>
    <tableColumn id="2" xr3:uid="{00000000-0010-0000-1400-000002000000}" name="ARTÍCULO" dataDxfId="229" dataCellStyle="ArticleBody_UNSCPCDescription">
      <calculatedColumnFormula>IFERROR(INDEX(UNSPSCDes,MATCH(INDIRECT(ADDRESS(ROW(),COLUMN()-1,4)),UNSPSCCode,0)),"")</calculatedColumnFormula>
    </tableColumn>
    <tableColumn id="3" xr3:uid="{00000000-0010-0000-1400-000003000000}" name="UNIDAD DE MEDIDA" dataDxfId="228" dataCellStyle="ArticleBody"/>
    <tableColumn id="4" xr3:uid="{00000000-0010-0000-1400-000004000000}" name="CANTIDAD TOTAL ESTIMADA" dataDxfId="227" dataCellStyle="ArticleBody"/>
    <tableColumn id="5" xr3:uid="{00000000-0010-0000-1400-000005000000}" name="PRECIO UNITARIO ESTIMADO" dataDxfId="226" dataCellStyle="ArticleBody_currency"/>
    <tableColumn id="6" xr3:uid="{00000000-0010-0000-1400-000006000000}" name="MONTO TOTAL ESTIMADO" dataDxfId="225" dataCellStyle="ArticleBody_currency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15000000}" name="Table31127" displayName="Table31127" ref="A928:F933" totalsRowShown="0">
  <autoFilter ref="A928:F933" xr:uid="{00000000-0009-0000-0100-00001A000000}"/>
  <tableColumns count="6">
    <tableColumn id="1" xr3:uid="{00000000-0010-0000-1500-000001000000}" name="CÓDIGO CATÁLOGO" dataDxfId="224"/>
    <tableColumn id="2" xr3:uid="{00000000-0010-0000-1500-000002000000}" name="ARTÍCULO" dataDxfId="223">
      <calculatedColumnFormula>IFERROR(INDEX(UNSPSCDes,MATCH(INDIRECT(ADDRESS(ROW(),COLUMN()-1,4)),UNSPSCCode,0)),"")</calculatedColumnFormula>
    </tableColumn>
    <tableColumn id="3" xr3:uid="{00000000-0010-0000-1500-000003000000}" name="UNIDAD DE MEDIDA" dataDxfId="222" dataCellStyle="ArticleBody"/>
    <tableColumn id="4" xr3:uid="{00000000-0010-0000-1500-000004000000}" name="CANTIDAD TOTAL ESTIMADA" dataDxfId="221" dataCellStyle="ArticleBody"/>
    <tableColumn id="5" xr3:uid="{00000000-0010-0000-1500-000005000000}" name="PRECIO UNITARIO ESTIMADO" dataDxfId="220" dataCellStyle="ArticleBody_currency"/>
    <tableColumn id="6" xr3:uid="{00000000-0010-0000-1500-000006000000}" name="MONTO TOTAL ESTIMADO" dataDxfId="219" dataCellStyle="ArticleBody_currency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16000000}" name="Table31228" displayName="Table31228" ref="A944:F1087" totalsRowShown="0" dataDxfId="218">
  <autoFilter ref="A944:F1087" xr:uid="{00000000-0009-0000-0100-00001B000000}"/>
  <tableColumns count="6">
    <tableColumn id="1" xr3:uid="{00000000-0010-0000-1600-000001000000}" name="CÓDIGO CATÁLOGO" dataDxfId="217"/>
    <tableColumn id="2" xr3:uid="{00000000-0010-0000-1600-000002000000}" name="ARTÍCULO" dataDxfId="216">
      <calculatedColumnFormula>IFERROR(INDEX(UNSPSCDes,MATCH(INDIRECT(ADDRESS(ROW(),COLUMN()-1,4)),UNSPSCCode,0)),"")</calculatedColumnFormula>
    </tableColumn>
    <tableColumn id="3" xr3:uid="{00000000-0010-0000-1600-000003000000}" name="UNIDAD DE MEDIDA" dataDxfId="215" dataCellStyle="ArticleBody"/>
    <tableColumn id="4" xr3:uid="{00000000-0010-0000-1600-000004000000}" name="CANTIDAD TOTAL ESTIMADA" dataDxfId="214" dataCellStyle="ArticleBody"/>
    <tableColumn id="5" xr3:uid="{00000000-0010-0000-1600-000005000000}" name="PRECIO UNITARIO ESTIMADO" dataDxfId="213" dataCellStyle="ArticleBody_currency"/>
    <tableColumn id="6" xr3:uid="{00000000-0010-0000-1600-000006000000}" name="MONTO TOTAL ESTIMADO" dataDxfId="212" dataCellStyle="ArticleBody_currency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17000000}" name="Table31329" displayName="Table31329" ref="A1098:F1104" totalsRowShown="0">
  <autoFilter ref="A1098:F1104" xr:uid="{00000000-0009-0000-0100-00001C000000}"/>
  <tableColumns count="6">
    <tableColumn id="1" xr3:uid="{00000000-0010-0000-1700-000001000000}" name="CÓDIGO CATÁLOGO" dataDxfId="211"/>
    <tableColumn id="2" xr3:uid="{00000000-0010-0000-1700-000002000000}" name="ARTÍCULO" dataDxfId="210">
      <calculatedColumnFormula>IFERROR(INDEX(UNSPSCDes,MATCH(INDIRECT(ADDRESS(ROW(),COLUMN()-1,4)),UNSPSCCode,0)),"")</calculatedColumnFormula>
    </tableColumn>
    <tableColumn id="3" xr3:uid="{00000000-0010-0000-1700-000003000000}" name="UNIDAD DE MEDIDA" dataDxfId="209" dataCellStyle="ArticleBody"/>
    <tableColumn id="4" xr3:uid="{00000000-0010-0000-1700-000004000000}" name="CANTIDAD TOTAL ESTIMADA" dataDxfId="208"/>
    <tableColumn id="5" xr3:uid="{00000000-0010-0000-1700-000005000000}" name="PRECIO UNITARIO ESTIMADO" dataDxfId="207"/>
    <tableColumn id="6" xr3:uid="{00000000-0010-0000-1700-000006000000}" name="MONTO TOTAL ESTIMADO" dataDxfId="206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18000000}" name="Table31430" displayName="Table31430" ref="A1115:F1119" totalsRowShown="0" dataDxfId="205">
  <autoFilter ref="A1115:F1119" xr:uid="{00000000-0009-0000-0100-00001D000000}"/>
  <tableColumns count="6">
    <tableColumn id="1" xr3:uid="{00000000-0010-0000-1800-000001000000}" name="CÓDIGO CATÁLOGO" dataDxfId="204"/>
    <tableColumn id="2" xr3:uid="{00000000-0010-0000-1800-000002000000}" name="ARTÍCULO" dataDxfId="203">
      <calculatedColumnFormula>IFERROR(INDEX(UNSPSCDes,MATCH(INDIRECT(ADDRESS(ROW(),COLUMN()-1,4)),UNSPSCCode,0)),"")</calculatedColumnFormula>
    </tableColumn>
    <tableColumn id="3" xr3:uid="{00000000-0010-0000-1800-000003000000}" name="UNIDAD DE MEDIDA" dataDxfId="202" dataCellStyle="ArticleBody"/>
    <tableColumn id="4" xr3:uid="{00000000-0010-0000-1800-000004000000}" name="CANTIDAD TOTAL ESTIMADA" dataDxfId="201" dataCellStyle="ArticleBody"/>
    <tableColumn id="5" xr3:uid="{00000000-0010-0000-1800-000005000000}" name="PRECIO UNITARIO ESTIMADO" dataDxfId="200" dataCellStyle="ArticleBody_currency"/>
    <tableColumn id="6" xr3:uid="{00000000-0010-0000-1800-000006000000}" name="MONTO TOTAL ESTIMADO" dataDxfId="199" dataCellStyle="ArticleBody_currency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19000000}" name="Table31531" displayName="Table31531" ref="A1130:F1133" totalsRowShown="0">
  <autoFilter ref="A1130:F1133" xr:uid="{00000000-0009-0000-0100-00001E000000}"/>
  <tableColumns count="6">
    <tableColumn id="1" xr3:uid="{00000000-0010-0000-1900-000001000000}" name="CÓDIGO CATÁLOGO" dataDxfId="198"/>
    <tableColumn id="2" xr3:uid="{00000000-0010-0000-1900-000002000000}" name="ARTÍCULO" dataDxfId="197">
      <calculatedColumnFormula>IFERROR(INDEX(UNSPSCDes,MATCH(INDIRECT(ADDRESS(ROW(),COLUMN()-1,4)),UNSPSCCode,0)),"")</calculatedColumnFormula>
    </tableColumn>
    <tableColumn id="3" xr3:uid="{00000000-0010-0000-1900-000003000000}" name="UNIDAD DE MEDIDA" dataDxfId="196" dataCellStyle="ArticleBody"/>
    <tableColumn id="4" xr3:uid="{00000000-0010-0000-1900-000004000000}" name="CANTIDAD TOTAL ESTIMADA" dataDxfId="195" dataCellStyle="ArticleBody"/>
    <tableColumn id="5" xr3:uid="{00000000-0010-0000-1900-000005000000}" name="PRECIO UNITARIO ESTIMADO" dataDxfId="194" dataCellStyle="ArticleBody_currency"/>
    <tableColumn id="6" xr3:uid="{00000000-0010-0000-1900-000006000000}" name="MONTO TOTAL ESTIMADO" dataDxfId="193" dataCellStyle="ArticleBody_currency">
      <calculatedColumnFormula>+D1131*E1131</calculatedColumnFormula>
    </tableColumn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1A000000}" name="Table31632" displayName="Table31632" ref="A1144:F1152" totalsRowShown="0" dataDxfId="192">
  <autoFilter ref="A1144:F1152" xr:uid="{00000000-0009-0000-0100-00001F000000}"/>
  <tableColumns count="6">
    <tableColumn id="1" xr3:uid="{00000000-0010-0000-1A00-000001000000}" name="CÓDIGO CATÁLOGO" dataDxfId="191"/>
    <tableColumn id="2" xr3:uid="{00000000-0010-0000-1A00-000002000000}" name="ARTÍCULO" dataDxfId="190"/>
    <tableColumn id="3" xr3:uid="{00000000-0010-0000-1A00-000003000000}" name="UNIDAD DE MEDIDA" dataDxfId="189" dataCellStyle="ArticleBody"/>
    <tableColumn id="4" xr3:uid="{00000000-0010-0000-1A00-000004000000}" name="CANTIDAD TOTAL ESTIMADA" dataDxfId="188" dataCellStyle="ArticleBody"/>
    <tableColumn id="5" xr3:uid="{00000000-0010-0000-1A00-000005000000}" name="PRECIO UNITARIO ESTIMADO" dataDxfId="187" dataCellStyle="ArticleBody_currency"/>
    <tableColumn id="6" xr3:uid="{00000000-0010-0000-1A00-000006000000}" name="MONTO TOTAL ESTIMADO" dataDxfId="186" dataCellStyle="ArticleBody_currency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B000000}" name="Table3234" displayName="Table3234" ref="A1163:F1265" totalsRowShown="0">
  <autoFilter ref="A1163:F1265" xr:uid="{00000000-0009-0000-0100-000021000000}"/>
  <tableColumns count="6">
    <tableColumn id="1" xr3:uid="{00000000-0010-0000-1B00-000001000000}" name="CÓDIGO CATÁLOGO" dataDxfId="185"/>
    <tableColumn id="2" xr3:uid="{00000000-0010-0000-1B00-000002000000}" name="ARTÍCULO" dataDxfId="184">
      <calculatedColumnFormula>IFERROR(INDEX(UNSPSCDes,MATCH(INDIRECT(ADDRESS(ROW(),COLUMN()-1,4)),UNSPSCCode,0)),"")</calculatedColumnFormula>
    </tableColumn>
    <tableColumn id="3" xr3:uid="{00000000-0010-0000-1B00-000003000000}" name="UNIDAD DE MEDIDA" dataDxfId="183" dataCellStyle="ArticleBody"/>
    <tableColumn id="4" xr3:uid="{00000000-0010-0000-1B00-000004000000}" name="CANTIDAD TOTAL ESTIMADA" dataDxfId="182" dataCellStyle="ArticleBody"/>
    <tableColumn id="5" xr3:uid="{00000000-0010-0000-1B00-000005000000}" name="PRECIO UNITARIO ESTIMADO" dataDxfId="181" dataCellStyle="ArticleBody_currency"/>
    <tableColumn id="6" xr3:uid="{00000000-0010-0000-1B00-000006000000}" name="MONTO TOTAL ESTIMADO" dataDxfId="180" dataCellStyle="ArticleBody_currency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C000000}" name="Table3335" displayName="Table3335" ref="A1276:F1293" totalsRowShown="0">
  <autoFilter ref="A1276:F1293" xr:uid="{00000000-0009-0000-0100-000022000000}"/>
  <tableColumns count="6">
    <tableColumn id="1" xr3:uid="{00000000-0010-0000-1C00-000001000000}" name="CÓDIGO CATÁLOGO" dataDxfId="179"/>
    <tableColumn id="2" xr3:uid="{00000000-0010-0000-1C00-000002000000}" name="ARTÍCULO" dataDxfId="178">
      <calculatedColumnFormula>IFERROR(INDEX(UNSPSCDes,MATCH(INDIRECT(ADDRESS(ROW(),COLUMN()-1,4)),UNSPSCCode,0)),"")</calculatedColumnFormula>
    </tableColumn>
    <tableColumn id="3" xr3:uid="{00000000-0010-0000-1C00-000003000000}" name="UNIDAD DE MEDIDA" dataDxfId="177" dataCellStyle="ArticleBody"/>
    <tableColumn id="4" xr3:uid="{00000000-0010-0000-1C00-000004000000}" name="CANTIDAD TOTAL ESTIMADA" dataDxfId="176" dataCellStyle="ArticleBody"/>
    <tableColumn id="5" xr3:uid="{00000000-0010-0000-1C00-000005000000}" name="PRECIO UNITARIO ESTIMADO" dataDxfId="175" dataCellStyle="ArticleBody_currency"/>
    <tableColumn id="6" xr3:uid="{00000000-0010-0000-1C00-000006000000}" name="MONTO TOTAL ESTIMADO" dataDxfId="174" dataCellStyle="ArticleBody_currency">
      <calculatedColumnFormula>+D1277*E1277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2000000}" name="Table35" displayName="Table35" ref="A121:F145" totalsRowShown="0" dataDxfId="16722">
  <autoFilter ref="A121:F145" xr:uid="{00000000-0009-0000-0100-000004000000}"/>
  <tableColumns count="6">
    <tableColumn id="1" xr3:uid="{00000000-0010-0000-0200-000001000000}" name="CÓDIGO CATÁLOGO" dataDxfId="16721"/>
    <tableColumn id="2" xr3:uid="{00000000-0010-0000-0200-000002000000}" name="ARTÍCULO" dataDxfId="16720">
      <calculatedColumnFormula>IFERROR(INDEX(UNSPSCDes,MATCH(INDIRECT(ADDRESS(ROW(),COLUMN()-1,4)),UNSPSCCode,0)),"")</calculatedColumnFormula>
    </tableColumn>
    <tableColumn id="3" xr3:uid="{00000000-0010-0000-0200-000003000000}" name="UNIDAD DE MEDIDA" dataDxfId="16719" dataCellStyle="ArticleBody"/>
    <tableColumn id="4" xr3:uid="{00000000-0010-0000-0200-000004000000}" name="CANTIDAD TOTAL ESTIMADA" dataDxfId="16718"/>
    <tableColumn id="5" xr3:uid="{00000000-0010-0000-0200-000005000000}" name="PRECIO UNITARIO ESTIMADO" dataDxfId="16717"/>
    <tableColumn id="6" xr3:uid="{00000000-0010-0000-0200-000006000000}" name="MONTO TOTAL ESTIMADO" dataDxfId="16716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1D000000}" name="Table3536" displayName="Table3536" ref="A1304:F1331" totalsRowShown="0" dataDxfId="173">
  <autoFilter ref="A1304:F1331" xr:uid="{00000000-0009-0000-0100-000023000000}"/>
  <tableColumns count="6">
    <tableColumn id="1" xr3:uid="{00000000-0010-0000-1D00-000001000000}" name="CÓDIGO CATÁLOGO" dataDxfId="172"/>
    <tableColumn id="2" xr3:uid="{00000000-0010-0000-1D00-000002000000}" name="ARTÍCULO" dataDxfId="171">
      <calculatedColumnFormula>IFERROR(INDEX(UNSPSCDes,MATCH(INDIRECT(ADDRESS(ROW(),COLUMN()-1,4)),UNSPSCCode,0)),"")</calculatedColumnFormula>
    </tableColumn>
    <tableColumn id="3" xr3:uid="{00000000-0010-0000-1D00-000003000000}" name="UNIDAD DE MEDIDA" dataDxfId="170" dataCellStyle="ArticleBody"/>
    <tableColumn id="4" xr3:uid="{00000000-0010-0000-1D00-000004000000}" name="CANTIDAD TOTAL ESTIMADA" dataDxfId="169" dataCellStyle="ArticleBody"/>
    <tableColumn id="5" xr3:uid="{00000000-0010-0000-1D00-000005000000}" name="PRECIO UNITARIO ESTIMADO" dataDxfId="168" dataCellStyle="ArticleBody_currency"/>
    <tableColumn id="6" xr3:uid="{00000000-0010-0000-1D00-000006000000}" name="MONTO TOTAL ESTIMADO" dataDxfId="167" dataCellStyle="ArticleBody_currency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1E000000}" name="Table3637" displayName="Table3637" ref="A1342:F1444" totalsRowShown="0" dataDxfId="166">
  <autoFilter ref="A1342:F1444" xr:uid="{00000000-0009-0000-0100-000024000000}"/>
  <tableColumns count="6">
    <tableColumn id="1" xr3:uid="{00000000-0010-0000-1E00-000001000000}" name="CÓDIGO CATÁLOGO" dataDxfId="165"/>
    <tableColumn id="2" xr3:uid="{00000000-0010-0000-1E00-000002000000}" name="ARTÍCULO" dataDxfId="164">
      <calculatedColumnFormula>IFERROR(INDEX(UNSPSCDes,MATCH(INDIRECT(ADDRESS(ROW(),COLUMN()-1,4)),UNSPSCCode,0)),"")</calculatedColumnFormula>
    </tableColumn>
    <tableColumn id="3" xr3:uid="{00000000-0010-0000-1E00-000003000000}" name="UNIDAD DE MEDIDA" dataDxfId="163" dataCellStyle="ArticleBody"/>
    <tableColumn id="4" xr3:uid="{00000000-0010-0000-1E00-000004000000}" name="CANTIDAD TOTAL ESTIMADA" dataDxfId="162" dataCellStyle="ArticleBody"/>
    <tableColumn id="5" xr3:uid="{00000000-0010-0000-1E00-000005000000}" name="PRECIO UNITARIO ESTIMADO" dataDxfId="161" dataCellStyle="ArticleBody_currency"/>
    <tableColumn id="6" xr3:uid="{00000000-0010-0000-1E00-000006000000}" name="MONTO TOTAL ESTIMADO" dataDxfId="160" dataCellStyle="ArticleBody_currency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1F000000}" name="Table3738" displayName="Table3738" ref="A1455:F1462" totalsRowShown="0">
  <autoFilter ref="A1455:F1462" xr:uid="{00000000-0009-0000-0100-000025000000}"/>
  <tableColumns count="6">
    <tableColumn id="1" xr3:uid="{00000000-0010-0000-1F00-000001000000}" name="CÓDIGO CATÁLOGO" dataDxfId="159"/>
    <tableColumn id="2" xr3:uid="{00000000-0010-0000-1F00-000002000000}" name="ARTÍCULO" dataDxfId="158">
      <calculatedColumnFormula>IFERROR(INDEX(UNSPSCDes,MATCH(INDIRECT(ADDRESS(ROW(),COLUMN()-1,4)),UNSPSCCode,0)),"")</calculatedColumnFormula>
    </tableColumn>
    <tableColumn id="3" xr3:uid="{00000000-0010-0000-1F00-000003000000}" name="UNIDAD DE MEDIDA" dataDxfId="157" dataCellStyle="ArticleBody"/>
    <tableColumn id="4" xr3:uid="{00000000-0010-0000-1F00-000004000000}" name="CANTIDAD TOTAL ESTIMADA" dataDxfId="156" dataCellStyle="ArticleBody"/>
    <tableColumn id="5" xr3:uid="{00000000-0010-0000-1F00-000005000000}" name="PRECIO UNITARIO ESTIMADO" dataDxfId="155" dataCellStyle="ArticleBody_currency"/>
    <tableColumn id="6" xr3:uid="{00000000-0010-0000-1F00-000006000000}" name="MONTO TOTAL ESTIMADO" dataDxfId="154" dataCellStyle="ArticleBody_currency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20000000}" name="Table3839" displayName="Table3839" ref="A1473:F1537" totalsRowShown="0" dataDxfId="153">
  <autoFilter ref="A1473:F1537" xr:uid="{00000000-0009-0000-0100-000026000000}"/>
  <tableColumns count="6">
    <tableColumn id="1" xr3:uid="{00000000-0010-0000-2000-000001000000}" name="CÓDIGO CATÁLOGO" dataDxfId="152"/>
    <tableColumn id="2" xr3:uid="{00000000-0010-0000-2000-000002000000}" name="ARTÍCULO" dataDxfId="151"/>
    <tableColumn id="3" xr3:uid="{00000000-0010-0000-2000-000003000000}" name="UNIDAD DE MEDIDA" dataDxfId="150" dataCellStyle="ArticleBody"/>
    <tableColumn id="4" xr3:uid="{00000000-0010-0000-2000-000004000000}" name="CANTIDAD TOTAL ESTIMADA" dataDxfId="149" dataCellStyle="ArticleBody"/>
    <tableColumn id="5" xr3:uid="{00000000-0010-0000-2000-000005000000}" name="PRECIO UNITARIO ESTIMADO" dataDxfId="148" dataCellStyle="ArticleBody_currency"/>
    <tableColumn id="6" xr3:uid="{00000000-0010-0000-2000-000006000000}" name="MONTO TOTAL ESTIMADO" dataDxfId="147" dataCellStyle="ArticleBody_currency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21000000}" name="Table3940" displayName="Table3940" ref="A1548:F1556" totalsRowShown="0">
  <autoFilter ref="A1548:F1556" xr:uid="{00000000-0009-0000-0100-000027000000}"/>
  <tableColumns count="6">
    <tableColumn id="1" xr3:uid="{00000000-0010-0000-2100-000001000000}" name="CÓDIGO CATÁLOGO" dataDxfId="146"/>
    <tableColumn id="2" xr3:uid="{00000000-0010-0000-2100-000002000000}" name="ARTÍCULO" dataDxfId="145">
      <calculatedColumnFormula>IFERROR(INDEX(UNSPSCDes,MATCH(INDIRECT(ADDRESS(ROW(),COLUMN()-1,4)),UNSPSCCode,0)),"")</calculatedColumnFormula>
    </tableColumn>
    <tableColumn id="3" xr3:uid="{00000000-0010-0000-2100-000003000000}" name="UNIDAD DE MEDIDA" dataDxfId="144" dataCellStyle="ArticleBody"/>
    <tableColumn id="4" xr3:uid="{00000000-0010-0000-2100-000004000000}" name="CANTIDAD TOTAL ESTIMADA" dataDxfId="143" dataCellStyle="ArticleBody"/>
    <tableColumn id="5" xr3:uid="{00000000-0010-0000-2100-000005000000}" name="PRECIO UNITARIO ESTIMADO" dataDxfId="142" dataCellStyle="ArticleBody_currency"/>
    <tableColumn id="6" xr3:uid="{00000000-0010-0000-2100-000006000000}" name="MONTO TOTAL ESTIMADO" dataDxfId="141" dataCellStyle="ArticleBody_currency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22000000}" name="Table31142" displayName="Table31142" ref="A1567:F1572" totalsRowShown="0">
  <autoFilter ref="A1567:F1572" xr:uid="{00000000-0009-0000-0100-000029000000}"/>
  <tableColumns count="6">
    <tableColumn id="1" xr3:uid="{00000000-0010-0000-2200-000001000000}" name="CÓDIGO CATÁLOGO" dataDxfId="140"/>
    <tableColumn id="2" xr3:uid="{00000000-0010-0000-2200-000002000000}" name="ARTÍCULO" dataDxfId="139">
      <calculatedColumnFormula>IFERROR(INDEX(UNSPSCDes,MATCH(INDIRECT(ADDRESS(ROW(),COLUMN()-1,4)),UNSPSCCode,0)),"")</calculatedColumnFormula>
    </tableColumn>
    <tableColumn id="3" xr3:uid="{00000000-0010-0000-2200-000003000000}" name="UNIDAD DE MEDIDA" dataDxfId="138" dataCellStyle="ArticleBody"/>
    <tableColumn id="4" xr3:uid="{00000000-0010-0000-2200-000004000000}" name="CANTIDAD TOTAL ESTIMADA" dataDxfId="137" dataCellStyle="ArticleBody"/>
    <tableColumn id="5" xr3:uid="{00000000-0010-0000-2200-000005000000}" name="PRECIO UNITARIO ESTIMADO" dataDxfId="136" dataCellStyle="ArticleBody_currency"/>
    <tableColumn id="6" xr3:uid="{00000000-0010-0000-2200-000006000000}" name="MONTO TOTAL ESTIMADO" dataDxfId="135" dataCellStyle="ArticleBody_currency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23000000}" name="Table31243" displayName="Table31243" ref="A1583:F1730" totalsRowShown="0" dataDxfId="134">
  <autoFilter ref="A1583:F1730" xr:uid="{00000000-0009-0000-0100-00002A000000}"/>
  <tableColumns count="6">
    <tableColumn id="1" xr3:uid="{00000000-0010-0000-2300-000001000000}" name="CÓDIGO CATÁLOGO" dataDxfId="133" dataCellStyle="BodyStyle"/>
    <tableColumn id="2" xr3:uid="{00000000-0010-0000-2300-000002000000}" name="ARTÍCULO" dataDxfId="132"/>
    <tableColumn id="3" xr3:uid="{00000000-0010-0000-2300-000003000000}" name="UNIDAD DE MEDIDA" dataDxfId="131" dataCellStyle="BodyStyle"/>
    <tableColumn id="4" xr3:uid="{00000000-0010-0000-2300-000004000000}" name="CANTIDAD TOTAL ESTIMADA" dataDxfId="130" dataCellStyle="ArticleBody"/>
    <tableColumn id="5" xr3:uid="{00000000-0010-0000-2300-000005000000}" name="PRECIO UNITARIO ESTIMADO" dataDxfId="129" dataCellStyle="ArticleBody_currency"/>
    <tableColumn id="6" xr3:uid="{00000000-0010-0000-2300-000006000000}" name="MONTO TOTAL ESTIMADO" dataDxfId="128" dataCellStyle="ArticleBody_currency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24000000}" name="Table31344" displayName="Table31344" ref="A1741:F1748" totalsRowShown="0">
  <autoFilter ref="A1741:F1748" xr:uid="{00000000-0009-0000-0100-00002B000000}"/>
  <tableColumns count="6">
    <tableColumn id="1" xr3:uid="{00000000-0010-0000-2400-000001000000}" name="CÓDIGO CATÁLOGO" dataDxfId="127"/>
    <tableColumn id="2" xr3:uid="{00000000-0010-0000-2400-000002000000}" name="ARTÍCULO" dataDxfId="126">
      <calculatedColumnFormula>IFERROR(INDEX(UNSPSCDes,MATCH(INDIRECT(ADDRESS(ROW(),COLUMN()-1,4)),UNSPSCCode,0)),"")</calculatedColumnFormula>
    </tableColumn>
    <tableColumn id="3" xr3:uid="{00000000-0010-0000-2400-000003000000}" name="UNIDAD DE MEDIDA" dataDxfId="125" dataCellStyle="ArticleBody"/>
    <tableColumn id="4" xr3:uid="{00000000-0010-0000-2400-000004000000}" name="CANTIDAD TOTAL ESTIMADA" dataDxfId="124" dataCellStyle="ArticleBody"/>
    <tableColumn id="5" xr3:uid="{00000000-0010-0000-2400-000005000000}" name="PRECIO UNITARIO ESTIMADO" dataDxfId="123" dataCellStyle="ArticleBody_currency"/>
    <tableColumn id="6" xr3:uid="{00000000-0010-0000-2400-000006000000}" name="MONTO TOTAL ESTIMADO" dataDxfId="122" dataCellStyle="ArticleBody_currency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25000000}" name="Table31445" displayName="Table31445" ref="A1759:F1762" totalsRowShown="0">
  <autoFilter ref="A1759:F1762" xr:uid="{00000000-0009-0000-0100-00002C000000}"/>
  <tableColumns count="6">
    <tableColumn id="1" xr3:uid="{00000000-0010-0000-2500-000001000000}" name="CÓDIGO CATÁLOGO" dataDxfId="121"/>
    <tableColumn id="2" xr3:uid="{00000000-0010-0000-2500-000002000000}" name="ARTÍCULO" dataDxfId="120">
      <calculatedColumnFormula>IFERROR(INDEX(UNSPSCDes,MATCH(INDIRECT(ADDRESS(ROW(),COLUMN()-1,4)),UNSPSCCode,0)),"")</calculatedColumnFormula>
    </tableColumn>
    <tableColumn id="3" xr3:uid="{00000000-0010-0000-2500-000003000000}" name="UNIDAD DE MEDIDA" dataDxfId="119"/>
    <tableColumn id="4" xr3:uid="{00000000-0010-0000-2500-000004000000}" name="CANTIDAD TOTAL ESTIMADA" dataDxfId="118" dataCellStyle="ArticleBody"/>
    <tableColumn id="5" xr3:uid="{00000000-0010-0000-2500-000005000000}" name="PRECIO UNITARIO ESTIMADO" dataDxfId="117" dataCellStyle="ArticleBody_currency"/>
    <tableColumn id="6" xr3:uid="{00000000-0010-0000-2500-000006000000}" name="MONTO TOTAL ESTIMADO" dataDxfId="116" dataCellStyle="ArticleBody_currency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26000000}" name="Table31546" displayName="Table31546" ref="A1773:F1776" totalsRowShown="0">
  <autoFilter ref="A1773:F1776" xr:uid="{00000000-0009-0000-0100-00002D000000}"/>
  <tableColumns count="6">
    <tableColumn id="1" xr3:uid="{00000000-0010-0000-2600-000001000000}" name="CÓDIGO CATÁLOGO" dataDxfId="115"/>
    <tableColumn id="2" xr3:uid="{00000000-0010-0000-2600-000002000000}" name="ARTÍCULO" dataDxfId="114">
      <calculatedColumnFormula>IFERROR(INDEX(UNSPSCDes,MATCH(INDIRECT(ADDRESS(ROW(),COLUMN()-1,4)),UNSPSCCode,0)),"")</calculatedColumnFormula>
    </tableColumn>
    <tableColumn id="3" xr3:uid="{00000000-0010-0000-2600-000003000000}" name="UNIDAD DE MEDIDA" dataDxfId="113"/>
    <tableColumn id="4" xr3:uid="{00000000-0010-0000-2600-000004000000}" name="CANTIDAD TOTAL ESTIMADA" dataDxfId="112" dataCellStyle="ArticleBody"/>
    <tableColumn id="5" xr3:uid="{00000000-0010-0000-2600-000005000000}" name="PRECIO UNITARIO ESTIMADO" dataDxfId="111" dataCellStyle="ArticleBody_currency"/>
    <tableColumn id="6" xr3:uid="{00000000-0010-0000-2600-000006000000}" name="MONTO TOTAL ESTIMADO" dataDxfId="110" dataCellStyle="ArticleBody_currency">
      <calculatedColumnFormula>+D1774*E1774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3000000}" name="Table36" displayName="Table36" ref="A156:XFD259" totalsRowShown="0">
  <tableColumns count="16384">
    <tableColumn id="1" xr3:uid="{00000000-0010-0000-0300-000001000000}" name="CÓDIGO CATÁLOGO" dataDxfId="16715"/>
    <tableColumn id="2" xr3:uid="{00000000-0010-0000-0300-000002000000}" name="ARTÍCULO" dataDxfId="16714">
      <calculatedColumnFormula>IFERROR(INDEX(UNSPSCDes,MATCH(INDIRECT(ADDRESS(ROW(),COLUMN()-1,4)),UNSPSCCode,0)),"")</calculatedColumnFormula>
    </tableColumn>
    <tableColumn id="3" xr3:uid="{00000000-0010-0000-0300-000003000000}" name="UNIDAD DE MEDIDA" dataDxfId="16713"/>
    <tableColumn id="4" xr3:uid="{00000000-0010-0000-0300-000004000000}" name="CANTIDAD TOTAL ESTIMADA" dataDxfId="16712"/>
    <tableColumn id="5" xr3:uid="{00000000-0010-0000-0300-000005000000}" name="PRECIO UNITARIO ESTIMADO" dataDxfId="16711"/>
    <tableColumn id="6" xr3:uid="{00000000-0010-0000-0300-000006000000}" name="MONTO TOTAL ESTIMADO" dataDxfId="16710">
      <calculatedColumnFormula>INDIRECT(ADDRESS(ROW(),COLUMN()-2,4))*INDIRECT(ADDRESS(ROW(),COLUMN()-1,4))</calculatedColumnFormula>
    </tableColumn>
    <tableColumn id="7" xr3:uid="{00000000-0010-0000-0300-000007000000}" name="Columna1" dataDxfId="16709"/>
    <tableColumn id="8" xr3:uid="{00000000-0010-0000-0300-000008000000}" name="Columna2" dataDxfId="16708"/>
    <tableColumn id="9" xr3:uid="{00000000-0010-0000-0300-000009000000}" name="Columna3" dataDxfId="16707"/>
    <tableColumn id="10" xr3:uid="{00000000-0010-0000-0300-00000A000000}" name="Columna4" dataDxfId="16706"/>
    <tableColumn id="11" xr3:uid="{00000000-0010-0000-0300-00000B000000}" name="Columna5" dataDxfId="16705"/>
    <tableColumn id="12" xr3:uid="{00000000-0010-0000-0300-00000C000000}" name="Columna6" dataDxfId="16704"/>
    <tableColumn id="13" xr3:uid="{00000000-0010-0000-0300-00000D000000}" name="Columna7" dataDxfId="16703"/>
    <tableColumn id="14" xr3:uid="{00000000-0010-0000-0300-00000E000000}" name="Columna8" dataDxfId="16702"/>
    <tableColumn id="15" xr3:uid="{00000000-0010-0000-0300-00000F000000}" name="Columna9" dataDxfId="16701"/>
    <tableColumn id="16" xr3:uid="{00000000-0010-0000-0300-000010000000}" name="Columna10" dataDxfId="16700"/>
    <tableColumn id="17" xr3:uid="{00000000-0010-0000-0300-000011000000}" name="Columna11" dataDxfId="16699"/>
    <tableColumn id="18" xr3:uid="{00000000-0010-0000-0300-000012000000}" name="Columna12" dataDxfId="16698"/>
    <tableColumn id="19" xr3:uid="{00000000-0010-0000-0300-000013000000}" name="Columna13" dataDxfId="16697"/>
    <tableColumn id="20" xr3:uid="{00000000-0010-0000-0300-000014000000}" name="Columna14" dataDxfId="16696"/>
    <tableColumn id="21" xr3:uid="{00000000-0010-0000-0300-000015000000}" name="Columna15" dataDxfId="16695"/>
    <tableColumn id="22" xr3:uid="{00000000-0010-0000-0300-000016000000}" name="Columna16" dataDxfId="16694"/>
    <tableColumn id="23" xr3:uid="{00000000-0010-0000-0300-000017000000}" name="Columna17" dataDxfId="16693"/>
    <tableColumn id="24" xr3:uid="{00000000-0010-0000-0300-000018000000}" name="Columna18" dataDxfId="16692"/>
    <tableColumn id="25" xr3:uid="{00000000-0010-0000-0300-000019000000}" name="Columna19" dataDxfId="16691"/>
    <tableColumn id="26" xr3:uid="{00000000-0010-0000-0300-00001A000000}" name="Columna20" dataDxfId="16690"/>
    <tableColumn id="27" xr3:uid="{00000000-0010-0000-0300-00001B000000}" name="Columna21" dataDxfId="16689"/>
    <tableColumn id="28" xr3:uid="{00000000-0010-0000-0300-00001C000000}" name="Columna22" dataDxfId="16688"/>
    <tableColumn id="29" xr3:uid="{00000000-0010-0000-0300-00001D000000}" name="Columna23" dataDxfId="16687"/>
    <tableColumn id="30" xr3:uid="{00000000-0010-0000-0300-00001E000000}" name="Columna24" dataDxfId="16686"/>
    <tableColumn id="31" xr3:uid="{00000000-0010-0000-0300-00001F000000}" name="Columna25" dataDxfId="16685"/>
    <tableColumn id="32" xr3:uid="{00000000-0010-0000-0300-000020000000}" name="Columna26" dataDxfId="16684"/>
    <tableColumn id="33" xr3:uid="{00000000-0010-0000-0300-000021000000}" name="Columna27" dataDxfId="16683"/>
    <tableColumn id="34" xr3:uid="{00000000-0010-0000-0300-000022000000}" name="Columna28" dataDxfId="16682"/>
    <tableColumn id="35" xr3:uid="{00000000-0010-0000-0300-000023000000}" name="Columna29" dataDxfId="16681"/>
    <tableColumn id="36" xr3:uid="{00000000-0010-0000-0300-000024000000}" name="Columna30" dataDxfId="16680"/>
    <tableColumn id="37" xr3:uid="{00000000-0010-0000-0300-000025000000}" name="Columna31" dataDxfId="16679"/>
    <tableColumn id="38" xr3:uid="{00000000-0010-0000-0300-000026000000}" name="Columna32" dataDxfId="16678"/>
    <tableColumn id="39" xr3:uid="{00000000-0010-0000-0300-000027000000}" name="Columna33" dataDxfId="16677"/>
    <tableColumn id="40" xr3:uid="{00000000-0010-0000-0300-000028000000}" name="Columna34" dataDxfId="16676"/>
    <tableColumn id="41" xr3:uid="{00000000-0010-0000-0300-000029000000}" name="Columna35" dataDxfId="16675"/>
    <tableColumn id="42" xr3:uid="{00000000-0010-0000-0300-00002A000000}" name="Columna36" dataDxfId="16674"/>
    <tableColumn id="43" xr3:uid="{00000000-0010-0000-0300-00002B000000}" name="Columna37" dataDxfId="16673"/>
    <tableColumn id="44" xr3:uid="{00000000-0010-0000-0300-00002C000000}" name="Columna38" dataDxfId="16672"/>
    <tableColumn id="45" xr3:uid="{00000000-0010-0000-0300-00002D000000}" name="Columna39" dataDxfId="16671"/>
    <tableColumn id="46" xr3:uid="{00000000-0010-0000-0300-00002E000000}" name="Columna40" dataDxfId="16670"/>
    <tableColumn id="47" xr3:uid="{00000000-0010-0000-0300-00002F000000}" name="Columna41" dataDxfId="16669"/>
    <tableColumn id="48" xr3:uid="{00000000-0010-0000-0300-000030000000}" name="Columna42" dataDxfId="16668"/>
    <tableColumn id="49" xr3:uid="{00000000-0010-0000-0300-000031000000}" name="Columna43" dataDxfId="16667"/>
    <tableColumn id="50" xr3:uid="{00000000-0010-0000-0300-000032000000}" name="Columna44" dataDxfId="16666"/>
    <tableColumn id="51" xr3:uid="{00000000-0010-0000-0300-000033000000}" name="Columna45" dataDxfId="16665"/>
    <tableColumn id="52" xr3:uid="{00000000-0010-0000-0300-000034000000}" name="Columna46" dataDxfId="16664"/>
    <tableColumn id="53" xr3:uid="{00000000-0010-0000-0300-000035000000}" name="Columna47" dataDxfId="16663"/>
    <tableColumn id="54" xr3:uid="{00000000-0010-0000-0300-000036000000}" name="Columna48" dataDxfId="16662"/>
    <tableColumn id="55" xr3:uid="{00000000-0010-0000-0300-000037000000}" name="Columna49" dataDxfId="16661"/>
    <tableColumn id="56" xr3:uid="{00000000-0010-0000-0300-000038000000}" name="Columna50" dataDxfId="16660"/>
    <tableColumn id="57" xr3:uid="{00000000-0010-0000-0300-000039000000}" name="Columna51" dataDxfId="16659"/>
    <tableColumn id="58" xr3:uid="{00000000-0010-0000-0300-00003A000000}" name="Columna52" dataDxfId="16658"/>
    <tableColumn id="59" xr3:uid="{00000000-0010-0000-0300-00003B000000}" name="Columna53" dataDxfId="16657"/>
    <tableColumn id="60" xr3:uid="{00000000-0010-0000-0300-00003C000000}" name="Columna54" dataDxfId="16656"/>
    <tableColumn id="61" xr3:uid="{00000000-0010-0000-0300-00003D000000}" name="Columna55" dataDxfId="16655"/>
    <tableColumn id="62" xr3:uid="{00000000-0010-0000-0300-00003E000000}" name="Columna56" dataDxfId="16654"/>
    <tableColumn id="63" xr3:uid="{00000000-0010-0000-0300-00003F000000}" name="Columna57" dataDxfId="16653"/>
    <tableColumn id="64" xr3:uid="{00000000-0010-0000-0300-000040000000}" name="Columna58" dataDxfId="16652"/>
    <tableColumn id="65" xr3:uid="{00000000-0010-0000-0300-000041000000}" name="Columna59" dataDxfId="16651"/>
    <tableColumn id="66" xr3:uid="{00000000-0010-0000-0300-000042000000}" name="Columna60" dataDxfId="16650"/>
    <tableColumn id="67" xr3:uid="{00000000-0010-0000-0300-000043000000}" name="Columna61" dataDxfId="16649"/>
    <tableColumn id="68" xr3:uid="{00000000-0010-0000-0300-000044000000}" name="Columna62" dataDxfId="16648"/>
    <tableColumn id="69" xr3:uid="{00000000-0010-0000-0300-000045000000}" name="Columna63" dataDxfId="16647"/>
    <tableColumn id="70" xr3:uid="{00000000-0010-0000-0300-000046000000}" name="Columna64" dataDxfId="16646"/>
    <tableColumn id="71" xr3:uid="{00000000-0010-0000-0300-000047000000}" name="Columna65" dataDxfId="16645"/>
    <tableColumn id="72" xr3:uid="{00000000-0010-0000-0300-000048000000}" name="Columna66" dataDxfId="16644"/>
    <tableColumn id="73" xr3:uid="{00000000-0010-0000-0300-000049000000}" name="Columna67" dataDxfId="16643"/>
    <tableColumn id="74" xr3:uid="{00000000-0010-0000-0300-00004A000000}" name="Columna68" dataDxfId="16642"/>
    <tableColumn id="75" xr3:uid="{00000000-0010-0000-0300-00004B000000}" name="Columna69" dataDxfId="16641"/>
    <tableColumn id="76" xr3:uid="{00000000-0010-0000-0300-00004C000000}" name="Columna70" dataDxfId="16640"/>
    <tableColumn id="77" xr3:uid="{00000000-0010-0000-0300-00004D000000}" name="Columna71" dataDxfId="16639"/>
    <tableColumn id="78" xr3:uid="{00000000-0010-0000-0300-00004E000000}" name="Columna72" dataDxfId="16638"/>
    <tableColumn id="79" xr3:uid="{00000000-0010-0000-0300-00004F000000}" name="Columna73" dataDxfId="16637"/>
    <tableColumn id="80" xr3:uid="{00000000-0010-0000-0300-000050000000}" name="Columna74" dataDxfId="16636"/>
    <tableColumn id="81" xr3:uid="{00000000-0010-0000-0300-000051000000}" name="Columna75" dataDxfId="16635"/>
    <tableColumn id="82" xr3:uid="{00000000-0010-0000-0300-000052000000}" name="Columna76" dataDxfId="16634"/>
    <tableColumn id="83" xr3:uid="{00000000-0010-0000-0300-000053000000}" name="Columna77" dataDxfId="16633"/>
    <tableColumn id="84" xr3:uid="{00000000-0010-0000-0300-000054000000}" name="Columna78" dataDxfId="16632"/>
    <tableColumn id="85" xr3:uid="{00000000-0010-0000-0300-000055000000}" name="Columna79" dataDxfId="16631"/>
    <tableColumn id="86" xr3:uid="{00000000-0010-0000-0300-000056000000}" name="Columna80" dataDxfId="16630"/>
    <tableColumn id="87" xr3:uid="{00000000-0010-0000-0300-000057000000}" name="Columna81" dataDxfId="16629"/>
    <tableColumn id="88" xr3:uid="{00000000-0010-0000-0300-000058000000}" name="Columna82" dataDxfId="16628"/>
    <tableColumn id="89" xr3:uid="{00000000-0010-0000-0300-000059000000}" name="Columna83" dataDxfId="16627"/>
    <tableColumn id="90" xr3:uid="{00000000-0010-0000-0300-00005A000000}" name="Columna84" dataDxfId="16626"/>
    <tableColumn id="91" xr3:uid="{00000000-0010-0000-0300-00005B000000}" name="Columna85" dataDxfId="16625"/>
    <tableColumn id="92" xr3:uid="{00000000-0010-0000-0300-00005C000000}" name="Columna86" dataDxfId="16624"/>
    <tableColumn id="93" xr3:uid="{00000000-0010-0000-0300-00005D000000}" name="Columna87" dataDxfId="16623"/>
    <tableColumn id="94" xr3:uid="{00000000-0010-0000-0300-00005E000000}" name="Columna88" dataDxfId="16622"/>
    <tableColumn id="95" xr3:uid="{00000000-0010-0000-0300-00005F000000}" name="Columna89" dataDxfId="16621"/>
    <tableColumn id="96" xr3:uid="{00000000-0010-0000-0300-000060000000}" name="Columna90" dataDxfId="16620"/>
    <tableColumn id="97" xr3:uid="{00000000-0010-0000-0300-000061000000}" name="Columna91" dataDxfId="16619"/>
    <tableColumn id="98" xr3:uid="{00000000-0010-0000-0300-000062000000}" name="Columna92" dataDxfId="16618"/>
    <tableColumn id="99" xr3:uid="{00000000-0010-0000-0300-000063000000}" name="Columna93" dataDxfId="16617"/>
    <tableColumn id="100" xr3:uid="{00000000-0010-0000-0300-000064000000}" name="Columna94" dataDxfId="16616"/>
    <tableColumn id="101" xr3:uid="{00000000-0010-0000-0300-000065000000}" name="Columna95" dataDxfId="16615"/>
    <tableColumn id="102" xr3:uid="{00000000-0010-0000-0300-000066000000}" name="Columna96" dataDxfId="16614"/>
    <tableColumn id="103" xr3:uid="{00000000-0010-0000-0300-000067000000}" name="Columna97" dataDxfId="16613"/>
    <tableColumn id="104" xr3:uid="{00000000-0010-0000-0300-000068000000}" name="Columna98" dataDxfId="16612"/>
    <tableColumn id="105" xr3:uid="{00000000-0010-0000-0300-000069000000}" name="Columna99" dataDxfId="16611"/>
    <tableColumn id="106" xr3:uid="{00000000-0010-0000-0300-00006A000000}" name="Columna100" dataDxfId="16610"/>
    <tableColumn id="107" xr3:uid="{00000000-0010-0000-0300-00006B000000}" name="Columna101" dataDxfId="16609"/>
    <tableColumn id="108" xr3:uid="{00000000-0010-0000-0300-00006C000000}" name="Columna102" dataDxfId="16608"/>
    <tableColumn id="109" xr3:uid="{00000000-0010-0000-0300-00006D000000}" name="Columna103" dataDxfId="16607"/>
    <tableColumn id="110" xr3:uid="{00000000-0010-0000-0300-00006E000000}" name="Columna104" dataDxfId="16606"/>
    <tableColumn id="111" xr3:uid="{00000000-0010-0000-0300-00006F000000}" name="Columna105" dataDxfId="16605"/>
    <tableColumn id="112" xr3:uid="{00000000-0010-0000-0300-000070000000}" name="Columna106" dataDxfId="16604"/>
    <tableColumn id="113" xr3:uid="{00000000-0010-0000-0300-000071000000}" name="Columna107" dataDxfId="16603"/>
    <tableColumn id="114" xr3:uid="{00000000-0010-0000-0300-000072000000}" name="Columna108" dataDxfId="16602"/>
    <tableColumn id="115" xr3:uid="{00000000-0010-0000-0300-000073000000}" name="Columna109" dataDxfId="16601"/>
    <tableColumn id="116" xr3:uid="{00000000-0010-0000-0300-000074000000}" name="Columna110" dataDxfId="16600"/>
    <tableColumn id="117" xr3:uid="{00000000-0010-0000-0300-000075000000}" name="Columna111" dataDxfId="16599"/>
    <tableColumn id="118" xr3:uid="{00000000-0010-0000-0300-000076000000}" name="Columna112" dataDxfId="16598"/>
    <tableColumn id="119" xr3:uid="{00000000-0010-0000-0300-000077000000}" name="Columna113" dataDxfId="16597"/>
    <tableColumn id="120" xr3:uid="{00000000-0010-0000-0300-000078000000}" name="Columna114" dataDxfId="16596"/>
    <tableColumn id="121" xr3:uid="{00000000-0010-0000-0300-000079000000}" name="Columna115" dataDxfId="16595"/>
    <tableColumn id="122" xr3:uid="{00000000-0010-0000-0300-00007A000000}" name="Columna116" dataDxfId="16594"/>
    <tableColumn id="123" xr3:uid="{00000000-0010-0000-0300-00007B000000}" name="Columna117" dataDxfId="16593"/>
    <tableColumn id="124" xr3:uid="{00000000-0010-0000-0300-00007C000000}" name="Columna118" dataDxfId="16592"/>
    <tableColumn id="125" xr3:uid="{00000000-0010-0000-0300-00007D000000}" name="Columna119" dataDxfId="16591"/>
    <tableColumn id="126" xr3:uid="{00000000-0010-0000-0300-00007E000000}" name="Columna120" dataDxfId="16590"/>
    <tableColumn id="127" xr3:uid="{00000000-0010-0000-0300-00007F000000}" name="Columna121" dataDxfId="16589"/>
    <tableColumn id="128" xr3:uid="{00000000-0010-0000-0300-000080000000}" name="Columna122" dataDxfId="16588"/>
    <tableColumn id="129" xr3:uid="{00000000-0010-0000-0300-000081000000}" name="Columna123" dataDxfId="16587"/>
    <tableColumn id="130" xr3:uid="{00000000-0010-0000-0300-000082000000}" name="Columna124" dataDxfId="16586"/>
    <tableColumn id="131" xr3:uid="{00000000-0010-0000-0300-000083000000}" name="Columna125" dataDxfId="16585"/>
    <tableColumn id="132" xr3:uid="{00000000-0010-0000-0300-000084000000}" name="Columna126" dataDxfId="16584"/>
    <tableColumn id="133" xr3:uid="{00000000-0010-0000-0300-000085000000}" name="Columna127" dataDxfId="16583"/>
    <tableColumn id="134" xr3:uid="{00000000-0010-0000-0300-000086000000}" name="Columna128" dataDxfId="16582"/>
    <tableColumn id="135" xr3:uid="{00000000-0010-0000-0300-000087000000}" name="Columna129" dataDxfId="16581"/>
    <tableColumn id="136" xr3:uid="{00000000-0010-0000-0300-000088000000}" name="Columna130" dataDxfId="16580"/>
    <tableColumn id="137" xr3:uid="{00000000-0010-0000-0300-000089000000}" name="Columna131" dataDxfId="16579"/>
    <tableColumn id="138" xr3:uid="{00000000-0010-0000-0300-00008A000000}" name="Columna132" dataDxfId="16578"/>
    <tableColumn id="139" xr3:uid="{00000000-0010-0000-0300-00008B000000}" name="Columna133" dataDxfId="16577"/>
    <tableColumn id="140" xr3:uid="{00000000-0010-0000-0300-00008C000000}" name="Columna134" dataDxfId="16576"/>
    <tableColumn id="141" xr3:uid="{00000000-0010-0000-0300-00008D000000}" name="Columna135" dataDxfId="16575"/>
    <tableColumn id="142" xr3:uid="{00000000-0010-0000-0300-00008E000000}" name="Columna136" dataDxfId="16574"/>
    <tableColumn id="143" xr3:uid="{00000000-0010-0000-0300-00008F000000}" name="Columna137" dataDxfId="16573"/>
    <tableColumn id="144" xr3:uid="{00000000-0010-0000-0300-000090000000}" name="Columna138" dataDxfId="16572"/>
    <tableColumn id="145" xr3:uid="{00000000-0010-0000-0300-000091000000}" name="Columna139" dataDxfId="16571"/>
    <tableColumn id="146" xr3:uid="{00000000-0010-0000-0300-000092000000}" name="Columna140" dataDxfId="16570"/>
    <tableColumn id="147" xr3:uid="{00000000-0010-0000-0300-000093000000}" name="Columna141" dataDxfId="16569"/>
    <tableColumn id="148" xr3:uid="{00000000-0010-0000-0300-000094000000}" name="Columna142" dataDxfId="16568"/>
    <tableColumn id="149" xr3:uid="{00000000-0010-0000-0300-000095000000}" name="Columna143" dataDxfId="16567"/>
    <tableColumn id="150" xr3:uid="{00000000-0010-0000-0300-000096000000}" name="Columna144" dataDxfId="16566"/>
    <tableColumn id="151" xr3:uid="{00000000-0010-0000-0300-000097000000}" name="Columna145" dataDxfId="16565"/>
    <tableColumn id="152" xr3:uid="{00000000-0010-0000-0300-000098000000}" name="Columna146" dataDxfId="16564"/>
    <tableColumn id="153" xr3:uid="{00000000-0010-0000-0300-000099000000}" name="Columna147" dataDxfId="16563"/>
    <tableColumn id="154" xr3:uid="{00000000-0010-0000-0300-00009A000000}" name="Columna148" dataDxfId="16562"/>
    <tableColumn id="155" xr3:uid="{00000000-0010-0000-0300-00009B000000}" name="Columna149" dataDxfId="16561"/>
    <tableColumn id="156" xr3:uid="{00000000-0010-0000-0300-00009C000000}" name="Columna150" dataDxfId="16560"/>
    <tableColumn id="157" xr3:uid="{00000000-0010-0000-0300-00009D000000}" name="Columna151" dataDxfId="16559"/>
    <tableColumn id="158" xr3:uid="{00000000-0010-0000-0300-00009E000000}" name="Columna152" dataDxfId="16558"/>
    <tableColumn id="159" xr3:uid="{00000000-0010-0000-0300-00009F000000}" name="Columna153" dataDxfId="16557"/>
    <tableColumn id="160" xr3:uid="{00000000-0010-0000-0300-0000A0000000}" name="Columna154" dataDxfId="16556"/>
    <tableColumn id="161" xr3:uid="{00000000-0010-0000-0300-0000A1000000}" name="Columna155" dataDxfId="16555"/>
    <tableColumn id="162" xr3:uid="{00000000-0010-0000-0300-0000A2000000}" name="Columna156" dataDxfId="16554"/>
    <tableColumn id="163" xr3:uid="{00000000-0010-0000-0300-0000A3000000}" name="Columna157" dataDxfId="16553"/>
    <tableColumn id="164" xr3:uid="{00000000-0010-0000-0300-0000A4000000}" name="Columna158" dataDxfId="16552"/>
    <tableColumn id="165" xr3:uid="{00000000-0010-0000-0300-0000A5000000}" name="Columna159" dataDxfId="16551"/>
    <tableColumn id="166" xr3:uid="{00000000-0010-0000-0300-0000A6000000}" name="Columna160" dataDxfId="16550"/>
    <tableColumn id="167" xr3:uid="{00000000-0010-0000-0300-0000A7000000}" name="Columna161" dataDxfId="16549"/>
    <tableColumn id="168" xr3:uid="{00000000-0010-0000-0300-0000A8000000}" name="Columna162" dataDxfId="16548"/>
    <tableColumn id="169" xr3:uid="{00000000-0010-0000-0300-0000A9000000}" name="Columna163" dataDxfId="16547"/>
    <tableColumn id="170" xr3:uid="{00000000-0010-0000-0300-0000AA000000}" name="Columna164" dataDxfId="16546"/>
    <tableColumn id="171" xr3:uid="{00000000-0010-0000-0300-0000AB000000}" name="Columna165" dataDxfId="16545"/>
    <tableColumn id="172" xr3:uid="{00000000-0010-0000-0300-0000AC000000}" name="Columna166" dataDxfId="16544"/>
    <tableColumn id="173" xr3:uid="{00000000-0010-0000-0300-0000AD000000}" name="Columna167" dataDxfId="16543"/>
    <tableColumn id="174" xr3:uid="{00000000-0010-0000-0300-0000AE000000}" name="Columna168" dataDxfId="16542"/>
    <tableColumn id="175" xr3:uid="{00000000-0010-0000-0300-0000AF000000}" name="Columna169" dataDxfId="16541"/>
    <tableColumn id="176" xr3:uid="{00000000-0010-0000-0300-0000B0000000}" name="Columna170" dataDxfId="16540"/>
    <tableColumn id="177" xr3:uid="{00000000-0010-0000-0300-0000B1000000}" name="Columna171" dataDxfId="16539"/>
    <tableColumn id="178" xr3:uid="{00000000-0010-0000-0300-0000B2000000}" name="Columna172" dataDxfId="16538"/>
    <tableColumn id="179" xr3:uid="{00000000-0010-0000-0300-0000B3000000}" name="Columna173" dataDxfId="16537"/>
    <tableColumn id="180" xr3:uid="{00000000-0010-0000-0300-0000B4000000}" name="Columna174" dataDxfId="16536"/>
    <tableColumn id="181" xr3:uid="{00000000-0010-0000-0300-0000B5000000}" name="Columna175" dataDxfId="16535"/>
    <tableColumn id="182" xr3:uid="{00000000-0010-0000-0300-0000B6000000}" name="Columna176" dataDxfId="16534"/>
    <tableColumn id="183" xr3:uid="{00000000-0010-0000-0300-0000B7000000}" name="Columna177" dataDxfId="16533"/>
    <tableColumn id="184" xr3:uid="{00000000-0010-0000-0300-0000B8000000}" name="Columna178" dataDxfId="16532"/>
    <tableColumn id="185" xr3:uid="{00000000-0010-0000-0300-0000B9000000}" name="Columna179" dataDxfId="16531"/>
    <tableColumn id="186" xr3:uid="{00000000-0010-0000-0300-0000BA000000}" name="Columna180" dataDxfId="16530"/>
    <tableColumn id="187" xr3:uid="{00000000-0010-0000-0300-0000BB000000}" name="Columna181" dataDxfId="16529"/>
    <tableColumn id="188" xr3:uid="{00000000-0010-0000-0300-0000BC000000}" name="Columna182" dataDxfId="16528"/>
    <tableColumn id="189" xr3:uid="{00000000-0010-0000-0300-0000BD000000}" name="Columna183" dataDxfId="16527"/>
    <tableColumn id="190" xr3:uid="{00000000-0010-0000-0300-0000BE000000}" name="Columna184" dataDxfId="16526"/>
    <tableColumn id="191" xr3:uid="{00000000-0010-0000-0300-0000BF000000}" name="Columna185" dataDxfId="16525"/>
    <tableColumn id="192" xr3:uid="{00000000-0010-0000-0300-0000C0000000}" name="Columna186" dataDxfId="16524"/>
    <tableColumn id="193" xr3:uid="{00000000-0010-0000-0300-0000C1000000}" name="Columna187" dataDxfId="16523"/>
    <tableColumn id="194" xr3:uid="{00000000-0010-0000-0300-0000C2000000}" name="Columna188" dataDxfId="16522"/>
    <tableColumn id="195" xr3:uid="{00000000-0010-0000-0300-0000C3000000}" name="Columna189" dataDxfId="16521"/>
    <tableColumn id="196" xr3:uid="{00000000-0010-0000-0300-0000C4000000}" name="Columna190" dataDxfId="16520"/>
    <tableColumn id="197" xr3:uid="{00000000-0010-0000-0300-0000C5000000}" name="Columna191" dataDxfId="16519"/>
    <tableColumn id="198" xr3:uid="{00000000-0010-0000-0300-0000C6000000}" name="Columna192" dataDxfId="16518"/>
    <tableColumn id="199" xr3:uid="{00000000-0010-0000-0300-0000C7000000}" name="Columna193" dataDxfId="16517"/>
    <tableColumn id="200" xr3:uid="{00000000-0010-0000-0300-0000C8000000}" name="Columna194" dataDxfId="16516"/>
    <tableColumn id="201" xr3:uid="{00000000-0010-0000-0300-0000C9000000}" name="Columna195" dataDxfId="16515"/>
    <tableColumn id="202" xr3:uid="{00000000-0010-0000-0300-0000CA000000}" name="Columna196" dataDxfId="16514"/>
    <tableColumn id="203" xr3:uid="{00000000-0010-0000-0300-0000CB000000}" name="Columna197" dataDxfId="16513"/>
    <tableColumn id="204" xr3:uid="{00000000-0010-0000-0300-0000CC000000}" name="Columna198" dataDxfId="16512"/>
    <tableColumn id="205" xr3:uid="{00000000-0010-0000-0300-0000CD000000}" name="Columna199" dataDxfId="16511"/>
    <tableColumn id="206" xr3:uid="{00000000-0010-0000-0300-0000CE000000}" name="Columna200" dataDxfId="16510"/>
    <tableColumn id="207" xr3:uid="{00000000-0010-0000-0300-0000CF000000}" name="Columna201" dataDxfId="16509"/>
    <tableColumn id="208" xr3:uid="{00000000-0010-0000-0300-0000D0000000}" name="Columna202" dataDxfId="16508"/>
    <tableColumn id="209" xr3:uid="{00000000-0010-0000-0300-0000D1000000}" name="Columna203" dataDxfId="16507"/>
    <tableColumn id="210" xr3:uid="{00000000-0010-0000-0300-0000D2000000}" name="Columna204" dataDxfId="16506"/>
    <tableColumn id="211" xr3:uid="{00000000-0010-0000-0300-0000D3000000}" name="Columna205" dataDxfId="16505"/>
    <tableColumn id="212" xr3:uid="{00000000-0010-0000-0300-0000D4000000}" name="Columna206" dataDxfId="16504"/>
    <tableColumn id="213" xr3:uid="{00000000-0010-0000-0300-0000D5000000}" name="Columna207" dataDxfId="16503"/>
    <tableColumn id="214" xr3:uid="{00000000-0010-0000-0300-0000D6000000}" name="Columna208" dataDxfId="16502"/>
    <tableColumn id="215" xr3:uid="{00000000-0010-0000-0300-0000D7000000}" name="Columna209" dataDxfId="16501"/>
    <tableColumn id="216" xr3:uid="{00000000-0010-0000-0300-0000D8000000}" name="Columna210" dataDxfId="16500"/>
    <tableColumn id="217" xr3:uid="{00000000-0010-0000-0300-0000D9000000}" name="Columna211" dataDxfId="16499"/>
    <tableColumn id="218" xr3:uid="{00000000-0010-0000-0300-0000DA000000}" name="Columna212" dataDxfId="16498"/>
    <tableColumn id="219" xr3:uid="{00000000-0010-0000-0300-0000DB000000}" name="Columna213" dataDxfId="16497"/>
    <tableColumn id="220" xr3:uid="{00000000-0010-0000-0300-0000DC000000}" name="Columna214" dataDxfId="16496"/>
    <tableColumn id="221" xr3:uid="{00000000-0010-0000-0300-0000DD000000}" name="Columna215" dataDxfId="16495"/>
    <tableColumn id="222" xr3:uid="{00000000-0010-0000-0300-0000DE000000}" name="Columna216" dataDxfId="16494"/>
    <tableColumn id="223" xr3:uid="{00000000-0010-0000-0300-0000DF000000}" name="Columna217" dataDxfId="16493"/>
    <tableColumn id="224" xr3:uid="{00000000-0010-0000-0300-0000E0000000}" name="Columna218" dataDxfId="16492"/>
    <tableColumn id="225" xr3:uid="{00000000-0010-0000-0300-0000E1000000}" name="Columna219" dataDxfId="16491"/>
    <tableColumn id="226" xr3:uid="{00000000-0010-0000-0300-0000E2000000}" name="Columna220" dataDxfId="16490"/>
    <tableColumn id="227" xr3:uid="{00000000-0010-0000-0300-0000E3000000}" name="Columna221" dataDxfId="16489"/>
    <tableColumn id="228" xr3:uid="{00000000-0010-0000-0300-0000E4000000}" name="Columna222" dataDxfId="16488"/>
    <tableColumn id="229" xr3:uid="{00000000-0010-0000-0300-0000E5000000}" name="Columna223" dataDxfId="16487"/>
    <tableColumn id="230" xr3:uid="{00000000-0010-0000-0300-0000E6000000}" name="Columna224" dataDxfId="16486"/>
    <tableColumn id="231" xr3:uid="{00000000-0010-0000-0300-0000E7000000}" name="Columna225" dataDxfId="16485"/>
    <tableColumn id="232" xr3:uid="{00000000-0010-0000-0300-0000E8000000}" name="Columna226" dataDxfId="16484"/>
    <tableColumn id="233" xr3:uid="{00000000-0010-0000-0300-0000E9000000}" name="Columna227" dataDxfId="16483"/>
    <tableColumn id="234" xr3:uid="{00000000-0010-0000-0300-0000EA000000}" name="Columna228" dataDxfId="16482"/>
    <tableColumn id="235" xr3:uid="{00000000-0010-0000-0300-0000EB000000}" name="Columna229" dataDxfId="16481"/>
    <tableColumn id="236" xr3:uid="{00000000-0010-0000-0300-0000EC000000}" name="Columna230" dataDxfId="16480"/>
    <tableColumn id="237" xr3:uid="{00000000-0010-0000-0300-0000ED000000}" name="Columna231" dataDxfId="16479"/>
    <tableColumn id="238" xr3:uid="{00000000-0010-0000-0300-0000EE000000}" name="Columna232" dataDxfId="16478"/>
    <tableColumn id="239" xr3:uid="{00000000-0010-0000-0300-0000EF000000}" name="Columna233" dataDxfId="16477"/>
    <tableColumn id="240" xr3:uid="{00000000-0010-0000-0300-0000F0000000}" name="Columna234" dataDxfId="16476"/>
    <tableColumn id="241" xr3:uid="{00000000-0010-0000-0300-0000F1000000}" name="Columna235" dataDxfId="16475"/>
    <tableColumn id="242" xr3:uid="{00000000-0010-0000-0300-0000F2000000}" name="Columna236" dataDxfId="16474"/>
    <tableColumn id="243" xr3:uid="{00000000-0010-0000-0300-0000F3000000}" name="Columna237" dataDxfId="16473"/>
    <tableColumn id="244" xr3:uid="{00000000-0010-0000-0300-0000F4000000}" name="Columna238" dataDxfId="16472"/>
    <tableColumn id="245" xr3:uid="{00000000-0010-0000-0300-0000F5000000}" name="Columna239" dataDxfId="16471"/>
    <tableColumn id="246" xr3:uid="{00000000-0010-0000-0300-0000F6000000}" name="Columna240" dataDxfId="16470"/>
    <tableColumn id="247" xr3:uid="{00000000-0010-0000-0300-0000F7000000}" name="Columna241" dataDxfId="16469"/>
    <tableColumn id="248" xr3:uid="{00000000-0010-0000-0300-0000F8000000}" name="Columna242" dataDxfId="16468"/>
    <tableColumn id="249" xr3:uid="{00000000-0010-0000-0300-0000F9000000}" name="Columna243" dataDxfId="16467"/>
    <tableColumn id="250" xr3:uid="{00000000-0010-0000-0300-0000FA000000}" name="Columna244" dataDxfId="16466"/>
    <tableColumn id="251" xr3:uid="{00000000-0010-0000-0300-0000FB000000}" name="Columna245" dataDxfId="16465"/>
    <tableColumn id="252" xr3:uid="{00000000-0010-0000-0300-0000FC000000}" name="Columna246" dataDxfId="16464"/>
    <tableColumn id="253" xr3:uid="{00000000-0010-0000-0300-0000FD000000}" name="Columna247" dataDxfId="16463"/>
    <tableColumn id="254" xr3:uid="{00000000-0010-0000-0300-0000FE000000}" name="Columna248" dataDxfId="16462"/>
    <tableColumn id="255" xr3:uid="{00000000-0010-0000-0300-0000FF000000}" name="Columna249" dataDxfId="16461"/>
    <tableColumn id="256" xr3:uid="{00000000-0010-0000-0300-000000010000}" name="Columna250" dataDxfId="16460"/>
    <tableColumn id="257" xr3:uid="{00000000-0010-0000-0300-000001010000}" name="Columna251" dataDxfId="16459"/>
    <tableColumn id="258" xr3:uid="{00000000-0010-0000-0300-000002010000}" name="Columna252" dataDxfId="16458"/>
    <tableColumn id="259" xr3:uid="{00000000-0010-0000-0300-000003010000}" name="Columna253" dataDxfId="16457"/>
    <tableColumn id="260" xr3:uid="{00000000-0010-0000-0300-000004010000}" name="Columna254" dataDxfId="16456"/>
    <tableColumn id="261" xr3:uid="{00000000-0010-0000-0300-000005010000}" name="Columna255" dataDxfId="16455"/>
    <tableColumn id="262" xr3:uid="{00000000-0010-0000-0300-000006010000}" name="Columna256" dataDxfId="16454"/>
    <tableColumn id="263" xr3:uid="{00000000-0010-0000-0300-000007010000}" name="Columna257" dataDxfId="16453"/>
    <tableColumn id="264" xr3:uid="{00000000-0010-0000-0300-000008010000}" name="Columna258" dataDxfId="16452"/>
    <tableColumn id="265" xr3:uid="{00000000-0010-0000-0300-000009010000}" name="Columna259" dataDxfId="16451"/>
    <tableColumn id="266" xr3:uid="{00000000-0010-0000-0300-00000A010000}" name="Columna260" dataDxfId="16450"/>
    <tableColumn id="267" xr3:uid="{00000000-0010-0000-0300-00000B010000}" name="Columna261" dataDxfId="16449"/>
    <tableColumn id="268" xr3:uid="{00000000-0010-0000-0300-00000C010000}" name="Columna262" dataDxfId="16448"/>
    <tableColumn id="269" xr3:uid="{00000000-0010-0000-0300-00000D010000}" name="Columna263" dataDxfId="16447"/>
    <tableColumn id="270" xr3:uid="{00000000-0010-0000-0300-00000E010000}" name="Columna264" dataDxfId="16446"/>
    <tableColumn id="271" xr3:uid="{00000000-0010-0000-0300-00000F010000}" name="Columna265" dataDxfId="16445"/>
    <tableColumn id="272" xr3:uid="{00000000-0010-0000-0300-000010010000}" name="Columna266" dataDxfId="16444"/>
    <tableColumn id="273" xr3:uid="{00000000-0010-0000-0300-000011010000}" name="Columna267" dataDxfId="16443"/>
    <tableColumn id="274" xr3:uid="{00000000-0010-0000-0300-000012010000}" name="Columna268" dataDxfId="16442"/>
    <tableColumn id="275" xr3:uid="{00000000-0010-0000-0300-000013010000}" name="Columna269" dataDxfId="16441"/>
    <tableColumn id="276" xr3:uid="{00000000-0010-0000-0300-000014010000}" name="Columna270" dataDxfId="16440"/>
    <tableColumn id="277" xr3:uid="{00000000-0010-0000-0300-000015010000}" name="Columna271" dataDxfId="16439"/>
    <tableColumn id="278" xr3:uid="{00000000-0010-0000-0300-000016010000}" name="Columna272" dataDxfId="16438"/>
    <tableColumn id="279" xr3:uid="{00000000-0010-0000-0300-000017010000}" name="Columna273" dataDxfId="16437"/>
    <tableColumn id="280" xr3:uid="{00000000-0010-0000-0300-000018010000}" name="Columna274" dataDxfId="16436"/>
    <tableColumn id="281" xr3:uid="{00000000-0010-0000-0300-000019010000}" name="Columna275" dataDxfId="16435"/>
    <tableColumn id="282" xr3:uid="{00000000-0010-0000-0300-00001A010000}" name="Columna276" dataDxfId="16434"/>
    <tableColumn id="283" xr3:uid="{00000000-0010-0000-0300-00001B010000}" name="Columna277" dataDxfId="16433"/>
    <tableColumn id="284" xr3:uid="{00000000-0010-0000-0300-00001C010000}" name="Columna278" dataDxfId="16432"/>
    <tableColumn id="285" xr3:uid="{00000000-0010-0000-0300-00001D010000}" name="Columna279" dataDxfId="16431"/>
    <tableColumn id="286" xr3:uid="{00000000-0010-0000-0300-00001E010000}" name="Columna280" dataDxfId="16430"/>
    <tableColumn id="287" xr3:uid="{00000000-0010-0000-0300-00001F010000}" name="Columna281" dataDxfId="16429"/>
    <tableColumn id="288" xr3:uid="{00000000-0010-0000-0300-000020010000}" name="Columna282" dataDxfId="16428"/>
    <tableColumn id="289" xr3:uid="{00000000-0010-0000-0300-000021010000}" name="Columna283" dataDxfId="16427"/>
    <tableColumn id="290" xr3:uid="{00000000-0010-0000-0300-000022010000}" name="Columna284" dataDxfId="16426"/>
    <tableColumn id="291" xr3:uid="{00000000-0010-0000-0300-000023010000}" name="Columna285" dataDxfId="16425"/>
    <tableColumn id="292" xr3:uid="{00000000-0010-0000-0300-000024010000}" name="Columna286" dataDxfId="16424"/>
    <tableColumn id="293" xr3:uid="{00000000-0010-0000-0300-000025010000}" name="Columna287" dataDxfId="16423"/>
    <tableColumn id="294" xr3:uid="{00000000-0010-0000-0300-000026010000}" name="Columna288" dataDxfId="16422"/>
    <tableColumn id="295" xr3:uid="{00000000-0010-0000-0300-000027010000}" name="Columna289" dataDxfId="16421"/>
    <tableColumn id="296" xr3:uid="{00000000-0010-0000-0300-000028010000}" name="Columna290" dataDxfId="16420"/>
    <tableColumn id="297" xr3:uid="{00000000-0010-0000-0300-000029010000}" name="Columna291" dataDxfId="16419"/>
    <tableColumn id="298" xr3:uid="{00000000-0010-0000-0300-00002A010000}" name="Columna292" dataDxfId="16418"/>
    <tableColumn id="299" xr3:uid="{00000000-0010-0000-0300-00002B010000}" name="Columna293" dataDxfId="16417"/>
    <tableColumn id="300" xr3:uid="{00000000-0010-0000-0300-00002C010000}" name="Columna294" dataDxfId="16416"/>
    <tableColumn id="301" xr3:uid="{00000000-0010-0000-0300-00002D010000}" name="Columna295" dataDxfId="16415"/>
    <tableColumn id="302" xr3:uid="{00000000-0010-0000-0300-00002E010000}" name="Columna296" dataDxfId="16414"/>
    <tableColumn id="303" xr3:uid="{00000000-0010-0000-0300-00002F010000}" name="Columna297" dataDxfId="16413"/>
    <tableColumn id="304" xr3:uid="{00000000-0010-0000-0300-000030010000}" name="Columna298" dataDxfId="16412"/>
    <tableColumn id="305" xr3:uid="{00000000-0010-0000-0300-000031010000}" name="Columna299" dataDxfId="16411"/>
    <tableColumn id="306" xr3:uid="{00000000-0010-0000-0300-000032010000}" name="Columna300" dataDxfId="16410"/>
    <tableColumn id="307" xr3:uid="{00000000-0010-0000-0300-000033010000}" name="Columna301" dataDxfId="16409"/>
    <tableColumn id="308" xr3:uid="{00000000-0010-0000-0300-000034010000}" name="Columna302" dataDxfId="16408"/>
    <tableColumn id="309" xr3:uid="{00000000-0010-0000-0300-000035010000}" name="Columna303" dataDxfId="16407"/>
    <tableColumn id="310" xr3:uid="{00000000-0010-0000-0300-000036010000}" name="Columna304" dataDxfId="16406"/>
    <tableColumn id="311" xr3:uid="{00000000-0010-0000-0300-000037010000}" name="Columna305" dataDxfId="16405"/>
    <tableColumn id="312" xr3:uid="{00000000-0010-0000-0300-000038010000}" name="Columna306" dataDxfId="16404"/>
    <tableColumn id="313" xr3:uid="{00000000-0010-0000-0300-000039010000}" name="Columna307" dataDxfId="16403"/>
    <tableColumn id="314" xr3:uid="{00000000-0010-0000-0300-00003A010000}" name="Columna308" dataDxfId="16402"/>
    <tableColumn id="315" xr3:uid="{00000000-0010-0000-0300-00003B010000}" name="Columna309" dataDxfId="16401"/>
    <tableColumn id="316" xr3:uid="{00000000-0010-0000-0300-00003C010000}" name="Columna310" dataDxfId="16400"/>
    <tableColumn id="317" xr3:uid="{00000000-0010-0000-0300-00003D010000}" name="Columna311" dataDxfId="16399"/>
    <tableColumn id="318" xr3:uid="{00000000-0010-0000-0300-00003E010000}" name="Columna312" dataDxfId="16398"/>
    <tableColumn id="319" xr3:uid="{00000000-0010-0000-0300-00003F010000}" name="Columna313" dataDxfId="16397"/>
    <tableColumn id="320" xr3:uid="{00000000-0010-0000-0300-000040010000}" name="Columna314" dataDxfId="16396"/>
    <tableColumn id="321" xr3:uid="{00000000-0010-0000-0300-000041010000}" name="Columna315" dataDxfId="16395"/>
    <tableColumn id="322" xr3:uid="{00000000-0010-0000-0300-000042010000}" name="Columna316" dataDxfId="16394"/>
    <tableColumn id="323" xr3:uid="{00000000-0010-0000-0300-000043010000}" name="Columna317" dataDxfId="16393"/>
    <tableColumn id="324" xr3:uid="{00000000-0010-0000-0300-000044010000}" name="Columna318" dataDxfId="16392"/>
    <tableColumn id="325" xr3:uid="{00000000-0010-0000-0300-000045010000}" name="Columna319" dataDxfId="16391"/>
    <tableColumn id="326" xr3:uid="{00000000-0010-0000-0300-000046010000}" name="Columna320" dataDxfId="16390"/>
    <tableColumn id="327" xr3:uid="{00000000-0010-0000-0300-000047010000}" name="Columna321" dataDxfId="16389"/>
    <tableColumn id="328" xr3:uid="{00000000-0010-0000-0300-000048010000}" name="Columna322" dataDxfId="16388"/>
    <tableColumn id="329" xr3:uid="{00000000-0010-0000-0300-000049010000}" name="Columna323" dataDxfId="16387"/>
    <tableColumn id="330" xr3:uid="{00000000-0010-0000-0300-00004A010000}" name="Columna324" dataDxfId="16386"/>
    <tableColumn id="331" xr3:uid="{00000000-0010-0000-0300-00004B010000}" name="Columna325" dataDxfId="16385"/>
    <tableColumn id="332" xr3:uid="{00000000-0010-0000-0300-00004C010000}" name="Columna326" dataDxfId="16384"/>
    <tableColumn id="333" xr3:uid="{00000000-0010-0000-0300-00004D010000}" name="Columna327" dataDxfId="16383"/>
    <tableColumn id="334" xr3:uid="{00000000-0010-0000-0300-00004E010000}" name="Columna328" dataDxfId="16382"/>
    <tableColumn id="335" xr3:uid="{00000000-0010-0000-0300-00004F010000}" name="Columna329" dataDxfId="16381"/>
    <tableColumn id="336" xr3:uid="{00000000-0010-0000-0300-000050010000}" name="Columna330" dataDxfId="16380"/>
    <tableColumn id="337" xr3:uid="{00000000-0010-0000-0300-000051010000}" name="Columna331" dataDxfId="16379"/>
    <tableColumn id="338" xr3:uid="{00000000-0010-0000-0300-000052010000}" name="Columna332" dataDxfId="16378"/>
    <tableColumn id="339" xr3:uid="{00000000-0010-0000-0300-000053010000}" name="Columna333" dataDxfId="16377"/>
    <tableColumn id="340" xr3:uid="{00000000-0010-0000-0300-000054010000}" name="Columna334" dataDxfId="16376"/>
    <tableColumn id="341" xr3:uid="{00000000-0010-0000-0300-000055010000}" name="Columna335" dataDxfId="16375"/>
    <tableColumn id="342" xr3:uid="{00000000-0010-0000-0300-000056010000}" name="Columna336" dataDxfId="16374"/>
    <tableColumn id="343" xr3:uid="{00000000-0010-0000-0300-000057010000}" name="Columna337" dataDxfId="16373"/>
    <tableColumn id="344" xr3:uid="{00000000-0010-0000-0300-000058010000}" name="Columna338" dataDxfId="16372"/>
    <tableColumn id="345" xr3:uid="{00000000-0010-0000-0300-000059010000}" name="Columna339" dataDxfId="16371"/>
    <tableColumn id="346" xr3:uid="{00000000-0010-0000-0300-00005A010000}" name="Columna340" dataDxfId="16370"/>
    <tableColumn id="347" xr3:uid="{00000000-0010-0000-0300-00005B010000}" name="Columna341" dataDxfId="16369"/>
    <tableColumn id="348" xr3:uid="{00000000-0010-0000-0300-00005C010000}" name="Columna342" dataDxfId="16368"/>
    <tableColumn id="349" xr3:uid="{00000000-0010-0000-0300-00005D010000}" name="Columna343" dataDxfId="16367"/>
    <tableColumn id="350" xr3:uid="{00000000-0010-0000-0300-00005E010000}" name="Columna344" dataDxfId="16366"/>
    <tableColumn id="351" xr3:uid="{00000000-0010-0000-0300-00005F010000}" name="Columna345" dataDxfId="16365"/>
    <tableColumn id="352" xr3:uid="{00000000-0010-0000-0300-000060010000}" name="Columna346" dataDxfId="16364"/>
    <tableColumn id="353" xr3:uid="{00000000-0010-0000-0300-000061010000}" name="Columna347" dataDxfId="16363"/>
    <tableColumn id="354" xr3:uid="{00000000-0010-0000-0300-000062010000}" name="Columna348" dataDxfId="16362"/>
    <tableColumn id="355" xr3:uid="{00000000-0010-0000-0300-000063010000}" name="Columna349" dataDxfId="16361"/>
    <tableColumn id="356" xr3:uid="{00000000-0010-0000-0300-000064010000}" name="Columna350" dataDxfId="16360"/>
    <tableColumn id="357" xr3:uid="{00000000-0010-0000-0300-000065010000}" name="Columna351" dataDxfId="16359"/>
    <tableColumn id="358" xr3:uid="{00000000-0010-0000-0300-000066010000}" name="Columna352" dataDxfId="16358"/>
    <tableColumn id="359" xr3:uid="{00000000-0010-0000-0300-000067010000}" name="Columna353" dataDxfId="16357"/>
    <tableColumn id="360" xr3:uid="{00000000-0010-0000-0300-000068010000}" name="Columna354" dataDxfId="16356"/>
    <tableColumn id="361" xr3:uid="{00000000-0010-0000-0300-000069010000}" name="Columna355" dataDxfId="16355"/>
    <tableColumn id="362" xr3:uid="{00000000-0010-0000-0300-00006A010000}" name="Columna356" dataDxfId="16354"/>
    <tableColumn id="363" xr3:uid="{00000000-0010-0000-0300-00006B010000}" name="Columna357" dataDxfId="16353"/>
    <tableColumn id="364" xr3:uid="{00000000-0010-0000-0300-00006C010000}" name="Columna358" dataDxfId="16352"/>
    <tableColumn id="365" xr3:uid="{00000000-0010-0000-0300-00006D010000}" name="Columna359" dataDxfId="16351"/>
    <tableColumn id="366" xr3:uid="{00000000-0010-0000-0300-00006E010000}" name="Columna360" dataDxfId="16350"/>
    <tableColumn id="367" xr3:uid="{00000000-0010-0000-0300-00006F010000}" name="Columna361" dataDxfId="16349"/>
    <tableColumn id="368" xr3:uid="{00000000-0010-0000-0300-000070010000}" name="Columna362" dataDxfId="16348"/>
    <tableColumn id="369" xr3:uid="{00000000-0010-0000-0300-000071010000}" name="Columna363" dataDxfId="16347"/>
    <tableColumn id="370" xr3:uid="{00000000-0010-0000-0300-000072010000}" name="Columna364" dataDxfId="16346"/>
    <tableColumn id="371" xr3:uid="{00000000-0010-0000-0300-000073010000}" name="Columna365" dataDxfId="16345"/>
    <tableColumn id="372" xr3:uid="{00000000-0010-0000-0300-000074010000}" name="Columna366" dataDxfId="16344"/>
    <tableColumn id="373" xr3:uid="{00000000-0010-0000-0300-000075010000}" name="Columna367" dataDxfId="16343"/>
    <tableColumn id="374" xr3:uid="{00000000-0010-0000-0300-000076010000}" name="Columna368" dataDxfId="16342"/>
    <tableColumn id="375" xr3:uid="{00000000-0010-0000-0300-000077010000}" name="Columna369" dataDxfId="16341"/>
    <tableColumn id="376" xr3:uid="{00000000-0010-0000-0300-000078010000}" name="Columna370" dataDxfId="16340"/>
    <tableColumn id="377" xr3:uid="{00000000-0010-0000-0300-000079010000}" name="Columna371" dataDxfId="16339"/>
    <tableColumn id="378" xr3:uid="{00000000-0010-0000-0300-00007A010000}" name="Columna372" dataDxfId="16338"/>
    <tableColumn id="379" xr3:uid="{00000000-0010-0000-0300-00007B010000}" name="Columna373" dataDxfId="16337"/>
    <tableColumn id="380" xr3:uid="{00000000-0010-0000-0300-00007C010000}" name="Columna374" dataDxfId="16336"/>
    <tableColumn id="381" xr3:uid="{00000000-0010-0000-0300-00007D010000}" name="Columna375" dataDxfId="16335"/>
    <tableColumn id="382" xr3:uid="{00000000-0010-0000-0300-00007E010000}" name="Columna376" dataDxfId="16334"/>
    <tableColumn id="383" xr3:uid="{00000000-0010-0000-0300-00007F010000}" name="Columna377" dataDxfId="16333"/>
    <tableColumn id="384" xr3:uid="{00000000-0010-0000-0300-000080010000}" name="Columna378" dataDxfId="16332"/>
    <tableColumn id="385" xr3:uid="{00000000-0010-0000-0300-000081010000}" name="Columna379" dataDxfId="16331"/>
    <tableColumn id="386" xr3:uid="{00000000-0010-0000-0300-000082010000}" name="Columna380" dataDxfId="16330"/>
    <tableColumn id="387" xr3:uid="{00000000-0010-0000-0300-000083010000}" name="Columna381" dataDxfId="16329"/>
    <tableColumn id="388" xr3:uid="{00000000-0010-0000-0300-000084010000}" name="Columna382" dataDxfId="16328"/>
    <tableColumn id="389" xr3:uid="{00000000-0010-0000-0300-000085010000}" name="Columna383" dataDxfId="16327"/>
    <tableColumn id="390" xr3:uid="{00000000-0010-0000-0300-000086010000}" name="Columna384" dataDxfId="16326"/>
    <tableColumn id="391" xr3:uid="{00000000-0010-0000-0300-000087010000}" name="Columna385" dataDxfId="16325"/>
    <tableColumn id="392" xr3:uid="{00000000-0010-0000-0300-000088010000}" name="Columna386" dataDxfId="16324"/>
    <tableColumn id="393" xr3:uid="{00000000-0010-0000-0300-000089010000}" name="Columna387" dataDxfId="16323"/>
    <tableColumn id="394" xr3:uid="{00000000-0010-0000-0300-00008A010000}" name="Columna388" dataDxfId="16322"/>
    <tableColumn id="395" xr3:uid="{00000000-0010-0000-0300-00008B010000}" name="Columna389" dataDxfId="16321"/>
    <tableColumn id="396" xr3:uid="{00000000-0010-0000-0300-00008C010000}" name="Columna390" dataDxfId="16320"/>
    <tableColumn id="397" xr3:uid="{00000000-0010-0000-0300-00008D010000}" name="Columna391" dataDxfId="16319"/>
    <tableColumn id="398" xr3:uid="{00000000-0010-0000-0300-00008E010000}" name="Columna392" dataDxfId="16318"/>
    <tableColumn id="399" xr3:uid="{00000000-0010-0000-0300-00008F010000}" name="Columna393" dataDxfId="16317"/>
    <tableColumn id="400" xr3:uid="{00000000-0010-0000-0300-000090010000}" name="Columna394" dataDxfId="16316"/>
    <tableColumn id="401" xr3:uid="{00000000-0010-0000-0300-000091010000}" name="Columna395" dataDxfId="16315"/>
    <tableColumn id="402" xr3:uid="{00000000-0010-0000-0300-000092010000}" name="Columna396" dataDxfId="16314"/>
    <tableColumn id="403" xr3:uid="{00000000-0010-0000-0300-000093010000}" name="Columna397" dataDxfId="16313"/>
    <tableColumn id="404" xr3:uid="{00000000-0010-0000-0300-000094010000}" name="Columna398" dataDxfId="16312"/>
    <tableColumn id="405" xr3:uid="{00000000-0010-0000-0300-000095010000}" name="Columna399" dataDxfId="16311"/>
    <tableColumn id="406" xr3:uid="{00000000-0010-0000-0300-000096010000}" name="Columna400" dataDxfId="16310"/>
    <tableColumn id="407" xr3:uid="{00000000-0010-0000-0300-000097010000}" name="Columna401" dataDxfId="16309"/>
    <tableColumn id="408" xr3:uid="{00000000-0010-0000-0300-000098010000}" name="Columna402" dataDxfId="16308"/>
    <tableColumn id="409" xr3:uid="{00000000-0010-0000-0300-000099010000}" name="Columna403" dataDxfId="16307"/>
    <tableColumn id="410" xr3:uid="{00000000-0010-0000-0300-00009A010000}" name="Columna404" dataDxfId="16306"/>
    <tableColumn id="411" xr3:uid="{00000000-0010-0000-0300-00009B010000}" name="Columna405" dataDxfId="16305"/>
    <tableColumn id="412" xr3:uid="{00000000-0010-0000-0300-00009C010000}" name="Columna406" dataDxfId="16304"/>
    <tableColumn id="413" xr3:uid="{00000000-0010-0000-0300-00009D010000}" name="Columna407" dataDxfId="16303"/>
    <tableColumn id="414" xr3:uid="{00000000-0010-0000-0300-00009E010000}" name="Columna408" dataDxfId="16302"/>
    <tableColumn id="415" xr3:uid="{00000000-0010-0000-0300-00009F010000}" name="Columna409" dataDxfId="16301"/>
    <tableColumn id="416" xr3:uid="{00000000-0010-0000-0300-0000A0010000}" name="Columna410" dataDxfId="16300"/>
    <tableColumn id="417" xr3:uid="{00000000-0010-0000-0300-0000A1010000}" name="Columna411" dataDxfId="16299"/>
    <tableColumn id="418" xr3:uid="{00000000-0010-0000-0300-0000A2010000}" name="Columna412" dataDxfId="16298"/>
    <tableColumn id="419" xr3:uid="{00000000-0010-0000-0300-0000A3010000}" name="Columna413" dataDxfId="16297"/>
    <tableColumn id="420" xr3:uid="{00000000-0010-0000-0300-0000A4010000}" name="Columna414" dataDxfId="16296"/>
    <tableColumn id="421" xr3:uid="{00000000-0010-0000-0300-0000A5010000}" name="Columna415" dataDxfId="16295"/>
    <tableColumn id="422" xr3:uid="{00000000-0010-0000-0300-0000A6010000}" name="Columna416" dataDxfId="16294"/>
    <tableColumn id="423" xr3:uid="{00000000-0010-0000-0300-0000A7010000}" name="Columna417" dataDxfId="16293"/>
    <tableColumn id="424" xr3:uid="{00000000-0010-0000-0300-0000A8010000}" name="Columna418" dataDxfId="16292"/>
    <tableColumn id="425" xr3:uid="{00000000-0010-0000-0300-0000A9010000}" name="Columna419" dataDxfId="16291"/>
    <tableColumn id="426" xr3:uid="{00000000-0010-0000-0300-0000AA010000}" name="Columna420" dataDxfId="16290"/>
    <tableColumn id="427" xr3:uid="{00000000-0010-0000-0300-0000AB010000}" name="Columna421" dataDxfId="16289"/>
    <tableColumn id="428" xr3:uid="{00000000-0010-0000-0300-0000AC010000}" name="Columna422" dataDxfId="16288"/>
    <tableColumn id="429" xr3:uid="{00000000-0010-0000-0300-0000AD010000}" name="Columna423" dataDxfId="16287"/>
    <tableColumn id="430" xr3:uid="{00000000-0010-0000-0300-0000AE010000}" name="Columna424" dataDxfId="16286"/>
    <tableColumn id="431" xr3:uid="{00000000-0010-0000-0300-0000AF010000}" name="Columna425" dataDxfId="16285"/>
    <tableColumn id="432" xr3:uid="{00000000-0010-0000-0300-0000B0010000}" name="Columna426" dataDxfId="16284"/>
    <tableColumn id="433" xr3:uid="{00000000-0010-0000-0300-0000B1010000}" name="Columna427" dataDxfId="16283"/>
    <tableColumn id="434" xr3:uid="{00000000-0010-0000-0300-0000B2010000}" name="Columna428" dataDxfId="16282"/>
    <tableColumn id="435" xr3:uid="{00000000-0010-0000-0300-0000B3010000}" name="Columna429" dataDxfId="16281"/>
    <tableColumn id="436" xr3:uid="{00000000-0010-0000-0300-0000B4010000}" name="Columna430" dataDxfId="16280"/>
    <tableColumn id="437" xr3:uid="{00000000-0010-0000-0300-0000B5010000}" name="Columna431" dataDxfId="16279"/>
    <tableColumn id="438" xr3:uid="{00000000-0010-0000-0300-0000B6010000}" name="Columna432" dataDxfId="16278"/>
    <tableColumn id="439" xr3:uid="{00000000-0010-0000-0300-0000B7010000}" name="Columna433" dataDxfId="16277"/>
    <tableColumn id="440" xr3:uid="{00000000-0010-0000-0300-0000B8010000}" name="Columna434" dataDxfId="16276"/>
    <tableColumn id="441" xr3:uid="{00000000-0010-0000-0300-0000B9010000}" name="Columna435" dataDxfId="16275"/>
    <tableColumn id="442" xr3:uid="{00000000-0010-0000-0300-0000BA010000}" name="Columna436" dataDxfId="16274"/>
    <tableColumn id="443" xr3:uid="{00000000-0010-0000-0300-0000BB010000}" name="Columna437" dataDxfId="16273"/>
    <tableColumn id="444" xr3:uid="{00000000-0010-0000-0300-0000BC010000}" name="Columna438" dataDxfId="16272"/>
    <tableColumn id="445" xr3:uid="{00000000-0010-0000-0300-0000BD010000}" name="Columna439" dataDxfId="16271"/>
    <tableColumn id="446" xr3:uid="{00000000-0010-0000-0300-0000BE010000}" name="Columna440" dataDxfId="16270"/>
    <tableColumn id="447" xr3:uid="{00000000-0010-0000-0300-0000BF010000}" name="Columna441" dataDxfId="16269"/>
    <tableColumn id="448" xr3:uid="{00000000-0010-0000-0300-0000C0010000}" name="Columna442" dataDxfId="16268"/>
    <tableColumn id="449" xr3:uid="{00000000-0010-0000-0300-0000C1010000}" name="Columna443" dataDxfId="16267"/>
    <tableColumn id="450" xr3:uid="{00000000-0010-0000-0300-0000C2010000}" name="Columna444" dataDxfId="16266"/>
    <tableColumn id="451" xr3:uid="{00000000-0010-0000-0300-0000C3010000}" name="Columna445" dataDxfId="16265"/>
    <tableColumn id="452" xr3:uid="{00000000-0010-0000-0300-0000C4010000}" name="Columna446" dataDxfId="16264"/>
    <tableColumn id="453" xr3:uid="{00000000-0010-0000-0300-0000C5010000}" name="Columna447" dataDxfId="16263"/>
    <tableColumn id="454" xr3:uid="{00000000-0010-0000-0300-0000C6010000}" name="Columna448" dataDxfId="16262"/>
    <tableColumn id="455" xr3:uid="{00000000-0010-0000-0300-0000C7010000}" name="Columna449" dataDxfId="16261"/>
    <tableColumn id="456" xr3:uid="{00000000-0010-0000-0300-0000C8010000}" name="Columna450" dataDxfId="16260"/>
    <tableColumn id="457" xr3:uid="{00000000-0010-0000-0300-0000C9010000}" name="Columna451" dataDxfId="16259"/>
    <tableColumn id="458" xr3:uid="{00000000-0010-0000-0300-0000CA010000}" name="Columna452" dataDxfId="16258"/>
    <tableColumn id="459" xr3:uid="{00000000-0010-0000-0300-0000CB010000}" name="Columna453" dataDxfId="16257"/>
    <tableColumn id="460" xr3:uid="{00000000-0010-0000-0300-0000CC010000}" name="Columna454" dataDxfId="16256"/>
    <tableColumn id="461" xr3:uid="{00000000-0010-0000-0300-0000CD010000}" name="Columna455" dataDxfId="16255"/>
    <tableColumn id="462" xr3:uid="{00000000-0010-0000-0300-0000CE010000}" name="Columna456" dataDxfId="16254"/>
    <tableColumn id="463" xr3:uid="{00000000-0010-0000-0300-0000CF010000}" name="Columna457" dataDxfId="16253"/>
    <tableColumn id="464" xr3:uid="{00000000-0010-0000-0300-0000D0010000}" name="Columna458" dataDxfId="16252"/>
    <tableColumn id="465" xr3:uid="{00000000-0010-0000-0300-0000D1010000}" name="Columna459" dataDxfId="16251"/>
    <tableColumn id="466" xr3:uid="{00000000-0010-0000-0300-0000D2010000}" name="Columna460" dataDxfId="16250"/>
    <tableColumn id="467" xr3:uid="{00000000-0010-0000-0300-0000D3010000}" name="Columna461" dataDxfId="16249"/>
    <tableColumn id="468" xr3:uid="{00000000-0010-0000-0300-0000D4010000}" name="Columna462" dataDxfId="16248"/>
    <tableColumn id="469" xr3:uid="{00000000-0010-0000-0300-0000D5010000}" name="Columna463" dataDxfId="16247"/>
    <tableColumn id="470" xr3:uid="{00000000-0010-0000-0300-0000D6010000}" name="Columna464" dataDxfId="16246"/>
    <tableColumn id="471" xr3:uid="{00000000-0010-0000-0300-0000D7010000}" name="Columna465" dataDxfId="16245"/>
    <tableColumn id="472" xr3:uid="{00000000-0010-0000-0300-0000D8010000}" name="Columna466" dataDxfId="16244"/>
    <tableColumn id="473" xr3:uid="{00000000-0010-0000-0300-0000D9010000}" name="Columna467" dataDxfId="16243"/>
    <tableColumn id="474" xr3:uid="{00000000-0010-0000-0300-0000DA010000}" name="Columna468" dataDxfId="16242"/>
    <tableColumn id="475" xr3:uid="{00000000-0010-0000-0300-0000DB010000}" name="Columna469" dataDxfId="16241"/>
    <tableColumn id="476" xr3:uid="{00000000-0010-0000-0300-0000DC010000}" name="Columna470" dataDxfId="16240"/>
    <tableColumn id="477" xr3:uid="{00000000-0010-0000-0300-0000DD010000}" name="Columna471" dataDxfId="16239"/>
    <tableColumn id="478" xr3:uid="{00000000-0010-0000-0300-0000DE010000}" name="Columna472" dataDxfId="16238"/>
    <tableColumn id="479" xr3:uid="{00000000-0010-0000-0300-0000DF010000}" name="Columna473" dataDxfId="16237"/>
    <tableColumn id="480" xr3:uid="{00000000-0010-0000-0300-0000E0010000}" name="Columna474" dataDxfId="16236"/>
    <tableColumn id="481" xr3:uid="{00000000-0010-0000-0300-0000E1010000}" name="Columna475" dataDxfId="16235"/>
    <tableColumn id="482" xr3:uid="{00000000-0010-0000-0300-0000E2010000}" name="Columna476" dataDxfId="16234"/>
    <tableColumn id="483" xr3:uid="{00000000-0010-0000-0300-0000E3010000}" name="Columna477" dataDxfId="16233"/>
    <tableColumn id="484" xr3:uid="{00000000-0010-0000-0300-0000E4010000}" name="Columna478" dataDxfId="16232"/>
    <tableColumn id="485" xr3:uid="{00000000-0010-0000-0300-0000E5010000}" name="Columna479" dataDxfId="16231"/>
    <tableColumn id="486" xr3:uid="{00000000-0010-0000-0300-0000E6010000}" name="Columna480" dataDxfId="16230"/>
    <tableColumn id="487" xr3:uid="{00000000-0010-0000-0300-0000E7010000}" name="Columna481" dataDxfId="16229"/>
    <tableColumn id="488" xr3:uid="{00000000-0010-0000-0300-0000E8010000}" name="Columna482" dataDxfId="16228"/>
    <tableColumn id="489" xr3:uid="{00000000-0010-0000-0300-0000E9010000}" name="Columna483" dataDxfId="16227"/>
    <tableColumn id="490" xr3:uid="{00000000-0010-0000-0300-0000EA010000}" name="Columna484" dataDxfId="16226"/>
    <tableColumn id="491" xr3:uid="{00000000-0010-0000-0300-0000EB010000}" name="Columna485" dataDxfId="16225"/>
    <tableColumn id="492" xr3:uid="{00000000-0010-0000-0300-0000EC010000}" name="Columna486" dataDxfId="16224"/>
    <tableColumn id="493" xr3:uid="{00000000-0010-0000-0300-0000ED010000}" name="Columna487" dataDxfId="16223"/>
    <tableColumn id="494" xr3:uid="{00000000-0010-0000-0300-0000EE010000}" name="Columna488" dataDxfId="16222"/>
    <tableColumn id="495" xr3:uid="{00000000-0010-0000-0300-0000EF010000}" name="Columna489" dataDxfId="16221"/>
    <tableColumn id="496" xr3:uid="{00000000-0010-0000-0300-0000F0010000}" name="Columna490" dataDxfId="16220"/>
    <tableColumn id="497" xr3:uid="{00000000-0010-0000-0300-0000F1010000}" name="Columna491" dataDxfId="16219"/>
    <tableColumn id="498" xr3:uid="{00000000-0010-0000-0300-0000F2010000}" name="Columna492" dataDxfId="16218"/>
    <tableColumn id="499" xr3:uid="{00000000-0010-0000-0300-0000F3010000}" name="Columna493" dataDxfId="16217"/>
    <tableColumn id="500" xr3:uid="{00000000-0010-0000-0300-0000F4010000}" name="Columna494" dataDxfId="16216"/>
    <tableColumn id="501" xr3:uid="{00000000-0010-0000-0300-0000F5010000}" name="Columna495" dataDxfId="16215"/>
    <tableColumn id="502" xr3:uid="{00000000-0010-0000-0300-0000F6010000}" name="Columna496" dataDxfId="16214"/>
    <tableColumn id="503" xr3:uid="{00000000-0010-0000-0300-0000F7010000}" name="Columna497" dataDxfId="16213"/>
    <tableColumn id="504" xr3:uid="{00000000-0010-0000-0300-0000F8010000}" name="Columna498" dataDxfId="16212"/>
    <tableColumn id="505" xr3:uid="{00000000-0010-0000-0300-0000F9010000}" name="Columna499" dataDxfId="16211"/>
    <tableColumn id="506" xr3:uid="{00000000-0010-0000-0300-0000FA010000}" name="Columna500" dataDxfId="16210"/>
    <tableColumn id="507" xr3:uid="{00000000-0010-0000-0300-0000FB010000}" name="Columna501" dataDxfId="16209"/>
    <tableColumn id="508" xr3:uid="{00000000-0010-0000-0300-0000FC010000}" name="Columna502" dataDxfId="16208"/>
    <tableColumn id="509" xr3:uid="{00000000-0010-0000-0300-0000FD010000}" name="Columna503" dataDxfId="16207"/>
    <tableColumn id="510" xr3:uid="{00000000-0010-0000-0300-0000FE010000}" name="Columna504" dataDxfId="16206"/>
    <tableColumn id="511" xr3:uid="{00000000-0010-0000-0300-0000FF010000}" name="Columna505" dataDxfId="16205"/>
    <tableColumn id="512" xr3:uid="{00000000-0010-0000-0300-000000020000}" name="Columna506" dataDxfId="16204"/>
    <tableColumn id="513" xr3:uid="{00000000-0010-0000-0300-000001020000}" name="Columna507" dataDxfId="16203"/>
    <tableColumn id="514" xr3:uid="{00000000-0010-0000-0300-000002020000}" name="Columna508" dataDxfId="16202"/>
    <tableColumn id="515" xr3:uid="{00000000-0010-0000-0300-000003020000}" name="Columna509" dataDxfId="16201"/>
    <tableColumn id="516" xr3:uid="{00000000-0010-0000-0300-000004020000}" name="Columna510" dataDxfId="16200"/>
    <tableColumn id="517" xr3:uid="{00000000-0010-0000-0300-000005020000}" name="Columna511" dataDxfId="16199"/>
    <tableColumn id="518" xr3:uid="{00000000-0010-0000-0300-000006020000}" name="Columna512" dataDxfId="16198"/>
    <tableColumn id="519" xr3:uid="{00000000-0010-0000-0300-000007020000}" name="Columna513" dataDxfId="16197"/>
    <tableColumn id="520" xr3:uid="{00000000-0010-0000-0300-000008020000}" name="Columna514" dataDxfId="16196"/>
    <tableColumn id="521" xr3:uid="{00000000-0010-0000-0300-000009020000}" name="Columna515" dataDxfId="16195"/>
    <tableColumn id="522" xr3:uid="{00000000-0010-0000-0300-00000A020000}" name="Columna516" dataDxfId="16194"/>
    <tableColumn id="523" xr3:uid="{00000000-0010-0000-0300-00000B020000}" name="Columna517" dataDxfId="16193"/>
    <tableColumn id="524" xr3:uid="{00000000-0010-0000-0300-00000C020000}" name="Columna518" dataDxfId="16192"/>
    <tableColumn id="525" xr3:uid="{00000000-0010-0000-0300-00000D020000}" name="Columna519" dataDxfId="16191"/>
    <tableColumn id="526" xr3:uid="{00000000-0010-0000-0300-00000E020000}" name="Columna520" dataDxfId="16190"/>
    <tableColumn id="527" xr3:uid="{00000000-0010-0000-0300-00000F020000}" name="Columna521" dataDxfId="16189"/>
    <tableColumn id="528" xr3:uid="{00000000-0010-0000-0300-000010020000}" name="Columna522" dataDxfId="16188"/>
    <tableColumn id="529" xr3:uid="{00000000-0010-0000-0300-000011020000}" name="Columna523" dataDxfId="16187"/>
    <tableColumn id="530" xr3:uid="{00000000-0010-0000-0300-000012020000}" name="Columna524" dataDxfId="16186"/>
    <tableColumn id="531" xr3:uid="{00000000-0010-0000-0300-000013020000}" name="Columna525" dataDxfId="16185"/>
    <tableColumn id="532" xr3:uid="{00000000-0010-0000-0300-000014020000}" name="Columna526" dataDxfId="16184"/>
    <tableColumn id="533" xr3:uid="{00000000-0010-0000-0300-000015020000}" name="Columna527" dataDxfId="16183"/>
    <tableColumn id="534" xr3:uid="{00000000-0010-0000-0300-000016020000}" name="Columna528" dataDxfId="16182"/>
    <tableColumn id="535" xr3:uid="{00000000-0010-0000-0300-000017020000}" name="Columna529" dataDxfId="16181"/>
    <tableColumn id="536" xr3:uid="{00000000-0010-0000-0300-000018020000}" name="Columna530" dataDxfId="16180"/>
    <tableColumn id="537" xr3:uid="{00000000-0010-0000-0300-000019020000}" name="Columna531" dataDxfId="16179"/>
    <tableColumn id="538" xr3:uid="{00000000-0010-0000-0300-00001A020000}" name="Columna532" dataDxfId="16178"/>
    <tableColumn id="539" xr3:uid="{00000000-0010-0000-0300-00001B020000}" name="Columna533" dataDxfId="16177"/>
    <tableColumn id="540" xr3:uid="{00000000-0010-0000-0300-00001C020000}" name="Columna534" dataDxfId="16176"/>
    <tableColumn id="541" xr3:uid="{00000000-0010-0000-0300-00001D020000}" name="Columna535" dataDxfId="16175"/>
    <tableColumn id="542" xr3:uid="{00000000-0010-0000-0300-00001E020000}" name="Columna536" dataDxfId="16174"/>
    <tableColumn id="543" xr3:uid="{00000000-0010-0000-0300-00001F020000}" name="Columna537" dataDxfId="16173"/>
    <tableColumn id="544" xr3:uid="{00000000-0010-0000-0300-000020020000}" name="Columna538" dataDxfId="16172"/>
    <tableColumn id="545" xr3:uid="{00000000-0010-0000-0300-000021020000}" name="Columna539" dataDxfId="16171"/>
    <tableColumn id="546" xr3:uid="{00000000-0010-0000-0300-000022020000}" name="Columna540" dataDxfId="16170"/>
    <tableColumn id="547" xr3:uid="{00000000-0010-0000-0300-000023020000}" name="Columna541" dataDxfId="16169"/>
    <tableColumn id="548" xr3:uid="{00000000-0010-0000-0300-000024020000}" name="Columna542" dataDxfId="16168"/>
    <tableColumn id="549" xr3:uid="{00000000-0010-0000-0300-000025020000}" name="Columna543" dataDxfId="16167"/>
    <tableColumn id="550" xr3:uid="{00000000-0010-0000-0300-000026020000}" name="Columna544" dataDxfId="16166"/>
    <tableColumn id="551" xr3:uid="{00000000-0010-0000-0300-000027020000}" name="Columna545" dataDxfId="16165"/>
    <tableColumn id="552" xr3:uid="{00000000-0010-0000-0300-000028020000}" name="Columna546" dataDxfId="16164"/>
    <tableColumn id="553" xr3:uid="{00000000-0010-0000-0300-000029020000}" name="Columna547" dataDxfId="16163"/>
    <tableColumn id="554" xr3:uid="{00000000-0010-0000-0300-00002A020000}" name="Columna548" dataDxfId="16162"/>
    <tableColumn id="555" xr3:uid="{00000000-0010-0000-0300-00002B020000}" name="Columna549" dataDxfId="16161"/>
    <tableColumn id="556" xr3:uid="{00000000-0010-0000-0300-00002C020000}" name="Columna550" dataDxfId="16160"/>
    <tableColumn id="557" xr3:uid="{00000000-0010-0000-0300-00002D020000}" name="Columna551" dataDxfId="16159"/>
    <tableColumn id="558" xr3:uid="{00000000-0010-0000-0300-00002E020000}" name="Columna552" dataDxfId="16158"/>
    <tableColumn id="559" xr3:uid="{00000000-0010-0000-0300-00002F020000}" name="Columna553" dataDxfId="16157"/>
    <tableColumn id="560" xr3:uid="{00000000-0010-0000-0300-000030020000}" name="Columna554" dataDxfId="16156"/>
    <tableColumn id="561" xr3:uid="{00000000-0010-0000-0300-000031020000}" name="Columna555" dataDxfId="16155"/>
    <tableColumn id="562" xr3:uid="{00000000-0010-0000-0300-000032020000}" name="Columna556" dataDxfId="16154"/>
    <tableColumn id="563" xr3:uid="{00000000-0010-0000-0300-000033020000}" name="Columna557" dataDxfId="16153"/>
    <tableColumn id="564" xr3:uid="{00000000-0010-0000-0300-000034020000}" name="Columna558" dataDxfId="16152"/>
    <tableColumn id="565" xr3:uid="{00000000-0010-0000-0300-000035020000}" name="Columna559" dataDxfId="16151"/>
    <tableColumn id="566" xr3:uid="{00000000-0010-0000-0300-000036020000}" name="Columna560" dataDxfId="16150"/>
    <tableColumn id="567" xr3:uid="{00000000-0010-0000-0300-000037020000}" name="Columna561" dataDxfId="16149"/>
    <tableColumn id="568" xr3:uid="{00000000-0010-0000-0300-000038020000}" name="Columna562" dataDxfId="16148"/>
    <tableColumn id="569" xr3:uid="{00000000-0010-0000-0300-000039020000}" name="Columna563" dataDxfId="16147"/>
    <tableColumn id="570" xr3:uid="{00000000-0010-0000-0300-00003A020000}" name="Columna564" dataDxfId="16146"/>
    <tableColumn id="571" xr3:uid="{00000000-0010-0000-0300-00003B020000}" name="Columna565" dataDxfId="16145"/>
    <tableColumn id="572" xr3:uid="{00000000-0010-0000-0300-00003C020000}" name="Columna566" dataDxfId="16144"/>
    <tableColumn id="573" xr3:uid="{00000000-0010-0000-0300-00003D020000}" name="Columna567" dataDxfId="16143"/>
    <tableColumn id="574" xr3:uid="{00000000-0010-0000-0300-00003E020000}" name="Columna568" dataDxfId="16142"/>
    <tableColumn id="575" xr3:uid="{00000000-0010-0000-0300-00003F020000}" name="Columna569" dataDxfId="16141"/>
    <tableColumn id="576" xr3:uid="{00000000-0010-0000-0300-000040020000}" name="Columna570" dataDxfId="16140"/>
    <tableColumn id="577" xr3:uid="{00000000-0010-0000-0300-000041020000}" name="Columna571" dataDxfId="16139"/>
    <tableColumn id="578" xr3:uid="{00000000-0010-0000-0300-000042020000}" name="Columna572" dataDxfId="16138"/>
    <tableColumn id="579" xr3:uid="{00000000-0010-0000-0300-000043020000}" name="Columna573" dataDxfId="16137"/>
    <tableColumn id="580" xr3:uid="{00000000-0010-0000-0300-000044020000}" name="Columna574" dataDxfId="16136"/>
    <tableColumn id="581" xr3:uid="{00000000-0010-0000-0300-000045020000}" name="Columna575" dataDxfId="16135"/>
    <tableColumn id="582" xr3:uid="{00000000-0010-0000-0300-000046020000}" name="Columna576" dataDxfId="16134"/>
    <tableColumn id="583" xr3:uid="{00000000-0010-0000-0300-000047020000}" name="Columna577" dataDxfId="16133"/>
    <tableColumn id="584" xr3:uid="{00000000-0010-0000-0300-000048020000}" name="Columna578" dataDxfId="16132"/>
    <tableColumn id="585" xr3:uid="{00000000-0010-0000-0300-000049020000}" name="Columna579" dataDxfId="16131"/>
    <tableColumn id="586" xr3:uid="{00000000-0010-0000-0300-00004A020000}" name="Columna580" dataDxfId="16130"/>
    <tableColumn id="587" xr3:uid="{00000000-0010-0000-0300-00004B020000}" name="Columna581" dataDxfId="16129"/>
    <tableColumn id="588" xr3:uid="{00000000-0010-0000-0300-00004C020000}" name="Columna582" dataDxfId="16128"/>
    <tableColumn id="589" xr3:uid="{00000000-0010-0000-0300-00004D020000}" name="Columna583" dataDxfId="16127"/>
    <tableColumn id="590" xr3:uid="{00000000-0010-0000-0300-00004E020000}" name="Columna584" dataDxfId="16126"/>
    <tableColumn id="591" xr3:uid="{00000000-0010-0000-0300-00004F020000}" name="Columna585" dataDxfId="16125"/>
    <tableColumn id="592" xr3:uid="{00000000-0010-0000-0300-000050020000}" name="Columna586" dataDxfId="16124"/>
    <tableColumn id="593" xr3:uid="{00000000-0010-0000-0300-000051020000}" name="Columna587" dataDxfId="16123"/>
    <tableColumn id="594" xr3:uid="{00000000-0010-0000-0300-000052020000}" name="Columna588" dataDxfId="16122"/>
    <tableColumn id="595" xr3:uid="{00000000-0010-0000-0300-000053020000}" name="Columna589" dataDxfId="16121"/>
    <tableColumn id="596" xr3:uid="{00000000-0010-0000-0300-000054020000}" name="Columna590" dataDxfId="16120"/>
    <tableColumn id="597" xr3:uid="{00000000-0010-0000-0300-000055020000}" name="Columna591" dataDxfId="16119"/>
    <tableColumn id="598" xr3:uid="{00000000-0010-0000-0300-000056020000}" name="Columna592" dataDxfId="16118"/>
    <tableColumn id="599" xr3:uid="{00000000-0010-0000-0300-000057020000}" name="Columna593" dataDxfId="16117"/>
    <tableColumn id="600" xr3:uid="{00000000-0010-0000-0300-000058020000}" name="Columna594" dataDxfId="16116"/>
    <tableColumn id="601" xr3:uid="{00000000-0010-0000-0300-000059020000}" name="Columna595" dataDxfId="16115"/>
    <tableColumn id="602" xr3:uid="{00000000-0010-0000-0300-00005A020000}" name="Columna596" dataDxfId="16114"/>
    <tableColumn id="603" xr3:uid="{00000000-0010-0000-0300-00005B020000}" name="Columna597" dataDxfId="16113"/>
    <tableColumn id="604" xr3:uid="{00000000-0010-0000-0300-00005C020000}" name="Columna598" dataDxfId="16112"/>
    <tableColumn id="605" xr3:uid="{00000000-0010-0000-0300-00005D020000}" name="Columna599" dataDxfId="16111"/>
    <tableColumn id="606" xr3:uid="{00000000-0010-0000-0300-00005E020000}" name="Columna600" dataDxfId="16110"/>
    <tableColumn id="607" xr3:uid="{00000000-0010-0000-0300-00005F020000}" name="Columna601" dataDxfId="16109"/>
    <tableColumn id="608" xr3:uid="{00000000-0010-0000-0300-000060020000}" name="Columna602" dataDxfId="16108"/>
    <tableColumn id="609" xr3:uid="{00000000-0010-0000-0300-000061020000}" name="Columna603" dataDxfId="16107"/>
    <tableColumn id="610" xr3:uid="{00000000-0010-0000-0300-000062020000}" name="Columna604" dataDxfId="16106"/>
    <tableColumn id="611" xr3:uid="{00000000-0010-0000-0300-000063020000}" name="Columna605" dataDxfId="16105"/>
    <tableColumn id="612" xr3:uid="{00000000-0010-0000-0300-000064020000}" name="Columna606" dataDxfId="16104"/>
    <tableColumn id="613" xr3:uid="{00000000-0010-0000-0300-000065020000}" name="Columna607" dataDxfId="16103"/>
    <tableColumn id="614" xr3:uid="{00000000-0010-0000-0300-000066020000}" name="Columna608" dataDxfId="16102"/>
    <tableColumn id="615" xr3:uid="{00000000-0010-0000-0300-000067020000}" name="Columna609" dataDxfId="16101"/>
    <tableColumn id="616" xr3:uid="{00000000-0010-0000-0300-000068020000}" name="Columna610" dataDxfId="16100"/>
    <tableColumn id="617" xr3:uid="{00000000-0010-0000-0300-000069020000}" name="Columna611" dataDxfId="16099"/>
    <tableColumn id="618" xr3:uid="{00000000-0010-0000-0300-00006A020000}" name="Columna612" dataDxfId="16098"/>
    <tableColumn id="619" xr3:uid="{00000000-0010-0000-0300-00006B020000}" name="Columna613" dataDxfId="16097"/>
    <tableColumn id="620" xr3:uid="{00000000-0010-0000-0300-00006C020000}" name="Columna614" dataDxfId="16096"/>
    <tableColumn id="621" xr3:uid="{00000000-0010-0000-0300-00006D020000}" name="Columna615" dataDxfId="16095"/>
    <tableColumn id="622" xr3:uid="{00000000-0010-0000-0300-00006E020000}" name="Columna616" dataDxfId="16094"/>
    <tableColumn id="623" xr3:uid="{00000000-0010-0000-0300-00006F020000}" name="Columna617" dataDxfId="16093"/>
    <tableColumn id="624" xr3:uid="{00000000-0010-0000-0300-000070020000}" name="Columna618" dataDxfId="16092"/>
    <tableColumn id="625" xr3:uid="{00000000-0010-0000-0300-000071020000}" name="Columna619" dataDxfId="16091"/>
    <tableColumn id="626" xr3:uid="{00000000-0010-0000-0300-000072020000}" name="Columna620" dataDxfId="16090"/>
    <tableColumn id="627" xr3:uid="{00000000-0010-0000-0300-000073020000}" name="Columna621" dataDxfId="16089"/>
    <tableColumn id="628" xr3:uid="{00000000-0010-0000-0300-000074020000}" name="Columna622" dataDxfId="16088"/>
    <tableColumn id="629" xr3:uid="{00000000-0010-0000-0300-000075020000}" name="Columna623" dataDxfId="16087"/>
    <tableColumn id="630" xr3:uid="{00000000-0010-0000-0300-000076020000}" name="Columna624" dataDxfId="16086"/>
    <tableColumn id="631" xr3:uid="{00000000-0010-0000-0300-000077020000}" name="Columna625" dataDxfId="16085"/>
    <tableColumn id="632" xr3:uid="{00000000-0010-0000-0300-000078020000}" name="Columna626" dataDxfId="16084"/>
    <tableColumn id="633" xr3:uid="{00000000-0010-0000-0300-000079020000}" name="Columna627" dataDxfId="16083"/>
    <tableColumn id="634" xr3:uid="{00000000-0010-0000-0300-00007A020000}" name="Columna628" dataDxfId="16082"/>
    <tableColumn id="635" xr3:uid="{00000000-0010-0000-0300-00007B020000}" name="Columna629" dataDxfId="16081"/>
    <tableColumn id="636" xr3:uid="{00000000-0010-0000-0300-00007C020000}" name="Columna630" dataDxfId="16080"/>
    <tableColumn id="637" xr3:uid="{00000000-0010-0000-0300-00007D020000}" name="Columna631" dataDxfId="16079"/>
    <tableColumn id="638" xr3:uid="{00000000-0010-0000-0300-00007E020000}" name="Columna632" dataDxfId="16078"/>
    <tableColumn id="639" xr3:uid="{00000000-0010-0000-0300-00007F020000}" name="Columna633" dataDxfId="16077"/>
    <tableColumn id="640" xr3:uid="{00000000-0010-0000-0300-000080020000}" name="Columna634" dataDxfId="16076"/>
    <tableColumn id="641" xr3:uid="{00000000-0010-0000-0300-000081020000}" name="Columna635" dataDxfId="16075"/>
    <tableColumn id="642" xr3:uid="{00000000-0010-0000-0300-000082020000}" name="Columna636" dataDxfId="16074"/>
    <tableColumn id="643" xr3:uid="{00000000-0010-0000-0300-000083020000}" name="Columna637" dataDxfId="16073"/>
    <tableColumn id="644" xr3:uid="{00000000-0010-0000-0300-000084020000}" name="Columna638" dataDxfId="16072"/>
    <tableColumn id="645" xr3:uid="{00000000-0010-0000-0300-000085020000}" name="Columna639" dataDxfId="16071"/>
    <tableColumn id="646" xr3:uid="{00000000-0010-0000-0300-000086020000}" name="Columna640" dataDxfId="16070"/>
    <tableColumn id="647" xr3:uid="{00000000-0010-0000-0300-000087020000}" name="Columna641" dataDxfId="16069"/>
    <tableColumn id="648" xr3:uid="{00000000-0010-0000-0300-000088020000}" name="Columna642" dataDxfId="16068"/>
    <tableColumn id="649" xr3:uid="{00000000-0010-0000-0300-000089020000}" name="Columna643" dataDxfId="16067"/>
    <tableColumn id="650" xr3:uid="{00000000-0010-0000-0300-00008A020000}" name="Columna644" dataDxfId="16066"/>
    <tableColumn id="651" xr3:uid="{00000000-0010-0000-0300-00008B020000}" name="Columna645" dataDxfId="16065"/>
    <tableColumn id="652" xr3:uid="{00000000-0010-0000-0300-00008C020000}" name="Columna646" dataDxfId="16064"/>
    <tableColumn id="653" xr3:uid="{00000000-0010-0000-0300-00008D020000}" name="Columna647" dataDxfId="16063"/>
    <tableColumn id="654" xr3:uid="{00000000-0010-0000-0300-00008E020000}" name="Columna648" dataDxfId="16062"/>
    <tableColumn id="655" xr3:uid="{00000000-0010-0000-0300-00008F020000}" name="Columna649" dataDxfId="16061"/>
    <tableColumn id="656" xr3:uid="{00000000-0010-0000-0300-000090020000}" name="Columna650" dataDxfId="16060"/>
    <tableColumn id="657" xr3:uid="{00000000-0010-0000-0300-000091020000}" name="Columna651" dataDxfId="16059"/>
    <tableColumn id="658" xr3:uid="{00000000-0010-0000-0300-000092020000}" name="Columna652" dataDxfId="16058"/>
    <tableColumn id="659" xr3:uid="{00000000-0010-0000-0300-000093020000}" name="Columna653" dataDxfId="16057"/>
    <tableColumn id="660" xr3:uid="{00000000-0010-0000-0300-000094020000}" name="Columna654" dataDxfId="16056"/>
    <tableColumn id="661" xr3:uid="{00000000-0010-0000-0300-000095020000}" name="Columna655" dataDxfId="16055"/>
    <tableColumn id="662" xr3:uid="{00000000-0010-0000-0300-000096020000}" name="Columna656" dataDxfId="16054"/>
    <tableColumn id="663" xr3:uid="{00000000-0010-0000-0300-000097020000}" name="Columna657" dataDxfId="16053"/>
    <tableColumn id="664" xr3:uid="{00000000-0010-0000-0300-000098020000}" name="Columna658" dataDxfId="16052"/>
    <tableColumn id="665" xr3:uid="{00000000-0010-0000-0300-000099020000}" name="Columna659" dataDxfId="16051"/>
    <tableColumn id="666" xr3:uid="{00000000-0010-0000-0300-00009A020000}" name="Columna660" dataDxfId="16050"/>
    <tableColumn id="667" xr3:uid="{00000000-0010-0000-0300-00009B020000}" name="Columna661" dataDxfId="16049"/>
    <tableColumn id="668" xr3:uid="{00000000-0010-0000-0300-00009C020000}" name="Columna662" dataDxfId="16048"/>
    <tableColumn id="669" xr3:uid="{00000000-0010-0000-0300-00009D020000}" name="Columna663" dataDxfId="16047"/>
    <tableColumn id="670" xr3:uid="{00000000-0010-0000-0300-00009E020000}" name="Columna664" dataDxfId="16046"/>
    <tableColumn id="671" xr3:uid="{00000000-0010-0000-0300-00009F020000}" name="Columna665" dataDxfId="16045"/>
    <tableColumn id="672" xr3:uid="{00000000-0010-0000-0300-0000A0020000}" name="Columna666" dataDxfId="16044"/>
    <tableColumn id="673" xr3:uid="{00000000-0010-0000-0300-0000A1020000}" name="Columna667" dataDxfId="16043"/>
    <tableColumn id="674" xr3:uid="{00000000-0010-0000-0300-0000A2020000}" name="Columna668" dataDxfId="16042"/>
    <tableColumn id="675" xr3:uid="{00000000-0010-0000-0300-0000A3020000}" name="Columna669" dataDxfId="16041"/>
    <tableColumn id="676" xr3:uid="{00000000-0010-0000-0300-0000A4020000}" name="Columna670" dataDxfId="16040"/>
    <tableColumn id="677" xr3:uid="{00000000-0010-0000-0300-0000A5020000}" name="Columna671" dataDxfId="16039"/>
    <tableColumn id="678" xr3:uid="{00000000-0010-0000-0300-0000A6020000}" name="Columna672" dataDxfId="16038"/>
    <tableColumn id="679" xr3:uid="{00000000-0010-0000-0300-0000A7020000}" name="Columna673" dataDxfId="16037"/>
    <tableColumn id="680" xr3:uid="{00000000-0010-0000-0300-0000A8020000}" name="Columna674" dataDxfId="16036"/>
    <tableColumn id="681" xr3:uid="{00000000-0010-0000-0300-0000A9020000}" name="Columna675" dataDxfId="16035"/>
    <tableColumn id="682" xr3:uid="{00000000-0010-0000-0300-0000AA020000}" name="Columna676" dataDxfId="16034"/>
    <tableColumn id="683" xr3:uid="{00000000-0010-0000-0300-0000AB020000}" name="Columna677" dataDxfId="16033"/>
    <tableColumn id="684" xr3:uid="{00000000-0010-0000-0300-0000AC020000}" name="Columna678" dataDxfId="16032"/>
    <tableColumn id="685" xr3:uid="{00000000-0010-0000-0300-0000AD020000}" name="Columna679" dataDxfId="16031"/>
    <tableColumn id="686" xr3:uid="{00000000-0010-0000-0300-0000AE020000}" name="Columna680" dataDxfId="16030"/>
    <tableColumn id="687" xr3:uid="{00000000-0010-0000-0300-0000AF020000}" name="Columna681" dataDxfId="16029"/>
    <tableColumn id="688" xr3:uid="{00000000-0010-0000-0300-0000B0020000}" name="Columna682" dataDxfId="16028"/>
    <tableColumn id="689" xr3:uid="{00000000-0010-0000-0300-0000B1020000}" name="Columna683" dataDxfId="16027"/>
    <tableColumn id="690" xr3:uid="{00000000-0010-0000-0300-0000B2020000}" name="Columna684" dataDxfId="16026"/>
    <tableColumn id="691" xr3:uid="{00000000-0010-0000-0300-0000B3020000}" name="Columna685" dataDxfId="16025"/>
    <tableColumn id="692" xr3:uid="{00000000-0010-0000-0300-0000B4020000}" name="Columna686" dataDxfId="16024"/>
    <tableColumn id="693" xr3:uid="{00000000-0010-0000-0300-0000B5020000}" name="Columna687" dataDxfId="16023"/>
    <tableColumn id="694" xr3:uid="{00000000-0010-0000-0300-0000B6020000}" name="Columna688" dataDxfId="16022"/>
    <tableColumn id="695" xr3:uid="{00000000-0010-0000-0300-0000B7020000}" name="Columna689" dataDxfId="16021"/>
    <tableColumn id="696" xr3:uid="{00000000-0010-0000-0300-0000B8020000}" name="Columna690" dataDxfId="16020"/>
    <tableColumn id="697" xr3:uid="{00000000-0010-0000-0300-0000B9020000}" name="Columna691" dataDxfId="16019"/>
    <tableColumn id="698" xr3:uid="{00000000-0010-0000-0300-0000BA020000}" name="Columna692" dataDxfId="16018"/>
    <tableColumn id="699" xr3:uid="{00000000-0010-0000-0300-0000BB020000}" name="Columna693" dataDxfId="16017"/>
    <tableColumn id="700" xr3:uid="{00000000-0010-0000-0300-0000BC020000}" name="Columna694" dataDxfId="16016"/>
    <tableColumn id="701" xr3:uid="{00000000-0010-0000-0300-0000BD020000}" name="Columna695" dataDxfId="16015"/>
    <tableColumn id="702" xr3:uid="{00000000-0010-0000-0300-0000BE020000}" name="Columna696" dataDxfId="16014"/>
    <tableColumn id="703" xr3:uid="{00000000-0010-0000-0300-0000BF020000}" name="Columna697" dataDxfId="16013"/>
    <tableColumn id="704" xr3:uid="{00000000-0010-0000-0300-0000C0020000}" name="Columna698" dataDxfId="16012"/>
    <tableColumn id="705" xr3:uid="{00000000-0010-0000-0300-0000C1020000}" name="Columna699" dataDxfId="16011"/>
    <tableColumn id="706" xr3:uid="{00000000-0010-0000-0300-0000C2020000}" name="Columna700" dataDxfId="16010"/>
    <tableColumn id="707" xr3:uid="{00000000-0010-0000-0300-0000C3020000}" name="Columna701" dataDxfId="16009"/>
    <tableColumn id="708" xr3:uid="{00000000-0010-0000-0300-0000C4020000}" name="Columna702" dataDxfId="16008"/>
    <tableColumn id="709" xr3:uid="{00000000-0010-0000-0300-0000C5020000}" name="Columna703" dataDxfId="16007"/>
    <tableColumn id="710" xr3:uid="{00000000-0010-0000-0300-0000C6020000}" name="Columna704" dataDxfId="16006"/>
    <tableColumn id="711" xr3:uid="{00000000-0010-0000-0300-0000C7020000}" name="Columna705" dataDxfId="16005"/>
    <tableColumn id="712" xr3:uid="{00000000-0010-0000-0300-0000C8020000}" name="Columna706" dataDxfId="16004"/>
    <tableColumn id="713" xr3:uid="{00000000-0010-0000-0300-0000C9020000}" name="Columna707" dataDxfId="16003"/>
    <tableColumn id="714" xr3:uid="{00000000-0010-0000-0300-0000CA020000}" name="Columna708" dataDxfId="16002"/>
    <tableColumn id="715" xr3:uid="{00000000-0010-0000-0300-0000CB020000}" name="Columna709" dataDxfId="16001"/>
    <tableColumn id="716" xr3:uid="{00000000-0010-0000-0300-0000CC020000}" name="Columna710" dataDxfId="16000"/>
    <tableColumn id="717" xr3:uid="{00000000-0010-0000-0300-0000CD020000}" name="Columna711" dataDxfId="15999"/>
    <tableColumn id="718" xr3:uid="{00000000-0010-0000-0300-0000CE020000}" name="Columna712" dataDxfId="15998"/>
    <tableColumn id="719" xr3:uid="{00000000-0010-0000-0300-0000CF020000}" name="Columna713" dataDxfId="15997"/>
    <tableColumn id="720" xr3:uid="{00000000-0010-0000-0300-0000D0020000}" name="Columna714" dataDxfId="15996"/>
    <tableColumn id="721" xr3:uid="{00000000-0010-0000-0300-0000D1020000}" name="Columna715" dataDxfId="15995"/>
    <tableColumn id="722" xr3:uid="{00000000-0010-0000-0300-0000D2020000}" name="Columna716" dataDxfId="15994"/>
    <tableColumn id="723" xr3:uid="{00000000-0010-0000-0300-0000D3020000}" name="Columna717" dataDxfId="15993"/>
    <tableColumn id="724" xr3:uid="{00000000-0010-0000-0300-0000D4020000}" name="Columna718" dataDxfId="15992"/>
    <tableColumn id="725" xr3:uid="{00000000-0010-0000-0300-0000D5020000}" name="Columna719" dataDxfId="15991"/>
    <tableColumn id="726" xr3:uid="{00000000-0010-0000-0300-0000D6020000}" name="Columna720" dataDxfId="15990"/>
    <tableColumn id="727" xr3:uid="{00000000-0010-0000-0300-0000D7020000}" name="Columna721" dataDxfId="15989"/>
    <tableColumn id="728" xr3:uid="{00000000-0010-0000-0300-0000D8020000}" name="Columna722" dataDxfId="15988"/>
    <tableColumn id="729" xr3:uid="{00000000-0010-0000-0300-0000D9020000}" name="Columna723" dataDxfId="15987"/>
    <tableColumn id="730" xr3:uid="{00000000-0010-0000-0300-0000DA020000}" name="Columna724" dataDxfId="15986"/>
    <tableColumn id="731" xr3:uid="{00000000-0010-0000-0300-0000DB020000}" name="Columna725" dataDxfId="15985"/>
    <tableColumn id="732" xr3:uid="{00000000-0010-0000-0300-0000DC020000}" name="Columna726" dataDxfId="15984"/>
    <tableColumn id="733" xr3:uid="{00000000-0010-0000-0300-0000DD020000}" name="Columna727" dataDxfId="15983"/>
    <tableColumn id="734" xr3:uid="{00000000-0010-0000-0300-0000DE020000}" name="Columna728" dataDxfId="15982"/>
    <tableColumn id="735" xr3:uid="{00000000-0010-0000-0300-0000DF020000}" name="Columna729" dataDxfId="15981"/>
    <tableColumn id="736" xr3:uid="{00000000-0010-0000-0300-0000E0020000}" name="Columna730" dataDxfId="15980"/>
    <tableColumn id="737" xr3:uid="{00000000-0010-0000-0300-0000E1020000}" name="Columna731" dataDxfId="15979"/>
    <tableColumn id="738" xr3:uid="{00000000-0010-0000-0300-0000E2020000}" name="Columna732" dataDxfId="15978"/>
    <tableColumn id="739" xr3:uid="{00000000-0010-0000-0300-0000E3020000}" name="Columna733" dataDxfId="15977"/>
    <tableColumn id="740" xr3:uid="{00000000-0010-0000-0300-0000E4020000}" name="Columna734" dataDxfId="15976"/>
    <tableColumn id="741" xr3:uid="{00000000-0010-0000-0300-0000E5020000}" name="Columna735" dataDxfId="15975"/>
    <tableColumn id="742" xr3:uid="{00000000-0010-0000-0300-0000E6020000}" name="Columna736" dataDxfId="15974"/>
    <tableColumn id="743" xr3:uid="{00000000-0010-0000-0300-0000E7020000}" name="Columna737" dataDxfId="15973"/>
    <tableColumn id="744" xr3:uid="{00000000-0010-0000-0300-0000E8020000}" name="Columna738" dataDxfId="15972"/>
    <tableColumn id="745" xr3:uid="{00000000-0010-0000-0300-0000E9020000}" name="Columna739" dataDxfId="15971"/>
    <tableColumn id="746" xr3:uid="{00000000-0010-0000-0300-0000EA020000}" name="Columna740" dataDxfId="15970"/>
    <tableColumn id="747" xr3:uid="{00000000-0010-0000-0300-0000EB020000}" name="Columna741" dataDxfId="15969"/>
    <tableColumn id="748" xr3:uid="{00000000-0010-0000-0300-0000EC020000}" name="Columna742" dataDxfId="15968"/>
    <tableColumn id="749" xr3:uid="{00000000-0010-0000-0300-0000ED020000}" name="Columna743" dataDxfId="15967"/>
    <tableColumn id="750" xr3:uid="{00000000-0010-0000-0300-0000EE020000}" name="Columna744" dataDxfId="15966"/>
    <tableColumn id="751" xr3:uid="{00000000-0010-0000-0300-0000EF020000}" name="Columna745" dataDxfId="15965"/>
    <tableColumn id="752" xr3:uid="{00000000-0010-0000-0300-0000F0020000}" name="Columna746" dataDxfId="15964"/>
    <tableColumn id="753" xr3:uid="{00000000-0010-0000-0300-0000F1020000}" name="Columna747" dataDxfId="15963"/>
    <tableColumn id="754" xr3:uid="{00000000-0010-0000-0300-0000F2020000}" name="Columna748" dataDxfId="15962"/>
    <tableColumn id="755" xr3:uid="{00000000-0010-0000-0300-0000F3020000}" name="Columna749" dataDxfId="15961"/>
    <tableColumn id="756" xr3:uid="{00000000-0010-0000-0300-0000F4020000}" name="Columna750" dataDxfId="15960"/>
    <tableColumn id="757" xr3:uid="{00000000-0010-0000-0300-0000F5020000}" name="Columna751" dataDxfId="15959"/>
    <tableColumn id="758" xr3:uid="{00000000-0010-0000-0300-0000F6020000}" name="Columna752" dataDxfId="15958"/>
    <tableColumn id="759" xr3:uid="{00000000-0010-0000-0300-0000F7020000}" name="Columna753" dataDxfId="15957"/>
    <tableColumn id="760" xr3:uid="{00000000-0010-0000-0300-0000F8020000}" name="Columna754" dataDxfId="15956"/>
    <tableColumn id="761" xr3:uid="{00000000-0010-0000-0300-0000F9020000}" name="Columna755" dataDxfId="15955"/>
    <tableColumn id="762" xr3:uid="{00000000-0010-0000-0300-0000FA020000}" name="Columna756" dataDxfId="15954"/>
    <tableColumn id="763" xr3:uid="{00000000-0010-0000-0300-0000FB020000}" name="Columna757" dataDxfId="15953"/>
    <tableColumn id="764" xr3:uid="{00000000-0010-0000-0300-0000FC020000}" name="Columna758" dataDxfId="15952"/>
    <tableColumn id="765" xr3:uid="{00000000-0010-0000-0300-0000FD020000}" name="Columna759" dataDxfId="15951"/>
    <tableColumn id="766" xr3:uid="{00000000-0010-0000-0300-0000FE020000}" name="Columna760" dataDxfId="15950"/>
    <tableColumn id="767" xr3:uid="{00000000-0010-0000-0300-0000FF020000}" name="Columna761" dataDxfId="15949"/>
    <tableColumn id="768" xr3:uid="{00000000-0010-0000-0300-000000030000}" name="Columna762" dataDxfId="15948"/>
    <tableColumn id="769" xr3:uid="{00000000-0010-0000-0300-000001030000}" name="Columna763" dataDxfId="15947"/>
    <tableColumn id="770" xr3:uid="{00000000-0010-0000-0300-000002030000}" name="Columna764" dataDxfId="15946"/>
    <tableColumn id="771" xr3:uid="{00000000-0010-0000-0300-000003030000}" name="Columna765" dataDxfId="15945"/>
    <tableColumn id="772" xr3:uid="{00000000-0010-0000-0300-000004030000}" name="Columna766" dataDxfId="15944"/>
    <tableColumn id="773" xr3:uid="{00000000-0010-0000-0300-000005030000}" name="Columna767" dataDxfId="15943"/>
    <tableColumn id="774" xr3:uid="{00000000-0010-0000-0300-000006030000}" name="Columna768" dataDxfId="15942"/>
    <tableColumn id="775" xr3:uid="{00000000-0010-0000-0300-000007030000}" name="Columna769" dataDxfId="15941"/>
    <tableColumn id="776" xr3:uid="{00000000-0010-0000-0300-000008030000}" name="Columna770" dataDxfId="15940"/>
    <tableColumn id="777" xr3:uid="{00000000-0010-0000-0300-000009030000}" name="Columna771" dataDxfId="15939"/>
    <tableColumn id="778" xr3:uid="{00000000-0010-0000-0300-00000A030000}" name="Columna772" dataDxfId="15938"/>
    <tableColumn id="779" xr3:uid="{00000000-0010-0000-0300-00000B030000}" name="Columna773" dataDxfId="15937"/>
    <tableColumn id="780" xr3:uid="{00000000-0010-0000-0300-00000C030000}" name="Columna774" dataDxfId="15936"/>
    <tableColumn id="781" xr3:uid="{00000000-0010-0000-0300-00000D030000}" name="Columna775" dataDxfId="15935"/>
    <tableColumn id="782" xr3:uid="{00000000-0010-0000-0300-00000E030000}" name="Columna776" dataDxfId="15934"/>
    <tableColumn id="783" xr3:uid="{00000000-0010-0000-0300-00000F030000}" name="Columna777" dataDxfId="15933"/>
    <tableColumn id="784" xr3:uid="{00000000-0010-0000-0300-000010030000}" name="Columna778" dataDxfId="15932"/>
    <tableColumn id="785" xr3:uid="{00000000-0010-0000-0300-000011030000}" name="Columna779" dataDxfId="15931"/>
    <tableColumn id="786" xr3:uid="{00000000-0010-0000-0300-000012030000}" name="Columna780" dataDxfId="15930"/>
    <tableColumn id="787" xr3:uid="{00000000-0010-0000-0300-000013030000}" name="Columna781" dataDxfId="15929"/>
    <tableColumn id="788" xr3:uid="{00000000-0010-0000-0300-000014030000}" name="Columna782" dataDxfId="15928"/>
    <tableColumn id="789" xr3:uid="{00000000-0010-0000-0300-000015030000}" name="Columna783" dataDxfId="15927"/>
    <tableColumn id="790" xr3:uid="{00000000-0010-0000-0300-000016030000}" name="Columna784" dataDxfId="15926"/>
    <tableColumn id="791" xr3:uid="{00000000-0010-0000-0300-000017030000}" name="Columna785" dataDxfId="15925"/>
    <tableColumn id="792" xr3:uid="{00000000-0010-0000-0300-000018030000}" name="Columna786" dataDxfId="15924"/>
    <tableColumn id="793" xr3:uid="{00000000-0010-0000-0300-000019030000}" name="Columna787" dataDxfId="15923"/>
    <tableColumn id="794" xr3:uid="{00000000-0010-0000-0300-00001A030000}" name="Columna788" dataDxfId="15922"/>
    <tableColumn id="795" xr3:uid="{00000000-0010-0000-0300-00001B030000}" name="Columna789" dataDxfId="15921"/>
    <tableColumn id="796" xr3:uid="{00000000-0010-0000-0300-00001C030000}" name="Columna790" dataDxfId="15920"/>
    <tableColumn id="797" xr3:uid="{00000000-0010-0000-0300-00001D030000}" name="Columna791" dataDxfId="15919"/>
    <tableColumn id="798" xr3:uid="{00000000-0010-0000-0300-00001E030000}" name="Columna792" dataDxfId="15918"/>
    <tableColumn id="799" xr3:uid="{00000000-0010-0000-0300-00001F030000}" name="Columna793" dataDxfId="15917"/>
    <tableColumn id="800" xr3:uid="{00000000-0010-0000-0300-000020030000}" name="Columna794" dataDxfId="15916"/>
    <tableColumn id="801" xr3:uid="{00000000-0010-0000-0300-000021030000}" name="Columna795" dataDxfId="15915"/>
    <tableColumn id="802" xr3:uid="{00000000-0010-0000-0300-000022030000}" name="Columna796" dataDxfId="15914"/>
    <tableColumn id="803" xr3:uid="{00000000-0010-0000-0300-000023030000}" name="Columna797" dataDxfId="15913"/>
    <tableColumn id="804" xr3:uid="{00000000-0010-0000-0300-000024030000}" name="Columna798" dataDxfId="15912"/>
    <tableColumn id="805" xr3:uid="{00000000-0010-0000-0300-000025030000}" name="Columna799" dataDxfId="15911"/>
    <tableColumn id="806" xr3:uid="{00000000-0010-0000-0300-000026030000}" name="Columna800" dataDxfId="15910"/>
    <tableColumn id="807" xr3:uid="{00000000-0010-0000-0300-000027030000}" name="Columna801" dataDxfId="15909"/>
    <tableColumn id="808" xr3:uid="{00000000-0010-0000-0300-000028030000}" name="Columna802" dataDxfId="15908"/>
    <tableColumn id="809" xr3:uid="{00000000-0010-0000-0300-000029030000}" name="Columna803" dataDxfId="15907"/>
    <tableColumn id="810" xr3:uid="{00000000-0010-0000-0300-00002A030000}" name="Columna804" dataDxfId="15906"/>
    <tableColumn id="811" xr3:uid="{00000000-0010-0000-0300-00002B030000}" name="Columna805" dataDxfId="15905"/>
    <tableColumn id="812" xr3:uid="{00000000-0010-0000-0300-00002C030000}" name="Columna806" dataDxfId="15904"/>
    <tableColumn id="813" xr3:uid="{00000000-0010-0000-0300-00002D030000}" name="Columna807" dataDxfId="15903"/>
    <tableColumn id="814" xr3:uid="{00000000-0010-0000-0300-00002E030000}" name="Columna808" dataDxfId="15902"/>
    <tableColumn id="815" xr3:uid="{00000000-0010-0000-0300-00002F030000}" name="Columna809" dataDxfId="15901"/>
    <tableColumn id="816" xr3:uid="{00000000-0010-0000-0300-000030030000}" name="Columna810" dataDxfId="15900"/>
    <tableColumn id="817" xr3:uid="{00000000-0010-0000-0300-000031030000}" name="Columna811" dataDxfId="15899"/>
    <tableColumn id="818" xr3:uid="{00000000-0010-0000-0300-000032030000}" name="Columna812" dataDxfId="15898"/>
    <tableColumn id="819" xr3:uid="{00000000-0010-0000-0300-000033030000}" name="Columna813" dataDxfId="15897"/>
    <tableColumn id="820" xr3:uid="{00000000-0010-0000-0300-000034030000}" name="Columna814" dataDxfId="15896"/>
    <tableColumn id="821" xr3:uid="{00000000-0010-0000-0300-000035030000}" name="Columna815" dataDxfId="15895"/>
    <tableColumn id="822" xr3:uid="{00000000-0010-0000-0300-000036030000}" name="Columna816" dataDxfId="15894"/>
    <tableColumn id="823" xr3:uid="{00000000-0010-0000-0300-000037030000}" name="Columna817" dataDxfId="15893"/>
    <tableColumn id="824" xr3:uid="{00000000-0010-0000-0300-000038030000}" name="Columna818" dataDxfId="15892"/>
    <tableColumn id="825" xr3:uid="{00000000-0010-0000-0300-000039030000}" name="Columna819" dataDxfId="15891"/>
    <tableColumn id="826" xr3:uid="{00000000-0010-0000-0300-00003A030000}" name="Columna820" dataDxfId="15890"/>
    <tableColumn id="827" xr3:uid="{00000000-0010-0000-0300-00003B030000}" name="Columna821" dataDxfId="15889"/>
    <tableColumn id="828" xr3:uid="{00000000-0010-0000-0300-00003C030000}" name="Columna822" dataDxfId="15888"/>
    <tableColumn id="829" xr3:uid="{00000000-0010-0000-0300-00003D030000}" name="Columna823" dataDxfId="15887"/>
    <tableColumn id="830" xr3:uid="{00000000-0010-0000-0300-00003E030000}" name="Columna824" dataDxfId="15886"/>
    <tableColumn id="831" xr3:uid="{00000000-0010-0000-0300-00003F030000}" name="Columna825" dataDxfId="15885"/>
    <tableColumn id="832" xr3:uid="{00000000-0010-0000-0300-000040030000}" name="Columna826" dataDxfId="15884"/>
    <tableColumn id="833" xr3:uid="{00000000-0010-0000-0300-000041030000}" name="Columna827" dataDxfId="15883"/>
    <tableColumn id="834" xr3:uid="{00000000-0010-0000-0300-000042030000}" name="Columna828" dataDxfId="15882"/>
    <tableColumn id="835" xr3:uid="{00000000-0010-0000-0300-000043030000}" name="Columna829" dataDxfId="15881"/>
    <tableColumn id="836" xr3:uid="{00000000-0010-0000-0300-000044030000}" name="Columna830" dataDxfId="15880"/>
    <tableColumn id="837" xr3:uid="{00000000-0010-0000-0300-000045030000}" name="Columna831" dataDxfId="15879"/>
    <tableColumn id="838" xr3:uid="{00000000-0010-0000-0300-000046030000}" name="Columna832" dataDxfId="15878"/>
    <tableColumn id="839" xr3:uid="{00000000-0010-0000-0300-000047030000}" name="Columna833" dataDxfId="15877"/>
    <tableColumn id="840" xr3:uid="{00000000-0010-0000-0300-000048030000}" name="Columna834" dataDxfId="15876"/>
    <tableColumn id="841" xr3:uid="{00000000-0010-0000-0300-000049030000}" name="Columna835" dataDxfId="15875"/>
    <tableColumn id="842" xr3:uid="{00000000-0010-0000-0300-00004A030000}" name="Columna836" dataDxfId="15874"/>
    <tableColumn id="843" xr3:uid="{00000000-0010-0000-0300-00004B030000}" name="Columna837" dataDxfId="15873"/>
    <tableColumn id="844" xr3:uid="{00000000-0010-0000-0300-00004C030000}" name="Columna838" dataDxfId="15872"/>
    <tableColumn id="845" xr3:uid="{00000000-0010-0000-0300-00004D030000}" name="Columna839" dataDxfId="15871"/>
    <tableColumn id="846" xr3:uid="{00000000-0010-0000-0300-00004E030000}" name="Columna840" dataDxfId="15870"/>
    <tableColumn id="847" xr3:uid="{00000000-0010-0000-0300-00004F030000}" name="Columna841" dataDxfId="15869"/>
    <tableColumn id="848" xr3:uid="{00000000-0010-0000-0300-000050030000}" name="Columna842" dataDxfId="15868"/>
    <tableColumn id="849" xr3:uid="{00000000-0010-0000-0300-000051030000}" name="Columna843" dataDxfId="15867"/>
    <tableColumn id="850" xr3:uid="{00000000-0010-0000-0300-000052030000}" name="Columna844" dataDxfId="15866"/>
    <tableColumn id="851" xr3:uid="{00000000-0010-0000-0300-000053030000}" name="Columna845" dataDxfId="15865"/>
    <tableColumn id="852" xr3:uid="{00000000-0010-0000-0300-000054030000}" name="Columna846" dataDxfId="15864"/>
    <tableColumn id="853" xr3:uid="{00000000-0010-0000-0300-000055030000}" name="Columna847" dataDxfId="15863"/>
    <tableColumn id="854" xr3:uid="{00000000-0010-0000-0300-000056030000}" name="Columna848" dataDxfId="15862"/>
    <tableColumn id="855" xr3:uid="{00000000-0010-0000-0300-000057030000}" name="Columna849" dataDxfId="15861"/>
    <tableColumn id="856" xr3:uid="{00000000-0010-0000-0300-000058030000}" name="Columna850" dataDxfId="15860"/>
    <tableColumn id="857" xr3:uid="{00000000-0010-0000-0300-000059030000}" name="Columna851" dataDxfId="15859"/>
    <tableColumn id="858" xr3:uid="{00000000-0010-0000-0300-00005A030000}" name="Columna852" dataDxfId="15858"/>
    <tableColumn id="859" xr3:uid="{00000000-0010-0000-0300-00005B030000}" name="Columna853" dataDxfId="15857"/>
    <tableColumn id="860" xr3:uid="{00000000-0010-0000-0300-00005C030000}" name="Columna854" dataDxfId="15856"/>
    <tableColumn id="861" xr3:uid="{00000000-0010-0000-0300-00005D030000}" name="Columna855" dataDxfId="15855"/>
    <tableColumn id="862" xr3:uid="{00000000-0010-0000-0300-00005E030000}" name="Columna856" dataDxfId="15854"/>
    <tableColumn id="863" xr3:uid="{00000000-0010-0000-0300-00005F030000}" name="Columna857" dataDxfId="15853"/>
    <tableColumn id="864" xr3:uid="{00000000-0010-0000-0300-000060030000}" name="Columna858" dataDxfId="15852"/>
    <tableColumn id="865" xr3:uid="{00000000-0010-0000-0300-000061030000}" name="Columna859" dataDxfId="15851"/>
    <tableColumn id="866" xr3:uid="{00000000-0010-0000-0300-000062030000}" name="Columna860" dataDxfId="15850"/>
    <tableColumn id="867" xr3:uid="{00000000-0010-0000-0300-000063030000}" name="Columna861" dataDxfId="15849"/>
    <tableColumn id="868" xr3:uid="{00000000-0010-0000-0300-000064030000}" name="Columna862" dataDxfId="15848"/>
    <tableColumn id="869" xr3:uid="{00000000-0010-0000-0300-000065030000}" name="Columna863" dataDxfId="15847"/>
    <tableColumn id="870" xr3:uid="{00000000-0010-0000-0300-000066030000}" name="Columna864" dataDxfId="15846"/>
    <tableColumn id="871" xr3:uid="{00000000-0010-0000-0300-000067030000}" name="Columna865" dataDxfId="15845"/>
    <tableColumn id="872" xr3:uid="{00000000-0010-0000-0300-000068030000}" name="Columna866" dataDxfId="15844"/>
    <tableColumn id="873" xr3:uid="{00000000-0010-0000-0300-000069030000}" name="Columna867" dataDxfId="15843"/>
    <tableColumn id="874" xr3:uid="{00000000-0010-0000-0300-00006A030000}" name="Columna868" dataDxfId="15842"/>
    <tableColumn id="875" xr3:uid="{00000000-0010-0000-0300-00006B030000}" name="Columna869" dataDxfId="15841"/>
    <tableColumn id="876" xr3:uid="{00000000-0010-0000-0300-00006C030000}" name="Columna870" dataDxfId="15840"/>
    <tableColumn id="877" xr3:uid="{00000000-0010-0000-0300-00006D030000}" name="Columna871" dataDxfId="15839"/>
    <tableColumn id="878" xr3:uid="{00000000-0010-0000-0300-00006E030000}" name="Columna872" dataDxfId="15838"/>
    <tableColumn id="879" xr3:uid="{00000000-0010-0000-0300-00006F030000}" name="Columna873" dataDxfId="15837"/>
    <tableColumn id="880" xr3:uid="{00000000-0010-0000-0300-000070030000}" name="Columna874" dataDxfId="15836"/>
    <tableColumn id="881" xr3:uid="{00000000-0010-0000-0300-000071030000}" name="Columna875" dataDxfId="15835"/>
    <tableColumn id="882" xr3:uid="{00000000-0010-0000-0300-000072030000}" name="Columna876" dataDxfId="15834"/>
    <tableColumn id="883" xr3:uid="{00000000-0010-0000-0300-000073030000}" name="Columna877" dataDxfId="15833"/>
    <tableColumn id="884" xr3:uid="{00000000-0010-0000-0300-000074030000}" name="Columna878" dataDxfId="15832"/>
    <tableColumn id="885" xr3:uid="{00000000-0010-0000-0300-000075030000}" name="Columna879" dataDxfId="15831"/>
    <tableColumn id="886" xr3:uid="{00000000-0010-0000-0300-000076030000}" name="Columna880" dataDxfId="15830"/>
    <tableColumn id="887" xr3:uid="{00000000-0010-0000-0300-000077030000}" name="Columna881" dataDxfId="15829"/>
    <tableColumn id="888" xr3:uid="{00000000-0010-0000-0300-000078030000}" name="Columna882" dataDxfId="15828"/>
    <tableColumn id="889" xr3:uid="{00000000-0010-0000-0300-000079030000}" name="Columna883" dataDxfId="15827"/>
    <tableColumn id="890" xr3:uid="{00000000-0010-0000-0300-00007A030000}" name="Columna884" dataDxfId="15826"/>
    <tableColumn id="891" xr3:uid="{00000000-0010-0000-0300-00007B030000}" name="Columna885" dataDxfId="15825"/>
    <tableColumn id="892" xr3:uid="{00000000-0010-0000-0300-00007C030000}" name="Columna886" dataDxfId="15824"/>
    <tableColumn id="893" xr3:uid="{00000000-0010-0000-0300-00007D030000}" name="Columna887" dataDxfId="15823"/>
    <tableColumn id="894" xr3:uid="{00000000-0010-0000-0300-00007E030000}" name="Columna888" dataDxfId="15822"/>
    <tableColumn id="895" xr3:uid="{00000000-0010-0000-0300-00007F030000}" name="Columna889" dataDxfId="15821"/>
    <tableColumn id="896" xr3:uid="{00000000-0010-0000-0300-000080030000}" name="Columna890" dataDxfId="15820"/>
    <tableColumn id="897" xr3:uid="{00000000-0010-0000-0300-000081030000}" name="Columna891" dataDxfId="15819"/>
    <tableColumn id="898" xr3:uid="{00000000-0010-0000-0300-000082030000}" name="Columna892" dataDxfId="15818"/>
    <tableColumn id="899" xr3:uid="{00000000-0010-0000-0300-000083030000}" name="Columna893" dataDxfId="15817"/>
    <tableColumn id="900" xr3:uid="{00000000-0010-0000-0300-000084030000}" name="Columna894" dataDxfId="15816"/>
    <tableColumn id="901" xr3:uid="{00000000-0010-0000-0300-000085030000}" name="Columna895" dataDxfId="15815"/>
    <tableColumn id="902" xr3:uid="{00000000-0010-0000-0300-000086030000}" name="Columna896" dataDxfId="15814"/>
    <tableColumn id="903" xr3:uid="{00000000-0010-0000-0300-000087030000}" name="Columna897" dataDxfId="15813"/>
    <tableColumn id="904" xr3:uid="{00000000-0010-0000-0300-000088030000}" name="Columna898" dataDxfId="15812"/>
    <tableColumn id="905" xr3:uid="{00000000-0010-0000-0300-000089030000}" name="Columna899" dataDxfId="15811"/>
    <tableColumn id="906" xr3:uid="{00000000-0010-0000-0300-00008A030000}" name="Columna900" dataDxfId="15810"/>
    <tableColumn id="907" xr3:uid="{00000000-0010-0000-0300-00008B030000}" name="Columna901" dataDxfId="15809"/>
    <tableColumn id="908" xr3:uid="{00000000-0010-0000-0300-00008C030000}" name="Columna902" dataDxfId="15808"/>
    <tableColumn id="909" xr3:uid="{00000000-0010-0000-0300-00008D030000}" name="Columna903" dataDxfId="15807"/>
    <tableColumn id="910" xr3:uid="{00000000-0010-0000-0300-00008E030000}" name="Columna904" dataDxfId="15806"/>
    <tableColumn id="911" xr3:uid="{00000000-0010-0000-0300-00008F030000}" name="Columna905" dataDxfId="15805"/>
    <tableColumn id="912" xr3:uid="{00000000-0010-0000-0300-000090030000}" name="Columna906" dataDxfId="15804"/>
    <tableColumn id="913" xr3:uid="{00000000-0010-0000-0300-000091030000}" name="Columna907" dataDxfId="15803"/>
    <tableColumn id="914" xr3:uid="{00000000-0010-0000-0300-000092030000}" name="Columna908" dataDxfId="15802"/>
    <tableColumn id="915" xr3:uid="{00000000-0010-0000-0300-000093030000}" name="Columna909" dataDxfId="15801"/>
    <tableColumn id="916" xr3:uid="{00000000-0010-0000-0300-000094030000}" name="Columna910" dataDxfId="15800"/>
    <tableColumn id="917" xr3:uid="{00000000-0010-0000-0300-000095030000}" name="Columna911" dataDxfId="15799"/>
    <tableColumn id="918" xr3:uid="{00000000-0010-0000-0300-000096030000}" name="Columna912" dataDxfId="15798"/>
    <tableColumn id="919" xr3:uid="{00000000-0010-0000-0300-000097030000}" name="Columna913" dataDxfId="15797"/>
    <tableColumn id="920" xr3:uid="{00000000-0010-0000-0300-000098030000}" name="Columna914" dataDxfId="15796"/>
    <tableColumn id="921" xr3:uid="{00000000-0010-0000-0300-000099030000}" name="Columna915" dataDxfId="15795"/>
    <tableColumn id="922" xr3:uid="{00000000-0010-0000-0300-00009A030000}" name="Columna916" dataDxfId="15794"/>
    <tableColumn id="923" xr3:uid="{00000000-0010-0000-0300-00009B030000}" name="Columna917" dataDxfId="15793"/>
    <tableColumn id="924" xr3:uid="{00000000-0010-0000-0300-00009C030000}" name="Columna918" dataDxfId="15792"/>
    <tableColumn id="925" xr3:uid="{00000000-0010-0000-0300-00009D030000}" name="Columna919" dataDxfId="15791"/>
    <tableColumn id="926" xr3:uid="{00000000-0010-0000-0300-00009E030000}" name="Columna920" dataDxfId="15790"/>
    <tableColumn id="927" xr3:uid="{00000000-0010-0000-0300-00009F030000}" name="Columna921" dataDxfId="15789"/>
    <tableColumn id="928" xr3:uid="{00000000-0010-0000-0300-0000A0030000}" name="Columna922" dataDxfId="15788"/>
    <tableColumn id="929" xr3:uid="{00000000-0010-0000-0300-0000A1030000}" name="Columna923" dataDxfId="15787"/>
    <tableColumn id="930" xr3:uid="{00000000-0010-0000-0300-0000A2030000}" name="Columna924" dataDxfId="15786"/>
    <tableColumn id="931" xr3:uid="{00000000-0010-0000-0300-0000A3030000}" name="Columna925" dataDxfId="15785"/>
    <tableColumn id="932" xr3:uid="{00000000-0010-0000-0300-0000A4030000}" name="Columna926" dataDxfId="15784"/>
    <tableColumn id="933" xr3:uid="{00000000-0010-0000-0300-0000A5030000}" name="Columna927" dataDxfId="15783"/>
    <tableColumn id="934" xr3:uid="{00000000-0010-0000-0300-0000A6030000}" name="Columna928" dataDxfId="15782"/>
    <tableColumn id="935" xr3:uid="{00000000-0010-0000-0300-0000A7030000}" name="Columna929" dataDxfId="15781"/>
    <tableColumn id="936" xr3:uid="{00000000-0010-0000-0300-0000A8030000}" name="Columna930" dataDxfId="15780"/>
    <tableColumn id="937" xr3:uid="{00000000-0010-0000-0300-0000A9030000}" name="Columna931" dataDxfId="15779"/>
    <tableColumn id="938" xr3:uid="{00000000-0010-0000-0300-0000AA030000}" name="Columna932" dataDxfId="15778"/>
    <tableColumn id="939" xr3:uid="{00000000-0010-0000-0300-0000AB030000}" name="Columna933" dataDxfId="15777"/>
    <tableColumn id="940" xr3:uid="{00000000-0010-0000-0300-0000AC030000}" name="Columna934" dataDxfId="15776"/>
    <tableColumn id="941" xr3:uid="{00000000-0010-0000-0300-0000AD030000}" name="Columna935" dataDxfId="15775"/>
    <tableColumn id="942" xr3:uid="{00000000-0010-0000-0300-0000AE030000}" name="Columna936" dataDxfId="15774"/>
    <tableColumn id="943" xr3:uid="{00000000-0010-0000-0300-0000AF030000}" name="Columna937" dataDxfId="15773"/>
    <tableColumn id="944" xr3:uid="{00000000-0010-0000-0300-0000B0030000}" name="Columna938" dataDxfId="15772"/>
    <tableColumn id="945" xr3:uid="{00000000-0010-0000-0300-0000B1030000}" name="Columna939" dataDxfId="15771"/>
    <tableColumn id="946" xr3:uid="{00000000-0010-0000-0300-0000B2030000}" name="Columna940" dataDxfId="15770"/>
    <tableColumn id="947" xr3:uid="{00000000-0010-0000-0300-0000B3030000}" name="Columna941" dataDxfId="15769"/>
    <tableColumn id="948" xr3:uid="{00000000-0010-0000-0300-0000B4030000}" name="Columna942" dataDxfId="15768"/>
    <tableColumn id="949" xr3:uid="{00000000-0010-0000-0300-0000B5030000}" name="Columna943" dataDxfId="15767"/>
    <tableColumn id="950" xr3:uid="{00000000-0010-0000-0300-0000B6030000}" name="Columna944" dataDxfId="15766"/>
    <tableColumn id="951" xr3:uid="{00000000-0010-0000-0300-0000B7030000}" name="Columna945" dataDxfId="15765"/>
    <tableColumn id="952" xr3:uid="{00000000-0010-0000-0300-0000B8030000}" name="Columna946" dataDxfId="15764"/>
    <tableColumn id="953" xr3:uid="{00000000-0010-0000-0300-0000B9030000}" name="Columna947" dataDxfId="15763"/>
    <tableColumn id="954" xr3:uid="{00000000-0010-0000-0300-0000BA030000}" name="Columna948" dataDxfId="15762"/>
    <tableColumn id="955" xr3:uid="{00000000-0010-0000-0300-0000BB030000}" name="Columna949" dataDxfId="15761"/>
    <tableColumn id="956" xr3:uid="{00000000-0010-0000-0300-0000BC030000}" name="Columna950" dataDxfId="15760"/>
    <tableColumn id="957" xr3:uid="{00000000-0010-0000-0300-0000BD030000}" name="Columna951" dataDxfId="15759"/>
    <tableColumn id="958" xr3:uid="{00000000-0010-0000-0300-0000BE030000}" name="Columna952" dataDxfId="15758"/>
    <tableColumn id="959" xr3:uid="{00000000-0010-0000-0300-0000BF030000}" name="Columna953" dataDxfId="15757"/>
    <tableColumn id="960" xr3:uid="{00000000-0010-0000-0300-0000C0030000}" name="Columna954" dataDxfId="15756"/>
    <tableColumn id="961" xr3:uid="{00000000-0010-0000-0300-0000C1030000}" name="Columna955" dataDxfId="15755"/>
    <tableColumn id="962" xr3:uid="{00000000-0010-0000-0300-0000C2030000}" name="Columna956" dataDxfId="15754"/>
    <tableColumn id="963" xr3:uid="{00000000-0010-0000-0300-0000C3030000}" name="Columna957" dataDxfId="15753"/>
    <tableColumn id="964" xr3:uid="{00000000-0010-0000-0300-0000C4030000}" name="Columna958" dataDxfId="15752"/>
    <tableColumn id="965" xr3:uid="{00000000-0010-0000-0300-0000C5030000}" name="Columna959" dataDxfId="15751"/>
    <tableColumn id="966" xr3:uid="{00000000-0010-0000-0300-0000C6030000}" name="Columna960" dataDxfId="15750"/>
    <tableColumn id="967" xr3:uid="{00000000-0010-0000-0300-0000C7030000}" name="Columna961" dataDxfId="15749"/>
    <tableColumn id="968" xr3:uid="{00000000-0010-0000-0300-0000C8030000}" name="Columna962" dataDxfId="15748"/>
    <tableColumn id="969" xr3:uid="{00000000-0010-0000-0300-0000C9030000}" name="Columna963" dataDxfId="15747"/>
    <tableColumn id="970" xr3:uid="{00000000-0010-0000-0300-0000CA030000}" name="Columna964" dataDxfId="15746"/>
    <tableColumn id="971" xr3:uid="{00000000-0010-0000-0300-0000CB030000}" name="Columna965" dataDxfId="15745"/>
    <tableColumn id="972" xr3:uid="{00000000-0010-0000-0300-0000CC030000}" name="Columna966" dataDxfId="15744"/>
    <tableColumn id="973" xr3:uid="{00000000-0010-0000-0300-0000CD030000}" name="Columna967" dataDxfId="15743"/>
    <tableColumn id="974" xr3:uid="{00000000-0010-0000-0300-0000CE030000}" name="Columna968" dataDxfId="15742"/>
    <tableColumn id="975" xr3:uid="{00000000-0010-0000-0300-0000CF030000}" name="Columna969" dataDxfId="15741"/>
    <tableColumn id="976" xr3:uid="{00000000-0010-0000-0300-0000D0030000}" name="Columna970" dataDxfId="15740"/>
    <tableColumn id="977" xr3:uid="{00000000-0010-0000-0300-0000D1030000}" name="Columna971" dataDxfId="15739"/>
    <tableColumn id="978" xr3:uid="{00000000-0010-0000-0300-0000D2030000}" name="Columna972" dataDxfId="15738"/>
    <tableColumn id="979" xr3:uid="{00000000-0010-0000-0300-0000D3030000}" name="Columna973" dataDxfId="15737"/>
    <tableColumn id="980" xr3:uid="{00000000-0010-0000-0300-0000D4030000}" name="Columna974" dataDxfId="15736"/>
    <tableColumn id="981" xr3:uid="{00000000-0010-0000-0300-0000D5030000}" name="Columna975" dataDxfId="15735"/>
    <tableColumn id="982" xr3:uid="{00000000-0010-0000-0300-0000D6030000}" name="Columna976" dataDxfId="15734"/>
    <tableColumn id="983" xr3:uid="{00000000-0010-0000-0300-0000D7030000}" name="Columna977" dataDxfId="15733"/>
    <tableColumn id="984" xr3:uid="{00000000-0010-0000-0300-0000D8030000}" name="Columna978" dataDxfId="15732"/>
    <tableColumn id="985" xr3:uid="{00000000-0010-0000-0300-0000D9030000}" name="Columna979" dataDxfId="15731"/>
    <tableColumn id="986" xr3:uid="{00000000-0010-0000-0300-0000DA030000}" name="Columna980" dataDxfId="15730"/>
    <tableColumn id="987" xr3:uid="{00000000-0010-0000-0300-0000DB030000}" name="Columna981" dataDxfId="15729"/>
    <tableColumn id="988" xr3:uid="{00000000-0010-0000-0300-0000DC030000}" name="Columna982" dataDxfId="15728"/>
    <tableColumn id="989" xr3:uid="{00000000-0010-0000-0300-0000DD030000}" name="Columna983" dataDxfId="15727"/>
    <tableColumn id="990" xr3:uid="{00000000-0010-0000-0300-0000DE030000}" name="Columna984" dataDxfId="15726"/>
    <tableColumn id="991" xr3:uid="{00000000-0010-0000-0300-0000DF030000}" name="Columna985" dataDxfId="15725"/>
    <tableColumn id="992" xr3:uid="{00000000-0010-0000-0300-0000E0030000}" name="Columna986" dataDxfId="15724"/>
    <tableColumn id="993" xr3:uid="{00000000-0010-0000-0300-0000E1030000}" name="Columna987" dataDxfId="15723"/>
    <tableColumn id="994" xr3:uid="{00000000-0010-0000-0300-0000E2030000}" name="Columna988" dataDxfId="15722"/>
    <tableColumn id="995" xr3:uid="{00000000-0010-0000-0300-0000E3030000}" name="Columna989" dataDxfId="15721"/>
    <tableColumn id="996" xr3:uid="{00000000-0010-0000-0300-0000E4030000}" name="Columna990" dataDxfId="15720"/>
    <tableColumn id="997" xr3:uid="{00000000-0010-0000-0300-0000E5030000}" name="Columna991" dataDxfId="15719"/>
    <tableColumn id="998" xr3:uid="{00000000-0010-0000-0300-0000E6030000}" name="Columna992" dataDxfId="15718"/>
    <tableColumn id="999" xr3:uid="{00000000-0010-0000-0300-0000E7030000}" name="Columna993" dataDxfId="15717"/>
    <tableColumn id="1000" xr3:uid="{00000000-0010-0000-0300-0000E8030000}" name="Columna994" dataDxfId="15716"/>
    <tableColumn id="1001" xr3:uid="{00000000-0010-0000-0300-0000E9030000}" name="Columna995" dataDxfId="15715"/>
    <tableColumn id="1002" xr3:uid="{00000000-0010-0000-0300-0000EA030000}" name="Columna996" dataDxfId="15714"/>
    <tableColumn id="1003" xr3:uid="{00000000-0010-0000-0300-0000EB030000}" name="Columna997" dataDxfId="15713"/>
    <tableColumn id="1004" xr3:uid="{00000000-0010-0000-0300-0000EC030000}" name="Columna998" dataDxfId="15712"/>
    <tableColumn id="1005" xr3:uid="{00000000-0010-0000-0300-0000ED030000}" name="Columna999" dataDxfId="15711"/>
    <tableColumn id="1006" xr3:uid="{00000000-0010-0000-0300-0000EE030000}" name="Columna1000" dataDxfId="15710"/>
    <tableColumn id="1007" xr3:uid="{00000000-0010-0000-0300-0000EF030000}" name="Columna1001" dataDxfId="15709"/>
    <tableColumn id="1008" xr3:uid="{00000000-0010-0000-0300-0000F0030000}" name="Columna1002" dataDxfId="15708"/>
    <tableColumn id="1009" xr3:uid="{00000000-0010-0000-0300-0000F1030000}" name="Columna1003" dataDxfId="15707"/>
    <tableColumn id="1010" xr3:uid="{00000000-0010-0000-0300-0000F2030000}" name="Columna1004" dataDxfId="15706"/>
    <tableColumn id="1011" xr3:uid="{00000000-0010-0000-0300-0000F3030000}" name="Columna1005" dataDxfId="15705"/>
    <tableColumn id="1012" xr3:uid="{00000000-0010-0000-0300-0000F4030000}" name="Columna1006" dataDxfId="15704"/>
    <tableColumn id="1013" xr3:uid="{00000000-0010-0000-0300-0000F5030000}" name="Columna1007" dataDxfId="15703"/>
    <tableColumn id="1014" xr3:uid="{00000000-0010-0000-0300-0000F6030000}" name="Columna1008" dataDxfId="15702"/>
    <tableColumn id="1015" xr3:uid="{00000000-0010-0000-0300-0000F7030000}" name="Columna1009" dataDxfId="15701"/>
    <tableColumn id="1016" xr3:uid="{00000000-0010-0000-0300-0000F8030000}" name="Columna1010" dataDxfId="15700"/>
    <tableColumn id="1017" xr3:uid="{00000000-0010-0000-0300-0000F9030000}" name="Columna1011" dataDxfId="15699"/>
    <tableColumn id="1018" xr3:uid="{00000000-0010-0000-0300-0000FA030000}" name="Columna1012" dataDxfId="15698"/>
    <tableColumn id="1019" xr3:uid="{00000000-0010-0000-0300-0000FB030000}" name="Columna1013" dataDxfId="15697"/>
    <tableColumn id="1020" xr3:uid="{00000000-0010-0000-0300-0000FC030000}" name="Columna1014" dataDxfId="15696"/>
    <tableColumn id="1021" xr3:uid="{00000000-0010-0000-0300-0000FD030000}" name="Columna1015" dataDxfId="15695"/>
    <tableColumn id="1022" xr3:uid="{00000000-0010-0000-0300-0000FE030000}" name="Columna1016" dataDxfId="15694"/>
    <tableColumn id="1023" xr3:uid="{00000000-0010-0000-0300-0000FF030000}" name="Columna1017" dataDxfId="15693"/>
    <tableColumn id="1024" xr3:uid="{00000000-0010-0000-0300-000000040000}" name="Columna1018" dataDxfId="15692"/>
    <tableColumn id="1025" xr3:uid="{00000000-0010-0000-0300-000001040000}" name="Columna1019" dataDxfId="15691"/>
    <tableColumn id="1026" xr3:uid="{00000000-0010-0000-0300-000002040000}" name="Columna1020" dataDxfId="15690"/>
    <tableColumn id="1027" xr3:uid="{00000000-0010-0000-0300-000003040000}" name="Columna1021" dataDxfId="15689"/>
    <tableColumn id="1028" xr3:uid="{00000000-0010-0000-0300-000004040000}" name="Columna1022" dataDxfId="15688"/>
    <tableColumn id="1029" xr3:uid="{00000000-0010-0000-0300-000005040000}" name="Columna1023" dataDxfId="15687"/>
    <tableColumn id="1030" xr3:uid="{00000000-0010-0000-0300-000006040000}" name="Columna1024" dataDxfId="15686"/>
    <tableColumn id="1031" xr3:uid="{00000000-0010-0000-0300-000007040000}" name="Columna1025" dataDxfId="15685"/>
    <tableColumn id="1032" xr3:uid="{00000000-0010-0000-0300-000008040000}" name="Columna1026" dataDxfId="15684"/>
    <tableColumn id="1033" xr3:uid="{00000000-0010-0000-0300-000009040000}" name="Columna1027" dataDxfId="15683"/>
    <tableColumn id="1034" xr3:uid="{00000000-0010-0000-0300-00000A040000}" name="Columna1028" dataDxfId="15682"/>
    <tableColumn id="1035" xr3:uid="{00000000-0010-0000-0300-00000B040000}" name="Columna1029" dataDxfId="15681"/>
    <tableColumn id="1036" xr3:uid="{00000000-0010-0000-0300-00000C040000}" name="Columna1030" dataDxfId="15680"/>
    <tableColumn id="1037" xr3:uid="{00000000-0010-0000-0300-00000D040000}" name="Columna1031" dataDxfId="15679"/>
    <tableColumn id="1038" xr3:uid="{00000000-0010-0000-0300-00000E040000}" name="Columna1032" dataDxfId="15678"/>
    <tableColumn id="1039" xr3:uid="{00000000-0010-0000-0300-00000F040000}" name="Columna1033" dataDxfId="15677"/>
    <tableColumn id="1040" xr3:uid="{00000000-0010-0000-0300-000010040000}" name="Columna1034" dataDxfId="15676"/>
    <tableColumn id="1041" xr3:uid="{00000000-0010-0000-0300-000011040000}" name="Columna1035" dataDxfId="15675"/>
    <tableColumn id="1042" xr3:uid="{00000000-0010-0000-0300-000012040000}" name="Columna1036" dataDxfId="15674"/>
    <tableColumn id="1043" xr3:uid="{00000000-0010-0000-0300-000013040000}" name="Columna1037" dataDxfId="15673"/>
    <tableColumn id="1044" xr3:uid="{00000000-0010-0000-0300-000014040000}" name="Columna1038" dataDxfId="15672"/>
    <tableColumn id="1045" xr3:uid="{00000000-0010-0000-0300-000015040000}" name="Columna1039" dataDxfId="15671"/>
    <tableColumn id="1046" xr3:uid="{00000000-0010-0000-0300-000016040000}" name="Columna1040" dataDxfId="15670"/>
    <tableColumn id="1047" xr3:uid="{00000000-0010-0000-0300-000017040000}" name="Columna1041" dataDxfId="15669"/>
    <tableColumn id="1048" xr3:uid="{00000000-0010-0000-0300-000018040000}" name="Columna1042" dataDxfId="15668"/>
    <tableColumn id="1049" xr3:uid="{00000000-0010-0000-0300-000019040000}" name="Columna1043" dataDxfId="15667"/>
    <tableColumn id="1050" xr3:uid="{00000000-0010-0000-0300-00001A040000}" name="Columna1044" dataDxfId="15666"/>
    <tableColumn id="1051" xr3:uid="{00000000-0010-0000-0300-00001B040000}" name="Columna1045" dataDxfId="15665"/>
    <tableColumn id="1052" xr3:uid="{00000000-0010-0000-0300-00001C040000}" name="Columna1046" dataDxfId="15664"/>
    <tableColumn id="1053" xr3:uid="{00000000-0010-0000-0300-00001D040000}" name="Columna1047" dataDxfId="15663"/>
    <tableColumn id="1054" xr3:uid="{00000000-0010-0000-0300-00001E040000}" name="Columna1048" dataDxfId="15662"/>
    <tableColumn id="1055" xr3:uid="{00000000-0010-0000-0300-00001F040000}" name="Columna1049" dataDxfId="15661"/>
    <tableColumn id="1056" xr3:uid="{00000000-0010-0000-0300-000020040000}" name="Columna1050" dataDxfId="15660"/>
    <tableColumn id="1057" xr3:uid="{00000000-0010-0000-0300-000021040000}" name="Columna1051" dataDxfId="15659"/>
    <tableColumn id="1058" xr3:uid="{00000000-0010-0000-0300-000022040000}" name="Columna1052" dataDxfId="15658"/>
    <tableColumn id="1059" xr3:uid="{00000000-0010-0000-0300-000023040000}" name="Columna1053" dataDxfId="15657"/>
    <tableColumn id="1060" xr3:uid="{00000000-0010-0000-0300-000024040000}" name="Columna1054" dataDxfId="15656"/>
    <tableColumn id="1061" xr3:uid="{00000000-0010-0000-0300-000025040000}" name="Columna1055" dataDxfId="15655"/>
    <tableColumn id="1062" xr3:uid="{00000000-0010-0000-0300-000026040000}" name="Columna1056" dataDxfId="15654"/>
    <tableColumn id="1063" xr3:uid="{00000000-0010-0000-0300-000027040000}" name="Columna1057" dataDxfId="15653"/>
    <tableColumn id="1064" xr3:uid="{00000000-0010-0000-0300-000028040000}" name="Columna1058" dataDxfId="15652"/>
    <tableColumn id="1065" xr3:uid="{00000000-0010-0000-0300-000029040000}" name="Columna1059" dataDxfId="15651"/>
    <tableColumn id="1066" xr3:uid="{00000000-0010-0000-0300-00002A040000}" name="Columna1060" dataDxfId="15650"/>
    <tableColumn id="1067" xr3:uid="{00000000-0010-0000-0300-00002B040000}" name="Columna1061" dataDxfId="15649"/>
    <tableColumn id="1068" xr3:uid="{00000000-0010-0000-0300-00002C040000}" name="Columna1062" dataDxfId="15648"/>
    <tableColumn id="1069" xr3:uid="{00000000-0010-0000-0300-00002D040000}" name="Columna1063" dataDxfId="15647"/>
    <tableColumn id="1070" xr3:uid="{00000000-0010-0000-0300-00002E040000}" name="Columna1064" dataDxfId="15646"/>
    <tableColumn id="1071" xr3:uid="{00000000-0010-0000-0300-00002F040000}" name="Columna1065" dataDxfId="15645"/>
    <tableColumn id="1072" xr3:uid="{00000000-0010-0000-0300-000030040000}" name="Columna1066" dataDxfId="15644"/>
    <tableColumn id="1073" xr3:uid="{00000000-0010-0000-0300-000031040000}" name="Columna1067" dataDxfId="15643"/>
    <tableColumn id="1074" xr3:uid="{00000000-0010-0000-0300-000032040000}" name="Columna1068" dataDxfId="15642"/>
    <tableColumn id="1075" xr3:uid="{00000000-0010-0000-0300-000033040000}" name="Columna1069" dataDxfId="15641"/>
    <tableColumn id="1076" xr3:uid="{00000000-0010-0000-0300-000034040000}" name="Columna1070" dataDxfId="15640"/>
    <tableColumn id="1077" xr3:uid="{00000000-0010-0000-0300-000035040000}" name="Columna1071" dataDxfId="15639"/>
    <tableColumn id="1078" xr3:uid="{00000000-0010-0000-0300-000036040000}" name="Columna1072" dataDxfId="15638"/>
    <tableColumn id="1079" xr3:uid="{00000000-0010-0000-0300-000037040000}" name="Columna1073" dataDxfId="15637"/>
    <tableColumn id="1080" xr3:uid="{00000000-0010-0000-0300-000038040000}" name="Columna1074" dataDxfId="15636"/>
    <tableColumn id="1081" xr3:uid="{00000000-0010-0000-0300-000039040000}" name="Columna1075" dataDxfId="15635"/>
    <tableColumn id="1082" xr3:uid="{00000000-0010-0000-0300-00003A040000}" name="Columna1076" dataDxfId="15634"/>
    <tableColumn id="1083" xr3:uid="{00000000-0010-0000-0300-00003B040000}" name="Columna1077" dataDxfId="15633"/>
    <tableColumn id="1084" xr3:uid="{00000000-0010-0000-0300-00003C040000}" name="Columna1078" dataDxfId="15632"/>
    <tableColumn id="1085" xr3:uid="{00000000-0010-0000-0300-00003D040000}" name="Columna1079" dataDxfId="15631"/>
    <tableColumn id="1086" xr3:uid="{00000000-0010-0000-0300-00003E040000}" name="Columna1080" dataDxfId="15630"/>
    <tableColumn id="1087" xr3:uid="{00000000-0010-0000-0300-00003F040000}" name="Columna1081" dataDxfId="15629"/>
    <tableColumn id="1088" xr3:uid="{00000000-0010-0000-0300-000040040000}" name="Columna1082" dataDxfId="15628"/>
    <tableColumn id="1089" xr3:uid="{00000000-0010-0000-0300-000041040000}" name="Columna1083" dataDxfId="15627"/>
    <tableColumn id="1090" xr3:uid="{00000000-0010-0000-0300-000042040000}" name="Columna1084" dataDxfId="15626"/>
    <tableColumn id="1091" xr3:uid="{00000000-0010-0000-0300-000043040000}" name="Columna1085" dataDxfId="15625"/>
    <tableColumn id="1092" xr3:uid="{00000000-0010-0000-0300-000044040000}" name="Columna1086" dataDxfId="15624"/>
    <tableColumn id="1093" xr3:uid="{00000000-0010-0000-0300-000045040000}" name="Columna1087" dataDxfId="15623"/>
    <tableColumn id="1094" xr3:uid="{00000000-0010-0000-0300-000046040000}" name="Columna1088" dataDxfId="15622"/>
    <tableColumn id="1095" xr3:uid="{00000000-0010-0000-0300-000047040000}" name="Columna1089" dataDxfId="15621"/>
    <tableColumn id="1096" xr3:uid="{00000000-0010-0000-0300-000048040000}" name="Columna1090" dataDxfId="15620"/>
    <tableColumn id="1097" xr3:uid="{00000000-0010-0000-0300-000049040000}" name="Columna1091" dataDxfId="15619"/>
    <tableColumn id="1098" xr3:uid="{00000000-0010-0000-0300-00004A040000}" name="Columna1092" dataDxfId="15618"/>
    <tableColumn id="1099" xr3:uid="{00000000-0010-0000-0300-00004B040000}" name="Columna1093" dataDxfId="15617"/>
    <tableColumn id="1100" xr3:uid="{00000000-0010-0000-0300-00004C040000}" name="Columna1094" dataDxfId="15616"/>
    <tableColumn id="1101" xr3:uid="{00000000-0010-0000-0300-00004D040000}" name="Columna1095" dataDxfId="15615"/>
    <tableColumn id="1102" xr3:uid="{00000000-0010-0000-0300-00004E040000}" name="Columna1096" dataDxfId="15614"/>
    <tableColumn id="1103" xr3:uid="{00000000-0010-0000-0300-00004F040000}" name="Columna1097" dataDxfId="15613"/>
    <tableColumn id="1104" xr3:uid="{00000000-0010-0000-0300-000050040000}" name="Columna1098" dataDxfId="15612"/>
    <tableColumn id="1105" xr3:uid="{00000000-0010-0000-0300-000051040000}" name="Columna1099" dataDxfId="15611"/>
    <tableColumn id="1106" xr3:uid="{00000000-0010-0000-0300-000052040000}" name="Columna1100" dataDxfId="15610"/>
    <tableColumn id="1107" xr3:uid="{00000000-0010-0000-0300-000053040000}" name="Columna1101" dataDxfId="15609"/>
    <tableColumn id="1108" xr3:uid="{00000000-0010-0000-0300-000054040000}" name="Columna1102" dataDxfId="15608"/>
    <tableColumn id="1109" xr3:uid="{00000000-0010-0000-0300-000055040000}" name="Columna1103" dataDxfId="15607"/>
    <tableColumn id="1110" xr3:uid="{00000000-0010-0000-0300-000056040000}" name="Columna1104" dataDxfId="15606"/>
    <tableColumn id="1111" xr3:uid="{00000000-0010-0000-0300-000057040000}" name="Columna1105" dataDxfId="15605"/>
    <tableColumn id="1112" xr3:uid="{00000000-0010-0000-0300-000058040000}" name="Columna1106" dataDxfId="15604"/>
    <tableColumn id="1113" xr3:uid="{00000000-0010-0000-0300-000059040000}" name="Columna1107" dataDxfId="15603"/>
    <tableColumn id="1114" xr3:uid="{00000000-0010-0000-0300-00005A040000}" name="Columna1108" dataDxfId="15602"/>
    <tableColumn id="1115" xr3:uid="{00000000-0010-0000-0300-00005B040000}" name="Columna1109" dataDxfId="15601"/>
    <tableColumn id="1116" xr3:uid="{00000000-0010-0000-0300-00005C040000}" name="Columna1110" dataDxfId="15600"/>
    <tableColumn id="1117" xr3:uid="{00000000-0010-0000-0300-00005D040000}" name="Columna1111" dataDxfId="15599"/>
    <tableColumn id="1118" xr3:uid="{00000000-0010-0000-0300-00005E040000}" name="Columna1112" dataDxfId="15598"/>
    <tableColumn id="1119" xr3:uid="{00000000-0010-0000-0300-00005F040000}" name="Columna1113" dataDxfId="15597"/>
    <tableColumn id="1120" xr3:uid="{00000000-0010-0000-0300-000060040000}" name="Columna1114" dataDxfId="15596"/>
    <tableColumn id="1121" xr3:uid="{00000000-0010-0000-0300-000061040000}" name="Columna1115" dataDxfId="15595"/>
    <tableColumn id="1122" xr3:uid="{00000000-0010-0000-0300-000062040000}" name="Columna1116" dataDxfId="15594"/>
    <tableColumn id="1123" xr3:uid="{00000000-0010-0000-0300-000063040000}" name="Columna1117" dataDxfId="15593"/>
    <tableColumn id="1124" xr3:uid="{00000000-0010-0000-0300-000064040000}" name="Columna1118" dataDxfId="15592"/>
    <tableColumn id="1125" xr3:uid="{00000000-0010-0000-0300-000065040000}" name="Columna1119" dataDxfId="15591"/>
    <tableColumn id="1126" xr3:uid="{00000000-0010-0000-0300-000066040000}" name="Columna1120" dataDxfId="15590"/>
    <tableColumn id="1127" xr3:uid="{00000000-0010-0000-0300-000067040000}" name="Columna1121" dataDxfId="15589"/>
    <tableColumn id="1128" xr3:uid="{00000000-0010-0000-0300-000068040000}" name="Columna1122" dataDxfId="15588"/>
    <tableColumn id="1129" xr3:uid="{00000000-0010-0000-0300-000069040000}" name="Columna1123" dataDxfId="15587"/>
    <tableColumn id="1130" xr3:uid="{00000000-0010-0000-0300-00006A040000}" name="Columna1124" dataDxfId="15586"/>
    <tableColumn id="1131" xr3:uid="{00000000-0010-0000-0300-00006B040000}" name="Columna1125" dataDxfId="15585"/>
    <tableColumn id="1132" xr3:uid="{00000000-0010-0000-0300-00006C040000}" name="Columna1126" dataDxfId="15584"/>
    <tableColumn id="1133" xr3:uid="{00000000-0010-0000-0300-00006D040000}" name="Columna1127" dataDxfId="15583"/>
    <tableColumn id="1134" xr3:uid="{00000000-0010-0000-0300-00006E040000}" name="Columna1128" dataDxfId="15582"/>
    <tableColumn id="1135" xr3:uid="{00000000-0010-0000-0300-00006F040000}" name="Columna1129" dataDxfId="15581"/>
    <tableColumn id="1136" xr3:uid="{00000000-0010-0000-0300-000070040000}" name="Columna1130" dataDxfId="15580"/>
    <tableColumn id="1137" xr3:uid="{00000000-0010-0000-0300-000071040000}" name="Columna1131" dataDxfId="15579"/>
    <tableColumn id="1138" xr3:uid="{00000000-0010-0000-0300-000072040000}" name="Columna1132" dataDxfId="15578"/>
    <tableColumn id="1139" xr3:uid="{00000000-0010-0000-0300-000073040000}" name="Columna1133" dataDxfId="15577"/>
    <tableColumn id="1140" xr3:uid="{00000000-0010-0000-0300-000074040000}" name="Columna1134" dataDxfId="15576"/>
    <tableColumn id="1141" xr3:uid="{00000000-0010-0000-0300-000075040000}" name="Columna1135" dataDxfId="15575"/>
    <tableColumn id="1142" xr3:uid="{00000000-0010-0000-0300-000076040000}" name="Columna1136" dataDxfId="15574"/>
    <tableColumn id="1143" xr3:uid="{00000000-0010-0000-0300-000077040000}" name="Columna1137" dataDxfId="15573"/>
    <tableColumn id="1144" xr3:uid="{00000000-0010-0000-0300-000078040000}" name="Columna1138" dataDxfId="15572"/>
    <tableColumn id="1145" xr3:uid="{00000000-0010-0000-0300-000079040000}" name="Columna1139" dataDxfId="15571"/>
    <tableColumn id="1146" xr3:uid="{00000000-0010-0000-0300-00007A040000}" name="Columna1140" dataDxfId="15570"/>
    <tableColumn id="1147" xr3:uid="{00000000-0010-0000-0300-00007B040000}" name="Columna1141" dataDxfId="15569"/>
    <tableColumn id="1148" xr3:uid="{00000000-0010-0000-0300-00007C040000}" name="Columna1142" dataDxfId="15568"/>
    <tableColumn id="1149" xr3:uid="{00000000-0010-0000-0300-00007D040000}" name="Columna1143" dataDxfId="15567"/>
    <tableColumn id="1150" xr3:uid="{00000000-0010-0000-0300-00007E040000}" name="Columna1144" dataDxfId="15566"/>
    <tableColumn id="1151" xr3:uid="{00000000-0010-0000-0300-00007F040000}" name="Columna1145" dataDxfId="15565"/>
    <tableColumn id="1152" xr3:uid="{00000000-0010-0000-0300-000080040000}" name="Columna1146" dataDxfId="15564"/>
    <tableColumn id="1153" xr3:uid="{00000000-0010-0000-0300-000081040000}" name="Columna1147" dataDxfId="15563"/>
    <tableColumn id="1154" xr3:uid="{00000000-0010-0000-0300-000082040000}" name="Columna1148" dataDxfId="15562"/>
    <tableColumn id="1155" xr3:uid="{00000000-0010-0000-0300-000083040000}" name="Columna1149" dataDxfId="15561"/>
    <tableColumn id="1156" xr3:uid="{00000000-0010-0000-0300-000084040000}" name="Columna1150" dataDxfId="15560"/>
    <tableColumn id="1157" xr3:uid="{00000000-0010-0000-0300-000085040000}" name="Columna1151" dataDxfId="15559"/>
    <tableColumn id="1158" xr3:uid="{00000000-0010-0000-0300-000086040000}" name="Columna1152" dataDxfId="15558"/>
    <tableColumn id="1159" xr3:uid="{00000000-0010-0000-0300-000087040000}" name="Columna1153" dataDxfId="15557"/>
    <tableColumn id="1160" xr3:uid="{00000000-0010-0000-0300-000088040000}" name="Columna1154" dataDxfId="15556"/>
    <tableColumn id="1161" xr3:uid="{00000000-0010-0000-0300-000089040000}" name="Columna1155" dataDxfId="15555"/>
    <tableColumn id="1162" xr3:uid="{00000000-0010-0000-0300-00008A040000}" name="Columna1156" dataDxfId="15554"/>
    <tableColumn id="1163" xr3:uid="{00000000-0010-0000-0300-00008B040000}" name="Columna1157" dataDxfId="15553"/>
    <tableColumn id="1164" xr3:uid="{00000000-0010-0000-0300-00008C040000}" name="Columna1158" dataDxfId="15552"/>
    <tableColumn id="1165" xr3:uid="{00000000-0010-0000-0300-00008D040000}" name="Columna1159" dataDxfId="15551"/>
    <tableColumn id="1166" xr3:uid="{00000000-0010-0000-0300-00008E040000}" name="Columna1160" dataDxfId="15550"/>
    <tableColumn id="1167" xr3:uid="{00000000-0010-0000-0300-00008F040000}" name="Columna1161" dataDxfId="15549"/>
    <tableColumn id="1168" xr3:uid="{00000000-0010-0000-0300-000090040000}" name="Columna1162" dataDxfId="15548"/>
    <tableColumn id="1169" xr3:uid="{00000000-0010-0000-0300-000091040000}" name="Columna1163" dataDxfId="15547"/>
    <tableColumn id="1170" xr3:uid="{00000000-0010-0000-0300-000092040000}" name="Columna1164" dataDxfId="15546"/>
    <tableColumn id="1171" xr3:uid="{00000000-0010-0000-0300-000093040000}" name="Columna1165" dataDxfId="15545"/>
    <tableColumn id="1172" xr3:uid="{00000000-0010-0000-0300-000094040000}" name="Columna1166" dataDxfId="15544"/>
    <tableColumn id="1173" xr3:uid="{00000000-0010-0000-0300-000095040000}" name="Columna1167" dataDxfId="15543"/>
    <tableColumn id="1174" xr3:uid="{00000000-0010-0000-0300-000096040000}" name="Columna1168" dataDxfId="15542"/>
    <tableColumn id="1175" xr3:uid="{00000000-0010-0000-0300-000097040000}" name="Columna1169" dataDxfId="15541"/>
    <tableColumn id="1176" xr3:uid="{00000000-0010-0000-0300-000098040000}" name="Columna1170" dataDxfId="15540"/>
    <tableColumn id="1177" xr3:uid="{00000000-0010-0000-0300-000099040000}" name="Columna1171" dataDxfId="15539"/>
    <tableColumn id="1178" xr3:uid="{00000000-0010-0000-0300-00009A040000}" name="Columna1172" dataDxfId="15538"/>
    <tableColumn id="1179" xr3:uid="{00000000-0010-0000-0300-00009B040000}" name="Columna1173" dataDxfId="15537"/>
    <tableColumn id="1180" xr3:uid="{00000000-0010-0000-0300-00009C040000}" name="Columna1174" dataDxfId="15536"/>
    <tableColumn id="1181" xr3:uid="{00000000-0010-0000-0300-00009D040000}" name="Columna1175" dataDxfId="15535"/>
    <tableColumn id="1182" xr3:uid="{00000000-0010-0000-0300-00009E040000}" name="Columna1176" dataDxfId="15534"/>
    <tableColumn id="1183" xr3:uid="{00000000-0010-0000-0300-00009F040000}" name="Columna1177" dataDxfId="15533"/>
    <tableColumn id="1184" xr3:uid="{00000000-0010-0000-0300-0000A0040000}" name="Columna1178" dataDxfId="15532"/>
    <tableColumn id="1185" xr3:uid="{00000000-0010-0000-0300-0000A1040000}" name="Columna1179" dataDxfId="15531"/>
    <tableColumn id="1186" xr3:uid="{00000000-0010-0000-0300-0000A2040000}" name="Columna1180" dataDxfId="15530"/>
    <tableColumn id="1187" xr3:uid="{00000000-0010-0000-0300-0000A3040000}" name="Columna1181" dataDxfId="15529"/>
    <tableColumn id="1188" xr3:uid="{00000000-0010-0000-0300-0000A4040000}" name="Columna1182" dataDxfId="15528"/>
    <tableColumn id="1189" xr3:uid="{00000000-0010-0000-0300-0000A5040000}" name="Columna1183" dataDxfId="15527"/>
    <tableColumn id="1190" xr3:uid="{00000000-0010-0000-0300-0000A6040000}" name="Columna1184" dataDxfId="15526"/>
    <tableColumn id="1191" xr3:uid="{00000000-0010-0000-0300-0000A7040000}" name="Columna1185" dataDxfId="15525"/>
    <tableColumn id="1192" xr3:uid="{00000000-0010-0000-0300-0000A8040000}" name="Columna1186" dataDxfId="15524"/>
    <tableColumn id="1193" xr3:uid="{00000000-0010-0000-0300-0000A9040000}" name="Columna1187" dataDxfId="15523"/>
    <tableColumn id="1194" xr3:uid="{00000000-0010-0000-0300-0000AA040000}" name="Columna1188" dataDxfId="15522"/>
    <tableColumn id="1195" xr3:uid="{00000000-0010-0000-0300-0000AB040000}" name="Columna1189" dataDxfId="15521"/>
    <tableColumn id="1196" xr3:uid="{00000000-0010-0000-0300-0000AC040000}" name="Columna1190" dataDxfId="15520"/>
    <tableColumn id="1197" xr3:uid="{00000000-0010-0000-0300-0000AD040000}" name="Columna1191" dataDxfId="15519"/>
    <tableColumn id="1198" xr3:uid="{00000000-0010-0000-0300-0000AE040000}" name="Columna1192" dataDxfId="15518"/>
    <tableColumn id="1199" xr3:uid="{00000000-0010-0000-0300-0000AF040000}" name="Columna1193" dataDxfId="15517"/>
    <tableColumn id="1200" xr3:uid="{00000000-0010-0000-0300-0000B0040000}" name="Columna1194" dataDxfId="15516"/>
    <tableColumn id="1201" xr3:uid="{00000000-0010-0000-0300-0000B1040000}" name="Columna1195" dataDxfId="15515"/>
    <tableColumn id="1202" xr3:uid="{00000000-0010-0000-0300-0000B2040000}" name="Columna1196" dataDxfId="15514"/>
    <tableColumn id="1203" xr3:uid="{00000000-0010-0000-0300-0000B3040000}" name="Columna1197" dataDxfId="15513"/>
    <tableColumn id="1204" xr3:uid="{00000000-0010-0000-0300-0000B4040000}" name="Columna1198" dataDxfId="15512"/>
    <tableColumn id="1205" xr3:uid="{00000000-0010-0000-0300-0000B5040000}" name="Columna1199" dataDxfId="15511"/>
    <tableColumn id="1206" xr3:uid="{00000000-0010-0000-0300-0000B6040000}" name="Columna1200" dataDxfId="15510"/>
    <tableColumn id="1207" xr3:uid="{00000000-0010-0000-0300-0000B7040000}" name="Columna1201" dataDxfId="15509"/>
    <tableColumn id="1208" xr3:uid="{00000000-0010-0000-0300-0000B8040000}" name="Columna1202" dataDxfId="15508"/>
    <tableColumn id="1209" xr3:uid="{00000000-0010-0000-0300-0000B9040000}" name="Columna1203" dataDxfId="15507"/>
    <tableColumn id="1210" xr3:uid="{00000000-0010-0000-0300-0000BA040000}" name="Columna1204" dataDxfId="15506"/>
    <tableColumn id="1211" xr3:uid="{00000000-0010-0000-0300-0000BB040000}" name="Columna1205" dataDxfId="15505"/>
    <tableColumn id="1212" xr3:uid="{00000000-0010-0000-0300-0000BC040000}" name="Columna1206" dataDxfId="15504"/>
    <tableColumn id="1213" xr3:uid="{00000000-0010-0000-0300-0000BD040000}" name="Columna1207" dataDxfId="15503"/>
    <tableColumn id="1214" xr3:uid="{00000000-0010-0000-0300-0000BE040000}" name="Columna1208" dataDxfId="15502"/>
    <tableColumn id="1215" xr3:uid="{00000000-0010-0000-0300-0000BF040000}" name="Columna1209" dataDxfId="15501"/>
    <tableColumn id="1216" xr3:uid="{00000000-0010-0000-0300-0000C0040000}" name="Columna1210" dataDxfId="15500"/>
    <tableColumn id="1217" xr3:uid="{00000000-0010-0000-0300-0000C1040000}" name="Columna1211" dataDxfId="15499"/>
    <tableColumn id="1218" xr3:uid="{00000000-0010-0000-0300-0000C2040000}" name="Columna1212" dataDxfId="15498"/>
    <tableColumn id="1219" xr3:uid="{00000000-0010-0000-0300-0000C3040000}" name="Columna1213" dataDxfId="15497"/>
    <tableColumn id="1220" xr3:uid="{00000000-0010-0000-0300-0000C4040000}" name="Columna1214" dataDxfId="15496"/>
    <tableColumn id="1221" xr3:uid="{00000000-0010-0000-0300-0000C5040000}" name="Columna1215" dataDxfId="15495"/>
    <tableColumn id="1222" xr3:uid="{00000000-0010-0000-0300-0000C6040000}" name="Columna1216" dataDxfId="15494"/>
    <tableColumn id="1223" xr3:uid="{00000000-0010-0000-0300-0000C7040000}" name="Columna1217" dataDxfId="15493"/>
    <tableColumn id="1224" xr3:uid="{00000000-0010-0000-0300-0000C8040000}" name="Columna1218" dataDxfId="15492"/>
    <tableColumn id="1225" xr3:uid="{00000000-0010-0000-0300-0000C9040000}" name="Columna1219" dataDxfId="15491"/>
    <tableColumn id="1226" xr3:uid="{00000000-0010-0000-0300-0000CA040000}" name="Columna1220" dataDxfId="15490"/>
    <tableColumn id="1227" xr3:uid="{00000000-0010-0000-0300-0000CB040000}" name="Columna1221" dataDxfId="15489"/>
    <tableColumn id="1228" xr3:uid="{00000000-0010-0000-0300-0000CC040000}" name="Columna1222" dataDxfId="15488"/>
    <tableColumn id="1229" xr3:uid="{00000000-0010-0000-0300-0000CD040000}" name="Columna1223" dataDxfId="15487"/>
    <tableColumn id="1230" xr3:uid="{00000000-0010-0000-0300-0000CE040000}" name="Columna1224" dataDxfId="15486"/>
    <tableColumn id="1231" xr3:uid="{00000000-0010-0000-0300-0000CF040000}" name="Columna1225" dataDxfId="15485"/>
    <tableColumn id="1232" xr3:uid="{00000000-0010-0000-0300-0000D0040000}" name="Columna1226" dataDxfId="15484"/>
    <tableColumn id="1233" xr3:uid="{00000000-0010-0000-0300-0000D1040000}" name="Columna1227" dataDxfId="15483"/>
    <tableColumn id="1234" xr3:uid="{00000000-0010-0000-0300-0000D2040000}" name="Columna1228" dataDxfId="15482"/>
    <tableColumn id="1235" xr3:uid="{00000000-0010-0000-0300-0000D3040000}" name="Columna1229" dataDxfId="15481"/>
    <tableColumn id="1236" xr3:uid="{00000000-0010-0000-0300-0000D4040000}" name="Columna1230" dataDxfId="15480"/>
    <tableColumn id="1237" xr3:uid="{00000000-0010-0000-0300-0000D5040000}" name="Columna1231" dataDxfId="15479"/>
    <tableColumn id="1238" xr3:uid="{00000000-0010-0000-0300-0000D6040000}" name="Columna1232" dataDxfId="15478"/>
    <tableColumn id="1239" xr3:uid="{00000000-0010-0000-0300-0000D7040000}" name="Columna1233" dataDxfId="15477"/>
    <tableColumn id="1240" xr3:uid="{00000000-0010-0000-0300-0000D8040000}" name="Columna1234" dataDxfId="15476"/>
    <tableColumn id="1241" xr3:uid="{00000000-0010-0000-0300-0000D9040000}" name="Columna1235" dataDxfId="15475"/>
    <tableColumn id="1242" xr3:uid="{00000000-0010-0000-0300-0000DA040000}" name="Columna1236" dataDxfId="15474"/>
    <tableColumn id="1243" xr3:uid="{00000000-0010-0000-0300-0000DB040000}" name="Columna1237" dataDxfId="15473"/>
    <tableColumn id="1244" xr3:uid="{00000000-0010-0000-0300-0000DC040000}" name="Columna1238" dataDxfId="15472"/>
    <tableColumn id="1245" xr3:uid="{00000000-0010-0000-0300-0000DD040000}" name="Columna1239" dataDxfId="15471"/>
    <tableColumn id="1246" xr3:uid="{00000000-0010-0000-0300-0000DE040000}" name="Columna1240" dataDxfId="15470"/>
    <tableColumn id="1247" xr3:uid="{00000000-0010-0000-0300-0000DF040000}" name="Columna1241" dataDxfId="15469"/>
    <tableColumn id="1248" xr3:uid="{00000000-0010-0000-0300-0000E0040000}" name="Columna1242" dataDxfId="15468"/>
    <tableColumn id="1249" xr3:uid="{00000000-0010-0000-0300-0000E1040000}" name="Columna1243" dataDxfId="15467"/>
    <tableColumn id="1250" xr3:uid="{00000000-0010-0000-0300-0000E2040000}" name="Columna1244" dataDxfId="15466"/>
    <tableColumn id="1251" xr3:uid="{00000000-0010-0000-0300-0000E3040000}" name="Columna1245" dataDxfId="15465"/>
    <tableColumn id="1252" xr3:uid="{00000000-0010-0000-0300-0000E4040000}" name="Columna1246" dataDxfId="15464"/>
    <tableColumn id="1253" xr3:uid="{00000000-0010-0000-0300-0000E5040000}" name="Columna1247" dataDxfId="15463"/>
    <tableColumn id="1254" xr3:uid="{00000000-0010-0000-0300-0000E6040000}" name="Columna1248" dataDxfId="15462"/>
    <tableColumn id="1255" xr3:uid="{00000000-0010-0000-0300-0000E7040000}" name="Columna1249" dataDxfId="15461"/>
    <tableColumn id="1256" xr3:uid="{00000000-0010-0000-0300-0000E8040000}" name="Columna1250" dataDxfId="15460"/>
    <tableColumn id="1257" xr3:uid="{00000000-0010-0000-0300-0000E9040000}" name="Columna1251" dataDxfId="15459"/>
    <tableColumn id="1258" xr3:uid="{00000000-0010-0000-0300-0000EA040000}" name="Columna1252" dataDxfId="15458"/>
    <tableColumn id="1259" xr3:uid="{00000000-0010-0000-0300-0000EB040000}" name="Columna1253" dataDxfId="15457"/>
    <tableColumn id="1260" xr3:uid="{00000000-0010-0000-0300-0000EC040000}" name="Columna1254" dataDxfId="15456"/>
    <tableColumn id="1261" xr3:uid="{00000000-0010-0000-0300-0000ED040000}" name="Columna1255" dataDxfId="15455"/>
    <tableColumn id="1262" xr3:uid="{00000000-0010-0000-0300-0000EE040000}" name="Columna1256" dataDxfId="15454"/>
    <tableColumn id="1263" xr3:uid="{00000000-0010-0000-0300-0000EF040000}" name="Columna1257" dataDxfId="15453"/>
    <tableColumn id="1264" xr3:uid="{00000000-0010-0000-0300-0000F0040000}" name="Columna1258" dataDxfId="15452"/>
    <tableColumn id="1265" xr3:uid="{00000000-0010-0000-0300-0000F1040000}" name="Columna1259" dataDxfId="15451"/>
    <tableColumn id="1266" xr3:uid="{00000000-0010-0000-0300-0000F2040000}" name="Columna1260" dataDxfId="15450"/>
    <tableColumn id="1267" xr3:uid="{00000000-0010-0000-0300-0000F3040000}" name="Columna1261" dataDxfId="15449"/>
    <tableColumn id="1268" xr3:uid="{00000000-0010-0000-0300-0000F4040000}" name="Columna1262" dataDxfId="15448"/>
    <tableColumn id="1269" xr3:uid="{00000000-0010-0000-0300-0000F5040000}" name="Columna1263" dataDxfId="15447"/>
    <tableColumn id="1270" xr3:uid="{00000000-0010-0000-0300-0000F6040000}" name="Columna1264" dataDxfId="15446"/>
    <tableColumn id="1271" xr3:uid="{00000000-0010-0000-0300-0000F7040000}" name="Columna1265" dataDxfId="15445"/>
    <tableColumn id="1272" xr3:uid="{00000000-0010-0000-0300-0000F8040000}" name="Columna1266" dataDxfId="15444"/>
    <tableColumn id="1273" xr3:uid="{00000000-0010-0000-0300-0000F9040000}" name="Columna1267" dataDxfId="15443"/>
    <tableColumn id="1274" xr3:uid="{00000000-0010-0000-0300-0000FA040000}" name="Columna1268" dataDxfId="15442"/>
    <tableColumn id="1275" xr3:uid="{00000000-0010-0000-0300-0000FB040000}" name="Columna1269" dataDxfId="15441"/>
    <tableColumn id="1276" xr3:uid="{00000000-0010-0000-0300-0000FC040000}" name="Columna1270" dataDxfId="15440"/>
    <tableColumn id="1277" xr3:uid="{00000000-0010-0000-0300-0000FD040000}" name="Columna1271" dataDxfId="15439"/>
    <tableColumn id="1278" xr3:uid="{00000000-0010-0000-0300-0000FE040000}" name="Columna1272" dataDxfId="15438"/>
    <tableColumn id="1279" xr3:uid="{00000000-0010-0000-0300-0000FF040000}" name="Columna1273" dataDxfId="15437"/>
    <tableColumn id="1280" xr3:uid="{00000000-0010-0000-0300-000000050000}" name="Columna1274" dataDxfId="15436"/>
    <tableColumn id="1281" xr3:uid="{00000000-0010-0000-0300-000001050000}" name="Columna1275" dataDxfId="15435"/>
    <tableColumn id="1282" xr3:uid="{00000000-0010-0000-0300-000002050000}" name="Columna1276" dataDxfId="15434"/>
    <tableColumn id="1283" xr3:uid="{00000000-0010-0000-0300-000003050000}" name="Columna1277" dataDxfId="15433"/>
    <tableColumn id="1284" xr3:uid="{00000000-0010-0000-0300-000004050000}" name="Columna1278" dataDxfId="15432"/>
    <tableColumn id="1285" xr3:uid="{00000000-0010-0000-0300-000005050000}" name="Columna1279" dataDxfId="15431"/>
    <tableColumn id="1286" xr3:uid="{00000000-0010-0000-0300-000006050000}" name="Columna1280" dataDxfId="15430"/>
    <tableColumn id="1287" xr3:uid="{00000000-0010-0000-0300-000007050000}" name="Columna1281" dataDxfId="15429"/>
    <tableColumn id="1288" xr3:uid="{00000000-0010-0000-0300-000008050000}" name="Columna1282" dataDxfId="15428"/>
    <tableColumn id="1289" xr3:uid="{00000000-0010-0000-0300-000009050000}" name="Columna1283" dataDxfId="15427"/>
    <tableColumn id="1290" xr3:uid="{00000000-0010-0000-0300-00000A050000}" name="Columna1284" dataDxfId="15426"/>
    <tableColumn id="1291" xr3:uid="{00000000-0010-0000-0300-00000B050000}" name="Columna1285" dataDxfId="15425"/>
    <tableColumn id="1292" xr3:uid="{00000000-0010-0000-0300-00000C050000}" name="Columna1286" dataDxfId="15424"/>
    <tableColumn id="1293" xr3:uid="{00000000-0010-0000-0300-00000D050000}" name="Columna1287" dataDxfId="15423"/>
    <tableColumn id="1294" xr3:uid="{00000000-0010-0000-0300-00000E050000}" name="Columna1288" dataDxfId="15422"/>
    <tableColumn id="1295" xr3:uid="{00000000-0010-0000-0300-00000F050000}" name="Columna1289" dataDxfId="15421"/>
    <tableColumn id="1296" xr3:uid="{00000000-0010-0000-0300-000010050000}" name="Columna1290" dataDxfId="15420"/>
    <tableColumn id="1297" xr3:uid="{00000000-0010-0000-0300-000011050000}" name="Columna1291" dataDxfId="15419"/>
    <tableColumn id="1298" xr3:uid="{00000000-0010-0000-0300-000012050000}" name="Columna1292" dataDxfId="15418"/>
    <tableColumn id="1299" xr3:uid="{00000000-0010-0000-0300-000013050000}" name="Columna1293" dataDxfId="15417"/>
    <tableColumn id="1300" xr3:uid="{00000000-0010-0000-0300-000014050000}" name="Columna1294" dataDxfId="15416"/>
    <tableColumn id="1301" xr3:uid="{00000000-0010-0000-0300-000015050000}" name="Columna1295" dataDxfId="15415"/>
    <tableColumn id="1302" xr3:uid="{00000000-0010-0000-0300-000016050000}" name="Columna1296" dataDxfId="15414"/>
    <tableColumn id="1303" xr3:uid="{00000000-0010-0000-0300-000017050000}" name="Columna1297" dataDxfId="15413"/>
    <tableColumn id="1304" xr3:uid="{00000000-0010-0000-0300-000018050000}" name="Columna1298" dataDxfId="15412"/>
    <tableColumn id="1305" xr3:uid="{00000000-0010-0000-0300-000019050000}" name="Columna1299" dataDxfId="15411"/>
    <tableColumn id="1306" xr3:uid="{00000000-0010-0000-0300-00001A050000}" name="Columna1300" dataDxfId="15410"/>
    <tableColumn id="1307" xr3:uid="{00000000-0010-0000-0300-00001B050000}" name="Columna1301" dataDxfId="15409"/>
    <tableColumn id="1308" xr3:uid="{00000000-0010-0000-0300-00001C050000}" name="Columna1302" dataDxfId="15408"/>
    <tableColumn id="1309" xr3:uid="{00000000-0010-0000-0300-00001D050000}" name="Columna1303" dataDxfId="15407"/>
    <tableColumn id="1310" xr3:uid="{00000000-0010-0000-0300-00001E050000}" name="Columna1304" dataDxfId="15406"/>
    <tableColumn id="1311" xr3:uid="{00000000-0010-0000-0300-00001F050000}" name="Columna1305" dataDxfId="15405"/>
    <tableColumn id="1312" xr3:uid="{00000000-0010-0000-0300-000020050000}" name="Columna1306" dataDxfId="15404"/>
    <tableColumn id="1313" xr3:uid="{00000000-0010-0000-0300-000021050000}" name="Columna1307" dataDxfId="15403"/>
    <tableColumn id="1314" xr3:uid="{00000000-0010-0000-0300-000022050000}" name="Columna1308" dataDxfId="15402"/>
    <tableColumn id="1315" xr3:uid="{00000000-0010-0000-0300-000023050000}" name="Columna1309" dataDxfId="15401"/>
    <tableColumn id="1316" xr3:uid="{00000000-0010-0000-0300-000024050000}" name="Columna1310" dataDxfId="15400"/>
    <tableColumn id="1317" xr3:uid="{00000000-0010-0000-0300-000025050000}" name="Columna1311" dataDxfId="15399"/>
    <tableColumn id="1318" xr3:uid="{00000000-0010-0000-0300-000026050000}" name="Columna1312" dataDxfId="15398"/>
    <tableColumn id="1319" xr3:uid="{00000000-0010-0000-0300-000027050000}" name="Columna1313" dataDxfId="15397"/>
    <tableColumn id="1320" xr3:uid="{00000000-0010-0000-0300-000028050000}" name="Columna1314" dataDxfId="15396"/>
    <tableColumn id="1321" xr3:uid="{00000000-0010-0000-0300-000029050000}" name="Columna1315" dataDxfId="15395"/>
    <tableColumn id="1322" xr3:uid="{00000000-0010-0000-0300-00002A050000}" name="Columna1316" dataDxfId="15394"/>
    <tableColumn id="1323" xr3:uid="{00000000-0010-0000-0300-00002B050000}" name="Columna1317" dataDxfId="15393"/>
    <tableColumn id="1324" xr3:uid="{00000000-0010-0000-0300-00002C050000}" name="Columna1318" dataDxfId="15392"/>
    <tableColumn id="1325" xr3:uid="{00000000-0010-0000-0300-00002D050000}" name="Columna1319" dataDxfId="15391"/>
    <tableColumn id="1326" xr3:uid="{00000000-0010-0000-0300-00002E050000}" name="Columna1320" dataDxfId="15390"/>
    <tableColumn id="1327" xr3:uid="{00000000-0010-0000-0300-00002F050000}" name="Columna1321" dataDxfId="15389"/>
    <tableColumn id="1328" xr3:uid="{00000000-0010-0000-0300-000030050000}" name="Columna1322" dataDxfId="15388"/>
    <tableColumn id="1329" xr3:uid="{00000000-0010-0000-0300-000031050000}" name="Columna1323" dataDxfId="15387"/>
    <tableColumn id="1330" xr3:uid="{00000000-0010-0000-0300-000032050000}" name="Columna1324" dataDxfId="15386"/>
    <tableColumn id="1331" xr3:uid="{00000000-0010-0000-0300-000033050000}" name="Columna1325" dataDxfId="15385"/>
    <tableColumn id="1332" xr3:uid="{00000000-0010-0000-0300-000034050000}" name="Columna1326" dataDxfId="15384"/>
    <tableColumn id="1333" xr3:uid="{00000000-0010-0000-0300-000035050000}" name="Columna1327" dataDxfId="15383"/>
    <tableColumn id="1334" xr3:uid="{00000000-0010-0000-0300-000036050000}" name="Columna1328" dataDxfId="15382"/>
    <tableColumn id="1335" xr3:uid="{00000000-0010-0000-0300-000037050000}" name="Columna1329" dataDxfId="15381"/>
    <tableColumn id="1336" xr3:uid="{00000000-0010-0000-0300-000038050000}" name="Columna1330" dataDxfId="15380"/>
    <tableColumn id="1337" xr3:uid="{00000000-0010-0000-0300-000039050000}" name="Columna1331" dataDxfId="15379"/>
    <tableColumn id="1338" xr3:uid="{00000000-0010-0000-0300-00003A050000}" name="Columna1332" dataDxfId="15378"/>
    <tableColumn id="1339" xr3:uid="{00000000-0010-0000-0300-00003B050000}" name="Columna1333" dataDxfId="15377"/>
    <tableColumn id="1340" xr3:uid="{00000000-0010-0000-0300-00003C050000}" name="Columna1334" dataDxfId="15376"/>
    <tableColumn id="1341" xr3:uid="{00000000-0010-0000-0300-00003D050000}" name="Columna1335" dataDxfId="15375"/>
    <tableColumn id="1342" xr3:uid="{00000000-0010-0000-0300-00003E050000}" name="Columna1336" dataDxfId="15374"/>
    <tableColumn id="1343" xr3:uid="{00000000-0010-0000-0300-00003F050000}" name="Columna1337" dataDxfId="15373"/>
    <tableColumn id="1344" xr3:uid="{00000000-0010-0000-0300-000040050000}" name="Columna1338" dataDxfId="15372"/>
    <tableColumn id="1345" xr3:uid="{00000000-0010-0000-0300-000041050000}" name="Columna1339" dataDxfId="15371"/>
    <tableColumn id="1346" xr3:uid="{00000000-0010-0000-0300-000042050000}" name="Columna1340" dataDxfId="15370"/>
    <tableColumn id="1347" xr3:uid="{00000000-0010-0000-0300-000043050000}" name="Columna1341" dataDxfId="15369"/>
    <tableColumn id="1348" xr3:uid="{00000000-0010-0000-0300-000044050000}" name="Columna1342" dataDxfId="15368"/>
    <tableColumn id="1349" xr3:uid="{00000000-0010-0000-0300-000045050000}" name="Columna1343" dataDxfId="15367"/>
    <tableColumn id="1350" xr3:uid="{00000000-0010-0000-0300-000046050000}" name="Columna1344" dataDxfId="15366"/>
    <tableColumn id="1351" xr3:uid="{00000000-0010-0000-0300-000047050000}" name="Columna1345" dataDxfId="15365"/>
    <tableColumn id="1352" xr3:uid="{00000000-0010-0000-0300-000048050000}" name="Columna1346" dataDxfId="15364"/>
    <tableColumn id="1353" xr3:uid="{00000000-0010-0000-0300-000049050000}" name="Columna1347" dataDxfId="15363"/>
    <tableColumn id="1354" xr3:uid="{00000000-0010-0000-0300-00004A050000}" name="Columna1348" dataDxfId="15362"/>
    <tableColumn id="1355" xr3:uid="{00000000-0010-0000-0300-00004B050000}" name="Columna1349" dataDxfId="15361"/>
    <tableColumn id="1356" xr3:uid="{00000000-0010-0000-0300-00004C050000}" name="Columna1350" dataDxfId="15360"/>
    <tableColumn id="1357" xr3:uid="{00000000-0010-0000-0300-00004D050000}" name="Columna1351" dataDxfId="15359"/>
    <tableColumn id="1358" xr3:uid="{00000000-0010-0000-0300-00004E050000}" name="Columna1352" dataDxfId="15358"/>
    <tableColumn id="1359" xr3:uid="{00000000-0010-0000-0300-00004F050000}" name="Columna1353" dataDxfId="15357"/>
    <tableColumn id="1360" xr3:uid="{00000000-0010-0000-0300-000050050000}" name="Columna1354" dataDxfId="15356"/>
    <tableColumn id="1361" xr3:uid="{00000000-0010-0000-0300-000051050000}" name="Columna1355" dataDxfId="15355"/>
    <tableColumn id="1362" xr3:uid="{00000000-0010-0000-0300-000052050000}" name="Columna1356" dataDxfId="15354"/>
    <tableColumn id="1363" xr3:uid="{00000000-0010-0000-0300-000053050000}" name="Columna1357" dataDxfId="15353"/>
    <tableColumn id="1364" xr3:uid="{00000000-0010-0000-0300-000054050000}" name="Columna1358" dataDxfId="15352"/>
    <tableColumn id="1365" xr3:uid="{00000000-0010-0000-0300-000055050000}" name="Columna1359" dataDxfId="15351"/>
    <tableColumn id="1366" xr3:uid="{00000000-0010-0000-0300-000056050000}" name="Columna1360" dataDxfId="15350"/>
    <tableColumn id="1367" xr3:uid="{00000000-0010-0000-0300-000057050000}" name="Columna1361" dataDxfId="15349"/>
    <tableColumn id="1368" xr3:uid="{00000000-0010-0000-0300-000058050000}" name="Columna1362" dataDxfId="15348"/>
    <tableColumn id="1369" xr3:uid="{00000000-0010-0000-0300-000059050000}" name="Columna1363" dataDxfId="15347"/>
    <tableColumn id="1370" xr3:uid="{00000000-0010-0000-0300-00005A050000}" name="Columna1364" dataDxfId="15346"/>
    <tableColumn id="1371" xr3:uid="{00000000-0010-0000-0300-00005B050000}" name="Columna1365" dataDxfId="15345"/>
    <tableColumn id="1372" xr3:uid="{00000000-0010-0000-0300-00005C050000}" name="Columna1366" dataDxfId="15344"/>
    <tableColumn id="1373" xr3:uid="{00000000-0010-0000-0300-00005D050000}" name="Columna1367" dataDxfId="15343"/>
    <tableColumn id="1374" xr3:uid="{00000000-0010-0000-0300-00005E050000}" name="Columna1368" dataDxfId="15342"/>
    <tableColumn id="1375" xr3:uid="{00000000-0010-0000-0300-00005F050000}" name="Columna1369" dataDxfId="15341"/>
    <tableColumn id="1376" xr3:uid="{00000000-0010-0000-0300-000060050000}" name="Columna1370" dataDxfId="15340"/>
    <tableColumn id="1377" xr3:uid="{00000000-0010-0000-0300-000061050000}" name="Columna1371" dataDxfId="15339"/>
    <tableColumn id="1378" xr3:uid="{00000000-0010-0000-0300-000062050000}" name="Columna1372" dataDxfId="15338"/>
    <tableColumn id="1379" xr3:uid="{00000000-0010-0000-0300-000063050000}" name="Columna1373" dataDxfId="15337"/>
    <tableColumn id="1380" xr3:uid="{00000000-0010-0000-0300-000064050000}" name="Columna1374" dataDxfId="15336"/>
    <tableColumn id="1381" xr3:uid="{00000000-0010-0000-0300-000065050000}" name="Columna1375" dataDxfId="15335"/>
    <tableColumn id="1382" xr3:uid="{00000000-0010-0000-0300-000066050000}" name="Columna1376" dataDxfId="15334"/>
    <tableColumn id="1383" xr3:uid="{00000000-0010-0000-0300-000067050000}" name="Columna1377" dataDxfId="15333"/>
    <tableColumn id="1384" xr3:uid="{00000000-0010-0000-0300-000068050000}" name="Columna1378" dataDxfId="15332"/>
    <tableColumn id="1385" xr3:uid="{00000000-0010-0000-0300-000069050000}" name="Columna1379" dataDxfId="15331"/>
    <tableColumn id="1386" xr3:uid="{00000000-0010-0000-0300-00006A050000}" name="Columna1380" dataDxfId="15330"/>
    <tableColumn id="1387" xr3:uid="{00000000-0010-0000-0300-00006B050000}" name="Columna1381" dataDxfId="15329"/>
    <tableColumn id="1388" xr3:uid="{00000000-0010-0000-0300-00006C050000}" name="Columna1382" dataDxfId="15328"/>
    <tableColumn id="1389" xr3:uid="{00000000-0010-0000-0300-00006D050000}" name="Columna1383" dataDxfId="15327"/>
    <tableColumn id="1390" xr3:uid="{00000000-0010-0000-0300-00006E050000}" name="Columna1384" dataDxfId="15326"/>
    <tableColumn id="1391" xr3:uid="{00000000-0010-0000-0300-00006F050000}" name="Columna1385" dataDxfId="15325"/>
    <tableColumn id="1392" xr3:uid="{00000000-0010-0000-0300-000070050000}" name="Columna1386" dataDxfId="15324"/>
    <tableColumn id="1393" xr3:uid="{00000000-0010-0000-0300-000071050000}" name="Columna1387" dataDxfId="15323"/>
    <tableColumn id="1394" xr3:uid="{00000000-0010-0000-0300-000072050000}" name="Columna1388" dataDxfId="15322"/>
    <tableColumn id="1395" xr3:uid="{00000000-0010-0000-0300-000073050000}" name="Columna1389" dataDxfId="15321"/>
    <tableColumn id="1396" xr3:uid="{00000000-0010-0000-0300-000074050000}" name="Columna1390" dataDxfId="15320"/>
    <tableColumn id="1397" xr3:uid="{00000000-0010-0000-0300-000075050000}" name="Columna1391" dataDxfId="15319"/>
    <tableColumn id="1398" xr3:uid="{00000000-0010-0000-0300-000076050000}" name="Columna1392" dataDxfId="15318"/>
    <tableColumn id="1399" xr3:uid="{00000000-0010-0000-0300-000077050000}" name="Columna1393" dataDxfId="15317"/>
    <tableColumn id="1400" xr3:uid="{00000000-0010-0000-0300-000078050000}" name="Columna1394" dataDxfId="15316"/>
    <tableColumn id="1401" xr3:uid="{00000000-0010-0000-0300-000079050000}" name="Columna1395" dataDxfId="15315"/>
    <tableColumn id="1402" xr3:uid="{00000000-0010-0000-0300-00007A050000}" name="Columna1396" dataDxfId="15314"/>
    <tableColumn id="1403" xr3:uid="{00000000-0010-0000-0300-00007B050000}" name="Columna1397" dataDxfId="15313"/>
    <tableColumn id="1404" xr3:uid="{00000000-0010-0000-0300-00007C050000}" name="Columna1398" dataDxfId="15312"/>
    <tableColumn id="1405" xr3:uid="{00000000-0010-0000-0300-00007D050000}" name="Columna1399" dataDxfId="15311"/>
    <tableColumn id="1406" xr3:uid="{00000000-0010-0000-0300-00007E050000}" name="Columna1400" dataDxfId="15310"/>
    <tableColumn id="1407" xr3:uid="{00000000-0010-0000-0300-00007F050000}" name="Columna1401" dataDxfId="15309"/>
    <tableColumn id="1408" xr3:uid="{00000000-0010-0000-0300-000080050000}" name="Columna1402" dataDxfId="15308"/>
    <tableColumn id="1409" xr3:uid="{00000000-0010-0000-0300-000081050000}" name="Columna1403" dataDxfId="15307"/>
    <tableColumn id="1410" xr3:uid="{00000000-0010-0000-0300-000082050000}" name="Columna1404" dataDxfId="15306"/>
    <tableColumn id="1411" xr3:uid="{00000000-0010-0000-0300-000083050000}" name="Columna1405" dataDxfId="15305"/>
    <tableColumn id="1412" xr3:uid="{00000000-0010-0000-0300-000084050000}" name="Columna1406" dataDxfId="15304"/>
    <tableColumn id="1413" xr3:uid="{00000000-0010-0000-0300-000085050000}" name="Columna1407" dataDxfId="15303"/>
    <tableColumn id="1414" xr3:uid="{00000000-0010-0000-0300-000086050000}" name="Columna1408" dataDxfId="15302"/>
    <tableColumn id="1415" xr3:uid="{00000000-0010-0000-0300-000087050000}" name="Columna1409" dataDxfId="15301"/>
    <tableColumn id="1416" xr3:uid="{00000000-0010-0000-0300-000088050000}" name="Columna1410" dataDxfId="15300"/>
    <tableColumn id="1417" xr3:uid="{00000000-0010-0000-0300-000089050000}" name="Columna1411" dataDxfId="15299"/>
    <tableColumn id="1418" xr3:uid="{00000000-0010-0000-0300-00008A050000}" name="Columna1412" dataDxfId="15298"/>
    <tableColumn id="1419" xr3:uid="{00000000-0010-0000-0300-00008B050000}" name="Columna1413" dataDxfId="15297"/>
    <tableColumn id="1420" xr3:uid="{00000000-0010-0000-0300-00008C050000}" name="Columna1414" dataDxfId="15296"/>
    <tableColumn id="1421" xr3:uid="{00000000-0010-0000-0300-00008D050000}" name="Columna1415" dataDxfId="15295"/>
    <tableColumn id="1422" xr3:uid="{00000000-0010-0000-0300-00008E050000}" name="Columna1416" dataDxfId="15294"/>
    <tableColumn id="1423" xr3:uid="{00000000-0010-0000-0300-00008F050000}" name="Columna1417" dataDxfId="15293"/>
    <tableColumn id="1424" xr3:uid="{00000000-0010-0000-0300-000090050000}" name="Columna1418" dataDxfId="15292"/>
    <tableColumn id="1425" xr3:uid="{00000000-0010-0000-0300-000091050000}" name="Columna1419" dataDxfId="15291"/>
    <tableColumn id="1426" xr3:uid="{00000000-0010-0000-0300-000092050000}" name="Columna1420" dataDxfId="15290"/>
    <tableColumn id="1427" xr3:uid="{00000000-0010-0000-0300-000093050000}" name="Columna1421" dataDxfId="15289"/>
    <tableColumn id="1428" xr3:uid="{00000000-0010-0000-0300-000094050000}" name="Columna1422" dataDxfId="15288"/>
    <tableColumn id="1429" xr3:uid="{00000000-0010-0000-0300-000095050000}" name="Columna1423" dataDxfId="15287"/>
    <tableColumn id="1430" xr3:uid="{00000000-0010-0000-0300-000096050000}" name="Columna1424" dataDxfId="15286"/>
    <tableColumn id="1431" xr3:uid="{00000000-0010-0000-0300-000097050000}" name="Columna1425" dataDxfId="15285"/>
    <tableColumn id="1432" xr3:uid="{00000000-0010-0000-0300-000098050000}" name="Columna1426" dataDxfId="15284"/>
    <tableColumn id="1433" xr3:uid="{00000000-0010-0000-0300-000099050000}" name="Columna1427" dataDxfId="15283"/>
    <tableColumn id="1434" xr3:uid="{00000000-0010-0000-0300-00009A050000}" name="Columna1428" dataDxfId="15282"/>
    <tableColumn id="1435" xr3:uid="{00000000-0010-0000-0300-00009B050000}" name="Columna1429" dataDxfId="15281"/>
    <tableColumn id="1436" xr3:uid="{00000000-0010-0000-0300-00009C050000}" name="Columna1430" dataDxfId="15280"/>
    <tableColumn id="1437" xr3:uid="{00000000-0010-0000-0300-00009D050000}" name="Columna1431" dataDxfId="15279"/>
    <tableColumn id="1438" xr3:uid="{00000000-0010-0000-0300-00009E050000}" name="Columna1432" dataDxfId="15278"/>
    <tableColumn id="1439" xr3:uid="{00000000-0010-0000-0300-00009F050000}" name="Columna1433" dataDxfId="15277"/>
    <tableColumn id="1440" xr3:uid="{00000000-0010-0000-0300-0000A0050000}" name="Columna1434" dataDxfId="15276"/>
    <tableColumn id="1441" xr3:uid="{00000000-0010-0000-0300-0000A1050000}" name="Columna1435" dataDxfId="15275"/>
    <tableColumn id="1442" xr3:uid="{00000000-0010-0000-0300-0000A2050000}" name="Columna1436" dataDxfId="15274"/>
    <tableColumn id="1443" xr3:uid="{00000000-0010-0000-0300-0000A3050000}" name="Columna1437" dataDxfId="15273"/>
    <tableColumn id="1444" xr3:uid="{00000000-0010-0000-0300-0000A4050000}" name="Columna1438" dataDxfId="15272"/>
    <tableColumn id="1445" xr3:uid="{00000000-0010-0000-0300-0000A5050000}" name="Columna1439" dataDxfId="15271"/>
    <tableColumn id="1446" xr3:uid="{00000000-0010-0000-0300-0000A6050000}" name="Columna1440" dataDxfId="15270"/>
    <tableColumn id="1447" xr3:uid="{00000000-0010-0000-0300-0000A7050000}" name="Columna1441" dataDxfId="15269"/>
    <tableColumn id="1448" xr3:uid="{00000000-0010-0000-0300-0000A8050000}" name="Columna1442" dataDxfId="15268"/>
    <tableColumn id="1449" xr3:uid="{00000000-0010-0000-0300-0000A9050000}" name="Columna1443" dataDxfId="15267"/>
    <tableColumn id="1450" xr3:uid="{00000000-0010-0000-0300-0000AA050000}" name="Columna1444" dataDxfId="15266"/>
    <tableColumn id="1451" xr3:uid="{00000000-0010-0000-0300-0000AB050000}" name="Columna1445" dataDxfId="15265"/>
    <tableColumn id="1452" xr3:uid="{00000000-0010-0000-0300-0000AC050000}" name="Columna1446" dataDxfId="15264"/>
    <tableColumn id="1453" xr3:uid="{00000000-0010-0000-0300-0000AD050000}" name="Columna1447" dataDxfId="15263"/>
    <tableColumn id="1454" xr3:uid="{00000000-0010-0000-0300-0000AE050000}" name="Columna1448" dataDxfId="15262"/>
    <tableColumn id="1455" xr3:uid="{00000000-0010-0000-0300-0000AF050000}" name="Columna1449" dataDxfId="15261"/>
    <tableColumn id="1456" xr3:uid="{00000000-0010-0000-0300-0000B0050000}" name="Columna1450" dataDxfId="15260"/>
    <tableColumn id="1457" xr3:uid="{00000000-0010-0000-0300-0000B1050000}" name="Columna1451" dataDxfId="15259"/>
    <tableColumn id="1458" xr3:uid="{00000000-0010-0000-0300-0000B2050000}" name="Columna1452" dataDxfId="15258"/>
    <tableColumn id="1459" xr3:uid="{00000000-0010-0000-0300-0000B3050000}" name="Columna1453" dataDxfId="15257"/>
    <tableColumn id="1460" xr3:uid="{00000000-0010-0000-0300-0000B4050000}" name="Columna1454" dataDxfId="15256"/>
    <tableColumn id="1461" xr3:uid="{00000000-0010-0000-0300-0000B5050000}" name="Columna1455" dataDxfId="15255"/>
    <tableColumn id="1462" xr3:uid="{00000000-0010-0000-0300-0000B6050000}" name="Columna1456" dataDxfId="15254"/>
    <tableColumn id="1463" xr3:uid="{00000000-0010-0000-0300-0000B7050000}" name="Columna1457" dataDxfId="15253"/>
    <tableColumn id="1464" xr3:uid="{00000000-0010-0000-0300-0000B8050000}" name="Columna1458" dataDxfId="15252"/>
    <tableColumn id="1465" xr3:uid="{00000000-0010-0000-0300-0000B9050000}" name="Columna1459" dataDxfId="15251"/>
    <tableColumn id="1466" xr3:uid="{00000000-0010-0000-0300-0000BA050000}" name="Columna1460" dataDxfId="15250"/>
    <tableColumn id="1467" xr3:uid="{00000000-0010-0000-0300-0000BB050000}" name="Columna1461" dataDxfId="15249"/>
    <tableColumn id="1468" xr3:uid="{00000000-0010-0000-0300-0000BC050000}" name="Columna1462" dataDxfId="15248"/>
    <tableColumn id="1469" xr3:uid="{00000000-0010-0000-0300-0000BD050000}" name="Columna1463" dataDxfId="15247"/>
    <tableColumn id="1470" xr3:uid="{00000000-0010-0000-0300-0000BE050000}" name="Columna1464" dataDxfId="15246"/>
    <tableColumn id="1471" xr3:uid="{00000000-0010-0000-0300-0000BF050000}" name="Columna1465" dataDxfId="15245"/>
    <tableColumn id="1472" xr3:uid="{00000000-0010-0000-0300-0000C0050000}" name="Columna1466" dataDxfId="15244"/>
    <tableColumn id="1473" xr3:uid="{00000000-0010-0000-0300-0000C1050000}" name="Columna1467" dataDxfId="15243"/>
    <tableColumn id="1474" xr3:uid="{00000000-0010-0000-0300-0000C2050000}" name="Columna1468" dataDxfId="15242"/>
    <tableColumn id="1475" xr3:uid="{00000000-0010-0000-0300-0000C3050000}" name="Columna1469" dataDxfId="15241"/>
    <tableColumn id="1476" xr3:uid="{00000000-0010-0000-0300-0000C4050000}" name="Columna1470" dataDxfId="15240"/>
    <tableColumn id="1477" xr3:uid="{00000000-0010-0000-0300-0000C5050000}" name="Columna1471" dataDxfId="15239"/>
    <tableColumn id="1478" xr3:uid="{00000000-0010-0000-0300-0000C6050000}" name="Columna1472" dataDxfId="15238"/>
    <tableColumn id="1479" xr3:uid="{00000000-0010-0000-0300-0000C7050000}" name="Columna1473" dataDxfId="15237"/>
    <tableColumn id="1480" xr3:uid="{00000000-0010-0000-0300-0000C8050000}" name="Columna1474" dataDxfId="15236"/>
    <tableColumn id="1481" xr3:uid="{00000000-0010-0000-0300-0000C9050000}" name="Columna1475" dataDxfId="15235"/>
    <tableColumn id="1482" xr3:uid="{00000000-0010-0000-0300-0000CA050000}" name="Columna1476" dataDxfId="15234"/>
    <tableColumn id="1483" xr3:uid="{00000000-0010-0000-0300-0000CB050000}" name="Columna1477" dataDxfId="15233"/>
    <tableColumn id="1484" xr3:uid="{00000000-0010-0000-0300-0000CC050000}" name="Columna1478" dataDxfId="15232"/>
    <tableColumn id="1485" xr3:uid="{00000000-0010-0000-0300-0000CD050000}" name="Columna1479" dataDxfId="15231"/>
    <tableColumn id="1486" xr3:uid="{00000000-0010-0000-0300-0000CE050000}" name="Columna1480" dataDxfId="15230"/>
    <tableColumn id="1487" xr3:uid="{00000000-0010-0000-0300-0000CF050000}" name="Columna1481" dataDxfId="15229"/>
    <tableColumn id="1488" xr3:uid="{00000000-0010-0000-0300-0000D0050000}" name="Columna1482" dataDxfId="15228"/>
    <tableColumn id="1489" xr3:uid="{00000000-0010-0000-0300-0000D1050000}" name="Columna1483" dataDxfId="15227"/>
    <tableColumn id="1490" xr3:uid="{00000000-0010-0000-0300-0000D2050000}" name="Columna1484" dataDxfId="15226"/>
    <tableColumn id="1491" xr3:uid="{00000000-0010-0000-0300-0000D3050000}" name="Columna1485" dataDxfId="15225"/>
    <tableColumn id="1492" xr3:uid="{00000000-0010-0000-0300-0000D4050000}" name="Columna1486" dataDxfId="15224"/>
    <tableColumn id="1493" xr3:uid="{00000000-0010-0000-0300-0000D5050000}" name="Columna1487" dataDxfId="15223"/>
    <tableColumn id="1494" xr3:uid="{00000000-0010-0000-0300-0000D6050000}" name="Columna1488" dataDxfId="15222"/>
    <tableColumn id="1495" xr3:uid="{00000000-0010-0000-0300-0000D7050000}" name="Columna1489" dataDxfId="15221"/>
    <tableColumn id="1496" xr3:uid="{00000000-0010-0000-0300-0000D8050000}" name="Columna1490" dataDxfId="15220"/>
    <tableColumn id="1497" xr3:uid="{00000000-0010-0000-0300-0000D9050000}" name="Columna1491" dataDxfId="15219"/>
    <tableColumn id="1498" xr3:uid="{00000000-0010-0000-0300-0000DA050000}" name="Columna1492" dataDxfId="15218"/>
    <tableColumn id="1499" xr3:uid="{00000000-0010-0000-0300-0000DB050000}" name="Columna1493" dataDxfId="15217"/>
    <tableColumn id="1500" xr3:uid="{00000000-0010-0000-0300-0000DC050000}" name="Columna1494" dataDxfId="15216"/>
    <tableColumn id="1501" xr3:uid="{00000000-0010-0000-0300-0000DD050000}" name="Columna1495" dataDxfId="15215"/>
    <tableColumn id="1502" xr3:uid="{00000000-0010-0000-0300-0000DE050000}" name="Columna1496" dataDxfId="15214"/>
    <tableColumn id="1503" xr3:uid="{00000000-0010-0000-0300-0000DF050000}" name="Columna1497" dataDxfId="15213"/>
    <tableColumn id="1504" xr3:uid="{00000000-0010-0000-0300-0000E0050000}" name="Columna1498" dataDxfId="15212"/>
    <tableColumn id="1505" xr3:uid="{00000000-0010-0000-0300-0000E1050000}" name="Columna1499" dataDxfId="15211"/>
    <tableColumn id="1506" xr3:uid="{00000000-0010-0000-0300-0000E2050000}" name="Columna1500" dataDxfId="15210"/>
    <tableColumn id="1507" xr3:uid="{00000000-0010-0000-0300-0000E3050000}" name="Columna1501" dataDxfId="15209"/>
    <tableColumn id="1508" xr3:uid="{00000000-0010-0000-0300-0000E4050000}" name="Columna1502" dataDxfId="15208"/>
    <tableColumn id="1509" xr3:uid="{00000000-0010-0000-0300-0000E5050000}" name="Columna1503" dataDxfId="15207"/>
    <tableColumn id="1510" xr3:uid="{00000000-0010-0000-0300-0000E6050000}" name="Columna1504" dataDxfId="15206"/>
    <tableColumn id="1511" xr3:uid="{00000000-0010-0000-0300-0000E7050000}" name="Columna1505" dataDxfId="15205"/>
    <tableColumn id="1512" xr3:uid="{00000000-0010-0000-0300-0000E8050000}" name="Columna1506" dataDxfId="15204"/>
    <tableColumn id="1513" xr3:uid="{00000000-0010-0000-0300-0000E9050000}" name="Columna1507" dataDxfId="15203"/>
    <tableColumn id="1514" xr3:uid="{00000000-0010-0000-0300-0000EA050000}" name="Columna1508" dataDxfId="15202"/>
    <tableColumn id="1515" xr3:uid="{00000000-0010-0000-0300-0000EB050000}" name="Columna1509" dataDxfId="15201"/>
    <tableColumn id="1516" xr3:uid="{00000000-0010-0000-0300-0000EC050000}" name="Columna1510" dataDxfId="15200"/>
    <tableColumn id="1517" xr3:uid="{00000000-0010-0000-0300-0000ED050000}" name="Columna1511" dataDxfId="15199"/>
    <tableColumn id="1518" xr3:uid="{00000000-0010-0000-0300-0000EE050000}" name="Columna1512" dataDxfId="15198"/>
    <tableColumn id="1519" xr3:uid="{00000000-0010-0000-0300-0000EF050000}" name="Columna1513" dataDxfId="15197"/>
    <tableColumn id="1520" xr3:uid="{00000000-0010-0000-0300-0000F0050000}" name="Columna1514" dataDxfId="15196"/>
    <tableColumn id="1521" xr3:uid="{00000000-0010-0000-0300-0000F1050000}" name="Columna1515" dataDxfId="15195"/>
    <tableColumn id="1522" xr3:uid="{00000000-0010-0000-0300-0000F2050000}" name="Columna1516" dataDxfId="15194"/>
    <tableColumn id="1523" xr3:uid="{00000000-0010-0000-0300-0000F3050000}" name="Columna1517" dataDxfId="15193"/>
    <tableColumn id="1524" xr3:uid="{00000000-0010-0000-0300-0000F4050000}" name="Columna1518" dataDxfId="15192"/>
    <tableColumn id="1525" xr3:uid="{00000000-0010-0000-0300-0000F5050000}" name="Columna1519" dataDxfId="15191"/>
    <tableColumn id="1526" xr3:uid="{00000000-0010-0000-0300-0000F6050000}" name="Columna1520" dataDxfId="15190"/>
    <tableColumn id="1527" xr3:uid="{00000000-0010-0000-0300-0000F7050000}" name="Columna1521" dataDxfId="15189"/>
    <tableColumn id="1528" xr3:uid="{00000000-0010-0000-0300-0000F8050000}" name="Columna1522" dataDxfId="15188"/>
    <tableColumn id="1529" xr3:uid="{00000000-0010-0000-0300-0000F9050000}" name="Columna1523" dataDxfId="15187"/>
    <tableColumn id="1530" xr3:uid="{00000000-0010-0000-0300-0000FA050000}" name="Columna1524" dataDxfId="15186"/>
    <tableColumn id="1531" xr3:uid="{00000000-0010-0000-0300-0000FB050000}" name="Columna1525" dataDxfId="15185"/>
    <tableColumn id="1532" xr3:uid="{00000000-0010-0000-0300-0000FC050000}" name="Columna1526" dataDxfId="15184"/>
    <tableColumn id="1533" xr3:uid="{00000000-0010-0000-0300-0000FD050000}" name="Columna1527" dataDxfId="15183"/>
    <tableColumn id="1534" xr3:uid="{00000000-0010-0000-0300-0000FE050000}" name="Columna1528" dataDxfId="15182"/>
    <tableColumn id="1535" xr3:uid="{00000000-0010-0000-0300-0000FF050000}" name="Columna1529" dataDxfId="15181"/>
    <tableColumn id="1536" xr3:uid="{00000000-0010-0000-0300-000000060000}" name="Columna1530" dataDxfId="15180"/>
    <tableColumn id="1537" xr3:uid="{00000000-0010-0000-0300-000001060000}" name="Columna1531" dataDxfId="15179"/>
    <tableColumn id="1538" xr3:uid="{00000000-0010-0000-0300-000002060000}" name="Columna1532" dataDxfId="15178"/>
    <tableColumn id="1539" xr3:uid="{00000000-0010-0000-0300-000003060000}" name="Columna1533" dataDxfId="15177"/>
    <tableColumn id="1540" xr3:uid="{00000000-0010-0000-0300-000004060000}" name="Columna1534" dataDxfId="15176"/>
    <tableColumn id="1541" xr3:uid="{00000000-0010-0000-0300-000005060000}" name="Columna1535" dataDxfId="15175"/>
    <tableColumn id="1542" xr3:uid="{00000000-0010-0000-0300-000006060000}" name="Columna1536" dataDxfId="15174"/>
    <tableColumn id="1543" xr3:uid="{00000000-0010-0000-0300-000007060000}" name="Columna1537" dataDxfId="15173"/>
    <tableColumn id="1544" xr3:uid="{00000000-0010-0000-0300-000008060000}" name="Columna1538" dataDxfId="15172"/>
    <tableColumn id="1545" xr3:uid="{00000000-0010-0000-0300-000009060000}" name="Columna1539" dataDxfId="15171"/>
    <tableColumn id="1546" xr3:uid="{00000000-0010-0000-0300-00000A060000}" name="Columna1540" dataDxfId="15170"/>
    <tableColumn id="1547" xr3:uid="{00000000-0010-0000-0300-00000B060000}" name="Columna1541" dataDxfId="15169"/>
    <tableColumn id="1548" xr3:uid="{00000000-0010-0000-0300-00000C060000}" name="Columna1542" dataDxfId="15168"/>
    <tableColumn id="1549" xr3:uid="{00000000-0010-0000-0300-00000D060000}" name="Columna1543" dataDxfId="15167"/>
    <tableColumn id="1550" xr3:uid="{00000000-0010-0000-0300-00000E060000}" name="Columna1544" dataDxfId="15166"/>
    <tableColumn id="1551" xr3:uid="{00000000-0010-0000-0300-00000F060000}" name="Columna1545" dataDxfId="15165"/>
    <tableColumn id="1552" xr3:uid="{00000000-0010-0000-0300-000010060000}" name="Columna1546" dataDxfId="15164"/>
    <tableColumn id="1553" xr3:uid="{00000000-0010-0000-0300-000011060000}" name="Columna1547" dataDxfId="15163"/>
    <tableColumn id="1554" xr3:uid="{00000000-0010-0000-0300-000012060000}" name="Columna1548" dataDxfId="15162"/>
    <tableColumn id="1555" xr3:uid="{00000000-0010-0000-0300-000013060000}" name="Columna1549" dataDxfId="15161"/>
    <tableColumn id="1556" xr3:uid="{00000000-0010-0000-0300-000014060000}" name="Columna1550" dataDxfId="15160"/>
    <tableColumn id="1557" xr3:uid="{00000000-0010-0000-0300-000015060000}" name="Columna1551" dataDxfId="15159"/>
    <tableColumn id="1558" xr3:uid="{00000000-0010-0000-0300-000016060000}" name="Columna1552" dataDxfId="15158"/>
    <tableColumn id="1559" xr3:uid="{00000000-0010-0000-0300-000017060000}" name="Columna1553" dataDxfId="15157"/>
    <tableColumn id="1560" xr3:uid="{00000000-0010-0000-0300-000018060000}" name="Columna1554" dataDxfId="15156"/>
    <tableColumn id="1561" xr3:uid="{00000000-0010-0000-0300-000019060000}" name="Columna1555" dataDxfId="15155"/>
    <tableColumn id="1562" xr3:uid="{00000000-0010-0000-0300-00001A060000}" name="Columna1556" dataDxfId="15154"/>
    <tableColumn id="1563" xr3:uid="{00000000-0010-0000-0300-00001B060000}" name="Columna1557" dataDxfId="15153"/>
    <tableColumn id="1564" xr3:uid="{00000000-0010-0000-0300-00001C060000}" name="Columna1558" dataDxfId="15152"/>
    <tableColumn id="1565" xr3:uid="{00000000-0010-0000-0300-00001D060000}" name="Columna1559" dataDxfId="15151"/>
    <tableColumn id="1566" xr3:uid="{00000000-0010-0000-0300-00001E060000}" name="Columna1560" dataDxfId="15150"/>
    <tableColumn id="1567" xr3:uid="{00000000-0010-0000-0300-00001F060000}" name="Columna1561" dataDxfId="15149"/>
    <tableColumn id="1568" xr3:uid="{00000000-0010-0000-0300-000020060000}" name="Columna1562" dataDxfId="15148"/>
    <tableColumn id="1569" xr3:uid="{00000000-0010-0000-0300-000021060000}" name="Columna1563" dataDxfId="15147"/>
    <tableColumn id="1570" xr3:uid="{00000000-0010-0000-0300-000022060000}" name="Columna1564" dataDxfId="15146"/>
    <tableColumn id="1571" xr3:uid="{00000000-0010-0000-0300-000023060000}" name="Columna1565" dataDxfId="15145"/>
    <tableColumn id="1572" xr3:uid="{00000000-0010-0000-0300-000024060000}" name="Columna1566" dataDxfId="15144"/>
    <tableColumn id="1573" xr3:uid="{00000000-0010-0000-0300-000025060000}" name="Columna1567" dataDxfId="15143"/>
    <tableColumn id="1574" xr3:uid="{00000000-0010-0000-0300-000026060000}" name="Columna1568" dataDxfId="15142"/>
    <tableColumn id="1575" xr3:uid="{00000000-0010-0000-0300-000027060000}" name="Columna1569" dataDxfId="15141"/>
    <tableColumn id="1576" xr3:uid="{00000000-0010-0000-0300-000028060000}" name="Columna1570" dataDxfId="15140"/>
    <tableColumn id="1577" xr3:uid="{00000000-0010-0000-0300-000029060000}" name="Columna1571" dataDxfId="15139"/>
    <tableColumn id="1578" xr3:uid="{00000000-0010-0000-0300-00002A060000}" name="Columna1572" dataDxfId="15138"/>
    <tableColumn id="1579" xr3:uid="{00000000-0010-0000-0300-00002B060000}" name="Columna1573" dataDxfId="15137"/>
    <tableColumn id="1580" xr3:uid="{00000000-0010-0000-0300-00002C060000}" name="Columna1574" dataDxfId="15136"/>
    <tableColumn id="1581" xr3:uid="{00000000-0010-0000-0300-00002D060000}" name="Columna1575" dataDxfId="15135"/>
    <tableColumn id="1582" xr3:uid="{00000000-0010-0000-0300-00002E060000}" name="Columna1576" dataDxfId="15134"/>
    <tableColumn id="1583" xr3:uid="{00000000-0010-0000-0300-00002F060000}" name="Columna1577" dataDxfId="15133"/>
    <tableColumn id="1584" xr3:uid="{00000000-0010-0000-0300-000030060000}" name="Columna1578" dataDxfId="15132"/>
    <tableColumn id="1585" xr3:uid="{00000000-0010-0000-0300-000031060000}" name="Columna1579" dataDxfId="15131"/>
    <tableColumn id="1586" xr3:uid="{00000000-0010-0000-0300-000032060000}" name="Columna1580" dataDxfId="15130"/>
    <tableColumn id="1587" xr3:uid="{00000000-0010-0000-0300-000033060000}" name="Columna1581" dataDxfId="15129"/>
    <tableColumn id="1588" xr3:uid="{00000000-0010-0000-0300-000034060000}" name="Columna1582" dataDxfId="15128"/>
    <tableColumn id="1589" xr3:uid="{00000000-0010-0000-0300-000035060000}" name="Columna1583" dataDxfId="15127"/>
    <tableColumn id="1590" xr3:uid="{00000000-0010-0000-0300-000036060000}" name="Columna1584" dataDxfId="15126"/>
    <tableColumn id="1591" xr3:uid="{00000000-0010-0000-0300-000037060000}" name="Columna1585" dataDxfId="15125"/>
    <tableColumn id="1592" xr3:uid="{00000000-0010-0000-0300-000038060000}" name="Columna1586" dataDxfId="15124"/>
    <tableColumn id="1593" xr3:uid="{00000000-0010-0000-0300-000039060000}" name="Columna1587" dataDxfId="15123"/>
    <tableColumn id="1594" xr3:uid="{00000000-0010-0000-0300-00003A060000}" name="Columna1588" dataDxfId="15122"/>
    <tableColumn id="1595" xr3:uid="{00000000-0010-0000-0300-00003B060000}" name="Columna1589" dataDxfId="15121"/>
    <tableColumn id="1596" xr3:uid="{00000000-0010-0000-0300-00003C060000}" name="Columna1590" dataDxfId="15120"/>
    <tableColumn id="1597" xr3:uid="{00000000-0010-0000-0300-00003D060000}" name="Columna1591" dataDxfId="15119"/>
    <tableColumn id="1598" xr3:uid="{00000000-0010-0000-0300-00003E060000}" name="Columna1592" dataDxfId="15118"/>
    <tableColumn id="1599" xr3:uid="{00000000-0010-0000-0300-00003F060000}" name="Columna1593" dataDxfId="15117"/>
    <tableColumn id="1600" xr3:uid="{00000000-0010-0000-0300-000040060000}" name="Columna1594" dataDxfId="15116"/>
    <tableColumn id="1601" xr3:uid="{00000000-0010-0000-0300-000041060000}" name="Columna1595" dataDxfId="15115"/>
    <tableColumn id="1602" xr3:uid="{00000000-0010-0000-0300-000042060000}" name="Columna1596" dataDxfId="15114"/>
    <tableColumn id="1603" xr3:uid="{00000000-0010-0000-0300-000043060000}" name="Columna1597" dataDxfId="15113"/>
    <tableColumn id="1604" xr3:uid="{00000000-0010-0000-0300-000044060000}" name="Columna1598" dataDxfId="15112"/>
    <tableColumn id="1605" xr3:uid="{00000000-0010-0000-0300-000045060000}" name="Columna1599" dataDxfId="15111"/>
    <tableColumn id="1606" xr3:uid="{00000000-0010-0000-0300-000046060000}" name="Columna1600" dataDxfId="15110"/>
    <tableColumn id="1607" xr3:uid="{00000000-0010-0000-0300-000047060000}" name="Columna1601" dataDxfId="15109"/>
    <tableColumn id="1608" xr3:uid="{00000000-0010-0000-0300-000048060000}" name="Columna1602" dataDxfId="15108"/>
    <tableColumn id="1609" xr3:uid="{00000000-0010-0000-0300-000049060000}" name="Columna1603" dataDxfId="15107"/>
    <tableColumn id="1610" xr3:uid="{00000000-0010-0000-0300-00004A060000}" name="Columna1604" dataDxfId="15106"/>
    <tableColumn id="1611" xr3:uid="{00000000-0010-0000-0300-00004B060000}" name="Columna1605" dataDxfId="15105"/>
    <tableColumn id="1612" xr3:uid="{00000000-0010-0000-0300-00004C060000}" name="Columna1606" dataDxfId="15104"/>
    <tableColumn id="1613" xr3:uid="{00000000-0010-0000-0300-00004D060000}" name="Columna1607" dataDxfId="15103"/>
    <tableColumn id="1614" xr3:uid="{00000000-0010-0000-0300-00004E060000}" name="Columna1608" dataDxfId="15102"/>
    <tableColumn id="1615" xr3:uid="{00000000-0010-0000-0300-00004F060000}" name="Columna1609" dataDxfId="15101"/>
    <tableColumn id="1616" xr3:uid="{00000000-0010-0000-0300-000050060000}" name="Columna1610" dataDxfId="15100"/>
    <tableColumn id="1617" xr3:uid="{00000000-0010-0000-0300-000051060000}" name="Columna1611" dataDxfId="15099"/>
    <tableColumn id="1618" xr3:uid="{00000000-0010-0000-0300-000052060000}" name="Columna1612" dataDxfId="15098"/>
    <tableColumn id="1619" xr3:uid="{00000000-0010-0000-0300-000053060000}" name="Columna1613" dataDxfId="15097"/>
    <tableColumn id="1620" xr3:uid="{00000000-0010-0000-0300-000054060000}" name="Columna1614" dataDxfId="15096"/>
    <tableColumn id="1621" xr3:uid="{00000000-0010-0000-0300-000055060000}" name="Columna1615" dataDxfId="15095"/>
    <tableColumn id="1622" xr3:uid="{00000000-0010-0000-0300-000056060000}" name="Columna1616" dataDxfId="15094"/>
    <tableColumn id="1623" xr3:uid="{00000000-0010-0000-0300-000057060000}" name="Columna1617" dataDxfId="15093"/>
    <tableColumn id="1624" xr3:uid="{00000000-0010-0000-0300-000058060000}" name="Columna1618" dataDxfId="15092"/>
    <tableColumn id="1625" xr3:uid="{00000000-0010-0000-0300-000059060000}" name="Columna1619" dataDxfId="15091"/>
    <tableColumn id="1626" xr3:uid="{00000000-0010-0000-0300-00005A060000}" name="Columna1620" dataDxfId="15090"/>
    <tableColumn id="1627" xr3:uid="{00000000-0010-0000-0300-00005B060000}" name="Columna1621" dataDxfId="15089"/>
    <tableColumn id="1628" xr3:uid="{00000000-0010-0000-0300-00005C060000}" name="Columna1622" dataDxfId="15088"/>
    <tableColumn id="1629" xr3:uid="{00000000-0010-0000-0300-00005D060000}" name="Columna1623" dataDxfId="15087"/>
    <tableColumn id="1630" xr3:uid="{00000000-0010-0000-0300-00005E060000}" name="Columna1624" dataDxfId="15086"/>
    <tableColumn id="1631" xr3:uid="{00000000-0010-0000-0300-00005F060000}" name="Columna1625" dataDxfId="15085"/>
    <tableColumn id="1632" xr3:uid="{00000000-0010-0000-0300-000060060000}" name="Columna1626" dataDxfId="15084"/>
    <tableColumn id="1633" xr3:uid="{00000000-0010-0000-0300-000061060000}" name="Columna1627" dataDxfId="15083"/>
    <tableColumn id="1634" xr3:uid="{00000000-0010-0000-0300-000062060000}" name="Columna1628" dataDxfId="15082"/>
    <tableColumn id="1635" xr3:uid="{00000000-0010-0000-0300-000063060000}" name="Columna1629" dataDxfId="15081"/>
    <tableColumn id="1636" xr3:uid="{00000000-0010-0000-0300-000064060000}" name="Columna1630" dataDxfId="15080"/>
    <tableColumn id="1637" xr3:uid="{00000000-0010-0000-0300-000065060000}" name="Columna1631" dataDxfId="15079"/>
    <tableColumn id="1638" xr3:uid="{00000000-0010-0000-0300-000066060000}" name="Columna1632" dataDxfId="15078"/>
    <tableColumn id="1639" xr3:uid="{00000000-0010-0000-0300-000067060000}" name="Columna1633" dataDxfId="15077"/>
    <tableColumn id="1640" xr3:uid="{00000000-0010-0000-0300-000068060000}" name="Columna1634" dataDxfId="15076"/>
    <tableColumn id="1641" xr3:uid="{00000000-0010-0000-0300-000069060000}" name="Columna1635" dataDxfId="15075"/>
    <tableColumn id="1642" xr3:uid="{00000000-0010-0000-0300-00006A060000}" name="Columna1636" dataDxfId="15074"/>
    <tableColumn id="1643" xr3:uid="{00000000-0010-0000-0300-00006B060000}" name="Columna1637" dataDxfId="15073"/>
    <tableColumn id="1644" xr3:uid="{00000000-0010-0000-0300-00006C060000}" name="Columna1638" dataDxfId="15072"/>
    <tableColumn id="1645" xr3:uid="{00000000-0010-0000-0300-00006D060000}" name="Columna1639" dataDxfId="15071"/>
    <tableColumn id="1646" xr3:uid="{00000000-0010-0000-0300-00006E060000}" name="Columna1640" dataDxfId="15070"/>
    <tableColumn id="1647" xr3:uid="{00000000-0010-0000-0300-00006F060000}" name="Columna1641" dataDxfId="15069"/>
    <tableColumn id="1648" xr3:uid="{00000000-0010-0000-0300-000070060000}" name="Columna1642" dataDxfId="15068"/>
    <tableColumn id="1649" xr3:uid="{00000000-0010-0000-0300-000071060000}" name="Columna1643" dataDxfId="15067"/>
    <tableColumn id="1650" xr3:uid="{00000000-0010-0000-0300-000072060000}" name="Columna1644" dataDxfId="15066"/>
    <tableColumn id="1651" xr3:uid="{00000000-0010-0000-0300-000073060000}" name="Columna1645" dataDxfId="15065"/>
    <tableColumn id="1652" xr3:uid="{00000000-0010-0000-0300-000074060000}" name="Columna1646" dataDxfId="15064"/>
    <tableColumn id="1653" xr3:uid="{00000000-0010-0000-0300-000075060000}" name="Columna1647" dataDxfId="15063"/>
    <tableColumn id="1654" xr3:uid="{00000000-0010-0000-0300-000076060000}" name="Columna1648" dataDxfId="15062"/>
    <tableColumn id="1655" xr3:uid="{00000000-0010-0000-0300-000077060000}" name="Columna1649" dataDxfId="15061"/>
    <tableColumn id="1656" xr3:uid="{00000000-0010-0000-0300-000078060000}" name="Columna1650" dataDxfId="15060"/>
    <tableColumn id="1657" xr3:uid="{00000000-0010-0000-0300-000079060000}" name="Columna1651" dataDxfId="15059"/>
    <tableColumn id="1658" xr3:uid="{00000000-0010-0000-0300-00007A060000}" name="Columna1652" dataDxfId="15058"/>
    <tableColumn id="1659" xr3:uid="{00000000-0010-0000-0300-00007B060000}" name="Columna1653" dataDxfId="15057"/>
    <tableColumn id="1660" xr3:uid="{00000000-0010-0000-0300-00007C060000}" name="Columna1654" dataDxfId="15056"/>
    <tableColumn id="1661" xr3:uid="{00000000-0010-0000-0300-00007D060000}" name="Columna1655" dataDxfId="15055"/>
    <tableColumn id="1662" xr3:uid="{00000000-0010-0000-0300-00007E060000}" name="Columna1656" dataDxfId="15054"/>
    <tableColumn id="1663" xr3:uid="{00000000-0010-0000-0300-00007F060000}" name="Columna1657" dataDxfId="15053"/>
    <tableColumn id="1664" xr3:uid="{00000000-0010-0000-0300-000080060000}" name="Columna1658" dataDxfId="15052"/>
    <tableColumn id="1665" xr3:uid="{00000000-0010-0000-0300-000081060000}" name="Columna1659" dataDxfId="15051"/>
    <tableColumn id="1666" xr3:uid="{00000000-0010-0000-0300-000082060000}" name="Columna1660" dataDxfId="15050"/>
    <tableColumn id="1667" xr3:uid="{00000000-0010-0000-0300-000083060000}" name="Columna1661" dataDxfId="15049"/>
    <tableColumn id="1668" xr3:uid="{00000000-0010-0000-0300-000084060000}" name="Columna1662" dataDxfId="15048"/>
    <tableColumn id="1669" xr3:uid="{00000000-0010-0000-0300-000085060000}" name="Columna1663" dataDxfId="15047"/>
    <tableColumn id="1670" xr3:uid="{00000000-0010-0000-0300-000086060000}" name="Columna1664" dataDxfId="15046"/>
    <tableColumn id="1671" xr3:uid="{00000000-0010-0000-0300-000087060000}" name="Columna1665" dataDxfId="15045"/>
    <tableColumn id="1672" xr3:uid="{00000000-0010-0000-0300-000088060000}" name="Columna1666" dataDxfId="15044"/>
    <tableColumn id="1673" xr3:uid="{00000000-0010-0000-0300-000089060000}" name="Columna1667" dataDxfId="15043"/>
    <tableColumn id="1674" xr3:uid="{00000000-0010-0000-0300-00008A060000}" name="Columna1668" dataDxfId="15042"/>
    <tableColumn id="1675" xr3:uid="{00000000-0010-0000-0300-00008B060000}" name="Columna1669" dataDxfId="15041"/>
    <tableColumn id="1676" xr3:uid="{00000000-0010-0000-0300-00008C060000}" name="Columna1670" dataDxfId="15040"/>
    <tableColumn id="1677" xr3:uid="{00000000-0010-0000-0300-00008D060000}" name="Columna1671" dataDxfId="15039"/>
    <tableColumn id="1678" xr3:uid="{00000000-0010-0000-0300-00008E060000}" name="Columna1672" dataDxfId="15038"/>
    <tableColumn id="1679" xr3:uid="{00000000-0010-0000-0300-00008F060000}" name="Columna1673" dataDxfId="15037"/>
    <tableColumn id="1680" xr3:uid="{00000000-0010-0000-0300-000090060000}" name="Columna1674" dataDxfId="15036"/>
    <tableColumn id="1681" xr3:uid="{00000000-0010-0000-0300-000091060000}" name="Columna1675" dataDxfId="15035"/>
    <tableColumn id="1682" xr3:uid="{00000000-0010-0000-0300-000092060000}" name="Columna1676" dataDxfId="15034"/>
    <tableColumn id="1683" xr3:uid="{00000000-0010-0000-0300-000093060000}" name="Columna1677" dataDxfId="15033"/>
    <tableColumn id="1684" xr3:uid="{00000000-0010-0000-0300-000094060000}" name="Columna1678" dataDxfId="15032"/>
    <tableColumn id="1685" xr3:uid="{00000000-0010-0000-0300-000095060000}" name="Columna1679" dataDxfId="15031"/>
    <tableColumn id="1686" xr3:uid="{00000000-0010-0000-0300-000096060000}" name="Columna1680" dataDxfId="15030"/>
    <tableColumn id="1687" xr3:uid="{00000000-0010-0000-0300-000097060000}" name="Columna1681" dataDxfId="15029"/>
    <tableColumn id="1688" xr3:uid="{00000000-0010-0000-0300-000098060000}" name="Columna1682" dataDxfId="15028"/>
    <tableColumn id="1689" xr3:uid="{00000000-0010-0000-0300-000099060000}" name="Columna1683" dataDxfId="15027"/>
    <tableColumn id="1690" xr3:uid="{00000000-0010-0000-0300-00009A060000}" name="Columna1684" dataDxfId="15026"/>
    <tableColumn id="1691" xr3:uid="{00000000-0010-0000-0300-00009B060000}" name="Columna1685" dataDxfId="15025"/>
    <tableColumn id="1692" xr3:uid="{00000000-0010-0000-0300-00009C060000}" name="Columna1686" dataDxfId="15024"/>
    <tableColumn id="1693" xr3:uid="{00000000-0010-0000-0300-00009D060000}" name="Columna1687" dataDxfId="15023"/>
    <tableColumn id="1694" xr3:uid="{00000000-0010-0000-0300-00009E060000}" name="Columna1688" dataDxfId="15022"/>
    <tableColumn id="1695" xr3:uid="{00000000-0010-0000-0300-00009F060000}" name="Columna1689" dataDxfId="15021"/>
    <tableColumn id="1696" xr3:uid="{00000000-0010-0000-0300-0000A0060000}" name="Columna1690" dataDxfId="15020"/>
    <tableColumn id="1697" xr3:uid="{00000000-0010-0000-0300-0000A1060000}" name="Columna1691" dataDxfId="15019"/>
    <tableColumn id="1698" xr3:uid="{00000000-0010-0000-0300-0000A2060000}" name="Columna1692" dataDxfId="15018"/>
    <tableColumn id="1699" xr3:uid="{00000000-0010-0000-0300-0000A3060000}" name="Columna1693" dataDxfId="15017"/>
    <tableColumn id="1700" xr3:uid="{00000000-0010-0000-0300-0000A4060000}" name="Columna1694" dataDxfId="15016"/>
    <tableColumn id="1701" xr3:uid="{00000000-0010-0000-0300-0000A5060000}" name="Columna1695" dataDxfId="15015"/>
    <tableColumn id="1702" xr3:uid="{00000000-0010-0000-0300-0000A6060000}" name="Columna1696" dataDxfId="15014"/>
    <tableColumn id="1703" xr3:uid="{00000000-0010-0000-0300-0000A7060000}" name="Columna1697" dataDxfId="15013"/>
    <tableColumn id="1704" xr3:uid="{00000000-0010-0000-0300-0000A8060000}" name="Columna1698" dataDxfId="15012"/>
    <tableColumn id="1705" xr3:uid="{00000000-0010-0000-0300-0000A9060000}" name="Columna1699" dataDxfId="15011"/>
    <tableColumn id="1706" xr3:uid="{00000000-0010-0000-0300-0000AA060000}" name="Columna1700" dataDxfId="15010"/>
    <tableColumn id="1707" xr3:uid="{00000000-0010-0000-0300-0000AB060000}" name="Columna1701" dataDxfId="15009"/>
    <tableColumn id="1708" xr3:uid="{00000000-0010-0000-0300-0000AC060000}" name="Columna1702" dataDxfId="15008"/>
    <tableColumn id="1709" xr3:uid="{00000000-0010-0000-0300-0000AD060000}" name="Columna1703" dataDxfId="15007"/>
    <tableColumn id="1710" xr3:uid="{00000000-0010-0000-0300-0000AE060000}" name="Columna1704" dataDxfId="15006"/>
    <tableColumn id="1711" xr3:uid="{00000000-0010-0000-0300-0000AF060000}" name="Columna1705" dataDxfId="15005"/>
    <tableColumn id="1712" xr3:uid="{00000000-0010-0000-0300-0000B0060000}" name="Columna1706" dataDxfId="15004"/>
    <tableColumn id="1713" xr3:uid="{00000000-0010-0000-0300-0000B1060000}" name="Columna1707" dataDxfId="15003"/>
    <tableColumn id="1714" xr3:uid="{00000000-0010-0000-0300-0000B2060000}" name="Columna1708" dataDxfId="15002"/>
    <tableColumn id="1715" xr3:uid="{00000000-0010-0000-0300-0000B3060000}" name="Columna1709" dataDxfId="15001"/>
    <tableColumn id="1716" xr3:uid="{00000000-0010-0000-0300-0000B4060000}" name="Columna1710" dataDxfId="15000"/>
    <tableColumn id="1717" xr3:uid="{00000000-0010-0000-0300-0000B5060000}" name="Columna1711" dataDxfId="14999"/>
    <tableColumn id="1718" xr3:uid="{00000000-0010-0000-0300-0000B6060000}" name="Columna1712" dataDxfId="14998"/>
    <tableColumn id="1719" xr3:uid="{00000000-0010-0000-0300-0000B7060000}" name="Columna1713" dataDxfId="14997"/>
    <tableColumn id="1720" xr3:uid="{00000000-0010-0000-0300-0000B8060000}" name="Columna1714" dataDxfId="14996"/>
    <tableColumn id="1721" xr3:uid="{00000000-0010-0000-0300-0000B9060000}" name="Columna1715" dataDxfId="14995"/>
    <tableColumn id="1722" xr3:uid="{00000000-0010-0000-0300-0000BA060000}" name="Columna1716" dataDxfId="14994"/>
    <tableColumn id="1723" xr3:uid="{00000000-0010-0000-0300-0000BB060000}" name="Columna1717" dataDxfId="14993"/>
    <tableColumn id="1724" xr3:uid="{00000000-0010-0000-0300-0000BC060000}" name="Columna1718" dataDxfId="14992"/>
    <tableColumn id="1725" xr3:uid="{00000000-0010-0000-0300-0000BD060000}" name="Columna1719" dataDxfId="14991"/>
    <tableColumn id="1726" xr3:uid="{00000000-0010-0000-0300-0000BE060000}" name="Columna1720" dataDxfId="14990"/>
    <tableColumn id="1727" xr3:uid="{00000000-0010-0000-0300-0000BF060000}" name="Columna1721" dataDxfId="14989"/>
    <tableColumn id="1728" xr3:uid="{00000000-0010-0000-0300-0000C0060000}" name="Columna1722" dataDxfId="14988"/>
    <tableColumn id="1729" xr3:uid="{00000000-0010-0000-0300-0000C1060000}" name="Columna1723" dataDxfId="14987"/>
    <tableColumn id="1730" xr3:uid="{00000000-0010-0000-0300-0000C2060000}" name="Columna1724" dataDxfId="14986"/>
    <tableColumn id="1731" xr3:uid="{00000000-0010-0000-0300-0000C3060000}" name="Columna1725" dataDxfId="14985"/>
    <tableColumn id="1732" xr3:uid="{00000000-0010-0000-0300-0000C4060000}" name="Columna1726" dataDxfId="14984"/>
    <tableColumn id="1733" xr3:uid="{00000000-0010-0000-0300-0000C5060000}" name="Columna1727" dataDxfId="14983"/>
    <tableColumn id="1734" xr3:uid="{00000000-0010-0000-0300-0000C6060000}" name="Columna1728" dataDxfId="14982"/>
    <tableColumn id="1735" xr3:uid="{00000000-0010-0000-0300-0000C7060000}" name="Columna1729" dataDxfId="14981"/>
    <tableColumn id="1736" xr3:uid="{00000000-0010-0000-0300-0000C8060000}" name="Columna1730" dataDxfId="14980"/>
    <tableColumn id="1737" xr3:uid="{00000000-0010-0000-0300-0000C9060000}" name="Columna1731" dataDxfId="14979"/>
    <tableColumn id="1738" xr3:uid="{00000000-0010-0000-0300-0000CA060000}" name="Columna1732" dataDxfId="14978"/>
    <tableColumn id="1739" xr3:uid="{00000000-0010-0000-0300-0000CB060000}" name="Columna1733" dataDxfId="14977"/>
    <tableColumn id="1740" xr3:uid="{00000000-0010-0000-0300-0000CC060000}" name="Columna1734" dataDxfId="14976"/>
    <tableColumn id="1741" xr3:uid="{00000000-0010-0000-0300-0000CD060000}" name="Columna1735" dataDxfId="14975"/>
    <tableColumn id="1742" xr3:uid="{00000000-0010-0000-0300-0000CE060000}" name="Columna1736" dataDxfId="14974"/>
    <tableColumn id="1743" xr3:uid="{00000000-0010-0000-0300-0000CF060000}" name="Columna1737" dataDxfId="14973"/>
    <tableColumn id="1744" xr3:uid="{00000000-0010-0000-0300-0000D0060000}" name="Columna1738" dataDxfId="14972"/>
    <tableColumn id="1745" xr3:uid="{00000000-0010-0000-0300-0000D1060000}" name="Columna1739" dataDxfId="14971"/>
    <tableColumn id="1746" xr3:uid="{00000000-0010-0000-0300-0000D2060000}" name="Columna1740" dataDxfId="14970"/>
    <tableColumn id="1747" xr3:uid="{00000000-0010-0000-0300-0000D3060000}" name="Columna1741" dataDxfId="14969"/>
    <tableColumn id="1748" xr3:uid="{00000000-0010-0000-0300-0000D4060000}" name="Columna1742" dataDxfId="14968"/>
    <tableColumn id="1749" xr3:uid="{00000000-0010-0000-0300-0000D5060000}" name="Columna1743" dataDxfId="14967"/>
    <tableColumn id="1750" xr3:uid="{00000000-0010-0000-0300-0000D6060000}" name="Columna1744" dataDxfId="14966"/>
    <tableColumn id="1751" xr3:uid="{00000000-0010-0000-0300-0000D7060000}" name="Columna1745" dataDxfId="14965"/>
    <tableColumn id="1752" xr3:uid="{00000000-0010-0000-0300-0000D8060000}" name="Columna1746" dataDxfId="14964"/>
    <tableColumn id="1753" xr3:uid="{00000000-0010-0000-0300-0000D9060000}" name="Columna1747" dataDxfId="14963"/>
    <tableColumn id="1754" xr3:uid="{00000000-0010-0000-0300-0000DA060000}" name="Columna1748" dataDxfId="14962"/>
    <tableColumn id="1755" xr3:uid="{00000000-0010-0000-0300-0000DB060000}" name="Columna1749" dataDxfId="14961"/>
    <tableColumn id="1756" xr3:uid="{00000000-0010-0000-0300-0000DC060000}" name="Columna1750" dataDxfId="14960"/>
    <tableColumn id="1757" xr3:uid="{00000000-0010-0000-0300-0000DD060000}" name="Columna1751" dataDxfId="14959"/>
    <tableColumn id="1758" xr3:uid="{00000000-0010-0000-0300-0000DE060000}" name="Columna1752" dataDxfId="14958"/>
    <tableColumn id="1759" xr3:uid="{00000000-0010-0000-0300-0000DF060000}" name="Columna1753" dataDxfId="14957"/>
    <tableColumn id="1760" xr3:uid="{00000000-0010-0000-0300-0000E0060000}" name="Columna1754" dataDxfId="14956"/>
    <tableColumn id="1761" xr3:uid="{00000000-0010-0000-0300-0000E1060000}" name="Columna1755" dataDxfId="14955"/>
    <tableColumn id="1762" xr3:uid="{00000000-0010-0000-0300-0000E2060000}" name="Columna1756" dataDxfId="14954"/>
    <tableColumn id="1763" xr3:uid="{00000000-0010-0000-0300-0000E3060000}" name="Columna1757" dataDxfId="14953"/>
    <tableColumn id="1764" xr3:uid="{00000000-0010-0000-0300-0000E4060000}" name="Columna1758" dataDxfId="14952"/>
    <tableColumn id="1765" xr3:uid="{00000000-0010-0000-0300-0000E5060000}" name="Columna1759" dataDxfId="14951"/>
    <tableColumn id="1766" xr3:uid="{00000000-0010-0000-0300-0000E6060000}" name="Columna1760" dataDxfId="14950"/>
    <tableColumn id="1767" xr3:uid="{00000000-0010-0000-0300-0000E7060000}" name="Columna1761" dataDxfId="14949"/>
    <tableColumn id="1768" xr3:uid="{00000000-0010-0000-0300-0000E8060000}" name="Columna1762" dataDxfId="14948"/>
    <tableColumn id="1769" xr3:uid="{00000000-0010-0000-0300-0000E9060000}" name="Columna1763" dataDxfId="14947"/>
    <tableColumn id="1770" xr3:uid="{00000000-0010-0000-0300-0000EA060000}" name="Columna1764" dataDxfId="14946"/>
    <tableColumn id="1771" xr3:uid="{00000000-0010-0000-0300-0000EB060000}" name="Columna1765" dataDxfId="14945"/>
    <tableColumn id="1772" xr3:uid="{00000000-0010-0000-0300-0000EC060000}" name="Columna1766" dataDxfId="14944"/>
    <tableColumn id="1773" xr3:uid="{00000000-0010-0000-0300-0000ED060000}" name="Columna1767" dataDxfId="14943"/>
    <tableColumn id="1774" xr3:uid="{00000000-0010-0000-0300-0000EE060000}" name="Columna1768" dataDxfId="14942"/>
    <tableColumn id="1775" xr3:uid="{00000000-0010-0000-0300-0000EF060000}" name="Columna1769" dataDxfId="14941"/>
    <tableColumn id="1776" xr3:uid="{00000000-0010-0000-0300-0000F0060000}" name="Columna1770" dataDxfId="14940"/>
    <tableColumn id="1777" xr3:uid="{00000000-0010-0000-0300-0000F1060000}" name="Columna1771" dataDxfId="14939"/>
    <tableColumn id="1778" xr3:uid="{00000000-0010-0000-0300-0000F2060000}" name="Columna1772" dataDxfId="14938"/>
    <tableColumn id="1779" xr3:uid="{00000000-0010-0000-0300-0000F3060000}" name="Columna1773" dataDxfId="14937"/>
    <tableColumn id="1780" xr3:uid="{00000000-0010-0000-0300-0000F4060000}" name="Columna1774" dataDxfId="14936"/>
    <tableColumn id="1781" xr3:uid="{00000000-0010-0000-0300-0000F5060000}" name="Columna1775" dataDxfId="14935"/>
    <tableColumn id="1782" xr3:uid="{00000000-0010-0000-0300-0000F6060000}" name="Columna1776" dataDxfId="14934"/>
    <tableColumn id="1783" xr3:uid="{00000000-0010-0000-0300-0000F7060000}" name="Columna1777" dataDxfId="14933"/>
    <tableColumn id="1784" xr3:uid="{00000000-0010-0000-0300-0000F8060000}" name="Columna1778" dataDxfId="14932"/>
    <tableColumn id="1785" xr3:uid="{00000000-0010-0000-0300-0000F9060000}" name="Columna1779" dataDxfId="14931"/>
    <tableColumn id="1786" xr3:uid="{00000000-0010-0000-0300-0000FA060000}" name="Columna1780" dataDxfId="14930"/>
    <tableColumn id="1787" xr3:uid="{00000000-0010-0000-0300-0000FB060000}" name="Columna1781" dataDxfId="14929"/>
    <tableColumn id="1788" xr3:uid="{00000000-0010-0000-0300-0000FC060000}" name="Columna1782" dataDxfId="14928"/>
    <tableColumn id="1789" xr3:uid="{00000000-0010-0000-0300-0000FD060000}" name="Columna1783" dataDxfId="14927"/>
    <tableColumn id="1790" xr3:uid="{00000000-0010-0000-0300-0000FE060000}" name="Columna1784" dataDxfId="14926"/>
    <tableColumn id="1791" xr3:uid="{00000000-0010-0000-0300-0000FF060000}" name="Columna1785" dataDxfId="14925"/>
    <tableColumn id="1792" xr3:uid="{00000000-0010-0000-0300-000000070000}" name="Columna1786" dataDxfId="14924"/>
    <tableColumn id="1793" xr3:uid="{00000000-0010-0000-0300-000001070000}" name="Columna1787" dataDxfId="14923"/>
    <tableColumn id="1794" xr3:uid="{00000000-0010-0000-0300-000002070000}" name="Columna1788" dataDxfId="14922"/>
    <tableColumn id="1795" xr3:uid="{00000000-0010-0000-0300-000003070000}" name="Columna1789" dataDxfId="14921"/>
    <tableColumn id="1796" xr3:uid="{00000000-0010-0000-0300-000004070000}" name="Columna1790" dataDxfId="14920"/>
    <tableColumn id="1797" xr3:uid="{00000000-0010-0000-0300-000005070000}" name="Columna1791" dataDxfId="14919"/>
    <tableColumn id="1798" xr3:uid="{00000000-0010-0000-0300-000006070000}" name="Columna1792" dataDxfId="14918"/>
    <tableColumn id="1799" xr3:uid="{00000000-0010-0000-0300-000007070000}" name="Columna1793" dataDxfId="14917"/>
    <tableColumn id="1800" xr3:uid="{00000000-0010-0000-0300-000008070000}" name="Columna1794" dataDxfId="14916"/>
    <tableColumn id="1801" xr3:uid="{00000000-0010-0000-0300-000009070000}" name="Columna1795" dataDxfId="14915"/>
    <tableColumn id="1802" xr3:uid="{00000000-0010-0000-0300-00000A070000}" name="Columna1796" dataDxfId="14914"/>
    <tableColumn id="1803" xr3:uid="{00000000-0010-0000-0300-00000B070000}" name="Columna1797" dataDxfId="14913"/>
    <tableColumn id="1804" xr3:uid="{00000000-0010-0000-0300-00000C070000}" name="Columna1798" dataDxfId="14912"/>
    <tableColumn id="1805" xr3:uid="{00000000-0010-0000-0300-00000D070000}" name="Columna1799" dataDxfId="14911"/>
    <tableColumn id="1806" xr3:uid="{00000000-0010-0000-0300-00000E070000}" name="Columna1800" dataDxfId="14910"/>
    <tableColumn id="1807" xr3:uid="{00000000-0010-0000-0300-00000F070000}" name="Columna1801" dataDxfId="14909"/>
    <tableColumn id="1808" xr3:uid="{00000000-0010-0000-0300-000010070000}" name="Columna1802" dataDxfId="14908"/>
    <tableColumn id="1809" xr3:uid="{00000000-0010-0000-0300-000011070000}" name="Columna1803" dataDxfId="14907"/>
    <tableColumn id="1810" xr3:uid="{00000000-0010-0000-0300-000012070000}" name="Columna1804" dataDxfId="14906"/>
    <tableColumn id="1811" xr3:uid="{00000000-0010-0000-0300-000013070000}" name="Columna1805" dataDxfId="14905"/>
    <tableColumn id="1812" xr3:uid="{00000000-0010-0000-0300-000014070000}" name="Columna1806" dataDxfId="14904"/>
    <tableColumn id="1813" xr3:uid="{00000000-0010-0000-0300-000015070000}" name="Columna1807" dataDxfId="14903"/>
    <tableColumn id="1814" xr3:uid="{00000000-0010-0000-0300-000016070000}" name="Columna1808" dataDxfId="14902"/>
    <tableColumn id="1815" xr3:uid="{00000000-0010-0000-0300-000017070000}" name="Columna1809" dataDxfId="14901"/>
    <tableColumn id="1816" xr3:uid="{00000000-0010-0000-0300-000018070000}" name="Columna1810" dataDxfId="14900"/>
    <tableColumn id="1817" xr3:uid="{00000000-0010-0000-0300-000019070000}" name="Columna1811" dataDxfId="14899"/>
    <tableColumn id="1818" xr3:uid="{00000000-0010-0000-0300-00001A070000}" name="Columna1812" dataDxfId="14898"/>
    <tableColumn id="1819" xr3:uid="{00000000-0010-0000-0300-00001B070000}" name="Columna1813" dataDxfId="14897"/>
    <tableColumn id="1820" xr3:uid="{00000000-0010-0000-0300-00001C070000}" name="Columna1814" dataDxfId="14896"/>
    <tableColumn id="1821" xr3:uid="{00000000-0010-0000-0300-00001D070000}" name="Columna1815" dataDxfId="14895"/>
    <tableColumn id="1822" xr3:uid="{00000000-0010-0000-0300-00001E070000}" name="Columna1816" dataDxfId="14894"/>
    <tableColumn id="1823" xr3:uid="{00000000-0010-0000-0300-00001F070000}" name="Columna1817" dataDxfId="14893"/>
    <tableColumn id="1824" xr3:uid="{00000000-0010-0000-0300-000020070000}" name="Columna1818" dataDxfId="14892"/>
    <tableColumn id="1825" xr3:uid="{00000000-0010-0000-0300-000021070000}" name="Columna1819" dataDxfId="14891"/>
    <tableColumn id="1826" xr3:uid="{00000000-0010-0000-0300-000022070000}" name="Columna1820" dataDxfId="14890"/>
    <tableColumn id="1827" xr3:uid="{00000000-0010-0000-0300-000023070000}" name="Columna1821" dataDxfId="14889"/>
    <tableColumn id="1828" xr3:uid="{00000000-0010-0000-0300-000024070000}" name="Columna1822" dataDxfId="14888"/>
    <tableColumn id="1829" xr3:uid="{00000000-0010-0000-0300-000025070000}" name="Columna1823" dataDxfId="14887"/>
    <tableColumn id="1830" xr3:uid="{00000000-0010-0000-0300-000026070000}" name="Columna1824" dataDxfId="14886"/>
    <tableColumn id="1831" xr3:uid="{00000000-0010-0000-0300-000027070000}" name="Columna1825" dataDxfId="14885"/>
    <tableColumn id="1832" xr3:uid="{00000000-0010-0000-0300-000028070000}" name="Columna1826" dataDxfId="14884"/>
    <tableColumn id="1833" xr3:uid="{00000000-0010-0000-0300-000029070000}" name="Columna1827" dataDxfId="14883"/>
    <tableColumn id="1834" xr3:uid="{00000000-0010-0000-0300-00002A070000}" name="Columna1828" dataDxfId="14882"/>
    <tableColumn id="1835" xr3:uid="{00000000-0010-0000-0300-00002B070000}" name="Columna1829" dataDxfId="14881"/>
    <tableColumn id="1836" xr3:uid="{00000000-0010-0000-0300-00002C070000}" name="Columna1830" dataDxfId="14880"/>
    <tableColumn id="1837" xr3:uid="{00000000-0010-0000-0300-00002D070000}" name="Columna1831" dataDxfId="14879"/>
    <tableColumn id="1838" xr3:uid="{00000000-0010-0000-0300-00002E070000}" name="Columna1832" dataDxfId="14878"/>
    <tableColumn id="1839" xr3:uid="{00000000-0010-0000-0300-00002F070000}" name="Columna1833" dataDxfId="14877"/>
    <tableColumn id="1840" xr3:uid="{00000000-0010-0000-0300-000030070000}" name="Columna1834" dataDxfId="14876"/>
    <tableColumn id="1841" xr3:uid="{00000000-0010-0000-0300-000031070000}" name="Columna1835" dataDxfId="14875"/>
    <tableColumn id="1842" xr3:uid="{00000000-0010-0000-0300-000032070000}" name="Columna1836" dataDxfId="14874"/>
    <tableColumn id="1843" xr3:uid="{00000000-0010-0000-0300-000033070000}" name="Columna1837" dataDxfId="14873"/>
    <tableColumn id="1844" xr3:uid="{00000000-0010-0000-0300-000034070000}" name="Columna1838" dataDxfId="14872"/>
    <tableColumn id="1845" xr3:uid="{00000000-0010-0000-0300-000035070000}" name="Columna1839" dataDxfId="14871"/>
    <tableColumn id="1846" xr3:uid="{00000000-0010-0000-0300-000036070000}" name="Columna1840" dataDxfId="14870"/>
    <tableColumn id="1847" xr3:uid="{00000000-0010-0000-0300-000037070000}" name="Columna1841" dataDxfId="14869"/>
    <tableColumn id="1848" xr3:uid="{00000000-0010-0000-0300-000038070000}" name="Columna1842" dataDxfId="14868"/>
    <tableColumn id="1849" xr3:uid="{00000000-0010-0000-0300-000039070000}" name="Columna1843" dataDxfId="14867"/>
    <tableColumn id="1850" xr3:uid="{00000000-0010-0000-0300-00003A070000}" name="Columna1844" dataDxfId="14866"/>
    <tableColumn id="1851" xr3:uid="{00000000-0010-0000-0300-00003B070000}" name="Columna1845" dataDxfId="14865"/>
    <tableColumn id="1852" xr3:uid="{00000000-0010-0000-0300-00003C070000}" name="Columna1846" dataDxfId="14864"/>
    <tableColumn id="1853" xr3:uid="{00000000-0010-0000-0300-00003D070000}" name="Columna1847" dataDxfId="14863"/>
    <tableColumn id="1854" xr3:uid="{00000000-0010-0000-0300-00003E070000}" name="Columna1848" dataDxfId="14862"/>
    <tableColumn id="1855" xr3:uid="{00000000-0010-0000-0300-00003F070000}" name="Columna1849" dataDxfId="14861"/>
    <tableColumn id="1856" xr3:uid="{00000000-0010-0000-0300-000040070000}" name="Columna1850" dataDxfId="14860"/>
    <tableColumn id="1857" xr3:uid="{00000000-0010-0000-0300-000041070000}" name="Columna1851" dataDxfId="14859"/>
    <tableColumn id="1858" xr3:uid="{00000000-0010-0000-0300-000042070000}" name="Columna1852" dataDxfId="14858"/>
    <tableColumn id="1859" xr3:uid="{00000000-0010-0000-0300-000043070000}" name="Columna1853" dataDxfId="14857"/>
    <tableColumn id="1860" xr3:uid="{00000000-0010-0000-0300-000044070000}" name="Columna1854" dataDxfId="14856"/>
    <tableColumn id="1861" xr3:uid="{00000000-0010-0000-0300-000045070000}" name="Columna1855" dataDxfId="14855"/>
    <tableColumn id="1862" xr3:uid="{00000000-0010-0000-0300-000046070000}" name="Columna1856" dataDxfId="14854"/>
    <tableColumn id="1863" xr3:uid="{00000000-0010-0000-0300-000047070000}" name="Columna1857" dataDxfId="14853"/>
    <tableColumn id="1864" xr3:uid="{00000000-0010-0000-0300-000048070000}" name="Columna1858" dataDxfId="14852"/>
    <tableColumn id="1865" xr3:uid="{00000000-0010-0000-0300-000049070000}" name="Columna1859" dataDxfId="14851"/>
    <tableColumn id="1866" xr3:uid="{00000000-0010-0000-0300-00004A070000}" name="Columna1860" dataDxfId="14850"/>
    <tableColumn id="1867" xr3:uid="{00000000-0010-0000-0300-00004B070000}" name="Columna1861" dataDxfId="14849"/>
    <tableColumn id="1868" xr3:uid="{00000000-0010-0000-0300-00004C070000}" name="Columna1862" dataDxfId="14848"/>
    <tableColumn id="1869" xr3:uid="{00000000-0010-0000-0300-00004D070000}" name="Columna1863" dataDxfId="14847"/>
    <tableColumn id="1870" xr3:uid="{00000000-0010-0000-0300-00004E070000}" name="Columna1864" dataDxfId="14846"/>
    <tableColumn id="1871" xr3:uid="{00000000-0010-0000-0300-00004F070000}" name="Columna1865" dataDxfId="14845"/>
    <tableColumn id="1872" xr3:uid="{00000000-0010-0000-0300-000050070000}" name="Columna1866" dataDxfId="14844"/>
    <tableColumn id="1873" xr3:uid="{00000000-0010-0000-0300-000051070000}" name="Columna1867" dataDxfId="14843"/>
    <tableColumn id="1874" xr3:uid="{00000000-0010-0000-0300-000052070000}" name="Columna1868" dataDxfId="14842"/>
    <tableColumn id="1875" xr3:uid="{00000000-0010-0000-0300-000053070000}" name="Columna1869" dataDxfId="14841"/>
    <tableColumn id="1876" xr3:uid="{00000000-0010-0000-0300-000054070000}" name="Columna1870" dataDxfId="14840"/>
    <tableColumn id="1877" xr3:uid="{00000000-0010-0000-0300-000055070000}" name="Columna1871" dataDxfId="14839"/>
    <tableColumn id="1878" xr3:uid="{00000000-0010-0000-0300-000056070000}" name="Columna1872" dataDxfId="14838"/>
    <tableColumn id="1879" xr3:uid="{00000000-0010-0000-0300-000057070000}" name="Columna1873" dataDxfId="14837"/>
    <tableColumn id="1880" xr3:uid="{00000000-0010-0000-0300-000058070000}" name="Columna1874" dataDxfId="14836"/>
    <tableColumn id="1881" xr3:uid="{00000000-0010-0000-0300-000059070000}" name="Columna1875" dataDxfId="14835"/>
    <tableColumn id="1882" xr3:uid="{00000000-0010-0000-0300-00005A070000}" name="Columna1876" dataDxfId="14834"/>
    <tableColumn id="1883" xr3:uid="{00000000-0010-0000-0300-00005B070000}" name="Columna1877" dataDxfId="14833"/>
    <tableColumn id="1884" xr3:uid="{00000000-0010-0000-0300-00005C070000}" name="Columna1878" dataDxfId="14832"/>
    <tableColumn id="1885" xr3:uid="{00000000-0010-0000-0300-00005D070000}" name="Columna1879" dataDxfId="14831"/>
    <tableColumn id="1886" xr3:uid="{00000000-0010-0000-0300-00005E070000}" name="Columna1880" dataDxfId="14830"/>
    <tableColumn id="1887" xr3:uid="{00000000-0010-0000-0300-00005F070000}" name="Columna1881" dataDxfId="14829"/>
    <tableColumn id="1888" xr3:uid="{00000000-0010-0000-0300-000060070000}" name="Columna1882" dataDxfId="14828"/>
    <tableColumn id="1889" xr3:uid="{00000000-0010-0000-0300-000061070000}" name="Columna1883" dataDxfId="14827"/>
    <tableColumn id="1890" xr3:uid="{00000000-0010-0000-0300-000062070000}" name="Columna1884" dataDxfId="14826"/>
    <tableColumn id="1891" xr3:uid="{00000000-0010-0000-0300-000063070000}" name="Columna1885" dataDxfId="14825"/>
    <tableColumn id="1892" xr3:uid="{00000000-0010-0000-0300-000064070000}" name="Columna1886" dataDxfId="14824"/>
    <tableColumn id="1893" xr3:uid="{00000000-0010-0000-0300-000065070000}" name="Columna1887" dataDxfId="14823"/>
    <tableColumn id="1894" xr3:uid="{00000000-0010-0000-0300-000066070000}" name="Columna1888" dataDxfId="14822"/>
    <tableColumn id="1895" xr3:uid="{00000000-0010-0000-0300-000067070000}" name="Columna1889" dataDxfId="14821"/>
    <tableColumn id="1896" xr3:uid="{00000000-0010-0000-0300-000068070000}" name="Columna1890" dataDxfId="14820"/>
    <tableColumn id="1897" xr3:uid="{00000000-0010-0000-0300-000069070000}" name="Columna1891" dataDxfId="14819"/>
    <tableColumn id="1898" xr3:uid="{00000000-0010-0000-0300-00006A070000}" name="Columna1892" dataDxfId="14818"/>
    <tableColumn id="1899" xr3:uid="{00000000-0010-0000-0300-00006B070000}" name="Columna1893" dataDxfId="14817"/>
    <tableColumn id="1900" xr3:uid="{00000000-0010-0000-0300-00006C070000}" name="Columna1894" dataDxfId="14816"/>
    <tableColumn id="1901" xr3:uid="{00000000-0010-0000-0300-00006D070000}" name="Columna1895" dataDxfId="14815"/>
    <tableColumn id="1902" xr3:uid="{00000000-0010-0000-0300-00006E070000}" name="Columna1896" dataDxfId="14814"/>
    <tableColumn id="1903" xr3:uid="{00000000-0010-0000-0300-00006F070000}" name="Columna1897" dataDxfId="14813"/>
    <tableColumn id="1904" xr3:uid="{00000000-0010-0000-0300-000070070000}" name="Columna1898" dataDxfId="14812"/>
    <tableColumn id="1905" xr3:uid="{00000000-0010-0000-0300-000071070000}" name="Columna1899" dataDxfId="14811"/>
    <tableColumn id="1906" xr3:uid="{00000000-0010-0000-0300-000072070000}" name="Columna1900" dataDxfId="14810"/>
    <tableColumn id="1907" xr3:uid="{00000000-0010-0000-0300-000073070000}" name="Columna1901" dataDxfId="14809"/>
    <tableColumn id="1908" xr3:uid="{00000000-0010-0000-0300-000074070000}" name="Columna1902" dataDxfId="14808"/>
    <tableColumn id="1909" xr3:uid="{00000000-0010-0000-0300-000075070000}" name="Columna1903" dataDxfId="14807"/>
    <tableColumn id="1910" xr3:uid="{00000000-0010-0000-0300-000076070000}" name="Columna1904" dataDxfId="14806"/>
    <tableColumn id="1911" xr3:uid="{00000000-0010-0000-0300-000077070000}" name="Columna1905" dataDxfId="14805"/>
    <tableColumn id="1912" xr3:uid="{00000000-0010-0000-0300-000078070000}" name="Columna1906" dataDxfId="14804"/>
    <tableColumn id="1913" xr3:uid="{00000000-0010-0000-0300-000079070000}" name="Columna1907" dataDxfId="14803"/>
    <tableColumn id="1914" xr3:uid="{00000000-0010-0000-0300-00007A070000}" name="Columna1908" dataDxfId="14802"/>
    <tableColumn id="1915" xr3:uid="{00000000-0010-0000-0300-00007B070000}" name="Columna1909" dataDxfId="14801"/>
    <tableColumn id="1916" xr3:uid="{00000000-0010-0000-0300-00007C070000}" name="Columna1910" dataDxfId="14800"/>
    <tableColumn id="1917" xr3:uid="{00000000-0010-0000-0300-00007D070000}" name="Columna1911" dataDxfId="14799"/>
    <tableColumn id="1918" xr3:uid="{00000000-0010-0000-0300-00007E070000}" name="Columna1912" dataDxfId="14798"/>
    <tableColumn id="1919" xr3:uid="{00000000-0010-0000-0300-00007F070000}" name="Columna1913" dataDxfId="14797"/>
    <tableColumn id="1920" xr3:uid="{00000000-0010-0000-0300-000080070000}" name="Columna1914" dataDxfId="14796"/>
    <tableColumn id="1921" xr3:uid="{00000000-0010-0000-0300-000081070000}" name="Columna1915" dataDxfId="14795"/>
    <tableColumn id="1922" xr3:uid="{00000000-0010-0000-0300-000082070000}" name="Columna1916" dataDxfId="14794"/>
    <tableColumn id="1923" xr3:uid="{00000000-0010-0000-0300-000083070000}" name="Columna1917" dataDxfId="14793"/>
    <tableColumn id="1924" xr3:uid="{00000000-0010-0000-0300-000084070000}" name="Columna1918" dataDxfId="14792"/>
    <tableColumn id="1925" xr3:uid="{00000000-0010-0000-0300-000085070000}" name="Columna1919" dataDxfId="14791"/>
    <tableColumn id="1926" xr3:uid="{00000000-0010-0000-0300-000086070000}" name="Columna1920" dataDxfId="14790"/>
    <tableColumn id="1927" xr3:uid="{00000000-0010-0000-0300-000087070000}" name="Columna1921" dataDxfId="14789"/>
    <tableColumn id="1928" xr3:uid="{00000000-0010-0000-0300-000088070000}" name="Columna1922" dataDxfId="14788"/>
    <tableColumn id="1929" xr3:uid="{00000000-0010-0000-0300-000089070000}" name="Columna1923" dataDxfId="14787"/>
    <tableColumn id="1930" xr3:uid="{00000000-0010-0000-0300-00008A070000}" name="Columna1924" dataDxfId="14786"/>
    <tableColumn id="1931" xr3:uid="{00000000-0010-0000-0300-00008B070000}" name="Columna1925" dataDxfId="14785"/>
    <tableColumn id="1932" xr3:uid="{00000000-0010-0000-0300-00008C070000}" name="Columna1926" dataDxfId="14784"/>
    <tableColumn id="1933" xr3:uid="{00000000-0010-0000-0300-00008D070000}" name="Columna1927" dataDxfId="14783"/>
    <tableColumn id="1934" xr3:uid="{00000000-0010-0000-0300-00008E070000}" name="Columna1928" dataDxfId="14782"/>
    <tableColumn id="1935" xr3:uid="{00000000-0010-0000-0300-00008F070000}" name="Columna1929" dataDxfId="14781"/>
    <tableColumn id="1936" xr3:uid="{00000000-0010-0000-0300-000090070000}" name="Columna1930" dataDxfId="14780"/>
    <tableColumn id="1937" xr3:uid="{00000000-0010-0000-0300-000091070000}" name="Columna1931" dataDxfId="14779"/>
    <tableColumn id="1938" xr3:uid="{00000000-0010-0000-0300-000092070000}" name="Columna1932" dataDxfId="14778"/>
    <tableColumn id="1939" xr3:uid="{00000000-0010-0000-0300-000093070000}" name="Columna1933" dataDxfId="14777"/>
    <tableColumn id="1940" xr3:uid="{00000000-0010-0000-0300-000094070000}" name="Columna1934" dataDxfId="14776"/>
    <tableColumn id="1941" xr3:uid="{00000000-0010-0000-0300-000095070000}" name="Columna1935" dataDxfId="14775"/>
    <tableColumn id="1942" xr3:uid="{00000000-0010-0000-0300-000096070000}" name="Columna1936" dataDxfId="14774"/>
    <tableColumn id="1943" xr3:uid="{00000000-0010-0000-0300-000097070000}" name="Columna1937" dataDxfId="14773"/>
    <tableColumn id="1944" xr3:uid="{00000000-0010-0000-0300-000098070000}" name="Columna1938" dataDxfId="14772"/>
    <tableColumn id="1945" xr3:uid="{00000000-0010-0000-0300-000099070000}" name="Columna1939" dataDxfId="14771"/>
    <tableColumn id="1946" xr3:uid="{00000000-0010-0000-0300-00009A070000}" name="Columna1940" dataDxfId="14770"/>
    <tableColumn id="1947" xr3:uid="{00000000-0010-0000-0300-00009B070000}" name="Columna1941" dataDxfId="14769"/>
    <tableColumn id="1948" xr3:uid="{00000000-0010-0000-0300-00009C070000}" name="Columna1942" dataDxfId="14768"/>
    <tableColumn id="1949" xr3:uid="{00000000-0010-0000-0300-00009D070000}" name="Columna1943" dataDxfId="14767"/>
    <tableColumn id="1950" xr3:uid="{00000000-0010-0000-0300-00009E070000}" name="Columna1944" dataDxfId="14766"/>
    <tableColumn id="1951" xr3:uid="{00000000-0010-0000-0300-00009F070000}" name="Columna1945" dataDxfId="14765"/>
    <tableColumn id="1952" xr3:uid="{00000000-0010-0000-0300-0000A0070000}" name="Columna1946" dataDxfId="14764"/>
    <tableColumn id="1953" xr3:uid="{00000000-0010-0000-0300-0000A1070000}" name="Columna1947" dataDxfId="14763"/>
    <tableColumn id="1954" xr3:uid="{00000000-0010-0000-0300-0000A2070000}" name="Columna1948" dataDxfId="14762"/>
    <tableColumn id="1955" xr3:uid="{00000000-0010-0000-0300-0000A3070000}" name="Columna1949" dataDxfId="14761"/>
    <tableColumn id="1956" xr3:uid="{00000000-0010-0000-0300-0000A4070000}" name="Columna1950" dataDxfId="14760"/>
    <tableColumn id="1957" xr3:uid="{00000000-0010-0000-0300-0000A5070000}" name="Columna1951" dataDxfId="14759"/>
    <tableColumn id="1958" xr3:uid="{00000000-0010-0000-0300-0000A6070000}" name="Columna1952" dataDxfId="14758"/>
    <tableColumn id="1959" xr3:uid="{00000000-0010-0000-0300-0000A7070000}" name="Columna1953" dataDxfId="14757"/>
    <tableColumn id="1960" xr3:uid="{00000000-0010-0000-0300-0000A8070000}" name="Columna1954" dataDxfId="14756"/>
    <tableColumn id="1961" xr3:uid="{00000000-0010-0000-0300-0000A9070000}" name="Columna1955" dataDxfId="14755"/>
    <tableColumn id="1962" xr3:uid="{00000000-0010-0000-0300-0000AA070000}" name="Columna1956" dataDxfId="14754"/>
    <tableColumn id="1963" xr3:uid="{00000000-0010-0000-0300-0000AB070000}" name="Columna1957" dataDxfId="14753"/>
    <tableColumn id="1964" xr3:uid="{00000000-0010-0000-0300-0000AC070000}" name="Columna1958" dataDxfId="14752"/>
    <tableColumn id="1965" xr3:uid="{00000000-0010-0000-0300-0000AD070000}" name="Columna1959" dataDxfId="14751"/>
    <tableColumn id="1966" xr3:uid="{00000000-0010-0000-0300-0000AE070000}" name="Columna1960" dataDxfId="14750"/>
    <tableColumn id="1967" xr3:uid="{00000000-0010-0000-0300-0000AF070000}" name="Columna1961" dataDxfId="14749"/>
    <tableColumn id="1968" xr3:uid="{00000000-0010-0000-0300-0000B0070000}" name="Columna1962" dataDxfId="14748"/>
    <tableColumn id="1969" xr3:uid="{00000000-0010-0000-0300-0000B1070000}" name="Columna1963" dataDxfId="14747"/>
    <tableColumn id="1970" xr3:uid="{00000000-0010-0000-0300-0000B2070000}" name="Columna1964" dataDxfId="14746"/>
    <tableColumn id="1971" xr3:uid="{00000000-0010-0000-0300-0000B3070000}" name="Columna1965" dataDxfId="14745"/>
    <tableColumn id="1972" xr3:uid="{00000000-0010-0000-0300-0000B4070000}" name="Columna1966" dataDxfId="14744"/>
    <tableColumn id="1973" xr3:uid="{00000000-0010-0000-0300-0000B5070000}" name="Columna1967" dataDxfId="14743"/>
    <tableColumn id="1974" xr3:uid="{00000000-0010-0000-0300-0000B6070000}" name="Columna1968" dataDxfId="14742"/>
    <tableColumn id="1975" xr3:uid="{00000000-0010-0000-0300-0000B7070000}" name="Columna1969" dataDxfId="14741"/>
    <tableColumn id="1976" xr3:uid="{00000000-0010-0000-0300-0000B8070000}" name="Columna1970" dataDxfId="14740"/>
    <tableColumn id="1977" xr3:uid="{00000000-0010-0000-0300-0000B9070000}" name="Columna1971" dataDxfId="14739"/>
    <tableColumn id="1978" xr3:uid="{00000000-0010-0000-0300-0000BA070000}" name="Columna1972" dataDxfId="14738"/>
    <tableColumn id="1979" xr3:uid="{00000000-0010-0000-0300-0000BB070000}" name="Columna1973" dataDxfId="14737"/>
    <tableColumn id="1980" xr3:uid="{00000000-0010-0000-0300-0000BC070000}" name="Columna1974" dataDxfId="14736"/>
    <tableColumn id="1981" xr3:uid="{00000000-0010-0000-0300-0000BD070000}" name="Columna1975" dataDxfId="14735"/>
    <tableColumn id="1982" xr3:uid="{00000000-0010-0000-0300-0000BE070000}" name="Columna1976" dataDxfId="14734"/>
    <tableColumn id="1983" xr3:uid="{00000000-0010-0000-0300-0000BF070000}" name="Columna1977" dataDxfId="14733"/>
    <tableColumn id="1984" xr3:uid="{00000000-0010-0000-0300-0000C0070000}" name="Columna1978" dataDxfId="14732"/>
    <tableColumn id="1985" xr3:uid="{00000000-0010-0000-0300-0000C1070000}" name="Columna1979" dataDxfId="14731"/>
    <tableColumn id="1986" xr3:uid="{00000000-0010-0000-0300-0000C2070000}" name="Columna1980" dataDxfId="14730"/>
    <tableColumn id="1987" xr3:uid="{00000000-0010-0000-0300-0000C3070000}" name="Columna1981" dataDxfId="14729"/>
    <tableColumn id="1988" xr3:uid="{00000000-0010-0000-0300-0000C4070000}" name="Columna1982" dataDxfId="14728"/>
    <tableColumn id="1989" xr3:uid="{00000000-0010-0000-0300-0000C5070000}" name="Columna1983" dataDxfId="14727"/>
    <tableColumn id="1990" xr3:uid="{00000000-0010-0000-0300-0000C6070000}" name="Columna1984" dataDxfId="14726"/>
    <tableColumn id="1991" xr3:uid="{00000000-0010-0000-0300-0000C7070000}" name="Columna1985" dataDxfId="14725"/>
    <tableColumn id="1992" xr3:uid="{00000000-0010-0000-0300-0000C8070000}" name="Columna1986" dataDxfId="14724"/>
    <tableColumn id="1993" xr3:uid="{00000000-0010-0000-0300-0000C9070000}" name="Columna1987" dataDxfId="14723"/>
    <tableColumn id="1994" xr3:uid="{00000000-0010-0000-0300-0000CA070000}" name="Columna1988" dataDxfId="14722"/>
    <tableColumn id="1995" xr3:uid="{00000000-0010-0000-0300-0000CB070000}" name="Columna1989" dataDxfId="14721"/>
    <tableColumn id="1996" xr3:uid="{00000000-0010-0000-0300-0000CC070000}" name="Columna1990" dataDxfId="14720"/>
    <tableColumn id="1997" xr3:uid="{00000000-0010-0000-0300-0000CD070000}" name="Columna1991" dataDxfId="14719"/>
    <tableColumn id="1998" xr3:uid="{00000000-0010-0000-0300-0000CE070000}" name="Columna1992" dataDxfId="14718"/>
    <tableColumn id="1999" xr3:uid="{00000000-0010-0000-0300-0000CF070000}" name="Columna1993" dataDxfId="14717"/>
    <tableColumn id="2000" xr3:uid="{00000000-0010-0000-0300-0000D0070000}" name="Columna1994" dataDxfId="14716"/>
    <tableColumn id="2001" xr3:uid="{00000000-0010-0000-0300-0000D1070000}" name="Columna1995" dataDxfId="14715"/>
    <tableColumn id="2002" xr3:uid="{00000000-0010-0000-0300-0000D2070000}" name="Columna1996" dataDxfId="14714"/>
    <tableColumn id="2003" xr3:uid="{00000000-0010-0000-0300-0000D3070000}" name="Columna1997" dataDxfId="14713"/>
    <tableColumn id="2004" xr3:uid="{00000000-0010-0000-0300-0000D4070000}" name="Columna1998" dataDxfId="14712"/>
    <tableColumn id="2005" xr3:uid="{00000000-0010-0000-0300-0000D5070000}" name="Columna1999" dataDxfId="14711"/>
    <tableColumn id="2006" xr3:uid="{00000000-0010-0000-0300-0000D6070000}" name="Columna2000" dataDxfId="14710"/>
    <tableColumn id="2007" xr3:uid="{00000000-0010-0000-0300-0000D7070000}" name="Columna2001" dataDxfId="14709"/>
    <tableColumn id="2008" xr3:uid="{00000000-0010-0000-0300-0000D8070000}" name="Columna2002" dataDxfId="14708"/>
    <tableColumn id="2009" xr3:uid="{00000000-0010-0000-0300-0000D9070000}" name="Columna2003" dataDxfId="14707"/>
    <tableColumn id="2010" xr3:uid="{00000000-0010-0000-0300-0000DA070000}" name="Columna2004" dataDxfId="14706"/>
    <tableColumn id="2011" xr3:uid="{00000000-0010-0000-0300-0000DB070000}" name="Columna2005" dataDxfId="14705"/>
    <tableColumn id="2012" xr3:uid="{00000000-0010-0000-0300-0000DC070000}" name="Columna2006" dataDxfId="14704"/>
    <tableColumn id="2013" xr3:uid="{00000000-0010-0000-0300-0000DD070000}" name="Columna2007" dataDxfId="14703"/>
    <tableColumn id="2014" xr3:uid="{00000000-0010-0000-0300-0000DE070000}" name="Columna2008" dataDxfId="14702"/>
    <tableColumn id="2015" xr3:uid="{00000000-0010-0000-0300-0000DF070000}" name="Columna2009" dataDxfId="14701"/>
    <tableColumn id="2016" xr3:uid="{00000000-0010-0000-0300-0000E0070000}" name="Columna2010" dataDxfId="14700"/>
    <tableColumn id="2017" xr3:uid="{00000000-0010-0000-0300-0000E1070000}" name="Columna2011" dataDxfId="14699"/>
    <tableColumn id="2018" xr3:uid="{00000000-0010-0000-0300-0000E2070000}" name="Columna2012" dataDxfId="14698"/>
    <tableColumn id="2019" xr3:uid="{00000000-0010-0000-0300-0000E3070000}" name="Columna2013" dataDxfId="14697"/>
    <tableColumn id="2020" xr3:uid="{00000000-0010-0000-0300-0000E4070000}" name="Columna2014" dataDxfId="14696"/>
    <tableColumn id="2021" xr3:uid="{00000000-0010-0000-0300-0000E5070000}" name="Columna2015" dataDxfId="14695"/>
    <tableColumn id="2022" xr3:uid="{00000000-0010-0000-0300-0000E6070000}" name="Columna2016" dataDxfId="14694"/>
    <tableColumn id="2023" xr3:uid="{00000000-0010-0000-0300-0000E7070000}" name="Columna2017" dataDxfId="14693"/>
    <tableColumn id="2024" xr3:uid="{00000000-0010-0000-0300-0000E8070000}" name="Columna2018" dataDxfId="14692"/>
    <tableColumn id="2025" xr3:uid="{00000000-0010-0000-0300-0000E9070000}" name="Columna2019" dataDxfId="14691"/>
    <tableColumn id="2026" xr3:uid="{00000000-0010-0000-0300-0000EA070000}" name="Columna2020" dataDxfId="14690"/>
    <tableColumn id="2027" xr3:uid="{00000000-0010-0000-0300-0000EB070000}" name="Columna2021" dataDxfId="14689"/>
    <tableColumn id="2028" xr3:uid="{00000000-0010-0000-0300-0000EC070000}" name="Columna2022" dataDxfId="14688"/>
    <tableColumn id="2029" xr3:uid="{00000000-0010-0000-0300-0000ED070000}" name="Columna2023" dataDxfId="14687"/>
    <tableColumn id="2030" xr3:uid="{00000000-0010-0000-0300-0000EE070000}" name="Columna2024" dataDxfId="14686"/>
    <tableColumn id="2031" xr3:uid="{00000000-0010-0000-0300-0000EF070000}" name="Columna2025" dataDxfId="14685"/>
    <tableColumn id="2032" xr3:uid="{00000000-0010-0000-0300-0000F0070000}" name="Columna2026" dataDxfId="14684"/>
    <tableColumn id="2033" xr3:uid="{00000000-0010-0000-0300-0000F1070000}" name="Columna2027" dataDxfId="14683"/>
    <tableColumn id="2034" xr3:uid="{00000000-0010-0000-0300-0000F2070000}" name="Columna2028" dataDxfId="14682"/>
    <tableColumn id="2035" xr3:uid="{00000000-0010-0000-0300-0000F3070000}" name="Columna2029" dataDxfId="14681"/>
    <tableColumn id="2036" xr3:uid="{00000000-0010-0000-0300-0000F4070000}" name="Columna2030" dataDxfId="14680"/>
    <tableColumn id="2037" xr3:uid="{00000000-0010-0000-0300-0000F5070000}" name="Columna2031" dataDxfId="14679"/>
    <tableColumn id="2038" xr3:uid="{00000000-0010-0000-0300-0000F6070000}" name="Columna2032" dataDxfId="14678"/>
    <tableColumn id="2039" xr3:uid="{00000000-0010-0000-0300-0000F7070000}" name="Columna2033" dataDxfId="14677"/>
    <tableColumn id="2040" xr3:uid="{00000000-0010-0000-0300-0000F8070000}" name="Columna2034" dataDxfId="14676"/>
    <tableColumn id="2041" xr3:uid="{00000000-0010-0000-0300-0000F9070000}" name="Columna2035" dataDxfId="14675"/>
    <tableColumn id="2042" xr3:uid="{00000000-0010-0000-0300-0000FA070000}" name="Columna2036" dataDxfId="14674"/>
    <tableColumn id="2043" xr3:uid="{00000000-0010-0000-0300-0000FB070000}" name="Columna2037" dataDxfId="14673"/>
    <tableColumn id="2044" xr3:uid="{00000000-0010-0000-0300-0000FC070000}" name="Columna2038" dataDxfId="14672"/>
    <tableColumn id="2045" xr3:uid="{00000000-0010-0000-0300-0000FD070000}" name="Columna2039" dataDxfId="14671"/>
    <tableColumn id="2046" xr3:uid="{00000000-0010-0000-0300-0000FE070000}" name="Columna2040" dataDxfId="14670"/>
    <tableColumn id="2047" xr3:uid="{00000000-0010-0000-0300-0000FF070000}" name="Columna2041" dataDxfId="14669"/>
    <tableColumn id="2048" xr3:uid="{00000000-0010-0000-0300-000000080000}" name="Columna2042" dataDxfId="14668"/>
    <tableColumn id="2049" xr3:uid="{00000000-0010-0000-0300-000001080000}" name="Columna2043" dataDxfId="14667"/>
    <tableColumn id="2050" xr3:uid="{00000000-0010-0000-0300-000002080000}" name="Columna2044" dataDxfId="14666"/>
    <tableColumn id="2051" xr3:uid="{00000000-0010-0000-0300-000003080000}" name="Columna2045" dataDxfId="14665"/>
    <tableColumn id="2052" xr3:uid="{00000000-0010-0000-0300-000004080000}" name="Columna2046" dataDxfId="14664"/>
    <tableColumn id="2053" xr3:uid="{00000000-0010-0000-0300-000005080000}" name="Columna2047" dataDxfId="14663"/>
    <tableColumn id="2054" xr3:uid="{00000000-0010-0000-0300-000006080000}" name="Columna2048" dataDxfId="14662"/>
    <tableColumn id="2055" xr3:uid="{00000000-0010-0000-0300-000007080000}" name="Columna2049" dataDxfId="14661"/>
    <tableColumn id="2056" xr3:uid="{00000000-0010-0000-0300-000008080000}" name="Columna2050" dataDxfId="14660"/>
    <tableColumn id="2057" xr3:uid="{00000000-0010-0000-0300-000009080000}" name="Columna2051" dataDxfId="14659"/>
    <tableColumn id="2058" xr3:uid="{00000000-0010-0000-0300-00000A080000}" name="Columna2052" dataDxfId="14658"/>
    <tableColumn id="2059" xr3:uid="{00000000-0010-0000-0300-00000B080000}" name="Columna2053" dataDxfId="14657"/>
    <tableColumn id="2060" xr3:uid="{00000000-0010-0000-0300-00000C080000}" name="Columna2054" dataDxfId="14656"/>
    <tableColumn id="2061" xr3:uid="{00000000-0010-0000-0300-00000D080000}" name="Columna2055" dataDxfId="14655"/>
    <tableColumn id="2062" xr3:uid="{00000000-0010-0000-0300-00000E080000}" name="Columna2056" dataDxfId="14654"/>
    <tableColumn id="2063" xr3:uid="{00000000-0010-0000-0300-00000F080000}" name="Columna2057" dataDxfId="14653"/>
    <tableColumn id="2064" xr3:uid="{00000000-0010-0000-0300-000010080000}" name="Columna2058" dataDxfId="14652"/>
    <tableColumn id="2065" xr3:uid="{00000000-0010-0000-0300-000011080000}" name="Columna2059" dataDxfId="14651"/>
    <tableColumn id="2066" xr3:uid="{00000000-0010-0000-0300-000012080000}" name="Columna2060" dataDxfId="14650"/>
    <tableColumn id="2067" xr3:uid="{00000000-0010-0000-0300-000013080000}" name="Columna2061" dataDxfId="14649"/>
    <tableColumn id="2068" xr3:uid="{00000000-0010-0000-0300-000014080000}" name="Columna2062" dataDxfId="14648"/>
    <tableColumn id="2069" xr3:uid="{00000000-0010-0000-0300-000015080000}" name="Columna2063" dataDxfId="14647"/>
    <tableColumn id="2070" xr3:uid="{00000000-0010-0000-0300-000016080000}" name="Columna2064" dataDxfId="14646"/>
    <tableColumn id="2071" xr3:uid="{00000000-0010-0000-0300-000017080000}" name="Columna2065" dataDxfId="14645"/>
    <tableColumn id="2072" xr3:uid="{00000000-0010-0000-0300-000018080000}" name="Columna2066" dataDxfId="14644"/>
    <tableColumn id="2073" xr3:uid="{00000000-0010-0000-0300-000019080000}" name="Columna2067" dataDxfId="14643"/>
    <tableColumn id="2074" xr3:uid="{00000000-0010-0000-0300-00001A080000}" name="Columna2068" dataDxfId="14642"/>
    <tableColumn id="2075" xr3:uid="{00000000-0010-0000-0300-00001B080000}" name="Columna2069" dataDxfId="14641"/>
    <tableColumn id="2076" xr3:uid="{00000000-0010-0000-0300-00001C080000}" name="Columna2070" dataDxfId="14640"/>
    <tableColumn id="2077" xr3:uid="{00000000-0010-0000-0300-00001D080000}" name="Columna2071" dataDxfId="14639"/>
    <tableColumn id="2078" xr3:uid="{00000000-0010-0000-0300-00001E080000}" name="Columna2072" dataDxfId="14638"/>
    <tableColumn id="2079" xr3:uid="{00000000-0010-0000-0300-00001F080000}" name="Columna2073" dataDxfId="14637"/>
    <tableColumn id="2080" xr3:uid="{00000000-0010-0000-0300-000020080000}" name="Columna2074" dataDxfId="14636"/>
    <tableColumn id="2081" xr3:uid="{00000000-0010-0000-0300-000021080000}" name="Columna2075" dataDxfId="14635"/>
    <tableColumn id="2082" xr3:uid="{00000000-0010-0000-0300-000022080000}" name="Columna2076" dataDxfId="14634"/>
    <tableColumn id="2083" xr3:uid="{00000000-0010-0000-0300-000023080000}" name="Columna2077" dataDxfId="14633"/>
    <tableColumn id="2084" xr3:uid="{00000000-0010-0000-0300-000024080000}" name="Columna2078" dataDxfId="14632"/>
    <tableColumn id="2085" xr3:uid="{00000000-0010-0000-0300-000025080000}" name="Columna2079" dataDxfId="14631"/>
    <tableColumn id="2086" xr3:uid="{00000000-0010-0000-0300-000026080000}" name="Columna2080" dataDxfId="14630"/>
    <tableColumn id="2087" xr3:uid="{00000000-0010-0000-0300-000027080000}" name="Columna2081" dataDxfId="14629"/>
    <tableColumn id="2088" xr3:uid="{00000000-0010-0000-0300-000028080000}" name="Columna2082" dataDxfId="14628"/>
    <tableColumn id="2089" xr3:uid="{00000000-0010-0000-0300-000029080000}" name="Columna2083" dataDxfId="14627"/>
    <tableColumn id="2090" xr3:uid="{00000000-0010-0000-0300-00002A080000}" name="Columna2084" dataDxfId="14626"/>
    <tableColumn id="2091" xr3:uid="{00000000-0010-0000-0300-00002B080000}" name="Columna2085" dataDxfId="14625"/>
    <tableColumn id="2092" xr3:uid="{00000000-0010-0000-0300-00002C080000}" name="Columna2086" dataDxfId="14624"/>
    <tableColumn id="2093" xr3:uid="{00000000-0010-0000-0300-00002D080000}" name="Columna2087" dataDxfId="14623"/>
    <tableColumn id="2094" xr3:uid="{00000000-0010-0000-0300-00002E080000}" name="Columna2088" dataDxfId="14622"/>
    <tableColumn id="2095" xr3:uid="{00000000-0010-0000-0300-00002F080000}" name="Columna2089" dataDxfId="14621"/>
    <tableColumn id="2096" xr3:uid="{00000000-0010-0000-0300-000030080000}" name="Columna2090" dataDxfId="14620"/>
    <tableColumn id="2097" xr3:uid="{00000000-0010-0000-0300-000031080000}" name="Columna2091" dataDxfId="14619"/>
    <tableColumn id="2098" xr3:uid="{00000000-0010-0000-0300-000032080000}" name="Columna2092" dataDxfId="14618"/>
    <tableColumn id="2099" xr3:uid="{00000000-0010-0000-0300-000033080000}" name="Columna2093" dataDxfId="14617"/>
    <tableColumn id="2100" xr3:uid="{00000000-0010-0000-0300-000034080000}" name="Columna2094" dataDxfId="14616"/>
    <tableColumn id="2101" xr3:uid="{00000000-0010-0000-0300-000035080000}" name="Columna2095" dataDxfId="14615"/>
    <tableColumn id="2102" xr3:uid="{00000000-0010-0000-0300-000036080000}" name="Columna2096" dataDxfId="14614"/>
    <tableColumn id="2103" xr3:uid="{00000000-0010-0000-0300-000037080000}" name="Columna2097" dataDxfId="14613"/>
    <tableColumn id="2104" xr3:uid="{00000000-0010-0000-0300-000038080000}" name="Columna2098" dataDxfId="14612"/>
    <tableColumn id="2105" xr3:uid="{00000000-0010-0000-0300-000039080000}" name="Columna2099" dataDxfId="14611"/>
    <tableColumn id="2106" xr3:uid="{00000000-0010-0000-0300-00003A080000}" name="Columna2100" dataDxfId="14610"/>
    <tableColumn id="2107" xr3:uid="{00000000-0010-0000-0300-00003B080000}" name="Columna2101" dataDxfId="14609"/>
    <tableColumn id="2108" xr3:uid="{00000000-0010-0000-0300-00003C080000}" name="Columna2102" dataDxfId="14608"/>
    <tableColumn id="2109" xr3:uid="{00000000-0010-0000-0300-00003D080000}" name="Columna2103" dataDxfId="14607"/>
    <tableColumn id="2110" xr3:uid="{00000000-0010-0000-0300-00003E080000}" name="Columna2104" dataDxfId="14606"/>
    <tableColumn id="2111" xr3:uid="{00000000-0010-0000-0300-00003F080000}" name="Columna2105" dataDxfId="14605"/>
    <tableColumn id="2112" xr3:uid="{00000000-0010-0000-0300-000040080000}" name="Columna2106" dataDxfId="14604"/>
    <tableColumn id="2113" xr3:uid="{00000000-0010-0000-0300-000041080000}" name="Columna2107" dataDxfId="14603"/>
    <tableColumn id="2114" xr3:uid="{00000000-0010-0000-0300-000042080000}" name="Columna2108" dataDxfId="14602"/>
    <tableColumn id="2115" xr3:uid="{00000000-0010-0000-0300-000043080000}" name="Columna2109" dataDxfId="14601"/>
    <tableColumn id="2116" xr3:uid="{00000000-0010-0000-0300-000044080000}" name="Columna2110" dataDxfId="14600"/>
    <tableColumn id="2117" xr3:uid="{00000000-0010-0000-0300-000045080000}" name="Columna2111" dataDxfId="14599"/>
    <tableColumn id="2118" xr3:uid="{00000000-0010-0000-0300-000046080000}" name="Columna2112" dataDxfId="14598"/>
    <tableColumn id="2119" xr3:uid="{00000000-0010-0000-0300-000047080000}" name="Columna2113" dataDxfId="14597"/>
    <tableColumn id="2120" xr3:uid="{00000000-0010-0000-0300-000048080000}" name="Columna2114" dataDxfId="14596"/>
    <tableColumn id="2121" xr3:uid="{00000000-0010-0000-0300-000049080000}" name="Columna2115" dataDxfId="14595"/>
    <tableColumn id="2122" xr3:uid="{00000000-0010-0000-0300-00004A080000}" name="Columna2116" dataDxfId="14594"/>
    <tableColumn id="2123" xr3:uid="{00000000-0010-0000-0300-00004B080000}" name="Columna2117" dataDxfId="14593"/>
    <tableColumn id="2124" xr3:uid="{00000000-0010-0000-0300-00004C080000}" name="Columna2118" dataDxfId="14592"/>
    <tableColumn id="2125" xr3:uid="{00000000-0010-0000-0300-00004D080000}" name="Columna2119" dataDxfId="14591"/>
    <tableColumn id="2126" xr3:uid="{00000000-0010-0000-0300-00004E080000}" name="Columna2120" dataDxfId="14590"/>
    <tableColumn id="2127" xr3:uid="{00000000-0010-0000-0300-00004F080000}" name="Columna2121" dataDxfId="14589"/>
    <tableColumn id="2128" xr3:uid="{00000000-0010-0000-0300-000050080000}" name="Columna2122" dataDxfId="14588"/>
    <tableColumn id="2129" xr3:uid="{00000000-0010-0000-0300-000051080000}" name="Columna2123" dataDxfId="14587"/>
    <tableColumn id="2130" xr3:uid="{00000000-0010-0000-0300-000052080000}" name="Columna2124" dataDxfId="14586"/>
    <tableColumn id="2131" xr3:uid="{00000000-0010-0000-0300-000053080000}" name="Columna2125" dataDxfId="14585"/>
    <tableColumn id="2132" xr3:uid="{00000000-0010-0000-0300-000054080000}" name="Columna2126" dataDxfId="14584"/>
    <tableColumn id="2133" xr3:uid="{00000000-0010-0000-0300-000055080000}" name="Columna2127" dataDxfId="14583"/>
    <tableColumn id="2134" xr3:uid="{00000000-0010-0000-0300-000056080000}" name="Columna2128" dataDxfId="14582"/>
    <tableColumn id="2135" xr3:uid="{00000000-0010-0000-0300-000057080000}" name="Columna2129" dataDxfId="14581"/>
    <tableColumn id="2136" xr3:uid="{00000000-0010-0000-0300-000058080000}" name="Columna2130" dataDxfId="14580"/>
    <tableColumn id="2137" xr3:uid="{00000000-0010-0000-0300-000059080000}" name="Columna2131" dataDxfId="14579"/>
    <tableColumn id="2138" xr3:uid="{00000000-0010-0000-0300-00005A080000}" name="Columna2132" dataDxfId="14578"/>
    <tableColumn id="2139" xr3:uid="{00000000-0010-0000-0300-00005B080000}" name="Columna2133" dataDxfId="14577"/>
    <tableColumn id="2140" xr3:uid="{00000000-0010-0000-0300-00005C080000}" name="Columna2134" dataDxfId="14576"/>
    <tableColumn id="2141" xr3:uid="{00000000-0010-0000-0300-00005D080000}" name="Columna2135" dataDxfId="14575"/>
    <tableColumn id="2142" xr3:uid="{00000000-0010-0000-0300-00005E080000}" name="Columna2136" dataDxfId="14574"/>
    <tableColumn id="2143" xr3:uid="{00000000-0010-0000-0300-00005F080000}" name="Columna2137" dataDxfId="14573"/>
    <tableColumn id="2144" xr3:uid="{00000000-0010-0000-0300-000060080000}" name="Columna2138" dataDxfId="14572"/>
    <tableColumn id="2145" xr3:uid="{00000000-0010-0000-0300-000061080000}" name="Columna2139" dataDxfId="14571"/>
    <tableColumn id="2146" xr3:uid="{00000000-0010-0000-0300-000062080000}" name="Columna2140" dataDxfId="14570"/>
    <tableColumn id="2147" xr3:uid="{00000000-0010-0000-0300-000063080000}" name="Columna2141" dataDxfId="14569"/>
    <tableColumn id="2148" xr3:uid="{00000000-0010-0000-0300-000064080000}" name="Columna2142" dataDxfId="14568"/>
    <tableColumn id="2149" xr3:uid="{00000000-0010-0000-0300-000065080000}" name="Columna2143" dataDxfId="14567"/>
    <tableColumn id="2150" xr3:uid="{00000000-0010-0000-0300-000066080000}" name="Columna2144" dataDxfId="14566"/>
    <tableColumn id="2151" xr3:uid="{00000000-0010-0000-0300-000067080000}" name="Columna2145" dataDxfId="14565"/>
    <tableColumn id="2152" xr3:uid="{00000000-0010-0000-0300-000068080000}" name="Columna2146" dataDxfId="14564"/>
    <tableColumn id="2153" xr3:uid="{00000000-0010-0000-0300-000069080000}" name="Columna2147" dataDxfId="14563"/>
    <tableColumn id="2154" xr3:uid="{00000000-0010-0000-0300-00006A080000}" name="Columna2148" dataDxfId="14562"/>
    <tableColumn id="2155" xr3:uid="{00000000-0010-0000-0300-00006B080000}" name="Columna2149" dataDxfId="14561"/>
    <tableColumn id="2156" xr3:uid="{00000000-0010-0000-0300-00006C080000}" name="Columna2150" dataDxfId="14560"/>
    <tableColumn id="2157" xr3:uid="{00000000-0010-0000-0300-00006D080000}" name="Columna2151" dataDxfId="14559"/>
    <tableColumn id="2158" xr3:uid="{00000000-0010-0000-0300-00006E080000}" name="Columna2152" dataDxfId="14558"/>
    <tableColumn id="2159" xr3:uid="{00000000-0010-0000-0300-00006F080000}" name="Columna2153" dataDxfId="14557"/>
    <tableColumn id="2160" xr3:uid="{00000000-0010-0000-0300-000070080000}" name="Columna2154" dataDxfId="14556"/>
    <tableColumn id="2161" xr3:uid="{00000000-0010-0000-0300-000071080000}" name="Columna2155" dataDxfId="14555"/>
    <tableColumn id="2162" xr3:uid="{00000000-0010-0000-0300-000072080000}" name="Columna2156" dataDxfId="14554"/>
    <tableColumn id="2163" xr3:uid="{00000000-0010-0000-0300-000073080000}" name="Columna2157" dataDxfId="14553"/>
    <tableColumn id="2164" xr3:uid="{00000000-0010-0000-0300-000074080000}" name="Columna2158" dataDxfId="14552"/>
    <tableColumn id="2165" xr3:uid="{00000000-0010-0000-0300-000075080000}" name="Columna2159" dataDxfId="14551"/>
    <tableColumn id="2166" xr3:uid="{00000000-0010-0000-0300-000076080000}" name="Columna2160" dataDxfId="14550"/>
    <tableColumn id="2167" xr3:uid="{00000000-0010-0000-0300-000077080000}" name="Columna2161" dataDxfId="14549"/>
    <tableColumn id="2168" xr3:uid="{00000000-0010-0000-0300-000078080000}" name="Columna2162" dataDxfId="14548"/>
    <tableColumn id="2169" xr3:uid="{00000000-0010-0000-0300-000079080000}" name="Columna2163" dataDxfId="14547"/>
    <tableColumn id="2170" xr3:uid="{00000000-0010-0000-0300-00007A080000}" name="Columna2164" dataDxfId="14546"/>
    <tableColumn id="2171" xr3:uid="{00000000-0010-0000-0300-00007B080000}" name="Columna2165" dataDxfId="14545"/>
    <tableColumn id="2172" xr3:uid="{00000000-0010-0000-0300-00007C080000}" name="Columna2166" dataDxfId="14544"/>
    <tableColumn id="2173" xr3:uid="{00000000-0010-0000-0300-00007D080000}" name="Columna2167" dataDxfId="14543"/>
    <tableColumn id="2174" xr3:uid="{00000000-0010-0000-0300-00007E080000}" name="Columna2168" dataDxfId="14542"/>
    <tableColumn id="2175" xr3:uid="{00000000-0010-0000-0300-00007F080000}" name="Columna2169" dataDxfId="14541"/>
    <tableColumn id="2176" xr3:uid="{00000000-0010-0000-0300-000080080000}" name="Columna2170" dataDxfId="14540"/>
    <tableColumn id="2177" xr3:uid="{00000000-0010-0000-0300-000081080000}" name="Columna2171" dataDxfId="14539"/>
    <tableColumn id="2178" xr3:uid="{00000000-0010-0000-0300-000082080000}" name="Columna2172" dataDxfId="14538"/>
    <tableColumn id="2179" xr3:uid="{00000000-0010-0000-0300-000083080000}" name="Columna2173" dataDxfId="14537"/>
    <tableColumn id="2180" xr3:uid="{00000000-0010-0000-0300-000084080000}" name="Columna2174" dataDxfId="14536"/>
    <tableColumn id="2181" xr3:uid="{00000000-0010-0000-0300-000085080000}" name="Columna2175" dataDxfId="14535"/>
    <tableColumn id="2182" xr3:uid="{00000000-0010-0000-0300-000086080000}" name="Columna2176" dataDxfId="14534"/>
    <tableColumn id="2183" xr3:uid="{00000000-0010-0000-0300-000087080000}" name="Columna2177" dataDxfId="14533"/>
    <tableColumn id="2184" xr3:uid="{00000000-0010-0000-0300-000088080000}" name="Columna2178" dataDxfId="14532"/>
    <tableColumn id="2185" xr3:uid="{00000000-0010-0000-0300-000089080000}" name="Columna2179" dataDxfId="14531"/>
    <tableColumn id="2186" xr3:uid="{00000000-0010-0000-0300-00008A080000}" name="Columna2180" dataDxfId="14530"/>
    <tableColumn id="2187" xr3:uid="{00000000-0010-0000-0300-00008B080000}" name="Columna2181" dataDxfId="14529"/>
    <tableColumn id="2188" xr3:uid="{00000000-0010-0000-0300-00008C080000}" name="Columna2182" dataDxfId="14528"/>
    <tableColumn id="2189" xr3:uid="{00000000-0010-0000-0300-00008D080000}" name="Columna2183" dataDxfId="14527"/>
    <tableColumn id="2190" xr3:uid="{00000000-0010-0000-0300-00008E080000}" name="Columna2184" dataDxfId="14526"/>
    <tableColumn id="2191" xr3:uid="{00000000-0010-0000-0300-00008F080000}" name="Columna2185" dataDxfId="14525"/>
    <tableColumn id="2192" xr3:uid="{00000000-0010-0000-0300-000090080000}" name="Columna2186" dataDxfId="14524"/>
    <tableColumn id="2193" xr3:uid="{00000000-0010-0000-0300-000091080000}" name="Columna2187" dataDxfId="14523"/>
    <tableColumn id="2194" xr3:uid="{00000000-0010-0000-0300-000092080000}" name="Columna2188" dataDxfId="14522"/>
    <tableColumn id="2195" xr3:uid="{00000000-0010-0000-0300-000093080000}" name="Columna2189" dataDxfId="14521"/>
    <tableColumn id="2196" xr3:uid="{00000000-0010-0000-0300-000094080000}" name="Columna2190" dataDxfId="14520"/>
    <tableColumn id="2197" xr3:uid="{00000000-0010-0000-0300-000095080000}" name="Columna2191" dataDxfId="14519"/>
    <tableColumn id="2198" xr3:uid="{00000000-0010-0000-0300-000096080000}" name="Columna2192" dataDxfId="14518"/>
    <tableColumn id="2199" xr3:uid="{00000000-0010-0000-0300-000097080000}" name="Columna2193" dataDxfId="14517"/>
    <tableColumn id="2200" xr3:uid="{00000000-0010-0000-0300-000098080000}" name="Columna2194" dataDxfId="14516"/>
    <tableColumn id="2201" xr3:uid="{00000000-0010-0000-0300-000099080000}" name="Columna2195" dataDxfId="14515"/>
    <tableColumn id="2202" xr3:uid="{00000000-0010-0000-0300-00009A080000}" name="Columna2196" dataDxfId="14514"/>
    <tableColumn id="2203" xr3:uid="{00000000-0010-0000-0300-00009B080000}" name="Columna2197" dataDxfId="14513"/>
    <tableColumn id="2204" xr3:uid="{00000000-0010-0000-0300-00009C080000}" name="Columna2198" dataDxfId="14512"/>
    <tableColumn id="2205" xr3:uid="{00000000-0010-0000-0300-00009D080000}" name="Columna2199" dataDxfId="14511"/>
    <tableColumn id="2206" xr3:uid="{00000000-0010-0000-0300-00009E080000}" name="Columna2200" dataDxfId="14510"/>
    <tableColumn id="2207" xr3:uid="{00000000-0010-0000-0300-00009F080000}" name="Columna2201" dataDxfId="14509"/>
    <tableColumn id="2208" xr3:uid="{00000000-0010-0000-0300-0000A0080000}" name="Columna2202" dataDxfId="14508"/>
    <tableColumn id="2209" xr3:uid="{00000000-0010-0000-0300-0000A1080000}" name="Columna2203" dataDxfId="14507"/>
    <tableColumn id="2210" xr3:uid="{00000000-0010-0000-0300-0000A2080000}" name="Columna2204" dataDxfId="14506"/>
    <tableColumn id="2211" xr3:uid="{00000000-0010-0000-0300-0000A3080000}" name="Columna2205" dataDxfId="14505"/>
    <tableColumn id="2212" xr3:uid="{00000000-0010-0000-0300-0000A4080000}" name="Columna2206" dataDxfId="14504"/>
    <tableColumn id="2213" xr3:uid="{00000000-0010-0000-0300-0000A5080000}" name="Columna2207" dataDxfId="14503"/>
    <tableColumn id="2214" xr3:uid="{00000000-0010-0000-0300-0000A6080000}" name="Columna2208" dataDxfId="14502"/>
    <tableColumn id="2215" xr3:uid="{00000000-0010-0000-0300-0000A7080000}" name="Columna2209" dataDxfId="14501"/>
    <tableColumn id="2216" xr3:uid="{00000000-0010-0000-0300-0000A8080000}" name="Columna2210" dataDxfId="14500"/>
    <tableColumn id="2217" xr3:uid="{00000000-0010-0000-0300-0000A9080000}" name="Columna2211" dataDxfId="14499"/>
    <tableColumn id="2218" xr3:uid="{00000000-0010-0000-0300-0000AA080000}" name="Columna2212" dataDxfId="14498"/>
    <tableColumn id="2219" xr3:uid="{00000000-0010-0000-0300-0000AB080000}" name="Columna2213" dataDxfId="14497"/>
    <tableColumn id="2220" xr3:uid="{00000000-0010-0000-0300-0000AC080000}" name="Columna2214" dataDxfId="14496"/>
    <tableColumn id="2221" xr3:uid="{00000000-0010-0000-0300-0000AD080000}" name="Columna2215" dataDxfId="14495"/>
    <tableColumn id="2222" xr3:uid="{00000000-0010-0000-0300-0000AE080000}" name="Columna2216" dataDxfId="14494"/>
    <tableColumn id="2223" xr3:uid="{00000000-0010-0000-0300-0000AF080000}" name="Columna2217" dataDxfId="14493"/>
    <tableColumn id="2224" xr3:uid="{00000000-0010-0000-0300-0000B0080000}" name="Columna2218" dataDxfId="14492"/>
    <tableColumn id="2225" xr3:uid="{00000000-0010-0000-0300-0000B1080000}" name="Columna2219" dataDxfId="14491"/>
    <tableColumn id="2226" xr3:uid="{00000000-0010-0000-0300-0000B2080000}" name="Columna2220" dataDxfId="14490"/>
    <tableColumn id="2227" xr3:uid="{00000000-0010-0000-0300-0000B3080000}" name="Columna2221" dataDxfId="14489"/>
    <tableColumn id="2228" xr3:uid="{00000000-0010-0000-0300-0000B4080000}" name="Columna2222" dataDxfId="14488"/>
    <tableColumn id="2229" xr3:uid="{00000000-0010-0000-0300-0000B5080000}" name="Columna2223" dataDxfId="14487"/>
    <tableColumn id="2230" xr3:uid="{00000000-0010-0000-0300-0000B6080000}" name="Columna2224" dataDxfId="14486"/>
    <tableColumn id="2231" xr3:uid="{00000000-0010-0000-0300-0000B7080000}" name="Columna2225" dataDxfId="14485"/>
    <tableColumn id="2232" xr3:uid="{00000000-0010-0000-0300-0000B8080000}" name="Columna2226" dataDxfId="14484"/>
    <tableColumn id="2233" xr3:uid="{00000000-0010-0000-0300-0000B9080000}" name="Columna2227" dataDxfId="14483"/>
    <tableColumn id="2234" xr3:uid="{00000000-0010-0000-0300-0000BA080000}" name="Columna2228" dataDxfId="14482"/>
    <tableColumn id="2235" xr3:uid="{00000000-0010-0000-0300-0000BB080000}" name="Columna2229" dataDxfId="14481"/>
    <tableColumn id="2236" xr3:uid="{00000000-0010-0000-0300-0000BC080000}" name="Columna2230" dataDxfId="14480"/>
    <tableColumn id="2237" xr3:uid="{00000000-0010-0000-0300-0000BD080000}" name="Columna2231" dataDxfId="14479"/>
    <tableColumn id="2238" xr3:uid="{00000000-0010-0000-0300-0000BE080000}" name="Columna2232" dataDxfId="14478"/>
    <tableColumn id="2239" xr3:uid="{00000000-0010-0000-0300-0000BF080000}" name="Columna2233" dataDxfId="14477"/>
    <tableColumn id="2240" xr3:uid="{00000000-0010-0000-0300-0000C0080000}" name="Columna2234" dataDxfId="14476"/>
    <tableColumn id="2241" xr3:uid="{00000000-0010-0000-0300-0000C1080000}" name="Columna2235" dataDxfId="14475"/>
    <tableColumn id="2242" xr3:uid="{00000000-0010-0000-0300-0000C2080000}" name="Columna2236" dataDxfId="14474"/>
    <tableColumn id="2243" xr3:uid="{00000000-0010-0000-0300-0000C3080000}" name="Columna2237" dataDxfId="14473"/>
    <tableColumn id="2244" xr3:uid="{00000000-0010-0000-0300-0000C4080000}" name="Columna2238" dataDxfId="14472"/>
    <tableColumn id="2245" xr3:uid="{00000000-0010-0000-0300-0000C5080000}" name="Columna2239" dataDxfId="14471"/>
    <tableColumn id="2246" xr3:uid="{00000000-0010-0000-0300-0000C6080000}" name="Columna2240" dataDxfId="14470"/>
    <tableColumn id="2247" xr3:uid="{00000000-0010-0000-0300-0000C7080000}" name="Columna2241" dataDxfId="14469"/>
    <tableColumn id="2248" xr3:uid="{00000000-0010-0000-0300-0000C8080000}" name="Columna2242" dataDxfId="14468"/>
    <tableColumn id="2249" xr3:uid="{00000000-0010-0000-0300-0000C9080000}" name="Columna2243" dataDxfId="14467"/>
    <tableColumn id="2250" xr3:uid="{00000000-0010-0000-0300-0000CA080000}" name="Columna2244" dataDxfId="14466"/>
    <tableColumn id="2251" xr3:uid="{00000000-0010-0000-0300-0000CB080000}" name="Columna2245" dataDxfId="14465"/>
    <tableColumn id="2252" xr3:uid="{00000000-0010-0000-0300-0000CC080000}" name="Columna2246" dataDxfId="14464"/>
    <tableColumn id="2253" xr3:uid="{00000000-0010-0000-0300-0000CD080000}" name="Columna2247" dataDxfId="14463"/>
    <tableColumn id="2254" xr3:uid="{00000000-0010-0000-0300-0000CE080000}" name="Columna2248" dataDxfId="14462"/>
    <tableColumn id="2255" xr3:uid="{00000000-0010-0000-0300-0000CF080000}" name="Columna2249" dataDxfId="14461"/>
    <tableColumn id="2256" xr3:uid="{00000000-0010-0000-0300-0000D0080000}" name="Columna2250" dataDxfId="14460"/>
    <tableColumn id="2257" xr3:uid="{00000000-0010-0000-0300-0000D1080000}" name="Columna2251" dataDxfId="14459"/>
    <tableColumn id="2258" xr3:uid="{00000000-0010-0000-0300-0000D2080000}" name="Columna2252" dataDxfId="14458"/>
    <tableColumn id="2259" xr3:uid="{00000000-0010-0000-0300-0000D3080000}" name="Columna2253" dataDxfId="14457"/>
    <tableColumn id="2260" xr3:uid="{00000000-0010-0000-0300-0000D4080000}" name="Columna2254" dataDxfId="14456"/>
    <tableColumn id="2261" xr3:uid="{00000000-0010-0000-0300-0000D5080000}" name="Columna2255" dataDxfId="14455"/>
    <tableColumn id="2262" xr3:uid="{00000000-0010-0000-0300-0000D6080000}" name="Columna2256" dataDxfId="14454"/>
    <tableColumn id="2263" xr3:uid="{00000000-0010-0000-0300-0000D7080000}" name="Columna2257" dataDxfId="14453"/>
    <tableColumn id="2264" xr3:uid="{00000000-0010-0000-0300-0000D8080000}" name="Columna2258" dataDxfId="14452"/>
    <tableColumn id="2265" xr3:uid="{00000000-0010-0000-0300-0000D9080000}" name="Columna2259" dataDxfId="14451"/>
    <tableColumn id="2266" xr3:uid="{00000000-0010-0000-0300-0000DA080000}" name="Columna2260" dataDxfId="14450"/>
    <tableColumn id="2267" xr3:uid="{00000000-0010-0000-0300-0000DB080000}" name="Columna2261" dataDxfId="14449"/>
    <tableColumn id="2268" xr3:uid="{00000000-0010-0000-0300-0000DC080000}" name="Columna2262" dataDxfId="14448"/>
    <tableColumn id="2269" xr3:uid="{00000000-0010-0000-0300-0000DD080000}" name="Columna2263" dataDxfId="14447"/>
    <tableColumn id="2270" xr3:uid="{00000000-0010-0000-0300-0000DE080000}" name="Columna2264" dataDxfId="14446"/>
    <tableColumn id="2271" xr3:uid="{00000000-0010-0000-0300-0000DF080000}" name="Columna2265" dataDxfId="14445"/>
    <tableColumn id="2272" xr3:uid="{00000000-0010-0000-0300-0000E0080000}" name="Columna2266" dataDxfId="14444"/>
    <tableColumn id="2273" xr3:uid="{00000000-0010-0000-0300-0000E1080000}" name="Columna2267" dataDxfId="14443"/>
    <tableColumn id="2274" xr3:uid="{00000000-0010-0000-0300-0000E2080000}" name="Columna2268" dataDxfId="14442"/>
    <tableColumn id="2275" xr3:uid="{00000000-0010-0000-0300-0000E3080000}" name="Columna2269" dataDxfId="14441"/>
    <tableColumn id="2276" xr3:uid="{00000000-0010-0000-0300-0000E4080000}" name="Columna2270" dataDxfId="14440"/>
    <tableColumn id="2277" xr3:uid="{00000000-0010-0000-0300-0000E5080000}" name="Columna2271" dataDxfId="14439"/>
    <tableColumn id="2278" xr3:uid="{00000000-0010-0000-0300-0000E6080000}" name="Columna2272" dataDxfId="14438"/>
    <tableColumn id="2279" xr3:uid="{00000000-0010-0000-0300-0000E7080000}" name="Columna2273" dataDxfId="14437"/>
    <tableColumn id="2280" xr3:uid="{00000000-0010-0000-0300-0000E8080000}" name="Columna2274" dataDxfId="14436"/>
    <tableColumn id="2281" xr3:uid="{00000000-0010-0000-0300-0000E9080000}" name="Columna2275" dataDxfId="14435"/>
    <tableColumn id="2282" xr3:uid="{00000000-0010-0000-0300-0000EA080000}" name="Columna2276" dataDxfId="14434"/>
    <tableColumn id="2283" xr3:uid="{00000000-0010-0000-0300-0000EB080000}" name="Columna2277" dataDxfId="14433"/>
    <tableColumn id="2284" xr3:uid="{00000000-0010-0000-0300-0000EC080000}" name="Columna2278" dataDxfId="14432"/>
    <tableColumn id="2285" xr3:uid="{00000000-0010-0000-0300-0000ED080000}" name="Columna2279" dataDxfId="14431"/>
    <tableColumn id="2286" xr3:uid="{00000000-0010-0000-0300-0000EE080000}" name="Columna2280" dataDxfId="14430"/>
    <tableColumn id="2287" xr3:uid="{00000000-0010-0000-0300-0000EF080000}" name="Columna2281" dataDxfId="14429"/>
    <tableColumn id="2288" xr3:uid="{00000000-0010-0000-0300-0000F0080000}" name="Columna2282" dataDxfId="14428"/>
    <tableColumn id="2289" xr3:uid="{00000000-0010-0000-0300-0000F1080000}" name="Columna2283" dataDxfId="14427"/>
    <tableColumn id="2290" xr3:uid="{00000000-0010-0000-0300-0000F2080000}" name="Columna2284" dataDxfId="14426"/>
    <tableColumn id="2291" xr3:uid="{00000000-0010-0000-0300-0000F3080000}" name="Columna2285" dataDxfId="14425"/>
    <tableColumn id="2292" xr3:uid="{00000000-0010-0000-0300-0000F4080000}" name="Columna2286" dataDxfId="14424"/>
    <tableColumn id="2293" xr3:uid="{00000000-0010-0000-0300-0000F5080000}" name="Columna2287" dataDxfId="14423"/>
    <tableColumn id="2294" xr3:uid="{00000000-0010-0000-0300-0000F6080000}" name="Columna2288" dataDxfId="14422"/>
    <tableColumn id="2295" xr3:uid="{00000000-0010-0000-0300-0000F7080000}" name="Columna2289" dataDxfId="14421"/>
    <tableColumn id="2296" xr3:uid="{00000000-0010-0000-0300-0000F8080000}" name="Columna2290" dataDxfId="14420"/>
    <tableColumn id="2297" xr3:uid="{00000000-0010-0000-0300-0000F9080000}" name="Columna2291" dataDxfId="14419"/>
    <tableColumn id="2298" xr3:uid="{00000000-0010-0000-0300-0000FA080000}" name="Columna2292" dataDxfId="14418"/>
    <tableColumn id="2299" xr3:uid="{00000000-0010-0000-0300-0000FB080000}" name="Columna2293" dataDxfId="14417"/>
    <tableColumn id="2300" xr3:uid="{00000000-0010-0000-0300-0000FC080000}" name="Columna2294" dataDxfId="14416"/>
    <tableColumn id="2301" xr3:uid="{00000000-0010-0000-0300-0000FD080000}" name="Columna2295" dataDxfId="14415"/>
    <tableColumn id="2302" xr3:uid="{00000000-0010-0000-0300-0000FE080000}" name="Columna2296" dataDxfId="14414"/>
    <tableColumn id="2303" xr3:uid="{00000000-0010-0000-0300-0000FF080000}" name="Columna2297" dataDxfId="14413"/>
    <tableColumn id="2304" xr3:uid="{00000000-0010-0000-0300-000000090000}" name="Columna2298" dataDxfId="14412"/>
    <tableColumn id="2305" xr3:uid="{00000000-0010-0000-0300-000001090000}" name="Columna2299" dataDxfId="14411"/>
    <tableColumn id="2306" xr3:uid="{00000000-0010-0000-0300-000002090000}" name="Columna2300" dataDxfId="14410"/>
    <tableColumn id="2307" xr3:uid="{00000000-0010-0000-0300-000003090000}" name="Columna2301" dataDxfId="14409"/>
    <tableColumn id="2308" xr3:uid="{00000000-0010-0000-0300-000004090000}" name="Columna2302" dataDxfId="14408"/>
    <tableColumn id="2309" xr3:uid="{00000000-0010-0000-0300-000005090000}" name="Columna2303" dataDxfId="14407"/>
    <tableColumn id="2310" xr3:uid="{00000000-0010-0000-0300-000006090000}" name="Columna2304" dataDxfId="14406"/>
    <tableColumn id="2311" xr3:uid="{00000000-0010-0000-0300-000007090000}" name="Columna2305" dataDxfId="14405"/>
    <tableColumn id="2312" xr3:uid="{00000000-0010-0000-0300-000008090000}" name="Columna2306" dataDxfId="14404"/>
    <tableColumn id="2313" xr3:uid="{00000000-0010-0000-0300-000009090000}" name="Columna2307" dataDxfId="14403"/>
    <tableColumn id="2314" xr3:uid="{00000000-0010-0000-0300-00000A090000}" name="Columna2308" dataDxfId="14402"/>
    <tableColumn id="2315" xr3:uid="{00000000-0010-0000-0300-00000B090000}" name="Columna2309" dataDxfId="14401"/>
    <tableColumn id="2316" xr3:uid="{00000000-0010-0000-0300-00000C090000}" name="Columna2310" dataDxfId="14400"/>
    <tableColumn id="2317" xr3:uid="{00000000-0010-0000-0300-00000D090000}" name="Columna2311" dataDxfId="14399"/>
    <tableColumn id="2318" xr3:uid="{00000000-0010-0000-0300-00000E090000}" name="Columna2312" dataDxfId="14398"/>
    <tableColumn id="2319" xr3:uid="{00000000-0010-0000-0300-00000F090000}" name="Columna2313" dataDxfId="14397"/>
    <tableColumn id="2320" xr3:uid="{00000000-0010-0000-0300-000010090000}" name="Columna2314" dataDxfId="14396"/>
    <tableColumn id="2321" xr3:uid="{00000000-0010-0000-0300-000011090000}" name="Columna2315" dataDxfId="14395"/>
    <tableColumn id="2322" xr3:uid="{00000000-0010-0000-0300-000012090000}" name="Columna2316" dataDxfId="14394"/>
    <tableColumn id="2323" xr3:uid="{00000000-0010-0000-0300-000013090000}" name="Columna2317" dataDxfId="14393"/>
    <tableColumn id="2324" xr3:uid="{00000000-0010-0000-0300-000014090000}" name="Columna2318" dataDxfId="14392"/>
    <tableColumn id="2325" xr3:uid="{00000000-0010-0000-0300-000015090000}" name="Columna2319" dataDxfId="14391"/>
    <tableColumn id="2326" xr3:uid="{00000000-0010-0000-0300-000016090000}" name="Columna2320" dataDxfId="14390"/>
    <tableColumn id="2327" xr3:uid="{00000000-0010-0000-0300-000017090000}" name="Columna2321" dataDxfId="14389"/>
    <tableColumn id="2328" xr3:uid="{00000000-0010-0000-0300-000018090000}" name="Columna2322" dataDxfId="14388"/>
    <tableColumn id="2329" xr3:uid="{00000000-0010-0000-0300-000019090000}" name="Columna2323" dataDxfId="14387"/>
    <tableColumn id="2330" xr3:uid="{00000000-0010-0000-0300-00001A090000}" name="Columna2324" dataDxfId="14386"/>
    <tableColumn id="2331" xr3:uid="{00000000-0010-0000-0300-00001B090000}" name="Columna2325" dataDxfId="14385"/>
    <tableColumn id="2332" xr3:uid="{00000000-0010-0000-0300-00001C090000}" name="Columna2326" dataDxfId="14384"/>
    <tableColumn id="2333" xr3:uid="{00000000-0010-0000-0300-00001D090000}" name="Columna2327" dataDxfId="14383"/>
    <tableColumn id="2334" xr3:uid="{00000000-0010-0000-0300-00001E090000}" name="Columna2328" dataDxfId="14382"/>
    <tableColumn id="2335" xr3:uid="{00000000-0010-0000-0300-00001F090000}" name="Columna2329" dataDxfId="14381"/>
    <tableColumn id="2336" xr3:uid="{00000000-0010-0000-0300-000020090000}" name="Columna2330" dataDxfId="14380"/>
    <tableColumn id="2337" xr3:uid="{00000000-0010-0000-0300-000021090000}" name="Columna2331" dataDxfId="14379"/>
    <tableColumn id="2338" xr3:uid="{00000000-0010-0000-0300-000022090000}" name="Columna2332" dataDxfId="14378"/>
    <tableColumn id="2339" xr3:uid="{00000000-0010-0000-0300-000023090000}" name="Columna2333" dataDxfId="14377"/>
    <tableColumn id="2340" xr3:uid="{00000000-0010-0000-0300-000024090000}" name="Columna2334" dataDxfId="14376"/>
    <tableColumn id="2341" xr3:uid="{00000000-0010-0000-0300-000025090000}" name="Columna2335" dataDxfId="14375"/>
    <tableColumn id="2342" xr3:uid="{00000000-0010-0000-0300-000026090000}" name="Columna2336" dataDxfId="14374"/>
    <tableColumn id="2343" xr3:uid="{00000000-0010-0000-0300-000027090000}" name="Columna2337" dataDxfId="14373"/>
    <tableColumn id="2344" xr3:uid="{00000000-0010-0000-0300-000028090000}" name="Columna2338" dataDxfId="14372"/>
    <tableColumn id="2345" xr3:uid="{00000000-0010-0000-0300-000029090000}" name="Columna2339" dataDxfId="14371"/>
    <tableColumn id="2346" xr3:uid="{00000000-0010-0000-0300-00002A090000}" name="Columna2340" dataDxfId="14370"/>
    <tableColumn id="2347" xr3:uid="{00000000-0010-0000-0300-00002B090000}" name="Columna2341" dataDxfId="14369"/>
    <tableColumn id="2348" xr3:uid="{00000000-0010-0000-0300-00002C090000}" name="Columna2342" dataDxfId="14368"/>
    <tableColumn id="2349" xr3:uid="{00000000-0010-0000-0300-00002D090000}" name="Columna2343" dataDxfId="14367"/>
    <tableColumn id="2350" xr3:uid="{00000000-0010-0000-0300-00002E090000}" name="Columna2344" dataDxfId="14366"/>
    <tableColumn id="2351" xr3:uid="{00000000-0010-0000-0300-00002F090000}" name="Columna2345" dataDxfId="14365"/>
    <tableColumn id="2352" xr3:uid="{00000000-0010-0000-0300-000030090000}" name="Columna2346" dataDxfId="14364"/>
    <tableColumn id="2353" xr3:uid="{00000000-0010-0000-0300-000031090000}" name="Columna2347" dataDxfId="14363"/>
    <tableColumn id="2354" xr3:uid="{00000000-0010-0000-0300-000032090000}" name="Columna2348" dataDxfId="14362"/>
    <tableColumn id="2355" xr3:uid="{00000000-0010-0000-0300-000033090000}" name="Columna2349" dataDxfId="14361"/>
    <tableColumn id="2356" xr3:uid="{00000000-0010-0000-0300-000034090000}" name="Columna2350" dataDxfId="14360"/>
    <tableColumn id="2357" xr3:uid="{00000000-0010-0000-0300-000035090000}" name="Columna2351" dataDxfId="14359"/>
    <tableColumn id="2358" xr3:uid="{00000000-0010-0000-0300-000036090000}" name="Columna2352" dataDxfId="14358"/>
    <tableColumn id="2359" xr3:uid="{00000000-0010-0000-0300-000037090000}" name="Columna2353" dataDxfId="14357"/>
    <tableColumn id="2360" xr3:uid="{00000000-0010-0000-0300-000038090000}" name="Columna2354" dataDxfId="14356"/>
    <tableColumn id="2361" xr3:uid="{00000000-0010-0000-0300-000039090000}" name="Columna2355" dataDxfId="14355"/>
    <tableColumn id="2362" xr3:uid="{00000000-0010-0000-0300-00003A090000}" name="Columna2356" dataDxfId="14354"/>
    <tableColumn id="2363" xr3:uid="{00000000-0010-0000-0300-00003B090000}" name="Columna2357" dataDxfId="14353"/>
    <tableColumn id="2364" xr3:uid="{00000000-0010-0000-0300-00003C090000}" name="Columna2358" dataDxfId="14352"/>
    <tableColumn id="2365" xr3:uid="{00000000-0010-0000-0300-00003D090000}" name="Columna2359" dataDxfId="14351"/>
    <tableColumn id="2366" xr3:uid="{00000000-0010-0000-0300-00003E090000}" name="Columna2360" dataDxfId="14350"/>
    <tableColumn id="2367" xr3:uid="{00000000-0010-0000-0300-00003F090000}" name="Columna2361" dataDxfId="14349"/>
    <tableColumn id="2368" xr3:uid="{00000000-0010-0000-0300-000040090000}" name="Columna2362" dataDxfId="14348"/>
    <tableColumn id="2369" xr3:uid="{00000000-0010-0000-0300-000041090000}" name="Columna2363" dataDxfId="14347"/>
    <tableColumn id="2370" xr3:uid="{00000000-0010-0000-0300-000042090000}" name="Columna2364" dataDxfId="14346"/>
    <tableColumn id="2371" xr3:uid="{00000000-0010-0000-0300-000043090000}" name="Columna2365" dataDxfId="14345"/>
    <tableColumn id="2372" xr3:uid="{00000000-0010-0000-0300-000044090000}" name="Columna2366" dataDxfId="14344"/>
    <tableColumn id="2373" xr3:uid="{00000000-0010-0000-0300-000045090000}" name="Columna2367" dataDxfId="14343"/>
    <tableColumn id="2374" xr3:uid="{00000000-0010-0000-0300-000046090000}" name="Columna2368" dataDxfId="14342"/>
    <tableColumn id="2375" xr3:uid="{00000000-0010-0000-0300-000047090000}" name="Columna2369" dataDxfId="14341"/>
    <tableColumn id="2376" xr3:uid="{00000000-0010-0000-0300-000048090000}" name="Columna2370" dataDxfId="14340"/>
    <tableColumn id="2377" xr3:uid="{00000000-0010-0000-0300-000049090000}" name="Columna2371" dataDxfId="14339"/>
    <tableColumn id="2378" xr3:uid="{00000000-0010-0000-0300-00004A090000}" name="Columna2372" dataDxfId="14338"/>
    <tableColumn id="2379" xr3:uid="{00000000-0010-0000-0300-00004B090000}" name="Columna2373" dataDxfId="14337"/>
    <tableColumn id="2380" xr3:uid="{00000000-0010-0000-0300-00004C090000}" name="Columna2374" dataDxfId="14336"/>
    <tableColumn id="2381" xr3:uid="{00000000-0010-0000-0300-00004D090000}" name="Columna2375" dataDxfId="14335"/>
    <tableColumn id="2382" xr3:uid="{00000000-0010-0000-0300-00004E090000}" name="Columna2376" dataDxfId="14334"/>
    <tableColumn id="2383" xr3:uid="{00000000-0010-0000-0300-00004F090000}" name="Columna2377" dataDxfId="14333"/>
    <tableColumn id="2384" xr3:uid="{00000000-0010-0000-0300-000050090000}" name="Columna2378" dataDxfId="14332"/>
    <tableColumn id="2385" xr3:uid="{00000000-0010-0000-0300-000051090000}" name="Columna2379" dataDxfId="14331"/>
    <tableColumn id="2386" xr3:uid="{00000000-0010-0000-0300-000052090000}" name="Columna2380" dataDxfId="14330"/>
    <tableColumn id="2387" xr3:uid="{00000000-0010-0000-0300-000053090000}" name="Columna2381" dataDxfId="14329"/>
    <tableColumn id="2388" xr3:uid="{00000000-0010-0000-0300-000054090000}" name="Columna2382" dataDxfId="14328"/>
    <tableColumn id="2389" xr3:uid="{00000000-0010-0000-0300-000055090000}" name="Columna2383" dataDxfId="14327"/>
    <tableColumn id="2390" xr3:uid="{00000000-0010-0000-0300-000056090000}" name="Columna2384" dataDxfId="14326"/>
    <tableColumn id="2391" xr3:uid="{00000000-0010-0000-0300-000057090000}" name="Columna2385" dataDxfId="14325"/>
    <tableColumn id="2392" xr3:uid="{00000000-0010-0000-0300-000058090000}" name="Columna2386" dataDxfId="14324"/>
    <tableColumn id="2393" xr3:uid="{00000000-0010-0000-0300-000059090000}" name="Columna2387" dataDxfId="14323"/>
    <tableColumn id="2394" xr3:uid="{00000000-0010-0000-0300-00005A090000}" name="Columna2388" dataDxfId="14322"/>
    <tableColumn id="2395" xr3:uid="{00000000-0010-0000-0300-00005B090000}" name="Columna2389" dataDxfId="14321"/>
    <tableColumn id="2396" xr3:uid="{00000000-0010-0000-0300-00005C090000}" name="Columna2390" dataDxfId="14320"/>
    <tableColumn id="2397" xr3:uid="{00000000-0010-0000-0300-00005D090000}" name="Columna2391" dataDxfId="14319"/>
    <tableColumn id="2398" xr3:uid="{00000000-0010-0000-0300-00005E090000}" name="Columna2392" dataDxfId="14318"/>
    <tableColumn id="2399" xr3:uid="{00000000-0010-0000-0300-00005F090000}" name="Columna2393" dataDxfId="14317"/>
    <tableColumn id="2400" xr3:uid="{00000000-0010-0000-0300-000060090000}" name="Columna2394" dataDxfId="14316"/>
    <tableColumn id="2401" xr3:uid="{00000000-0010-0000-0300-000061090000}" name="Columna2395" dataDxfId="14315"/>
    <tableColumn id="2402" xr3:uid="{00000000-0010-0000-0300-000062090000}" name="Columna2396" dataDxfId="14314"/>
    <tableColumn id="2403" xr3:uid="{00000000-0010-0000-0300-000063090000}" name="Columna2397" dataDxfId="14313"/>
    <tableColumn id="2404" xr3:uid="{00000000-0010-0000-0300-000064090000}" name="Columna2398" dataDxfId="14312"/>
    <tableColumn id="2405" xr3:uid="{00000000-0010-0000-0300-000065090000}" name="Columna2399" dataDxfId="14311"/>
    <tableColumn id="2406" xr3:uid="{00000000-0010-0000-0300-000066090000}" name="Columna2400" dataDxfId="14310"/>
    <tableColumn id="2407" xr3:uid="{00000000-0010-0000-0300-000067090000}" name="Columna2401" dataDxfId="14309"/>
    <tableColumn id="2408" xr3:uid="{00000000-0010-0000-0300-000068090000}" name="Columna2402" dataDxfId="14308"/>
    <tableColumn id="2409" xr3:uid="{00000000-0010-0000-0300-000069090000}" name="Columna2403" dataDxfId="14307"/>
    <tableColumn id="2410" xr3:uid="{00000000-0010-0000-0300-00006A090000}" name="Columna2404" dataDxfId="14306"/>
    <tableColumn id="2411" xr3:uid="{00000000-0010-0000-0300-00006B090000}" name="Columna2405" dataDxfId="14305"/>
    <tableColumn id="2412" xr3:uid="{00000000-0010-0000-0300-00006C090000}" name="Columna2406" dataDxfId="14304"/>
    <tableColumn id="2413" xr3:uid="{00000000-0010-0000-0300-00006D090000}" name="Columna2407" dataDxfId="14303"/>
    <tableColumn id="2414" xr3:uid="{00000000-0010-0000-0300-00006E090000}" name="Columna2408" dataDxfId="14302"/>
    <tableColumn id="2415" xr3:uid="{00000000-0010-0000-0300-00006F090000}" name="Columna2409" dataDxfId="14301"/>
    <tableColumn id="2416" xr3:uid="{00000000-0010-0000-0300-000070090000}" name="Columna2410" dataDxfId="14300"/>
    <tableColumn id="2417" xr3:uid="{00000000-0010-0000-0300-000071090000}" name="Columna2411" dataDxfId="14299"/>
    <tableColumn id="2418" xr3:uid="{00000000-0010-0000-0300-000072090000}" name="Columna2412" dataDxfId="14298"/>
    <tableColumn id="2419" xr3:uid="{00000000-0010-0000-0300-000073090000}" name="Columna2413" dataDxfId="14297"/>
    <tableColumn id="2420" xr3:uid="{00000000-0010-0000-0300-000074090000}" name="Columna2414" dataDxfId="14296"/>
    <tableColumn id="2421" xr3:uid="{00000000-0010-0000-0300-000075090000}" name="Columna2415" dataDxfId="14295"/>
    <tableColumn id="2422" xr3:uid="{00000000-0010-0000-0300-000076090000}" name="Columna2416" dataDxfId="14294"/>
    <tableColumn id="2423" xr3:uid="{00000000-0010-0000-0300-000077090000}" name="Columna2417" dataDxfId="14293"/>
    <tableColumn id="2424" xr3:uid="{00000000-0010-0000-0300-000078090000}" name="Columna2418" dataDxfId="14292"/>
    <tableColumn id="2425" xr3:uid="{00000000-0010-0000-0300-000079090000}" name="Columna2419" dataDxfId="14291"/>
    <tableColumn id="2426" xr3:uid="{00000000-0010-0000-0300-00007A090000}" name="Columna2420" dataDxfId="14290"/>
    <tableColumn id="2427" xr3:uid="{00000000-0010-0000-0300-00007B090000}" name="Columna2421" dataDxfId="14289"/>
    <tableColumn id="2428" xr3:uid="{00000000-0010-0000-0300-00007C090000}" name="Columna2422" dataDxfId="14288"/>
    <tableColumn id="2429" xr3:uid="{00000000-0010-0000-0300-00007D090000}" name="Columna2423" dataDxfId="14287"/>
    <tableColumn id="2430" xr3:uid="{00000000-0010-0000-0300-00007E090000}" name="Columna2424" dataDxfId="14286"/>
    <tableColumn id="2431" xr3:uid="{00000000-0010-0000-0300-00007F090000}" name="Columna2425" dataDxfId="14285"/>
    <tableColumn id="2432" xr3:uid="{00000000-0010-0000-0300-000080090000}" name="Columna2426" dataDxfId="14284"/>
    <tableColumn id="2433" xr3:uid="{00000000-0010-0000-0300-000081090000}" name="Columna2427" dataDxfId="14283"/>
    <tableColumn id="2434" xr3:uid="{00000000-0010-0000-0300-000082090000}" name="Columna2428" dataDxfId="14282"/>
    <tableColumn id="2435" xr3:uid="{00000000-0010-0000-0300-000083090000}" name="Columna2429" dataDxfId="14281"/>
    <tableColumn id="2436" xr3:uid="{00000000-0010-0000-0300-000084090000}" name="Columna2430" dataDxfId="14280"/>
    <tableColumn id="2437" xr3:uid="{00000000-0010-0000-0300-000085090000}" name="Columna2431" dataDxfId="14279"/>
    <tableColumn id="2438" xr3:uid="{00000000-0010-0000-0300-000086090000}" name="Columna2432" dataDxfId="14278"/>
    <tableColumn id="2439" xr3:uid="{00000000-0010-0000-0300-000087090000}" name="Columna2433" dataDxfId="14277"/>
    <tableColumn id="2440" xr3:uid="{00000000-0010-0000-0300-000088090000}" name="Columna2434" dataDxfId="14276"/>
    <tableColumn id="2441" xr3:uid="{00000000-0010-0000-0300-000089090000}" name="Columna2435" dataDxfId="14275"/>
    <tableColumn id="2442" xr3:uid="{00000000-0010-0000-0300-00008A090000}" name="Columna2436" dataDxfId="14274"/>
    <tableColumn id="2443" xr3:uid="{00000000-0010-0000-0300-00008B090000}" name="Columna2437" dataDxfId="14273"/>
    <tableColumn id="2444" xr3:uid="{00000000-0010-0000-0300-00008C090000}" name="Columna2438" dataDxfId="14272"/>
    <tableColumn id="2445" xr3:uid="{00000000-0010-0000-0300-00008D090000}" name="Columna2439" dataDxfId="14271"/>
    <tableColumn id="2446" xr3:uid="{00000000-0010-0000-0300-00008E090000}" name="Columna2440" dataDxfId="14270"/>
    <tableColumn id="2447" xr3:uid="{00000000-0010-0000-0300-00008F090000}" name="Columna2441" dataDxfId="14269"/>
    <tableColumn id="2448" xr3:uid="{00000000-0010-0000-0300-000090090000}" name="Columna2442" dataDxfId="14268"/>
    <tableColumn id="2449" xr3:uid="{00000000-0010-0000-0300-000091090000}" name="Columna2443" dataDxfId="14267"/>
    <tableColumn id="2450" xr3:uid="{00000000-0010-0000-0300-000092090000}" name="Columna2444" dataDxfId="14266"/>
    <tableColumn id="2451" xr3:uid="{00000000-0010-0000-0300-000093090000}" name="Columna2445" dataDxfId="14265"/>
    <tableColumn id="2452" xr3:uid="{00000000-0010-0000-0300-000094090000}" name="Columna2446" dataDxfId="14264"/>
    <tableColumn id="2453" xr3:uid="{00000000-0010-0000-0300-000095090000}" name="Columna2447" dataDxfId="14263"/>
    <tableColumn id="2454" xr3:uid="{00000000-0010-0000-0300-000096090000}" name="Columna2448" dataDxfId="14262"/>
    <tableColumn id="2455" xr3:uid="{00000000-0010-0000-0300-000097090000}" name="Columna2449" dataDxfId="14261"/>
    <tableColumn id="2456" xr3:uid="{00000000-0010-0000-0300-000098090000}" name="Columna2450" dataDxfId="14260"/>
    <tableColumn id="2457" xr3:uid="{00000000-0010-0000-0300-000099090000}" name="Columna2451" dataDxfId="14259"/>
    <tableColumn id="2458" xr3:uid="{00000000-0010-0000-0300-00009A090000}" name="Columna2452" dataDxfId="14258"/>
    <tableColumn id="2459" xr3:uid="{00000000-0010-0000-0300-00009B090000}" name="Columna2453" dataDxfId="14257"/>
    <tableColumn id="2460" xr3:uid="{00000000-0010-0000-0300-00009C090000}" name="Columna2454" dataDxfId="14256"/>
    <tableColumn id="2461" xr3:uid="{00000000-0010-0000-0300-00009D090000}" name="Columna2455" dataDxfId="14255"/>
    <tableColumn id="2462" xr3:uid="{00000000-0010-0000-0300-00009E090000}" name="Columna2456" dataDxfId="14254"/>
    <tableColumn id="2463" xr3:uid="{00000000-0010-0000-0300-00009F090000}" name="Columna2457" dataDxfId="14253"/>
    <tableColumn id="2464" xr3:uid="{00000000-0010-0000-0300-0000A0090000}" name="Columna2458" dataDxfId="14252"/>
    <tableColumn id="2465" xr3:uid="{00000000-0010-0000-0300-0000A1090000}" name="Columna2459" dataDxfId="14251"/>
    <tableColumn id="2466" xr3:uid="{00000000-0010-0000-0300-0000A2090000}" name="Columna2460" dataDxfId="14250"/>
    <tableColumn id="2467" xr3:uid="{00000000-0010-0000-0300-0000A3090000}" name="Columna2461" dataDxfId="14249"/>
    <tableColumn id="2468" xr3:uid="{00000000-0010-0000-0300-0000A4090000}" name="Columna2462" dataDxfId="14248"/>
    <tableColumn id="2469" xr3:uid="{00000000-0010-0000-0300-0000A5090000}" name="Columna2463" dataDxfId="14247"/>
    <tableColumn id="2470" xr3:uid="{00000000-0010-0000-0300-0000A6090000}" name="Columna2464" dataDxfId="14246"/>
    <tableColumn id="2471" xr3:uid="{00000000-0010-0000-0300-0000A7090000}" name="Columna2465" dataDxfId="14245"/>
    <tableColumn id="2472" xr3:uid="{00000000-0010-0000-0300-0000A8090000}" name="Columna2466" dataDxfId="14244"/>
    <tableColumn id="2473" xr3:uid="{00000000-0010-0000-0300-0000A9090000}" name="Columna2467" dataDxfId="14243"/>
    <tableColumn id="2474" xr3:uid="{00000000-0010-0000-0300-0000AA090000}" name="Columna2468" dataDxfId="14242"/>
    <tableColumn id="2475" xr3:uid="{00000000-0010-0000-0300-0000AB090000}" name="Columna2469" dataDxfId="14241"/>
    <tableColumn id="2476" xr3:uid="{00000000-0010-0000-0300-0000AC090000}" name="Columna2470" dataDxfId="14240"/>
    <tableColumn id="2477" xr3:uid="{00000000-0010-0000-0300-0000AD090000}" name="Columna2471" dataDxfId="14239"/>
    <tableColumn id="2478" xr3:uid="{00000000-0010-0000-0300-0000AE090000}" name="Columna2472" dataDxfId="14238"/>
    <tableColumn id="2479" xr3:uid="{00000000-0010-0000-0300-0000AF090000}" name="Columna2473" dataDxfId="14237"/>
    <tableColumn id="2480" xr3:uid="{00000000-0010-0000-0300-0000B0090000}" name="Columna2474" dataDxfId="14236"/>
    <tableColumn id="2481" xr3:uid="{00000000-0010-0000-0300-0000B1090000}" name="Columna2475" dataDxfId="14235"/>
    <tableColumn id="2482" xr3:uid="{00000000-0010-0000-0300-0000B2090000}" name="Columna2476" dataDxfId="14234"/>
    <tableColumn id="2483" xr3:uid="{00000000-0010-0000-0300-0000B3090000}" name="Columna2477" dataDxfId="14233"/>
    <tableColumn id="2484" xr3:uid="{00000000-0010-0000-0300-0000B4090000}" name="Columna2478" dataDxfId="14232"/>
    <tableColumn id="2485" xr3:uid="{00000000-0010-0000-0300-0000B5090000}" name="Columna2479" dataDxfId="14231"/>
    <tableColumn id="2486" xr3:uid="{00000000-0010-0000-0300-0000B6090000}" name="Columna2480" dataDxfId="14230"/>
    <tableColumn id="2487" xr3:uid="{00000000-0010-0000-0300-0000B7090000}" name="Columna2481" dataDxfId="14229"/>
    <tableColumn id="2488" xr3:uid="{00000000-0010-0000-0300-0000B8090000}" name="Columna2482" dataDxfId="14228"/>
    <tableColumn id="2489" xr3:uid="{00000000-0010-0000-0300-0000B9090000}" name="Columna2483" dataDxfId="14227"/>
    <tableColumn id="2490" xr3:uid="{00000000-0010-0000-0300-0000BA090000}" name="Columna2484" dataDxfId="14226"/>
    <tableColumn id="2491" xr3:uid="{00000000-0010-0000-0300-0000BB090000}" name="Columna2485" dataDxfId="14225"/>
    <tableColumn id="2492" xr3:uid="{00000000-0010-0000-0300-0000BC090000}" name="Columna2486" dataDxfId="14224"/>
    <tableColumn id="2493" xr3:uid="{00000000-0010-0000-0300-0000BD090000}" name="Columna2487" dataDxfId="14223"/>
    <tableColumn id="2494" xr3:uid="{00000000-0010-0000-0300-0000BE090000}" name="Columna2488" dataDxfId="14222"/>
    <tableColumn id="2495" xr3:uid="{00000000-0010-0000-0300-0000BF090000}" name="Columna2489" dataDxfId="14221"/>
    <tableColumn id="2496" xr3:uid="{00000000-0010-0000-0300-0000C0090000}" name="Columna2490" dataDxfId="14220"/>
    <tableColumn id="2497" xr3:uid="{00000000-0010-0000-0300-0000C1090000}" name="Columna2491" dataDxfId="14219"/>
    <tableColumn id="2498" xr3:uid="{00000000-0010-0000-0300-0000C2090000}" name="Columna2492" dataDxfId="14218"/>
    <tableColumn id="2499" xr3:uid="{00000000-0010-0000-0300-0000C3090000}" name="Columna2493" dataDxfId="14217"/>
    <tableColumn id="2500" xr3:uid="{00000000-0010-0000-0300-0000C4090000}" name="Columna2494" dataDxfId="14216"/>
    <tableColumn id="2501" xr3:uid="{00000000-0010-0000-0300-0000C5090000}" name="Columna2495" dataDxfId="14215"/>
    <tableColumn id="2502" xr3:uid="{00000000-0010-0000-0300-0000C6090000}" name="Columna2496" dataDxfId="14214"/>
    <tableColumn id="2503" xr3:uid="{00000000-0010-0000-0300-0000C7090000}" name="Columna2497" dataDxfId="14213"/>
    <tableColumn id="2504" xr3:uid="{00000000-0010-0000-0300-0000C8090000}" name="Columna2498" dataDxfId="14212"/>
    <tableColumn id="2505" xr3:uid="{00000000-0010-0000-0300-0000C9090000}" name="Columna2499" dataDxfId="14211"/>
    <tableColumn id="2506" xr3:uid="{00000000-0010-0000-0300-0000CA090000}" name="Columna2500" dataDxfId="14210"/>
    <tableColumn id="2507" xr3:uid="{00000000-0010-0000-0300-0000CB090000}" name="Columna2501" dataDxfId="14209"/>
    <tableColumn id="2508" xr3:uid="{00000000-0010-0000-0300-0000CC090000}" name="Columna2502" dataDxfId="14208"/>
    <tableColumn id="2509" xr3:uid="{00000000-0010-0000-0300-0000CD090000}" name="Columna2503" dataDxfId="14207"/>
    <tableColumn id="2510" xr3:uid="{00000000-0010-0000-0300-0000CE090000}" name="Columna2504" dataDxfId="14206"/>
    <tableColumn id="2511" xr3:uid="{00000000-0010-0000-0300-0000CF090000}" name="Columna2505" dataDxfId="14205"/>
    <tableColumn id="2512" xr3:uid="{00000000-0010-0000-0300-0000D0090000}" name="Columna2506" dataDxfId="14204"/>
    <tableColumn id="2513" xr3:uid="{00000000-0010-0000-0300-0000D1090000}" name="Columna2507" dataDxfId="14203"/>
    <tableColumn id="2514" xr3:uid="{00000000-0010-0000-0300-0000D2090000}" name="Columna2508" dataDxfId="14202"/>
    <tableColumn id="2515" xr3:uid="{00000000-0010-0000-0300-0000D3090000}" name="Columna2509" dataDxfId="14201"/>
    <tableColumn id="2516" xr3:uid="{00000000-0010-0000-0300-0000D4090000}" name="Columna2510" dataDxfId="14200"/>
    <tableColumn id="2517" xr3:uid="{00000000-0010-0000-0300-0000D5090000}" name="Columna2511" dataDxfId="14199"/>
    <tableColumn id="2518" xr3:uid="{00000000-0010-0000-0300-0000D6090000}" name="Columna2512" dataDxfId="14198"/>
    <tableColumn id="2519" xr3:uid="{00000000-0010-0000-0300-0000D7090000}" name="Columna2513" dataDxfId="14197"/>
    <tableColumn id="2520" xr3:uid="{00000000-0010-0000-0300-0000D8090000}" name="Columna2514" dataDxfId="14196"/>
    <tableColumn id="2521" xr3:uid="{00000000-0010-0000-0300-0000D9090000}" name="Columna2515" dataDxfId="14195"/>
    <tableColumn id="2522" xr3:uid="{00000000-0010-0000-0300-0000DA090000}" name="Columna2516" dataDxfId="14194"/>
    <tableColumn id="2523" xr3:uid="{00000000-0010-0000-0300-0000DB090000}" name="Columna2517" dataDxfId="14193"/>
    <tableColumn id="2524" xr3:uid="{00000000-0010-0000-0300-0000DC090000}" name="Columna2518" dataDxfId="14192"/>
    <tableColumn id="2525" xr3:uid="{00000000-0010-0000-0300-0000DD090000}" name="Columna2519" dataDxfId="14191"/>
    <tableColumn id="2526" xr3:uid="{00000000-0010-0000-0300-0000DE090000}" name="Columna2520" dataDxfId="14190"/>
    <tableColumn id="2527" xr3:uid="{00000000-0010-0000-0300-0000DF090000}" name="Columna2521" dataDxfId="14189"/>
    <tableColumn id="2528" xr3:uid="{00000000-0010-0000-0300-0000E0090000}" name="Columna2522" dataDxfId="14188"/>
    <tableColumn id="2529" xr3:uid="{00000000-0010-0000-0300-0000E1090000}" name="Columna2523" dataDxfId="14187"/>
    <tableColumn id="2530" xr3:uid="{00000000-0010-0000-0300-0000E2090000}" name="Columna2524" dataDxfId="14186"/>
    <tableColumn id="2531" xr3:uid="{00000000-0010-0000-0300-0000E3090000}" name="Columna2525" dataDxfId="14185"/>
    <tableColumn id="2532" xr3:uid="{00000000-0010-0000-0300-0000E4090000}" name="Columna2526" dataDxfId="14184"/>
    <tableColumn id="2533" xr3:uid="{00000000-0010-0000-0300-0000E5090000}" name="Columna2527" dataDxfId="14183"/>
    <tableColumn id="2534" xr3:uid="{00000000-0010-0000-0300-0000E6090000}" name="Columna2528" dataDxfId="14182"/>
    <tableColumn id="2535" xr3:uid="{00000000-0010-0000-0300-0000E7090000}" name="Columna2529" dataDxfId="14181"/>
    <tableColumn id="2536" xr3:uid="{00000000-0010-0000-0300-0000E8090000}" name="Columna2530" dataDxfId="14180"/>
    <tableColumn id="2537" xr3:uid="{00000000-0010-0000-0300-0000E9090000}" name="Columna2531" dataDxfId="14179"/>
    <tableColumn id="2538" xr3:uid="{00000000-0010-0000-0300-0000EA090000}" name="Columna2532" dataDxfId="14178"/>
    <tableColumn id="2539" xr3:uid="{00000000-0010-0000-0300-0000EB090000}" name="Columna2533" dataDxfId="14177"/>
    <tableColumn id="2540" xr3:uid="{00000000-0010-0000-0300-0000EC090000}" name="Columna2534" dataDxfId="14176"/>
    <tableColumn id="2541" xr3:uid="{00000000-0010-0000-0300-0000ED090000}" name="Columna2535" dataDxfId="14175"/>
    <tableColumn id="2542" xr3:uid="{00000000-0010-0000-0300-0000EE090000}" name="Columna2536" dataDxfId="14174"/>
    <tableColumn id="2543" xr3:uid="{00000000-0010-0000-0300-0000EF090000}" name="Columna2537" dataDxfId="14173"/>
    <tableColumn id="2544" xr3:uid="{00000000-0010-0000-0300-0000F0090000}" name="Columna2538" dataDxfId="14172"/>
    <tableColumn id="2545" xr3:uid="{00000000-0010-0000-0300-0000F1090000}" name="Columna2539" dataDxfId="14171"/>
    <tableColumn id="2546" xr3:uid="{00000000-0010-0000-0300-0000F2090000}" name="Columna2540" dataDxfId="14170"/>
    <tableColumn id="2547" xr3:uid="{00000000-0010-0000-0300-0000F3090000}" name="Columna2541" dataDxfId="14169"/>
    <tableColumn id="2548" xr3:uid="{00000000-0010-0000-0300-0000F4090000}" name="Columna2542" dataDxfId="14168"/>
    <tableColumn id="2549" xr3:uid="{00000000-0010-0000-0300-0000F5090000}" name="Columna2543" dataDxfId="14167"/>
    <tableColumn id="2550" xr3:uid="{00000000-0010-0000-0300-0000F6090000}" name="Columna2544" dataDxfId="14166"/>
    <tableColumn id="2551" xr3:uid="{00000000-0010-0000-0300-0000F7090000}" name="Columna2545" dataDxfId="14165"/>
    <tableColumn id="2552" xr3:uid="{00000000-0010-0000-0300-0000F8090000}" name="Columna2546" dataDxfId="14164"/>
    <tableColumn id="2553" xr3:uid="{00000000-0010-0000-0300-0000F9090000}" name="Columna2547" dataDxfId="14163"/>
    <tableColumn id="2554" xr3:uid="{00000000-0010-0000-0300-0000FA090000}" name="Columna2548" dataDxfId="14162"/>
    <tableColumn id="2555" xr3:uid="{00000000-0010-0000-0300-0000FB090000}" name="Columna2549" dataDxfId="14161"/>
    <tableColumn id="2556" xr3:uid="{00000000-0010-0000-0300-0000FC090000}" name="Columna2550" dataDxfId="14160"/>
    <tableColumn id="2557" xr3:uid="{00000000-0010-0000-0300-0000FD090000}" name="Columna2551" dataDxfId="14159"/>
    <tableColumn id="2558" xr3:uid="{00000000-0010-0000-0300-0000FE090000}" name="Columna2552" dataDxfId="14158"/>
    <tableColumn id="2559" xr3:uid="{00000000-0010-0000-0300-0000FF090000}" name="Columna2553" dataDxfId="14157"/>
    <tableColumn id="2560" xr3:uid="{00000000-0010-0000-0300-0000000A0000}" name="Columna2554" dataDxfId="14156"/>
    <tableColumn id="2561" xr3:uid="{00000000-0010-0000-0300-0000010A0000}" name="Columna2555" dataDxfId="14155"/>
    <tableColumn id="2562" xr3:uid="{00000000-0010-0000-0300-0000020A0000}" name="Columna2556" dataDxfId="14154"/>
    <tableColumn id="2563" xr3:uid="{00000000-0010-0000-0300-0000030A0000}" name="Columna2557" dataDxfId="14153"/>
    <tableColumn id="2564" xr3:uid="{00000000-0010-0000-0300-0000040A0000}" name="Columna2558" dataDxfId="14152"/>
    <tableColumn id="2565" xr3:uid="{00000000-0010-0000-0300-0000050A0000}" name="Columna2559" dataDxfId="14151"/>
    <tableColumn id="2566" xr3:uid="{00000000-0010-0000-0300-0000060A0000}" name="Columna2560" dataDxfId="14150"/>
    <tableColumn id="2567" xr3:uid="{00000000-0010-0000-0300-0000070A0000}" name="Columna2561" dataDxfId="14149"/>
    <tableColumn id="2568" xr3:uid="{00000000-0010-0000-0300-0000080A0000}" name="Columna2562" dataDxfId="14148"/>
    <tableColumn id="2569" xr3:uid="{00000000-0010-0000-0300-0000090A0000}" name="Columna2563" dataDxfId="14147"/>
    <tableColumn id="2570" xr3:uid="{00000000-0010-0000-0300-00000A0A0000}" name="Columna2564" dataDxfId="14146"/>
    <tableColumn id="2571" xr3:uid="{00000000-0010-0000-0300-00000B0A0000}" name="Columna2565" dataDxfId="14145"/>
    <tableColumn id="2572" xr3:uid="{00000000-0010-0000-0300-00000C0A0000}" name="Columna2566" dataDxfId="14144"/>
    <tableColumn id="2573" xr3:uid="{00000000-0010-0000-0300-00000D0A0000}" name="Columna2567" dataDxfId="14143"/>
    <tableColumn id="2574" xr3:uid="{00000000-0010-0000-0300-00000E0A0000}" name="Columna2568" dataDxfId="14142"/>
    <tableColumn id="2575" xr3:uid="{00000000-0010-0000-0300-00000F0A0000}" name="Columna2569" dataDxfId="14141"/>
    <tableColumn id="2576" xr3:uid="{00000000-0010-0000-0300-0000100A0000}" name="Columna2570" dataDxfId="14140"/>
    <tableColumn id="2577" xr3:uid="{00000000-0010-0000-0300-0000110A0000}" name="Columna2571" dataDxfId="14139"/>
    <tableColumn id="2578" xr3:uid="{00000000-0010-0000-0300-0000120A0000}" name="Columna2572" dataDxfId="14138"/>
    <tableColumn id="2579" xr3:uid="{00000000-0010-0000-0300-0000130A0000}" name="Columna2573" dataDxfId="14137"/>
    <tableColumn id="2580" xr3:uid="{00000000-0010-0000-0300-0000140A0000}" name="Columna2574" dataDxfId="14136"/>
    <tableColumn id="2581" xr3:uid="{00000000-0010-0000-0300-0000150A0000}" name="Columna2575" dataDxfId="14135"/>
    <tableColumn id="2582" xr3:uid="{00000000-0010-0000-0300-0000160A0000}" name="Columna2576" dataDxfId="14134"/>
    <tableColumn id="2583" xr3:uid="{00000000-0010-0000-0300-0000170A0000}" name="Columna2577" dataDxfId="14133"/>
    <tableColumn id="2584" xr3:uid="{00000000-0010-0000-0300-0000180A0000}" name="Columna2578" dataDxfId="14132"/>
    <tableColumn id="2585" xr3:uid="{00000000-0010-0000-0300-0000190A0000}" name="Columna2579" dataDxfId="14131"/>
    <tableColumn id="2586" xr3:uid="{00000000-0010-0000-0300-00001A0A0000}" name="Columna2580" dataDxfId="14130"/>
    <tableColumn id="2587" xr3:uid="{00000000-0010-0000-0300-00001B0A0000}" name="Columna2581" dataDxfId="14129"/>
    <tableColumn id="2588" xr3:uid="{00000000-0010-0000-0300-00001C0A0000}" name="Columna2582" dataDxfId="14128"/>
    <tableColumn id="2589" xr3:uid="{00000000-0010-0000-0300-00001D0A0000}" name="Columna2583" dataDxfId="14127"/>
    <tableColumn id="2590" xr3:uid="{00000000-0010-0000-0300-00001E0A0000}" name="Columna2584" dataDxfId="14126"/>
    <tableColumn id="2591" xr3:uid="{00000000-0010-0000-0300-00001F0A0000}" name="Columna2585" dataDxfId="14125"/>
    <tableColumn id="2592" xr3:uid="{00000000-0010-0000-0300-0000200A0000}" name="Columna2586" dataDxfId="14124"/>
    <tableColumn id="2593" xr3:uid="{00000000-0010-0000-0300-0000210A0000}" name="Columna2587" dataDxfId="14123"/>
    <tableColumn id="2594" xr3:uid="{00000000-0010-0000-0300-0000220A0000}" name="Columna2588" dataDxfId="14122"/>
    <tableColumn id="2595" xr3:uid="{00000000-0010-0000-0300-0000230A0000}" name="Columna2589" dataDxfId="14121"/>
    <tableColumn id="2596" xr3:uid="{00000000-0010-0000-0300-0000240A0000}" name="Columna2590" dataDxfId="14120"/>
    <tableColumn id="2597" xr3:uid="{00000000-0010-0000-0300-0000250A0000}" name="Columna2591" dataDxfId="14119"/>
    <tableColumn id="2598" xr3:uid="{00000000-0010-0000-0300-0000260A0000}" name="Columna2592" dataDxfId="14118"/>
    <tableColumn id="2599" xr3:uid="{00000000-0010-0000-0300-0000270A0000}" name="Columna2593" dataDxfId="14117"/>
    <tableColumn id="2600" xr3:uid="{00000000-0010-0000-0300-0000280A0000}" name="Columna2594" dataDxfId="14116"/>
    <tableColumn id="2601" xr3:uid="{00000000-0010-0000-0300-0000290A0000}" name="Columna2595" dataDxfId="14115"/>
    <tableColumn id="2602" xr3:uid="{00000000-0010-0000-0300-00002A0A0000}" name="Columna2596" dataDxfId="14114"/>
    <tableColumn id="2603" xr3:uid="{00000000-0010-0000-0300-00002B0A0000}" name="Columna2597" dataDxfId="14113"/>
    <tableColumn id="2604" xr3:uid="{00000000-0010-0000-0300-00002C0A0000}" name="Columna2598" dataDxfId="14112"/>
    <tableColumn id="2605" xr3:uid="{00000000-0010-0000-0300-00002D0A0000}" name="Columna2599" dataDxfId="14111"/>
    <tableColumn id="2606" xr3:uid="{00000000-0010-0000-0300-00002E0A0000}" name="Columna2600" dataDxfId="14110"/>
    <tableColumn id="2607" xr3:uid="{00000000-0010-0000-0300-00002F0A0000}" name="Columna2601" dataDxfId="14109"/>
    <tableColumn id="2608" xr3:uid="{00000000-0010-0000-0300-0000300A0000}" name="Columna2602" dataDxfId="14108"/>
    <tableColumn id="2609" xr3:uid="{00000000-0010-0000-0300-0000310A0000}" name="Columna2603" dataDxfId="14107"/>
    <tableColumn id="2610" xr3:uid="{00000000-0010-0000-0300-0000320A0000}" name="Columna2604" dataDxfId="14106"/>
    <tableColumn id="2611" xr3:uid="{00000000-0010-0000-0300-0000330A0000}" name="Columna2605" dataDxfId="14105"/>
    <tableColumn id="2612" xr3:uid="{00000000-0010-0000-0300-0000340A0000}" name="Columna2606" dataDxfId="14104"/>
    <tableColumn id="2613" xr3:uid="{00000000-0010-0000-0300-0000350A0000}" name="Columna2607" dataDxfId="14103"/>
    <tableColumn id="2614" xr3:uid="{00000000-0010-0000-0300-0000360A0000}" name="Columna2608" dataDxfId="14102"/>
    <tableColumn id="2615" xr3:uid="{00000000-0010-0000-0300-0000370A0000}" name="Columna2609" dataDxfId="14101"/>
    <tableColumn id="2616" xr3:uid="{00000000-0010-0000-0300-0000380A0000}" name="Columna2610" dataDxfId="14100"/>
    <tableColumn id="2617" xr3:uid="{00000000-0010-0000-0300-0000390A0000}" name="Columna2611" dataDxfId="14099"/>
    <tableColumn id="2618" xr3:uid="{00000000-0010-0000-0300-00003A0A0000}" name="Columna2612" dataDxfId="14098"/>
    <tableColumn id="2619" xr3:uid="{00000000-0010-0000-0300-00003B0A0000}" name="Columna2613" dataDxfId="14097"/>
    <tableColumn id="2620" xr3:uid="{00000000-0010-0000-0300-00003C0A0000}" name="Columna2614" dataDxfId="14096"/>
    <tableColumn id="2621" xr3:uid="{00000000-0010-0000-0300-00003D0A0000}" name="Columna2615" dataDxfId="14095"/>
    <tableColumn id="2622" xr3:uid="{00000000-0010-0000-0300-00003E0A0000}" name="Columna2616" dataDxfId="14094"/>
    <tableColumn id="2623" xr3:uid="{00000000-0010-0000-0300-00003F0A0000}" name="Columna2617" dataDxfId="14093"/>
    <tableColumn id="2624" xr3:uid="{00000000-0010-0000-0300-0000400A0000}" name="Columna2618" dataDxfId="14092"/>
    <tableColumn id="2625" xr3:uid="{00000000-0010-0000-0300-0000410A0000}" name="Columna2619" dataDxfId="14091"/>
    <tableColumn id="2626" xr3:uid="{00000000-0010-0000-0300-0000420A0000}" name="Columna2620" dataDxfId="14090"/>
    <tableColumn id="2627" xr3:uid="{00000000-0010-0000-0300-0000430A0000}" name="Columna2621" dataDxfId="14089"/>
    <tableColumn id="2628" xr3:uid="{00000000-0010-0000-0300-0000440A0000}" name="Columna2622" dataDxfId="14088"/>
    <tableColumn id="2629" xr3:uid="{00000000-0010-0000-0300-0000450A0000}" name="Columna2623" dataDxfId="14087"/>
    <tableColumn id="2630" xr3:uid="{00000000-0010-0000-0300-0000460A0000}" name="Columna2624" dataDxfId="14086"/>
    <tableColumn id="2631" xr3:uid="{00000000-0010-0000-0300-0000470A0000}" name="Columna2625" dataDxfId="14085"/>
    <tableColumn id="2632" xr3:uid="{00000000-0010-0000-0300-0000480A0000}" name="Columna2626" dataDxfId="14084"/>
    <tableColumn id="2633" xr3:uid="{00000000-0010-0000-0300-0000490A0000}" name="Columna2627" dataDxfId="14083"/>
    <tableColumn id="2634" xr3:uid="{00000000-0010-0000-0300-00004A0A0000}" name="Columna2628" dataDxfId="14082"/>
    <tableColumn id="2635" xr3:uid="{00000000-0010-0000-0300-00004B0A0000}" name="Columna2629" dataDxfId="14081"/>
    <tableColumn id="2636" xr3:uid="{00000000-0010-0000-0300-00004C0A0000}" name="Columna2630" dataDxfId="14080"/>
    <tableColumn id="2637" xr3:uid="{00000000-0010-0000-0300-00004D0A0000}" name="Columna2631" dataDxfId="14079"/>
    <tableColumn id="2638" xr3:uid="{00000000-0010-0000-0300-00004E0A0000}" name="Columna2632" dataDxfId="14078"/>
    <tableColumn id="2639" xr3:uid="{00000000-0010-0000-0300-00004F0A0000}" name="Columna2633" dataDxfId="14077"/>
    <tableColumn id="2640" xr3:uid="{00000000-0010-0000-0300-0000500A0000}" name="Columna2634" dataDxfId="14076"/>
    <tableColumn id="2641" xr3:uid="{00000000-0010-0000-0300-0000510A0000}" name="Columna2635" dataDxfId="14075"/>
    <tableColumn id="2642" xr3:uid="{00000000-0010-0000-0300-0000520A0000}" name="Columna2636" dataDxfId="14074"/>
    <tableColumn id="2643" xr3:uid="{00000000-0010-0000-0300-0000530A0000}" name="Columna2637" dataDxfId="14073"/>
    <tableColumn id="2644" xr3:uid="{00000000-0010-0000-0300-0000540A0000}" name="Columna2638" dataDxfId="14072"/>
    <tableColumn id="2645" xr3:uid="{00000000-0010-0000-0300-0000550A0000}" name="Columna2639" dataDxfId="14071"/>
    <tableColumn id="2646" xr3:uid="{00000000-0010-0000-0300-0000560A0000}" name="Columna2640" dataDxfId="14070"/>
    <tableColumn id="2647" xr3:uid="{00000000-0010-0000-0300-0000570A0000}" name="Columna2641" dataDxfId="14069"/>
    <tableColumn id="2648" xr3:uid="{00000000-0010-0000-0300-0000580A0000}" name="Columna2642" dataDxfId="14068"/>
    <tableColumn id="2649" xr3:uid="{00000000-0010-0000-0300-0000590A0000}" name="Columna2643" dataDxfId="14067"/>
    <tableColumn id="2650" xr3:uid="{00000000-0010-0000-0300-00005A0A0000}" name="Columna2644" dataDxfId="14066"/>
    <tableColumn id="2651" xr3:uid="{00000000-0010-0000-0300-00005B0A0000}" name="Columna2645" dataDxfId="14065"/>
    <tableColumn id="2652" xr3:uid="{00000000-0010-0000-0300-00005C0A0000}" name="Columna2646" dataDxfId="14064"/>
    <tableColumn id="2653" xr3:uid="{00000000-0010-0000-0300-00005D0A0000}" name="Columna2647" dataDxfId="14063"/>
    <tableColumn id="2654" xr3:uid="{00000000-0010-0000-0300-00005E0A0000}" name="Columna2648" dataDxfId="14062"/>
    <tableColumn id="2655" xr3:uid="{00000000-0010-0000-0300-00005F0A0000}" name="Columna2649" dataDxfId="14061"/>
    <tableColumn id="2656" xr3:uid="{00000000-0010-0000-0300-0000600A0000}" name="Columna2650" dataDxfId="14060"/>
    <tableColumn id="2657" xr3:uid="{00000000-0010-0000-0300-0000610A0000}" name="Columna2651" dataDxfId="14059"/>
    <tableColumn id="2658" xr3:uid="{00000000-0010-0000-0300-0000620A0000}" name="Columna2652" dataDxfId="14058"/>
    <tableColumn id="2659" xr3:uid="{00000000-0010-0000-0300-0000630A0000}" name="Columna2653" dataDxfId="14057"/>
    <tableColumn id="2660" xr3:uid="{00000000-0010-0000-0300-0000640A0000}" name="Columna2654" dataDxfId="14056"/>
    <tableColumn id="2661" xr3:uid="{00000000-0010-0000-0300-0000650A0000}" name="Columna2655" dataDxfId="14055"/>
    <tableColumn id="2662" xr3:uid="{00000000-0010-0000-0300-0000660A0000}" name="Columna2656" dataDxfId="14054"/>
    <tableColumn id="2663" xr3:uid="{00000000-0010-0000-0300-0000670A0000}" name="Columna2657" dataDxfId="14053"/>
    <tableColumn id="2664" xr3:uid="{00000000-0010-0000-0300-0000680A0000}" name="Columna2658" dataDxfId="14052"/>
    <tableColumn id="2665" xr3:uid="{00000000-0010-0000-0300-0000690A0000}" name="Columna2659" dataDxfId="14051"/>
    <tableColumn id="2666" xr3:uid="{00000000-0010-0000-0300-00006A0A0000}" name="Columna2660" dataDxfId="14050"/>
    <tableColumn id="2667" xr3:uid="{00000000-0010-0000-0300-00006B0A0000}" name="Columna2661" dataDxfId="14049"/>
    <tableColumn id="2668" xr3:uid="{00000000-0010-0000-0300-00006C0A0000}" name="Columna2662" dataDxfId="14048"/>
    <tableColumn id="2669" xr3:uid="{00000000-0010-0000-0300-00006D0A0000}" name="Columna2663" dataDxfId="14047"/>
    <tableColumn id="2670" xr3:uid="{00000000-0010-0000-0300-00006E0A0000}" name="Columna2664" dataDxfId="14046"/>
    <tableColumn id="2671" xr3:uid="{00000000-0010-0000-0300-00006F0A0000}" name="Columna2665" dataDxfId="14045"/>
    <tableColumn id="2672" xr3:uid="{00000000-0010-0000-0300-0000700A0000}" name="Columna2666" dataDxfId="14044"/>
    <tableColumn id="2673" xr3:uid="{00000000-0010-0000-0300-0000710A0000}" name="Columna2667" dataDxfId="14043"/>
    <tableColumn id="2674" xr3:uid="{00000000-0010-0000-0300-0000720A0000}" name="Columna2668" dataDxfId="14042"/>
    <tableColumn id="2675" xr3:uid="{00000000-0010-0000-0300-0000730A0000}" name="Columna2669" dataDxfId="14041"/>
    <tableColumn id="2676" xr3:uid="{00000000-0010-0000-0300-0000740A0000}" name="Columna2670" dataDxfId="14040"/>
    <tableColumn id="2677" xr3:uid="{00000000-0010-0000-0300-0000750A0000}" name="Columna2671" dataDxfId="14039"/>
    <tableColumn id="2678" xr3:uid="{00000000-0010-0000-0300-0000760A0000}" name="Columna2672" dataDxfId="14038"/>
    <tableColumn id="2679" xr3:uid="{00000000-0010-0000-0300-0000770A0000}" name="Columna2673" dataDxfId="14037"/>
    <tableColumn id="2680" xr3:uid="{00000000-0010-0000-0300-0000780A0000}" name="Columna2674" dataDxfId="14036"/>
    <tableColumn id="2681" xr3:uid="{00000000-0010-0000-0300-0000790A0000}" name="Columna2675" dataDxfId="14035"/>
    <tableColumn id="2682" xr3:uid="{00000000-0010-0000-0300-00007A0A0000}" name="Columna2676" dataDxfId="14034"/>
    <tableColumn id="2683" xr3:uid="{00000000-0010-0000-0300-00007B0A0000}" name="Columna2677" dataDxfId="14033"/>
    <tableColumn id="2684" xr3:uid="{00000000-0010-0000-0300-00007C0A0000}" name="Columna2678" dataDxfId="14032"/>
    <tableColumn id="2685" xr3:uid="{00000000-0010-0000-0300-00007D0A0000}" name="Columna2679" dataDxfId="14031"/>
    <tableColumn id="2686" xr3:uid="{00000000-0010-0000-0300-00007E0A0000}" name="Columna2680" dataDxfId="14030"/>
    <tableColumn id="2687" xr3:uid="{00000000-0010-0000-0300-00007F0A0000}" name="Columna2681" dataDxfId="14029"/>
    <tableColumn id="2688" xr3:uid="{00000000-0010-0000-0300-0000800A0000}" name="Columna2682" dataDxfId="14028"/>
    <tableColumn id="2689" xr3:uid="{00000000-0010-0000-0300-0000810A0000}" name="Columna2683" dataDxfId="14027"/>
    <tableColumn id="2690" xr3:uid="{00000000-0010-0000-0300-0000820A0000}" name="Columna2684" dataDxfId="14026"/>
    <tableColumn id="2691" xr3:uid="{00000000-0010-0000-0300-0000830A0000}" name="Columna2685" dataDxfId="14025"/>
    <tableColumn id="2692" xr3:uid="{00000000-0010-0000-0300-0000840A0000}" name="Columna2686" dataDxfId="14024"/>
    <tableColumn id="2693" xr3:uid="{00000000-0010-0000-0300-0000850A0000}" name="Columna2687" dataDxfId="14023"/>
    <tableColumn id="2694" xr3:uid="{00000000-0010-0000-0300-0000860A0000}" name="Columna2688" dataDxfId="14022"/>
    <tableColumn id="2695" xr3:uid="{00000000-0010-0000-0300-0000870A0000}" name="Columna2689" dataDxfId="14021"/>
    <tableColumn id="2696" xr3:uid="{00000000-0010-0000-0300-0000880A0000}" name="Columna2690" dataDxfId="14020"/>
    <tableColumn id="2697" xr3:uid="{00000000-0010-0000-0300-0000890A0000}" name="Columna2691" dataDxfId="14019"/>
    <tableColumn id="2698" xr3:uid="{00000000-0010-0000-0300-00008A0A0000}" name="Columna2692" dataDxfId="14018"/>
    <tableColumn id="2699" xr3:uid="{00000000-0010-0000-0300-00008B0A0000}" name="Columna2693" dataDxfId="14017"/>
    <tableColumn id="2700" xr3:uid="{00000000-0010-0000-0300-00008C0A0000}" name="Columna2694" dataDxfId="14016"/>
    <tableColumn id="2701" xr3:uid="{00000000-0010-0000-0300-00008D0A0000}" name="Columna2695" dataDxfId="14015"/>
    <tableColumn id="2702" xr3:uid="{00000000-0010-0000-0300-00008E0A0000}" name="Columna2696" dataDxfId="14014"/>
    <tableColumn id="2703" xr3:uid="{00000000-0010-0000-0300-00008F0A0000}" name="Columna2697" dataDxfId="14013"/>
    <tableColumn id="2704" xr3:uid="{00000000-0010-0000-0300-0000900A0000}" name="Columna2698" dataDxfId="14012"/>
    <tableColumn id="2705" xr3:uid="{00000000-0010-0000-0300-0000910A0000}" name="Columna2699" dataDxfId="14011"/>
    <tableColumn id="2706" xr3:uid="{00000000-0010-0000-0300-0000920A0000}" name="Columna2700" dataDxfId="14010"/>
    <tableColumn id="2707" xr3:uid="{00000000-0010-0000-0300-0000930A0000}" name="Columna2701" dataDxfId="14009"/>
    <tableColumn id="2708" xr3:uid="{00000000-0010-0000-0300-0000940A0000}" name="Columna2702" dataDxfId="14008"/>
    <tableColumn id="2709" xr3:uid="{00000000-0010-0000-0300-0000950A0000}" name="Columna2703" dataDxfId="14007"/>
    <tableColumn id="2710" xr3:uid="{00000000-0010-0000-0300-0000960A0000}" name="Columna2704" dataDxfId="14006"/>
    <tableColumn id="2711" xr3:uid="{00000000-0010-0000-0300-0000970A0000}" name="Columna2705" dataDxfId="14005"/>
    <tableColumn id="2712" xr3:uid="{00000000-0010-0000-0300-0000980A0000}" name="Columna2706" dataDxfId="14004"/>
    <tableColumn id="2713" xr3:uid="{00000000-0010-0000-0300-0000990A0000}" name="Columna2707" dataDxfId="14003"/>
    <tableColumn id="2714" xr3:uid="{00000000-0010-0000-0300-00009A0A0000}" name="Columna2708" dataDxfId="14002"/>
    <tableColumn id="2715" xr3:uid="{00000000-0010-0000-0300-00009B0A0000}" name="Columna2709" dataDxfId="14001"/>
    <tableColumn id="2716" xr3:uid="{00000000-0010-0000-0300-00009C0A0000}" name="Columna2710" dataDxfId="14000"/>
    <tableColumn id="2717" xr3:uid="{00000000-0010-0000-0300-00009D0A0000}" name="Columna2711" dataDxfId="13999"/>
    <tableColumn id="2718" xr3:uid="{00000000-0010-0000-0300-00009E0A0000}" name="Columna2712" dataDxfId="13998"/>
    <tableColumn id="2719" xr3:uid="{00000000-0010-0000-0300-00009F0A0000}" name="Columna2713" dataDxfId="13997"/>
    <tableColumn id="2720" xr3:uid="{00000000-0010-0000-0300-0000A00A0000}" name="Columna2714" dataDxfId="13996"/>
    <tableColumn id="2721" xr3:uid="{00000000-0010-0000-0300-0000A10A0000}" name="Columna2715" dataDxfId="13995"/>
    <tableColumn id="2722" xr3:uid="{00000000-0010-0000-0300-0000A20A0000}" name="Columna2716" dataDxfId="13994"/>
    <tableColumn id="2723" xr3:uid="{00000000-0010-0000-0300-0000A30A0000}" name="Columna2717" dataDxfId="13993"/>
    <tableColumn id="2724" xr3:uid="{00000000-0010-0000-0300-0000A40A0000}" name="Columna2718" dataDxfId="13992"/>
    <tableColumn id="2725" xr3:uid="{00000000-0010-0000-0300-0000A50A0000}" name="Columna2719" dataDxfId="13991"/>
    <tableColumn id="2726" xr3:uid="{00000000-0010-0000-0300-0000A60A0000}" name="Columna2720" dataDxfId="13990"/>
    <tableColumn id="2727" xr3:uid="{00000000-0010-0000-0300-0000A70A0000}" name="Columna2721" dataDxfId="13989"/>
    <tableColumn id="2728" xr3:uid="{00000000-0010-0000-0300-0000A80A0000}" name="Columna2722" dataDxfId="13988"/>
    <tableColumn id="2729" xr3:uid="{00000000-0010-0000-0300-0000A90A0000}" name="Columna2723" dataDxfId="13987"/>
    <tableColumn id="2730" xr3:uid="{00000000-0010-0000-0300-0000AA0A0000}" name="Columna2724" dataDxfId="13986"/>
    <tableColumn id="2731" xr3:uid="{00000000-0010-0000-0300-0000AB0A0000}" name="Columna2725" dataDxfId="13985"/>
    <tableColumn id="2732" xr3:uid="{00000000-0010-0000-0300-0000AC0A0000}" name="Columna2726" dataDxfId="13984"/>
    <tableColumn id="2733" xr3:uid="{00000000-0010-0000-0300-0000AD0A0000}" name="Columna2727" dataDxfId="13983"/>
    <tableColumn id="2734" xr3:uid="{00000000-0010-0000-0300-0000AE0A0000}" name="Columna2728" dataDxfId="13982"/>
    <tableColumn id="2735" xr3:uid="{00000000-0010-0000-0300-0000AF0A0000}" name="Columna2729" dataDxfId="13981"/>
    <tableColumn id="2736" xr3:uid="{00000000-0010-0000-0300-0000B00A0000}" name="Columna2730" dataDxfId="13980"/>
    <tableColumn id="2737" xr3:uid="{00000000-0010-0000-0300-0000B10A0000}" name="Columna2731" dataDxfId="13979"/>
    <tableColumn id="2738" xr3:uid="{00000000-0010-0000-0300-0000B20A0000}" name="Columna2732" dataDxfId="13978"/>
    <tableColumn id="2739" xr3:uid="{00000000-0010-0000-0300-0000B30A0000}" name="Columna2733" dataDxfId="13977"/>
    <tableColumn id="2740" xr3:uid="{00000000-0010-0000-0300-0000B40A0000}" name="Columna2734" dataDxfId="13976"/>
    <tableColumn id="2741" xr3:uid="{00000000-0010-0000-0300-0000B50A0000}" name="Columna2735" dataDxfId="13975"/>
    <tableColumn id="2742" xr3:uid="{00000000-0010-0000-0300-0000B60A0000}" name="Columna2736" dataDxfId="13974"/>
    <tableColumn id="2743" xr3:uid="{00000000-0010-0000-0300-0000B70A0000}" name="Columna2737" dataDxfId="13973"/>
    <tableColumn id="2744" xr3:uid="{00000000-0010-0000-0300-0000B80A0000}" name="Columna2738" dataDxfId="13972"/>
    <tableColumn id="2745" xr3:uid="{00000000-0010-0000-0300-0000B90A0000}" name="Columna2739" dataDxfId="13971"/>
    <tableColumn id="2746" xr3:uid="{00000000-0010-0000-0300-0000BA0A0000}" name="Columna2740" dataDxfId="13970"/>
    <tableColumn id="2747" xr3:uid="{00000000-0010-0000-0300-0000BB0A0000}" name="Columna2741" dataDxfId="13969"/>
    <tableColumn id="2748" xr3:uid="{00000000-0010-0000-0300-0000BC0A0000}" name="Columna2742" dataDxfId="13968"/>
    <tableColumn id="2749" xr3:uid="{00000000-0010-0000-0300-0000BD0A0000}" name="Columna2743" dataDxfId="13967"/>
    <tableColumn id="2750" xr3:uid="{00000000-0010-0000-0300-0000BE0A0000}" name="Columna2744" dataDxfId="13966"/>
    <tableColumn id="2751" xr3:uid="{00000000-0010-0000-0300-0000BF0A0000}" name="Columna2745" dataDxfId="13965"/>
    <tableColumn id="2752" xr3:uid="{00000000-0010-0000-0300-0000C00A0000}" name="Columna2746" dataDxfId="13964"/>
    <tableColumn id="2753" xr3:uid="{00000000-0010-0000-0300-0000C10A0000}" name="Columna2747" dataDxfId="13963"/>
    <tableColumn id="2754" xr3:uid="{00000000-0010-0000-0300-0000C20A0000}" name="Columna2748" dataDxfId="13962"/>
    <tableColumn id="2755" xr3:uid="{00000000-0010-0000-0300-0000C30A0000}" name="Columna2749" dataDxfId="13961"/>
    <tableColumn id="2756" xr3:uid="{00000000-0010-0000-0300-0000C40A0000}" name="Columna2750" dataDxfId="13960"/>
    <tableColumn id="2757" xr3:uid="{00000000-0010-0000-0300-0000C50A0000}" name="Columna2751" dataDxfId="13959"/>
    <tableColumn id="2758" xr3:uid="{00000000-0010-0000-0300-0000C60A0000}" name="Columna2752" dataDxfId="13958"/>
    <tableColumn id="2759" xr3:uid="{00000000-0010-0000-0300-0000C70A0000}" name="Columna2753" dataDxfId="13957"/>
    <tableColumn id="2760" xr3:uid="{00000000-0010-0000-0300-0000C80A0000}" name="Columna2754" dataDxfId="13956"/>
    <tableColumn id="2761" xr3:uid="{00000000-0010-0000-0300-0000C90A0000}" name="Columna2755" dataDxfId="13955"/>
    <tableColumn id="2762" xr3:uid="{00000000-0010-0000-0300-0000CA0A0000}" name="Columna2756" dataDxfId="13954"/>
    <tableColumn id="2763" xr3:uid="{00000000-0010-0000-0300-0000CB0A0000}" name="Columna2757" dataDxfId="13953"/>
    <tableColumn id="2764" xr3:uid="{00000000-0010-0000-0300-0000CC0A0000}" name="Columna2758" dataDxfId="13952"/>
    <tableColumn id="2765" xr3:uid="{00000000-0010-0000-0300-0000CD0A0000}" name="Columna2759" dataDxfId="13951"/>
    <tableColumn id="2766" xr3:uid="{00000000-0010-0000-0300-0000CE0A0000}" name="Columna2760" dataDxfId="13950"/>
    <tableColumn id="2767" xr3:uid="{00000000-0010-0000-0300-0000CF0A0000}" name="Columna2761" dataDxfId="13949"/>
    <tableColumn id="2768" xr3:uid="{00000000-0010-0000-0300-0000D00A0000}" name="Columna2762" dataDxfId="13948"/>
    <tableColumn id="2769" xr3:uid="{00000000-0010-0000-0300-0000D10A0000}" name="Columna2763" dataDxfId="13947"/>
    <tableColumn id="2770" xr3:uid="{00000000-0010-0000-0300-0000D20A0000}" name="Columna2764" dataDxfId="13946"/>
    <tableColumn id="2771" xr3:uid="{00000000-0010-0000-0300-0000D30A0000}" name="Columna2765" dataDxfId="13945"/>
    <tableColumn id="2772" xr3:uid="{00000000-0010-0000-0300-0000D40A0000}" name="Columna2766" dataDxfId="13944"/>
    <tableColumn id="2773" xr3:uid="{00000000-0010-0000-0300-0000D50A0000}" name="Columna2767" dataDxfId="13943"/>
    <tableColumn id="2774" xr3:uid="{00000000-0010-0000-0300-0000D60A0000}" name="Columna2768" dataDxfId="13942"/>
    <tableColumn id="2775" xr3:uid="{00000000-0010-0000-0300-0000D70A0000}" name="Columna2769" dataDxfId="13941"/>
    <tableColumn id="2776" xr3:uid="{00000000-0010-0000-0300-0000D80A0000}" name="Columna2770" dataDxfId="13940"/>
    <tableColumn id="2777" xr3:uid="{00000000-0010-0000-0300-0000D90A0000}" name="Columna2771" dataDxfId="13939"/>
    <tableColumn id="2778" xr3:uid="{00000000-0010-0000-0300-0000DA0A0000}" name="Columna2772" dataDxfId="13938"/>
    <tableColumn id="2779" xr3:uid="{00000000-0010-0000-0300-0000DB0A0000}" name="Columna2773" dataDxfId="13937"/>
    <tableColumn id="2780" xr3:uid="{00000000-0010-0000-0300-0000DC0A0000}" name="Columna2774" dataDxfId="13936"/>
    <tableColumn id="2781" xr3:uid="{00000000-0010-0000-0300-0000DD0A0000}" name="Columna2775" dataDxfId="13935"/>
    <tableColumn id="2782" xr3:uid="{00000000-0010-0000-0300-0000DE0A0000}" name="Columna2776" dataDxfId="13934"/>
    <tableColumn id="2783" xr3:uid="{00000000-0010-0000-0300-0000DF0A0000}" name="Columna2777" dataDxfId="13933"/>
    <tableColumn id="2784" xr3:uid="{00000000-0010-0000-0300-0000E00A0000}" name="Columna2778" dataDxfId="13932"/>
    <tableColumn id="2785" xr3:uid="{00000000-0010-0000-0300-0000E10A0000}" name="Columna2779" dataDxfId="13931"/>
    <tableColumn id="2786" xr3:uid="{00000000-0010-0000-0300-0000E20A0000}" name="Columna2780" dataDxfId="13930"/>
    <tableColumn id="2787" xr3:uid="{00000000-0010-0000-0300-0000E30A0000}" name="Columna2781" dataDxfId="13929"/>
    <tableColumn id="2788" xr3:uid="{00000000-0010-0000-0300-0000E40A0000}" name="Columna2782" dataDxfId="13928"/>
    <tableColumn id="2789" xr3:uid="{00000000-0010-0000-0300-0000E50A0000}" name="Columna2783" dataDxfId="13927"/>
    <tableColumn id="2790" xr3:uid="{00000000-0010-0000-0300-0000E60A0000}" name="Columna2784" dataDxfId="13926"/>
    <tableColumn id="2791" xr3:uid="{00000000-0010-0000-0300-0000E70A0000}" name="Columna2785" dataDxfId="13925"/>
    <tableColumn id="2792" xr3:uid="{00000000-0010-0000-0300-0000E80A0000}" name="Columna2786" dataDxfId="13924"/>
    <tableColumn id="2793" xr3:uid="{00000000-0010-0000-0300-0000E90A0000}" name="Columna2787" dataDxfId="13923"/>
    <tableColumn id="2794" xr3:uid="{00000000-0010-0000-0300-0000EA0A0000}" name="Columna2788" dataDxfId="13922"/>
    <tableColumn id="2795" xr3:uid="{00000000-0010-0000-0300-0000EB0A0000}" name="Columna2789" dataDxfId="13921"/>
    <tableColumn id="2796" xr3:uid="{00000000-0010-0000-0300-0000EC0A0000}" name="Columna2790" dataDxfId="13920"/>
    <tableColumn id="2797" xr3:uid="{00000000-0010-0000-0300-0000ED0A0000}" name="Columna2791" dataDxfId="13919"/>
    <tableColumn id="2798" xr3:uid="{00000000-0010-0000-0300-0000EE0A0000}" name="Columna2792" dataDxfId="13918"/>
    <tableColumn id="2799" xr3:uid="{00000000-0010-0000-0300-0000EF0A0000}" name="Columna2793" dataDxfId="13917"/>
    <tableColumn id="2800" xr3:uid="{00000000-0010-0000-0300-0000F00A0000}" name="Columna2794" dataDxfId="13916"/>
    <tableColumn id="2801" xr3:uid="{00000000-0010-0000-0300-0000F10A0000}" name="Columna2795" dataDxfId="13915"/>
    <tableColumn id="2802" xr3:uid="{00000000-0010-0000-0300-0000F20A0000}" name="Columna2796" dataDxfId="13914"/>
    <tableColumn id="2803" xr3:uid="{00000000-0010-0000-0300-0000F30A0000}" name="Columna2797" dataDxfId="13913"/>
    <tableColumn id="2804" xr3:uid="{00000000-0010-0000-0300-0000F40A0000}" name="Columna2798" dataDxfId="13912"/>
    <tableColumn id="2805" xr3:uid="{00000000-0010-0000-0300-0000F50A0000}" name="Columna2799" dataDxfId="13911"/>
    <tableColumn id="2806" xr3:uid="{00000000-0010-0000-0300-0000F60A0000}" name="Columna2800" dataDxfId="13910"/>
    <tableColumn id="2807" xr3:uid="{00000000-0010-0000-0300-0000F70A0000}" name="Columna2801" dataDxfId="13909"/>
    <tableColumn id="2808" xr3:uid="{00000000-0010-0000-0300-0000F80A0000}" name="Columna2802" dataDxfId="13908"/>
    <tableColumn id="2809" xr3:uid="{00000000-0010-0000-0300-0000F90A0000}" name="Columna2803" dataDxfId="13907"/>
    <tableColumn id="2810" xr3:uid="{00000000-0010-0000-0300-0000FA0A0000}" name="Columna2804" dataDxfId="13906"/>
    <tableColumn id="2811" xr3:uid="{00000000-0010-0000-0300-0000FB0A0000}" name="Columna2805" dataDxfId="13905"/>
    <tableColumn id="2812" xr3:uid="{00000000-0010-0000-0300-0000FC0A0000}" name="Columna2806" dataDxfId="13904"/>
    <tableColumn id="2813" xr3:uid="{00000000-0010-0000-0300-0000FD0A0000}" name="Columna2807" dataDxfId="13903"/>
    <tableColumn id="2814" xr3:uid="{00000000-0010-0000-0300-0000FE0A0000}" name="Columna2808" dataDxfId="13902"/>
    <tableColumn id="2815" xr3:uid="{00000000-0010-0000-0300-0000FF0A0000}" name="Columna2809" dataDxfId="13901"/>
    <tableColumn id="2816" xr3:uid="{00000000-0010-0000-0300-0000000B0000}" name="Columna2810" dataDxfId="13900"/>
    <tableColumn id="2817" xr3:uid="{00000000-0010-0000-0300-0000010B0000}" name="Columna2811" dataDxfId="13899"/>
    <tableColumn id="2818" xr3:uid="{00000000-0010-0000-0300-0000020B0000}" name="Columna2812" dataDxfId="13898"/>
    <tableColumn id="2819" xr3:uid="{00000000-0010-0000-0300-0000030B0000}" name="Columna2813" dataDxfId="13897"/>
    <tableColumn id="2820" xr3:uid="{00000000-0010-0000-0300-0000040B0000}" name="Columna2814" dataDxfId="13896"/>
    <tableColumn id="2821" xr3:uid="{00000000-0010-0000-0300-0000050B0000}" name="Columna2815" dataDxfId="13895"/>
    <tableColumn id="2822" xr3:uid="{00000000-0010-0000-0300-0000060B0000}" name="Columna2816" dataDxfId="13894"/>
    <tableColumn id="2823" xr3:uid="{00000000-0010-0000-0300-0000070B0000}" name="Columna2817" dataDxfId="13893"/>
    <tableColumn id="2824" xr3:uid="{00000000-0010-0000-0300-0000080B0000}" name="Columna2818" dataDxfId="13892"/>
    <tableColumn id="2825" xr3:uid="{00000000-0010-0000-0300-0000090B0000}" name="Columna2819" dataDxfId="13891"/>
    <tableColumn id="2826" xr3:uid="{00000000-0010-0000-0300-00000A0B0000}" name="Columna2820" dataDxfId="13890"/>
    <tableColumn id="2827" xr3:uid="{00000000-0010-0000-0300-00000B0B0000}" name="Columna2821" dataDxfId="13889"/>
    <tableColumn id="2828" xr3:uid="{00000000-0010-0000-0300-00000C0B0000}" name="Columna2822" dataDxfId="13888"/>
    <tableColumn id="2829" xr3:uid="{00000000-0010-0000-0300-00000D0B0000}" name="Columna2823" dataDxfId="13887"/>
    <tableColumn id="2830" xr3:uid="{00000000-0010-0000-0300-00000E0B0000}" name="Columna2824" dataDxfId="13886"/>
    <tableColumn id="2831" xr3:uid="{00000000-0010-0000-0300-00000F0B0000}" name="Columna2825" dataDxfId="13885"/>
    <tableColumn id="2832" xr3:uid="{00000000-0010-0000-0300-0000100B0000}" name="Columna2826" dataDxfId="13884"/>
    <tableColumn id="2833" xr3:uid="{00000000-0010-0000-0300-0000110B0000}" name="Columna2827" dataDxfId="13883"/>
    <tableColumn id="2834" xr3:uid="{00000000-0010-0000-0300-0000120B0000}" name="Columna2828" dataDxfId="13882"/>
    <tableColumn id="2835" xr3:uid="{00000000-0010-0000-0300-0000130B0000}" name="Columna2829" dataDxfId="13881"/>
    <tableColumn id="2836" xr3:uid="{00000000-0010-0000-0300-0000140B0000}" name="Columna2830" dataDxfId="13880"/>
    <tableColumn id="2837" xr3:uid="{00000000-0010-0000-0300-0000150B0000}" name="Columna2831" dataDxfId="13879"/>
    <tableColumn id="2838" xr3:uid="{00000000-0010-0000-0300-0000160B0000}" name="Columna2832" dataDxfId="13878"/>
    <tableColumn id="2839" xr3:uid="{00000000-0010-0000-0300-0000170B0000}" name="Columna2833" dataDxfId="13877"/>
    <tableColumn id="2840" xr3:uid="{00000000-0010-0000-0300-0000180B0000}" name="Columna2834" dataDxfId="13876"/>
    <tableColumn id="2841" xr3:uid="{00000000-0010-0000-0300-0000190B0000}" name="Columna2835" dataDxfId="13875"/>
    <tableColumn id="2842" xr3:uid="{00000000-0010-0000-0300-00001A0B0000}" name="Columna2836" dataDxfId="13874"/>
    <tableColumn id="2843" xr3:uid="{00000000-0010-0000-0300-00001B0B0000}" name="Columna2837" dataDxfId="13873"/>
    <tableColumn id="2844" xr3:uid="{00000000-0010-0000-0300-00001C0B0000}" name="Columna2838" dataDxfId="13872"/>
    <tableColumn id="2845" xr3:uid="{00000000-0010-0000-0300-00001D0B0000}" name="Columna2839" dataDxfId="13871"/>
    <tableColumn id="2846" xr3:uid="{00000000-0010-0000-0300-00001E0B0000}" name="Columna2840" dataDxfId="13870"/>
    <tableColumn id="2847" xr3:uid="{00000000-0010-0000-0300-00001F0B0000}" name="Columna2841" dataDxfId="13869"/>
    <tableColumn id="2848" xr3:uid="{00000000-0010-0000-0300-0000200B0000}" name="Columna2842" dataDxfId="13868"/>
    <tableColumn id="2849" xr3:uid="{00000000-0010-0000-0300-0000210B0000}" name="Columna2843" dataDxfId="13867"/>
    <tableColumn id="2850" xr3:uid="{00000000-0010-0000-0300-0000220B0000}" name="Columna2844" dataDxfId="13866"/>
    <tableColumn id="2851" xr3:uid="{00000000-0010-0000-0300-0000230B0000}" name="Columna2845" dataDxfId="13865"/>
    <tableColumn id="2852" xr3:uid="{00000000-0010-0000-0300-0000240B0000}" name="Columna2846" dataDxfId="13864"/>
    <tableColumn id="2853" xr3:uid="{00000000-0010-0000-0300-0000250B0000}" name="Columna2847" dataDxfId="13863"/>
    <tableColumn id="2854" xr3:uid="{00000000-0010-0000-0300-0000260B0000}" name="Columna2848" dataDxfId="13862"/>
    <tableColumn id="2855" xr3:uid="{00000000-0010-0000-0300-0000270B0000}" name="Columna2849" dataDxfId="13861"/>
    <tableColumn id="2856" xr3:uid="{00000000-0010-0000-0300-0000280B0000}" name="Columna2850" dataDxfId="13860"/>
    <tableColumn id="2857" xr3:uid="{00000000-0010-0000-0300-0000290B0000}" name="Columna2851" dataDxfId="13859"/>
    <tableColumn id="2858" xr3:uid="{00000000-0010-0000-0300-00002A0B0000}" name="Columna2852" dataDxfId="13858"/>
    <tableColumn id="2859" xr3:uid="{00000000-0010-0000-0300-00002B0B0000}" name="Columna2853" dataDxfId="13857"/>
    <tableColumn id="2860" xr3:uid="{00000000-0010-0000-0300-00002C0B0000}" name="Columna2854" dataDxfId="13856"/>
    <tableColumn id="2861" xr3:uid="{00000000-0010-0000-0300-00002D0B0000}" name="Columna2855" dataDxfId="13855"/>
    <tableColumn id="2862" xr3:uid="{00000000-0010-0000-0300-00002E0B0000}" name="Columna2856" dataDxfId="13854"/>
    <tableColumn id="2863" xr3:uid="{00000000-0010-0000-0300-00002F0B0000}" name="Columna2857" dataDxfId="13853"/>
    <tableColumn id="2864" xr3:uid="{00000000-0010-0000-0300-0000300B0000}" name="Columna2858" dataDxfId="13852"/>
    <tableColumn id="2865" xr3:uid="{00000000-0010-0000-0300-0000310B0000}" name="Columna2859" dataDxfId="13851"/>
    <tableColumn id="2866" xr3:uid="{00000000-0010-0000-0300-0000320B0000}" name="Columna2860" dataDxfId="13850"/>
    <tableColumn id="2867" xr3:uid="{00000000-0010-0000-0300-0000330B0000}" name="Columna2861" dataDxfId="13849"/>
    <tableColumn id="2868" xr3:uid="{00000000-0010-0000-0300-0000340B0000}" name="Columna2862" dataDxfId="13848"/>
    <tableColumn id="2869" xr3:uid="{00000000-0010-0000-0300-0000350B0000}" name="Columna2863" dataDxfId="13847"/>
    <tableColumn id="2870" xr3:uid="{00000000-0010-0000-0300-0000360B0000}" name="Columna2864" dataDxfId="13846"/>
    <tableColumn id="2871" xr3:uid="{00000000-0010-0000-0300-0000370B0000}" name="Columna2865" dataDxfId="13845"/>
    <tableColumn id="2872" xr3:uid="{00000000-0010-0000-0300-0000380B0000}" name="Columna2866" dataDxfId="13844"/>
    <tableColumn id="2873" xr3:uid="{00000000-0010-0000-0300-0000390B0000}" name="Columna2867" dataDxfId="13843"/>
    <tableColumn id="2874" xr3:uid="{00000000-0010-0000-0300-00003A0B0000}" name="Columna2868" dataDxfId="13842"/>
    <tableColumn id="2875" xr3:uid="{00000000-0010-0000-0300-00003B0B0000}" name="Columna2869" dataDxfId="13841"/>
    <tableColumn id="2876" xr3:uid="{00000000-0010-0000-0300-00003C0B0000}" name="Columna2870" dataDxfId="13840"/>
    <tableColumn id="2877" xr3:uid="{00000000-0010-0000-0300-00003D0B0000}" name="Columna2871" dataDxfId="13839"/>
    <tableColumn id="2878" xr3:uid="{00000000-0010-0000-0300-00003E0B0000}" name="Columna2872" dataDxfId="13838"/>
    <tableColumn id="2879" xr3:uid="{00000000-0010-0000-0300-00003F0B0000}" name="Columna2873" dataDxfId="13837"/>
    <tableColumn id="2880" xr3:uid="{00000000-0010-0000-0300-0000400B0000}" name="Columna2874" dataDxfId="13836"/>
    <tableColumn id="2881" xr3:uid="{00000000-0010-0000-0300-0000410B0000}" name="Columna2875" dataDxfId="13835"/>
    <tableColumn id="2882" xr3:uid="{00000000-0010-0000-0300-0000420B0000}" name="Columna2876" dataDxfId="13834"/>
    <tableColumn id="2883" xr3:uid="{00000000-0010-0000-0300-0000430B0000}" name="Columna2877" dataDxfId="13833"/>
    <tableColumn id="2884" xr3:uid="{00000000-0010-0000-0300-0000440B0000}" name="Columna2878" dataDxfId="13832"/>
    <tableColumn id="2885" xr3:uid="{00000000-0010-0000-0300-0000450B0000}" name="Columna2879" dataDxfId="13831"/>
    <tableColumn id="2886" xr3:uid="{00000000-0010-0000-0300-0000460B0000}" name="Columna2880" dataDxfId="13830"/>
    <tableColumn id="2887" xr3:uid="{00000000-0010-0000-0300-0000470B0000}" name="Columna2881" dataDxfId="13829"/>
    <tableColumn id="2888" xr3:uid="{00000000-0010-0000-0300-0000480B0000}" name="Columna2882" dataDxfId="13828"/>
    <tableColumn id="2889" xr3:uid="{00000000-0010-0000-0300-0000490B0000}" name="Columna2883" dataDxfId="13827"/>
    <tableColumn id="2890" xr3:uid="{00000000-0010-0000-0300-00004A0B0000}" name="Columna2884" dataDxfId="13826"/>
    <tableColumn id="2891" xr3:uid="{00000000-0010-0000-0300-00004B0B0000}" name="Columna2885" dataDxfId="13825"/>
    <tableColumn id="2892" xr3:uid="{00000000-0010-0000-0300-00004C0B0000}" name="Columna2886" dataDxfId="13824"/>
    <tableColumn id="2893" xr3:uid="{00000000-0010-0000-0300-00004D0B0000}" name="Columna2887" dataDxfId="13823"/>
    <tableColumn id="2894" xr3:uid="{00000000-0010-0000-0300-00004E0B0000}" name="Columna2888" dataDxfId="13822"/>
    <tableColumn id="2895" xr3:uid="{00000000-0010-0000-0300-00004F0B0000}" name="Columna2889" dataDxfId="13821"/>
    <tableColumn id="2896" xr3:uid="{00000000-0010-0000-0300-0000500B0000}" name="Columna2890" dataDxfId="13820"/>
    <tableColumn id="2897" xr3:uid="{00000000-0010-0000-0300-0000510B0000}" name="Columna2891" dataDxfId="13819"/>
    <tableColumn id="2898" xr3:uid="{00000000-0010-0000-0300-0000520B0000}" name="Columna2892" dataDxfId="13818"/>
    <tableColumn id="2899" xr3:uid="{00000000-0010-0000-0300-0000530B0000}" name="Columna2893" dataDxfId="13817"/>
    <tableColumn id="2900" xr3:uid="{00000000-0010-0000-0300-0000540B0000}" name="Columna2894" dataDxfId="13816"/>
    <tableColumn id="2901" xr3:uid="{00000000-0010-0000-0300-0000550B0000}" name="Columna2895" dataDxfId="13815"/>
    <tableColumn id="2902" xr3:uid="{00000000-0010-0000-0300-0000560B0000}" name="Columna2896" dataDxfId="13814"/>
    <tableColumn id="2903" xr3:uid="{00000000-0010-0000-0300-0000570B0000}" name="Columna2897" dataDxfId="13813"/>
    <tableColumn id="2904" xr3:uid="{00000000-0010-0000-0300-0000580B0000}" name="Columna2898" dataDxfId="13812"/>
    <tableColumn id="2905" xr3:uid="{00000000-0010-0000-0300-0000590B0000}" name="Columna2899" dataDxfId="13811"/>
    <tableColumn id="2906" xr3:uid="{00000000-0010-0000-0300-00005A0B0000}" name="Columna2900" dataDxfId="13810"/>
    <tableColumn id="2907" xr3:uid="{00000000-0010-0000-0300-00005B0B0000}" name="Columna2901" dataDxfId="13809"/>
    <tableColumn id="2908" xr3:uid="{00000000-0010-0000-0300-00005C0B0000}" name="Columna2902" dataDxfId="13808"/>
    <tableColumn id="2909" xr3:uid="{00000000-0010-0000-0300-00005D0B0000}" name="Columna2903" dataDxfId="13807"/>
    <tableColumn id="2910" xr3:uid="{00000000-0010-0000-0300-00005E0B0000}" name="Columna2904" dataDxfId="13806"/>
    <tableColumn id="2911" xr3:uid="{00000000-0010-0000-0300-00005F0B0000}" name="Columna2905" dataDxfId="13805"/>
    <tableColumn id="2912" xr3:uid="{00000000-0010-0000-0300-0000600B0000}" name="Columna2906" dataDxfId="13804"/>
    <tableColumn id="2913" xr3:uid="{00000000-0010-0000-0300-0000610B0000}" name="Columna2907" dataDxfId="13803"/>
    <tableColumn id="2914" xr3:uid="{00000000-0010-0000-0300-0000620B0000}" name="Columna2908" dataDxfId="13802"/>
    <tableColumn id="2915" xr3:uid="{00000000-0010-0000-0300-0000630B0000}" name="Columna2909" dataDxfId="13801"/>
    <tableColumn id="2916" xr3:uid="{00000000-0010-0000-0300-0000640B0000}" name="Columna2910" dataDxfId="13800"/>
    <tableColumn id="2917" xr3:uid="{00000000-0010-0000-0300-0000650B0000}" name="Columna2911" dataDxfId="13799"/>
    <tableColumn id="2918" xr3:uid="{00000000-0010-0000-0300-0000660B0000}" name="Columna2912" dataDxfId="13798"/>
    <tableColumn id="2919" xr3:uid="{00000000-0010-0000-0300-0000670B0000}" name="Columna2913" dataDxfId="13797"/>
    <tableColumn id="2920" xr3:uid="{00000000-0010-0000-0300-0000680B0000}" name="Columna2914" dataDxfId="13796"/>
    <tableColumn id="2921" xr3:uid="{00000000-0010-0000-0300-0000690B0000}" name="Columna2915" dataDxfId="13795"/>
    <tableColumn id="2922" xr3:uid="{00000000-0010-0000-0300-00006A0B0000}" name="Columna2916" dataDxfId="13794"/>
    <tableColumn id="2923" xr3:uid="{00000000-0010-0000-0300-00006B0B0000}" name="Columna2917" dataDxfId="13793"/>
    <tableColumn id="2924" xr3:uid="{00000000-0010-0000-0300-00006C0B0000}" name="Columna2918" dataDxfId="13792"/>
    <tableColumn id="2925" xr3:uid="{00000000-0010-0000-0300-00006D0B0000}" name="Columna2919" dataDxfId="13791"/>
    <tableColumn id="2926" xr3:uid="{00000000-0010-0000-0300-00006E0B0000}" name="Columna2920" dataDxfId="13790"/>
    <tableColumn id="2927" xr3:uid="{00000000-0010-0000-0300-00006F0B0000}" name="Columna2921" dataDxfId="13789"/>
    <tableColumn id="2928" xr3:uid="{00000000-0010-0000-0300-0000700B0000}" name="Columna2922" dataDxfId="13788"/>
    <tableColumn id="2929" xr3:uid="{00000000-0010-0000-0300-0000710B0000}" name="Columna2923" dataDxfId="13787"/>
    <tableColumn id="2930" xr3:uid="{00000000-0010-0000-0300-0000720B0000}" name="Columna2924" dataDxfId="13786"/>
    <tableColumn id="2931" xr3:uid="{00000000-0010-0000-0300-0000730B0000}" name="Columna2925" dataDxfId="13785"/>
    <tableColumn id="2932" xr3:uid="{00000000-0010-0000-0300-0000740B0000}" name="Columna2926" dataDxfId="13784"/>
    <tableColumn id="2933" xr3:uid="{00000000-0010-0000-0300-0000750B0000}" name="Columna2927" dataDxfId="13783"/>
    <tableColumn id="2934" xr3:uid="{00000000-0010-0000-0300-0000760B0000}" name="Columna2928" dataDxfId="13782"/>
    <tableColumn id="2935" xr3:uid="{00000000-0010-0000-0300-0000770B0000}" name="Columna2929" dataDxfId="13781"/>
    <tableColumn id="2936" xr3:uid="{00000000-0010-0000-0300-0000780B0000}" name="Columna2930" dataDxfId="13780"/>
    <tableColumn id="2937" xr3:uid="{00000000-0010-0000-0300-0000790B0000}" name="Columna2931" dataDxfId="13779"/>
    <tableColumn id="2938" xr3:uid="{00000000-0010-0000-0300-00007A0B0000}" name="Columna2932" dataDxfId="13778"/>
    <tableColumn id="2939" xr3:uid="{00000000-0010-0000-0300-00007B0B0000}" name="Columna2933" dataDxfId="13777"/>
    <tableColumn id="2940" xr3:uid="{00000000-0010-0000-0300-00007C0B0000}" name="Columna2934" dataDxfId="13776"/>
    <tableColumn id="2941" xr3:uid="{00000000-0010-0000-0300-00007D0B0000}" name="Columna2935" dataDxfId="13775"/>
    <tableColumn id="2942" xr3:uid="{00000000-0010-0000-0300-00007E0B0000}" name="Columna2936" dataDxfId="13774"/>
    <tableColumn id="2943" xr3:uid="{00000000-0010-0000-0300-00007F0B0000}" name="Columna2937" dataDxfId="13773"/>
    <tableColumn id="2944" xr3:uid="{00000000-0010-0000-0300-0000800B0000}" name="Columna2938" dataDxfId="13772"/>
    <tableColumn id="2945" xr3:uid="{00000000-0010-0000-0300-0000810B0000}" name="Columna2939" dataDxfId="13771"/>
    <tableColumn id="2946" xr3:uid="{00000000-0010-0000-0300-0000820B0000}" name="Columna2940" dataDxfId="13770"/>
    <tableColumn id="2947" xr3:uid="{00000000-0010-0000-0300-0000830B0000}" name="Columna2941" dataDxfId="13769"/>
    <tableColumn id="2948" xr3:uid="{00000000-0010-0000-0300-0000840B0000}" name="Columna2942" dataDxfId="13768"/>
    <tableColumn id="2949" xr3:uid="{00000000-0010-0000-0300-0000850B0000}" name="Columna2943" dataDxfId="13767"/>
    <tableColumn id="2950" xr3:uid="{00000000-0010-0000-0300-0000860B0000}" name="Columna2944" dataDxfId="13766"/>
    <tableColumn id="2951" xr3:uid="{00000000-0010-0000-0300-0000870B0000}" name="Columna2945" dataDxfId="13765"/>
    <tableColumn id="2952" xr3:uid="{00000000-0010-0000-0300-0000880B0000}" name="Columna2946" dataDxfId="13764"/>
    <tableColumn id="2953" xr3:uid="{00000000-0010-0000-0300-0000890B0000}" name="Columna2947" dataDxfId="13763"/>
    <tableColumn id="2954" xr3:uid="{00000000-0010-0000-0300-00008A0B0000}" name="Columna2948" dataDxfId="13762"/>
    <tableColumn id="2955" xr3:uid="{00000000-0010-0000-0300-00008B0B0000}" name="Columna2949" dataDxfId="13761"/>
    <tableColumn id="2956" xr3:uid="{00000000-0010-0000-0300-00008C0B0000}" name="Columna2950" dataDxfId="13760"/>
    <tableColumn id="2957" xr3:uid="{00000000-0010-0000-0300-00008D0B0000}" name="Columna2951" dataDxfId="13759"/>
    <tableColumn id="2958" xr3:uid="{00000000-0010-0000-0300-00008E0B0000}" name="Columna2952" dataDxfId="13758"/>
    <tableColumn id="2959" xr3:uid="{00000000-0010-0000-0300-00008F0B0000}" name="Columna2953" dataDxfId="13757"/>
    <tableColumn id="2960" xr3:uid="{00000000-0010-0000-0300-0000900B0000}" name="Columna2954" dataDxfId="13756"/>
    <tableColumn id="2961" xr3:uid="{00000000-0010-0000-0300-0000910B0000}" name="Columna2955" dataDxfId="13755"/>
    <tableColumn id="2962" xr3:uid="{00000000-0010-0000-0300-0000920B0000}" name="Columna2956" dataDxfId="13754"/>
    <tableColumn id="2963" xr3:uid="{00000000-0010-0000-0300-0000930B0000}" name="Columna2957" dataDxfId="13753"/>
    <tableColumn id="2964" xr3:uid="{00000000-0010-0000-0300-0000940B0000}" name="Columna2958" dataDxfId="13752"/>
    <tableColumn id="2965" xr3:uid="{00000000-0010-0000-0300-0000950B0000}" name="Columna2959" dataDxfId="13751"/>
    <tableColumn id="2966" xr3:uid="{00000000-0010-0000-0300-0000960B0000}" name="Columna2960" dataDxfId="13750"/>
    <tableColumn id="2967" xr3:uid="{00000000-0010-0000-0300-0000970B0000}" name="Columna2961" dataDxfId="13749"/>
    <tableColumn id="2968" xr3:uid="{00000000-0010-0000-0300-0000980B0000}" name="Columna2962" dataDxfId="13748"/>
    <tableColumn id="2969" xr3:uid="{00000000-0010-0000-0300-0000990B0000}" name="Columna2963" dataDxfId="13747"/>
    <tableColumn id="2970" xr3:uid="{00000000-0010-0000-0300-00009A0B0000}" name="Columna2964" dataDxfId="13746"/>
    <tableColumn id="2971" xr3:uid="{00000000-0010-0000-0300-00009B0B0000}" name="Columna2965" dataDxfId="13745"/>
    <tableColumn id="2972" xr3:uid="{00000000-0010-0000-0300-00009C0B0000}" name="Columna2966" dataDxfId="13744"/>
    <tableColumn id="2973" xr3:uid="{00000000-0010-0000-0300-00009D0B0000}" name="Columna2967" dataDxfId="13743"/>
    <tableColumn id="2974" xr3:uid="{00000000-0010-0000-0300-00009E0B0000}" name="Columna2968" dataDxfId="13742"/>
    <tableColumn id="2975" xr3:uid="{00000000-0010-0000-0300-00009F0B0000}" name="Columna2969" dataDxfId="13741"/>
    <tableColumn id="2976" xr3:uid="{00000000-0010-0000-0300-0000A00B0000}" name="Columna2970" dataDxfId="13740"/>
    <tableColumn id="2977" xr3:uid="{00000000-0010-0000-0300-0000A10B0000}" name="Columna2971" dataDxfId="13739"/>
    <tableColumn id="2978" xr3:uid="{00000000-0010-0000-0300-0000A20B0000}" name="Columna2972" dataDxfId="13738"/>
    <tableColumn id="2979" xr3:uid="{00000000-0010-0000-0300-0000A30B0000}" name="Columna2973" dataDxfId="13737"/>
    <tableColumn id="2980" xr3:uid="{00000000-0010-0000-0300-0000A40B0000}" name="Columna2974" dataDxfId="13736"/>
    <tableColumn id="2981" xr3:uid="{00000000-0010-0000-0300-0000A50B0000}" name="Columna2975" dataDxfId="13735"/>
    <tableColumn id="2982" xr3:uid="{00000000-0010-0000-0300-0000A60B0000}" name="Columna2976" dataDxfId="13734"/>
    <tableColumn id="2983" xr3:uid="{00000000-0010-0000-0300-0000A70B0000}" name="Columna2977" dataDxfId="13733"/>
    <tableColumn id="2984" xr3:uid="{00000000-0010-0000-0300-0000A80B0000}" name="Columna2978" dataDxfId="13732"/>
    <tableColumn id="2985" xr3:uid="{00000000-0010-0000-0300-0000A90B0000}" name="Columna2979" dataDxfId="13731"/>
    <tableColumn id="2986" xr3:uid="{00000000-0010-0000-0300-0000AA0B0000}" name="Columna2980" dataDxfId="13730"/>
    <tableColumn id="2987" xr3:uid="{00000000-0010-0000-0300-0000AB0B0000}" name="Columna2981" dataDxfId="13729"/>
    <tableColumn id="2988" xr3:uid="{00000000-0010-0000-0300-0000AC0B0000}" name="Columna2982" dataDxfId="13728"/>
    <tableColumn id="2989" xr3:uid="{00000000-0010-0000-0300-0000AD0B0000}" name="Columna2983" dataDxfId="13727"/>
    <tableColumn id="2990" xr3:uid="{00000000-0010-0000-0300-0000AE0B0000}" name="Columna2984" dataDxfId="13726"/>
    <tableColumn id="2991" xr3:uid="{00000000-0010-0000-0300-0000AF0B0000}" name="Columna2985" dataDxfId="13725"/>
    <tableColumn id="2992" xr3:uid="{00000000-0010-0000-0300-0000B00B0000}" name="Columna2986" dataDxfId="13724"/>
    <tableColumn id="2993" xr3:uid="{00000000-0010-0000-0300-0000B10B0000}" name="Columna2987" dataDxfId="13723"/>
    <tableColumn id="2994" xr3:uid="{00000000-0010-0000-0300-0000B20B0000}" name="Columna2988" dataDxfId="13722"/>
    <tableColumn id="2995" xr3:uid="{00000000-0010-0000-0300-0000B30B0000}" name="Columna2989" dataDxfId="13721"/>
    <tableColumn id="2996" xr3:uid="{00000000-0010-0000-0300-0000B40B0000}" name="Columna2990" dataDxfId="13720"/>
    <tableColumn id="2997" xr3:uid="{00000000-0010-0000-0300-0000B50B0000}" name="Columna2991" dataDxfId="13719"/>
    <tableColumn id="2998" xr3:uid="{00000000-0010-0000-0300-0000B60B0000}" name="Columna2992" dataDxfId="13718"/>
    <tableColumn id="2999" xr3:uid="{00000000-0010-0000-0300-0000B70B0000}" name="Columna2993" dataDxfId="13717"/>
    <tableColumn id="3000" xr3:uid="{00000000-0010-0000-0300-0000B80B0000}" name="Columna2994" dataDxfId="13716"/>
    <tableColumn id="3001" xr3:uid="{00000000-0010-0000-0300-0000B90B0000}" name="Columna2995" dataDxfId="13715"/>
    <tableColumn id="3002" xr3:uid="{00000000-0010-0000-0300-0000BA0B0000}" name="Columna2996" dataDxfId="13714"/>
    <tableColumn id="3003" xr3:uid="{00000000-0010-0000-0300-0000BB0B0000}" name="Columna2997" dataDxfId="13713"/>
    <tableColumn id="3004" xr3:uid="{00000000-0010-0000-0300-0000BC0B0000}" name="Columna2998" dataDxfId="13712"/>
    <tableColumn id="3005" xr3:uid="{00000000-0010-0000-0300-0000BD0B0000}" name="Columna2999" dataDxfId="13711"/>
    <tableColumn id="3006" xr3:uid="{00000000-0010-0000-0300-0000BE0B0000}" name="Columna3000" dataDxfId="13710"/>
    <tableColumn id="3007" xr3:uid="{00000000-0010-0000-0300-0000BF0B0000}" name="Columna3001" dataDxfId="13709"/>
    <tableColumn id="3008" xr3:uid="{00000000-0010-0000-0300-0000C00B0000}" name="Columna3002" dataDxfId="13708"/>
    <tableColumn id="3009" xr3:uid="{00000000-0010-0000-0300-0000C10B0000}" name="Columna3003" dataDxfId="13707"/>
    <tableColumn id="3010" xr3:uid="{00000000-0010-0000-0300-0000C20B0000}" name="Columna3004" dataDxfId="13706"/>
    <tableColumn id="3011" xr3:uid="{00000000-0010-0000-0300-0000C30B0000}" name="Columna3005" dataDxfId="13705"/>
    <tableColumn id="3012" xr3:uid="{00000000-0010-0000-0300-0000C40B0000}" name="Columna3006" dataDxfId="13704"/>
    <tableColumn id="3013" xr3:uid="{00000000-0010-0000-0300-0000C50B0000}" name="Columna3007" dataDxfId="13703"/>
    <tableColumn id="3014" xr3:uid="{00000000-0010-0000-0300-0000C60B0000}" name="Columna3008" dataDxfId="13702"/>
    <tableColumn id="3015" xr3:uid="{00000000-0010-0000-0300-0000C70B0000}" name="Columna3009" dataDxfId="13701"/>
    <tableColumn id="3016" xr3:uid="{00000000-0010-0000-0300-0000C80B0000}" name="Columna3010" dataDxfId="13700"/>
    <tableColumn id="3017" xr3:uid="{00000000-0010-0000-0300-0000C90B0000}" name="Columna3011" dataDxfId="13699"/>
    <tableColumn id="3018" xr3:uid="{00000000-0010-0000-0300-0000CA0B0000}" name="Columna3012" dataDxfId="13698"/>
    <tableColumn id="3019" xr3:uid="{00000000-0010-0000-0300-0000CB0B0000}" name="Columna3013" dataDxfId="13697"/>
    <tableColumn id="3020" xr3:uid="{00000000-0010-0000-0300-0000CC0B0000}" name="Columna3014" dataDxfId="13696"/>
    <tableColumn id="3021" xr3:uid="{00000000-0010-0000-0300-0000CD0B0000}" name="Columna3015" dataDxfId="13695"/>
    <tableColumn id="3022" xr3:uid="{00000000-0010-0000-0300-0000CE0B0000}" name="Columna3016" dataDxfId="13694"/>
    <tableColumn id="3023" xr3:uid="{00000000-0010-0000-0300-0000CF0B0000}" name="Columna3017" dataDxfId="13693"/>
    <tableColumn id="3024" xr3:uid="{00000000-0010-0000-0300-0000D00B0000}" name="Columna3018" dataDxfId="13692"/>
    <tableColumn id="3025" xr3:uid="{00000000-0010-0000-0300-0000D10B0000}" name="Columna3019" dataDxfId="13691"/>
    <tableColumn id="3026" xr3:uid="{00000000-0010-0000-0300-0000D20B0000}" name="Columna3020" dataDxfId="13690"/>
    <tableColumn id="3027" xr3:uid="{00000000-0010-0000-0300-0000D30B0000}" name="Columna3021" dataDxfId="13689"/>
    <tableColumn id="3028" xr3:uid="{00000000-0010-0000-0300-0000D40B0000}" name="Columna3022" dataDxfId="13688"/>
    <tableColumn id="3029" xr3:uid="{00000000-0010-0000-0300-0000D50B0000}" name="Columna3023" dataDxfId="13687"/>
    <tableColumn id="3030" xr3:uid="{00000000-0010-0000-0300-0000D60B0000}" name="Columna3024" dataDxfId="13686"/>
    <tableColumn id="3031" xr3:uid="{00000000-0010-0000-0300-0000D70B0000}" name="Columna3025" dataDxfId="13685"/>
    <tableColumn id="3032" xr3:uid="{00000000-0010-0000-0300-0000D80B0000}" name="Columna3026" dataDxfId="13684"/>
    <tableColumn id="3033" xr3:uid="{00000000-0010-0000-0300-0000D90B0000}" name="Columna3027" dataDxfId="13683"/>
    <tableColumn id="3034" xr3:uid="{00000000-0010-0000-0300-0000DA0B0000}" name="Columna3028" dataDxfId="13682"/>
    <tableColumn id="3035" xr3:uid="{00000000-0010-0000-0300-0000DB0B0000}" name="Columna3029" dataDxfId="13681"/>
    <tableColumn id="3036" xr3:uid="{00000000-0010-0000-0300-0000DC0B0000}" name="Columna3030" dataDxfId="13680"/>
    <tableColumn id="3037" xr3:uid="{00000000-0010-0000-0300-0000DD0B0000}" name="Columna3031" dataDxfId="13679"/>
    <tableColumn id="3038" xr3:uid="{00000000-0010-0000-0300-0000DE0B0000}" name="Columna3032" dataDxfId="13678"/>
    <tableColumn id="3039" xr3:uid="{00000000-0010-0000-0300-0000DF0B0000}" name="Columna3033" dataDxfId="13677"/>
    <tableColumn id="3040" xr3:uid="{00000000-0010-0000-0300-0000E00B0000}" name="Columna3034" dataDxfId="13676"/>
    <tableColumn id="3041" xr3:uid="{00000000-0010-0000-0300-0000E10B0000}" name="Columna3035" dataDxfId="13675"/>
    <tableColumn id="3042" xr3:uid="{00000000-0010-0000-0300-0000E20B0000}" name="Columna3036" dataDxfId="13674"/>
    <tableColumn id="3043" xr3:uid="{00000000-0010-0000-0300-0000E30B0000}" name="Columna3037" dataDxfId="13673"/>
    <tableColumn id="3044" xr3:uid="{00000000-0010-0000-0300-0000E40B0000}" name="Columna3038" dataDxfId="13672"/>
    <tableColumn id="3045" xr3:uid="{00000000-0010-0000-0300-0000E50B0000}" name="Columna3039" dataDxfId="13671"/>
    <tableColumn id="3046" xr3:uid="{00000000-0010-0000-0300-0000E60B0000}" name="Columna3040" dataDxfId="13670"/>
    <tableColumn id="3047" xr3:uid="{00000000-0010-0000-0300-0000E70B0000}" name="Columna3041" dataDxfId="13669"/>
    <tableColumn id="3048" xr3:uid="{00000000-0010-0000-0300-0000E80B0000}" name="Columna3042" dataDxfId="13668"/>
    <tableColumn id="3049" xr3:uid="{00000000-0010-0000-0300-0000E90B0000}" name="Columna3043" dataDxfId="13667"/>
    <tableColumn id="3050" xr3:uid="{00000000-0010-0000-0300-0000EA0B0000}" name="Columna3044" dataDxfId="13666"/>
    <tableColumn id="3051" xr3:uid="{00000000-0010-0000-0300-0000EB0B0000}" name="Columna3045" dataDxfId="13665"/>
    <tableColumn id="3052" xr3:uid="{00000000-0010-0000-0300-0000EC0B0000}" name="Columna3046" dataDxfId="13664"/>
    <tableColumn id="3053" xr3:uid="{00000000-0010-0000-0300-0000ED0B0000}" name="Columna3047" dataDxfId="13663"/>
    <tableColumn id="3054" xr3:uid="{00000000-0010-0000-0300-0000EE0B0000}" name="Columna3048" dataDxfId="13662"/>
    <tableColumn id="3055" xr3:uid="{00000000-0010-0000-0300-0000EF0B0000}" name="Columna3049" dataDxfId="13661"/>
    <tableColumn id="3056" xr3:uid="{00000000-0010-0000-0300-0000F00B0000}" name="Columna3050" dataDxfId="13660"/>
    <tableColumn id="3057" xr3:uid="{00000000-0010-0000-0300-0000F10B0000}" name="Columna3051" dataDxfId="13659"/>
    <tableColumn id="3058" xr3:uid="{00000000-0010-0000-0300-0000F20B0000}" name="Columna3052" dataDxfId="13658"/>
    <tableColumn id="3059" xr3:uid="{00000000-0010-0000-0300-0000F30B0000}" name="Columna3053" dataDxfId="13657"/>
    <tableColumn id="3060" xr3:uid="{00000000-0010-0000-0300-0000F40B0000}" name="Columna3054" dataDxfId="13656"/>
    <tableColumn id="3061" xr3:uid="{00000000-0010-0000-0300-0000F50B0000}" name="Columna3055" dataDxfId="13655"/>
    <tableColumn id="3062" xr3:uid="{00000000-0010-0000-0300-0000F60B0000}" name="Columna3056" dataDxfId="13654"/>
    <tableColumn id="3063" xr3:uid="{00000000-0010-0000-0300-0000F70B0000}" name="Columna3057" dataDxfId="13653"/>
    <tableColumn id="3064" xr3:uid="{00000000-0010-0000-0300-0000F80B0000}" name="Columna3058" dataDxfId="13652"/>
    <tableColumn id="3065" xr3:uid="{00000000-0010-0000-0300-0000F90B0000}" name="Columna3059" dataDxfId="13651"/>
    <tableColumn id="3066" xr3:uid="{00000000-0010-0000-0300-0000FA0B0000}" name="Columna3060" dataDxfId="13650"/>
    <tableColumn id="3067" xr3:uid="{00000000-0010-0000-0300-0000FB0B0000}" name="Columna3061" dataDxfId="13649"/>
    <tableColumn id="3068" xr3:uid="{00000000-0010-0000-0300-0000FC0B0000}" name="Columna3062" dataDxfId="13648"/>
    <tableColumn id="3069" xr3:uid="{00000000-0010-0000-0300-0000FD0B0000}" name="Columna3063" dataDxfId="13647"/>
    <tableColumn id="3070" xr3:uid="{00000000-0010-0000-0300-0000FE0B0000}" name="Columna3064" dataDxfId="13646"/>
    <tableColumn id="3071" xr3:uid="{00000000-0010-0000-0300-0000FF0B0000}" name="Columna3065" dataDxfId="13645"/>
    <tableColumn id="3072" xr3:uid="{00000000-0010-0000-0300-0000000C0000}" name="Columna3066" dataDxfId="13644"/>
    <tableColumn id="3073" xr3:uid="{00000000-0010-0000-0300-0000010C0000}" name="Columna3067" dataDxfId="13643"/>
    <tableColumn id="3074" xr3:uid="{00000000-0010-0000-0300-0000020C0000}" name="Columna3068" dataDxfId="13642"/>
    <tableColumn id="3075" xr3:uid="{00000000-0010-0000-0300-0000030C0000}" name="Columna3069" dataDxfId="13641"/>
    <tableColumn id="3076" xr3:uid="{00000000-0010-0000-0300-0000040C0000}" name="Columna3070" dataDxfId="13640"/>
    <tableColumn id="3077" xr3:uid="{00000000-0010-0000-0300-0000050C0000}" name="Columna3071" dataDxfId="13639"/>
    <tableColumn id="3078" xr3:uid="{00000000-0010-0000-0300-0000060C0000}" name="Columna3072" dataDxfId="13638"/>
    <tableColumn id="3079" xr3:uid="{00000000-0010-0000-0300-0000070C0000}" name="Columna3073" dataDxfId="13637"/>
    <tableColumn id="3080" xr3:uid="{00000000-0010-0000-0300-0000080C0000}" name="Columna3074" dataDxfId="13636"/>
    <tableColumn id="3081" xr3:uid="{00000000-0010-0000-0300-0000090C0000}" name="Columna3075" dataDxfId="13635"/>
    <tableColumn id="3082" xr3:uid="{00000000-0010-0000-0300-00000A0C0000}" name="Columna3076" dataDxfId="13634"/>
    <tableColumn id="3083" xr3:uid="{00000000-0010-0000-0300-00000B0C0000}" name="Columna3077" dataDxfId="13633"/>
    <tableColumn id="3084" xr3:uid="{00000000-0010-0000-0300-00000C0C0000}" name="Columna3078" dataDxfId="13632"/>
    <tableColumn id="3085" xr3:uid="{00000000-0010-0000-0300-00000D0C0000}" name="Columna3079" dataDxfId="13631"/>
    <tableColumn id="3086" xr3:uid="{00000000-0010-0000-0300-00000E0C0000}" name="Columna3080" dataDxfId="13630"/>
    <tableColumn id="3087" xr3:uid="{00000000-0010-0000-0300-00000F0C0000}" name="Columna3081" dataDxfId="13629"/>
    <tableColumn id="3088" xr3:uid="{00000000-0010-0000-0300-0000100C0000}" name="Columna3082" dataDxfId="13628"/>
    <tableColumn id="3089" xr3:uid="{00000000-0010-0000-0300-0000110C0000}" name="Columna3083" dataDxfId="13627"/>
    <tableColumn id="3090" xr3:uid="{00000000-0010-0000-0300-0000120C0000}" name="Columna3084" dataDxfId="13626"/>
    <tableColumn id="3091" xr3:uid="{00000000-0010-0000-0300-0000130C0000}" name="Columna3085" dataDxfId="13625"/>
    <tableColumn id="3092" xr3:uid="{00000000-0010-0000-0300-0000140C0000}" name="Columna3086" dataDxfId="13624"/>
    <tableColumn id="3093" xr3:uid="{00000000-0010-0000-0300-0000150C0000}" name="Columna3087" dataDxfId="13623"/>
    <tableColumn id="3094" xr3:uid="{00000000-0010-0000-0300-0000160C0000}" name="Columna3088" dataDxfId="13622"/>
    <tableColumn id="3095" xr3:uid="{00000000-0010-0000-0300-0000170C0000}" name="Columna3089" dataDxfId="13621"/>
    <tableColumn id="3096" xr3:uid="{00000000-0010-0000-0300-0000180C0000}" name="Columna3090" dataDxfId="13620"/>
    <tableColumn id="3097" xr3:uid="{00000000-0010-0000-0300-0000190C0000}" name="Columna3091" dataDxfId="13619"/>
    <tableColumn id="3098" xr3:uid="{00000000-0010-0000-0300-00001A0C0000}" name="Columna3092" dataDxfId="13618"/>
    <tableColumn id="3099" xr3:uid="{00000000-0010-0000-0300-00001B0C0000}" name="Columna3093" dataDxfId="13617"/>
    <tableColumn id="3100" xr3:uid="{00000000-0010-0000-0300-00001C0C0000}" name="Columna3094" dataDxfId="13616"/>
    <tableColumn id="3101" xr3:uid="{00000000-0010-0000-0300-00001D0C0000}" name="Columna3095" dataDxfId="13615"/>
    <tableColumn id="3102" xr3:uid="{00000000-0010-0000-0300-00001E0C0000}" name="Columna3096" dataDxfId="13614"/>
    <tableColumn id="3103" xr3:uid="{00000000-0010-0000-0300-00001F0C0000}" name="Columna3097" dataDxfId="13613"/>
    <tableColumn id="3104" xr3:uid="{00000000-0010-0000-0300-0000200C0000}" name="Columna3098" dataDxfId="13612"/>
    <tableColumn id="3105" xr3:uid="{00000000-0010-0000-0300-0000210C0000}" name="Columna3099" dataDxfId="13611"/>
    <tableColumn id="3106" xr3:uid="{00000000-0010-0000-0300-0000220C0000}" name="Columna3100" dataDxfId="13610"/>
    <tableColumn id="3107" xr3:uid="{00000000-0010-0000-0300-0000230C0000}" name="Columna3101" dataDxfId="13609"/>
    <tableColumn id="3108" xr3:uid="{00000000-0010-0000-0300-0000240C0000}" name="Columna3102" dataDxfId="13608"/>
    <tableColumn id="3109" xr3:uid="{00000000-0010-0000-0300-0000250C0000}" name="Columna3103" dataDxfId="13607"/>
    <tableColumn id="3110" xr3:uid="{00000000-0010-0000-0300-0000260C0000}" name="Columna3104" dataDxfId="13606"/>
    <tableColumn id="3111" xr3:uid="{00000000-0010-0000-0300-0000270C0000}" name="Columna3105" dataDxfId="13605"/>
    <tableColumn id="3112" xr3:uid="{00000000-0010-0000-0300-0000280C0000}" name="Columna3106" dataDxfId="13604"/>
    <tableColumn id="3113" xr3:uid="{00000000-0010-0000-0300-0000290C0000}" name="Columna3107" dataDxfId="13603"/>
    <tableColumn id="3114" xr3:uid="{00000000-0010-0000-0300-00002A0C0000}" name="Columna3108" dataDxfId="13602"/>
    <tableColumn id="3115" xr3:uid="{00000000-0010-0000-0300-00002B0C0000}" name="Columna3109" dataDxfId="13601"/>
    <tableColumn id="3116" xr3:uid="{00000000-0010-0000-0300-00002C0C0000}" name="Columna3110" dataDxfId="13600"/>
    <tableColumn id="3117" xr3:uid="{00000000-0010-0000-0300-00002D0C0000}" name="Columna3111" dataDxfId="13599"/>
    <tableColumn id="3118" xr3:uid="{00000000-0010-0000-0300-00002E0C0000}" name="Columna3112" dataDxfId="13598"/>
    <tableColumn id="3119" xr3:uid="{00000000-0010-0000-0300-00002F0C0000}" name="Columna3113" dataDxfId="13597"/>
    <tableColumn id="3120" xr3:uid="{00000000-0010-0000-0300-0000300C0000}" name="Columna3114" dataDxfId="13596"/>
    <tableColumn id="3121" xr3:uid="{00000000-0010-0000-0300-0000310C0000}" name="Columna3115" dataDxfId="13595"/>
    <tableColumn id="3122" xr3:uid="{00000000-0010-0000-0300-0000320C0000}" name="Columna3116" dataDxfId="13594"/>
    <tableColumn id="3123" xr3:uid="{00000000-0010-0000-0300-0000330C0000}" name="Columna3117" dataDxfId="13593"/>
    <tableColumn id="3124" xr3:uid="{00000000-0010-0000-0300-0000340C0000}" name="Columna3118" dataDxfId="13592"/>
    <tableColumn id="3125" xr3:uid="{00000000-0010-0000-0300-0000350C0000}" name="Columna3119" dataDxfId="13591"/>
    <tableColumn id="3126" xr3:uid="{00000000-0010-0000-0300-0000360C0000}" name="Columna3120" dataDxfId="13590"/>
    <tableColumn id="3127" xr3:uid="{00000000-0010-0000-0300-0000370C0000}" name="Columna3121" dataDxfId="13589"/>
    <tableColumn id="3128" xr3:uid="{00000000-0010-0000-0300-0000380C0000}" name="Columna3122" dataDxfId="13588"/>
    <tableColumn id="3129" xr3:uid="{00000000-0010-0000-0300-0000390C0000}" name="Columna3123" dataDxfId="13587"/>
    <tableColumn id="3130" xr3:uid="{00000000-0010-0000-0300-00003A0C0000}" name="Columna3124" dataDxfId="13586"/>
    <tableColumn id="3131" xr3:uid="{00000000-0010-0000-0300-00003B0C0000}" name="Columna3125" dataDxfId="13585"/>
    <tableColumn id="3132" xr3:uid="{00000000-0010-0000-0300-00003C0C0000}" name="Columna3126" dataDxfId="13584"/>
    <tableColumn id="3133" xr3:uid="{00000000-0010-0000-0300-00003D0C0000}" name="Columna3127" dataDxfId="13583"/>
    <tableColumn id="3134" xr3:uid="{00000000-0010-0000-0300-00003E0C0000}" name="Columna3128" dataDxfId="13582"/>
    <tableColumn id="3135" xr3:uid="{00000000-0010-0000-0300-00003F0C0000}" name="Columna3129" dataDxfId="13581"/>
    <tableColumn id="3136" xr3:uid="{00000000-0010-0000-0300-0000400C0000}" name="Columna3130" dataDxfId="13580"/>
    <tableColumn id="3137" xr3:uid="{00000000-0010-0000-0300-0000410C0000}" name="Columna3131" dataDxfId="13579"/>
    <tableColumn id="3138" xr3:uid="{00000000-0010-0000-0300-0000420C0000}" name="Columna3132" dataDxfId="13578"/>
    <tableColumn id="3139" xr3:uid="{00000000-0010-0000-0300-0000430C0000}" name="Columna3133" dataDxfId="13577"/>
    <tableColumn id="3140" xr3:uid="{00000000-0010-0000-0300-0000440C0000}" name="Columna3134" dataDxfId="13576"/>
    <tableColumn id="3141" xr3:uid="{00000000-0010-0000-0300-0000450C0000}" name="Columna3135" dataDxfId="13575"/>
    <tableColumn id="3142" xr3:uid="{00000000-0010-0000-0300-0000460C0000}" name="Columna3136" dataDxfId="13574"/>
    <tableColumn id="3143" xr3:uid="{00000000-0010-0000-0300-0000470C0000}" name="Columna3137" dataDxfId="13573"/>
    <tableColumn id="3144" xr3:uid="{00000000-0010-0000-0300-0000480C0000}" name="Columna3138" dataDxfId="13572"/>
    <tableColumn id="3145" xr3:uid="{00000000-0010-0000-0300-0000490C0000}" name="Columna3139" dataDxfId="13571"/>
    <tableColumn id="3146" xr3:uid="{00000000-0010-0000-0300-00004A0C0000}" name="Columna3140" dataDxfId="13570"/>
    <tableColumn id="3147" xr3:uid="{00000000-0010-0000-0300-00004B0C0000}" name="Columna3141" dataDxfId="13569"/>
    <tableColumn id="3148" xr3:uid="{00000000-0010-0000-0300-00004C0C0000}" name="Columna3142" dataDxfId="13568"/>
    <tableColumn id="3149" xr3:uid="{00000000-0010-0000-0300-00004D0C0000}" name="Columna3143" dataDxfId="13567"/>
    <tableColumn id="3150" xr3:uid="{00000000-0010-0000-0300-00004E0C0000}" name="Columna3144" dataDxfId="13566"/>
    <tableColumn id="3151" xr3:uid="{00000000-0010-0000-0300-00004F0C0000}" name="Columna3145" dataDxfId="13565"/>
    <tableColumn id="3152" xr3:uid="{00000000-0010-0000-0300-0000500C0000}" name="Columna3146" dataDxfId="13564"/>
    <tableColumn id="3153" xr3:uid="{00000000-0010-0000-0300-0000510C0000}" name="Columna3147" dataDxfId="13563"/>
    <tableColumn id="3154" xr3:uid="{00000000-0010-0000-0300-0000520C0000}" name="Columna3148" dataDxfId="13562"/>
    <tableColumn id="3155" xr3:uid="{00000000-0010-0000-0300-0000530C0000}" name="Columna3149" dataDxfId="13561"/>
    <tableColumn id="3156" xr3:uid="{00000000-0010-0000-0300-0000540C0000}" name="Columna3150" dataDxfId="13560"/>
    <tableColumn id="3157" xr3:uid="{00000000-0010-0000-0300-0000550C0000}" name="Columna3151" dataDxfId="13559"/>
    <tableColumn id="3158" xr3:uid="{00000000-0010-0000-0300-0000560C0000}" name="Columna3152" dataDxfId="13558"/>
    <tableColumn id="3159" xr3:uid="{00000000-0010-0000-0300-0000570C0000}" name="Columna3153" dataDxfId="13557"/>
    <tableColumn id="3160" xr3:uid="{00000000-0010-0000-0300-0000580C0000}" name="Columna3154" dataDxfId="13556"/>
    <tableColumn id="3161" xr3:uid="{00000000-0010-0000-0300-0000590C0000}" name="Columna3155" dataDxfId="13555"/>
    <tableColumn id="3162" xr3:uid="{00000000-0010-0000-0300-00005A0C0000}" name="Columna3156" dataDxfId="13554"/>
    <tableColumn id="3163" xr3:uid="{00000000-0010-0000-0300-00005B0C0000}" name="Columna3157" dataDxfId="13553"/>
    <tableColumn id="3164" xr3:uid="{00000000-0010-0000-0300-00005C0C0000}" name="Columna3158" dataDxfId="13552"/>
    <tableColumn id="3165" xr3:uid="{00000000-0010-0000-0300-00005D0C0000}" name="Columna3159" dataDxfId="13551"/>
    <tableColumn id="3166" xr3:uid="{00000000-0010-0000-0300-00005E0C0000}" name="Columna3160" dataDxfId="13550"/>
    <tableColumn id="3167" xr3:uid="{00000000-0010-0000-0300-00005F0C0000}" name="Columna3161" dataDxfId="13549"/>
    <tableColumn id="3168" xr3:uid="{00000000-0010-0000-0300-0000600C0000}" name="Columna3162" dataDxfId="13548"/>
    <tableColumn id="3169" xr3:uid="{00000000-0010-0000-0300-0000610C0000}" name="Columna3163" dataDxfId="13547"/>
    <tableColumn id="3170" xr3:uid="{00000000-0010-0000-0300-0000620C0000}" name="Columna3164" dataDxfId="13546"/>
    <tableColumn id="3171" xr3:uid="{00000000-0010-0000-0300-0000630C0000}" name="Columna3165" dataDxfId="13545"/>
    <tableColumn id="3172" xr3:uid="{00000000-0010-0000-0300-0000640C0000}" name="Columna3166" dataDxfId="13544"/>
    <tableColumn id="3173" xr3:uid="{00000000-0010-0000-0300-0000650C0000}" name="Columna3167" dataDxfId="13543"/>
    <tableColumn id="3174" xr3:uid="{00000000-0010-0000-0300-0000660C0000}" name="Columna3168" dataDxfId="13542"/>
    <tableColumn id="3175" xr3:uid="{00000000-0010-0000-0300-0000670C0000}" name="Columna3169" dataDxfId="13541"/>
    <tableColumn id="3176" xr3:uid="{00000000-0010-0000-0300-0000680C0000}" name="Columna3170" dataDxfId="13540"/>
    <tableColumn id="3177" xr3:uid="{00000000-0010-0000-0300-0000690C0000}" name="Columna3171" dataDxfId="13539"/>
    <tableColumn id="3178" xr3:uid="{00000000-0010-0000-0300-00006A0C0000}" name="Columna3172" dataDxfId="13538"/>
    <tableColumn id="3179" xr3:uid="{00000000-0010-0000-0300-00006B0C0000}" name="Columna3173" dataDxfId="13537"/>
    <tableColumn id="3180" xr3:uid="{00000000-0010-0000-0300-00006C0C0000}" name="Columna3174" dataDxfId="13536"/>
    <tableColumn id="3181" xr3:uid="{00000000-0010-0000-0300-00006D0C0000}" name="Columna3175" dataDxfId="13535"/>
    <tableColumn id="3182" xr3:uid="{00000000-0010-0000-0300-00006E0C0000}" name="Columna3176" dataDxfId="13534"/>
    <tableColumn id="3183" xr3:uid="{00000000-0010-0000-0300-00006F0C0000}" name="Columna3177" dataDxfId="13533"/>
    <tableColumn id="3184" xr3:uid="{00000000-0010-0000-0300-0000700C0000}" name="Columna3178" dataDxfId="13532"/>
    <tableColumn id="3185" xr3:uid="{00000000-0010-0000-0300-0000710C0000}" name="Columna3179" dataDxfId="13531"/>
    <tableColumn id="3186" xr3:uid="{00000000-0010-0000-0300-0000720C0000}" name="Columna3180" dataDxfId="13530"/>
    <tableColumn id="3187" xr3:uid="{00000000-0010-0000-0300-0000730C0000}" name="Columna3181" dataDxfId="13529"/>
    <tableColumn id="3188" xr3:uid="{00000000-0010-0000-0300-0000740C0000}" name="Columna3182" dataDxfId="13528"/>
    <tableColumn id="3189" xr3:uid="{00000000-0010-0000-0300-0000750C0000}" name="Columna3183" dataDxfId="13527"/>
    <tableColumn id="3190" xr3:uid="{00000000-0010-0000-0300-0000760C0000}" name="Columna3184" dataDxfId="13526"/>
    <tableColumn id="3191" xr3:uid="{00000000-0010-0000-0300-0000770C0000}" name="Columna3185" dataDxfId="13525"/>
    <tableColumn id="3192" xr3:uid="{00000000-0010-0000-0300-0000780C0000}" name="Columna3186" dataDxfId="13524"/>
    <tableColumn id="3193" xr3:uid="{00000000-0010-0000-0300-0000790C0000}" name="Columna3187" dataDxfId="13523"/>
    <tableColumn id="3194" xr3:uid="{00000000-0010-0000-0300-00007A0C0000}" name="Columna3188" dataDxfId="13522"/>
    <tableColumn id="3195" xr3:uid="{00000000-0010-0000-0300-00007B0C0000}" name="Columna3189" dataDxfId="13521"/>
    <tableColumn id="3196" xr3:uid="{00000000-0010-0000-0300-00007C0C0000}" name="Columna3190" dataDxfId="13520"/>
    <tableColumn id="3197" xr3:uid="{00000000-0010-0000-0300-00007D0C0000}" name="Columna3191" dataDxfId="13519"/>
    <tableColumn id="3198" xr3:uid="{00000000-0010-0000-0300-00007E0C0000}" name="Columna3192" dataDxfId="13518"/>
    <tableColumn id="3199" xr3:uid="{00000000-0010-0000-0300-00007F0C0000}" name="Columna3193" dataDxfId="13517"/>
    <tableColumn id="3200" xr3:uid="{00000000-0010-0000-0300-0000800C0000}" name="Columna3194" dataDxfId="13516"/>
    <tableColumn id="3201" xr3:uid="{00000000-0010-0000-0300-0000810C0000}" name="Columna3195" dataDxfId="13515"/>
    <tableColumn id="3202" xr3:uid="{00000000-0010-0000-0300-0000820C0000}" name="Columna3196" dataDxfId="13514"/>
    <tableColumn id="3203" xr3:uid="{00000000-0010-0000-0300-0000830C0000}" name="Columna3197" dataDxfId="13513"/>
    <tableColumn id="3204" xr3:uid="{00000000-0010-0000-0300-0000840C0000}" name="Columna3198" dataDxfId="13512"/>
    <tableColumn id="3205" xr3:uid="{00000000-0010-0000-0300-0000850C0000}" name="Columna3199" dataDxfId="13511"/>
    <tableColumn id="3206" xr3:uid="{00000000-0010-0000-0300-0000860C0000}" name="Columna3200" dataDxfId="13510"/>
    <tableColumn id="3207" xr3:uid="{00000000-0010-0000-0300-0000870C0000}" name="Columna3201" dataDxfId="13509"/>
    <tableColumn id="3208" xr3:uid="{00000000-0010-0000-0300-0000880C0000}" name="Columna3202" dataDxfId="13508"/>
    <tableColumn id="3209" xr3:uid="{00000000-0010-0000-0300-0000890C0000}" name="Columna3203" dataDxfId="13507"/>
    <tableColumn id="3210" xr3:uid="{00000000-0010-0000-0300-00008A0C0000}" name="Columna3204" dataDxfId="13506"/>
    <tableColumn id="3211" xr3:uid="{00000000-0010-0000-0300-00008B0C0000}" name="Columna3205" dataDxfId="13505"/>
    <tableColumn id="3212" xr3:uid="{00000000-0010-0000-0300-00008C0C0000}" name="Columna3206" dataDxfId="13504"/>
    <tableColumn id="3213" xr3:uid="{00000000-0010-0000-0300-00008D0C0000}" name="Columna3207" dataDxfId="13503"/>
    <tableColumn id="3214" xr3:uid="{00000000-0010-0000-0300-00008E0C0000}" name="Columna3208" dataDxfId="13502"/>
    <tableColumn id="3215" xr3:uid="{00000000-0010-0000-0300-00008F0C0000}" name="Columna3209" dataDxfId="13501"/>
    <tableColumn id="3216" xr3:uid="{00000000-0010-0000-0300-0000900C0000}" name="Columna3210" dataDxfId="13500"/>
    <tableColumn id="3217" xr3:uid="{00000000-0010-0000-0300-0000910C0000}" name="Columna3211" dataDxfId="13499"/>
    <tableColumn id="3218" xr3:uid="{00000000-0010-0000-0300-0000920C0000}" name="Columna3212" dataDxfId="13498"/>
    <tableColumn id="3219" xr3:uid="{00000000-0010-0000-0300-0000930C0000}" name="Columna3213" dataDxfId="13497"/>
    <tableColumn id="3220" xr3:uid="{00000000-0010-0000-0300-0000940C0000}" name="Columna3214" dataDxfId="13496"/>
    <tableColumn id="3221" xr3:uid="{00000000-0010-0000-0300-0000950C0000}" name="Columna3215" dataDxfId="13495"/>
    <tableColumn id="3222" xr3:uid="{00000000-0010-0000-0300-0000960C0000}" name="Columna3216" dataDxfId="13494"/>
    <tableColumn id="3223" xr3:uid="{00000000-0010-0000-0300-0000970C0000}" name="Columna3217" dataDxfId="13493"/>
    <tableColumn id="3224" xr3:uid="{00000000-0010-0000-0300-0000980C0000}" name="Columna3218" dataDxfId="13492"/>
    <tableColumn id="3225" xr3:uid="{00000000-0010-0000-0300-0000990C0000}" name="Columna3219" dataDxfId="13491"/>
    <tableColumn id="3226" xr3:uid="{00000000-0010-0000-0300-00009A0C0000}" name="Columna3220" dataDxfId="13490"/>
    <tableColumn id="3227" xr3:uid="{00000000-0010-0000-0300-00009B0C0000}" name="Columna3221" dataDxfId="13489"/>
    <tableColumn id="3228" xr3:uid="{00000000-0010-0000-0300-00009C0C0000}" name="Columna3222" dataDxfId="13488"/>
    <tableColumn id="3229" xr3:uid="{00000000-0010-0000-0300-00009D0C0000}" name="Columna3223" dataDxfId="13487"/>
    <tableColumn id="3230" xr3:uid="{00000000-0010-0000-0300-00009E0C0000}" name="Columna3224" dataDxfId="13486"/>
    <tableColumn id="3231" xr3:uid="{00000000-0010-0000-0300-00009F0C0000}" name="Columna3225" dataDxfId="13485"/>
    <tableColumn id="3232" xr3:uid="{00000000-0010-0000-0300-0000A00C0000}" name="Columna3226" dataDxfId="13484"/>
    <tableColumn id="3233" xr3:uid="{00000000-0010-0000-0300-0000A10C0000}" name="Columna3227" dataDxfId="13483"/>
    <tableColumn id="3234" xr3:uid="{00000000-0010-0000-0300-0000A20C0000}" name="Columna3228" dataDxfId="13482"/>
    <tableColumn id="3235" xr3:uid="{00000000-0010-0000-0300-0000A30C0000}" name="Columna3229" dataDxfId="13481"/>
    <tableColumn id="3236" xr3:uid="{00000000-0010-0000-0300-0000A40C0000}" name="Columna3230" dataDxfId="13480"/>
    <tableColumn id="3237" xr3:uid="{00000000-0010-0000-0300-0000A50C0000}" name="Columna3231" dataDxfId="13479"/>
    <tableColumn id="3238" xr3:uid="{00000000-0010-0000-0300-0000A60C0000}" name="Columna3232" dataDxfId="13478"/>
    <tableColumn id="3239" xr3:uid="{00000000-0010-0000-0300-0000A70C0000}" name="Columna3233" dataDxfId="13477"/>
    <tableColumn id="3240" xr3:uid="{00000000-0010-0000-0300-0000A80C0000}" name="Columna3234" dataDxfId="13476"/>
    <tableColumn id="3241" xr3:uid="{00000000-0010-0000-0300-0000A90C0000}" name="Columna3235" dataDxfId="13475"/>
    <tableColumn id="3242" xr3:uid="{00000000-0010-0000-0300-0000AA0C0000}" name="Columna3236" dataDxfId="13474"/>
    <tableColumn id="3243" xr3:uid="{00000000-0010-0000-0300-0000AB0C0000}" name="Columna3237" dataDxfId="13473"/>
    <tableColumn id="3244" xr3:uid="{00000000-0010-0000-0300-0000AC0C0000}" name="Columna3238" dataDxfId="13472"/>
    <tableColumn id="3245" xr3:uid="{00000000-0010-0000-0300-0000AD0C0000}" name="Columna3239" dataDxfId="13471"/>
    <tableColumn id="3246" xr3:uid="{00000000-0010-0000-0300-0000AE0C0000}" name="Columna3240" dataDxfId="13470"/>
    <tableColumn id="3247" xr3:uid="{00000000-0010-0000-0300-0000AF0C0000}" name="Columna3241" dataDxfId="13469"/>
    <tableColumn id="3248" xr3:uid="{00000000-0010-0000-0300-0000B00C0000}" name="Columna3242" dataDxfId="13468"/>
    <tableColumn id="3249" xr3:uid="{00000000-0010-0000-0300-0000B10C0000}" name="Columna3243" dataDxfId="13467"/>
    <tableColumn id="3250" xr3:uid="{00000000-0010-0000-0300-0000B20C0000}" name="Columna3244" dataDxfId="13466"/>
    <tableColumn id="3251" xr3:uid="{00000000-0010-0000-0300-0000B30C0000}" name="Columna3245" dataDxfId="13465"/>
    <tableColumn id="3252" xr3:uid="{00000000-0010-0000-0300-0000B40C0000}" name="Columna3246" dataDxfId="13464"/>
    <tableColumn id="3253" xr3:uid="{00000000-0010-0000-0300-0000B50C0000}" name="Columna3247" dataDxfId="13463"/>
    <tableColumn id="3254" xr3:uid="{00000000-0010-0000-0300-0000B60C0000}" name="Columna3248" dataDxfId="13462"/>
    <tableColumn id="3255" xr3:uid="{00000000-0010-0000-0300-0000B70C0000}" name="Columna3249" dataDxfId="13461"/>
    <tableColumn id="3256" xr3:uid="{00000000-0010-0000-0300-0000B80C0000}" name="Columna3250" dataDxfId="13460"/>
    <tableColumn id="3257" xr3:uid="{00000000-0010-0000-0300-0000B90C0000}" name="Columna3251" dataDxfId="13459"/>
    <tableColumn id="3258" xr3:uid="{00000000-0010-0000-0300-0000BA0C0000}" name="Columna3252" dataDxfId="13458"/>
    <tableColumn id="3259" xr3:uid="{00000000-0010-0000-0300-0000BB0C0000}" name="Columna3253" dataDxfId="13457"/>
    <tableColumn id="3260" xr3:uid="{00000000-0010-0000-0300-0000BC0C0000}" name="Columna3254" dataDxfId="13456"/>
    <tableColumn id="3261" xr3:uid="{00000000-0010-0000-0300-0000BD0C0000}" name="Columna3255" dataDxfId="13455"/>
    <tableColumn id="3262" xr3:uid="{00000000-0010-0000-0300-0000BE0C0000}" name="Columna3256" dataDxfId="13454"/>
    <tableColumn id="3263" xr3:uid="{00000000-0010-0000-0300-0000BF0C0000}" name="Columna3257" dataDxfId="13453"/>
    <tableColumn id="3264" xr3:uid="{00000000-0010-0000-0300-0000C00C0000}" name="Columna3258" dataDxfId="13452"/>
    <tableColumn id="3265" xr3:uid="{00000000-0010-0000-0300-0000C10C0000}" name="Columna3259" dataDxfId="13451"/>
    <tableColumn id="3266" xr3:uid="{00000000-0010-0000-0300-0000C20C0000}" name="Columna3260" dataDxfId="13450"/>
    <tableColumn id="3267" xr3:uid="{00000000-0010-0000-0300-0000C30C0000}" name="Columna3261" dataDxfId="13449"/>
    <tableColumn id="3268" xr3:uid="{00000000-0010-0000-0300-0000C40C0000}" name="Columna3262" dataDxfId="13448"/>
    <tableColumn id="3269" xr3:uid="{00000000-0010-0000-0300-0000C50C0000}" name="Columna3263" dataDxfId="13447"/>
    <tableColumn id="3270" xr3:uid="{00000000-0010-0000-0300-0000C60C0000}" name="Columna3264" dataDxfId="13446"/>
    <tableColumn id="3271" xr3:uid="{00000000-0010-0000-0300-0000C70C0000}" name="Columna3265" dataDxfId="13445"/>
    <tableColumn id="3272" xr3:uid="{00000000-0010-0000-0300-0000C80C0000}" name="Columna3266" dataDxfId="13444"/>
    <tableColumn id="3273" xr3:uid="{00000000-0010-0000-0300-0000C90C0000}" name="Columna3267" dataDxfId="13443"/>
    <tableColumn id="3274" xr3:uid="{00000000-0010-0000-0300-0000CA0C0000}" name="Columna3268" dataDxfId="13442"/>
    <tableColumn id="3275" xr3:uid="{00000000-0010-0000-0300-0000CB0C0000}" name="Columna3269" dataDxfId="13441"/>
    <tableColumn id="3276" xr3:uid="{00000000-0010-0000-0300-0000CC0C0000}" name="Columna3270" dataDxfId="13440"/>
    <tableColumn id="3277" xr3:uid="{00000000-0010-0000-0300-0000CD0C0000}" name="Columna3271" dataDxfId="13439"/>
    <tableColumn id="3278" xr3:uid="{00000000-0010-0000-0300-0000CE0C0000}" name="Columna3272" dataDxfId="13438"/>
    <tableColumn id="3279" xr3:uid="{00000000-0010-0000-0300-0000CF0C0000}" name="Columna3273" dataDxfId="13437"/>
    <tableColumn id="3280" xr3:uid="{00000000-0010-0000-0300-0000D00C0000}" name="Columna3274" dataDxfId="13436"/>
    <tableColumn id="3281" xr3:uid="{00000000-0010-0000-0300-0000D10C0000}" name="Columna3275" dataDxfId="13435"/>
    <tableColumn id="3282" xr3:uid="{00000000-0010-0000-0300-0000D20C0000}" name="Columna3276" dataDxfId="13434"/>
    <tableColumn id="3283" xr3:uid="{00000000-0010-0000-0300-0000D30C0000}" name="Columna3277" dataDxfId="13433"/>
    <tableColumn id="3284" xr3:uid="{00000000-0010-0000-0300-0000D40C0000}" name="Columna3278" dataDxfId="13432"/>
    <tableColumn id="3285" xr3:uid="{00000000-0010-0000-0300-0000D50C0000}" name="Columna3279" dataDxfId="13431"/>
    <tableColumn id="3286" xr3:uid="{00000000-0010-0000-0300-0000D60C0000}" name="Columna3280" dataDxfId="13430"/>
    <tableColumn id="3287" xr3:uid="{00000000-0010-0000-0300-0000D70C0000}" name="Columna3281" dataDxfId="13429"/>
    <tableColumn id="3288" xr3:uid="{00000000-0010-0000-0300-0000D80C0000}" name="Columna3282" dataDxfId="13428"/>
    <tableColumn id="3289" xr3:uid="{00000000-0010-0000-0300-0000D90C0000}" name="Columna3283" dataDxfId="13427"/>
    <tableColumn id="3290" xr3:uid="{00000000-0010-0000-0300-0000DA0C0000}" name="Columna3284" dataDxfId="13426"/>
    <tableColumn id="3291" xr3:uid="{00000000-0010-0000-0300-0000DB0C0000}" name="Columna3285" dataDxfId="13425"/>
    <tableColumn id="3292" xr3:uid="{00000000-0010-0000-0300-0000DC0C0000}" name="Columna3286" dataDxfId="13424"/>
    <tableColumn id="3293" xr3:uid="{00000000-0010-0000-0300-0000DD0C0000}" name="Columna3287" dataDxfId="13423"/>
    <tableColumn id="3294" xr3:uid="{00000000-0010-0000-0300-0000DE0C0000}" name="Columna3288" dataDxfId="13422"/>
    <tableColumn id="3295" xr3:uid="{00000000-0010-0000-0300-0000DF0C0000}" name="Columna3289" dataDxfId="13421"/>
    <tableColumn id="3296" xr3:uid="{00000000-0010-0000-0300-0000E00C0000}" name="Columna3290" dataDxfId="13420"/>
    <tableColumn id="3297" xr3:uid="{00000000-0010-0000-0300-0000E10C0000}" name="Columna3291" dataDxfId="13419"/>
    <tableColumn id="3298" xr3:uid="{00000000-0010-0000-0300-0000E20C0000}" name="Columna3292" dataDxfId="13418"/>
    <tableColumn id="3299" xr3:uid="{00000000-0010-0000-0300-0000E30C0000}" name="Columna3293" dataDxfId="13417"/>
    <tableColumn id="3300" xr3:uid="{00000000-0010-0000-0300-0000E40C0000}" name="Columna3294" dataDxfId="13416"/>
    <tableColumn id="3301" xr3:uid="{00000000-0010-0000-0300-0000E50C0000}" name="Columna3295" dataDxfId="13415"/>
    <tableColumn id="3302" xr3:uid="{00000000-0010-0000-0300-0000E60C0000}" name="Columna3296" dataDxfId="13414"/>
    <tableColumn id="3303" xr3:uid="{00000000-0010-0000-0300-0000E70C0000}" name="Columna3297" dataDxfId="13413"/>
    <tableColumn id="3304" xr3:uid="{00000000-0010-0000-0300-0000E80C0000}" name="Columna3298" dataDxfId="13412"/>
    <tableColumn id="3305" xr3:uid="{00000000-0010-0000-0300-0000E90C0000}" name="Columna3299" dataDxfId="13411"/>
    <tableColumn id="3306" xr3:uid="{00000000-0010-0000-0300-0000EA0C0000}" name="Columna3300" dataDxfId="13410"/>
    <tableColumn id="3307" xr3:uid="{00000000-0010-0000-0300-0000EB0C0000}" name="Columna3301" dataDxfId="13409"/>
    <tableColumn id="3308" xr3:uid="{00000000-0010-0000-0300-0000EC0C0000}" name="Columna3302" dataDxfId="13408"/>
    <tableColumn id="3309" xr3:uid="{00000000-0010-0000-0300-0000ED0C0000}" name="Columna3303" dataDxfId="13407"/>
    <tableColumn id="3310" xr3:uid="{00000000-0010-0000-0300-0000EE0C0000}" name="Columna3304" dataDxfId="13406"/>
    <tableColumn id="3311" xr3:uid="{00000000-0010-0000-0300-0000EF0C0000}" name="Columna3305" dataDxfId="13405"/>
    <tableColumn id="3312" xr3:uid="{00000000-0010-0000-0300-0000F00C0000}" name="Columna3306" dataDxfId="13404"/>
    <tableColumn id="3313" xr3:uid="{00000000-0010-0000-0300-0000F10C0000}" name="Columna3307" dataDxfId="13403"/>
    <tableColumn id="3314" xr3:uid="{00000000-0010-0000-0300-0000F20C0000}" name="Columna3308" dataDxfId="13402"/>
    <tableColumn id="3315" xr3:uid="{00000000-0010-0000-0300-0000F30C0000}" name="Columna3309" dataDxfId="13401"/>
    <tableColumn id="3316" xr3:uid="{00000000-0010-0000-0300-0000F40C0000}" name="Columna3310" dataDxfId="13400"/>
    <tableColumn id="3317" xr3:uid="{00000000-0010-0000-0300-0000F50C0000}" name="Columna3311" dataDxfId="13399"/>
    <tableColumn id="3318" xr3:uid="{00000000-0010-0000-0300-0000F60C0000}" name="Columna3312" dataDxfId="13398"/>
    <tableColumn id="3319" xr3:uid="{00000000-0010-0000-0300-0000F70C0000}" name="Columna3313" dataDxfId="13397"/>
    <tableColumn id="3320" xr3:uid="{00000000-0010-0000-0300-0000F80C0000}" name="Columna3314" dataDxfId="13396"/>
    <tableColumn id="3321" xr3:uid="{00000000-0010-0000-0300-0000F90C0000}" name="Columna3315" dataDxfId="13395"/>
    <tableColumn id="3322" xr3:uid="{00000000-0010-0000-0300-0000FA0C0000}" name="Columna3316" dataDxfId="13394"/>
    <tableColumn id="3323" xr3:uid="{00000000-0010-0000-0300-0000FB0C0000}" name="Columna3317" dataDxfId="13393"/>
    <tableColumn id="3324" xr3:uid="{00000000-0010-0000-0300-0000FC0C0000}" name="Columna3318" dataDxfId="13392"/>
    <tableColumn id="3325" xr3:uid="{00000000-0010-0000-0300-0000FD0C0000}" name="Columna3319" dataDxfId="13391"/>
    <tableColumn id="3326" xr3:uid="{00000000-0010-0000-0300-0000FE0C0000}" name="Columna3320" dataDxfId="13390"/>
    <tableColumn id="3327" xr3:uid="{00000000-0010-0000-0300-0000FF0C0000}" name="Columna3321" dataDxfId="13389"/>
    <tableColumn id="3328" xr3:uid="{00000000-0010-0000-0300-0000000D0000}" name="Columna3322" dataDxfId="13388"/>
    <tableColumn id="3329" xr3:uid="{00000000-0010-0000-0300-0000010D0000}" name="Columna3323" dataDxfId="13387"/>
    <tableColumn id="3330" xr3:uid="{00000000-0010-0000-0300-0000020D0000}" name="Columna3324" dataDxfId="13386"/>
    <tableColumn id="3331" xr3:uid="{00000000-0010-0000-0300-0000030D0000}" name="Columna3325" dataDxfId="13385"/>
    <tableColumn id="3332" xr3:uid="{00000000-0010-0000-0300-0000040D0000}" name="Columna3326" dataDxfId="13384"/>
    <tableColumn id="3333" xr3:uid="{00000000-0010-0000-0300-0000050D0000}" name="Columna3327" dataDxfId="13383"/>
    <tableColumn id="3334" xr3:uid="{00000000-0010-0000-0300-0000060D0000}" name="Columna3328" dataDxfId="13382"/>
    <tableColumn id="3335" xr3:uid="{00000000-0010-0000-0300-0000070D0000}" name="Columna3329" dataDxfId="13381"/>
    <tableColumn id="3336" xr3:uid="{00000000-0010-0000-0300-0000080D0000}" name="Columna3330" dataDxfId="13380"/>
    <tableColumn id="3337" xr3:uid="{00000000-0010-0000-0300-0000090D0000}" name="Columna3331" dataDxfId="13379"/>
    <tableColumn id="3338" xr3:uid="{00000000-0010-0000-0300-00000A0D0000}" name="Columna3332" dataDxfId="13378"/>
    <tableColumn id="3339" xr3:uid="{00000000-0010-0000-0300-00000B0D0000}" name="Columna3333" dataDxfId="13377"/>
    <tableColumn id="3340" xr3:uid="{00000000-0010-0000-0300-00000C0D0000}" name="Columna3334" dataDxfId="13376"/>
    <tableColumn id="3341" xr3:uid="{00000000-0010-0000-0300-00000D0D0000}" name="Columna3335" dataDxfId="13375"/>
    <tableColumn id="3342" xr3:uid="{00000000-0010-0000-0300-00000E0D0000}" name="Columna3336" dataDxfId="13374"/>
    <tableColumn id="3343" xr3:uid="{00000000-0010-0000-0300-00000F0D0000}" name="Columna3337" dataDxfId="13373"/>
    <tableColumn id="3344" xr3:uid="{00000000-0010-0000-0300-0000100D0000}" name="Columna3338" dataDxfId="13372"/>
    <tableColumn id="3345" xr3:uid="{00000000-0010-0000-0300-0000110D0000}" name="Columna3339" dataDxfId="13371"/>
    <tableColumn id="3346" xr3:uid="{00000000-0010-0000-0300-0000120D0000}" name="Columna3340" dataDxfId="13370"/>
    <tableColumn id="3347" xr3:uid="{00000000-0010-0000-0300-0000130D0000}" name="Columna3341" dataDxfId="13369"/>
    <tableColumn id="3348" xr3:uid="{00000000-0010-0000-0300-0000140D0000}" name="Columna3342" dataDxfId="13368"/>
    <tableColumn id="3349" xr3:uid="{00000000-0010-0000-0300-0000150D0000}" name="Columna3343" dataDxfId="13367"/>
    <tableColumn id="3350" xr3:uid="{00000000-0010-0000-0300-0000160D0000}" name="Columna3344" dataDxfId="13366"/>
    <tableColumn id="3351" xr3:uid="{00000000-0010-0000-0300-0000170D0000}" name="Columna3345" dataDxfId="13365"/>
    <tableColumn id="3352" xr3:uid="{00000000-0010-0000-0300-0000180D0000}" name="Columna3346" dataDxfId="13364"/>
    <tableColumn id="3353" xr3:uid="{00000000-0010-0000-0300-0000190D0000}" name="Columna3347" dataDxfId="13363"/>
    <tableColumn id="3354" xr3:uid="{00000000-0010-0000-0300-00001A0D0000}" name="Columna3348" dataDxfId="13362"/>
    <tableColumn id="3355" xr3:uid="{00000000-0010-0000-0300-00001B0D0000}" name="Columna3349" dataDxfId="13361"/>
    <tableColumn id="3356" xr3:uid="{00000000-0010-0000-0300-00001C0D0000}" name="Columna3350" dataDxfId="13360"/>
    <tableColumn id="3357" xr3:uid="{00000000-0010-0000-0300-00001D0D0000}" name="Columna3351" dataDxfId="13359"/>
    <tableColumn id="3358" xr3:uid="{00000000-0010-0000-0300-00001E0D0000}" name="Columna3352" dataDxfId="13358"/>
    <tableColumn id="3359" xr3:uid="{00000000-0010-0000-0300-00001F0D0000}" name="Columna3353" dataDxfId="13357"/>
    <tableColumn id="3360" xr3:uid="{00000000-0010-0000-0300-0000200D0000}" name="Columna3354" dataDxfId="13356"/>
    <tableColumn id="3361" xr3:uid="{00000000-0010-0000-0300-0000210D0000}" name="Columna3355" dataDxfId="13355"/>
    <tableColumn id="3362" xr3:uid="{00000000-0010-0000-0300-0000220D0000}" name="Columna3356" dataDxfId="13354"/>
    <tableColumn id="3363" xr3:uid="{00000000-0010-0000-0300-0000230D0000}" name="Columna3357" dataDxfId="13353"/>
    <tableColumn id="3364" xr3:uid="{00000000-0010-0000-0300-0000240D0000}" name="Columna3358" dataDxfId="13352"/>
    <tableColumn id="3365" xr3:uid="{00000000-0010-0000-0300-0000250D0000}" name="Columna3359" dataDxfId="13351"/>
    <tableColumn id="3366" xr3:uid="{00000000-0010-0000-0300-0000260D0000}" name="Columna3360" dataDxfId="13350"/>
    <tableColumn id="3367" xr3:uid="{00000000-0010-0000-0300-0000270D0000}" name="Columna3361" dataDxfId="13349"/>
    <tableColumn id="3368" xr3:uid="{00000000-0010-0000-0300-0000280D0000}" name="Columna3362" dataDxfId="13348"/>
    <tableColumn id="3369" xr3:uid="{00000000-0010-0000-0300-0000290D0000}" name="Columna3363" dataDxfId="13347"/>
    <tableColumn id="3370" xr3:uid="{00000000-0010-0000-0300-00002A0D0000}" name="Columna3364" dataDxfId="13346"/>
    <tableColumn id="3371" xr3:uid="{00000000-0010-0000-0300-00002B0D0000}" name="Columna3365" dataDxfId="13345"/>
    <tableColumn id="3372" xr3:uid="{00000000-0010-0000-0300-00002C0D0000}" name="Columna3366" dataDxfId="13344"/>
    <tableColumn id="3373" xr3:uid="{00000000-0010-0000-0300-00002D0D0000}" name="Columna3367" dataDxfId="13343"/>
    <tableColumn id="3374" xr3:uid="{00000000-0010-0000-0300-00002E0D0000}" name="Columna3368" dataDxfId="13342"/>
    <tableColumn id="3375" xr3:uid="{00000000-0010-0000-0300-00002F0D0000}" name="Columna3369" dataDxfId="13341"/>
    <tableColumn id="3376" xr3:uid="{00000000-0010-0000-0300-0000300D0000}" name="Columna3370" dataDxfId="13340"/>
    <tableColumn id="3377" xr3:uid="{00000000-0010-0000-0300-0000310D0000}" name="Columna3371" dataDxfId="13339"/>
    <tableColumn id="3378" xr3:uid="{00000000-0010-0000-0300-0000320D0000}" name="Columna3372" dataDxfId="13338"/>
    <tableColumn id="3379" xr3:uid="{00000000-0010-0000-0300-0000330D0000}" name="Columna3373" dataDxfId="13337"/>
    <tableColumn id="3380" xr3:uid="{00000000-0010-0000-0300-0000340D0000}" name="Columna3374" dataDxfId="13336"/>
    <tableColumn id="3381" xr3:uid="{00000000-0010-0000-0300-0000350D0000}" name="Columna3375" dataDxfId="13335"/>
    <tableColumn id="3382" xr3:uid="{00000000-0010-0000-0300-0000360D0000}" name="Columna3376" dataDxfId="13334"/>
    <tableColumn id="3383" xr3:uid="{00000000-0010-0000-0300-0000370D0000}" name="Columna3377" dataDxfId="13333"/>
    <tableColumn id="3384" xr3:uid="{00000000-0010-0000-0300-0000380D0000}" name="Columna3378" dataDxfId="13332"/>
    <tableColumn id="3385" xr3:uid="{00000000-0010-0000-0300-0000390D0000}" name="Columna3379" dataDxfId="13331"/>
    <tableColumn id="3386" xr3:uid="{00000000-0010-0000-0300-00003A0D0000}" name="Columna3380" dataDxfId="13330"/>
    <tableColumn id="3387" xr3:uid="{00000000-0010-0000-0300-00003B0D0000}" name="Columna3381" dataDxfId="13329"/>
    <tableColumn id="3388" xr3:uid="{00000000-0010-0000-0300-00003C0D0000}" name="Columna3382" dataDxfId="13328"/>
    <tableColumn id="3389" xr3:uid="{00000000-0010-0000-0300-00003D0D0000}" name="Columna3383" dataDxfId="13327"/>
    <tableColumn id="3390" xr3:uid="{00000000-0010-0000-0300-00003E0D0000}" name="Columna3384" dataDxfId="13326"/>
    <tableColumn id="3391" xr3:uid="{00000000-0010-0000-0300-00003F0D0000}" name="Columna3385" dataDxfId="13325"/>
    <tableColumn id="3392" xr3:uid="{00000000-0010-0000-0300-0000400D0000}" name="Columna3386" dataDxfId="13324"/>
    <tableColumn id="3393" xr3:uid="{00000000-0010-0000-0300-0000410D0000}" name="Columna3387" dataDxfId="13323"/>
    <tableColumn id="3394" xr3:uid="{00000000-0010-0000-0300-0000420D0000}" name="Columna3388" dataDxfId="13322"/>
    <tableColumn id="3395" xr3:uid="{00000000-0010-0000-0300-0000430D0000}" name="Columna3389" dataDxfId="13321"/>
    <tableColumn id="3396" xr3:uid="{00000000-0010-0000-0300-0000440D0000}" name="Columna3390" dataDxfId="13320"/>
    <tableColumn id="3397" xr3:uid="{00000000-0010-0000-0300-0000450D0000}" name="Columna3391" dataDxfId="13319"/>
    <tableColumn id="3398" xr3:uid="{00000000-0010-0000-0300-0000460D0000}" name="Columna3392" dataDxfId="13318"/>
    <tableColumn id="3399" xr3:uid="{00000000-0010-0000-0300-0000470D0000}" name="Columna3393" dataDxfId="13317"/>
    <tableColumn id="3400" xr3:uid="{00000000-0010-0000-0300-0000480D0000}" name="Columna3394" dataDxfId="13316"/>
    <tableColumn id="3401" xr3:uid="{00000000-0010-0000-0300-0000490D0000}" name="Columna3395" dataDxfId="13315"/>
    <tableColumn id="3402" xr3:uid="{00000000-0010-0000-0300-00004A0D0000}" name="Columna3396" dataDxfId="13314"/>
    <tableColumn id="3403" xr3:uid="{00000000-0010-0000-0300-00004B0D0000}" name="Columna3397" dataDxfId="13313"/>
    <tableColumn id="3404" xr3:uid="{00000000-0010-0000-0300-00004C0D0000}" name="Columna3398" dataDxfId="13312"/>
    <tableColumn id="3405" xr3:uid="{00000000-0010-0000-0300-00004D0D0000}" name="Columna3399" dataDxfId="13311"/>
    <tableColumn id="3406" xr3:uid="{00000000-0010-0000-0300-00004E0D0000}" name="Columna3400" dataDxfId="13310"/>
    <tableColumn id="3407" xr3:uid="{00000000-0010-0000-0300-00004F0D0000}" name="Columna3401" dataDxfId="13309"/>
    <tableColumn id="3408" xr3:uid="{00000000-0010-0000-0300-0000500D0000}" name="Columna3402" dataDxfId="13308"/>
    <tableColumn id="3409" xr3:uid="{00000000-0010-0000-0300-0000510D0000}" name="Columna3403" dataDxfId="13307"/>
    <tableColumn id="3410" xr3:uid="{00000000-0010-0000-0300-0000520D0000}" name="Columna3404" dataDxfId="13306"/>
    <tableColumn id="3411" xr3:uid="{00000000-0010-0000-0300-0000530D0000}" name="Columna3405" dataDxfId="13305"/>
    <tableColumn id="3412" xr3:uid="{00000000-0010-0000-0300-0000540D0000}" name="Columna3406" dataDxfId="13304"/>
    <tableColumn id="3413" xr3:uid="{00000000-0010-0000-0300-0000550D0000}" name="Columna3407" dataDxfId="13303"/>
    <tableColumn id="3414" xr3:uid="{00000000-0010-0000-0300-0000560D0000}" name="Columna3408" dataDxfId="13302"/>
    <tableColumn id="3415" xr3:uid="{00000000-0010-0000-0300-0000570D0000}" name="Columna3409" dataDxfId="13301"/>
    <tableColumn id="3416" xr3:uid="{00000000-0010-0000-0300-0000580D0000}" name="Columna3410" dataDxfId="13300"/>
    <tableColumn id="3417" xr3:uid="{00000000-0010-0000-0300-0000590D0000}" name="Columna3411" dataDxfId="13299"/>
    <tableColumn id="3418" xr3:uid="{00000000-0010-0000-0300-00005A0D0000}" name="Columna3412" dataDxfId="13298"/>
    <tableColumn id="3419" xr3:uid="{00000000-0010-0000-0300-00005B0D0000}" name="Columna3413" dataDxfId="13297"/>
    <tableColumn id="3420" xr3:uid="{00000000-0010-0000-0300-00005C0D0000}" name="Columna3414" dataDxfId="13296"/>
    <tableColumn id="3421" xr3:uid="{00000000-0010-0000-0300-00005D0D0000}" name="Columna3415" dataDxfId="13295"/>
    <tableColumn id="3422" xr3:uid="{00000000-0010-0000-0300-00005E0D0000}" name="Columna3416" dataDxfId="13294"/>
    <tableColumn id="3423" xr3:uid="{00000000-0010-0000-0300-00005F0D0000}" name="Columna3417" dataDxfId="13293"/>
    <tableColumn id="3424" xr3:uid="{00000000-0010-0000-0300-0000600D0000}" name="Columna3418" dataDxfId="13292"/>
    <tableColumn id="3425" xr3:uid="{00000000-0010-0000-0300-0000610D0000}" name="Columna3419" dataDxfId="13291"/>
    <tableColumn id="3426" xr3:uid="{00000000-0010-0000-0300-0000620D0000}" name="Columna3420" dataDxfId="13290"/>
    <tableColumn id="3427" xr3:uid="{00000000-0010-0000-0300-0000630D0000}" name="Columna3421" dataDxfId="13289"/>
    <tableColumn id="3428" xr3:uid="{00000000-0010-0000-0300-0000640D0000}" name="Columna3422" dataDxfId="13288"/>
    <tableColumn id="3429" xr3:uid="{00000000-0010-0000-0300-0000650D0000}" name="Columna3423" dataDxfId="13287"/>
    <tableColumn id="3430" xr3:uid="{00000000-0010-0000-0300-0000660D0000}" name="Columna3424" dataDxfId="13286"/>
    <tableColumn id="3431" xr3:uid="{00000000-0010-0000-0300-0000670D0000}" name="Columna3425" dataDxfId="13285"/>
    <tableColumn id="3432" xr3:uid="{00000000-0010-0000-0300-0000680D0000}" name="Columna3426" dataDxfId="13284"/>
    <tableColumn id="3433" xr3:uid="{00000000-0010-0000-0300-0000690D0000}" name="Columna3427" dataDxfId="13283"/>
    <tableColumn id="3434" xr3:uid="{00000000-0010-0000-0300-00006A0D0000}" name="Columna3428" dataDxfId="13282"/>
    <tableColumn id="3435" xr3:uid="{00000000-0010-0000-0300-00006B0D0000}" name="Columna3429" dataDxfId="13281"/>
    <tableColumn id="3436" xr3:uid="{00000000-0010-0000-0300-00006C0D0000}" name="Columna3430" dataDxfId="13280"/>
    <tableColumn id="3437" xr3:uid="{00000000-0010-0000-0300-00006D0D0000}" name="Columna3431" dataDxfId="13279"/>
    <tableColumn id="3438" xr3:uid="{00000000-0010-0000-0300-00006E0D0000}" name="Columna3432" dataDxfId="13278"/>
    <tableColumn id="3439" xr3:uid="{00000000-0010-0000-0300-00006F0D0000}" name="Columna3433" dataDxfId="13277"/>
    <tableColumn id="3440" xr3:uid="{00000000-0010-0000-0300-0000700D0000}" name="Columna3434" dataDxfId="13276"/>
    <tableColumn id="3441" xr3:uid="{00000000-0010-0000-0300-0000710D0000}" name="Columna3435" dataDxfId="13275"/>
    <tableColumn id="3442" xr3:uid="{00000000-0010-0000-0300-0000720D0000}" name="Columna3436" dataDxfId="13274"/>
    <tableColumn id="3443" xr3:uid="{00000000-0010-0000-0300-0000730D0000}" name="Columna3437" dataDxfId="13273"/>
    <tableColumn id="3444" xr3:uid="{00000000-0010-0000-0300-0000740D0000}" name="Columna3438" dataDxfId="13272"/>
    <tableColumn id="3445" xr3:uid="{00000000-0010-0000-0300-0000750D0000}" name="Columna3439" dataDxfId="13271"/>
    <tableColumn id="3446" xr3:uid="{00000000-0010-0000-0300-0000760D0000}" name="Columna3440" dataDxfId="13270"/>
    <tableColumn id="3447" xr3:uid="{00000000-0010-0000-0300-0000770D0000}" name="Columna3441" dataDxfId="13269"/>
    <tableColumn id="3448" xr3:uid="{00000000-0010-0000-0300-0000780D0000}" name="Columna3442" dataDxfId="13268"/>
    <tableColumn id="3449" xr3:uid="{00000000-0010-0000-0300-0000790D0000}" name="Columna3443" dataDxfId="13267"/>
    <tableColumn id="3450" xr3:uid="{00000000-0010-0000-0300-00007A0D0000}" name="Columna3444" dataDxfId="13266"/>
    <tableColumn id="3451" xr3:uid="{00000000-0010-0000-0300-00007B0D0000}" name="Columna3445" dataDxfId="13265"/>
    <tableColumn id="3452" xr3:uid="{00000000-0010-0000-0300-00007C0D0000}" name="Columna3446" dataDxfId="13264"/>
    <tableColumn id="3453" xr3:uid="{00000000-0010-0000-0300-00007D0D0000}" name="Columna3447" dataDxfId="13263"/>
    <tableColumn id="3454" xr3:uid="{00000000-0010-0000-0300-00007E0D0000}" name="Columna3448" dataDxfId="13262"/>
    <tableColumn id="3455" xr3:uid="{00000000-0010-0000-0300-00007F0D0000}" name="Columna3449" dataDxfId="13261"/>
    <tableColumn id="3456" xr3:uid="{00000000-0010-0000-0300-0000800D0000}" name="Columna3450" dataDxfId="13260"/>
    <tableColumn id="3457" xr3:uid="{00000000-0010-0000-0300-0000810D0000}" name="Columna3451" dataDxfId="13259"/>
    <tableColumn id="3458" xr3:uid="{00000000-0010-0000-0300-0000820D0000}" name="Columna3452" dataDxfId="13258"/>
    <tableColumn id="3459" xr3:uid="{00000000-0010-0000-0300-0000830D0000}" name="Columna3453" dataDxfId="13257"/>
    <tableColumn id="3460" xr3:uid="{00000000-0010-0000-0300-0000840D0000}" name="Columna3454" dataDxfId="13256"/>
    <tableColumn id="3461" xr3:uid="{00000000-0010-0000-0300-0000850D0000}" name="Columna3455" dataDxfId="13255"/>
    <tableColumn id="3462" xr3:uid="{00000000-0010-0000-0300-0000860D0000}" name="Columna3456" dataDxfId="13254"/>
    <tableColumn id="3463" xr3:uid="{00000000-0010-0000-0300-0000870D0000}" name="Columna3457" dataDxfId="13253"/>
    <tableColumn id="3464" xr3:uid="{00000000-0010-0000-0300-0000880D0000}" name="Columna3458" dataDxfId="13252"/>
    <tableColumn id="3465" xr3:uid="{00000000-0010-0000-0300-0000890D0000}" name="Columna3459" dataDxfId="13251"/>
    <tableColumn id="3466" xr3:uid="{00000000-0010-0000-0300-00008A0D0000}" name="Columna3460" dataDxfId="13250"/>
    <tableColumn id="3467" xr3:uid="{00000000-0010-0000-0300-00008B0D0000}" name="Columna3461" dataDxfId="13249"/>
    <tableColumn id="3468" xr3:uid="{00000000-0010-0000-0300-00008C0D0000}" name="Columna3462" dataDxfId="13248"/>
    <tableColumn id="3469" xr3:uid="{00000000-0010-0000-0300-00008D0D0000}" name="Columna3463" dataDxfId="13247"/>
    <tableColumn id="3470" xr3:uid="{00000000-0010-0000-0300-00008E0D0000}" name="Columna3464" dataDxfId="13246"/>
    <tableColumn id="3471" xr3:uid="{00000000-0010-0000-0300-00008F0D0000}" name="Columna3465" dataDxfId="13245"/>
    <tableColumn id="3472" xr3:uid="{00000000-0010-0000-0300-0000900D0000}" name="Columna3466" dataDxfId="13244"/>
    <tableColumn id="3473" xr3:uid="{00000000-0010-0000-0300-0000910D0000}" name="Columna3467" dataDxfId="13243"/>
    <tableColumn id="3474" xr3:uid="{00000000-0010-0000-0300-0000920D0000}" name="Columna3468" dataDxfId="13242"/>
    <tableColumn id="3475" xr3:uid="{00000000-0010-0000-0300-0000930D0000}" name="Columna3469" dataDxfId="13241"/>
    <tableColumn id="3476" xr3:uid="{00000000-0010-0000-0300-0000940D0000}" name="Columna3470" dataDxfId="13240"/>
    <tableColumn id="3477" xr3:uid="{00000000-0010-0000-0300-0000950D0000}" name="Columna3471" dataDxfId="13239"/>
    <tableColumn id="3478" xr3:uid="{00000000-0010-0000-0300-0000960D0000}" name="Columna3472" dataDxfId="13238"/>
    <tableColumn id="3479" xr3:uid="{00000000-0010-0000-0300-0000970D0000}" name="Columna3473" dataDxfId="13237"/>
    <tableColumn id="3480" xr3:uid="{00000000-0010-0000-0300-0000980D0000}" name="Columna3474" dataDxfId="13236"/>
    <tableColumn id="3481" xr3:uid="{00000000-0010-0000-0300-0000990D0000}" name="Columna3475" dataDxfId="13235"/>
    <tableColumn id="3482" xr3:uid="{00000000-0010-0000-0300-00009A0D0000}" name="Columna3476" dataDxfId="13234"/>
    <tableColumn id="3483" xr3:uid="{00000000-0010-0000-0300-00009B0D0000}" name="Columna3477" dataDxfId="13233"/>
    <tableColumn id="3484" xr3:uid="{00000000-0010-0000-0300-00009C0D0000}" name="Columna3478" dataDxfId="13232"/>
    <tableColumn id="3485" xr3:uid="{00000000-0010-0000-0300-00009D0D0000}" name="Columna3479" dataDxfId="13231"/>
    <tableColumn id="3486" xr3:uid="{00000000-0010-0000-0300-00009E0D0000}" name="Columna3480" dataDxfId="13230"/>
    <tableColumn id="3487" xr3:uid="{00000000-0010-0000-0300-00009F0D0000}" name="Columna3481" dataDxfId="13229"/>
    <tableColumn id="3488" xr3:uid="{00000000-0010-0000-0300-0000A00D0000}" name="Columna3482" dataDxfId="13228"/>
    <tableColumn id="3489" xr3:uid="{00000000-0010-0000-0300-0000A10D0000}" name="Columna3483" dataDxfId="13227"/>
    <tableColumn id="3490" xr3:uid="{00000000-0010-0000-0300-0000A20D0000}" name="Columna3484" dataDxfId="13226"/>
    <tableColumn id="3491" xr3:uid="{00000000-0010-0000-0300-0000A30D0000}" name="Columna3485" dataDxfId="13225"/>
    <tableColumn id="3492" xr3:uid="{00000000-0010-0000-0300-0000A40D0000}" name="Columna3486" dataDxfId="13224"/>
    <tableColumn id="3493" xr3:uid="{00000000-0010-0000-0300-0000A50D0000}" name="Columna3487" dataDxfId="13223"/>
    <tableColumn id="3494" xr3:uid="{00000000-0010-0000-0300-0000A60D0000}" name="Columna3488" dataDxfId="13222"/>
    <tableColumn id="3495" xr3:uid="{00000000-0010-0000-0300-0000A70D0000}" name="Columna3489" dataDxfId="13221"/>
    <tableColumn id="3496" xr3:uid="{00000000-0010-0000-0300-0000A80D0000}" name="Columna3490" dataDxfId="13220"/>
    <tableColumn id="3497" xr3:uid="{00000000-0010-0000-0300-0000A90D0000}" name="Columna3491" dataDxfId="13219"/>
    <tableColumn id="3498" xr3:uid="{00000000-0010-0000-0300-0000AA0D0000}" name="Columna3492" dataDxfId="13218"/>
    <tableColumn id="3499" xr3:uid="{00000000-0010-0000-0300-0000AB0D0000}" name="Columna3493" dataDxfId="13217"/>
    <tableColumn id="3500" xr3:uid="{00000000-0010-0000-0300-0000AC0D0000}" name="Columna3494" dataDxfId="13216"/>
    <tableColumn id="3501" xr3:uid="{00000000-0010-0000-0300-0000AD0D0000}" name="Columna3495" dataDxfId="13215"/>
    <tableColumn id="3502" xr3:uid="{00000000-0010-0000-0300-0000AE0D0000}" name="Columna3496" dataDxfId="13214"/>
    <tableColumn id="3503" xr3:uid="{00000000-0010-0000-0300-0000AF0D0000}" name="Columna3497" dataDxfId="13213"/>
    <tableColumn id="3504" xr3:uid="{00000000-0010-0000-0300-0000B00D0000}" name="Columna3498" dataDxfId="13212"/>
    <tableColumn id="3505" xr3:uid="{00000000-0010-0000-0300-0000B10D0000}" name="Columna3499" dataDxfId="13211"/>
    <tableColumn id="3506" xr3:uid="{00000000-0010-0000-0300-0000B20D0000}" name="Columna3500" dataDxfId="13210"/>
    <tableColumn id="3507" xr3:uid="{00000000-0010-0000-0300-0000B30D0000}" name="Columna3501" dataDxfId="13209"/>
    <tableColumn id="3508" xr3:uid="{00000000-0010-0000-0300-0000B40D0000}" name="Columna3502" dataDxfId="13208"/>
    <tableColumn id="3509" xr3:uid="{00000000-0010-0000-0300-0000B50D0000}" name="Columna3503" dataDxfId="13207"/>
    <tableColumn id="3510" xr3:uid="{00000000-0010-0000-0300-0000B60D0000}" name="Columna3504" dataDxfId="13206"/>
    <tableColumn id="3511" xr3:uid="{00000000-0010-0000-0300-0000B70D0000}" name="Columna3505" dataDxfId="13205"/>
    <tableColumn id="3512" xr3:uid="{00000000-0010-0000-0300-0000B80D0000}" name="Columna3506" dataDxfId="13204"/>
    <tableColumn id="3513" xr3:uid="{00000000-0010-0000-0300-0000B90D0000}" name="Columna3507" dataDxfId="13203"/>
    <tableColumn id="3514" xr3:uid="{00000000-0010-0000-0300-0000BA0D0000}" name="Columna3508" dataDxfId="13202"/>
    <tableColumn id="3515" xr3:uid="{00000000-0010-0000-0300-0000BB0D0000}" name="Columna3509" dataDxfId="13201"/>
    <tableColumn id="3516" xr3:uid="{00000000-0010-0000-0300-0000BC0D0000}" name="Columna3510" dataDxfId="13200"/>
    <tableColumn id="3517" xr3:uid="{00000000-0010-0000-0300-0000BD0D0000}" name="Columna3511" dataDxfId="13199"/>
    <tableColumn id="3518" xr3:uid="{00000000-0010-0000-0300-0000BE0D0000}" name="Columna3512" dataDxfId="13198"/>
    <tableColumn id="3519" xr3:uid="{00000000-0010-0000-0300-0000BF0D0000}" name="Columna3513" dataDxfId="13197"/>
    <tableColumn id="3520" xr3:uid="{00000000-0010-0000-0300-0000C00D0000}" name="Columna3514" dataDxfId="13196"/>
    <tableColumn id="3521" xr3:uid="{00000000-0010-0000-0300-0000C10D0000}" name="Columna3515" dataDxfId="13195"/>
    <tableColumn id="3522" xr3:uid="{00000000-0010-0000-0300-0000C20D0000}" name="Columna3516" dataDxfId="13194"/>
    <tableColumn id="3523" xr3:uid="{00000000-0010-0000-0300-0000C30D0000}" name="Columna3517" dataDxfId="13193"/>
    <tableColumn id="3524" xr3:uid="{00000000-0010-0000-0300-0000C40D0000}" name="Columna3518" dataDxfId="13192"/>
    <tableColumn id="3525" xr3:uid="{00000000-0010-0000-0300-0000C50D0000}" name="Columna3519" dataDxfId="13191"/>
    <tableColumn id="3526" xr3:uid="{00000000-0010-0000-0300-0000C60D0000}" name="Columna3520" dataDxfId="13190"/>
    <tableColumn id="3527" xr3:uid="{00000000-0010-0000-0300-0000C70D0000}" name="Columna3521" dataDxfId="13189"/>
    <tableColumn id="3528" xr3:uid="{00000000-0010-0000-0300-0000C80D0000}" name="Columna3522" dataDxfId="13188"/>
    <tableColumn id="3529" xr3:uid="{00000000-0010-0000-0300-0000C90D0000}" name="Columna3523" dataDxfId="13187"/>
    <tableColumn id="3530" xr3:uid="{00000000-0010-0000-0300-0000CA0D0000}" name="Columna3524" dataDxfId="13186"/>
    <tableColumn id="3531" xr3:uid="{00000000-0010-0000-0300-0000CB0D0000}" name="Columna3525" dataDxfId="13185"/>
    <tableColumn id="3532" xr3:uid="{00000000-0010-0000-0300-0000CC0D0000}" name="Columna3526" dataDxfId="13184"/>
    <tableColumn id="3533" xr3:uid="{00000000-0010-0000-0300-0000CD0D0000}" name="Columna3527" dataDxfId="13183"/>
    <tableColumn id="3534" xr3:uid="{00000000-0010-0000-0300-0000CE0D0000}" name="Columna3528" dataDxfId="13182"/>
    <tableColumn id="3535" xr3:uid="{00000000-0010-0000-0300-0000CF0D0000}" name="Columna3529" dataDxfId="13181"/>
    <tableColumn id="3536" xr3:uid="{00000000-0010-0000-0300-0000D00D0000}" name="Columna3530" dataDxfId="13180"/>
    <tableColumn id="3537" xr3:uid="{00000000-0010-0000-0300-0000D10D0000}" name="Columna3531" dataDxfId="13179"/>
    <tableColumn id="3538" xr3:uid="{00000000-0010-0000-0300-0000D20D0000}" name="Columna3532" dataDxfId="13178"/>
    <tableColumn id="3539" xr3:uid="{00000000-0010-0000-0300-0000D30D0000}" name="Columna3533" dataDxfId="13177"/>
    <tableColumn id="3540" xr3:uid="{00000000-0010-0000-0300-0000D40D0000}" name="Columna3534" dataDxfId="13176"/>
    <tableColumn id="3541" xr3:uid="{00000000-0010-0000-0300-0000D50D0000}" name="Columna3535" dataDxfId="13175"/>
    <tableColumn id="3542" xr3:uid="{00000000-0010-0000-0300-0000D60D0000}" name="Columna3536" dataDxfId="13174"/>
    <tableColumn id="3543" xr3:uid="{00000000-0010-0000-0300-0000D70D0000}" name="Columna3537" dataDxfId="13173"/>
    <tableColumn id="3544" xr3:uid="{00000000-0010-0000-0300-0000D80D0000}" name="Columna3538" dataDxfId="13172"/>
    <tableColumn id="3545" xr3:uid="{00000000-0010-0000-0300-0000D90D0000}" name="Columna3539" dataDxfId="13171"/>
    <tableColumn id="3546" xr3:uid="{00000000-0010-0000-0300-0000DA0D0000}" name="Columna3540" dataDxfId="13170"/>
    <tableColumn id="3547" xr3:uid="{00000000-0010-0000-0300-0000DB0D0000}" name="Columna3541" dataDxfId="13169"/>
    <tableColumn id="3548" xr3:uid="{00000000-0010-0000-0300-0000DC0D0000}" name="Columna3542" dataDxfId="13168"/>
    <tableColumn id="3549" xr3:uid="{00000000-0010-0000-0300-0000DD0D0000}" name="Columna3543" dataDxfId="13167"/>
    <tableColumn id="3550" xr3:uid="{00000000-0010-0000-0300-0000DE0D0000}" name="Columna3544" dataDxfId="13166"/>
    <tableColumn id="3551" xr3:uid="{00000000-0010-0000-0300-0000DF0D0000}" name="Columna3545" dataDxfId="13165"/>
    <tableColumn id="3552" xr3:uid="{00000000-0010-0000-0300-0000E00D0000}" name="Columna3546" dataDxfId="13164"/>
    <tableColumn id="3553" xr3:uid="{00000000-0010-0000-0300-0000E10D0000}" name="Columna3547" dataDxfId="13163"/>
    <tableColumn id="3554" xr3:uid="{00000000-0010-0000-0300-0000E20D0000}" name="Columna3548" dataDxfId="13162"/>
    <tableColumn id="3555" xr3:uid="{00000000-0010-0000-0300-0000E30D0000}" name="Columna3549" dataDxfId="13161"/>
    <tableColumn id="3556" xr3:uid="{00000000-0010-0000-0300-0000E40D0000}" name="Columna3550" dataDxfId="13160"/>
    <tableColumn id="3557" xr3:uid="{00000000-0010-0000-0300-0000E50D0000}" name="Columna3551" dataDxfId="13159"/>
    <tableColumn id="3558" xr3:uid="{00000000-0010-0000-0300-0000E60D0000}" name="Columna3552" dataDxfId="13158"/>
    <tableColumn id="3559" xr3:uid="{00000000-0010-0000-0300-0000E70D0000}" name="Columna3553" dataDxfId="13157"/>
    <tableColumn id="3560" xr3:uid="{00000000-0010-0000-0300-0000E80D0000}" name="Columna3554" dataDxfId="13156"/>
    <tableColumn id="3561" xr3:uid="{00000000-0010-0000-0300-0000E90D0000}" name="Columna3555" dataDxfId="13155"/>
    <tableColumn id="3562" xr3:uid="{00000000-0010-0000-0300-0000EA0D0000}" name="Columna3556" dataDxfId="13154"/>
    <tableColumn id="3563" xr3:uid="{00000000-0010-0000-0300-0000EB0D0000}" name="Columna3557" dataDxfId="13153"/>
    <tableColumn id="3564" xr3:uid="{00000000-0010-0000-0300-0000EC0D0000}" name="Columna3558" dataDxfId="13152"/>
    <tableColumn id="3565" xr3:uid="{00000000-0010-0000-0300-0000ED0D0000}" name="Columna3559" dataDxfId="13151"/>
    <tableColumn id="3566" xr3:uid="{00000000-0010-0000-0300-0000EE0D0000}" name="Columna3560" dataDxfId="13150"/>
    <tableColumn id="3567" xr3:uid="{00000000-0010-0000-0300-0000EF0D0000}" name="Columna3561" dataDxfId="13149"/>
    <tableColumn id="3568" xr3:uid="{00000000-0010-0000-0300-0000F00D0000}" name="Columna3562" dataDxfId="13148"/>
    <tableColumn id="3569" xr3:uid="{00000000-0010-0000-0300-0000F10D0000}" name="Columna3563" dataDxfId="13147"/>
    <tableColumn id="3570" xr3:uid="{00000000-0010-0000-0300-0000F20D0000}" name="Columna3564" dataDxfId="13146"/>
    <tableColumn id="3571" xr3:uid="{00000000-0010-0000-0300-0000F30D0000}" name="Columna3565" dataDxfId="13145"/>
    <tableColumn id="3572" xr3:uid="{00000000-0010-0000-0300-0000F40D0000}" name="Columna3566" dataDxfId="13144"/>
    <tableColumn id="3573" xr3:uid="{00000000-0010-0000-0300-0000F50D0000}" name="Columna3567" dataDxfId="13143"/>
    <tableColumn id="3574" xr3:uid="{00000000-0010-0000-0300-0000F60D0000}" name="Columna3568" dataDxfId="13142"/>
    <tableColumn id="3575" xr3:uid="{00000000-0010-0000-0300-0000F70D0000}" name="Columna3569" dataDxfId="13141"/>
    <tableColumn id="3576" xr3:uid="{00000000-0010-0000-0300-0000F80D0000}" name="Columna3570" dataDxfId="13140"/>
    <tableColumn id="3577" xr3:uid="{00000000-0010-0000-0300-0000F90D0000}" name="Columna3571" dataDxfId="13139"/>
    <tableColumn id="3578" xr3:uid="{00000000-0010-0000-0300-0000FA0D0000}" name="Columna3572" dataDxfId="13138"/>
    <tableColumn id="3579" xr3:uid="{00000000-0010-0000-0300-0000FB0D0000}" name="Columna3573" dataDxfId="13137"/>
    <tableColumn id="3580" xr3:uid="{00000000-0010-0000-0300-0000FC0D0000}" name="Columna3574" dataDxfId="13136"/>
    <tableColumn id="3581" xr3:uid="{00000000-0010-0000-0300-0000FD0D0000}" name="Columna3575" dataDxfId="13135"/>
    <tableColumn id="3582" xr3:uid="{00000000-0010-0000-0300-0000FE0D0000}" name="Columna3576" dataDxfId="13134"/>
    <tableColumn id="3583" xr3:uid="{00000000-0010-0000-0300-0000FF0D0000}" name="Columna3577" dataDxfId="13133"/>
    <tableColumn id="3584" xr3:uid="{00000000-0010-0000-0300-0000000E0000}" name="Columna3578" dataDxfId="13132"/>
    <tableColumn id="3585" xr3:uid="{00000000-0010-0000-0300-0000010E0000}" name="Columna3579" dataDxfId="13131"/>
    <tableColumn id="3586" xr3:uid="{00000000-0010-0000-0300-0000020E0000}" name="Columna3580" dataDxfId="13130"/>
    <tableColumn id="3587" xr3:uid="{00000000-0010-0000-0300-0000030E0000}" name="Columna3581" dataDxfId="13129"/>
    <tableColumn id="3588" xr3:uid="{00000000-0010-0000-0300-0000040E0000}" name="Columna3582" dataDxfId="13128"/>
    <tableColumn id="3589" xr3:uid="{00000000-0010-0000-0300-0000050E0000}" name="Columna3583" dataDxfId="13127"/>
    <tableColumn id="3590" xr3:uid="{00000000-0010-0000-0300-0000060E0000}" name="Columna3584" dataDxfId="13126"/>
    <tableColumn id="3591" xr3:uid="{00000000-0010-0000-0300-0000070E0000}" name="Columna3585" dataDxfId="13125"/>
    <tableColumn id="3592" xr3:uid="{00000000-0010-0000-0300-0000080E0000}" name="Columna3586" dataDxfId="13124"/>
    <tableColumn id="3593" xr3:uid="{00000000-0010-0000-0300-0000090E0000}" name="Columna3587" dataDxfId="13123"/>
    <tableColumn id="3594" xr3:uid="{00000000-0010-0000-0300-00000A0E0000}" name="Columna3588" dataDxfId="13122"/>
    <tableColumn id="3595" xr3:uid="{00000000-0010-0000-0300-00000B0E0000}" name="Columna3589" dataDxfId="13121"/>
    <tableColumn id="3596" xr3:uid="{00000000-0010-0000-0300-00000C0E0000}" name="Columna3590" dataDxfId="13120"/>
    <tableColumn id="3597" xr3:uid="{00000000-0010-0000-0300-00000D0E0000}" name="Columna3591" dataDxfId="13119"/>
    <tableColumn id="3598" xr3:uid="{00000000-0010-0000-0300-00000E0E0000}" name="Columna3592" dataDxfId="13118"/>
    <tableColumn id="3599" xr3:uid="{00000000-0010-0000-0300-00000F0E0000}" name="Columna3593" dataDxfId="13117"/>
    <tableColumn id="3600" xr3:uid="{00000000-0010-0000-0300-0000100E0000}" name="Columna3594" dataDxfId="13116"/>
    <tableColumn id="3601" xr3:uid="{00000000-0010-0000-0300-0000110E0000}" name="Columna3595" dataDxfId="13115"/>
    <tableColumn id="3602" xr3:uid="{00000000-0010-0000-0300-0000120E0000}" name="Columna3596" dataDxfId="13114"/>
    <tableColumn id="3603" xr3:uid="{00000000-0010-0000-0300-0000130E0000}" name="Columna3597" dataDxfId="13113"/>
    <tableColumn id="3604" xr3:uid="{00000000-0010-0000-0300-0000140E0000}" name="Columna3598" dataDxfId="13112"/>
    <tableColumn id="3605" xr3:uid="{00000000-0010-0000-0300-0000150E0000}" name="Columna3599" dataDxfId="13111"/>
    <tableColumn id="3606" xr3:uid="{00000000-0010-0000-0300-0000160E0000}" name="Columna3600" dataDxfId="13110"/>
    <tableColumn id="3607" xr3:uid="{00000000-0010-0000-0300-0000170E0000}" name="Columna3601" dataDxfId="13109"/>
    <tableColumn id="3608" xr3:uid="{00000000-0010-0000-0300-0000180E0000}" name="Columna3602" dataDxfId="13108"/>
    <tableColumn id="3609" xr3:uid="{00000000-0010-0000-0300-0000190E0000}" name="Columna3603" dataDxfId="13107"/>
    <tableColumn id="3610" xr3:uid="{00000000-0010-0000-0300-00001A0E0000}" name="Columna3604" dataDxfId="13106"/>
    <tableColumn id="3611" xr3:uid="{00000000-0010-0000-0300-00001B0E0000}" name="Columna3605" dataDxfId="13105"/>
    <tableColumn id="3612" xr3:uid="{00000000-0010-0000-0300-00001C0E0000}" name="Columna3606" dataDxfId="13104"/>
    <tableColumn id="3613" xr3:uid="{00000000-0010-0000-0300-00001D0E0000}" name="Columna3607" dataDxfId="13103"/>
    <tableColumn id="3614" xr3:uid="{00000000-0010-0000-0300-00001E0E0000}" name="Columna3608" dataDxfId="13102"/>
    <tableColumn id="3615" xr3:uid="{00000000-0010-0000-0300-00001F0E0000}" name="Columna3609" dataDxfId="13101"/>
    <tableColumn id="3616" xr3:uid="{00000000-0010-0000-0300-0000200E0000}" name="Columna3610" dataDxfId="13100"/>
    <tableColumn id="3617" xr3:uid="{00000000-0010-0000-0300-0000210E0000}" name="Columna3611" dataDxfId="13099"/>
    <tableColumn id="3618" xr3:uid="{00000000-0010-0000-0300-0000220E0000}" name="Columna3612" dataDxfId="13098"/>
    <tableColumn id="3619" xr3:uid="{00000000-0010-0000-0300-0000230E0000}" name="Columna3613" dataDxfId="13097"/>
    <tableColumn id="3620" xr3:uid="{00000000-0010-0000-0300-0000240E0000}" name="Columna3614" dataDxfId="13096"/>
    <tableColumn id="3621" xr3:uid="{00000000-0010-0000-0300-0000250E0000}" name="Columna3615" dataDxfId="13095"/>
    <tableColumn id="3622" xr3:uid="{00000000-0010-0000-0300-0000260E0000}" name="Columna3616" dataDxfId="13094"/>
    <tableColumn id="3623" xr3:uid="{00000000-0010-0000-0300-0000270E0000}" name="Columna3617" dataDxfId="13093"/>
    <tableColumn id="3624" xr3:uid="{00000000-0010-0000-0300-0000280E0000}" name="Columna3618" dataDxfId="13092"/>
    <tableColumn id="3625" xr3:uid="{00000000-0010-0000-0300-0000290E0000}" name="Columna3619" dataDxfId="13091"/>
    <tableColumn id="3626" xr3:uid="{00000000-0010-0000-0300-00002A0E0000}" name="Columna3620" dataDxfId="13090"/>
    <tableColumn id="3627" xr3:uid="{00000000-0010-0000-0300-00002B0E0000}" name="Columna3621" dataDxfId="13089"/>
    <tableColumn id="3628" xr3:uid="{00000000-0010-0000-0300-00002C0E0000}" name="Columna3622" dataDxfId="13088"/>
    <tableColumn id="3629" xr3:uid="{00000000-0010-0000-0300-00002D0E0000}" name="Columna3623" dataDxfId="13087"/>
    <tableColumn id="3630" xr3:uid="{00000000-0010-0000-0300-00002E0E0000}" name="Columna3624" dataDxfId="13086"/>
    <tableColumn id="3631" xr3:uid="{00000000-0010-0000-0300-00002F0E0000}" name="Columna3625" dataDxfId="13085"/>
    <tableColumn id="3632" xr3:uid="{00000000-0010-0000-0300-0000300E0000}" name="Columna3626" dataDxfId="13084"/>
    <tableColumn id="3633" xr3:uid="{00000000-0010-0000-0300-0000310E0000}" name="Columna3627" dataDxfId="13083"/>
    <tableColumn id="3634" xr3:uid="{00000000-0010-0000-0300-0000320E0000}" name="Columna3628" dataDxfId="13082"/>
    <tableColumn id="3635" xr3:uid="{00000000-0010-0000-0300-0000330E0000}" name="Columna3629" dataDxfId="13081"/>
    <tableColumn id="3636" xr3:uid="{00000000-0010-0000-0300-0000340E0000}" name="Columna3630" dataDxfId="13080"/>
    <tableColumn id="3637" xr3:uid="{00000000-0010-0000-0300-0000350E0000}" name="Columna3631" dataDxfId="13079"/>
    <tableColumn id="3638" xr3:uid="{00000000-0010-0000-0300-0000360E0000}" name="Columna3632" dataDxfId="13078"/>
    <tableColumn id="3639" xr3:uid="{00000000-0010-0000-0300-0000370E0000}" name="Columna3633" dataDxfId="13077"/>
    <tableColumn id="3640" xr3:uid="{00000000-0010-0000-0300-0000380E0000}" name="Columna3634" dataDxfId="13076"/>
    <tableColumn id="3641" xr3:uid="{00000000-0010-0000-0300-0000390E0000}" name="Columna3635" dataDxfId="13075"/>
    <tableColumn id="3642" xr3:uid="{00000000-0010-0000-0300-00003A0E0000}" name="Columna3636" dataDxfId="13074"/>
    <tableColumn id="3643" xr3:uid="{00000000-0010-0000-0300-00003B0E0000}" name="Columna3637" dataDxfId="13073"/>
    <tableColumn id="3644" xr3:uid="{00000000-0010-0000-0300-00003C0E0000}" name="Columna3638" dataDxfId="13072"/>
    <tableColumn id="3645" xr3:uid="{00000000-0010-0000-0300-00003D0E0000}" name="Columna3639" dataDxfId="13071"/>
    <tableColumn id="3646" xr3:uid="{00000000-0010-0000-0300-00003E0E0000}" name="Columna3640" dataDxfId="13070"/>
    <tableColumn id="3647" xr3:uid="{00000000-0010-0000-0300-00003F0E0000}" name="Columna3641" dataDxfId="13069"/>
    <tableColumn id="3648" xr3:uid="{00000000-0010-0000-0300-0000400E0000}" name="Columna3642" dataDxfId="13068"/>
    <tableColumn id="3649" xr3:uid="{00000000-0010-0000-0300-0000410E0000}" name="Columna3643" dataDxfId="13067"/>
    <tableColumn id="3650" xr3:uid="{00000000-0010-0000-0300-0000420E0000}" name="Columna3644" dataDxfId="13066"/>
    <tableColumn id="3651" xr3:uid="{00000000-0010-0000-0300-0000430E0000}" name="Columna3645" dataDxfId="13065"/>
    <tableColumn id="3652" xr3:uid="{00000000-0010-0000-0300-0000440E0000}" name="Columna3646" dataDxfId="13064"/>
    <tableColumn id="3653" xr3:uid="{00000000-0010-0000-0300-0000450E0000}" name="Columna3647" dataDxfId="13063"/>
    <tableColumn id="3654" xr3:uid="{00000000-0010-0000-0300-0000460E0000}" name="Columna3648" dataDxfId="13062"/>
    <tableColumn id="3655" xr3:uid="{00000000-0010-0000-0300-0000470E0000}" name="Columna3649" dataDxfId="13061"/>
    <tableColumn id="3656" xr3:uid="{00000000-0010-0000-0300-0000480E0000}" name="Columna3650" dataDxfId="13060"/>
    <tableColumn id="3657" xr3:uid="{00000000-0010-0000-0300-0000490E0000}" name="Columna3651" dataDxfId="13059"/>
    <tableColumn id="3658" xr3:uid="{00000000-0010-0000-0300-00004A0E0000}" name="Columna3652" dataDxfId="13058"/>
    <tableColumn id="3659" xr3:uid="{00000000-0010-0000-0300-00004B0E0000}" name="Columna3653" dataDxfId="13057"/>
    <tableColumn id="3660" xr3:uid="{00000000-0010-0000-0300-00004C0E0000}" name="Columna3654" dataDxfId="13056"/>
    <tableColumn id="3661" xr3:uid="{00000000-0010-0000-0300-00004D0E0000}" name="Columna3655" dataDxfId="13055"/>
    <tableColumn id="3662" xr3:uid="{00000000-0010-0000-0300-00004E0E0000}" name="Columna3656" dataDxfId="13054"/>
    <tableColumn id="3663" xr3:uid="{00000000-0010-0000-0300-00004F0E0000}" name="Columna3657" dataDxfId="13053"/>
    <tableColumn id="3664" xr3:uid="{00000000-0010-0000-0300-0000500E0000}" name="Columna3658" dataDxfId="13052"/>
    <tableColumn id="3665" xr3:uid="{00000000-0010-0000-0300-0000510E0000}" name="Columna3659" dataDxfId="13051"/>
    <tableColumn id="3666" xr3:uid="{00000000-0010-0000-0300-0000520E0000}" name="Columna3660" dataDxfId="13050"/>
    <tableColumn id="3667" xr3:uid="{00000000-0010-0000-0300-0000530E0000}" name="Columna3661" dataDxfId="13049"/>
    <tableColumn id="3668" xr3:uid="{00000000-0010-0000-0300-0000540E0000}" name="Columna3662" dataDxfId="13048"/>
    <tableColumn id="3669" xr3:uid="{00000000-0010-0000-0300-0000550E0000}" name="Columna3663" dataDxfId="13047"/>
    <tableColumn id="3670" xr3:uid="{00000000-0010-0000-0300-0000560E0000}" name="Columna3664" dataDxfId="13046"/>
    <tableColumn id="3671" xr3:uid="{00000000-0010-0000-0300-0000570E0000}" name="Columna3665" dataDxfId="13045"/>
    <tableColumn id="3672" xr3:uid="{00000000-0010-0000-0300-0000580E0000}" name="Columna3666" dataDxfId="13044"/>
    <tableColumn id="3673" xr3:uid="{00000000-0010-0000-0300-0000590E0000}" name="Columna3667" dataDxfId="13043"/>
    <tableColumn id="3674" xr3:uid="{00000000-0010-0000-0300-00005A0E0000}" name="Columna3668" dataDxfId="13042"/>
    <tableColumn id="3675" xr3:uid="{00000000-0010-0000-0300-00005B0E0000}" name="Columna3669" dataDxfId="13041"/>
    <tableColumn id="3676" xr3:uid="{00000000-0010-0000-0300-00005C0E0000}" name="Columna3670" dataDxfId="13040"/>
    <tableColumn id="3677" xr3:uid="{00000000-0010-0000-0300-00005D0E0000}" name="Columna3671" dataDxfId="13039"/>
    <tableColumn id="3678" xr3:uid="{00000000-0010-0000-0300-00005E0E0000}" name="Columna3672" dataDxfId="13038"/>
    <tableColumn id="3679" xr3:uid="{00000000-0010-0000-0300-00005F0E0000}" name="Columna3673" dataDxfId="13037"/>
    <tableColumn id="3680" xr3:uid="{00000000-0010-0000-0300-0000600E0000}" name="Columna3674" dataDxfId="13036"/>
    <tableColumn id="3681" xr3:uid="{00000000-0010-0000-0300-0000610E0000}" name="Columna3675" dataDxfId="13035"/>
    <tableColumn id="3682" xr3:uid="{00000000-0010-0000-0300-0000620E0000}" name="Columna3676" dataDxfId="13034"/>
    <tableColumn id="3683" xr3:uid="{00000000-0010-0000-0300-0000630E0000}" name="Columna3677" dataDxfId="13033"/>
    <tableColumn id="3684" xr3:uid="{00000000-0010-0000-0300-0000640E0000}" name="Columna3678" dataDxfId="13032"/>
    <tableColumn id="3685" xr3:uid="{00000000-0010-0000-0300-0000650E0000}" name="Columna3679" dataDxfId="13031"/>
    <tableColumn id="3686" xr3:uid="{00000000-0010-0000-0300-0000660E0000}" name="Columna3680" dataDxfId="13030"/>
    <tableColumn id="3687" xr3:uid="{00000000-0010-0000-0300-0000670E0000}" name="Columna3681" dataDxfId="13029"/>
    <tableColumn id="3688" xr3:uid="{00000000-0010-0000-0300-0000680E0000}" name="Columna3682" dataDxfId="13028"/>
    <tableColumn id="3689" xr3:uid="{00000000-0010-0000-0300-0000690E0000}" name="Columna3683" dataDxfId="13027"/>
    <tableColumn id="3690" xr3:uid="{00000000-0010-0000-0300-00006A0E0000}" name="Columna3684" dataDxfId="13026"/>
    <tableColumn id="3691" xr3:uid="{00000000-0010-0000-0300-00006B0E0000}" name="Columna3685" dataDxfId="13025"/>
    <tableColumn id="3692" xr3:uid="{00000000-0010-0000-0300-00006C0E0000}" name="Columna3686" dataDxfId="13024"/>
    <tableColumn id="3693" xr3:uid="{00000000-0010-0000-0300-00006D0E0000}" name="Columna3687" dataDxfId="13023"/>
    <tableColumn id="3694" xr3:uid="{00000000-0010-0000-0300-00006E0E0000}" name="Columna3688" dataDxfId="13022"/>
    <tableColumn id="3695" xr3:uid="{00000000-0010-0000-0300-00006F0E0000}" name="Columna3689" dataDxfId="13021"/>
    <tableColumn id="3696" xr3:uid="{00000000-0010-0000-0300-0000700E0000}" name="Columna3690" dataDxfId="13020"/>
    <tableColumn id="3697" xr3:uid="{00000000-0010-0000-0300-0000710E0000}" name="Columna3691" dataDxfId="13019"/>
    <tableColumn id="3698" xr3:uid="{00000000-0010-0000-0300-0000720E0000}" name="Columna3692" dataDxfId="13018"/>
    <tableColumn id="3699" xr3:uid="{00000000-0010-0000-0300-0000730E0000}" name="Columna3693" dataDxfId="13017"/>
    <tableColumn id="3700" xr3:uid="{00000000-0010-0000-0300-0000740E0000}" name="Columna3694" dataDxfId="13016"/>
    <tableColumn id="3701" xr3:uid="{00000000-0010-0000-0300-0000750E0000}" name="Columna3695" dataDxfId="13015"/>
    <tableColumn id="3702" xr3:uid="{00000000-0010-0000-0300-0000760E0000}" name="Columna3696" dataDxfId="13014"/>
    <tableColumn id="3703" xr3:uid="{00000000-0010-0000-0300-0000770E0000}" name="Columna3697" dataDxfId="13013"/>
    <tableColumn id="3704" xr3:uid="{00000000-0010-0000-0300-0000780E0000}" name="Columna3698" dataDxfId="13012"/>
    <tableColumn id="3705" xr3:uid="{00000000-0010-0000-0300-0000790E0000}" name="Columna3699" dataDxfId="13011"/>
    <tableColumn id="3706" xr3:uid="{00000000-0010-0000-0300-00007A0E0000}" name="Columna3700" dataDxfId="13010"/>
    <tableColumn id="3707" xr3:uid="{00000000-0010-0000-0300-00007B0E0000}" name="Columna3701" dataDxfId="13009"/>
    <tableColumn id="3708" xr3:uid="{00000000-0010-0000-0300-00007C0E0000}" name="Columna3702" dataDxfId="13008"/>
    <tableColumn id="3709" xr3:uid="{00000000-0010-0000-0300-00007D0E0000}" name="Columna3703" dataDxfId="13007"/>
    <tableColumn id="3710" xr3:uid="{00000000-0010-0000-0300-00007E0E0000}" name="Columna3704" dataDxfId="13006"/>
    <tableColumn id="3711" xr3:uid="{00000000-0010-0000-0300-00007F0E0000}" name="Columna3705" dataDxfId="13005"/>
    <tableColumn id="3712" xr3:uid="{00000000-0010-0000-0300-0000800E0000}" name="Columna3706" dataDxfId="13004"/>
    <tableColumn id="3713" xr3:uid="{00000000-0010-0000-0300-0000810E0000}" name="Columna3707" dataDxfId="13003"/>
    <tableColumn id="3714" xr3:uid="{00000000-0010-0000-0300-0000820E0000}" name="Columna3708" dataDxfId="13002"/>
    <tableColumn id="3715" xr3:uid="{00000000-0010-0000-0300-0000830E0000}" name="Columna3709" dataDxfId="13001"/>
    <tableColumn id="3716" xr3:uid="{00000000-0010-0000-0300-0000840E0000}" name="Columna3710" dataDxfId="13000"/>
    <tableColumn id="3717" xr3:uid="{00000000-0010-0000-0300-0000850E0000}" name="Columna3711" dataDxfId="12999"/>
    <tableColumn id="3718" xr3:uid="{00000000-0010-0000-0300-0000860E0000}" name="Columna3712" dataDxfId="12998"/>
    <tableColumn id="3719" xr3:uid="{00000000-0010-0000-0300-0000870E0000}" name="Columna3713" dataDxfId="12997"/>
    <tableColumn id="3720" xr3:uid="{00000000-0010-0000-0300-0000880E0000}" name="Columna3714" dataDxfId="12996"/>
    <tableColumn id="3721" xr3:uid="{00000000-0010-0000-0300-0000890E0000}" name="Columna3715" dataDxfId="12995"/>
    <tableColumn id="3722" xr3:uid="{00000000-0010-0000-0300-00008A0E0000}" name="Columna3716" dataDxfId="12994"/>
    <tableColumn id="3723" xr3:uid="{00000000-0010-0000-0300-00008B0E0000}" name="Columna3717" dataDxfId="12993"/>
    <tableColumn id="3724" xr3:uid="{00000000-0010-0000-0300-00008C0E0000}" name="Columna3718" dataDxfId="12992"/>
    <tableColumn id="3725" xr3:uid="{00000000-0010-0000-0300-00008D0E0000}" name="Columna3719" dataDxfId="12991"/>
    <tableColumn id="3726" xr3:uid="{00000000-0010-0000-0300-00008E0E0000}" name="Columna3720" dataDxfId="12990"/>
    <tableColumn id="3727" xr3:uid="{00000000-0010-0000-0300-00008F0E0000}" name="Columna3721" dataDxfId="12989"/>
    <tableColumn id="3728" xr3:uid="{00000000-0010-0000-0300-0000900E0000}" name="Columna3722" dataDxfId="12988"/>
    <tableColumn id="3729" xr3:uid="{00000000-0010-0000-0300-0000910E0000}" name="Columna3723" dataDxfId="12987"/>
    <tableColumn id="3730" xr3:uid="{00000000-0010-0000-0300-0000920E0000}" name="Columna3724" dataDxfId="12986"/>
    <tableColumn id="3731" xr3:uid="{00000000-0010-0000-0300-0000930E0000}" name="Columna3725" dataDxfId="12985"/>
    <tableColumn id="3732" xr3:uid="{00000000-0010-0000-0300-0000940E0000}" name="Columna3726" dataDxfId="12984"/>
    <tableColumn id="3733" xr3:uid="{00000000-0010-0000-0300-0000950E0000}" name="Columna3727" dataDxfId="12983"/>
    <tableColumn id="3734" xr3:uid="{00000000-0010-0000-0300-0000960E0000}" name="Columna3728" dataDxfId="12982"/>
    <tableColumn id="3735" xr3:uid="{00000000-0010-0000-0300-0000970E0000}" name="Columna3729" dataDxfId="12981"/>
    <tableColumn id="3736" xr3:uid="{00000000-0010-0000-0300-0000980E0000}" name="Columna3730" dataDxfId="12980"/>
    <tableColumn id="3737" xr3:uid="{00000000-0010-0000-0300-0000990E0000}" name="Columna3731" dataDxfId="12979"/>
    <tableColumn id="3738" xr3:uid="{00000000-0010-0000-0300-00009A0E0000}" name="Columna3732" dataDxfId="12978"/>
    <tableColumn id="3739" xr3:uid="{00000000-0010-0000-0300-00009B0E0000}" name="Columna3733" dataDxfId="12977"/>
    <tableColumn id="3740" xr3:uid="{00000000-0010-0000-0300-00009C0E0000}" name="Columna3734" dataDxfId="12976"/>
    <tableColumn id="3741" xr3:uid="{00000000-0010-0000-0300-00009D0E0000}" name="Columna3735" dataDxfId="12975"/>
    <tableColumn id="3742" xr3:uid="{00000000-0010-0000-0300-00009E0E0000}" name="Columna3736" dataDxfId="12974"/>
    <tableColumn id="3743" xr3:uid="{00000000-0010-0000-0300-00009F0E0000}" name="Columna3737" dataDxfId="12973"/>
    <tableColumn id="3744" xr3:uid="{00000000-0010-0000-0300-0000A00E0000}" name="Columna3738" dataDxfId="12972"/>
    <tableColumn id="3745" xr3:uid="{00000000-0010-0000-0300-0000A10E0000}" name="Columna3739" dataDxfId="12971"/>
    <tableColumn id="3746" xr3:uid="{00000000-0010-0000-0300-0000A20E0000}" name="Columna3740" dataDxfId="12970"/>
    <tableColumn id="3747" xr3:uid="{00000000-0010-0000-0300-0000A30E0000}" name="Columna3741" dataDxfId="12969"/>
    <tableColumn id="3748" xr3:uid="{00000000-0010-0000-0300-0000A40E0000}" name="Columna3742" dataDxfId="12968"/>
    <tableColumn id="3749" xr3:uid="{00000000-0010-0000-0300-0000A50E0000}" name="Columna3743" dataDxfId="12967"/>
    <tableColumn id="3750" xr3:uid="{00000000-0010-0000-0300-0000A60E0000}" name="Columna3744" dataDxfId="12966"/>
    <tableColumn id="3751" xr3:uid="{00000000-0010-0000-0300-0000A70E0000}" name="Columna3745" dataDxfId="12965"/>
    <tableColumn id="3752" xr3:uid="{00000000-0010-0000-0300-0000A80E0000}" name="Columna3746" dataDxfId="12964"/>
    <tableColumn id="3753" xr3:uid="{00000000-0010-0000-0300-0000A90E0000}" name="Columna3747" dataDxfId="12963"/>
    <tableColumn id="3754" xr3:uid="{00000000-0010-0000-0300-0000AA0E0000}" name="Columna3748" dataDxfId="12962"/>
    <tableColumn id="3755" xr3:uid="{00000000-0010-0000-0300-0000AB0E0000}" name="Columna3749" dataDxfId="12961"/>
    <tableColumn id="3756" xr3:uid="{00000000-0010-0000-0300-0000AC0E0000}" name="Columna3750" dataDxfId="12960"/>
    <tableColumn id="3757" xr3:uid="{00000000-0010-0000-0300-0000AD0E0000}" name="Columna3751" dataDxfId="12959"/>
    <tableColumn id="3758" xr3:uid="{00000000-0010-0000-0300-0000AE0E0000}" name="Columna3752" dataDxfId="12958"/>
    <tableColumn id="3759" xr3:uid="{00000000-0010-0000-0300-0000AF0E0000}" name="Columna3753" dataDxfId="12957"/>
    <tableColumn id="3760" xr3:uid="{00000000-0010-0000-0300-0000B00E0000}" name="Columna3754" dataDxfId="12956"/>
    <tableColumn id="3761" xr3:uid="{00000000-0010-0000-0300-0000B10E0000}" name="Columna3755" dataDxfId="12955"/>
    <tableColumn id="3762" xr3:uid="{00000000-0010-0000-0300-0000B20E0000}" name="Columna3756" dataDxfId="12954"/>
    <tableColumn id="3763" xr3:uid="{00000000-0010-0000-0300-0000B30E0000}" name="Columna3757" dataDxfId="12953"/>
    <tableColumn id="3764" xr3:uid="{00000000-0010-0000-0300-0000B40E0000}" name="Columna3758" dataDxfId="12952"/>
    <tableColumn id="3765" xr3:uid="{00000000-0010-0000-0300-0000B50E0000}" name="Columna3759" dataDxfId="12951"/>
    <tableColumn id="3766" xr3:uid="{00000000-0010-0000-0300-0000B60E0000}" name="Columna3760" dataDxfId="12950"/>
    <tableColumn id="3767" xr3:uid="{00000000-0010-0000-0300-0000B70E0000}" name="Columna3761" dataDxfId="12949"/>
    <tableColumn id="3768" xr3:uid="{00000000-0010-0000-0300-0000B80E0000}" name="Columna3762" dataDxfId="12948"/>
    <tableColumn id="3769" xr3:uid="{00000000-0010-0000-0300-0000B90E0000}" name="Columna3763" dataDxfId="12947"/>
    <tableColumn id="3770" xr3:uid="{00000000-0010-0000-0300-0000BA0E0000}" name="Columna3764" dataDxfId="12946"/>
    <tableColumn id="3771" xr3:uid="{00000000-0010-0000-0300-0000BB0E0000}" name="Columna3765" dataDxfId="12945"/>
    <tableColumn id="3772" xr3:uid="{00000000-0010-0000-0300-0000BC0E0000}" name="Columna3766" dataDxfId="12944"/>
    <tableColumn id="3773" xr3:uid="{00000000-0010-0000-0300-0000BD0E0000}" name="Columna3767" dataDxfId="12943"/>
    <tableColumn id="3774" xr3:uid="{00000000-0010-0000-0300-0000BE0E0000}" name="Columna3768" dataDxfId="12942"/>
    <tableColumn id="3775" xr3:uid="{00000000-0010-0000-0300-0000BF0E0000}" name="Columna3769" dataDxfId="12941"/>
    <tableColumn id="3776" xr3:uid="{00000000-0010-0000-0300-0000C00E0000}" name="Columna3770" dataDxfId="12940"/>
    <tableColumn id="3777" xr3:uid="{00000000-0010-0000-0300-0000C10E0000}" name="Columna3771" dataDxfId="12939"/>
    <tableColumn id="3778" xr3:uid="{00000000-0010-0000-0300-0000C20E0000}" name="Columna3772" dataDxfId="12938"/>
    <tableColumn id="3779" xr3:uid="{00000000-0010-0000-0300-0000C30E0000}" name="Columna3773" dataDxfId="12937"/>
    <tableColumn id="3780" xr3:uid="{00000000-0010-0000-0300-0000C40E0000}" name="Columna3774" dataDxfId="12936"/>
    <tableColumn id="3781" xr3:uid="{00000000-0010-0000-0300-0000C50E0000}" name="Columna3775" dataDxfId="12935"/>
    <tableColumn id="3782" xr3:uid="{00000000-0010-0000-0300-0000C60E0000}" name="Columna3776" dataDxfId="12934"/>
    <tableColumn id="3783" xr3:uid="{00000000-0010-0000-0300-0000C70E0000}" name="Columna3777" dataDxfId="12933"/>
    <tableColumn id="3784" xr3:uid="{00000000-0010-0000-0300-0000C80E0000}" name="Columna3778" dataDxfId="12932"/>
    <tableColumn id="3785" xr3:uid="{00000000-0010-0000-0300-0000C90E0000}" name="Columna3779" dataDxfId="12931"/>
    <tableColumn id="3786" xr3:uid="{00000000-0010-0000-0300-0000CA0E0000}" name="Columna3780" dataDxfId="12930"/>
    <tableColumn id="3787" xr3:uid="{00000000-0010-0000-0300-0000CB0E0000}" name="Columna3781" dataDxfId="12929"/>
    <tableColumn id="3788" xr3:uid="{00000000-0010-0000-0300-0000CC0E0000}" name="Columna3782" dataDxfId="12928"/>
    <tableColumn id="3789" xr3:uid="{00000000-0010-0000-0300-0000CD0E0000}" name="Columna3783" dataDxfId="12927"/>
    <tableColumn id="3790" xr3:uid="{00000000-0010-0000-0300-0000CE0E0000}" name="Columna3784" dataDxfId="12926"/>
    <tableColumn id="3791" xr3:uid="{00000000-0010-0000-0300-0000CF0E0000}" name="Columna3785" dataDxfId="12925"/>
    <tableColumn id="3792" xr3:uid="{00000000-0010-0000-0300-0000D00E0000}" name="Columna3786" dataDxfId="12924"/>
    <tableColumn id="3793" xr3:uid="{00000000-0010-0000-0300-0000D10E0000}" name="Columna3787" dataDxfId="12923"/>
    <tableColumn id="3794" xr3:uid="{00000000-0010-0000-0300-0000D20E0000}" name="Columna3788" dataDxfId="12922"/>
    <tableColumn id="3795" xr3:uid="{00000000-0010-0000-0300-0000D30E0000}" name="Columna3789" dataDxfId="12921"/>
    <tableColumn id="3796" xr3:uid="{00000000-0010-0000-0300-0000D40E0000}" name="Columna3790" dataDxfId="12920"/>
    <tableColumn id="3797" xr3:uid="{00000000-0010-0000-0300-0000D50E0000}" name="Columna3791" dataDxfId="12919"/>
    <tableColumn id="3798" xr3:uid="{00000000-0010-0000-0300-0000D60E0000}" name="Columna3792" dataDxfId="12918"/>
    <tableColumn id="3799" xr3:uid="{00000000-0010-0000-0300-0000D70E0000}" name="Columna3793" dataDxfId="12917"/>
    <tableColumn id="3800" xr3:uid="{00000000-0010-0000-0300-0000D80E0000}" name="Columna3794" dataDxfId="12916"/>
    <tableColumn id="3801" xr3:uid="{00000000-0010-0000-0300-0000D90E0000}" name="Columna3795" dataDxfId="12915"/>
    <tableColumn id="3802" xr3:uid="{00000000-0010-0000-0300-0000DA0E0000}" name="Columna3796" dataDxfId="12914"/>
    <tableColumn id="3803" xr3:uid="{00000000-0010-0000-0300-0000DB0E0000}" name="Columna3797" dataDxfId="12913"/>
    <tableColumn id="3804" xr3:uid="{00000000-0010-0000-0300-0000DC0E0000}" name="Columna3798" dataDxfId="12912"/>
    <tableColumn id="3805" xr3:uid="{00000000-0010-0000-0300-0000DD0E0000}" name="Columna3799" dataDxfId="12911"/>
    <tableColumn id="3806" xr3:uid="{00000000-0010-0000-0300-0000DE0E0000}" name="Columna3800" dataDxfId="12910"/>
    <tableColumn id="3807" xr3:uid="{00000000-0010-0000-0300-0000DF0E0000}" name="Columna3801" dataDxfId="12909"/>
    <tableColumn id="3808" xr3:uid="{00000000-0010-0000-0300-0000E00E0000}" name="Columna3802" dataDxfId="12908"/>
    <tableColumn id="3809" xr3:uid="{00000000-0010-0000-0300-0000E10E0000}" name="Columna3803" dataDxfId="12907"/>
    <tableColumn id="3810" xr3:uid="{00000000-0010-0000-0300-0000E20E0000}" name="Columna3804" dataDxfId="12906"/>
    <tableColumn id="3811" xr3:uid="{00000000-0010-0000-0300-0000E30E0000}" name="Columna3805" dataDxfId="12905"/>
    <tableColumn id="3812" xr3:uid="{00000000-0010-0000-0300-0000E40E0000}" name="Columna3806" dataDxfId="12904"/>
    <tableColumn id="3813" xr3:uid="{00000000-0010-0000-0300-0000E50E0000}" name="Columna3807" dataDxfId="12903"/>
    <tableColumn id="3814" xr3:uid="{00000000-0010-0000-0300-0000E60E0000}" name="Columna3808" dataDxfId="12902"/>
    <tableColumn id="3815" xr3:uid="{00000000-0010-0000-0300-0000E70E0000}" name="Columna3809" dataDxfId="12901"/>
    <tableColumn id="3816" xr3:uid="{00000000-0010-0000-0300-0000E80E0000}" name="Columna3810" dataDxfId="12900"/>
    <tableColumn id="3817" xr3:uid="{00000000-0010-0000-0300-0000E90E0000}" name="Columna3811" dataDxfId="12899"/>
    <tableColumn id="3818" xr3:uid="{00000000-0010-0000-0300-0000EA0E0000}" name="Columna3812" dataDxfId="12898"/>
    <tableColumn id="3819" xr3:uid="{00000000-0010-0000-0300-0000EB0E0000}" name="Columna3813" dataDxfId="12897"/>
    <tableColumn id="3820" xr3:uid="{00000000-0010-0000-0300-0000EC0E0000}" name="Columna3814" dataDxfId="12896"/>
    <tableColumn id="3821" xr3:uid="{00000000-0010-0000-0300-0000ED0E0000}" name="Columna3815" dataDxfId="12895"/>
    <tableColumn id="3822" xr3:uid="{00000000-0010-0000-0300-0000EE0E0000}" name="Columna3816" dataDxfId="12894"/>
    <tableColumn id="3823" xr3:uid="{00000000-0010-0000-0300-0000EF0E0000}" name="Columna3817" dataDxfId="12893"/>
    <tableColumn id="3824" xr3:uid="{00000000-0010-0000-0300-0000F00E0000}" name="Columna3818" dataDxfId="12892"/>
    <tableColumn id="3825" xr3:uid="{00000000-0010-0000-0300-0000F10E0000}" name="Columna3819" dataDxfId="12891"/>
    <tableColumn id="3826" xr3:uid="{00000000-0010-0000-0300-0000F20E0000}" name="Columna3820" dataDxfId="12890"/>
    <tableColumn id="3827" xr3:uid="{00000000-0010-0000-0300-0000F30E0000}" name="Columna3821" dataDxfId="12889"/>
    <tableColumn id="3828" xr3:uid="{00000000-0010-0000-0300-0000F40E0000}" name="Columna3822" dataDxfId="12888"/>
    <tableColumn id="3829" xr3:uid="{00000000-0010-0000-0300-0000F50E0000}" name="Columna3823" dataDxfId="12887"/>
    <tableColumn id="3830" xr3:uid="{00000000-0010-0000-0300-0000F60E0000}" name="Columna3824" dataDxfId="12886"/>
    <tableColumn id="3831" xr3:uid="{00000000-0010-0000-0300-0000F70E0000}" name="Columna3825" dataDxfId="12885"/>
    <tableColumn id="3832" xr3:uid="{00000000-0010-0000-0300-0000F80E0000}" name="Columna3826" dataDxfId="12884"/>
    <tableColumn id="3833" xr3:uid="{00000000-0010-0000-0300-0000F90E0000}" name="Columna3827" dataDxfId="12883"/>
    <tableColumn id="3834" xr3:uid="{00000000-0010-0000-0300-0000FA0E0000}" name="Columna3828" dataDxfId="12882"/>
    <tableColumn id="3835" xr3:uid="{00000000-0010-0000-0300-0000FB0E0000}" name="Columna3829" dataDxfId="12881"/>
    <tableColumn id="3836" xr3:uid="{00000000-0010-0000-0300-0000FC0E0000}" name="Columna3830" dataDxfId="12880"/>
    <tableColumn id="3837" xr3:uid="{00000000-0010-0000-0300-0000FD0E0000}" name="Columna3831" dataDxfId="12879"/>
    <tableColumn id="3838" xr3:uid="{00000000-0010-0000-0300-0000FE0E0000}" name="Columna3832" dataDxfId="12878"/>
    <tableColumn id="3839" xr3:uid="{00000000-0010-0000-0300-0000FF0E0000}" name="Columna3833" dataDxfId="12877"/>
    <tableColumn id="3840" xr3:uid="{00000000-0010-0000-0300-0000000F0000}" name="Columna3834" dataDxfId="12876"/>
    <tableColumn id="3841" xr3:uid="{00000000-0010-0000-0300-0000010F0000}" name="Columna3835" dataDxfId="12875"/>
    <tableColumn id="3842" xr3:uid="{00000000-0010-0000-0300-0000020F0000}" name="Columna3836" dataDxfId="12874"/>
    <tableColumn id="3843" xr3:uid="{00000000-0010-0000-0300-0000030F0000}" name="Columna3837" dataDxfId="12873"/>
    <tableColumn id="3844" xr3:uid="{00000000-0010-0000-0300-0000040F0000}" name="Columna3838" dataDxfId="12872"/>
    <tableColumn id="3845" xr3:uid="{00000000-0010-0000-0300-0000050F0000}" name="Columna3839" dataDxfId="12871"/>
    <tableColumn id="3846" xr3:uid="{00000000-0010-0000-0300-0000060F0000}" name="Columna3840" dataDxfId="12870"/>
    <tableColumn id="3847" xr3:uid="{00000000-0010-0000-0300-0000070F0000}" name="Columna3841" dataDxfId="12869"/>
    <tableColumn id="3848" xr3:uid="{00000000-0010-0000-0300-0000080F0000}" name="Columna3842" dataDxfId="12868"/>
    <tableColumn id="3849" xr3:uid="{00000000-0010-0000-0300-0000090F0000}" name="Columna3843" dataDxfId="12867"/>
    <tableColumn id="3850" xr3:uid="{00000000-0010-0000-0300-00000A0F0000}" name="Columna3844" dataDxfId="12866"/>
    <tableColumn id="3851" xr3:uid="{00000000-0010-0000-0300-00000B0F0000}" name="Columna3845" dataDxfId="12865"/>
    <tableColumn id="3852" xr3:uid="{00000000-0010-0000-0300-00000C0F0000}" name="Columna3846" dataDxfId="12864"/>
    <tableColumn id="3853" xr3:uid="{00000000-0010-0000-0300-00000D0F0000}" name="Columna3847" dataDxfId="12863"/>
    <tableColumn id="3854" xr3:uid="{00000000-0010-0000-0300-00000E0F0000}" name="Columna3848" dataDxfId="12862"/>
    <tableColumn id="3855" xr3:uid="{00000000-0010-0000-0300-00000F0F0000}" name="Columna3849" dataDxfId="12861"/>
    <tableColumn id="3856" xr3:uid="{00000000-0010-0000-0300-0000100F0000}" name="Columna3850" dataDxfId="12860"/>
    <tableColumn id="3857" xr3:uid="{00000000-0010-0000-0300-0000110F0000}" name="Columna3851" dataDxfId="12859"/>
    <tableColumn id="3858" xr3:uid="{00000000-0010-0000-0300-0000120F0000}" name="Columna3852" dataDxfId="12858"/>
    <tableColumn id="3859" xr3:uid="{00000000-0010-0000-0300-0000130F0000}" name="Columna3853" dataDxfId="12857"/>
    <tableColumn id="3860" xr3:uid="{00000000-0010-0000-0300-0000140F0000}" name="Columna3854" dataDxfId="12856"/>
    <tableColumn id="3861" xr3:uid="{00000000-0010-0000-0300-0000150F0000}" name="Columna3855" dataDxfId="12855"/>
    <tableColumn id="3862" xr3:uid="{00000000-0010-0000-0300-0000160F0000}" name="Columna3856" dataDxfId="12854"/>
    <tableColumn id="3863" xr3:uid="{00000000-0010-0000-0300-0000170F0000}" name="Columna3857" dataDxfId="12853"/>
    <tableColumn id="3864" xr3:uid="{00000000-0010-0000-0300-0000180F0000}" name="Columna3858" dataDxfId="12852"/>
    <tableColumn id="3865" xr3:uid="{00000000-0010-0000-0300-0000190F0000}" name="Columna3859" dataDxfId="12851"/>
    <tableColumn id="3866" xr3:uid="{00000000-0010-0000-0300-00001A0F0000}" name="Columna3860" dataDxfId="12850"/>
    <tableColumn id="3867" xr3:uid="{00000000-0010-0000-0300-00001B0F0000}" name="Columna3861" dataDxfId="12849"/>
    <tableColumn id="3868" xr3:uid="{00000000-0010-0000-0300-00001C0F0000}" name="Columna3862" dataDxfId="12848"/>
    <tableColumn id="3869" xr3:uid="{00000000-0010-0000-0300-00001D0F0000}" name="Columna3863" dataDxfId="12847"/>
    <tableColumn id="3870" xr3:uid="{00000000-0010-0000-0300-00001E0F0000}" name="Columna3864" dataDxfId="12846"/>
    <tableColumn id="3871" xr3:uid="{00000000-0010-0000-0300-00001F0F0000}" name="Columna3865" dataDxfId="12845"/>
    <tableColumn id="3872" xr3:uid="{00000000-0010-0000-0300-0000200F0000}" name="Columna3866" dataDxfId="12844"/>
    <tableColumn id="3873" xr3:uid="{00000000-0010-0000-0300-0000210F0000}" name="Columna3867" dataDxfId="12843"/>
    <tableColumn id="3874" xr3:uid="{00000000-0010-0000-0300-0000220F0000}" name="Columna3868" dataDxfId="12842"/>
    <tableColumn id="3875" xr3:uid="{00000000-0010-0000-0300-0000230F0000}" name="Columna3869" dataDxfId="12841"/>
    <tableColumn id="3876" xr3:uid="{00000000-0010-0000-0300-0000240F0000}" name="Columna3870" dataDxfId="12840"/>
    <tableColumn id="3877" xr3:uid="{00000000-0010-0000-0300-0000250F0000}" name="Columna3871" dataDxfId="12839"/>
    <tableColumn id="3878" xr3:uid="{00000000-0010-0000-0300-0000260F0000}" name="Columna3872" dataDxfId="12838"/>
    <tableColumn id="3879" xr3:uid="{00000000-0010-0000-0300-0000270F0000}" name="Columna3873" dataDxfId="12837"/>
    <tableColumn id="3880" xr3:uid="{00000000-0010-0000-0300-0000280F0000}" name="Columna3874" dataDxfId="12836"/>
    <tableColumn id="3881" xr3:uid="{00000000-0010-0000-0300-0000290F0000}" name="Columna3875" dataDxfId="12835"/>
    <tableColumn id="3882" xr3:uid="{00000000-0010-0000-0300-00002A0F0000}" name="Columna3876" dataDxfId="12834"/>
    <tableColumn id="3883" xr3:uid="{00000000-0010-0000-0300-00002B0F0000}" name="Columna3877" dataDxfId="12833"/>
    <tableColumn id="3884" xr3:uid="{00000000-0010-0000-0300-00002C0F0000}" name="Columna3878" dataDxfId="12832"/>
    <tableColumn id="3885" xr3:uid="{00000000-0010-0000-0300-00002D0F0000}" name="Columna3879" dataDxfId="12831"/>
    <tableColumn id="3886" xr3:uid="{00000000-0010-0000-0300-00002E0F0000}" name="Columna3880" dataDxfId="12830"/>
    <tableColumn id="3887" xr3:uid="{00000000-0010-0000-0300-00002F0F0000}" name="Columna3881" dataDxfId="12829"/>
    <tableColumn id="3888" xr3:uid="{00000000-0010-0000-0300-0000300F0000}" name="Columna3882" dataDxfId="12828"/>
    <tableColumn id="3889" xr3:uid="{00000000-0010-0000-0300-0000310F0000}" name="Columna3883" dataDxfId="12827"/>
    <tableColumn id="3890" xr3:uid="{00000000-0010-0000-0300-0000320F0000}" name="Columna3884" dataDxfId="12826"/>
    <tableColumn id="3891" xr3:uid="{00000000-0010-0000-0300-0000330F0000}" name="Columna3885" dataDxfId="12825"/>
    <tableColumn id="3892" xr3:uid="{00000000-0010-0000-0300-0000340F0000}" name="Columna3886" dataDxfId="12824"/>
    <tableColumn id="3893" xr3:uid="{00000000-0010-0000-0300-0000350F0000}" name="Columna3887" dataDxfId="12823"/>
    <tableColumn id="3894" xr3:uid="{00000000-0010-0000-0300-0000360F0000}" name="Columna3888" dataDxfId="12822"/>
    <tableColumn id="3895" xr3:uid="{00000000-0010-0000-0300-0000370F0000}" name="Columna3889" dataDxfId="12821"/>
    <tableColumn id="3896" xr3:uid="{00000000-0010-0000-0300-0000380F0000}" name="Columna3890" dataDxfId="12820"/>
    <tableColumn id="3897" xr3:uid="{00000000-0010-0000-0300-0000390F0000}" name="Columna3891" dataDxfId="12819"/>
    <tableColumn id="3898" xr3:uid="{00000000-0010-0000-0300-00003A0F0000}" name="Columna3892" dataDxfId="12818"/>
    <tableColumn id="3899" xr3:uid="{00000000-0010-0000-0300-00003B0F0000}" name="Columna3893" dataDxfId="12817"/>
    <tableColumn id="3900" xr3:uid="{00000000-0010-0000-0300-00003C0F0000}" name="Columna3894" dataDxfId="12816"/>
    <tableColumn id="3901" xr3:uid="{00000000-0010-0000-0300-00003D0F0000}" name="Columna3895" dataDxfId="12815"/>
    <tableColumn id="3902" xr3:uid="{00000000-0010-0000-0300-00003E0F0000}" name="Columna3896" dataDxfId="12814"/>
    <tableColumn id="3903" xr3:uid="{00000000-0010-0000-0300-00003F0F0000}" name="Columna3897" dataDxfId="12813"/>
    <tableColumn id="3904" xr3:uid="{00000000-0010-0000-0300-0000400F0000}" name="Columna3898" dataDxfId="12812"/>
    <tableColumn id="3905" xr3:uid="{00000000-0010-0000-0300-0000410F0000}" name="Columna3899" dataDxfId="12811"/>
    <tableColumn id="3906" xr3:uid="{00000000-0010-0000-0300-0000420F0000}" name="Columna3900" dataDxfId="12810"/>
    <tableColumn id="3907" xr3:uid="{00000000-0010-0000-0300-0000430F0000}" name="Columna3901" dataDxfId="12809"/>
    <tableColumn id="3908" xr3:uid="{00000000-0010-0000-0300-0000440F0000}" name="Columna3902" dataDxfId="12808"/>
    <tableColumn id="3909" xr3:uid="{00000000-0010-0000-0300-0000450F0000}" name="Columna3903" dataDxfId="12807"/>
    <tableColumn id="3910" xr3:uid="{00000000-0010-0000-0300-0000460F0000}" name="Columna3904" dataDxfId="12806"/>
    <tableColumn id="3911" xr3:uid="{00000000-0010-0000-0300-0000470F0000}" name="Columna3905" dataDxfId="12805"/>
    <tableColumn id="3912" xr3:uid="{00000000-0010-0000-0300-0000480F0000}" name="Columna3906" dataDxfId="12804"/>
    <tableColumn id="3913" xr3:uid="{00000000-0010-0000-0300-0000490F0000}" name="Columna3907" dataDxfId="12803"/>
    <tableColumn id="3914" xr3:uid="{00000000-0010-0000-0300-00004A0F0000}" name="Columna3908" dataDxfId="12802"/>
    <tableColumn id="3915" xr3:uid="{00000000-0010-0000-0300-00004B0F0000}" name="Columna3909" dataDxfId="12801"/>
    <tableColumn id="3916" xr3:uid="{00000000-0010-0000-0300-00004C0F0000}" name="Columna3910" dataDxfId="12800"/>
    <tableColumn id="3917" xr3:uid="{00000000-0010-0000-0300-00004D0F0000}" name="Columna3911" dataDxfId="12799"/>
    <tableColumn id="3918" xr3:uid="{00000000-0010-0000-0300-00004E0F0000}" name="Columna3912" dataDxfId="12798"/>
    <tableColumn id="3919" xr3:uid="{00000000-0010-0000-0300-00004F0F0000}" name="Columna3913" dataDxfId="12797"/>
    <tableColumn id="3920" xr3:uid="{00000000-0010-0000-0300-0000500F0000}" name="Columna3914" dataDxfId="12796"/>
    <tableColumn id="3921" xr3:uid="{00000000-0010-0000-0300-0000510F0000}" name="Columna3915" dataDxfId="12795"/>
    <tableColumn id="3922" xr3:uid="{00000000-0010-0000-0300-0000520F0000}" name="Columna3916" dataDxfId="12794"/>
    <tableColumn id="3923" xr3:uid="{00000000-0010-0000-0300-0000530F0000}" name="Columna3917" dataDxfId="12793"/>
    <tableColumn id="3924" xr3:uid="{00000000-0010-0000-0300-0000540F0000}" name="Columna3918" dataDxfId="12792"/>
    <tableColumn id="3925" xr3:uid="{00000000-0010-0000-0300-0000550F0000}" name="Columna3919" dataDxfId="12791"/>
    <tableColumn id="3926" xr3:uid="{00000000-0010-0000-0300-0000560F0000}" name="Columna3920" dataDxfId="12790"/>
    <tableColumn id="3927" xr3:uid="{00000000-0010-0000-0300-0000570F0000}" name="Columna3921" dataDxfId="12789"/>
    <tableColumn id="3928" xr3:uid="{00000000-0010-0000-0300-0000580F0000}" name="Columna3922" dataDxfId="12788"/>
    <tableColumn id="3929" xr3:uid="{00000000-0010-0000-0300-0000590F0000}" name="Columna3923" dataDxfId="12787"/>
    <tableColumn id="3930" xr3:uid="{00000000-0010-0000-0300-00005A0F0000}" name="Columna3924" dataDxfId="12786"/>
    <tableColumn id="3931" xr3:uid="{00000000-0010-0000-0300-00005B0F0000}" name="Columna3925" dataDxfId="12785"/>
    <tableColumn id="3932" xr3:uid="{00000000-0010-0000-0300-00005C0F0000}" name="Columna3926" dataDxfId="12784"/>
    <tableColumn id="3933" xr3:uid="{00000000-0010-0000-0300-00005D0F0000}" name="Columna3927" dataDxfId="12783"/>
    <tableColumn id="3934" xr3:uid="{00000000-0010-0000-0300-00005E0F0000}" name="Columna3928" dataDxfId="12782"/>
    <tableColumn id="3935" xr3:uid="{00000000-0010-0000-0300-00005F0F0000}" name="Columna3929" dataDxfId="12781"/>
    <tableColumn id="3936" xr3:uid="{00000000-0010-0000-0300-0000600F0000}" name="Columna3930" dataDxfId="12780"/>
    <tableColumn id="3937" xr3:uid="{00000000-0010-0000-0300-0000610F0000}" name="Columna3931" dataDxfId="12779"/>
    <tableColumn id="3938" xr3:uid="{00000000-0010-0000-0300-0000620F0000}" name="Columna3932" dataDxfId="12778"/>
    <tableColumn id="3939" xr3:uid="{00000000-0010-0000-0300-0000630F0000}" name="Columna3933" dataDxfId="12777"/>
    <tableColumn id="3940" xr3:uid="{00000000-0010-0000-0300-0000640F0000}" name="Columna3934" dataDxfId="12776"/>
    <tableColumn id="3941" xr3:uid="{00000000-0010-0000-0300-0000650F0000}" name="Columna3935" dataDxfId="12775"/>
    <tableColumn id="3942" xr3:uid="{00000000-0010-0000-0300-0000660F0000}" name="Columna3936" dataDxfId="12774"/>
    <tableColumn id="3943" xr3:uid="{00000000-0010-0000-0300-0000670F0000}" name="Columna3937" dataDxfId="12773"/>
    <tableColumn id="3944" xr3:uid="{00000000-0010-0000-0300-0000680F0000}" name="Columna3938" dataDxfId="12772"/>
    <tableColumn id="3945" xr3:uid="{00000000-0010-0000-0300-0000690F0000}" name="Columna3939" dataDxfId="12771"/>
    <tableColumn id="3946" xr3:uid="{00000000-0010-0000-0300-00006A0F0000}" name="Columna3940" dataDxfId="12770"/>
    <tableColumn id="3947" xr3:uid="{00000000-0010-0000-0300-00006B0F0000}" name="Columna3941" dataDxfId="12769"/>
    <tableColumn id="3948" xr3:uid="{00000000-0010-0000-0300-00006C0F0000}" name="Columna3942" dataDxfId="12768"/>
    <tableColumn id="3949" xr3:uid="{00000000-0010-0000-0300-00006D0F0000}" name="Columna3943" dataDxfId="12767"/>
    <tableColumn id="3950" xr3:uid="{00000000-0010-0000-0300-00006E0F0000}" name="Columna3944" dataDxfId="12766"/>
    <tableColumn id="3951" xr3:uid="{00000000-0010-0000-0300-00006F0F0000}" name="Columna3945" dataDxfId="12765"/>
    <tableColumn id="3952" xr3:uid="{00000000-0010-0000-0300-0000700F0000}" name="Columna3946" dataDxfId="12764"/>
    <tableColumn id="3953" xr3:uid="{00000000-0010-0000-0300-0000710F0000}" name="Columna3947" dataDxfId="12763"/>
    <tableColumn id="3954" xr3:uid="{00000000-0010-0000-0300-0000720F0000}" name="Columna3948" dataDxfId="12762"/>
    <tableColumn id="3955" xr3:uid="{00000000-0010-0000-0300-0000730F0000}" name="Columna3949" dataDxfId="12761"/>
    <tableColumn id="3956" xr3:uid="{00000000-0010-0000-0300-0000740F0000}" name="Columna3950" dataDxfId="12760"/>
    <tableColumn id="3957" xr3:uid="{00000000-0010-0000-0300-0000750F0000}" name="Columna3951" dataDxfId="12759"/>
    <tableColumn id="3958" xr3:uid="{00000000-0010-0000-0300-0000760F0000}" name="Columna3952" dataDxfId="12758"/>
    <tableColumn id="3959" xr3:uid="{00000000-0010-0000-0300-0000770F0000}" name="Columna3953" dataDxfId="12757"/>
    <tableColumn id="3960" xr3:uid="{00000000-0010-0000-0300-0000780F0000}" name="Columna3954" dataDxfId="12756"/>
    <tableColumn id="3961" xr3:uid="{00000000-0010-0000-0300-0000790F0000}" name="Columna3955" dataDxfId="12755"/>
    <tableColumn id="3962" xr3:uid="{00000000-0010-0000-0300-00007A0F0000}" name="Columna3956" dataDxfId="12754"/>
    <tableColumn id="3963" xr3:uid="{00000000-0010-0000-0300-00007B0F0000}" name="Columna3957" dataDxfId="12753"/>
    <tableColumn id="3964" xr3:uid="{00000000-0010-0000-0300-00007C0F0000}" name="Columna3958" dataDxfId="12752"/>
    <tableColumn id="3965" xr3:uid="{00000000-0010-0000-0300-00007D0F0000}" name="Columna3959" dataDxfId="12751"/>
    <tableColumn id="3966" xr3:uid="{00000000-0010-0000-0300-00007E0F0000}" name="Columna3960" dataDxfId="12750"/>
    <tableColumn id="3967" xr3:uid="{00000000-0010-0000-0300-00007F0F0000}" name="Columna3961" dataDxfId="12749"/>
    <tableColumn id="3968" xr3:uid="{00000000-0010-0000-0300-0000800F0000}" name="Columna3962" dataDxfId="12748"/>
    <tableColumn id="3969" xr3:uid="{00000000-0010-0000-0300-0000810F0000}" name="Columna3963" dataDxfId="12747"/>
    <tableColumn id="3970" xr3:uid="{00000000-0010-0000-0300-0000820F0000}" name="Columna3964" dataDxfId="12746"/>
    <tableColumn id="3971" xr3:uid="{00000000-0010-0000-0300-0000830F0000}" name="Columna3965" dataDxfId="12745"/>
    <tableColumn id="3972" xr3:uid="{00000000-0010-0000-0300-0000840F0000}" name="Columna3966" dataDxfId="12744"/>
    <tableColumn id="3973" xr3:uid="{00000000-0010-0000-0300-0000850F0000}" name="Columna3967" dataDxfId="12743"/>
    <tableColumn id="3974" xr3:uid="{00000000-0010-0000-0300-0000860F0000}" name="Columna3968" dataDxfId="12742"/>
    <tableColumn id="3975" xr3:uid="{00000000-0010-0000-0300-0000870F0000}" name="Columna3969" dataDxfId="12741"/>
    <tableColumn id="3976" xr3:uid="{00000000-0010-0000-0300-0000880F0000}" name="Columna3970" dataDxfId="12740"/>
    <tableColumn id="3977" xr3:uid="{00000000-0010-0000-0300-0000890F0000}" name="Columna3971" dataDxfId="12739"/>
    <tableColumn id="3978" xr3:uid="{00000000-0010-0000-0300-00008A0F0000}" name="Columna3972" dataDxfId="12738"/>
    <tableColumn id="3979" xr3:uid="{00000000-0010-0000-0300-00008B0F0000}" name="Columna3973" dataDxfId="12737"/>
    <tableColumn id="3980" xr3:uid="{00000000-0010-0000-0300-00008C0F0000}" name="Columna3974" dataDxfId="12736"/>
    <tableColumn id="3981" xr3:uid="{00000000-0010-0000-0300-00008D0F0000}" name="Columna3975" dataDxfId="12735"/>
    <tableColumn id="3982" xr3:uid="{00000000-0010-0000-0300-00008E0F0000}" name="Columna3976" dataDxfId="12734"/>
    <tableColumn id="3983" xr3:uid="{00000000-0010-0000-0300-00008F0F0000}" name="Columna3977" dataDxfId="12733"/>
    <tableColumn id="3984" xr3:uid="{00000000-0010-0000-0300-0000900F0000}" name="Columna3978" dataDxfId="12732"/>
    <tableColumn id="3985" xr3:uid="{00000000-0010-0000-0300-0000910F0000}" name="Columna3979" dataDxfId="12731"/>
    <tableColumn id="3986" xr3:uid="{00000000-0010-0000-0300-0000920F0000}" name="Columna3980" dataDxfId="12730"/>
    <tableColumn id="3987" xr3:uid="{00000000-0010-0000-0300-0000930F0000}" name="Columna3981" dataDxfId="12729"/>
    <tableColumn id="3988" xr3:uid="{00000000-0010-0000-0300-0000940F0000}" name="Columna3982" dataDxfId="12728"/>
    <tableColumn id="3989" xr3:uid="{00000000-0010-0000-0300-0000950F0000}" name="Columna3983" dataDxfId="12727"/>
    <tableColumn id="3990" xr3:uid="{00000000-0010-0000-0300-0000960F0000}" name="Columna3984" dataDxfId="12726"/>
    <tableColumn id="3991" xr3:uid="{00000000-0010-0000-0300-0000970F0000}" name="Columna3985" dataDxfId="12725"/>
    <tableColumn id="3992" xr3:uid="{00000000-0010-0000-0300-0000980F0000}" name="Columna3986" dataDxfId="12724"/>
    <tableColumn id="3993" xr3:uid="{00000000-0010-0000-0300-0000990F0000}" name="Columna3987" dataDxfId="12723"/>
    <tableColumn id="3994" xr3:uid="{00000000-0010-0000-0300-00009A0F0000}" name="Columna3988" dataDxfId="12722"/>
    <tableColumn id="3995" xr3:uid="{00000000-0010-0000-0300-00009B0F0000}" name="Columna3989" dataDxfId="12721"/>
    <tableColumn id="3996" xr3:uid="{00000000-0010-0000-0300-00009C0F0000}" name="Columna3990" dataDxfId="12720"/>
    <tableColumn id="3997" xr3:uid="{00000000-0010-0000-0300-00009D0F0000}" name="Columna3991" dataDxfId="12719"/>
    <tableColumn id="3998" xr3:uid="{00000000-0010-0000-0300-00009E0F0000}" name="Columna3992" dataDxfId="12718"/>
    <tableColumn id="3999" xr3:uid="{00000000-0010-0000-0300-00009F0F0000}" name="Columna3993" dataDxfId="12717"/>
    <tableColumn id="4000" xr3:uid="{00000000-0010-0000-0300-0000A00F0000}" name="Columna3994" dataDxfId="12716"/>
    <tableColumn id="4001" xr3:uid="{00000000-0010-0000-0300-0000A10F0000}" name="Columna3995" dataDxfId="12715"/>
    <tableColumn id="4002" xr3:uid="{00000000-0010-0000-0300-0000A20F0000}" name="Columna3996" dataDxfId="12714"/>
    <tableColumn id="4003" xr3:uid="{00000000-0010-0000-0300-0000A30F0000}" name="Columna3997" dataDxfId="12713"/>
    <tableColumn id="4004" xr3:uid="{00000000-0010-0000-0300-0000A40F0000}" name="Columna3998" dataDxfId="12712"/>
    <tableColumn id="4005" xr3:uid="{00000000-0010-0000-0300-0000A50F0000}" name="Columna3999" dataDxfId="12711"/>
    <tableColumn id="4006" xr3:uid="{00000000-0010-0000-0300-0000A60F0000}" name="Columna4000" dataDxfId="12710"/>
    <tableColumn id="4007" xr3:uid="{00000000-0010-0000-0300-0000A70F0000}" name="Columna4001" dataDxfId="12709"/>
    <tableColumn id="4008" xr3:uid="{00000000-0010-0000-0300-0000A80F0000}" name="Columna4002" dataDxfId="12708"/>
    <tableColumn id="4009" xr3:uid="{00000000-0010-0000-0300-0000A90F0000}" name="Columna4003" dataDxfId="12707"/>
    <tableColumn id="4010" xr3:uid="{00000000-0010-0000-0300-0000AA0F0000}" name="Columna4004" dataDxfId="12706"/>
    <tableColumn id="4011" xr3:uid="{00000000-0010-0000-0300-0000AB0F0000}" name="Columna4005" dataDxfId="12705"/>
    <tableColumn id="4012" xr3:uid="{00000000-0010-0000-0300-0000AC0F0000}" name="Columna4006" dataDxfId="12704"/>
    <tableColumn id="4013" xr3:uid="{00000000-0010-0000-0300-0000AD0F0000}" name="Columna4007" dataDxfId="12703"/>
    <tableColumn id="4014" xr3:uid="{00000000-0010-0000-0300-0000AE0F0000}" name="Columna4008" dataDxfId="12702"/>
    <tableColumn id="4015" xr3:uid="{00000000-0010-0000-0300-0000AF0F0000}" name="Columna4009" dataDxfId="12701"/>
    <tableColumn id="4016" xr3:uid="{00000000-0010-0000-0300-0000B00F0000}" name="Columna4010" dataDxfId="12700"/>
    <tableColumn id="4017" xr3:uid="{00000000-0010-0000-0300-0000B10F0000}" name="Columna4011" dataDxfId="12699"/>
    <tableColumn id="4018" xr3:uid="{00000000-0010-0000-0300-0000B20F0000}" name="Columna4012" dataDxfId="12698"/>
    <tableColumn id="4019" xr3:uid="{00000000-0010-0000-0300-0000B30F0000}" name="Columna4013" dataDxfId="12697"/>
    <tableColumn id="4020" xr3:uid="{00000000-0010-0000-0300-0000B40F0000}" name="Columna4014" dataDxfId="12696"/>
    <tableColumn id="4021" xr3:uid="{00000000-0010-0000-0300-0000B50F0000}" name="Columna4015" dataDxfId="12695"/>
    <tableColumn id="4022" xr3:uid="{00000000-0010-0000-0300-0000B60F0000}" name="Columna4016" dataDxfId="12694"/>
    <tableColumn id="4023" xr3:uid="{00000000-0010-0000-0300-0000B70F0000}" name="Columna4017" dataDxfId="12693"/>
    <tableColumn id="4024" xr3:uid="{00000000-0010-0000-0300-0000B80F0000}" name="Columna4018" dataDxfId="12692"/>
    <tableColumn id="4025" xr3:uid="{00000000-0010-0000-0300-0000B90F0000}" name="Columna4019" dataDxfId="12691"/>
    <tableColumn id="4026" xr3:uid="{00000000-0010-0000-0300-0000BA0F0000}" name="Columna4020" dataDxfId="12690"/>
    <tableColumn id="4027" xr3:uid="{00000000-0010-0000-0300-0000BB0F0000}" name="Columna4021" dataDxfId="12689"/>
    <tableColumn id="4028" xr3:uid="{00000000-0010-0000-0300-0000BC0F0000}" name="Columna4022" dataDxfId="12688"/>
    <tableColumn id="4029" xr3:uid="{00000000-0010-0000-0300-0000BD0F0000}" name="Columna4023" dataDxfId="12687"/>
    <tableColumn id="4030" xr3:uid="{00000000-0010-0000-0300-0000BE0F0000}" name="Columna4024" dataDxfId="12686"/>
    <tableColumn id="4031" xr3:uid="{00000000-0010-0000-0300-0000BF0F0000}" name="Columna4025" dataDxfId="12685"/>
    <tableColumn id="4032" xr3:uid="{00000000-0010-0000-0300-0000C00F0000}" name="Columna4026" dataDxfId="12684"/>
    <tableColumn id="4033" xr3:uid="{00000000-0010-0000-0300-0000C10F0000}" name="Columna4027" dataDxfId="12683"/>
    <tableColumn id="4034" xr3:uid="{00000000-0010-0000-0300-0000C20F0000}" name="Columna4028" dataDxfId="12682"/>
    <tableColumn id="4035" xr3:uid="{00000000-0010-0000-0300-0000C30F0000}" name="Columna4029" dataDxfId="12681"/>
    <tableColumn id="4036" xr3:uid="{00000000-0010-0000-0300-0000C40F0000}" name="Columna4030" dataDxfId="12680"/>
    <tableColumn id="4037" xr3:uid="{00000000-0010-0000-0300-0000C50F0000}" name="Columna4031" dataDxfId="12679"/>
    <tableColumn id="4038" xr3:uid="{00000000-0010-0000-0300-0000C60F0000}" name="Columna4032" dataDxfId="12678"/>
    <tableColumn id="4039" xr3:uid="{00000000-0010-0000-0300-0000C70F0000}" name="Columna4033" dataDxfId="12677"/>
    <tableColumn id="4040" xr3:uid="{00000000-0010-0000-0300-0000C80F0000}" name="Columna4034" dataDxfId="12676"/>
    <tableColumn id="4041" xr3:uid="{00000000-0010-0000-0300-0000C90F0000}" name="Columna4035" dataDxfId="12675"/>
    <tableColumn id="4042" xr3:uid="{00000000-0010-0000-0300-0000CA0F0000}" name="Columna4036" dataDxfId="12674"/>
    <tableColumn id="4043" xr3:uid="{00000000-0010-0000-0300-0000CB0F0000}" name="Columna4037" dataDxfId="12673"/>
    <tableColumn id="4044" xr3:uid="{00000000-0010-0000-0300-0000CC0F0000}" name="Columna4038" dataDxfId="12672"/>
    <tableColumn id="4045" xr3:uid="{00000000-0010-0000-0300-0000CD0F0000}" name="Columna4039" dataDxfId="12671"/>
    <tableColumn id="4046" xr3:uid="{00000000-0010-0000-0300-0000CE0F0000}" name="Columna4040" dataDxfId="12670"/>
    <tableColumn id="4047" xr3:uid="{00000000-0010-0000-0300-0000CF0F0000}" name="Columna4041" dataDxfId="12669"/>
    <tableColumn id="4048" xr3:uid="{00000000-0010-0000-0300-0000D00F0000}" name="Columna4042" dataDxfId="12668"/>
    <tableColumn id="4049" xr3:uid="{00000000-0010-0000-0300-0000D10F0000}" name="Columna4043" dataDxfId="12667"/>
    <tableColumn id="4050" xr3:uid="{00000000-0010-0000-0300-0000D20F0000}" name="Columna4044" dataDxfId="12666"/>
    <tableColumn id="4051" xr3:uid="{00000000-0010-0000-0300-0000D30F0000}" name="Columna4045" dataDxfId="12665"/>
    <tableColumn id="4052" xr3:uid="{00000000-0010-0000-0300-0000D40F0000}" name="Columna4046" dataDxfId="12664"/>
    <tableColumn id="4053" xr3:uid="{00000000-0010-0000-0300-0000D50F0000}" name="Columna4047" dataDxfId="12663"/>
    <tableColumn id="4054" xr3:uid="{00000000-0010-0000-0300-0000D60F0000}" name="Columna4048" dataDxfId="12662"/>
    <tableColumn id="4055" xr3:uid="{00000000-0010-0000-0300-0000D70F0000}" name="Columna4049" dataDxfId="12661"/>
    <tableColumn id="4056" xr3:uid="{00000000-0010-0000-0300-0000D80F0000}" name="Columna4050" dataDxfId="12660"/>
    <tableColumn id="4057" xr3:uid="{00000000-0010-0000-0300-0000D90F0000}" name="Columna4051" dataDxfId="12659"/>
    <tableColumn id="4058" xr3:uid="{00000000-0010-0000-0300-0000DA0F0000}" name="Columna4052" dataDxfId="12658"/>
    <tableColumn id="4059" xr3:uid="{00000000-0010-0000-0300-0000DB0F0000}" name="Columna4053" dataDxfId="12657"/>
    <tableColumn id="4060" xr3:uid="{00000000-0010-0000-0300-0000DC0F0000}" name="Columna4054" dataDxfId="12656"/>
    <tableColumn id="4061" xr3:uid="{00000000-0010-0000-0300-0000DD0F0000}" name="Columna4055" dataDxfId="12655"/>
    <tableColumn id="4062" xr3:uid="{00000000-0010-0000-0300-0000DE0F0000}" name="Columna4056" dataDxfId="12654"/>
    <tableColumn id="4063" xr3:uid="{00000000-0010-0000-0300-0000DF0F0000}" name="Columna4057" dataDxfId="12653"/>
    <tableColumn id="4064" xr3:uid="{00000000-0010-0000-0300-0000E00F0000}" name="Columna4058" dataDxfId="12652"/>
    <tableColumn id="4065" xr3:uid="{00000000-0010-0000-0300-0000E10F0000}" name="Columna4059" dataDxfId="12651"/>
    <tableColumn id="4066" xr3:uid="{00000000-0010-0000-0300-0000E20F0000}" name="Columna4060" dataDxfId="12650"/>
    <tableColumn id="4067" xr3:uid="{00000000-0010-0000-0300-0000E30F0000}" name="Columna4061" dataDxfId="12649"/>
    <tableColumn id="4068" xr3:uid="{00000000-0010-0000-0300-0000E40F0000}" name="Columna4062" dataDxfId="12648"/>
    <tableColumn id="4069" xr3:uid="{00000000-0010-0000-0300-0000E50F0000}" name="Columna4063" dataDxfId="12647"/>
    <tableColumn id="4070" xr3:uid="{00000000-0010-0000-0300-0000E60F0000}" name="Columna4064" dataDxfId="12646"/>
    <tableColumn id="4071" xr3:uid="{00000000-0010-0000-0300-0000E70F0000}" name="Columna4065" dataDxfId="12645"/>
    <tableColumn id="4072" xr3:uid="{00000000-0010-0000-0300-0000E80F0000}" name="Columna4066" dataDxfId="12644"/>
    <tableColumn id="4073" xr3:uid="{00000000-0010-0000-0300-0000E90F0000}" name="Columna4067" dataDxfId="12643"/>
    <tableColumn id="4074" xr3:uid="{00000000-0010-0000-0300-0000EA0F0000}" name="Columna4068" dataDxfId="12642"/>
    <tableColumn id="4075" xr3:uid="{00000000-0010-0000-0300-0000EB0F0000}" name="Columna4069" dataDxfId="12641"/>
    <tableColumn id="4076" xr3:uid="{00000000-0010-0000-0300-0000EC0F0000}" name="Columna4070" dataDxfId="12640"/>
    <tableColumn id="4077" xr3:uid="{00000000-0010-0000-0300-0000ED0F0000}" name="Columna4071" dataDxfId="12639"/>
    <tableColumn id="4078" xr3:uid="{00000000-0010-0000-0300-0000EE0F0000}" name="Columna4072" dataDxfId="12638"/>
    <tableColumn id="4079" xr3:uid="{00000000-0010-0000-0300-0000EF0F0000}" name="Columna4073" dataDxfId="12637"/>
    <tableColumn id="4080" xr3:uid="{00000000-0010-0000-0300-0000F00F0000}" name="Columna4074" dataDxfId="12636"/>
    <tableColumn id="4081" xr3:uid="{00000000-0010-0000-0300-0000F10F0000}" name="Columna4075" dataDxfId="12635"/>
    <tableColumn id="4082" xr3:uid="{00000000-0010-0000-0300-0000F20F0000}" name="Columna4076" dataDxfId="12634"/>
    <tableColumn id="4083" xr3:uid="{00000000-0010-0000-0300-0000F30F0000}" name="Columna4077" dataDxfId="12633"/>
    <tableColumn id="4084" xr3:uid="{00000000-0010-0000-0300-0000F40F0000}" name="Columna4078" dataDxfId="12632"/>
    <tableColumn id="4085" xr3:uid="{00000000-0010-0000-0300-0000F50F0000}" name="Columna4079" dataDxfId="12631"/>
    <tableColumn id="4086" xr3:uid="{00000000-0010-0000-0300-0000F60F0000}" name="Columna4080" dataDxfId="12630"/>
    <tableColumn id="4087" xr3:uid="{00000000-0010-0000-0300-0000F70F0000}" name="Columna4081" dataDxfId="12629"/>
    <tableColumn id="4088" xr3:uid="{00000000-0010-0000-0300-0000F80F0000}" name="Columna4082" dataDxfId="12628"/>
    <tableColumn id="4089" xr3:uid="{00000000-0010-0000-0300-0000F90F0000}" name="Columna4083" dataDxfId="12627"/>
    <tableColumn id="4090" xr3:uid="{00000000-0010-0000-0300-0000FA0F0000}" name="Columna4084" dataDxfId="12626"/>
    <tableColumn id="4091" xr3:uid="{00000000-0010-0000-0300-0000FB0F0000}" name="Columna4085" dataDxfId="12625"/>
    <tableColumn id="4092" xr3:uid="{00000000-0010-0000-0300-0000FC0F0000}" name="Columna4086" dataDxfId="12624"/>
    <tableColumn id="4093" xr3:uid="{00000000-0010-0000-0300-0000FD0F0000}" name="Columna4087" dataDxfId="12623"/>
    <tableColumn id="4094" xr3:uid="{00000000-0010-0000-0300-0000FE0F0000}" name="Columna4088" dataDxfId="12622"/>
    <tableColumn id="4095" xr3:uid="{00000000-0010-0000-0300-0000FF0F0000}" name="Columna4089" dataDxfId="12621"/>
    <tableColumn id="4096" xr3:uid="{00000000-0010-0000-0300-000000100000}" name="Columna4090" dataDxfId="12620"/>
    <tableColumn id="4097" xr3:uid="{00000000-0010-0000-0300-000001100000}" name="Columna4091" dataDxfId="12619"/>
    <tableColumn id="4098" xr3:uid="{00000000-0010-0000-0300-000002100000}" name="Columna4092" dataDxfId="12618"/>
    <tableColumn id="4099" xr3:uid="{00000000-0010-0000-0300-000003100000}" name="Columna4093" dataDxfId="12617"/>
    <tableColumn id="4100" xr3:uid="{00000000-0010-0000-0300-000004100000}" name="Columna4094" dataDxfId="12616"/>
    <tableColumn id="4101" xr3:uid="{00000000-0010-0000-0300-000005100000}" name="Columna4095" dataDxfId="12615"/>
    <tableColumn id="4102" xr3:uid="{00000000-0010-0000-0300-000006100000}" name="Columna4096" dataDxfId="12614"/>
    <tableColumn id="4103" xr3:uid="{00000000-0010-0000-0300-000007100000}" name="Columna4097" dataDxfId="12613"/>
    <tableColumn id="4104" xr3:uid="{00000000-0010-0000-0300-000008100000}" name="Columna4098" dataDxfId="12612"/>
    <tableColumn id="4105" xr3:uid="{00000000-0010-0000-0300-000009100000}" name="Columna4099" dataDxfId="12611"/>
    <tableColumn id="4106" xr3:uid="{00000000-0010-0000-0300-00000A100000}" name="Columna4100" dataDxfId="12610"/>
    <tableColumn id="4107" xr3:uid="{00000000-0010-0000-0300-00000B100000}" name="Columna4101" dataDxfId="12609"/>
    <tableColumn id="4108" xr3:uid="{00000000-0010-0000-0300-00000C100000}" name="Columna4102" dataDxfId="12608"/>
    <tableColumn id="4109" xr3:uid="{00000000-0010-0000-0300-00000D100000}" name="Columna4103" dataDxfId="12607"/>
    <tableColumn id="4110" xr3:uid="{00000000-0010-0000-0300-00000E100000}" name="Columna4104" dataDxfId="12606"/>
    <tableColumn id="4111" xr3:uid="{00000000-0010-0000-0300-00000F100000}" name="Columna4105" dataDxfId="12605"/>
    <tableColumn id="4112" xr3:uid="{00000000-0010-0000-0300-000010100000}" name="Columna4106" dataDxfId="12604"/>
    <tableColumn id="4113" xr3:uid="{00000000-0010-0000-0300-000011100000}" name="Columna4107" dataDxfId="12603"/>
    <tableColumn id="4114" xr3:uid="{00000000-0010-0000-0300-000012100000}" name="Columna4108" dataDxfId="12602"/>
    <tableColumn id="4115" xr3:uid="{00000000-0010-0000-0300-000013100000}" name="Columna4109" dataDxfId="12601"/>
    <tableColumn id="4116" xr3:uid="{00000000-0010-0000-0300-000014100000}" name="Columna4110" dataDxfId="12600"/>
    <tableColumn id="4117" xr3:uid="{00000000-0010-0000-0300-000015100000}" name="Columna4111" dataDxfId="12599"/>
    <tableColumn id="4118" xr3:uid="{00000000-0010-0000-0300-000016100000}" name="Columna4112" dataDxfId="12598"/>
    <tableColumn id="4119" xr3:uid="{00000000-0010-0000-0300-000017100000}" name="Columna4113" dataDxfId="12597"/>
    <tableColumn id="4120" xr3:uid="{00000000-0010-0000-0300-000018100000}" name="Columna4114" dataDxfId="12596"/>
    <tableColumn id="4121" xr3:uid="{00000000-0010-0000-0300-000019100000}" name="Columna4115" dataDxfId="12595"/>
    <tableColumn id="4122" xr3:uid="{00000000-0010-0000-0300-00001A100000}" name="Columna4116" dataDxfId="12594"/>
    <tableColumn id="4123" xr3:uid="{00000000-0010-0000-0300-00001B100000}" name="Columna4117" dataDxfId="12593"/>
    <tableColumn id="4124" xr3:uid="{00000000-0010-0000-0300-00001C100000}" name="Columna4118" dataDxfId="12592"/>
    <tableColumn id="4125" xr3:uid="{00000000-0010-0000-0300-00001D100000}" name="Columna4119" dataDxfId="12591"/>
    <tableColumn id="4126" xr3:uid="{00000000-0010-0000-0300-00001E100000}" name="Columna4120" dataDxfId="12590"/>
    <tableColumn id="4127" xr3:uid="{00000000-0010-0000-0300-00001F100000}" name="Columna4121" dataDxfId="12589"/>
    <tableColumn id="4128" xr3:uid="{00000000-0010-0000-0300-000020100000}" name="Columna4122" dataDxfId="12588"/>
    <tableColumn id="4129" xr3:uid="{00000000-0010-0000-0300-000021100000}" name="Columna4123" dataDxfId="12587"/>
    <tableColumn id="4130" xr3:uid="{00000000-0010-0000-0300-000022100000}" name="Columna4124" dataDxfId="12586"/>
    <tableColumn id="4131" xr3:uid="{00000000-0010-0000-0300-000023100000}" name="Columna4125" dataDxfId="12585"/>
    <tableColumn id="4132" xr3:uid="{00000000-0010-0000-0300-000024100000}" name="Columna4126" dataDxfId="12584"/>
    <tableColumn id="4133" xr3:uid="{00000000-0010-0000-0300-000025100000}" name="Columna4127" dataDxfId="12583"/>
    <tableColumn id="4134" xr3:uid="{00000000-0010-0000-0300-000026100000}" name="Columna4128" dataDxfId="12582"/>
    <tableColumn id="4135" xr3:uid="{00000000-0010-0000-0300-000027100000}" name="Columna4129" dataDxfId="12581"/>
    <tableColumn id="4136" xr3:uid="{00000000-0010-0000-0300-000028100000}" name="Columna4130" dataDxfId="12580"/>
    <tableColumn id="4137" xr3:uid="{00000000-0010-0000-0300-000029100000}" name="Columna4131" dataDxfId="12579"/>
    <tableColumn id="4138" xr3:uid="{00000000-0010-0000-0300-00002A100000}" name="Columna4132" dataDxfId="12578"/>
    <tableColumn id="4139" xr3:uid="{00000000-0010-0000-0300-00002B100000}" name="Columna4133" dataDxfId="12577"/>
    <tableColumn id="4140" xr3:uid="{00000000-0010-0000-0300-00002C100000}" name="Columna4134" dataDxfId="12576"/>
    <tableColumn id="4141" xr3:uid="{00000000-0010-0000-0300-00002D100000}" name="Columna4135" dataDxfId="12575"/>
    <tableColumn id="4142" xr3:uid="{00000000-0010-0000-0300-00002E100000}" name="Columna4136" dataDxfId="12574"/>
    <tableColumn id="4143" xr3:uid="{00000000-0010-0000-0300-00002F100000}" name="Columna4137" dataDxfId="12573"/>
    <tableColumn id="4144" xr3:uid="{00000000-0010-0000-0300-000030100000}" name="Columna4138" dataDxfId="12572"/>
    <tableColumn id="4145" xr3:uid="{00000000-0010-0000-0300-000031100000}" name="Columna4139" dataDxfId="12571"/>
    <tableColumn id="4146" xr3:uid="{00000000-0010-0000-0300-000032100000}" name="Columna4140" dataDxfId="12570"/>
    <tableColumn id="4147" xr3:uid="{00000000-0010-0000-0300-000033100000}" name="Columna4141" dataDxfId="12569"/>
    <tableColumn id="4148" xr3:uid="{00000000-0010-0000-0300-000034100000}" name="Columna4142" dataDxfId="12568"/>
    <tableColumn id="4149" xr3:uid="{00000000-0010-0000-0300-000035100000}" name="Columna4143" dataDxfId="12567"/>
    <tableColumn id="4150" xr3:uid="{00000000-0010-0000-0300-000036100000}" name="Columna4144" dataDxfId="12566"/>
    <tableColumn id="4151" xr3:uid="{00000000-0010-0000-0300-000037100000}" name="Columna4145" dataDxfId="12565"/>
    <tableColumn id="4152" xr3:uid="{00000000-0010-0000-0300-000038100000}" name="Columna4146" dataDxfId="12564"/>
    <tableColumn id="4153" xr3:uid="{00000000-0010-0000-0300-000039100000}" name="Columna4147" dataDxfId="12563"/>
    <tableColumn id="4154" xr3:uid="{00000000-0010-0000-0300-00003A100000}" name="Columna4148" dataDxfId="12562"/>
    <tableColumn id="4155" xr3:uid="{00000000-0010-0000-0300-00003B100000}" name="Columna4149" dataDxfId="12561"/>
    <tableColumn id="4156" xr3:uid="{00000000-0010-0000-0300-00003C100000}" name="Columna4150" dataDxfId="12560"/>
    <tableColumn id="4157" xr3:uid="{00000000-0010-0000-0300-00003D100000}" name="Columna4151" dataDxfId="12559"/>
    <tableColumn id="4158" xr3:uid="{00000000-0010-0000-0300-00003E100000}" name="Columna4152" dataDxfId="12558"/>
    <tableColumn id="4159" xr3:uid="{00000000-0010-0000-0300-00003F100000}" name="Columna4153" dataDxfId="12557"/>
    <tableColumn id="4160" xr3:uid="{00000000-0010-0000-0300-000040100000}" name="Columna4154" dataDxfId="12556"/>
    <tableColumn id="4161" xr3:uid="{00000000-0010-0000-0300-000041100000}" name="Columna4155" dataDxfId="12555"/>
    <tableColumn id="4162" xr3:uid="{00000000-0010-0000-0300-000042100000}" name="Columna4156" dataDxfId="12554"/>
    <tableColumn id="4163" xr3:uid="{00000000-0010-0000-0300-000043100000}" name="Columna4157" dataDxfId="12553"/>
    <tableColumn id="4164" xr3:uid="{00000000-0010-0000-0300-000044100000}" name="Columna4158" dataDxfId="12552"/>
    <tableColumn id="4165" xr3:uid="{00000000-0010-0000-0300-000045100000}" name="Columna4159" dataDxfId="12551"/>
    <tableColumn id="4166" xr3:uid="{00000000-0010-0000-0300-000046100000}" name="Columna4160" dataDxfId="12550"/>
    <tableColumn id="4167" xr3:uid="{00000000-0010-0000-0300-000047100000}" name="Columna4161" dataDxfId="12549"/>
    <tableColumn id="4168" xr3:uid="{00000000-0010-0000-0300-000048100000}" name="Columna4162" dataDxfId="12548"/>
    <tableColumn id="4169" xr3:uid="{00000000-0010-0000-0300-000049100000}" name="Columna4163" dataDxfId="12547"/>
    <tableColumn id="4170" xr3:uid="{00000000-0010-0000-0300-00004A100000}" name="Columna4164" dataDxfId="12546"/>
    <tableColumn id="4171" xr3:uid="{00000000-0010-0000-0300-00004B100000}" name="Columna4165" dataDxfId="12545"/>
    <tableColumn id="4172" xr3:uid="{00000000-0010-0000-0300-00004C100000}" name="Columna4166" dataDxfId="12544"/>
    <tableColumn id="4173" xr3:uid="{00000000-0010-0000-0300-00004D100000}" name="Columna4167" dataDxfId="12543"/>
    <tableColumn id="4174" xr3:uid="{00000000-0010-0000-0300-00004E100000}" name="Columna4168" dataDxfId="12542"/>
    <tableColumn id="4175" xr3:uid="{00000000-0010-0000-0300-00004F100000}" name="Columna4169" dataDxfId="12541"/>
    <tableColumn id="4176" xr3:uid="{00000000-0010-0000-0300-000050100000}" name="Columna4170" dataDxfId="12540"/>
    <tableColumn id="4177" xr3:uid="{00000000-0010-0000-0300-000051100000}" name="Columna4171" dataDxfId="12539"/>
    <tableColumn id="4178" xr3:uid="{00000000-0010-0000-0300-000052100000}" name="Columna4172" dataDxfId="12538"/>
    <tableColumn id="4179" xr3:uid="{00000000-0010-0000-0300-000053100000}" name="Columna4173" dataDxfId="12537"/>
    <tableColumn id="4180" xr3:uid="{00000000-0010-0000-0300-000054100000}" name="Columna4174" dataDxfId="12536"/>
    <tableColumn id="4181" xr3:uid="{00000000-0010-0000-0300-000055100000}" name="Columna4175" dataDxfId="12535"/>
    <tableColumn id="4182" xr3:uid="{00000000-0010-0000-0300-000056100000}" name="Columna4176" dataDxfId="12534"/>
    <tableColumn id="4183" xr3:uid="{00000000-0010-0000-0300-000057100000}" name="Columna4177" dataDxfId="12533"/>
    <tableColumn id="4184" xr3:uid="{00000000-0010-0000-0300-000058100000}" name="Columna4178" dataDxfId="12532"/>
    <tableColumn id="4185" xr3:uid="{00000000-0010-0000-0300-000059100000}" name="Columna4179" dataDxfId="12531"/>
    <tableColumn id="4186" xr3:uid="{00000000-0010-0000-0300-00005A100000}" name="Columna4180" dataDxfId="12530"/>
    <tableColumn id="4187" xr3:uid="{00000000-0010-0000-0300-00005B100000}" name="Columna4181" dataDxfId="12529"/>
    <tableColumn id="4188" xr3:uid="{00000000-0010-0000-0300-00005C100000}" name="Columna4182" dataDxfId="12528"/>
    <tableColumn id="4189" xr3:uid="{00000000-0010-0000-0300-00005D100000}" name="Columna4183" dataDxfId="12527"/>
    <tableColumn id="4190" xr3:uid="{00000000-0010-0000-0300-00005E100000}" name="Columna4184" dataDxfId="12526"/>
    <tableColumn id="4191" xr3:uid="{00000000-0010-0000-0300-00005F100000}" name="Columna4185" dataDxfId="12525"/>
    <tableColumn id="4192" xr3:uid="{00000000-0010-0000-0300-000060100000}" name="Columna4186" dataDxfId="12524"/>
    <tableColumn id="4193" xr3:uid="{00000000-0010-0000-0300-000061100000}" name="Columna4187" dataDxfId="12523"/>
    <tableColumn id="4194" xr3:uid="{00000000-0010-0000-0300-000062100000}" name="Columna4188" dataDxfId="12522"/>
    <tableColumn id="4195" xr3:uid="{00000000-0010-0000-0300-000063100000}" name="Columna4189" dataDxfId="12521"/>
    <tableColumn id="4196" xr3:uid="{00000000-0010-0000-0300-000064100000}" name="Columna4190" dataDxfId="12520"/>
    <tableColumn id="4197" xr3:uid="{00000000-0010-0000-0300-000065100000}" name="Columna4191" dataDxfId="12519"/>
    <tableColumn id="4198" xr3:uid="{00000000-0010-0000-0300-000066100000}" name="Columna4192" dataDxfId="12518"/>
    <tableColumn id="4199" xr3:uid="{00000000-0010-0000-0300-000067100000}" name="Columna4193" dataDxfId="12517"/>
    <tableColumn id="4200" xr3:uid="{00000000-0010-0000-0300-000068100000}" name="Columna4194" dataDxfId="12516"/>
    <tableColumn id="4201" xr3:uid="{00000000-0010-0000-0300-000069100000}" name="Columna4195" dataDxfId="12515"/>
    <tableColumn id="4202" xr3:uid="{00000000-0010-0000-0300-00006A100000}" name="Columna4196" dataDxfId="12514"/>
    <tableColumn id="4203" xr3:uid="{00000000-0010-0000-0300-00006B100000}" name="Columna4197" dataDxfId="12513"/>
    <tableColumn id="4204" xr3:uid="{00000000-0010-0000-0300-00006C100000}" name="Columna4198" dataDxfId="12512"/>
    <tableColumn id="4205" xr3:uid="{00000000-0010-0000-0300-00006D100000}" name="Columna4199" dataDxfId="12511"/>
    <tableColumn id="4206" xr3:uid="{00000000-0010-0000-0300-00006E100000}" name="Columna4200" dataDxfId="12510"/>
    <tableColumn id="4207" xr3:uid="{00000000-0010-0000-0300-00006F100000}" name="Columna4201" dataDxfId="12509"/>
    <tableColumn id="4208" xr3:uid="{00000000-0010-0000-0300-000070100000}" name="Columna4202" dataDxfId="12508"/>
    <tableColumn id="4209" xr3:uid="{00000000-0010-0000-0300-000071100000}" name="Columna4203" dataDxfId="12507"/>
    <tableColumn id="4210" xr3:uid="{00000000-0010-0000-0300-000072100000}" name="Columna4204" dataDxfId="12506"/>
    <tableColumn id="4211" xr3:uid="{00000000-0010-0000-0300-000073100000}" name="Columna4205" dataDxfId="12505"/>
    <tableColumn id="4212" xr3:uid="{00000000-0010-0000-0300-000074100000}" name="Columna4206" dataDxfId="12504"/>
    <tableColumn id="4213" xr3:uid="{00000000-0010-0000-0300-000075100000}" name="Columna4207" dataDxfId="12503"/>
    <tableColumn id="4214" xr3:uid="{00000000-0010-0000-0300-000076100000}" name="Columna4208" dataDxfId="12502"/>
    <tableColumn id="4215" xr3:uid="{00000000-0010-0000-0300-000077100000}" name="Columna4209" dataDxfId="12501"/>
    <tableColumn id="4216" xr3:uid="{00000000-0010-0000-0300-000078100000}" name="Columna4210" dataDxfId="12500"/>
    <tableColumn id="4217" xr3:uid="{00000000-0010-0000-0300-000079100000}" name="Columna4211" dataDxfId="12499"/>
    <tableColumn id="4218" xr3:uid="{00000000-0010-0000-0300-00007A100000}" name="Columna4212" dataDxfId="12498"/>
    <tableColumn id="4219" xr3:uid="{00000000-0010-0000-0300-00007B100000}" name="Columna4213" dataDxfId="12497"/>
    <tableColumn id="4220" xr3:uid="{00000000-0010-0000-0300-00007C100000}" name="Columna4214" dataDxfId="12496"/>
    <tableColumn id="4221" xr3:uid="{00000000-0010-0000-0300-00007D100000}" name="Columna4215" dataDxfId="12495"/>
    <tableColumn id="4222" xr3:uid="{00000000-0010-0000-0300-00007E100000}" name="Columna4216" dataDxfId="12494"/>
    <tableColumn id="4223" xr3:uid="{00000000-0010-0000-0300-00007F100000}" name="Columna4217" dataDxfId="12493"/>
    <tableColumn id="4224" xr3:uid="{00000000-0010-0000-0300-000080100000}" name="Columna4218" dataDxfId="12492"/>
    <tableColumn id="4225" xr3:uid="{00000000-0010-0000-0300-000081100000}" name="Columna4219" dataDxfId="12491"/>
    <tableColumn id="4226" xr3:uid="{00000000-0010-0000-0300-000082100000}" name="Columna4220" dataDxfId="12490"/>
    <tableColumn id="4227" xr3:uid="{00000000-0010-0000-0300-000083100000}" name="Columna4221" dataDxfId="12489"/>
    <tableColumn id="4228" xr3:uid="{00000000-0010-0000-0300-000084100000}" name="Columna4222" dataDxfId="12488"/>
    <tableColumn id="4229" xr3:uid="{00000000-0010-0000-0300-000085100000}" name="Columna4223" dataDxfId="12487"/>
    <tableColumn id="4230" xr3:uid="{00000000-0010-0000-0300-000086100000}" name="Columna4224" dataDxfId="12486"/>
    <tableColumn id="4231" xr3:uid="{00000000-0010-0000-0300-000087100000}" name="Columna4225" dataDxfId="12485"/>
    <tableColumn id="4232" xr3:uid="{00000000-0010-0000-0300-000088100000}" name="Columna4226" dataDxfId="12484"/>
    <tableColumn id="4233" xr3:uid="{00000000-0010-0000-0300-000089100000}" name="Columna4227" dataDxfId="12483"/>
    <tableColumn id="4234" xr3:uid="{00000000-0010-0000-0300-00008A100000}" name="Columna4228" dataDxfId="12482"/>
    <tableColumn id="4235" xr3:uid="{00000000-0010-0000-0300-00008B100000}" name="Columna4229" dataDxfId="12481"/>
    <tableColumn id="4236" xr3:uid="{00000000-0010-0000-0300-00008C100000}" name="Columna4230" dataDxfId="12480"/>
    <tableColumn id="4237" xr3:uid="{00000000-0010-0000-0300-00008D100000}" name="Columna4231" dataDxfId="12479"/>
    <tableColumn id="4238" xr3:uid="{00000000-0010-0000-0300-00008E100000}" name="Columna4232" dataDxfId="12478"/>
    <tableColumn id="4239" xr3:uid="{00000000-0010-0000-0300-00008F100000}" name="Columna4233" dataDxfId="12477"/>
    <tableColumn id="4240" xr3:uid="{00000000-0010-0000-0300-000090100000}" name="Columna4234" dataDxfId="12476"/>
    <tableColumn id="4241" xr3:uid="{00000000-0010-0000-0300-000091100000}" name="Columna4235" dataDxfId="12475"/>
    <tableColumn id="4242" xr3:uid="{00000000-0010-0000-0300-000092100000}" name="Columna4236" dataDxfId="12474"/>
    <tableColumn id="4243" xr3:uid="{00000000-0010-0000-0300-000093100000}" name="Columna4237" dataDxfId="12473"/>
    <tableColumn id="4244" xr3:uid="{00000000-0010-0000-0300-000094100000}" name="Columna4238" dataDxfId="12472"/>
    <tableColumn id="4245" xr3:uid="{00000000-0010-0000-0300-000095100000}" name="Columna4239" dataDxfId="12471"/>
    <tableColumn id="4246" xr3:uid="{00000000-0010-0000-0300-000096100000}" name="Columna4240" dataDxfId="12470"/>
    <tableColumn id="4247" xr3:uid="{00000000-0010-0000-0300-000097100000}" name="Columna4241" dataDxfId="12469"/>
    <tableColumn id="4248" xr3:uid="{00000000-0010-0000-0300-000098100000}" name="Columna4242" dataDxfId="12468"/>
    <tableColumn id="4249" xr3:uid="{00000000-0010-0000-0300-000099100000}" name="Columna4243" dataDxfId="12467"/>
    <tableColumn id="4250" xr3:uid="{00000000-0010-0000-0300-00009A100000}" name="Columna4244" dataDxfId="12466"/>
    <tableColumn id="4251" xr3:uid="{00000000-0010-0000-0300-00009B100000}" name="Columna4245" dataDxfId="12465"/>
    <tableColumn id="4252" xr3:uid="{00000000-0010-0000-0300-00009C100000}" name="Columna4246" dataDxfId="12464"/>
    <tableColumn id="4253" xr3:uid="{00000000-0010-0000-0300-00009D100000}" name="Columna4247" dataDxfId="12463"/>
    <tableColumn id="4254" xr3:uid="{00000000-0010-0000-0300-00009E100000}" name="Columna4248" dataDxfId="12462"/>
    <tableColumn id="4255" xr3:uid="{00000000-0010-0000-0300-00009F100000}" name="Columna4249" dataDxfId="12461"/>
    <tableColumn id="4256" xr3:uid="{00000000-0010-0000-0300-0000A0100000}" name="Columna4250" dataDxfId="12460"/>
    <tableColumn id="4257" xr3:uid="{00000000-0010-0000-0300-0000A1100000}" name="Columna4251" dataDxfId="12459"/>
    <tableColumn id="4258" xr3:uid="{00000000-0010-0000-0300-0000A2100000}" name="Columna4252" dataDxfId="12458"/>
    <tableColumn id="4259" xr3:uid="{00000000-0010-0000-0300-0000A3100000}" name="Columna4253" dataDxfId="12457"/>
    <tableColumn id="4260" xr3:uid="{00000000-0010-0000-0300-0000A4100000}" name="Columna4254" dataDxfId="12456"/>
    <tableColumn id="4261" xr3:uid="{00000000-0010-0000-0300-0000A5100000}" name="Columna4255" dataDxfId="12455"/>
    <tableColumn id="4262" xr3:uid="{00000000-0010-0000-0300-0000A6100000}" name="Columna4256" dataDxfId="12454"/>
    <tableColumn id="4263" xr3:uid="{00000000-0010-0000-0300-0000A7100000}" name="Columna4257" dataDxfId="12453"/>
    <tableColumn id="4264" xr3:uid="{00000000-0010-0000-0300-0000A8100000}" name="Columna4258" dataDxfId="12452"/>
    <tableColumn id="4265" xr3:uid="{00000000-0010-0000-0300-0000A9100000}" name="Columna4259" dataDxfId="12451"/>
    <tableColumn id="4266" xr3:uid="{00000000-0010-0000-0300-0000AA100000}" name="Columna4260" dataDxfId="12450"/>
    <tableColumn id="4267" xr3:uid="{00000000-0010-0000-0300-0000AB100000}" name="Columna4261" dataDxfId="12449"/>
    <tableColumn id="4268" xr3:uid="{00000000-0010-0000-0300-0000AC100000}" name="Columna4262" dataDxfId="12448"/>
    <tableColumn id="4269" xr3:uid="{00000000-0010-0000-0300-0000AD100000}" name="Columna4263" dataDxfId="12447"/>
    <tableColumn id="4270" xr3:uid="{00000000-0010-0000-0300-0000AE100000}" name="Columna4264" dataDxfId="12446"/>
    <tableColumn id="4271" xr3:uid="{00000000-0010-0000-0300-0000AF100000}" name="Columna4265" dataDxfId="12445"/>
    <tableColumn id="4272" xr3:uid="{00000000-0010-0000-0300-0000B0100000}" name="Columna4266" dataDxfId="12444"/>
    <tableColumn id="4273" xr3:uid="{00000000-0010-0000-0300-0000B1100000}" name="Columna4267" dataDxfId="12443"/>
    <tableColumn id="4274" xr3:uid="{00000000-0010-0000-0300-0000B2100000}" name="Columna4268" dataDxfId="12442"/>
    <tableColumn id="4275" xr3:uid="{00000000-0010-0000-0300-0000B3100000}" name="Columna4269" dataDxfId="12441"/>
    <tableColumn id="4276" xr3:uid="{00000000-0010-0000-0300-0000B4100000}" name="Columna4270" dataDxfId="12440"/>
    <tableColumn id="4277" xr3:uid="{00000000-0010-0000-0300-0000B5100000}" name="Columna4271" dataDxfId="12439"/>
    <tableColumn id="4278" xr3:uid="{00000000-0010-0000-0300-0000B6100000}" name="Columna4272" dataDxfId="12438"/>
    <tableColumn id="4279" xr3:uid="{00000000-0010-0000-0300-0000B7100000}" name="Columna4273" dataDxfId="12437"/>
    <tableColumn id="4280" xr3:uid="{00000000-0010-0000-0300-0000B8100000}" name="Columna4274" dataDxfId="12436"/>
    <tableColumn id="4281" xr3:uid="{00000000-0010-0000-0300-0000B9100000}" name="Columna4275" dataDxfId="12435"/>
    <tableColumn id="4282" xr3:uid="{00000000-0010-0000-0300-0000BA100000}" name="Columna4276" dataDxfId="12434"/>
    <tableColumn id="4283" xr3:uid="{00000000-0010-0000-0300-0000BB100000}" name="Columna4277" dataDxfId="12433"/>
    <tableColumn id="4284" xr3:uid="{00000000-0010-0000-0300-0000BC100000}" name="Columna4278" dataDxfId="12432"/>
    <tableColumn id="4285" xr3:uid="{00000000-0010-0000-0300-0000BD100000}" name="Columna4279" dataDxfId="12431"/>
    <tableColumn id="4286" xr3:uid="{00000000-0010-0000-0300-0000BE100000}" name="Columna4280" dataDxfId="12430"/>
    <tableColumn id="4287" xr3:uid="{00000000-0010-0000-0300-0000BF100000}" name="Columna4281" dataDxfId="12429"/>
    <tableColumn id="4288" xr3:uid="{00000000-0010-0000-0300-0000C0100000}" name="Columna4282" dataDxfId="12428"/>
    <tableColumn id="4289" xr3:uid="{00000000-0010-0000-0300-0000C1100000}" name="Columna4283" dataDxfId="12427"/>
    <tableColumn id="4290" xr3:uid="{00000000-0010-0000-0300-0000C2100000}" name="Columna4284" dataDxfId="12426"/>
    <tableColumn id="4291" xr3:uid="{00000000-0010-0000-0300-0000C3100000}" name="Columna4285" dataDxfId="12425"/>
    <tableColumn id="4292" xr3:uid="{00000000-0010-0000-0300-0000C4100000}" name="Columna4286" dataDxfId="12424"/>
    <tableColumn id="4293" xr3:uid="{00000000-0010-0000-0300-0000C5100000}" name="Columna4287" dataDxfId="12423"/>
    <tableColumn id="4294" xr3:uid="{00000000-0010-0000-0300-0000C6100000}" name="Columna4288" dataDxfId="12422"/>
    <tableColumn id="4295" xr3:uid="{00000000-0010-0000-0300-0000C7100000}" name="Columna4289" dataDxfId="12421"/>
    <tableColumn id="4296" xr3:uid="{00000000-0010-0000-0300-0000C8100000}" name="Columna4290" dataDxfId="12420"/>
    <tableColumn id="4297" xr3:uid="{00000000-0010-0000-0300-0000C9100000}" name="Columna4291" dataDxfId="12419"/>
    <tableColumn id="4298" xr3:uid="{00000000-0010-0000-0300-0000CA100000}" name="Columna4292" dataDxfId="12418"/>
    <tableColumn id="4299" xr3:uid="{00000000-0010-0000-0300-0000CB100000}" name="Columna4293" dataDxfId="12417"/>
    <tableColumn id="4300" xr3:uid="{00000000-0010-0000-0300-0000CC100000}" name="Columna4294" dataDxfId="12416"/>
    <tableColumn id="4301" xr3:uid="{00000000-0010-0000-0300-0000CD100000}" name="Columna4295" dataDxfId="12415"/>
    <tableColumn id="4302" xr3:uid="{00000000-0010-0000-0300-0000CE100000}" name="Columna4296" dataDxfId="12414"/>
    <tableColumn id="4303" xr3:uid="{00000000-0010-0000-0300-0000CF100000}" name="Columna4297" dataDxfId="12413"/>
    <tableColumn id="4304" xr3:uid="{00000000-0010-0000-0300-0000D0100000}" name="Columna4298" dataDxfId="12412"/>
    <tableColumn id="4305" xr3:uid="{00000000-0010-0000-0300-0000D1100000}" name="Columna4299" dataDxfId="12411"/>
    <tableColumn id="4306" xr3:uid="{00000000-0010-0000-0300-0000D2100000}" name="Columna4300" dataDxfId="12410"/>
    <tableColumn id="4307" xr3:uid="{00000000-0010-0000-0300-0000D3100000}" name="Columna4301" dataDxfId="12409"/>
    <tableColumn id="4308" xr3:uid="{00000000-0010-0000-0300-0000D4100000}" name="Columna4302" dataDxfId="12408"/>
    <tableColumn id="4309" xr3:uid="{00000000-0010-0000-0300-0000D5100000}" name="Columna4303" dataDxfId="12407"/>
    <tableColumn id="4310" xr3:uid="{00000000-0010-0000-0300-0000D6100000}" name="Columna4304" dataDxfId="12406"/>
    <tableColumn id="4311" xr3:uid="{00000000-0010-0000-0300-0000D7100000}" name="Columna4305" dataDxfId="12405"/>
    <tableColumn id="4312" xr3:uid="{00000000-0010-0000-0300-0000D8100000}" name="Columna4306" dataDxfId="12404"/>
    <tableColumn id="4313" xr3:uid="{00000000-0010-0000-0300-0000D9100000}" name="Columna4307" dataDxfId="12403"/>
    <tableColumn id="4314" xr3:uid="{00000000-0010-0000-0300-0000DA100000}" name="Columna4308" dataDxfId="12402"/>
    <tableColumn id="4315" xr3:uid="{00000000-0010-0000-0300-0000DB100000}" name="Columna4309" dataDxfId="12401"/>
    <tableColumn id="4316" xr3:uid="{00000000-0010-0000-0300-0000DC100000}" name="Columna4310" dataDxfId="12400"/>
    <tableColumn id="4317" xr3:uid="{00000000-0010-0000-0300-0000DD100000}" name="Columna4311" dataDxfId="12399"/>
    <tableColumn id="4318" xr3:uid="{00000000-0010-0000-0300-0000DE100000}" name="Columna4312" dataDxfId="12398"/>
    <tableColumn id="4319" xr3:uid="{00000000-0010-0000-0300-0000DF100000}" name="Columna4313" dataDxfId="12397"/>
    <tableColumn id="4320" xr3:uid="{00000000-0010-0000-0300-0000E0100000}" name="Columna4314" dataDxfId="12396"/>
    <tableColumn id="4321" xr3:uid="{00000000-0010-0000-0300-0000E1100000}" name="Columna4315" dataDxfId="12395"/>
    <tableColumn id="4322" xr3:uid="{00000000-0010-0000-0300-0000E2100000}" name="Columna4316" dataDxfId="12394"/>
    <tableColumn id="4323" xr3:uid="{00000000-0010-0000-0300-0000E3100000}" name="Columna4317" dataDxfId="12393"/>
    <tableColumn id="4324" xr3:uid="{00000000-0010-0000-0300-0000E4100000}" name="Columna4318" dataDxfId="12392"/>
    <tableColumn id="4325" xr3:uid="{00000000-0010-0000-0300-0000E5100000}" name="Columna4319" dataDxfId="12391"/>
    <tableColumn id="4326" xr3:uid="{00000000-0010-0000-0300-0000E6100000}" name="Columna4320" dataDxfId="12390"/>
    <tableColumn id="4327" xr3:uid="{00000000-0010-0000-0300-0000E7100000}" name="Columna4321" dataDxfId="12389"/>
    <tableColumn id="4328" xr3:uid="{00000000-0010-0000-0300-0000E8100000}" name="Columna4322" dataDxfId="12388"/>
    <tableColumn id="4329" xr3:uid="{00000000-0010-0000-0300-0000E9100000}" name="Columna4323" dataDxfId="12387"/>
    <tableColumn id="4330" xr3:uid="{00000000-0010-0000-0300-0000EA100000}" name="Columna4324" dataDxfId="12386"/>
    <tableColumn id="4331" xr3:uid="{00000000-0010-0000-0300-0000EB100000}" name="Columna4325" dataDxfId="12385"/>
    <tableColumn id="4332" xr3:uid="{00000000-0010-0000-0300-0000EC100000}" name="Columna4326" dataDxfId="12384"/>
    <tableColumn id="4333" xr3:uid="{00000000-0010-0000-0300-0000ED100000}" name="Columna4327" dataDxfId="12383"/>
    <tableColumn id="4334" xr3:uid="{00000000-0010-0000-0300-0000EE100000}" name="Columna4328" dataDxfId="12382"/>
    <tableColumn id="4335" xr3:uid="{00000000-0010-0000-0300-0000EF100000}" name="Columna4329" dataDxfId="12381"/>
    <tableColumn id="4336" xr3:uid="{00000000-0010-0000-0300-0000F0100000}" name="Columna4330" dataDxfId="12380"/>
    <tableColumn id="4337" xr3:uid="{00000000-0010-0000-0300-0000F1100000}" name="Columna4331" dataDxfId="12379"/>
    <tableColumn id="4338" xr3:uid="{00000000-0010-0000-0300-0000F2100000}" name="Columna4332" dataDxfId="12378"/>
    <tableColumn id="4339" xr3:uid="{00000000-0010-0000-0300-0000F3100000}" name="Columna4333" dataDxfId="12377"/>
    <tableColumn id="4340" xr3:uid="{00000000-0010-0000-0300-0000F4100000}" name="Columna4334" dataDxfId="12376"/>
    <tableColumn id="4341" xr3:uid="{00000000-0010-0000-0300-0000F5100000}" name="Columna4335" dataDxfId="12375"/>
    <tableColumn id="4342" xr3:uid="{00000000-0010-0000-0300-0000F6100000}" name="Columna4336" dataDxfId="12374"/>
    <tableColumn id="4343" xr3:uid="{00000000-0010-0000-0300-0000F7100000}" name="Columna4337" dataDxfId="12373"/>
    <tableColumn id="4344" xr3:uid="{00000000-0010-0000-0300-0000F8100000}" name="Columna4338" dataDxfId="12372"/>
    <tableColumn id="4345" xr3:uid="{00000000-0010-0000-0300-0000F9100000}" name="Columna4339" dataDxfId="12371"/>
    <tableColumn id="4346" xr3:uid="{00000000-0010-0000-0300-0000FA100000}" name="Columna4340" dataDxfId="12370"/>
    <tableColumn id="4347" xr3:uid="{00000000-0010-0000-0300-0000FB100000}" name="Columna4341" dataDxfId="12369"/>
    <tableColumn id="4348" xr3:uid="{00000000-0010-0000-0300-0000FC100000}" name="Columna4342" dataDxfId="12368"/>
    <tableColumn id="4349" xr3:uid="{00000000-0010-0000-0300-0000FD100000}" name="Columna4343" dataDxfId="12367"/>
    <tableColumn id="4350" xr3:uid="{00000000-0010-0000-0300-0000FE100000}" name="Columna4344" dataDxfId="12366"/>
    <tableColumn id="4351" xr3:uid="{00000000-0010-0000-0300-0000FF100000}" name="Columna4345" dataDxfId="12365"/>
    <tableColumn id="4352" xr3:uid="{00000000-0010-0000-0300-000000110000}" name="Columna4346" dataDxfId="12364"/>
    <tableColumn id="4353" xr3:uid="{00000000-0010-0000-0300-000001110000}" name="Columna4347" dataDxfId="12363"/>
    <tableColumn id="4354" xr3:uid="{00000000-0010-0000-0300-000002110000}" name="Columna4348" dataDxfId="12362"/>
    <tableColumn id="4355" xr3:uid="{00000000-0010-0000-0300-000003110000}" name="Columna4349" dataDxfId="12361"/>
    <tableColumn id="4356" xr3:uid="{00000000-0010-0000-0300-000004110000}" name="Columna4350" dataDxfId="12360"/>
    <tableColumn id="4357" xr3:uid="{00000000-0010-0000-0300-000005110000}" name="Columna4351" dataDxfId="12359"/>
    <tableColumn id="4358" xr3:uid="{00000000-0010-0000-0300-000006110000}" name="Columna4352" dataDxfId="12358"/>
    <tableColumn id="4359" xr3:uid="{00000000-0010-0000-0300-000007110000}" name="Columna4353" dataDxfId="12357"/>
    <tableColumn id="4360" xr3:uid="{00000000-0010-0000-0300-000008110000}" name="Columna4354" dataDxfId="12356"/>
    <tableColumn id="4361" xr3:uid="{00000000-0010-0000-0300-000009110000}" name="Columna4355" dataDxfId="12355"/>
    <tableColumn id="4362" xr3:uid="{00000000-0010-0000-0300-00000A110000}" name="Columna4356" dataDxfId="12354"/>
    <tableColumn id="4363" xr3:uid="{00000000-0010-0000-0300-00000B110000}" name="Columna4357" dataDxfId="12353"/>
    <tableColumn id="4364" xr3:uid="{00000000-0010-0000-0300-00000C110000}" name="Columna4358" dataDxfId="12352"/>
    <tableColumn id="4365" xr3:uid="{00000000-0010-0000-0300-00000D110000}" name="Columna4359" dataDxfId="12351"/>
    <tableColumn id="4366" xr3:uid="{00000000-0010-0000-0300-00000E110000}" name="Columna4360" dataDxfId="12350"/>
    <tableColumn id="4367" xr3:uid="{00000000-0010-0000-0300-00000F110000}" name="Columna4361" dataDxfId="12349"/>
    <tableColumn id="4368" xr3:uid="{00000000-0010-0000-0300-000010110000}" name="Columna4362" dataDxfId="12348"/>
    <tableColumn id="4369" xr3:uid="{00000000-0010-0000-0300-000011110000}" name="Columna4363" dataDxfId="12347"/>
    <tableColumn id="4370" xr3:uid="{00000000-0010-0000-0300-000012110000}" name="Columna4364" dataDxfId="12346"/>
    <tableColumn id="4371" xr3:uid="{00000000-0010-0000-0300-000013110000}" name="Columna4365" dataDxfId="12345"/>
    <tableColumn id="4372" xr3:uid="{00000000-0010-0000-0300-000014110000}" name="Columna4366" dataDxfId="12344"/>
    <tableColumn id="4373" xr3:uid="{00000000-0010-0000-0300-000015110000}" name="Columna4367" dataDxfId="12343"/>
    <tableColumn id="4374" xr3:uid="{00000000-0010-0000-0300-000016110000}" name="Columna4368" dataDxfId="12342"/>
    <tableColumn id="4375" xr3:uid="{00000000-0010-0000-0300-000017110000}" name="Columna4369" dataDxfId="12341"/>
    <tableColumn id="4376" xr3:uid="{00000000-0010-0000-0300-000018110000}" name="Columna4370" dataDxfId="12340"/>
    <tableColumn id="4377" xr3:uid="{00000000-0010-0000-0300-000019110000}" name="Columna4371" dataDxfId="12339"/>
    <tableColumn id="4378" xr3:uid="{00000000-0010-0000-0300-00001A110000}" name="Columna4372" dataDxfId="12338"/>
    <tableColumn id="4379" xr3:uid="{00000000-0010-0000-0300-00001B110000}" name="Columna4373" dataDxfId="12337"/>
    <tableColumn id="4380" xr3:uid="{00000000-0010-0000-0300-00001C110000}" name="Columna4374" dataDxfId="12336"/>
    <tableColumn id="4381" xr3:uid="{00000000-0010-0000-0300-00001D110000}" name="Columna4375" dataDxfId="12335"/>
    <tableColumn id="4382" xr3:uid="{00000000-0010-0000-0300-00001E110000}" name="Columna4376" dataDxfId="12334"/>
    <tableColumn id="4383" xr3:uid="{00000000-0010-0000-0300-00001F110000}" name="Columna4377" dataDxfId="12333"/>
    <tableColumn id="4384" xr3:uid="{00000000-0010-0000-0300-000020110000}" name="Columna4378" dataDxfId="12332"/>
    <tableColumn id="4385" xr3:uid="{00000000-0010-0000-0300-000021110000}" name="Columna4379" dataDxfId="12331"/>
    <tableColumn id="4386" xr3:uid="{00000000-0010-0000-0300-000022110000}" name="Columna4380" dataDxfId="12330"/>
    <tableColumn id="4387" xr3:uid="{00000000-0010-0000-0300-000023110000}" name="Columna4381" dataDxfId="12329"/>
    <tableColumn id="4388" xr3:uid="{00000000-0010-0000-0300-000024110000}" name="Columna4382" dataDxfId="12328"/>
    <tableColumn id="4389" xr3:uid="{00000000-0010-0000-0300-000025110000}" name="Columna4383" dataDxfId="12327"/>
    <tableColumn id="4390" xr3:uid="{00000000-0010-0000-0300-000026110000}" name="Columna4384" dataDxfId="12326"/>
    <tableColumn id="4391" xr3:uid="{00000000-0010-0000-0300-000027110000}" name="Columna4385" dataDxfId="12325"/>
    <tableColumn id="4392" xr3:uid="{00000000-0010-0000-0300-000028110000}" name="Columna4386" dataDxfId="12324"/>
    <tableColumn id="4393" xr3:uid="{00000000-0010-0000-0300-000029110000}" name="Columna4387" dataDxfId="12323"/>
    <tableColumn id="4394" xr3:uid="{00000000-0010-0000-0300-00002A110000}" name="Columna4388" dataDxfId="12322"/>
    <tableColumn id="4395" xr3:uid="{00000000-0010-0000-0300-00002B110000}" name="Columna4389" dataDxfId="12321"/>
    <tableColumn id="4396" xr3:uid="{00000000-0010-0000-0300-00002C110000}" name="Columna4390" dataDxfId="12320"/>
    <tableColumn id="4397" xr3:uid="{00000000-0010-0000-0300-00002D110000}" name="Columna4391" dataDxfId="12319"/>
    <tableColumn id="4398" xr3:uid="{00000000-0010-0000-0300-00002E110000}" name="Columna4392" dataDxfId="12318"/>
    <tableColumn id="4399" xr3:uid="{00000000-0010-0000-0300-00002F110000}" name="Columna4393" dataDxfId="12317"/>
    <tableColumn id="4400" xr3:uid="{00000000-0010-0000-0300-000030110000}" name="Columna4394" dataDxfId="12316"/>
    <tableColumn id="4401" xr3:uid="{00000000-0010-0000-0300-000031110000}" name="Columna4395" dataDxfId="12315"/>
    <tableColumn id="4402" xr3:uid="{00000000-0010-0000-0300-000032110000}" name="Columna4396" dataDxfId="12314"/>
    <tableColumn id="4403" xr3:uid="{00000000-0010-0000-0300-000033110000}" name="Columna4397" dataDxfId="12313"/>
    <tableColumn id="4404" xr3:uid="{00000000-0010-0000-0300-000034110000}" name="Columna4398" dataDxfId="12312"/>
    <tableColumn id="4405" xr3:uid="{00000000-0010-0000-0300-000035110000}" name="Columna4399" dataDxfId="12311"/>
    <tableColumn id="4406" xr3:uid="{00000000-0010-0000-0300-000036110000}" name="Columna4400" dataDxfId="12310"/>
    <tableColumn id="4407" xr3:uid="{00000000-0010-0000-0300-000037110000}" name="Columna4401" dataDxfId="12309"/>
    <tableColumn id="4408" xr3:uid="{00000000-0010-0000-0300-000038110000}" name="Columna4402" dataDxfId="12308"/>
    <tableColumn id="4409" xr3:uid="{00000000-0010-0000-0300-000039110000}" name="Columna4403" dataDxfId="12307"/>
    <tableColumn id="4410" xr3:uid="{00000000-0010-0000-0300-00003A110000}" name="Columna4404" dataDxfId="12306"/>
    <tableColumn id="4411" xr3:uid="{00000000-0010-0000-0300-00003B110000}" name="Columna4405" dataDxfId="12305"/>
    <tableColumn id="4412" xr3:uid="{00000000-0010-0000-0300-00003C110000}" name="Columna4406" dataDxfId="12304"/>
    <tableColumn id="4413" xr3:uid="{00000000-0010-0000-0300-00003D110000}" name="Columna4407" dataDxfId="12303"/>
    <tableColumn id="4414" xr3:uid="{00000000-0010-0000-0300-00003E110000}" name="Columna4408" dataDxfId="12302"/>
    <tableColumn id="4415" xr3:uid="{00000000-0010-0000-0300-00003F110000}" name="Columna4409" dataDxfId="12301"/>
    <tableColumn id="4416" xr3:uid="{00000000-0010-0000-0300-000040110000}" name="Columna4410" dataDxfId="12300"/>
    <tableColumn id="4417" xr3:uid="{00000000-0010-0000-0300-000041110000}" name="Columna4411" dataDxfId="12299"/>
    <tableColumn id="4418" xr3:uid="{00000000-0010-0000-0300-000042110000}" name="Columna4412" dataDxfId="12298"/>
    <tableColumn id="4419" xr3:uid="{00000000-0010-0000-0300-000043110000}" name="Columna4413" dataDxfId="12297"/>
    <tableColumn id="4420" xr3:uid="{00000000-0010-0000-0300-000044110000}" name="Columna4414" dataDxfId="12296"/>
    <tableColumn id="4421" xr3:uid="{00000000-0010-0000-0300-000045110000}" name="Columna4415" dataDxfId="12295"/>
    <tableColumn id="4422" xr3:uid="{00000000-0010-0000-0300-000046110000}" name="Columna4416" dataDxfId="12294"/>
    <tableColumn id="4423" xr3:uid="{00000000-0010-0000-0300-000047110000}" name="Columna4417" dataDxfId="12293"/>
    <tableColumn id="4424" xr3:uid="{00000000-0010-0000-0300-000048110000}" name="Columna4418" dataDxfId="12292"/>
    <tableColumn id="4425" xr3:uid="{00000000-0010-0000-0300-000049110000}" name="Columna4419" dataDxfId="12291"/>
    <tableColumn id="4426" xr3:uid="{00000000-0010-0000-0300-00004A110000}" name="Columna4420" dataDxfId="12290"/>
    <tableColumn id="4427" xr3:uid="{00000000-0010-0000-0300-00004B110000}" name="Columna4421" dataDxfId="12289"/>
    <tableColumn id="4428" xr3:uid="{00000000-0010-0000-0300-00004C110000}" name="Columna4422" dataDxfId="12288"/>
    <tableColumn id="4429" xr3:uid="{00000000-0010-0000-0300-00004D110000}" name="Columna4423" dataDxfId="12287"/>
    <tableColumn id="4430" xr3:uid="{00000000-0010-0000-0300-00004E110000}" name="Columna4424" dataDxfId="12286"/>
    <tableColumn id="4431" xr3:uid="{00000000-0010-0000-0300-00004F110000}" name="Columna4425" dataDxfId="12285"/>
    <tableColumn id="4432" xr3:uid="{00000000-0010-0000-0300-000050110000}" name="Columna4426" dataDxfId="12284"/>
    <tableColumn id="4433" xr3:uid="{00000000-0010-0000-0300-000051110000}" name="Columna4427" dataDxfId="12283"/>
    <tableColumn id="4434" xr3:uid="{00000000-0010-0000-0300-000052110000}" name="Columna4428" dataDxfId="12282"/>
    <tableColumn id="4435" xr3:uid="{00000000-0010-0000-0300-000053110000}" name="Columna4429" dataDxfId="12281"/>
    <tableColumn id="4436" xr3:uid="{00000000-0010-0000-0300-000054110000}" name="Columna4430" dataDxfId="12280"/>
    <tableColumn id="4437" xr3:uid="{00000000-0010-0000-0300-000055110000}" name="Columna4431" dataDxfId="12279"/>
    <tableColumn id="4438" xr3:uid="{00000000-0010-0000-0300-000056110000}" name="Columna4432" dataDxfId="12278"/>
    <tableColumn id="4439" xr3:uid="{00000000-0010-0000-0300-000057110000}" name="Columna4433" dataDxfId="12277"/>
    <tableColumn id="4440" xr3:uid="{00000000-0010-0000-0300-000058110000}" name="Columna4434" dataDxfId="12276"/>
    <tableColumn id="4441" xr3:uid="{00000000-0010-0000-0300-000059110000}" name="Columna4435" dataDxfId="12275"/>
    <tableColumn id="4442" xr3:uid="{00000000-0010-0000-0300-00005A110000}" name="Columna4436" dataDxfId="12274"/>
    <tableColumn id="4443" xr3:uid="{00000000-0010-0000-0300-00005B110000}" name="Columna4437" dataDxfId="12273"/>
    <tableColumn id="4444" xr3:uid="{00000000-0010-0000-0300-00005C110000}" name="Columna4438" dataDxfId="12272"/>
    <tableColumn id="4445" xr3:uid="{00000000-0010-0000-0300-00005D110000}" name="Columna4439" dataDxfId="12271"/>
    <tableColumn id="4446" xr3:uid="{00000000-0010-0000-0300-00005E110000}" name="Columna4440" dataDxfId="12270"/>
    <tableColumn id="4447" xr3:uid="{00000000-0010-0000-0300-00005F110000}" name="Columna4441" dataDxfId="12269"/>
    <tableColumn id="4448" xr3:uid="{00000000-0010-0000-0300-000060110000}" name="Columna4442" dataDxfId="12268"/>
    <tableColumn id="4449" xr3:uid="{00000000-0010-0000-0300-000061110000}" name="Columna4443" dataDxfId="12267"/>
    <tableColumn id="4450" xr3:uid="{00000000-0010-0000-0300-000062110000}" name="Columna4444" dataDxfId="12266"/>
    <tableColumn id="4451" xr3:uid="{00000000-0010-0000-0300-000063110000}" name="Columna4445" dataDxfId="12265"/>
    <tableColumn id="4452" xr3:uid="{00000000-0010-0000-0300-000064110000}" name="Columna4446" dataDxfId="12264"/>
    <tableColumn id="4453" xr3:uid="{00000000-0010-0000-0300-000065110000}" name="Columna4447" dataDxfId="12263"/>
    <tableColumn id="4454" xr3:uid="{00000000-0010-0000-0300-000066110000}" name="Columna4448" dataDxfId="12262"/>
    <tableColumn id="4455" xr3:uid="{00000000-0010-0000-0300-000067110000}" name="Columna4449" dataDxfId="12261"/>
    <tableColumn id="4456" xr3:uid="{00000000-0010-0000-0300-000068110000}" name="Columna4450" dataDxfId="12260"/>
    <tableColumn id="4457" xr3:uid="{00000000-0010-0000-0300-000069110000}" name="Columna4451" dataDxfId="12259"/>
    <tableColumn id="4458" xr3:uid="{00000000-0010-0000-0300-00006A110000}" name="Columna4452" dataDxfId="12258"/>
    <tableColumn id="4459" xr3:uid="{00000000-0010-0000-0300-00006B110000}" name="Columna4453" dataDxfId="12257"/>
    <tableColumn id="4460" xr3:uid="{00000000-0010-0000-0300-00006C110000}" name="Columna4454" dataDxfId="12256"/>
    <tableColumn id="4461" xr3:uid="{00000000-0010-0000-0300-00006D110000}" name="Columna4455" dataDxfId="12255"/>
    <tableColumn id="4462" xr3:uid="{00000000-0010-0000-0300-00006E110000}" name="Columna4456" dataDxfId="12254"/>
    <tableColumn id="4463" xr3:uid="{00000000-0010-0000-0300-00006F110000}" name="Columna4457" dataDxfId="12253"/>
    <tableColumn id="4464" xr3:uid="{00000000-0010-0000-0300-000070110000}" name="Columna4458" dataDxfId="12252"/>
    <tableColumn id="4465" xr3:uid="{00000000-0010-0000-0300-000071110000}" name="Columna4459" dataDxfId="12251"/>
    <tableColumn id="4466" xr3:uid="{00000000-0010-0000-0300-000072110000}" name="Columna4460" dataDxfId="12250"/>
    <tableColumn id="4467" xr3:uid="{00000000-0010-0000-0300-000073110000}" name="Columna4461" dataDxfId="12249"/>
    <tableColumn id="4468" xr3:uid="{00000000-0010-0000-0300-000074110000}" name="Columna4462" dataDxfId="12248"/>
    <tableColumn id="4469" xr3:uid="{00000000-0010-0000-0300-000075110000}" name="Columna4463" dataDxfId="12247"/>
    <tableColumn id="4470" xr3:uid="{00000000-0010-0000-0300-000076110000}" name="Columna4464" dataDxfId="12246"/>
    <tableColumn id="4471" xr3:uid="{00000000-0010-0000-0300-000077110000}" name="Columna4465" dataDxfId="12245"/>
    <tableColumn id="4472" xr3:uid="{00000000-0010-0000-0300-000078110000}" name="Columna4466" dataDxfId="12244"/>
    <tableColumn id="4473" xr3:uid="{00000000-0010-0000-0300-000079110000}" name="Columna4467" dataDxfId="12243"/>
    <tableColumn id="4474" xr3:uid="{00000000-0010-0000-0300-00007A110000}" name="Columna4468" dataDxfId="12242"/>
    <tableColumn id="4475" xr3:uid="{00000000-0010-0000-0300-00007B110000}" name="Columna4469" dataDxfId="12241"/>
    <tableColumn id="4476" xr3:uid="{00000000-0010-0000-0300-00007C110000}" name="Columna4470" dataDxfId="12240"/>
    <tableColumn id="4477" xr3:uid="{00000000-0010-0000-0300-00007D110000}" name="Columna4471" dataDxfId="12239"/>
    <tableColumn id="4478" xr3:uid="{00000000-0010-0000-0300-00007E110000}" name="Columna4472" dataDxfId="12238"/>
    <tableColumn id="4479" xr3:uid="{00000000-0010-0000-0300-00007F110000}" name="Columna4473" dataDxfId="12237"/>
    <tableColumn id="4480" xr3:uid="{00000000-0010-0000-0300-000080110000}" name="Columna4474" dataDxfId="12236"/>
    <tableColumn id="4481" xr3:uid="{00000000-0010-0000-0300-000081110000}" name="Columna4475" dataDxfId="12235"/>
    <tableColumn id="4482" xr3:uid="{00000000-0010-0000-0300-000082110000}" name="Columna4476" dataDxfId="12234"/>
    <tableColumn id="4483" xr3:uid="{00000000-0010-0000-0300-000083110000}" name="Columna4477" dataDxfId="12233"/>
    <tableColumn id="4484" xr3:uid="{00000000-0010-0000-0300-000084110000}" name="Columna4478" dataDxfId="12232"/>
    <tableColumn id="4485" xr3:uid="{00000000-0010-0000-0300-000085110000}" name="Columna4479" dataDxfId="12231"/>
    <tableColumn id="4486" xr3:uid="{00000000-0010-0000-0300-000086110000}" name="Columna4480" dataDxfId="12230"/>
    <tableColumn id="4487" xr3:uid="{00000000-0010-0000-0300-000087110000}" name="Columna4481" dataDxfId="12229"/>
    <tableColumn id="4488" xr3:uid="{00000000-0010-0000-0300-000088110000}" name="Columna4482" dataDxfId="12228"/>
    <tableColumn id="4489" xr3:uid="{00000000-0010-0000-0300-000089110000}" name="Columna4483" dataDxfId="12227"/>
    <tableColumn id="4490" xr3:uid="{00000000-0010-0000-0300-00008A110000}" name="Columna4484" dataDxfId="12226"/>
    <tableColumn id="4491" xr3:uid="{00000000-0010-0000-0300-00008B110000}" name="Columna4485" dataDxfId="12225"/>
    <tableColumn id="4492" xr3:uid="{00000000-0010-0000-0300-00008C110000}" name="Columna4486" dataDxfId="12224"/>
    <tableColumn id="4493" xr3:uid="{00000000-0010-0000-0300-00008D110000}" name="Columna4487" dataDxfId="12223"/>
    <tableColumn id="4494" xr3:uid="{00000000-0010-0000-0300-00008E110000}" name="Columna4488" dataDxfId="12222"/>
    <tableColumn id="4495" xr3:uid="{00000000-0010-0000-0300-00008F110000}" name="Columna4489" dataDxfId="12221"/>
    <tableColumn id="4496" xr3:uid="{00000000-0010-0000-0300-000090110000}" name="Columna4490" dataDxfId="12220"/>
    <tableColumn id="4497" xr3:uid="{00000000-0010-0000-0300-000091110000}" name="Columna4491" dataDxfId="12219"/>
    <tableColumn id="4498" xr3:uid="{00000000-0010-0000-0300-000092110000}" name="Columna4492" dataDxfId="12218"/>
    <tableColumn id="4499" xr3:uid="{00000000-0010-0000-0300-000093110000}" name="Columna4493" dataDxfId="12217"/>
    <tableColumn id="4500" xr3:uid="{00000000-0010-0000-0300-000094110000}" name="Columna4494" dataDxfId="12216"/>
    <tableColumn id="4501" xr3:uid="{00000000-0010-0000-0300-000095110000}" name="Columna4495" dataDxfId="12215"/>
    <tableColumn id="4502" xr3:uid="{00000000-0010-0000-0300-000096110000}" name="Columna4496" dataDxfId="12214"/>
    <tableColumn id="4503" xr3:uid="{00000000-0010-0000-0300-000097110000}" name="Columna4497" dataDxfId="12213"/>
    <tableColumn id="4504" xr3:uid="{00000000-0010-0000-0300-000098110000}" name="Columna4498" dataDxfId="12212"/>
    <tableColumn id="4505" xr3:uid="{00000000-0010-0000-0300-000099110000}" name="Columna4499" dataDxfId="12211"/>
    <tableColumn id="4506" xr3:uid="{00000000-0010-0000-0300-00009A110000}" name="Columna4500" dataDxfId="12210"/>
    <tableColumn id="4507" xr3:uid="{00000000-0010-0000-0300-00009B110000}" name="Columna4501" dataDxfId="12209"/>
    <tableColumn id="4508" xr3:uid="{00000000-0010-0000-0300-00009C110000}" name="Columna4502" dataDxfId="12208"/>
    <tableColumn id="4509" xr3:uid="{00000000-0010-0000-0300-00009D110000}" name="Columna4503" dataDxfId="12207"/>
    <tableColumn id="4510" xr3:uid="{00000000-0010-0000-0300-00009E110000}" name="Columna4504" dataDxfId="12206"/>
    <tableColumn id="4511" xr3:uid="{00000000-0010-0000-0300-00009F110000}" name="Columna4505" dataDxfId="12205"/>
    <tableColumn id="4512" xr3:uid="{00000000-0010-0000-0300-0000A0110000}" name="Columna4506" dataDxfId="12204"/>
    <tableColumn id="4513" xr3:uid="{00000000-0010-0000-0300-0000A1110000}" name="Columna4507" dataDxfId="12203"/>
    <tableColumn id="4514" xr3:uid="{00000000-0010-0000-0300-0000A2110000}" name="Columna4508" dataDxfId="12202"/>
    <tableColumn id="4515" xr3:uid="{00000000-0010-0000-0300-0000A3110000}" name="Columna4509" dataDxfId="12201"/>
    <tableColumn id="4516" xr3:uid="{00000000-0010-0000-0300-0000A4110000}" name="Columna4510" dataDxfId="12200"/>
    <tableColumn id="4517" xr3:uid="{00000000-0010-0000-0300-0000A5110000}" name="Columna4511" dataDxfId="12199"/>
    <tableColumn id="4518" xr3:uid="{00000000-0010-0000-0300-0000A6110000}" name="Columna4512" dataDxfId="12198"/>
    <tableColumn id="4519" xr3:uid="{00000000-0010-0000-0300-0000A7110000}" name="Columna4513" dataDxfId="12197"/>
    <tableColumn id="4520" xr3:uid="{00000000-0010-0000-0300-0000A8110000}" name="Columna4514" dataDxfId="12196"/>
    <tableColumn id="4521" xr3:uid="{00000000-0010-0000-0300-0000A9110000}" name="Columna4515" dataDxfId="12195"/>
    <tableColumn id="4522" xr3:uid="{00000000-0010-0000-0300-0000AA110000}" name="Columna4516" dataDxfId="12194"/>
    <tableColumn id="4523" xr3:uid="{00000000-0010-0000-0300-0000AB110000}" name="Columna4517" dataDxfId="12193"/>
    <tableColumn id="4524" xr3:uid="{00000000-0010-0000-0300-0000AC110000}" name="Columna4518" dataDxfId="12192"/>
    <tableColumn id="4525" xr3:uid="{00000000-0010-0000-0300-0000AD110000}" name="Columna4519" dataDxfId="12191"/>
    <tableColumn id="4526" xr3:uid="{00000000-0010-0000-0300-0000AE110000}" name="Columna4520" dataDxfId="12190"/>
    <tableColumn id="4527" xr3:uid="{00000000-0010-0000-0300-0000AF110000}" name="Columna4521" dataDxfId="12189"/>
    <tableColumn id="4528" xr3:uid="{00000000-0010-0000-0300-0000B0110000}" name="Columna4522" dataDxfId="12188"/>
    <tableColumn id="4529" xr3:uid="{00000000-0010-0000-0300-0000B1110000}" name="Columna4523" dataDxfId="12187"/>
    <tableColumn id="4530" xr3:uid="{00000000-0010-0000-0300-0000B2110000}" name="Columna4524" dataDxfId="12186"/>
    <tableColumn id="4531" xr3:uid="{00000000-0010-0000-0300-0000B3110000}" name="Columna4525" dataDxfId="12185"/>
    <tableColumn id="4532" xr3:uid="{00000000-0010-0000-0300-0000B4110000}" name="Columna4526" dataDxfId="12184"/>
    <tableColumn id="4533" xr3:uid="{00000000-0010-0000-0300-0000B5110000}" name="Columna4527" dataDxfId="12183"/>
    <tableColumn id="4534" xr3:uid="{00000000-0010-0000-0300-0000B6110000}" name="Columna4528" dataDxfId="12182"/>
    <tableColumn id="4535" xr3:uid="{00000000-0010-0000-0300-0000B7110000}" name="Columna4529" dataDxfId="12181"/>
    <tableColumn id="4536" xr3:uid="{00000000-0010-0000-0300-0000B8110000}" name="Columna4530" dataDxfId="12180"/>
    <tableColumn id="4537" xr3:uid="{00000000-0010-0000-0300-0000B9110000}" name="Columna4531" dataDxfId="12179"/>
    <tableColumn id="4538" xr3:uid="{00000000-0010-0000-0300-0000BA110000}" name="Columna4532" dataDxfId="12178"/>
    <tableColumn id="4539" xr3:uid="{00000000-0010-0000-0300-0000BB110000}" name="Columna4533" dataDxfId="12177"/>
    <tableColumn id="4540" xr3:uid="{00000000-0010-0000-0300-0000BC110000}" name="Columna4534" dataDxfId="12176"/>
    <tableColumn id="4541" xr3:uid="{00000000-0010-0000-0300-0000BD110000}" name="Columna4535" dataDxfId="12175"/>
    <tableColumn id="4542" xr3:uid="{00000000-0010-0000-0300-0000BE110000}" name="Columna4536" dataDxfId="12174"/>
    <tableColumn id="4543" xr3:uid="{00000000-0010-0000-0300-0000BF110000}" name="Columna4537" dataDxfId="12173"/>
    <tableColumn id="4544" xr3:uid="{00000000-0010-0000-0300-0000C0110000}" name="Columna4538" dataDxfId="12172"/>
    <tableColumn id="4545" xr3:uid="{00000000-0010-0000-0300-0000C1110000}" name="Columna4539" dataDxfId="12171"/>
    <tableColumn id="4546" xr3:uid="{00000000-0010-0000-0300-0000C2110000}" name="Columna4540" dataDxfId="12170"/>
    <tableColumn id="4547" xr3:uid="{00000000-0010-0000-0300-0000C3110000}" name="Columna4541" dataDxfId="12169"/>
    <tableColumn id="4548" xr3:uid="{00000000-0010-0000-0300-0000C4110000}" name="Columna4542" dataDxfId="12168"/>
    <tableColumn id="4549" xr3:uid="{00000000-0010-0000-0300-0000C5110000}" name="Columna4543" dataDxfId="12167"/>
    <tableColumn id="4550" xr3:uid="{00000000-0010-0000-0300-0000C6110000}" name="Columna4544" dataDxfId="12166"/>
    <tableColumn id="4551" xr3:uid="{00000000-0010-0000-0300-0000C7110000}" name="Columna4545" dataDxfId="12165"/>
    <tableColumn id="4552" xr3:uid="{00000000-0010-0000-0300-0000C8110000}" name="Columna4546" dataDxfId="12164"/>
    <tableColumn id="4553" xr3:uid="{00000000-0010-0000-0300-0000C9110000}" name="Columna4547" dataDxfId="12163"/>
    <tableColumn id="4554" xr3:uid="{00000000-0010-0000-0300-0000CA110000}" name="Columna4548" dataDxfId="12162"/>
    <tableColumn id="4555" xr3:uid="{00000000-0010-0000-0300-0000CB110000}" name="Columna4549" dataDxfId="12161"/>
    <tableColumn id="4556" xr3:uid="{00000000-0010-0000-0300-0000CC110000}" name="Columna4550" dataDxfId="12160"/>
    <tableColumn id="4557" xr3:uid="{00000000-0010-0000-0300-0000CD110000}" name="Columna4551" dataDxfId="12159"/>
    <tableColumn id="4558" xr3:uid="{00000000-0010-0000-0300-0000CE110000}" name="Columna4552" dataDxfId="12158"/>
    <tableColumn id="4559" xr3:uid="{00000000-0010-0000-0300-0000CF110000}" name="Columna4553" dataDxfId="12157"/>
    <tableColumn id="4560" xr3:uid="{00000000-0010-0000-0300-0000D0110000}" name="Columna4554" dataDxfId="12156"/>
    <tableColumn id="4561" xr3:uid="{00000000-0010-0000-0300-0000D1110000}" name="Columna4555" dataDxfId="12155"/>
    <tableColumn id="4562" xr3:uid="{00000000-0010-0000-0300-0000D2110000}" name="Columna4556" dataDxfId="12154"/>
    <tableColumn id="4563" xr3:uid="{00000000-0010-0000-0300-0000D3110000}" name="Columna4557" dataDxfId="12153"/>
    <tableColumn id="4564" xr3:uid="{00000000-0010-0000-0300-0000D4110000}" name="Columna4558" dataDxfId="12152"/>
    <tableColumn id="4565" xr3:uid="{00000000-0010-0000-0300-0000D5110000}" name="Columna4559" dataDxfId="12151"/>
    <tableColumn id="4566" xr3:uid="{00000000-0010-0000-0300-0000D6110000}" name="Columna4560" dataDxfId="12150"/>
    <tableColumn id="4567" xr3:uid="{00000000-0010-0000-0300-0000D7110000}" name="Columna4561" dataDxfId="12149"/>
    <tableColumn id="4568" xr3:uid="{00000000-0010-0000-0300-0000D8110000}" name="Columna4562" dataDxfId="12148"/>
    <tableColumn id="4569" xr3:uid="{00000000-0010-0000-0300-0000D9110000}" name="Columna4563" dataDxfId="12147"/>
    <tableColumn id="4570" xr3:uid="{00000000-0010-0000-0300-0000DA110000}" name="Columna4564" dataDxfId="12146"/>
    <tableColumn id="4571" xr3:uid="{00000000-0010-0000-0300-0000DB110000}" name="Columna4565" dataDxfId="12145"/>
    <tableColumn id="4572" xr3:uid="{00000000-0010-0000-0300-0000DC110000}" name="Columna4566" dataDxfId="12144"/>
    <tableColumn id="4573" xr3:uid="{00000000-0010-0000-0300-0000DD110000}" name="Columna4567" dataDxfId="12143"/>
    <tableColumn id="4574" xr3:uid="{00000000-0010-0000-0300-0000DE110000}" name="Columna4568" dataDxfId="12142"/>
    <tableColumn id="4575" xr3:uid="{00000000-0010-0000-0300-0000DF110000}" name="Columna4569" dataDxfId="12141"/>
    <tableColumn id="4576" xr3:uid="{00000000-0010-0000-0300-0000E0110000}" name="Columna4570" dataDxfId="12140"/>
    <tableColumn id="4577" xr3:uid="{00000000-0010-0000-0300-0000E1110000}" name="Columna4571" dataDxfId="12139"/>
    <tableColumn id="4578" xr3:uid="{00000000-0010-0000-0300-0000E2110000}" name="Columna4572" dataDxfId="12138"/>
    <tableColumn id="4579" xr3:uid="{00000000-0010-0000-0300-0000E3110000}" name="Columna4573" dataDxfId="12137"/>
    <tableColumn id="4580" xr3:uid="{00000000-0010-0000-0300-0000E4110000}" name="Columna4574" dataDxfId="12136"/>
    <tableColumn id="4581" xr3:uid="{00000000-0010-0000-0300-0000E5110000}" name="Columna4575" dataDxfId="12135"/>
    <tableColumn id="4582" xr3:uid="{00000000-0010-0000-0300-0000E6110000}" name="Columna4576" dataDxfId="12134"/>
    <tableColumn id="4583" xr3:uid="{00000000-0010-0000-0300-0000E7110000}" name="Columna4577" dataDxfId="12133"/>
    <tableColumn id="4584" xr3:uid="{00000000-0010-0000-0300-0000E8110000}" name="Columna4578" dataDxfId="12132"/>
    <tableColumn id="4585" xr3:uid="{00000000-0010-0000-0300-0000E9110000}" name="Columna4579" dataDxfId="12131"/>
    <tableColumn id="4586" xr3:uid="{00000000-0010-0000-0300-0000EA110000}" name="Columna4580" dataDxfId="12130"/>
    <tableColumn id="4587" xr3:uid="{00000000-0010-0000-0300-0000EB110000}" name="Columna4581" dataDxfId="12129"/>
    <tableColumn id="4588" xr3:uid="{00000000-0010-0000-0300-0000EC110000}" name="Columna4582" dataDxfId="12128"/>
    <tableColumn id="4589" xr3:uid="{00000000-0010-0000-0300-0000ED110000}" name="Columna4583" dataDxfId="12127"/>
    <tableColumn id="4590" xr3:uid="{00000000-0010-0000-0300-0000EE110000}" name="Columna4584" dataDxfId="12126"/>
    <tableColumn id="4591" xr3:uid="{00000000-0010-0000-0300-0000EF110000}" name="Columna4585" dataDxfId="12125"/>
    <tableColumn id="4592" xr3:uid="{00000000-0010-0000-0300-0000F0110000}" name="Columna4586" dataDxfId="12124"/>
    <tableColumn id="4593" xr3:uid="{00000000-0010-0000-0300-0000F1110000}" name="Columna4587" dataDxfId="12123"/>
    <tableColumn id="4594" xr3:uid="{00000000-0010-0000-0300-0000F2110000}" name="Columna4588" dataDxfId="12122"/>
    <tableColumn id="4595" xr3:uid="{00000000-0010-0000-0300-0000F3110000}" name="Columna4589" dataDxfId="12121"/>
    <tableColumn id="4596" xr3:uid="{00000000-0010-0000-0300-0000F4110000}" name="Columna4590" dataDxfId="12120"/>
    <tableColumn id="4597" xr3:uid="{00000000-0010-0000-0300-0000F5110000}" name="Columna4591" dataDxfId="12119"/>
    <tableColumn id="4598" xr3:uid="{00000000-0010-0000-0300-0000F6110000}" name="Columna4592" dataDxfId="12118"/>
    <tableColumn id="4599" xr3:uid="{00000000-0010-0000-0300-0000F7110000}" name="Columna4593" dataDxfId="12117"/>
    <tableColumn id="4600" xr3:uid="{00000000-0010-0000-0300-0000F8110000}" name="Columna4594" dataDxfId="12116"/>
    <tableColumn id="4601" xr3:uid="{00000000-0010-0000-0300-0000F9110000}" name="Columna4595" dataDxfId="12115"/>
    <tableColumn id="4602" xr3:uid="{00000000-0010-0000-0300-0000FA110000}" name="Columna4596" dataDxfId="12114"/>
    <tableColumn id="4603" xr3:uid="{00000000-0010-0000-0300-0000FB110000}" name="Columna4597" dataDxfId="12113"/>
    <tableColumn id="4604" xr3:uid="{00000000-0010-0000-0300-0000FC110000}" name="Columna4598" dataDxfId="12112"/>
    <tableColumn id="4605" xr3:uid="{00000000-0010-0000-0300-0000FD110000}" name="Columna4599" dataDxfId="12111"/>
    <tableColumn id="4606" xr3:uid="{00000000-0010-0000-0300-0000FE110000}" name="Columna4600" dataDxfId="12110"/>
    <tableColumn id="4607" xr3:uid="{00000000-0010-0000-0300-0000FF110000}" name="Columna4601" dataDxfId="12109"/>
    <tableColumn id="4608" xr3:uid="{00000000-0010-0000-0300-000000120000}" name="Columna4602" dataDxfId="12108"/>
    <tableColumn id="4609" xr3:uid="{00000000-0010-0000-0300-000001120000}" name="Columna4603" dataDxfId="12107"/>
    <tableColumn id="4610" xr3:uid="{00000000-0010-0000-0300-000002120000}" name="Columna4604" dataDxfId="12106"/>
    <tableColumn id="4611" xr3:uid="{00000000-0010-0000-0300-000003120000}" name="Columna4605" dataDxfId="12105"/>
    <tableColumn id="4612" xr3:uid="{00000000-0010-0000-0300-000004120000}" name="Columna4606" dataDxfId="12104"/>
    <tableColumn id="4613" xr3:uid="{00000000-0010-0000-0300-000005120000}" name="Columna4607" dataDxfId="12103"/>
    <tableColumn id="4614" xr3:uid="{00000000-0010-0000-0300-000006120000}" name="Columna4608" dataDxfId="12102"/>
    <tableColumn id="4615" xr3:uid="{00000000-0010-0000-0300-000007120000}" name="Columna4609" dataDxfId="12101"/>
    <tableColumn id="4616" xr3:uid="{00000000-0010-0000-0300-000008120000}" name="Columna4610" dataDxfId="12100"/>
    <tableColumn id="4617" xr3:uid="{00000000-0010-0000-0300-000009120000}" name="Columna4611" dataDxfId="12099"/>
    <tableColumn id="4618" xr3:uid="{00000000-0010-0000-0300-00000A120000}" name="Columna4612" dataDxfId="12098"/>
    <tableColumn id="4619" xr3:uid="{00000000-0010-0000-0300-00000B120000}" name="Columna4613" dataDxfId="12097"/>
    <tableColumn id="4620" xr3:uid="{00000000-0010-0000-0300-00000C120000}" name="Columna4614" dataDxfId="12096"/>
    <tableColumn id="4621" xr3:uid="{00000000-0010-0000-0300-00000D120000}" name="Columna4615" dataDxfId="12095"/>
    <tableColumn id="4622" xr3:uid="{00000000-0010-0000-0300-00000E120000}" name="Columna4616" dataDxfId="12094"/>
    <tableColumn id="4623" xr3:uid="{00000000-0010-0000-0300-00000F120000}" name="Columna4617" dataDxfId="12093"/>
    <tableColumn id="4624" xr3:uid="{00000000-0010-0000-0300-000010120000}" name="Columna4618" dataDxfId="12092"/>
    <tableColumn id="4625" xr3:uid="{00000000-0010-0000-0300-000011120000}" name="Columna4619" dataDxfId="12091"/>
    <tableColumn id="4626" xr3:uid="{00000000-0010-0000-0300-000012120000}" name="Columna4620" dataDxfId="12090"/>
    <tableColumn id="4627" xr3:uid="{00000000-0010-0000-0300-000013120000}" name="Columna4621" dataDxfId="12089"/>
    <tableColumn id="4628" xr3:uid="{00000000-0010-0000-0300-000014120000}" name="Columna4622" dataDxfId="12088"/>
    <tableColumn id="4629" xr3:uid="{00000000-0010-0000-0300-000015120000}" name="Columna4623" dataDxfId="12087"/>
    <tableColumn id="4630" xr3:uid="{00000000-0010-0000-0300-000016120000}" name="Columna4624" dataDxfId="12086"/>
    <tableColumn id="4631" xr3:uid="{00000000-0010-0000-0300-000017120000}" name="Columna4625" dataDxfId="12085"/>
    <tableColumn id="4632" xr3:uid="{00000000-0010-0000-0300-000018120000}" name="Columna4626" dataDxfId="12084"/>
    <tableColumn id="4633" xr3:uid="{00000000-0010-0000-0300-000019120000}" name="Columna4627" dataDxfId="12083"/>
    <tableColumn id="4634" xr3:uid="{00000000-0010-0000-0300-00001A120000}" name="Columna4628" dataDxfId="12082"/>
    <tableColumn id="4635" xr3:uid="{00000000-0010-0000-0300-00001B120000}" name="Columna4629" dataDxfId="12081"/>
    <tableColumn id="4636" xr3:uid="{00000000-0010-0000-0300-00001C120000}" name="Columna4630" dataDxfId="12080"/>
    <tableColumn id="4637" xr3:uid="{00000000-0010-0000-0300-00001D120000}" name="Columna4631" dataDxfId="12079"/>
    <tableColumn id="4638" xr3:uid="{00000000-0010-0000-0300-00001E120000}" name="Columna4632" dataDxfId="12078"/>
    <tableColumn id="4639" xr3:uid="{00000000-0010-0000-0300-00001F120000}" name="Columna4633" dataDxfId="12077"/>
    <tableColumn id="4640" xr3:uid="{00000000-0010-0000-0300-000020120000}" name="Columna4634" dataDxfId="12076"/>
    <tableColumn id="4641" xr3:uid="{00000000-0010-0000-0300-000021120000}" name="Columna4635" dataDxfId="12075"/>
    <tableColumn id="4642" xr3:uid="{00000000-0010-0000-0300-000022120000}" name="Columna4636" dataDxfId="12074"/>
    <tableColumn id="4643" xr3:uid="{00000000-0010-0000-0300-000023120000}" name="Columna4637" dataDxfId="12073"/>
    <tableColumn id="4644" xr3:uid="{00000000-0010-0000-0300-000024120000}" name="Columna4638" dataDxfId="12072"/>
    <tableColumn id="4645" xr3:uid="{00000000-0010-0000-0300-000025120000}" name="Columna4639" dataDxfId="12071"/>
    <tableColumn id="4646" xr3:uid="{00000000-0010-0000-0300-000026120000}" name="Columna4640" dataDxfId="12070"/>
    <tableColumn id="4647" xr3:uid="{00000000-0010-0000-0300-000027120000}" name="Columna4641" dataDxfId="12069"/>
    <tableColumn id="4648" xr3:uid="{00000000-0010-0000-0300-000028120000}" name="Columna4642" dataDxfId="12068"/>
    <tableColumn id="4649" xr3:uid="{00000000-0010-0000-0300-000029120000}" name="Columna4643" dataDxfId="12067"/>
    <tableColumn id="4650" xr3:uid="{00000000-0010-0000-0300-00002A120000}" name="Columna4644" dataDxfId="12066"/>
    <tableColumn id="4651" xr3:uid="{00000000-0010-0000-0300-00002B120000}" name="Columna4645" dataDxfId="12065"/>
    <tableColumn id="4652" xr3:uid="{00000000-0010-0000-0300-00002C120000}" name="Columna4646" dataDxfId="12064"/>
    <tableColumn id="4653" xr3:uid="{00000000-0010-0000-0300-00002D120000}" name="Columna4647" dataDxfId="12063"/>
    <tableColumn id="4654" xr3:uid="{00000000-0010-0000-0300-00002E120000}" name="Columna4648" dataDxfId="12062"/>
    <tableColumn id="4655" xr3:uid="{00000000-0010-0000-0300-00002F120000}" name="Columna4649" dataDxfId="12061"/>
    <tableColumn id="4656" xr3:uid="{00000000-0010-0000-0300-000030120000}" name="Columna4650" dataDxfId="12060"/>
    <tableColumn id="4657" xr3:uid="{00000000-0010-0000-0300-000031120000}" name="Columna4651" dataDxfId="12059"/>
    <tableColumn id="4658" xr3:uid="{00000000-0010-0000-0300-000032120000}" name="Columna4652" dataDxfId="12058"/>
    <tableColumn id="4659" xr3:uid="{00000000-0010-0000-0300-000033120000}" name="Columna4653" dataDxfId="12057"/>
    <tableColumn id="4660" xr3:uid="{00000000-0010-0000-0300-000034120000}" name="Columna4654" dataDxfId="12056"/>
    <tableColumn id="4661" xr3:uid="{00000000-0010-0000-0300-000035120000}" name="Columna4655" dataDxfId="12055"/>
    <tableColumn id="4662" xr3:uid="{00000000-0010-0000-0300-000036120000}" name="Columna4656" dataDxfId="12054"/>
    <tableColumn id="4663" xr3:uid="{00000000-0010-0000-0300-000037120000}" name="Columna4657" dataDxfId="12053"/>
    <tableColumn id="4664" xr3:uid="{00000000-0010-0000-0300-000038120000}" name="Columna4658" dataDxfId="12052"/>
    <tableColumn id="4665" xr3:uid="{00000000-0010-0000-0300-000039120000}" name="Columna4659" dataDxfId="12051"/>
    <tableColumn id="4666" xr3:uid="{00000000-0010-0000-0300-00003A120000}" name="Columna4660" dataDxfId="12050"/>
    <tableColumn id="4667" xr3:uid="{00000000-0010-0000-0300-00003B120000}" name="Columna4661" dataDxfId="12049"/>
    <tableColumn id="4668" xr3:uid="{00000000-0010-0000-0300-00003C120000}" name="Columna4662" dataDxfId="12048"/>
    <tableColumn id="4669" xr3:uid="{00000000-0010-0000-0300-00003D120000}" name="Columna4663" dataDxfId="12047"/>
    <tableColumn id="4670" xr3:uid="{00000000-0010-0000-0300-00003E120000}" name="Columna4664" dataDxfId="12046"/>
    <tableColumn id="4671" xr3:uid="{00000000-0010-0000-0300-00003F120000}" name="Columna4665" dataDxfId="12045"/>
    <tableColumn id="4672" xr3:uid="{00000000-0010-0000-0300-000040120000}" name="Columna4666" dataDxfId="12044"/>
    <tableColumn id="4673" xr3:uid="{00000000-0010-0000-0300-000041120000}" name="Columna4667" dataDxfId="12043"/>
    <tableColumn id="4674" xr3:uid="{00000000-0010-0000-0300-000042120000}" name="Columna4668" dataDxfId="12042"/>
    <tableColumn id="4675" xr3:uid="{00000000-0010-0000-0300-000043120000}" name="Columna4669" dataDxfId="12041"/>
    <tableColumn id="4676" xr3:uid="{00000000-0010-0000-0300-000044120000}" name="Columna4670" dataDxfId="12040"/>
    <tableColumn id="4677" xr3:uid="{00000000-0010-0000-0300-000045120000}" name="Columna4671" dataDxfId="12039"/>
    <tableColumn id="4678" xr3:uid="{00000000-0010-0000-0300-000046120000}" name="Columna4672" dataDxfId="12038"/>
    <tableColumn id="4679" xr3:uid="{00000000-0010-0000-0300-000047120000}" name="Columna4673" dataDxfId="12037"/>
    <tableColumn id="4680" xr3:uid="{00000000-0010-0000-0300-000048120000}" name="Columna4674" dataDxfId="12036"/>
    <tableColumn id="4681" xr3:uid="{00000000-0010-0000-0300-000049120000}" name="Columna4675" dataDxfId="12035"/>
    <tableColumn id="4682" xr3:uid="{00000000-0010-0000-0300-00004A120000}" name="Columna4676" dataDxfId="12034"/>
    <tableColumn id="4683" xr3:uid="{00000000-0010-0000-0300-00004B120000}" name="Columna4677" dataDxfId="12033"/>
    <tableColumn id="4684" xr3:uid="{00000000-0010-0000-0300-00004C120000}" name="Columna4678" dataDxfId="12032"/>
    <tableColumn id="4685" xr3:uid="{00000000-0010-0000-0300-00004D120000}" name="Columna4679" dataDxfId="12031"/>
    <tableColumn id="4686" xr3:uid="{00000000-0010-0000-0300-00004E120000}" name="Columna4680" dataDxfId="12030"/>
    <tableColumn id="4687" xr3:uid="{00000000-0010-0000-0300-00004F120000}" name="Columna4681" dataDxfId="12029"/>
    <tableColumn id="4688" xr3:uid="{00000000-0010-0000-0300-000050120000}" name="Columna4682" dataDxfId="12028"/>
    <tableColumn id="4689" xr3:uid="{00000000-0010-0000-0300-000051120000}" name="Columna4683" dataDxfId="12027"/>
    <tableColumn id="4690" xr3:uid="{00000000-0010-0000-0300-000052120000}" name="Columna4684" dataDxfId="12026"/>
    <tableColumn id="4691" xr3:uid="{00000000-0010-0000-0300-000053120000}" name="Columna4685" dataDxfId="12025"/>
    <tableColumn id="4692" xr3:uid="{00000000-0010-0000-0300-000054120000}" name="Columna4686" dataDxfId="12024"/>
    <tableColumn id="4693" xr3:uid="{00000000-0010-0000-0300-000055120000}" name="Columna4687" dataDxfId="12023"/>
    <tableColumn id="4694" xr3:uid="{00000000-0010-0000-0300-000056120000}" name="Columna4688" dataDxfId="12022"/>
    <tableColumn id="4695" xr3:uid="{00000000-0010-0000-0300-000057120000}" name="Columna4689" dataDxfId="12021"/>
    <tableColumn id="4696" xr3:uid="{00000000-0010-0000-0300-000058120000}" name="Columna4690" dataDxfId="12020"/>
    <tableColumn id="4697" xr3:uid="{00000000-0010-0000-0300-000059120000}" name="Columna4691" dataDxfId="12019"/>
    <tableColumn id="4698" xr3:uid="{00000000-0010-0000-0300-00005A120000}" name="Columna4692" dataDxfId="12018"/>
    <tableColumn id="4699" xr3:uid="{00000000-0010-0000-0300-00005B120000}" name="Columna4693" dataDxfId="12017"/>
    <tableColumn id="4700" xr3:uid="{00000000-0010-0000-0300-00005C120000}" name="Columna4694" dataDxfId="12016"/>
    <tableColumn id="4701" xr3:uid="{00000000-0010-0000-0300-00005D120000}" name="Columna4695" dataDxfId="12015"/>
    <tableColumn id="4702" xr3:uid="{00000000-0010-0000-0300-00005E120000}" name="Columna4696" dataDxfId="12014"/>
    <tableColumn id="4703" xr3:uid="{00000000-0010-0000-0300-00005F120000}" name="Columna4697" dataDxfId="12013"/>
    <tableColumn id="4704" xr3:uid="{00000000-0010-0000-0300-000060120000}" name="Columna4698" dataDxfId="12012"/>
    <tableColumn id="4705" xr3:uid="{00000000-0010-0000-0300-000061120000}" name="Columna4699" dataDxfId="12011"/>
    <tableColumn id="4706" xr3:uid="{00000000-0010-0000-0300-000062120000}" name="Columna4700" dataDxfId="12010"/>
    <tableColumn id="4707" xr3:uid="{00000000-0010-0000-0300-000063120000}" name="Columna4701" dataDxfId="12009"/>
    <tableColumn id="4708" xr3:uid="{00000000-0010-0000-0300-000064120000}" name="Columna4702" dataDxfId="12008"/>
    <tableColumn id="4709" xr3:uid="{00000000-0010-0000-0300-000065120000}" name="Columna4703" dataDxfId="12007"/>
    <tableColumn id="4710" xr3:uid="{00000000-0010-0000-0300-000066120000}" name="Columna4704" dataDxfId="12006"/>
    <tableColumn id="4711" xr3:uid="{00000000-0010-0000-0300-000067120000}" name="Columna4705" dataDxfId="12005"/>
    <tableColumn id="4712" xr3:uid="{00000000-0010-0000-0300-000068120000}" name="Columna4706" dataDxfId="12004"/>
    <tableColumn id="4713" xr3:uid="{00000000-0010-0000-0300-000069120000}" name="Columna4707" dataDxfId="12003"/>
    <tableColumn id="4714" xr3:uid="{00000000-0010-0000-0300-00006A120000}" name="Columna4708" dataDxfId="12002"/>
    <tableColumn id="4715" xr3:uid="{00000000-0010-0000-0300-00006B120000}" name="Columna4709" dataDxfId="12001"/>
    <tableColumn id="4716" xr3:uid="{00000000-0010-0000-0300-00006C120000}" name="Columna4710" dataDxfId="12000"/>
    <tableColumn id="4717" xr3:uid="{00000000-0010-0000-0300-00006D120000}" name="Columna4711" dataDxfId="11999"/>
    <tableColumn id="4718" xr3:uid="{00000000-0010-0000-0300-00006E120000}" name="Columna4712" dataDxfId="11998"/>
    <tableColumn id="4719" xr3:uid="{00000000-0010-0000-0300-00006F120000}" name="Columna4713" dataDxfId="11997"/>
    <tableColumn id="4720" xr3:uid="{00000000-0010-0000-0300-000070120000}" name="Columna4714" dataDxfId="11996"/>
    <tableColumn id="4721" xr3:uid="{00000000-0010-0000-0300-000071120000}" name="Columna4715" dataDxfId="11995"/>
    <tableColumn id="4722" xr3:uid="{00000000-0010-0000-0300-000072120000}" name="Columna4716" dataDxfId="11994"/>
    <tableColumn id="4723" xr3:uid="{00000000-0010-0000-0300-000073120000}" name="Columna4717" dataDxfId="11993"/>
    <tableColumn id="4724" xr3:uid="{00000000-0010-0000-0300-000074120000}" name="Columna4718" dataDxfId="11992"/>
    <tableColumn id="4725" xr3:uid="{00000000-0010-0000-0300-000075120000}" name="Columna4719" dataDxfId="11991"/>
    <tableColumn id="4726" xr3:uid="{00000000-0010-0000-0300-000076120000}" name="Columna4720" dataDxfId="11990"/>
    <tableColumn id="4727" xr3:uid="{00000000-0010-0000-0300-000077120000}" name="Columna4721" dataDxfId="11989"/>
    <tableColumn id="4728" xr3:uid="{00000000-0010-0000-0300-000078120000}" name="Columna4722" dataDxfId="11988"/>
    <tableColumn id="4729" xr3:uid="{00000000-0010-0000-0300-000079120000}" name="Columna4723" dataDxfId="11987"/>
    <tableColumn id="4730" xr3:uid="{00000000-0010-0000-0300-00007A120000}" name="Columna4724" dataDxfId="11986"/>
    <tableColumn id="4731" xr3:uid="{00000000-0010-0000-0300-00007B120000}" name="Columna4725" dataDxfId="11985"/>
    <tableColumn id="4732" xr3:uid="{00000000-0010-0000-0300-00007C120000}" name="Columna4726" dataDxfId="11984"/>
    <tableColumn id="4733" xr3:uid="{00000000-0010-0000-0300-00007D120000}" name="Columna4727" dataDxfId="11983"/>
    <tableColumn id="4734" xr3:uid="{00000000-0010-0000-0300-00007E120000}" name="Columna4728" dataDxfId="11982"/>
    <tableColumn id="4735" xr3:uid="{00000000-0010-0000-0300-00007F120000}" name="Columna4729" dataDxfId="11981"/>
    <tableColumn id="4736" xr3:uid="{00000000-0010-0000-0300-000080120000}" name="Columna4730" dataDxfId="11980"/>
    <tableColumn id="4737" xr3:uid="{00000000-0010-0000-0300-000081120000}" name="Columna4731" dataDxfId="11979"/>
    <tableColumn id="4738" xr3:uid="{00000000-0010-0000-0300-000082120000}" name="Columna4732" dataDxfId="11978"/>
    <tableColumn id="4739" xr3:uid="{00000000-0010-0000-0300-000083120000}" name="Columna4733" dataDxfId="11977"/>
    <tableColumn id="4740" xr3:uid="{00000000-0010-0000-0300-000084120000}" name="Columna4734" dataDxfId="11976"/>
    <tableColumn id="4741" xr3:uid="{00000000-0010-0000-0300-000085120000}" name="Columna4735" dataDxfId="11975"/>
    <tableColumn id="4742" xr3:uid="{00000000-0010-0000-0300-000086120000}" name="Columna4736" dataDxfId="11974"/>
    <tableColumn id="4743" xr3:uid="{00000000-0010-0000-0300-000087120000}" name="Columna4737" dataDxfId="11973"/>
    <tableColumn id="4744" xr3:uid="{00000000-0010-0000-0300-000088120000}" name="Columna4738" dataDxfId="11972"/>
    <tableColumn id="4745" xr3:uid="{00000000-0010-0000-0300-000089120000}" name="Columna4739" dataDxfId="11971"/>
    <tableColumn id="4746" xr3:uid="{00000000-0010-0000-0300-00008A120000}" name="Columna4740" dataDxfId="11970"/>
    <tableColumn id="4747" xr3:uid="{00000000-0010-0000-0300-00008B120000}" name="Columna4741" dataDxfId="11969"/>
    <tableColumn id="4748" xr3:uid="{00000000-0010-0000-0300-00008C120000}" name="Columna4742" dataDxfId="11968"/>
    <tableColumn id="4749" xr3:uid="{00000000-0010-0000-0300-00008D120000}" name="Columna4743" dataDxfId="11967"/>
    <tableColumn id="4750" xr3:uid="{00000000-0010-0000-0300-00008E120000}" name="Columna4744" dataDxfId="11966"/>
    <tableColumn id="4751" xr3:uid="{00000000-0010-0000-0300-00008F120000}" name="Columna4745" dataDxfId="11965"/>
    <tableColumn id="4752" xr3:uid="{00000000-0010-0000-0300-000090120000}" name="Columna4746" dataDxfId="11964"/>
    <tableColumn id="4753" xr3:uid="{00000000-0010-0000-0300-000091120000}" name="Columna4747" dataDxfId="11963"/>
    <tableColumn id="4754" xr3:uid="{00000000-0010-0000-0300-000092120000}" name="Columna4748" dataDxfId="11962"/>
    <tableColumn id="4755" xr3:uid="{00000000-0010-0000-0300-000093120000}" name="Columna4749" dataDxfId="11961"/>
    <tableColumn id="4756" xr3:uid="{00000000-0010-0000-0300-000094120000}" name="Columna4750" dataDxfId="11960"/>
    <tableColumn id="4757" xr3:uid="{00000000-0010-0000-0300-000095120000}" name="Columna4751" dataDxfId="11959"/>
    <tableColumn id="4758" xr3:uid="{00000000-0010-0000-0300-000096120000}" name="Columna4752" dataDxfId="11958"/>
    <tableColumn id="4759" xr3:uid="{00000000-0010-0000-0300-000097120000}" name="Columna4753" dataDxfId="11957"/>
    <tableColumn id="4760" xr3:uid="{00000000-0010-0000-0300-000098120000}" name="Columna4754" dataDxfId="11956"/>
    <tableColumn id="4761" xr3:uid="{00000000-0010-0000-0300-000099120000}" name="Columna4755" dataDxfId="11955"/>
    <tableColumn id="4762" xr3:uid="{00000000-0010-0000-0300-00009A120000}" name="Columna4756" dataDxfId="11954"/>
    <tableColumn id="4763" xr3:uid="{00000000-0010-0000-0300-00009B120000}" name="Columna4757" dataDxfId="11953"/>
    <tableColumn id="4764" xr3:uid="{00000000-0010-0000-0300-00009C120000}" name="Columna4758" dataDxfId="11952"/>
    <tableColumn id="4765" xr3:uid="{00000000-0010-0000-0300-00009D120000}" name="Columna4759" dataDxfId="11951"/>
    <tableColumn id="4766" xr3:uid="{00000000-0010-0000-0300-00009E120000}" name="Columna4760" dataDxfId="11950"/>
    <tableColumn id="4767" xr3:uid="{00000000-0010-0000-0300-00009F120000}" name="Columna4761" dataDxfId="11949"/>
    <tableColumn id="4768" xr3:uid="{00000000-0010-0000-0300-0000A0120000}" name="Columna4762" dataDxfId="11948"/>
    <tableColumn id="4769" xr3:uid="{00000000-0010-0000-0300-0000A1120000}" name="Columna4763" dataDxfId="11947"/>
    <tableColumn id="4770" xr3:uid="{00000000-0010-0000-0300-0000A2120000}" name="Columna4764" dataDxfId="11946"/>
    <tableColumn id="4771" xr3:uid="{00000000-0010-0000-0300-0000A3120000}" name="Columna4765" dataDxfId="11945"/>
    <tableColumn id="4772" xr3:uid="{00000000-0010-0000-0300-0000A4120000}" name="Columna4766" dataDxfId="11944"/>
    <tableColumn id="4773" xr3:uid="{00000000-0010-0000-0300-0000A5120000}" name="Columna4767" dataDxfId="11943"/>
    <tableColumn id="4774" xr3:uid="{00000000-0010-0000-0300-0000A6120000}" name="Columna4768" dataDxfId="11942"/>
    <tableColumn id="4775" xr3:uid="{00000000-0010-0000-0300-0000A7120000}" name="Columna4769" dataDxfId="11941"/>
    <tableColumn id="4776" xr3:uid="{00000000-0010-0000-0300-0000A8120000}" name="Columna4770" dataDxfId="11940"/>
    <tableColumn id="4777" xr3:uid="{00000000-0010-0000-0300-0000A9120000}" name="Columna4771" dataDxfId="11939"/>
    <tableColumn id="4778" xr3:uid="{00000000-0010-0000-0300-0000AA120000}" name="Columna4772" dataDxfId="11938"/>
    <tableColumn id="4779" xr3:uid="{00000000-0010-0000-0300-0000AB120000}" name="Columna4773" dataDxfId="11937"/>
    <tableColumn id="4780" xr3:uid="{00000000-0010-0000-0300-0000AC120000}" name="Columna4774" dataDxfId="11936"/>
    <tableColumn id="4781" xr3:uid="{00000000-0010-0000-0300-0000AD120000}" name="Columna4775" dataDxfId="11935"/>
    <tableColumn id="4782" xr3:uid="{00000000-0010-0000-0300-0000AE120000}" name="Columna4776" dataDxfId="11934"/>
    <tableColumn id="4783" xr3:uid="{00000000-0010-0000-0300-0000AF120000}" name="Columna4777" dataDxfId="11933"/>
    <tableColumn id="4784" xr3:uid="{00000000-0010-0000-0300-0000B0120000}" name="Columna4778" dataDxfId="11932"/>
    <tableColumn id="4785" xr3:uid="{00000000-0010-0000-0300-0000B1120000}" name="Columna4779" dataDxfId="11931"/>
    <tableColumn id="4786" xr3:uid="{00000000-0010-0000-0300-0000B2120000}" name="Columna4780" dataDxfId="11930"/>
    <tableColumn id="4787" xr3:uid="{00000000-0010-0000-0300-0000B3120000}" name="Columna4781" dataDxfId="11929"/>
    <tableColumn id="4788" xr3:uid="{00000000-0010-0000-0300-0000B4120000}" name="Columna4782" dataDxfId="11928"/>
    <tableColumn id="4789" xr3:uid="{00000000-0010-0000-0300-0000B5120000}" name="Columna4783" dataDxfId="11927"/>
    <tableColumn id="4790" xr3:uid="{00000000-0010-0000-0300-0000B6120000}" name="Columna4784" dataDxfId="11926"/>
    <tableColumn id="4791" xr3:uid="{00000000-0010-0000-0300-0000B7120000}" name="Columna4785" dataDxfId="11925"/>
    <tableColumn id="4792" xr3:uid="{00000000-0010-0000-0300-0000B8120000}" name="Columna4786" dataDxfId="11924"/>
    <tableColumn id="4793" xr3:uid="{00000000-0010-0000-0300-0000B9120000}" name="Columna4787" dataDxfId="11923"/>
    <tableColumn id="4794" xr3:uid="{00000000-0010-0000-0300-0000BA120000}" name="Columna4788" dataDxfId="11922"/>
    <tableColumn id="4795" xr3:uid="{00000000-0010-0000-0300-0000BB120000}" name="Columna4789" dataDxfId="11921"/>
    <tableColumn id="4796" xr3:uid="{00000000-0010-0000-0300-0000BC120000}" name="Columna4790" dataDxfId="11920"/>
    <tableColumn id="4797" xr3:uid="{00000000-0010-0000-0300-0000BD120000}" name="Columna4791" dataDxfId="11919"/>
    <tableColumn id="4798" xr3:uid="{00000000-0010-0000-0300-0000BE120000}" name="Columna4792" dataDxfId="11918"/>
    <tableColumn id="4799" xr3:uid="{00000000-0010-0000-0300-0000BF120000}" name="Columna4793" dataDxfId="11917"/>
    <tableColumn id="4800" xr3:uid="{00000000-0010-0000-0300-0000C0120000}" name="Columna4794" dataDxfId="11916"/>
    <tableColumn id="4801" xr3:uid="{00000000-0010-0000-0300-0000C1120000}" name="Columna4795" dataDxfId="11915"/>
    <tableColumn id="4802" xr3:uid="{00000000-0010-0000-0300-0000C2120000}" name="Columna4796" dataDxfId="11914"/>
    <tableColumn id="4803" xr3:uid="{00000000-0010-0000-0300-0000C3120000}" name="Columna4797" dataDxfId="11913"/>
    <tableColumn id="4804" xr3:uid="{00000000-0010-0000-0300-0000C4120000}" name="Columna4798" dataDxfId="11912"/>
    <tableColumn id="4805" xr3:uid="{00000000-0010-0000-0300-0000C5120000}" name="Columna4799" dataDxfId="11911"/>
    <tableColumn id="4806" xr3:uid="{00000000-0010-0000-0300-0000C6120000}" name="Columna4800" dataDxfId="11910"/>
    <tableColumn id="4807" xr3:uid="{00000000-0010-0000-0300-0000C7120000}" name="Columna4801" dataDxfId="11909"/>
    <tableColumn id="4808" xr3:uid="{00000000-0010-0000-0300-0000C8120000}" name="Columna4802" dataDxfId="11908"/>
    <tableColumn id="4809" xr3:uid="{00000000-0010-0000-0300-0000C9120000}" name="Columna4803" dataDxfId="11907"/>
    <tableColumn id="4810" xr3:uid="{00000000-0010-0000-0300-0000CA120000}" name="Columna4804" dataDxfId="11906"/>
    <tableColumn id="4811" xr3:uid="{00000000-0010-0000-0300-0000CB120000}" name="Columna4805" dataDxfId="11905"/>
    <tableColumn id="4812" xr3:uid="{00000000-0010-0000-0300-0000CC120000}" name="Columna4806" dataDxfId="11904"/>
    <tableColumn id="4813" xr3:uid="{00000000-0010-0000-0300-0000CD120000}" name="Columna4807" dataDxfId="11903"/>
    <tableColumn id="4814" xr3:uid="{00000000-0010-0000-0300-0000CE120000}" name="Columna4808" dataDxfId="11902"/>
    <tableColumn id="4815" xr3:uid="{00000000-0010-0000-0300-0000CF120000}" name="Columna4809" dataDxfId="11901"/>
    <tableColumn id="4816" xr3:uid="{00000000-0010-0000-0300-0000D0120000}" name="Columna4810" dataDxfId="11900"/>
    <tableColumn id="4817" xr3:uid="{00000000-0010-0000-0300-0000D1120000}" name="Columna4811" dataDxfId="11899"/>
    <tableColumn id="4818" xr3:uid="{00000000-0010-0000-0300-0000D2120000}" name="Columna4812" dataDxfId="11898"/>
    <tableColumn id="4819" xr3:uid="{00000000-0010-0000-0300-0000D3120000}" name="Columna4813" dataDxfId="11897"/>
    <tableColumn id="4820" xr3:uid="{00000000-0010-0000-0300-0000D4120000}" name="Columna4814" dataDxfId="11896"/>
    <tableColumn id="4821" xr3:uid="{00000000-0010-0000-0300-0000D5120000}" name="Columna4815" dataDxfId="11895"/>
    <tableColumn id="4822" xr3:uid="{00000000-0010-0000-0300-0000D6120000}" name="Columna4816" dataDxfId="11894"/>
    <tableColumn id="4823" xr3:uid="{00000000-0010-0000-0300-0000D7120000}" name="Columna4817" dataDxfId="11893"/>
    <tableColumn id="4824" xr3:uid="{00000000-0010-0000-0300-0000D8120000}" name="Columna4818" dataDxfId="11892"/>
    <tableColumn id="4825" xr3:uid="{00000000-0010-0000-0300-0000D9120000}" name="Columna4819" dataDxfId="11891"/>
    <tableColumn id="4826" xr3:uid="{00000000-0010-0000-0300-0000DA120000}" name="Columna4820" dataDxfId="11890"/>
    <tableColumn id="4827" xr3:uid="{00000000-0010-0000-0300-0000DB120000}" name="Columna4821" dataDxfId="11889"/>
    <tableColumn id="4828" xr3:uid="{00000000-0010-0000-0300-0000DC120000}" name="Columna4822" dataDxfId="11888"/>
    <tableColumn id="4829" xr3:uid="{00000000-0010-0000-0300-0000DD120000}" name="Columna4823" dataDxfId="11887"/>
    <tableColumn id="4830" xr3:uid="{00000000-0010-0000-0300-0000DE120000}" name="Columna4824" dataDxfId="11886"/>
    <tableColumn id="4831" xr3:uid="{00000000-0010-0000-0300-0000DF120000}" name="Columna4825" dataDxfId="11885"/>
    <tableColumn id="4832" xr3:uid="{00000000-0010-0000-0300-0000E0120000}" name="Columna4826" dataDxfId="11884"/>
    <tableColumn id="4833" xr3:uid="{00000000-0010-0000-0300-0000E1120000}" name="Columna4827" dataDxfId="11883"/>
    <tableColumn id="4834" xr3:uid="{00000000-0010-0000-0300-0000E2120000}" name="Columna4828" dataDxfId="11882"/>
    <tableColumn id="4835" xr3:uid="{00000000-0010-0000-0300-0000E3120000}" name="Columna4829" dataDxfId="11881"/>
    <tableColumn id="4836" xr3:uid="{00000000-0010-0000-0300-0000E4120000}" name="Columna4830" dataDxfId="11880"/>
    <tableColumn id="4837" xr3:uid="{00000000-0010-0000-0300-0000E5120000}" name="Columna4831" dataDxfId="11879"/>
    <tableColumn id="4838" xr3:uid="{00000000-0010-0000-0300-0000E6120000}" name="Columna4832" dataDxfId="11878"/>
    <tableColumn id="4839" xr3:uid="{00000000-0010-0000-0300-0000E7120000}" name="Columna4833" dataDxfId="11877"/>
    <tableColumn id="4840" xr3:uid="{00000000-0010-0000-0300-0000E8120000}" name="Columna4834" dataDxfId="11876"/>
    <tableColumn id="4841" xr3:uid="{00000000-0010-0000-0300-0000E9120000}" name="Columna4835" dataDxfId="11875"/>
    <tableColumn id="4842" xr3:uid="{00000000-0010-0000-0300-0000EA120000}" name="Columna4836" dataDxfId="11874"/>
    <tableColumn id="4843" xr3:uid="{00000000-0010-0000-0300-0000EB120000}" name="Columna4837" dataDxfId="11873"/>
    <tableColumn id="4844" xr3:uid="{00000000-0010-0000-0300-0000EC120000}" name="Columna4838" dataDxfId="11872"/>
    <tableColumn id="4845" xr3:uid="{00000000-0010-0000-0300-0000ED120000}" name="Columna4839" dataDxfId="11871"/>
    <tableColumn id="4846" xr3:uid="{00000000-0010-0000-0300-0000EE120000}" name="Columna4840" dataDxfId="11870"/>
    <tableColumn id="4847" xr3:uid="{00000000-0010-0000-0300-0000EF120000}" name="Columna4841" dataDxfId="11869"/>
    <tableColumn id="4848" xr3:uid="{00000000-0010-0000-0300-0000F0120000}" name="Columna4842" dataDxfId="11868"/>
    <tableColumn id="4849" xr3:uid="{00000000-0010-0000-0300-0000F1120000}" name="Columna4843" dataDxfId="11867"/>
    <tableColumn id="4850" xr3:uid="{00000000-0010-0000-0300-0000F2120000}" name="Columna4844" dataDxfId="11866"/>
    <tableColumn id="4851" xr3:uid="{00000000-0010-0000-0300-0000F3120000}" name="Columna4845" dataDxfId="11865"/>
    <tableColumn id="4852" xr3:uid="{00000000-0010-0000-0300-0000F4120000}" name="Columna4846" dataDxfId="11864"/>
    <tableColumn id="4853" xr3:uid="{00000000-0010-0000-0300-0000F5120000}" name="Columna4847" dataDxfId="11863"/>
    <tableColumn id="4854" xr3:uid="{00000000-0010-0000-0300-0000F6120000}" name="Columna4848" dataDxfId="11862"/>
    <tableColumn id="4855" xr3:uid="{00000000-0010-0000-0300-0000F7120000}" name="Columna4849" dataDxfId="11861"/>
    <tableColumn id="4856" xr3:uid="{00000000-0010-0000-0300-0000F8120000}" name="Columna4850" dataDxfId="11860"/>
    <tableColumn id="4857" xr3:uid="{00000000-0010-0000-0300-0000F9120000}" name="Columna4851" dataDxfId="11859"/>
    <tableColumn id="4858" xr3:uid="{00000000-0010-0000-0300-0000FA120000}" name="Columna4852" dataDxfId="11858"/>
    <tableColumn id="4859" xr3:uid="{00000000-0010-0000-0300-0000FB120000}" name="Columna4853" dataDxfId="11857"/>
    <tableColumn id="4860" xr3:uid="{00000000-0010-0000-0300-0000FC120000}" name="Columna4854" dataDxfId="11856"/>
    <tableColumn id="4861" xr3:uid="{00000000-0010-0000-0300-0000FD120000}" name="Columna4855" dataDxfId="11855"/>
    <tableColumn id="4862" xr3:uid="{00000000-0010-0000-0300-0000FE120000}" name="Columna4856" dataDxfId="11854"/>
    <tableColumn id="4863" xr3:uid="{00000000-0010-0000-0300-0000FF120000}" name="Columna4857" dataDxfId="11853"/>
    <tableColumn id="4864" xr3:uid="{00000000-0010-0000-0300-000000130000}" name="Columna4858" dataDxfId="11852"/>
    <tableColumn id="4865" xr3:uid="{00000000-0010-0000-0300-000001130000}" name="Columna4859" dataDxfId="11851"/>
    <tableColumn id="4866" xr3:uid="{00000000-0010-0000-0300-000002130000}" name="Columna4860" dataDxfId="11850"/>
    <tableColumn id="4867" xr3:uid="{00000000-0010-0000-0300-000003130000}" name="Columna4861" dataDxfId="11849"/>
    <tableColumn id="4868" xr3:uid="{00000000-0010-0000-0300-000004130000}" name="Columna4862" dataDxfId="11848"/>
    <tableColumn id="4869" xr3:uid="{00000000-0010-0000-0300-000005130000}" name="Columna4863" dataDxfId="11847"/>
    <tableColumn id="4870" xr3:uid="{00000000-0010-0000-0300-000006130000}" name="Columna4864" dataDxfId="11846"/>
    <tableColumn id="4871" xr3:uid="{00000000-0010-0000-0300-000007130000}" name="Columna4865" dataDxfId="11845"/>
    <tableColumn id="4872" xr3:uid="{00000000-0010-0000-0300-000008130000}" name="Columna4866" dataDxfId="11844"/>
    <tableColumn id="4873" xr3:uid="{00000000-0010-0000-0300-000009130000}" name="Columna4867" dataDxfId="11843"/>
    <tableColumn id="4874" xr3:uid="{00000000-0010-0000-0300-00000A130000}" name="Columna4868" dataDxfId="11842"/>
    <tableColumn id="4875" xr3:uid="{00000000-0010-0000-0300-00000B130000}" name="Columna4869" dataDxfId="11841"/>
    <tableColumn id="4876" xr3:uid="{00000000-0010-0000-0300-00000C130000}" name="Columna4870" dataDxfId="11840"/>
    <tableColumn id="4877" xr3:uid="{00000000-0010-0000-0300-00000D130000}" name="Columna4871" dataDxfId="11839"/>
    <tableColumn id="4878" xr3:uid="{00000000-0010-0000-0300-00000E130000}" name="Columna4872" dataDxfId="11838"/>
    <tableColumn id="4879" xr3:uid="{00000000-0010-0000-0300-00000F130000}" name="Columna4873" dataDxfId="11837"/>
    <tableColumn id="4880" xr3:uid="{00000000-0010-0000-0300-000010130000}" name="Columna4874" dataDxfId="11836"/>
    <tableColumn id="4881" xr3:uid="{00000000-0010-0000-0300-000011130000}" name="Columna4875" dataDxfId="11835"/>
    <tableColumn id="4882" xr3:uid="{00000000-0010-0000-0300-000012130000}" name="Columna4876" dataDxfId="11834"/>
    <tableColumn id="4883" xr3:uid="{00000000-0010-0000-0300-000013130000}" name="Columna4877" dataDxfId="11833"/>
    <tableColumn id="4884" xr3:uid="{00000000-0010-0000-0300-000014130000}" name="Columna4878" dataDxfId="11832"/>
    <tableColumn id="4885" xr3:uid="{00000000-0010-0000-0300-000015130000}" name="Columna4879" dataDxfId="11831"/>
    <tableColumn id="4886" xr3:uid="{00000000-0010-0000-0300-000016130000}" name="Columna4880" dataDxfId="11830"/>
    <tableColumn id="4887" xr3:uid="{00000000-0010-0000-0300-000017130000}" name="Columna4881" dataDxfId="11829"/>
    <tableColumn id="4888" xr3:uid="{00000000-0010-0000-0300-000018130000}" name="Columna4882" dataDxfId="11828"/>
    <tableColumn id="4889" xr3:uid="{00000000-0010-0000-0300-000019130000}" name="Columna4883" dataDxfId="11827"/>
    <tableColumn id="4890" xr3:uid="{00000000-0010-0000-0300-00001A130000}" name="Columna4884" dataDxfId="11826"/>
    <tableColumn id="4891" xr3:uid="{00000000-0010-0000-0300-00001B130000}" name="Columna4885" dataDxfId="11825"/>
    <tableColumn id="4892" xr3:uid="{00000000-0010-0000-0300-00001C130000}" name="Columna4886" dataDxfId="11824"/>
    <tableColumn id="4893" xr3:uid="{00000000-0010-0000-0300-00001D130000}" name="Columna4887" dataDxfId="11823"/>
    <tableColumn id="4894" xr3:uid="{00000000-0010-0000-0300-00001E130000}" name="Columna4888" dataDxfId="11822"/>
    <tableColumn id="4895" xr3:uid="{00000000-0010-0000-0300-00001F130000}" name="Columna4889" dataDxfId="11821"/>
    <tableColumn id="4896" xr3:uid="{00000000-0010-0000-0300-000020130000}" name="Columna4890" dataDxfId="11820"/>
    <tableColumn id="4897" xr3:uid="{00000000-0010-0000-0300-000021130000}" name="Columna4891" dataDxfId="11819"/>
    <tableColumn id="4898" xr3:uid="{00000000-0010-0000-0300-000022130000}" name="Columna4892" dataDxfId="11818"/>
    <tableColumn id="4899" xr3:uid="{00000000-0010-0000-0300-000023130000}" name="Columna4893" dataDxfId="11817"/>
    <tableColumn id="4900" xr3:uid="{00000000-0010-0000-0300-000024130000}" name="Columna4894" dataDxfId="11816"/>
    <tableColumn id="4901" xr3:uid="{00000000-0010-0000-0300-000025130000}" name="Columna4895" dataDxfId="11815"/>
    <tableColumn id="4902" xr3:uid="{00000000-0010-0000-0300-000026130000}" name="Columna4896" dataDxfId="11814"/>
    <tableColumn id="4903" xr3:uid="{00000000-0010-0000-0300-000027130000}" name="Columna4897" dataDxfId="11813"/>
    <tableColumn id="4904" xr3:uid="{00000000-0010-0000-0300-000028130000}" name="Columna4898" dataDxfId="11812"/>
    <tableColumn id="4905" xr3:uid="{00000000-0010-0000-0300-000029130000}" name="Columna4899" dataDxfId="11811"/>
    <tableColumn id="4906" xr3:uid="{00000000-0010-0000-0300-00002A130000}" name="Columna4900" dataDxfId="11810"/>
    <tableColumn id="4907" xr3:uid="{00000000-0010-0000-0300-00002B130000}" name="Columna4901" dataDxfId="11809"/>
    <tableColumn id="4908" xr3:uid="{00000000-0010-0000-0300-00002C130000}" name="Columna4902" dataDxfId="11808"/>
    <tableColumn id="4909" xr3:uid="{00000000-0010-0000-0300-00002D130000}" name="Columna4903" dataDxfId="11807"/>
    <tableColumn id="4910" xr3:uid="{00000000-0010-0000-0300-00002E130000}" name="Columna4904" dataDxfId="11806"/>
    <tableColumn id="4911" xr3:uid="{00000000-0010-0000-0300-00002F130000}" name="Columna4905" dataDxfId="11805"/>
    <tableColumn id="4912" xr3:uid="{00000000-0010-0000-0300-000030130000}" name="Columna4906" dataDxfId="11804"/>
    <tableColumn id="4913" xr3:uid="{00000000-0010-0000-0300-000031130000}" name="Columna4907" dataDxfId="11803"/>
    <tableColumn id="4914" xr3:uid="{00000000-0010-0000-0300-000032130000}" name="Columna4908" dataDxfId="11802"/>
    <tableColumn id="4915" xr3:uid="{00000000-0010-0000-0300-000033130000}" name="Columna4909" dataDxfId="11801"/>
    <tableColumn id="4916" xr3:uid="{00000000-0010-0000-0300-000034130000}" name="Columna4910" dataDxfId="11800"/>
    <tableColumn id="4917" xr3:uid="{00000000-0010-0000-0300-000035130000}" name="Columna4911" dataDxfId="11799"/>
    <tableColumn id="4918" xr3:uid="{00000000-0010-0000-0300-000036130000}" name="Columna4912" dataDxfId="11798"/>
    <tableColumn id="4919" xr3:uid="{00000000-0010-0000-0300-000037130000}" name="Columna4913" dataDxfId="11797"/>
    <tableColumn id="4920" xr3:uid="{00000000-0010-0000-0300-000038130000}" name="Columna4914" dataDxfId="11796"/>
    <tableColumn id="4921" xr3:uid="{00000000-0010-0000-0300-000039130000}" name="Columna4915" dataDxfId="11795"/>
    <tableColumn id="4922" xr3:uid="{00000000-0010-0000-0300-00003A130000}" name="Columna4916" dataDxfId="11794"/>
    <tableColumn id="4923" xr3:uid="{00000000-0010-0000-0300-00003B130000}" name="Columna4917" dataDxfId="11793"/>
    <tableColumn id="4924" xr3:uid="{00000000-0010-0000-0300-00003C130000}" name="Columna4918" dataDxfId="11792"/>
    <tableColumn id="4925" xr3:uid="{00000000-0010-0000-0300-00003D130000}" name="Columna4919" dataDxfId="11791"/>
    <tableColumn id="4926" xr3:uid="{00000000-0010-0000-0300-00003E130000}" name="Columna4920" dataDxfId="11790"/>
    <tableColumn id="4927" xr3:uid="{00000000-0010-0000-0300-00003F130000}" name="Columna4921" dataDxfId="11789"/>
    <tableColumn id="4928" xr3:uid="{00000000-0010-0000-0300-000040130000}" name="Columna4922" dataDxfId="11788"/>
    <tableColumn id="4929" xr3:uid="{00000000-0010-0000-0300-000041130000}" name="Columna4923" dataDxfId="11787"/>
    <tableColumn id="4930" xr3:uid="{00000000-0010-0000-0300-000042130000}" name="Columna4924" dataDxfId="11786"/>
    <tableColumn id="4931" xr3:uid="{00000000-0010-0000-0300-000043130000}" name="Columna4925" dataDxfId="11785"/>
    <tableColumn id="4932" xr3:uid="{00000000-0010-0000-0300-000044130000}" name="Columna4926" dataDxfId="11784"/>
    <tableColumn id="4933" xr3:uid="{00000000-0010-0000-0300-000045130000}" name="Columna4927" dataDxfId="11783"/>
    <tableColumn id="4934" xr3:uid="{00000000-0010-0000-0300-000046130000}" name="Columna4928" dataDxfId="11782"/>
    <tableColumn id="4935" xr3:uid="{00000000-0010-0000-0300-000047130000}" name="Columna4929" dataDxfId="11781"/>
    <tableColumn id="4936" xr3:uid="{00000000-0010-0000-0300-000048130000}" name="Columna4930" dataDxfId="11780"/>
    <tableColumn id="4937" xr3:uid="{00000000-0010-0000-0300-000049130000}" name="Columna4931" dataDxfId="11779"/>
    <tableColumn id="4938" xr3:uid="{00000000-0010-0000-0300-00004A130000}" name="Columna4932" dataDxfId="11778"/>
    <tableColumn id="4939" xr3:uid="{00000000-0010-0000-0300-00004B130000}" name="Columna4933" dataDxfId="11777"/>
    <tableColumn id="4940" xr3:uid="{00000000-0010-0000-0300-00004C130000}" name="Columna4934" dataDxfId="11776"/>
    <tableColumn id="4941" xr3:uid="{00000000-0010-0000-0300-00004D130000}" name="Columna4935" dataDxfId="11775"/>
    <tableColumn id="4942" xr3:uid="{00000000-0010-0000-0300-00004E130000}" name="Columna4936" dataDxfId="11774"/>
    <tableColumn id="4943" xr3:uid="{00000000-0010-0000-0300-00004F130000}" name="Columna4937" dataDxfId="11773"/>
    <tableColumn id="4944" xr3:uid="{00000000-0010-0000-0300-000050130000}" name="Columna4938" dataDxfId="11772"/>
    <tableColumn id="4945" xr3:uid="{00000000-0010-0000-0300-000051130000}" name="Columna4939" dataDxfId="11771"/>
    <tableColumn id="4946" xr3:uid="{00000000-0010-0000-0300-000052130000}" name="Columna4940" dataDxfId="11770"/>
    <tableColumn id="4947" xr3:uid="{00000000-0010-0000-0300-000053130000}" name="Columna4941" dataDxfId="11769"/>
    <tableColumn id="4948" xr3:uid="{00000000-0010-0000-0300-000054130000}" name="Columna4942" dataDxfId="11768"/>
    <tableColumn id="4949" xr3:uid="{00000000-0010-0000-0300-000055130000}" name="Columna4943" dataDxfId="11767"/>
    <tableColumn id="4950" xr3:uid="{00000000-0010-0000-0300-000056130000}" name="Columna4944" dataDxfId="11766"/>
    <tableColumn id="4951" xr3:uid="{00000000-0010-0000-0300-000057130000}" name="Columna4945" dataDxfId="11765"/>
    <tableColumn id="4952" xr3:uid="{00000000-0010-0000-0300-000058130000}" name="Columna4946" dataDxfId="11764"/>
    <tableColumn id="4953" xr3:uid="{00000000-0010-0000-0300-000059130000}" name="Columna4947" dataDxfId="11763"/>
    <tableColumn id="4954" xr3:uid="{00000000-0010-0000-0300-00005A130000}" name="Columna4948" dataDxfId="11762"/>
    <tableColumn id="4955" xr3:uid="{00000000-0010-0000-0300-00005B130000}" name="Columna4949" dataDxfId="11761"/>
    <tableColumn id="4956" xr3:uid="{00000000-0010-0000-0300-00005C130000}" name="Columna4950" dataDxfId="11760"/>
    <tableColumn id="4957" xr3:uid="{00000000-0010-0000-0300-00005D130000}" name="Columna4951" dataDxfId="11759"/>
    <tableColumn id="4958" xr3:uid="{00000000-0010-0000-0300-00005E130000}" name="Columna4952" dataDxfId="11758"/>
    <tableColumn id="4959" xr3:uid="{00000000-0010-0000-0300-00005F130000}" name="Columna4953" dataDxfId="11757"/>
    <tableColumn id="4960" xr3:uid="{00000000-0010-0000-0300-000060130000}" name="Columna4954" dataDxfId="11756"/>
    <tableColumn id="4961" xr3:uid="{00000000-0010-0000-0300-000061130000}" name="Columna4955" dataDxfId="11755"/>
    <tableColumn id="4962" xr3:uid="{00000000-0010-0000-0300-000062130000}" name="Columna4956" dataDxfId="11754"/>
    <tableColumn id="4963" xr3:uid="{00000000-0010-0000-0300-000063130000}" name="Columna4957" dataDxfId="11753"/>
    <tableColumn id="4964" xr3:uid="{00000000-0010-0000-0300-000064130000}" name="Columna4958" dataDxfId="11752"/>
    <tableColumn id="4965" xr3:uid="{00000000-0010-0000-0300-000065130000}" name="Columna4959" dataDxfId="11751"/>
    <tableColumn id="4966" xr3:uid="{00000000-0010-0000-0300-000066130000}" name="Columna4960" dataDxfId="11750"/>
    <tableColumn id="4967" xr3:uid="{00000000-0010-0000-0300-000067130000}" name="Columna4961" dataDxfId="11749"/>
    <tableColumn id="4968" xr3:uid="{00000000-0010-0000-0300-000068130000}" name="Columna4962" dataDxfId="11748"/>
    <tableColumn id="4969" xr3:uid="{00000000-0010-0000-0300-000069130000}" name="Columna4963" dataDxfId="11747"/>
    <tableColumn id="4970" xr3:uid="{00000000-0010-0000-0300-00006A130000}" name="Columna4964" dataDxfId="11746"/>
    <tableColumn id="4971" xr3:uid="{00000000-0010-0000-0300-00006B130000}" name="Columna4965" dataDxfId="11745"/>
    <tableColumn id="4972" xr3:uid="{00000000-0010-0000-0300-00006C130000}" name="Columna4966" dataDxfId="11744"/>
    <tableColumn id="4973" xr3:uid="{00000000-0010-0000-0300-00006D130000}" name="Columna4967" dataDxfId="11743"/>
    <tableColumn id="4974" xr3:uid="{00000000-0010-0000-0300-00006E130000}" name="Columna4968" dataDxfId="11742"/>
    <tableColumn id="4975" xr3:uid="{00000000-0010-0000-0300-00006F130000}" name="Columna4969" dataDxfId="11741"/>
    <tableColumn id="4976" xr3:uid="{00000000-0010-0000-0300-000070130000}" name="Columna4970" dataDxfId="11740"/>
    <tableColumn id="4977" xr3:uid="{00000000-0010-0000-0300-000071130000}" name="Columna4971" dataDxfId="11739"/>
    <tableColumn id="4978" xr3:uid="{00000000-0010-0000-0300-000072130000}" name="Columna4972" dataDxfId="11738"/>
    <tableColumn id="4979" xr3:uid="{00000000-0010-0000-0300-000073130000}" name="Columna4973" dataDxfId="11737"/>
    <tableColumn id="4980" xr3:uid="{00000000-0010-0000-0300-000074130000}" name="Columna4974" dataDxfId="11736"/>
    <tableColumn id="4981" xr3:uid="{00000000-0010-0000-0300-000075130000}" name="Columna4975" dataDxfId="11735"/>
    <tableColumn id="4982" xr3:uid="{00000000-0010-0000-0300-000076130000}" name="Columna4976" dataDxfId="11734"/>
    <tableColumn id="4983" xr3:uid="{00000000-0010-0000-0300-000077130000}" name="Columna4977" dataDxfId="11733"/>
    <tableColumn id="4984" xr3:uid="{00000000-0010-0000-0300-000078130000}" name="Columna4978" dataDxfId="11732"/>
    <tableColumn id="4985" xr3:uid="{00000000-0010-0000-0300-000079130000}" name="Columna4979" dataDxfId="11731"/>
    <tableColumn id="4986" xr3:uid="{00000000-0010-0000-0300-00007A130000}" name="Columna4980" dataDxfId="11730"/>
    <tableColumn id="4987" xr3:uid="{00000000-0010-0000-0300-00007B130000}" name="Columna4981" dataDxfId="11729"/>
    <tableColumn id="4988" xr3:uid="{00000000-0010-0000-0300-00007C130000}" name="Columna4982" dataDxfId="11728"/>
    <tableColumn id="4989" xr3:uid="{00000000-0010-0000-0300-00007D130000}" name="Columna4983" dataDxfId="11727"/>
    <tableColumn id="4990" xr3:uid="{00000000-0010-0000-0300-00007E130000}" name="Columna4984" dataDxfId="11726"/>
    <tableColumn id="4991" xr3:uid="{00000000-0010-0000-0300-00007F130000}" name="Columna4985" dataDxfId="11725"/>
    <tableColumn id="4992" xr3:uid="{00000000-0010-0000-0300-000080130000}" name="Columna4986" dataDxfId="11724"/>
    <tableColumn id="4993" xr3:uid="{00000000-0010-0000-0300-000081130000}" name="Columna4987" dataDxfId="11723"/>
    <tableColumn id="4994" xr3:uid="{00000000-0010-0000-0300-000082130000}" name="Columna4988" dataDxfId="11722"/>
    <tableColumn id="4995" xr3:uid="{00000000-0010-0000-0300-000083130000}" name="Columna4989" dataDxfId="11721"/>
    <tableColumn id="4996" xr3:uid="{00000000-0010-0000-0300-000084130000}" name="Columna4990" dataDxfId="11720"/>
    <tableColumn id="4997" xr3:uid="{00000000-0010-0000-0300-000085130000}" name="Columna4991" dataDxfId="11719"/>
    <tableColumn id="4998" xr3:uid="{00000000-0010-0000-0300-000086130000}" name="Columna4992" dataDxfId="11718"/>
    <tableColumn id="4999" xr3:uid="{00000000-0010-0000-0300-000087130000}" name="Columna4993" dataDxfId="11717"/>
    <tableColumn id="5000" xr3:uid="{00000000-0010-0000-0300-000088130000}" name="Columna4994" dataDxfId="11716"/>
    <tableColumn id="5001" xr3:uid="{00000000-0010-0000-0300-000089130000}" name="Columna4995" dataDxfId="11715"/>
    <tableColumn id="5002" xr3:uid="{00000000-0010-0000-0300-00008A130000}" name="Columna4996" dataDxfId="11714"/>
    <tableColumn id="5003" xr3:uid="{00000000-0010-0000-0300-00008B130000}" name="Columna4997" dataDxfId="11713"/>
    <tableColumn id="5004" xr3:uid="{00000000-0010-0000-0300-00008C130000}" name="Columna4998" dataDxfId="11712"/>
    <tableColumn id="5005" xr3:uid="{00000000-0010-0000-0300-00008D130000}" name="Columna4999" dataDxfId="11711"/>
    <tableColumn id="5006" xr3:uid="{00000000-0010-0000-0300-00008E130000}" name="Columna5000" dataDxfId="11710"/>
    <tableColumn id="5007" xr3:uid="{00000000-0010-0000-0300-00008F130000}" name="Columna5001" dataDxfId="11709"/>
    <tableColumn id="5008" xr3:uid="{00000000-0010-0000-0300-000090130000}" name="Columna5002" dataDxfId="11708"/>
    <tableColumn id="5009" xr3:uid="{00000000-0010-0000-0300-000091130000}" name="Columna5003" dataDxfId="11707"/>
    <tableColumn id="5010" xr3:uid="{00000000-0010-0000-0300-000092130000}" name="Columna5004" dataDxfId="11706"/>
    <tableColumn id="5011" xr3:uid="{00000000-0010-0000-0300-000093130000}" name="Columna5005" dataDxfId="11705"/>
    <tableColumn id="5012" xr3:uid="{00000000-0010-0000-0300-000094130000}" name="Columna5006" dataDxfId="11704"/>
    <tableColumn id="5013" xr3:uid="{00000000-0010-0000-0300-000095130000}" name="Columna5007" dataDxfId="11703"/>
    <tableColumn id="5014" xr3:uid="{00000000-0010-0000-0300-000096130000}" name="Columna5008" dataDxfId="11702"/>
    <tableColumn id="5015" xr3:uid="{00000000-0010-0000-0300-000097130000}" name="Columna5009" dataDxfId="11701"/>
    <tableColumn id="5016" xr3:uid="{00000000-0010-0000-0300-000098130000}" name="Columna5010" dataDxfId="11700"/>
    <tableColumn id="5017" xr3:uid="{00000000-0010-0000-0300-000099130000}" name="Columna5011" dataDxfId="11699"/>
    <tableColumn id="5018" xr3:uid="{00000000-0010-0000-0300-00009A130000}" name="Columna5012" dataDxfId="11698"/>
    <tableColumn id="5019" xr3:uid="{00000000-0010-0000-0300-00009B130000}" name="Columna5013" dataDxfId="11697"/>
    <tableColumn id="5020" xr3:uid="{00000000-0010-0000-0300-00009C130000}" name="Columna5014" dataDxfId="11696"/>
    <tableColumn id="5021" xr3:uid="{00000000-0010-0000-0300-00009D130000}" name="Columna5015" dataDxfId="11695"/>
    <tableColumn id="5022" xr3:uid="{00000000-0010-0000-0300-00009E130000}" name="Columna5016" dataDxfId="11694"/>
    <tableColumn id="5023" xr3:uid="{00000000-0010-0000-0300-00009F130000}" name="Columna5017" dataDxfId="11693"/>
    <tableColumn id="5024" xr3:uid="{00000000-0010-0000-0300-0000A0130000}" name="Columna5018" dataDxfId="11692"/>
    <tableColumn id="5025" xr3:uid="{00000000-0010-0000-0300-0000A1130000}" name="Columna5019" dataDxfId="11691"/>
    <tableColumn id="5026" xr3:uid="{00000000-0010-0000-0300-0000A2130000}" name="Columna5020" dataDxfId="11690"/>
    <tableColumn id="5027" xr3:uid="{00000000-0010-0000-0300-0000A3130000}" name="Columna5021" dataDxfId="11689"/>
    <tableColumn id="5028" xr3:uid="{00000000-0010-0000-0300-0000A4130000}" name="Columna5022" dataDxfId="11688"/>
    <tableColumn id="5029" xr3:uid="{00000000-0010-0000-0300-0000A5130000}" name="Columna5023" dataDxfId="11687"/>
    <tableColumn id="5030" xr3:uid="{00000000-0010-0000-0300-0000A6130000}" name="Columna5024" dataDxfId="11686"/>
    <tableColumn id="5031" xr3:uid="{00000000-0010-0000-0300-0000A7130000}" name="Columna5025" dataDxfId="11685"/>
    <tableColumn id="5032" xr3:uid="{00000000-0010-0000-0300-0000A8130000}" name="Columna5026" dataDxfId="11684"/>
    <tableColumn id="5033" xr3:uid="{00000000-0010-0000-0300-0000A9130000}" name="Columna5027" dataDxfId="11683"/>
    <tableColumn id="5034" xr3:uid="{00000000-0010-0000-0300-0000AA130000}" name="Columna5028" dataDxfId="11682"/>
    <tableColumn id="5035" xr3:uid="{00000000-0010-0000-0300-0000AB130000}" name="Columna5029" dataDxfId="11681"/>
    <tableColumn id="5036" xr3:uid="{00000000-0010-0000-0300-0000AC130000}" name="Columna5030" dataDxfId="11680"/>
    <tableColumn id="5037" xr3:uid="{00000000-0010-0000-0300-0000AD130000}" name="Columna5031" dataDxfId="11679"/>
    <tableColumn id="5038" xr3:uid="{00000000-0010-0000-0300-0000AE130000}" name="Columna5032" dataDxfId="11678"/>
    <tableColumn id="5039" xr3:uid="{00000000-0010-0000-0300-0000AF130000}" name="Columna5033" dataDxfId="11677"/>
    <tableColumn id="5040" xr3:uid="{00000000-0010-0000-0300-0000B0130000}" name="Columna5034" dataDxfId="11676"/>
    <tableColumn id="5041" xr3:uid="{00000000-0010-0000-0300-0000B1130000}" name="Columna5035" dataDxfId="11675"/>
    <tableColumn id="5042" xr3:uid="{00000000-0010-0000-0300-0000B2130000}" name="Columna5036" dataDxfId="11674"/>
    <tableColumn id="5043" xr3:uid="{00000000-0010-0000-0300-0000B3130000}" name="Columna5037" dataDxfId="11673"/>
    <tableColumn id="5044" xr3:uid="{00000000-0010-0000-0300-0000B4130000}" name="Columna5038" dataDxfId="11672"/>
    <tableColumn id="5045" xr3:uid="{00000000-0010-0000-0300-0000B5130000}" name="Columna5039" dataDxfId="11671"/>
    <tableColumn id="5046" xr3:uid="{00000000-0010-0000-0300-0000B6130000}" name="Columna5040" dataDxfId="11670"/>
    <tableColumn id="5047" xr3:uid="{00000000-0010-0000-0300-0000B7130000}" name="Columna5041" dataDxfId="11669"/>
    <tableColumn id="5048" xr3:uid="{00000000-0010-0000-0300-0000B8130000}" name="Columna5042" dataDxfId="11668"/>
    <tableColumn id="5049" xr3:uid="{00000000-0010-0000-0300-0000B9130000}" name="Columna5043" dataDxfId="11667"/>
    <tableColumn id="5050" xr3:uid="{00000000-0010-0000-0300-0000BA130000}" name="Columna5044" dataDxfId="11666"/>
    <tableColumn id="5051" xr3:uid="{00000000-0010-0000-0300-0000BB130000}" name="Columna5045" dataDxfId="11665"/>
    <tableColumn id="5052" xr3:uid="{00000000-0010-0000-0300-0000BC130000}" name="Columna5046" dataDxfId="11664"/>
    <tableColumn id="5053" xr3:uid="{00000000-0010-0000-0300-0000BD130000}" name="Columna5047" dataDxfId="11663"/>
    <tableColumn id="5054" xr3:uid="{00000000-0010-0000-0300-0000BE130000}" name="Columna5048" dataDxfId="11662"/>
    <tableColumn id="5055" xr3:uid="{00000000-0010-0000-0300-0000BF130000}" name="Columna5049" dataDxfId="11661"/>
    <tableColumn id="5056" xr3:uid="{00000000-0010-0000-0300-0000C0130000}" name="Columna5050" dataDxfId="11660"/>
    <tableColumn id="5057" xr3:uid="{00000000-0010-0000-0300-0000C1130000}" name="Columna5051" dataDxfId="11659"/>
    <tableColumn id="5058" xr3:uid="{00000000-0010-0000-0300-0000C2130000}" name="Columna5052" dataDxfId="11658"/>
    <tableColumn id="5059" xr3:uid="{00000000-0010-0000-0300-0000C3130000}" name="Columna5053" dataDxfId="11657"/>
    <tableColumn id="5060" xr3:uid="{00000000-0010-0000-0300-0000C4130000}" name="Columna5054" dataDxfId="11656"/>
    <tableColumn id="5061" xr3:uid="{00000000-0010-0000-0300-0000C5130000}" name="Columna5055" dataDxfId="11655"/>
    <tableColumn id="5062" xr3:uid="{00000000-0010-0000-0300-0000C6130000}" name="Columna5056" dataDxfId="11654"/>
    <tableColumn id="5063" xr3:uid="{00000000-0010-0000-0300-0000C7130000}" name="Columna5057" dataDxfId="11653"/>
    <tableColumn id="5064" xr3:uid="{00000000-0010-0000-0300-0000C8130000}" name="Columna5058" dataDxfId="11652"/>
    <tableColumn id="5065" xr3:uid="{00000000-0010-0000-0300-0000C9130000}" name="Columna5059" dataDxfId="11651"/>
    <tableColumn id="5066" xr3:uid="{00000000-0010-0000-0300-0000CA130000}" name="Columna5060" dataDxfId="11650"/>
    <tableColumn id="5067" xr3:uid="{00000000-0010-0000-0300-0000CB130000}" name="Columna5061" dataDxfId="11649"/>
    <tableColumn id="5068" xr3:uid="{00000000-0010-0000-0300-0000CC130000}" name="Columna5062" dataDxfId="11648"/>
    <tableColumn id="5069" xr3:uid="{00000000-0010-0000-0300-0000CD130000}" name="Columna5063" dataDxfId="11647"/>
    <tableColumn id="5070" xr3:uid="{00000000-0010-0000-0300-0000CE130000}" name="Columna5064" dataDxfId="11646"/>
    <tableColumn id="5071" xr3:uid="{00000000-0010-0000-0300-0000CF130000}" name="Columna5065" dataDxfId="11645"/>
    <tableColumn id="5072" xr3:uid="{00000000-0010-0000-0300-0000D0130000}" name="Columna5066" dataDxfId="11644"/>
    <tableColumn id="5073" xr3:uid="{00000000-0010-0000-0300-0000D1130000}" name="Columna5067" dataDxfId="11643"/>
    <tableColumn id="5074" xr3:uid="{00000000-0010-0000-0300-0000D2130000}" name="Columna5068" dataDxfId="11642"/>
    <tableColumn id="5075" xr3:uid="{00000000-0010-0000-0300-0000D3130000}" name="Columna5069" dataDxfId="11641"/>
    <tableColumn id="5076" xr3:uid="{00000000-0010-0000-0300-0000D4130000}" name="Columna5070" dataDxfId="11640"/>
    <tableColumn id="5077" xr3:uid="{00000000-0010-0000-0300-0000D5130000}" name="Columna5071" dataDxfId="11639"/>
    <tableColumn id="5078" xr3:uid="{00000000-0010-0000-0300-0000D6130000}" name="Columna5072" dataDxfId="11638"/>
    <tableColumn id="5079" xr3:uid="{00000000-0010-0000-0300-0000D7130000}" name="Columna5073" dataDxfId="11637"/>
    <tableColumn id="5080" xr3:uid="{00000000-0010-0000-0300-0000D8130000}" name="Columna5074" dataDxfId="11636"/>
    <tableColumn id="5081" xr3:uid="{00000000-0010-0000-0300-0000D9130000}" name="Columna5075" dataDxfId="11635"/>
    <tableColumn id="5082" xr3:uid="{00000000-0010-0000-0300-0000DA130000}" name="Columna5076" dataDxfId="11634"/>
    <tableColumn id="5083" xr3:uid="{00000000-0010-0000-0300-0000DB130000}" name="Columna5077" dataDxfId="11633"/>
    <tableColumn id="5084" xr3:uid="{00000000-0010-0000-0300-0000DC130000}" name="Columna5078" dataDxfId="11632"/>
    <tableColumn id="5085" xr3:uid="{00000000-0010-0000-0300-0000DD130000}" name="Columna5079" dataDxfId="11631"/>
    <tableColumn id="5086" xr3:uid="{00000000-0010-0000-0300-0000DE130000}" name="Columna5080" dataDxfId="11630"/>
    <tableColumn id="5087" xr3:uid="{00000000-0010-0000-0300-0000DF130000}" name="Columna5081" dataDxfId="11629"/>
    <tableColumn id="5088" xr3:uid="{00000000-0010-0000-0300-0000E0130000}" name="Columna5082" dataDxfId="11628"/>
    <tableColumn id="5089" xr3:uid="{00000000-0010-0000-0300-0000E1130000}" name="Columna5083" dataDxfId="11627"/>
    <tableColumn id="5090" xr3:uid="{00000000-0010-0000-0300-0000E2130000}" name="Columna5084" dataDxfId="11626"/>
    <tableColumn id="5091" xr3:uid="{00000000-0010-0000-0300-0000E3130000}" name="Columna5085" dataDxfId="11625"/>
    <tableColumn id="5092" xr3:uid="{00000000-0010-0000-0300-0000E4130000}" name="Columna5086" dataDxfId="11624"/>
    <tableColumn id="5093" xr3:uid="{00000000-0010-0000-0300-0000E5130000}" name="Columna5087" dataDxfId="11623"/>
    <tableColumn id="5094" xr3:uid="{00000000-0010-0000-0300-0000E6130000}" name="Columna5088" dataDxfId="11622"/>
    <tableColumn id="5095" xr3:uid="{00000000-0010-0000-0300-0000E7130000}" name="Columna5089" dataDxfId="11621"/>
    <tableColumn id="5096" xr3:uid="{00000000-0010-0000-0300-0000E8130000}" name="Columna5090" dataDxfId="11620"/>
    <tableColumn id="5097" xr3:uid="{00000000-0010-0000-0300-0000E9130000}" name="Columna5091" dataDxfId="11619"/>
    <tableColumn id="5098" xr3:uid="{00000000-0010-0000-0300-0000EA130000}" name="Columna5092" dataDxfId="11618"/>
    <tableColumn id="5099" xr3:uid="{00000000-0010-0000-0300-0000EB130000}" name="Columna5093" dataDxfId="11617"/>
    <tableColumn id="5100" xr3:uid="{00000000-0010-0000-0300-0000EC130000}" name="Columna5094" dataDxfId="11616"/>
    <tableColumn id="5101" xr3:uid="{00000000-0010-0000-0300-0000ED130000}" name="Columna5095" dataDxfId="11615"/>
    <tableColumn id="5102" xr3:uid="{00000000-0010-0000-0300-0000EE130000}" name="Columna5096" dataDxfId="11614"/>
    <tableColumn id="5103" xr3:uid="{00000000-0010-0000-0300-0000EF130000}" name="Columna5097" dataDxfId="11613"/>
    <tableColumn id="5104" xr3:uid="{00000000-0010-0000-0300-0000F0130000}" name="Columna5098" dataDxfId="11612"/>
    <tableColumn id="5105" xr3:uid="{00000000-0010-0000-0300-0000F1130000}" name="Columna5099" dataDxfId="11611"/>
    <tableColumn id="5106" xr3:uid="{00000000-0010-0000-0300-0000F2130000}" name="Columna5100" dataDxfId="11610"/>
    <tableColumn id="5107" xr3:uid="{00000000-0010-0000-0300-0000F3130000}" name="Columna5101" dataDxfId="11609"/>
    <tableColumn id="5108" xr3:uid="{00000000-0010-0000-0300-0000F4130000}" name="Columna5102" dataDxfId="11608"/>
    <tableColumn id="5109" xr3:uid="{00000000-0010-0000-0300-0000F5130000}" name="Columna5103" dataDxfId="11607"/>
    <tableColumn id="5110" xr3:uid="{00000000-0010-0000-0300-0000F6130000}" name="Columna5104" dataDxfId="11606"/>
    <tableColumn id="5111" xr3:uid="{00000000-0010-0000-0300-0000F7130000}" name="Columna5105" dataDxfId="11605"/>
    <tableColumn id="5112" xr3:uid="{00000000-0010-0000-0300-0000F8130000}" name="Columna5106" dataDxfId="11604"/>
    <tableColumn id="5113" xr3:uid="{00000000-0010-0000-0300-0000F9130000}" name="Columna5107" dataDxfId="11603"/>
    <tableColumn id="5114" xr3:uid="{00000000-0010-0000-0300-0000FA130000}" name="Columna5108" dataDxfId="11602"/>
    <tableColumn id="5115" xr3:uid="{00000000-0010-0000-0300-0000FB130000}" name="Columna5109" dataDxfId="11601"/>
    <tableColumn id="5116" xr3:uid="{00000000-0010-0000-0300-0000FC130000}" name="Columna5110" dataDxfId="11600"/>
    <tableColumn id="5117" xr3:uid="{00000000-0010-0000-0300-0000FD130000}" name="Columna5111" dataDxfId="11599"/>
    <tableColumn id="5118" xr3:uid="{00000000-0010-0000-0300-0000FE130000}" name="Columna5112" dataDxfId="11598"/>
    <tableColumn id="5119" xr3:uid="{00000000-0010-0000-0300-0000FF130000}" name="Columna5113" dataDxfId="11597"/>
    <tableColumn id="5120" xr3:uid="{00000000-0010-0000-0300-000000140000}" name="Columna5114" dataDxfId="11596"/>
    <tableColumn id="5121" xr3:uid="{00000000-0010-0000-0300-000001140000}" name="Columna5115" dataDxfId="11595"/>
    <tableColumn id="5122" xr3:uid="{00000000-0010-0000-0300-000002140000}" name="Columna5116" dataDxfId="11594"/>
    <tableColumn id="5123" xr3:uid="{00000000-0010-0000-0300-000003140000}" name="Columna5117" dataDxfId="11593"/>
    <tableColumn id="5124" xr3:uid="{00000000-0010-0000-0300-000004140000}" name="Columna5118" dataDxfId="11592"/>
    <tableColumn id="5125" xr3:uid="{00000000-0010-0000-0300-000005140000}" name="Columna5119" dataDxfId="11591"/>
    <tableColumn id="5126" xr3:uid="{00000000-0010-0000-0300-000006140000}" name="Columna5120" dataDxfId="11590"/>
    <tableColumn id="5127" xr3:uid="{00000000-0010-0000-0300-000007140000}" name="Columna5121" dataDxfId="11589"/>
    <tableColumn id="5128" xr3:uid="{00000000-0010-0000-0300-000008140000}" name="Columna5122" dataDxfId="11588"/>
    <tableColumn id="5129" xr3:uid="{00000000-0010-0000-0300-000009140000}" name="Columna5123" dataDxfId="11587"/>
    <tableColumn id="5130" xr3:uid="{00000000-0010-0000-0300-00000A140000}" name="Columna5124" dataDxfId="11586"/>
    <tableColumn id="5131" xr3:uid="{00000000-0010-0000-0300-00000B140000}" name="Columna5125" dataDxfId="11585"/>
    <tableColumn id="5132" xr3:uid="{00000000-0010-0000-0300-00000C140000}" name="Columna5126" dataDxfId="11584"/>
    <tableColumn id="5133" xr3:uid="{00000000-0010-0000-0300-00000D140000}" name="Columna5127" dataDxfId="11583"/>
    <tableColumn id="5134" xr3:uid="{00000000-0010-0000-0300-00000E140000}" name="Columna5128" dataDxfId="11582"/>
    <tableColumn id="5135" xr3:uid="{00000000-0010-0000-0300-00000F140000}" name="Columna5129" dataDxfId="11581"/>
    <tableColumn id="5136" xr3:uid="{00000000-0010-0000-0300-000010140000}" name="Columna5130" dataDxfId="11580"/>
    <tableColumn id="5137" xr3:uid="{00000000-0010-0000-0300-000011140000}" name="Columna5131" dataDxfId="11579"/>
    <tableColumn id="5138" xr3:uid="{00000000-0010-0000-0300-000012140000}" name="Columna5132" dataDxfId="11578"/>
    <tableColumn id="5139" xr3:uid="{00000000-0010-0000-0300-000013140000}" name="Columna5133" dataDxfId="11577"/>
    <tableColumn id="5140" xr3:uid="{00000000-0010-0000-0300-000014140000}" name="Columna5134" dataDxfId="11576"/>
    <tableColumn id="5141" xr3:uid="{00000000-0010-0000-0300-000015140000}" name="Columna5135" dataDxfId="11575"/>
    <tableColumn id="5142" xr3:uid="{00000000-0010-0000-0300-000016140000}" name="Columna5136" dataDxfId="11574"/>
    <tableColumn id="5143" xr3:uid="{00000000-0010-0000-0300-000017140000}" name="Columna5137" dataDxfId="11573"/>
    <tableColumn id="5144" xr3:uid="{00000000-0010-0000-0300-000018140000}" name="Columna5138" dataDxfId="11572"/>
    <tableColumn id="5145" xr3:uid="{00000000-0010-0000-0300-000019140000}" name="Columna5139" dataDxfId="11571"/>
    <tableColumn id="5146" xr3:uid="{00000000-0010-0000-0300-00001A140000}" name="Columna5140" dataDxfId="11570"/>
    <tableColumn id="5147" xr3:uid="{00000000-0010-0000-0300-00001B140000}" name="Columna5141" dataDxfId="11569"/>
    <tableColumn id="5148" xr3:uid="{00000000-0010-0000-0300-00001C140000}" name="Columna5142" dataDxfId="11568"/>
    <tableColumn id="5149" xr3:uid="{00000000-0010-0000-0300-00001D140000}" name="Columna5143" dataDxfId="11567"/>
    <tableColumn id="5150" xr3:uid="{00000000-0010-0000-0300-00001E140000}" name="Columna5144" dataDxfId="11566"/>
    <tableColumn id="5151" xr3:uid="{00000000-0010-0000-0300-00001F140000}" name="Columna5145" dataDxfId="11565"/>
    <tableColumn id="5152" xr3:uid="{00000000-0010-0000-0300-000020140000}" name="Columna5146" dataDxfId="11564"/>
    <tableColumn id="5153" xr3:uid="{00000000-0010-0000-0300-000021140000}" name="Columna5147" dataDxfId="11563"/>
    <tableColumn id="5154" xr3:uid="{00000000-0010-0000-0300-000022140000}" name="Columna5148" dataDxfId="11562"/>
    <tableColumn id="5155" xr3:uid="{00000000-0010-0000-0300-000023140000}" name="Columna5149" dataDxfId="11561"/>
    <tableColumn id="5156" xr3:uid="{00000000-0010-0000-0300-000024140000}" name="Columna5150" dataDxfId="11560"/>
    <tableColumn id="5157" xr3:uid="{00000000-0010-0000-0300-000025140000}" name="Columna5151" dataDxfId="11559"/>
    <tableColumn id="5158" xr3:uid="{00000000-0010-0000-0300-000026140000}" name="Columna5152" dataDxfId="11558"/>
    <tableColumn id="5159" xr3:uid="{00000000-0010-0000-0300-000027140000}" name="Columna5153" dataDxfId="11557"/>
    <tableColumn id="5160" xr3:uid="{00000000-0010-0000-0300-000028140000}" name="Columna5154" dataDxfId="11556"/>
    <tableColumn id="5161" xr3:uid="{00000000-0010-0000-0300-000029140000}" name="Columna5155" dataDxfId="11555"/>
    <tableColumn id="5162" xr3:uid="{00000000-0010-0000-0300-00002A140000}" name="Columna5156" dataDxfId="11554"/>
    <tableColumn id="5163" xr3:uid="{00000000-0010-0000-0300-00002B140000}" name="Columna5157" dataDxfId="11553"/>
    <tableColumn id="5164" xr3:uid="{00000000-0010-0000-0300-00002C140000}" name="Columna5158" dataDxfId="11552"/>
    <tableColumn id="5165" xr3:uid="{00000000-0010-0000-0300-00002D140000}" name="Columna5159" dataDxfId="11551"/>
    <tableColumn id="5166" xr3:uid="{00000000-0010-0000-0300-00002E140000}" name="Columna5160" dataDxfId="11550"/>
    <tableColumn id="5167" xr3:uid="{00000000-0010-0000-0300-00002F140000}" name="Columna5161" dataDxfId="11549"/>
    <tableColumn id="5168" xr3:uid="{00000000-0010-0000-0300-000030140000}" name="Columna5162" dataDxfId="11548"/>
    <tableColumn id="5169" xr3:uid="{00000000-0010-0000-0300-000031140000}" name="Columna5163" dataDxfId="11547"/>
    <tableColumn id="5170" xr3:uid="{00000000-0010-0000-0300-000032140000}" name="Columna5164" dataDxfId="11546"/>
    <tableColumn id="5171" xr3:uid="{00000000-0010-0000-0300-000033140000}" name="Columna5165" dataDxfId="11545"/>
    <tableColumn id="5172" xr3:uid="{00000000-0010-0000-0300-000034140000}" name="Columna5166" dataDxfId="11544"/>
    <tableColumn id="5173" xr3:uid="{00000000-0010-0000-0300-000035140000}" name="Columna5167" dataDxfId="11543"/>
    <tableColumn id="5174" xr3:uid="{00000000-0010-0000-0300-000036140000}" name="Columna5168" dataDxfId="11542"/>
    <tableColumn id="5175" xr3:uid="{00000000-0010-0000-0300-000037140000}" name="Columna5169" dataDxfId="11541"/>
    <tableColumn id="5176" xr3:uid="{00000000-0010-0000-0300-000038140000}" name="Columna5170" dataDxfId="11540"/>
    <tableColumn id="5177" xr3:uid="{00000000-0010-0000-0300-000039140000}" name="Columna5171" dataDxfId="11539"/>
    <tableColumn id="5178" xr3:uid="{00000000-0010-0000-0300-00003A140000}" name="Columna5172" dataDxfId="11538"/>
    <tableColumn id="5179" xr3:uid="{00000000-0010-0000-0300-00003B140000}" name="Columna5173" dataDxfId="11537"/>
    <tableColumn id="5180" xr3:uid="{00000000-0010-0000-0300-00003C140000}" name="Columna5174" dataDxfId="11536"/>
    <tableColumn id="5181" xr3:uid="{00000000-0010-0000-0300-00003D140000}" name="Columna5175" dataDxfId="11535"/>
    <tableColumn id="5182" xr3:uid="{00000000-0010-0000-0300-00003E140000}" name="Columna5176" dataDxfId="11534"/>
    <tableColumn id="5183" xr3:uid="{00000000-0010-0000-0300-00003F140000}" name="Columna5177" dataDxfId="11533"/>
    <tableColumn id="5184" xr3:uid="{00000000-0010-0000-0300-000040140000}" name="Columna5178" dataDxfId="11532"/>
    <tableColumn id="5185" xr3:uid="{00000000-0010-0000-0300-000041140000}" name="Columna5179" dataDxfId="11531"/>
    <tableColumn id="5186" xr3:uid="{00000000-0010-0000-0300-000042140000}" name="Columna5180" dataDxfId="11530"/>
    <tableColumn id="5187" xr3:uid="{00000000-0010-0000-0300-000043140000}" name="Columna5181" dataDxfId="11529"/>
    <tableColumn id="5188" xr3:uid="{00000000-0010-0000-0300-000044140000}" name="Columna5182" dataDxfId="11528"/>
    <tableColumn id="5189" xr3:uid="{00000000-0010-0000-0300-000045140000}" name="Columna5183" dataDxfId="11527"/>
    <tableColumn id="5190" xr3:uid="{00000000-0010-0000-0300-000046140000}" name="Columna5184" dataDxfId="11526"/>
    <tableColumn id="5191" xr3:uid="{00000000-0010-0000-0300-000047140000}" name="Columna5185" dataDxfId="11525"/>
    <tableColumn id="5192" xr3:uid="{00000000-0010-0000-0300-000048140000}" name="Columna5186" dataDxfId="11524"/>
    <tableColumn id="5193" xr3:uid="{00000000-0010-0000-0300-000049140000}" name="Columna5187" dataDxfId="11523"/>
    <tableColumn id="5194" xr3:uid="{00000000-0010-0000-0300-00004A140000}" name="Columna5188" dataDxfId="11522"/>
    <tableColumn id="5195" xr3:uid="{00000000-0010-0000-0300-00004B140000}" name="Columna5189" dataDxfId="11521"/>
    <tableColumn id="5196" xr3:uid="{00000000-0010-0000-0300-00004C140000}" name="Columna5190" dataDxfId="11520"/>
    <tableColumn id="5197" xr3:uid="{00000000-0010-0000-0300-00004D140000}" name="Columna5191" dataDxfId="11519"/>
    <tableColumn id="5198" xr3:uid="{00000000-0010-0000-0300-00004E140000}" name="Columna5192" dataDxfId="11518"/>
    <tableColumn id="5199" xr3:uid="{00000000-0010-0000-0300-00004F140000}" name="Columna5193" dataDxfId="11517"/>
    <tableColumn id="5200" xr3:uid="{00000000-0010-0000-0300-000050140000}" name="Columna5194" dataDxfId="11516"/>
    <tableColumn id="5201" xr3:uid="{00000000-0010-0000-0300-000051140000}" name="Columna5195" dataDxfId="11515"/>
    <tableColumn id="5202" xr3:uid="{00000000-0010-0000-0300-000052140000}" name="Columna5196" dataDxfId="11514"/>
    <tableColumn id="5203" xr3:uid="{00000000-0010-0000-0300-000053140000}" name="Columna5197" dataDxfId="11513"/>
    <tableColumn id="5204" xr3:uid="{00000000-0010-0000-0300-000054140000}" name="Columna5198" dataDxfId="11512"/>
    <tableColumn id="5205" xr3:uid="{00000000-0010-0000-0300-000055140000}" name="Columna5199" dataDxfId="11511"/>
    <tableColumn id="5206" xr3:uid="{00000000-0010-0000-0300-000056140000}" name="Columna5200" dataDxfId="11510"/>
    <tableColumn id="5207" xr3:uid="{00000000-0010-0000-0300-000057140000}" name="Columna5201" dataDxfId="11509"/>
    <tableColumn id="5208" xr3:uid="{00000000-0010-0000-0300-000058140000}" name="Columna5202" dataDxfId="11508"/>
    <tableColumn id="5209" xr3:uid="{00000000-0010-0000-0300-000059140000}" name="Columna5203" dataDxfId="11507"/>
    <tableColumn id="5210" xr3:uid="{00000000-0010-0000-0300-00005A140000}" name="Columna5204" dataDxfId="11506"/>
    <tableColumn id="5211" xr3:uid="{00000000-0010-0000-0300-00005B140000}" name="Columna5205" dataDxfId="11505"/>
    <tableColumn id="5212" xr3:uid="{00000000-0010-0000-0300-00005C140000}" name="Columna5206" dataDxfId="11504"/>
    <tableColumn id="5213" xr3:uid="{00000000-0010-0000-0300-00005D140000}" name="Columna5207" dataDxfId="11503"/>
    <tableColumn id="5214" xr3:uid="{00000000-0010-0000-0300-00005E140000}" name="Columna5208" dataDxfId="11502"/>
    <tableColumn id="5215" xr3:uid="{00000000-0010-0000-0300-00005F140000}" name="Columna5209" dataDxfId="11501"/>
    <tableColumn id="5216" xr3:uid="{00000000-0010-0000-0300-000060140000}" name="Columna5210" dataDxfId="11500"/>
    <tableColumn id="5217" xr3:uid="{00000000-0010-0000-0300-000061140000}" name="Columna5211" dataDxfId="11499"/>
    <tableColumn id="5218" xr3:uid="{00000000-0010-0000-0300-000062140000}" name="Columna5212" dataDxfId="11498"/>
    <tableColumn id="5219" xr3:uid="{00000000-0010-0000-0300-000063140000}" name="Columna5213" dataDxfId="11497"/>
    <tableColumn id="5220" xr3:uid="{00000000-0010-0000-0300-000064140000}" name="Columna5214" dataDxfId="11496"/>
    <tableColumn id="5221" xr3:uid="{00000000-0010-0000-0300-000065140000}" name="Columna5215" dataDxfId="11495"/>
    <tableColumn id="5222" xr3:uid="{00000000-0010-0000-0300-000066140000}" name="Columna5216" dataDxfId="11494"/>
    <tableColumn id="5223" xr3:uid="{00000000-0010-0000-0300-000067140000}" name="Columna5217" dataDxfId="11493"/>
    <tableColumn id="5224" xr3:uid="{00000000-0010-0000-0300-000068140000}" name="Columna5218" dataDxfId="11492"/>
    <tableColumn id="5225" xr3:uid="{00000000-0010-0000-0300-000069140000}" name="Columna5219" dataDxfId="11491"/>
    <tableColumn id="5226" xr3:uid="{00000000-0010-0000-0300-00006A140000}" name="Columna5220" dataDxfId="11490"/>
    <tableColumn id="5227" xr3:uid="{00000000-0010-0000-0300-00006B140000}" name="Columna5221" dataDxfId="11489"/>
    <tableColumn id="5228" xr3:uid="{00000000-0010-0000-0300-00006C140000}" name="Columna5222" dataDxfId="11488"/>
    <tableColumn id="5229" xr3:uid="{00000000-0010-0000-0300-00006D140000}" name="Columna5223" dataDxfId="11487"/>
    <tableColumn id="5230" xr3:uid="{00000000-0010-0000-0300-00006E140000}" name="Columna5224" dataDxfId="11486"/>
    <tableColumn id="5231" xr3:uid="{00000000-0010-0000-0300-00006F140000}" name="Columna5225" dataDxfId="11485"/>
    <tableColumn id="5232" xr3:uid="{00000000-0010-0000-0300-000070140000}" name="Columna5226" dataDxfId="11484"/>
    <tableColumn id="5233" xr3:uid="{00000000-0010-0000-0300-000071140000}" name="Columna5227" dataDxfId="11483"/>
    <tableColumn id="5234" xr3:uid="{00000000-0010-0000-0300-000072140000}" name="Columna5228" dataDxfId="11482"/>
    <tableColumn id="5235" xr3:uid="{00000000-0010-0000-0300-000073140000}" name="Columna5229" dataDxfId="11481"/>
    <tableColumn id="5236" xr3:uid="{00000000-0010-0000-0300-000074140000}" name="Columna5230" dataDxfId="11480"/>
    <tableColumn id="5237" xr3:uid="{00000000-0010-0000-0300-000075140000}" name="Columna5231" dataDxfId="11479"/>
    <tableColumn id="5238" xr3:uid="{00000000-0010-0000-0300-000076140000}" name="Columna5232" dataDxfId="11478"/>
    <tableColumn id="5239" xr3:uid="{00000000-0010-0000-0300-000077140000}" name="Columna5233" dataDxfId="11477"/>
    <tableColumn id="5240" xr3:uid="{00000000-0010-0000-0300-000078140000}" name="Columna5234" dataDxfId="11476"/>
    <tableColumn id="5241" xr3:uid="{00000000-0010-0000-0300-000079140000}" name="Columna5235" dataDxfId="11475"/>
    <tableColumn id="5242" xr3:uid="{00000000-0010-0000-0300-00007A140000}" name="Columna5236" dataDxfId="11474"/>
    <tableColumn id="5243" xr3:uid="{00000000-0010-0000-0300-00007B140000}" name="Columna5237" dataDxfId="11473"/>
    <tableColumn id="5244" xr3:uid="{00000000-0010-0000-0300-00007C140000}" name="Columna5238" dataDxfId="11472"/>
    <tableColumn id="5245" xr3:uid="{00000000-0010-0000-0300-00007D140000}" name="Columna5239" dataDxfId="11471"/>
    <tableColumn id="5246" xr3:uid="{00000000-0010-0000-0300-00007E140000}" name="Columna5240" dataDxfId="11470"/>
    <tableColumn id="5247" xr3:uid="{00000000-0010-0000-0300-00007F140000}" name="Columna5241" dataDxfId="11469"/>
    <tableColumn id="5248" xr3:uid="{00000000-0010-0000-0300-000080140000}" name="Columna5242" dataDxfId="11468"/>
    <tableColumn id="5249" xr3:uid="{00000000-0010-0000-0300-000081140000}" name="Columna5243" dataDxfId="11467"/>
    <tableColumn id="5250" xr3:uid="{00000000-0010-0000-0300-000082140000}" name="Columna5244" dataDxfId="11466"/>
    <tableColumn id="5251" xr3:uid="{00000000-0010-0000-0300-000083140000}" name="Columna5245" dataDxfId="11465"/>
    <tableColumn id="5252" xr3:uid="{00000000-0010-0000-0300-000084140000}" name="Columna5246" dataDxfId="11464"/>
    <tableColumn id="5253" xr3:uid="{00000000-0010-0000-0300-000085140000}" name="Columna5247" dataDxfId="11463"/>
    <tableColumn id="5254" xr3:uid="{00000000-0010-0000-0300-000086140000}" name="Columna5248" dataDxfId="11462"/>
    <tableColumn id="5255" xr3:uid="{00000000-0010-0000-0300-000087140000}" name="Columna5249" dataDxfId="11461"/>
    <tableColumn id="5256" xr3:uid="{00000000-0010-0000-0300-000088140000}" name="Columna5250" dataDxfId="11460"/>
    <tableColumn id="5257" xr3:uid="{00000000-0010-0000-0300-000089140000}" name="Columna5251" dataDxfId="11459"/>
    <tableColumn id="5258" xr3:uid="{00000000-0010-0000-0300-00008A140000}" name="Columna5252" dataDxfId="11458"/>
    <tableColumn id="5259" xr3:uid="{00000000-0010-0000-0300-00008B140000}" name="Columna5253" dataDxfId="11457"/>
    <tableColumn id="5260" xr3:uid="{00000000-0010-0000-0300-00008C140000}" name="Columna5254" dataDxfId="11456"/>
    <tableColumn id="5261" xr3:uid="{00000000-0010-0000-0300-00008D140000}" name="Columna5255" dataDxfId="11455"/>
    <tableColumn id="5262" xr3:uid="{00000000-0010-0000-0300-00008E140000}" name="Columna5256" dataDxfId="11454"/>
    <tableColumn id="5263" xr3:uid="{00000000-0010-0000-0300-00008F140000}" name="Columna5257" dataDxfId="11453"/>
    <tableColumn id="5264" xr3:uid="{00000000-0010-0000-0300-000090140000}" name="Columna5258" dataDxfId="11452"/>
    <tableColumn id="5265" xr3:uid="{00000000-0010-0000-0300-000091140000}" name="Columna5259" dataDxfId="11451"/>
    <tableColumn id="5266" xr3:uid="{00000000-0010-0000-0300-000092140000}" name="Columna5260" dataDxfId="11450"/>
    <tableColumn id="5267" xr3:uid="{00000000-0010-0000-0300-000093140000}" name="Columna5261" dataDxfId="11449"/>
    <tableColumn id="5268" xr3:uid="{00000000-0010-0000-0300-000094140000}" name="Columna5262" dataDxfId="11448"/>
    <tableColumn id="5269" xr3:uid="{00000000-0010-0000-0300-000095140000}" name="Columna5263" dataDxfId="11447"/>
    <tableColumn id="5270" xr3:uid="{00000000-0010-0000-0300-000096140000}" name="Columna5264" dataDxfId="11446"/>
    <tableColumn id="5271" xr3:uid="{00000000-0010-0000-0300-000097140000}" name="Columna5265" dataDxfId="11445"/>
    <tableColumn id="5272" xr3:uid="{00000000-0010-0000-0300-000098140000}" name="Columna5266" dataDxfId="11444"/>
    <tableColumn id="5273" xr3:uid="{00000000-0010-0000-0300-000099140000}" name="Columna5267" dataDxfId="11443"/>
    <tableColumn id="5274" xr3:uid="{00000000-0010-0000-0300-00009A140000}" name="Columna5268" dataDxfId="11442"/>
    <tableColumn id="5275" xr3:uid="{00000000-0010-0000-0300-00009B140000}" name="Columna5269" dataDxfId="11441"/>
    <tableColumn id="5276" xr3:uid="{00000000-0010-0000-0300-00009C140000}" name="Columna5270" dataDxfId="11440"/>
    <tableColumn id="5277" xr3:uid="{00000000-0010-0000-0300-00009D140000}" name="Columna5271" dataDxfId="11439"/>
    <tableColumn id="5278" xr3:uid="{00000000-0010-0000-0300-00009E140000}" name="Columna5272" dataDxfId="11438"/>
    <tableColumn id="5279" xr3:uid="{00000000-0010-0000-0300-00009F140000}" name="Columna5273" dataDxfId="11437"/>
    <tableColumn id="5280" xr3:uid="{00000000-0010-0000-0300-0000A0140000}" name="Columna5274" dataDxfId="11436"/>
    <tableColumn id="5281" xr3:uid="{00000000-0010-0000-0300-0000A1140000}" name="Columna5275" dataDxfId="11435"/>
    <tableColumn id="5282" xr3:uid="{00000000-0010-0000-0300-0000A2140000}" name="Columna5276" dataDxfId="11434"/>
    <tableColumn id="5283" xr3:uid="{00000000-0010-0000-0300-0000A3140000}" name="Columna5277" dataDxfId="11433"/>
    <tableColumn id="5284" xr3:uid="{00000000-0010-0000-0300-0000A4140000}" name="Columna5278" dataDxfId="11432"/>
    <tableColumn id="5285" xr3:uid="{00000000-0010-0000-0300-0000A5140000}" name="Columna5279" dataDxfId="11431"/>
    <tableColumn id="5286" xr3:uid="{00000000-0010-0000-0300-0000A6140000}" name="Columna5280" dataDxfId="11430"/>
    <tableColumn id="5287" xr3:uid="{00000000-0010-0000-0300-0000A7140000}" name="Columna5281" dataDxfId="11429"/>
    <tableColumn id="5288" xr3:uid="{00000000-0010-0000-0300-0000A8140000}" name="Columna5282" dataDxfId="11428"/>
    <tableColumn id="5289" xr3:uid="{00000000-0010-0000-0300-0000A9140000}" name="Columna5283" dataDxfId="11427"/>
    <tableColumn id="5290" xr3:uid="{00000000-0010-0000-0300-0000AA140000}" name="Columna5284" dataDxfId="11426"/>
    <tableColumn id="5291" xr3:uid="{00000000-0010-0000-0300-0000AB140000}" name="Columna5285" dataDxfId="11425"/>
    <tableColumn id="5292" xr3:uid="{00000000-0010-0000-0300-0000AC140000}" name="Columna5286" dataDxfId="11424"/>
    <tableColumn id="5293" xr3:uid="{00000000-0010-0000-0300-0000AD140000}" name="Columna5287" dataDxfId="11423"/>
    <tableColumn id="5294" xr3:uid="{00000000-0010-0000-0300-0000AE140000}" name="Columna5288" dataDxfId="11422"/>
    <tableColumn id="5295" xr3:uid="{00000000-0010-0000-0300-0000AF140000}" name="Columna5289" dataDxfId="11421"/>
    <tableColumn id="5296" xr3:uid="{00000000-0010-0000-0300-0000B0140000}" name="Columna5290" dataDxfId="11420"/>
    <tableColumn id="5297" xr3:uid="{00000000-0010-0000-0300-0000B1140000}" name="Columna5291" dataDxfId="11419"/>
    <tableColumn id="5298" xr3:uid="{00000000-0010-0000-0300-0000B2140000}" name="Columna5292" dataDxfId="11418"/>
    <tableColumn id="5299" xr3:uid="{00000000-0010-0000-0300-0000B3140000}" name="Columna5293" dataDxfId="11417"/>
    <tableColumn id="5300" xr3:uid="{00000000-0010-0000-0300-0000B4140000}" name="Columna5294" dataDxfId="11416"/>
    <tableColumn id="5301" xr3:uid="{00000000-0010-0000-0300-0000B5140000}" name="Columna5295" dataDxfId="11415"/>
    <tableColumn id="5302" xr3:uid="{00000000-0010-0000-0300-0000B6140000}" name="Columna5296" dataDxfId="11414"/>
    <tableColumn id="5303" xr3:uid="{00000000-0010-0000-0300-0000B7140000}" name="Columna5297" dataDxfId="11413"/>
    <tableColumn id="5304" xr3:uid="{00000000-0010-0000-0300-0000B8140000}" name="Columna5298" dataDxfId="11412"/>
    <tableColumn id="5305" xr3:uid="{00000000-0010-0000-0300-0000B9140000}" name="Columna5299" dataDxfId="11411"/>
    <tableColumn id="5306" xr3:uid="{00000000-0010-0000-0300-0000BA140000}" name="Columna5300" dataDxfId="11410"/>
    <tableColumn id="5307" xr3:uid="{00000000-0010-0000-0300-0000BB140000}" name="Columna5301" dataDxfId="11409"/>
    <tableColumn id="5308" xr3:uid="{00000000-0010-0000-0300-0000BC140000}" name="Columna5302" dataDxfId="11408"/>
    <tableColumn id="5309" xr3:uid="{00000000-0010-0000-0300-0000BD140000}" name="Columna5303" dataDxfId="11407"/>
    <tableColumn id="5310" xr3:uid="{00000000-0010-0000-0300-0000BE140000}" name="Columna5304" dataDxfId="11406"/>
    <tableColumn id="5311" xr3:uid="{00000000-0010-0000-0300-0000BF140000}" name="Columna5305" dataDxfId="11405"/>
    <tableColumn id="5312" xr3:uid="{00000000-0010-0000-0300-0000C0140000}" name="Columna5306" dataDxfId="11404"/>
    <tableColumn id="5313" xr3:uid="{00000000-0010-0000-0300-0000C1140000}" name="Columna5307" dataDxfId="11403"/>
    <tableColumn id="5314" xr3:uid="{00000000-0010-0000-0300-0000C2140000}" name="Columna5308" dataDxfId="11402"/>
    <tableColumn id="5315" xr3:uid="{00000000-0010-0000-0300-0000C3140000}" name="Columna5309" dataDxfId="11401"/>
    <tableColumn id="5316" xr3:uid="{00000000-0010-0000-0300-0000C4140000}" name="Columna5310" dataDxfId="11400"/>
    <tableColumn id="5317" xr3:uid="{00000000-0010-0000-0300-0000C5140000}" name="Columna5311" dataDxfId="11399"/>
    <tableColumn id="5318" xr3:uid="{00000000-0010-0000-0300-0000C6140000}" name="Columna5312" dataDxfId="11398"/>
    <tableColumn id="5319" xr3:uid="{00000000-0010-0000-0300-0000C7140000}" name="Columna5313" dataDxfId="11397"/>
    <tableColumn id="5320" xr3:uid="{00000000-0010-0000-0300-0000C8140000}" name="Columna5314" dataDxfId="11396"/>
    <tableColumn id="5321" xr3:uid="{00000000-0010-0000-0300-0000C9140000}" name="Columna5315" dataDxfId="11395"/>
    <tableColumn id="5322" xr3:uid="{00000000-0010-0000-0300-0000CA140000}" name="Columna5316" dataDxfId="11394"/>
    <tableColumn id="5323" xr3:uid="{00000000-0010-0000-0300-0000CB140000}" name="Columna5317" dataDxfId="11393"/>
    <tableColumn id="5324" xr3:uid="{00000000-0010-0000-0300-0000CC140000}" name="Columna5318" dataDxfId="11392"/>
    <tableColumn id="5325" xr3:uid="{00000000-0010-0000-0300-0000CD140000}" name="Columna5319" dataDxfId="11391"/>
    <tableColumn id="5326" xr3:uid="{00000000-0010-0000-0300-0000CE140000}" name="Columna5320" dataDxfId="11390"/>
    <tableColumn id="5327" xr3:uid="{00000000-0010-0000-0300-0000CF140000}" name="Columna5321" dataDxfId="11389"/>
    <tableColumn id="5328" xr3:uid="{00000000-0010-0000-0300-0000D0140000}" name="Columna5322" dataDxfId="11388"/>
    <tableColumn id="5329" xr3:uid="{00000000-0010-0000-0300-0000D1140000}" name="Columna5323" dataDxfId="11387"/>
    <tableColumn id="5330" xr3:uid="{00000000-0010-0000-0300-0000D2140000}" name="Columna5324" dataDxfId="11386"/>
    <tableColumn id="5331" xr3:uid="{00000000-0010-0000-0300-0000D3140000}" name="Columna5325" dataDxfId="11385"/>
    <tableColumn id="5332" xr3:uid="{00000000-0010-0000-0300-0000D4140000}" name="Columna5326" dataDxfId="11384"/>
    <tableColumn id="5333" xr3:uid="{00000000-0010-0000-0300-0000D5140000}" name="Columna5327" dataDxfId="11383"/>
    <tableColumn id="5334" xr3:uid="{00000000-0010-0000-0300-0000D6140000}" name="Columna5328" dataDxfId="11382"/>
    <tableColumn id="5335" xr3:uid="{00000000-0010-0000-0300-0000D7140000}" name="Columna5329" dataDxfId="11381"/>
    <tableColumn id="5336" xr3:uid="{00000000-0010-0000-0300-0000D8140000}" name="Columna5330" dataDxfId="11380"/>
    <tableColumn id="5337" xr3:uid="{00000000-0010-0000-0300-0000D9140000}" name="Columna5331" dataDxfId="11379"/>
    <tableColumn id="5338" xr3:uid="{00000000-0010-0000-0300-0000DA140000}" name="Columna5332" dataDxfId="11378"/>
    <tableColumn id="5339" xr3:uid="{00000000-0010-0000-0300-0000DB140000}" name="Columna5333" dataDxfId="11377"/>
    <tableColumn id="5340" xr3:uid="{00000000-0010-0000-0300-0000DC140000}" name="Columna5334" dataDxfId="11376"/>
    <tableColumn id="5341" xr3:uid="{00000000-0010-0000-0300-0000DD140000}" name="Columna5335" dataDxfId="11375"/>
    <tableColumn id="5342" xr3:uid="{00000000-0010-0000-0300-0000DE140000}" name="Columna5336" dataDxfId="11374"/>
    <tableColumn id="5343" xr3:uid="{00000000-0010-0000-0300-0000DF140000}" name="Columna5337" dataDxfId="11373"/>
    <tableColumn id="5344" xr3:uid="{00000000-0010-0000-0300-0000E0140000}" name="Columna5338" dataDxfId="11372"/>
    <tableColumn id="5345" xr3:uid="{00000000-0010-0000-0300-0000E1140000}" name="Columna5339" dataDxfId="11371"/>
    <tableColumn id="5346" xr3:uid="{00000000-0010-0000-0300-0000E2140000}" name="Columna5340" dataDxfId="11370"/>
    <tableColumn id="5347" xr3:uid="{00000000-0010-0000-0300-0000E3140000}" name="Columna5341" dataDxfId="11369"/>
    <tableColumn id="5348" xr3:uid="{00000000-0010-0000-0300-0000E4140000}" name="Columna5342" dataDxfId="11368"/>
    <tableColumn id="5349" xr3:uid="{00000000-0010-0000-0300-0000E5140000}" name="Columna5343" dataDxfId="11367"/>
    <tableColumn id="5350" xr3:uid="{00000000-0010-0000-0300-0000E6140000}" name="Columna5344" dataDxfId="11366"/>
    <tableColumn id="5351" xr3:uid="{00000000-0010-0000-0300-0000E7140000}" name="Columna5345" dataDxfId="11365"/>
    <tableColumn id="5352" xr3:uid="{00000000-0010-0000-0300-0000E8140000}" name="Columna5346" dataDxfId="11364"/>
    <tableColumn id="5353" xr3:uid="{00000000-0010-0000-0300-0000E9140000}" name="Columna5347" dataDxfId="11363"/>
    <tableColumn id="5354" xr3:uid="{00000000-0010-0000-0300-0000EA140000}" name="Columna5348" dataDxfId="11362"/>
    <tableColumn id="5355" xr3:uid="{00000000-0010-0000-0300-0000EB140000}" name="Columna5349" dataDxfId="11361"/>
    <tableColumn id="5356" xr3:uid="{00000000-0010-0000-0300-0000EC140000}" name="Columna5350" dataDxfId="11360"/>
    <tableColumn id="5357" xr3:uid="{00000000-0010-0000-0300-0000ED140000}" name="Columna5351" dataDxfId="11359"/>
    <tableColumn id="5358" xr3:uid="{00000000-0010-0000-0300-0000EE140000}" name="Columna5352" dataDxfId="11358"/>
    <tableColumn id="5359" xr3:uid="{00000000-0010-0000-0300-0000EF140000}" name="Columna5353" dataDxfId="11357"/>
    <tableColumn id="5360" xr3:uid="{00000000-0010-0000-0300-0000F0140000}" name="Columna5354" dataDxfId="11356"/>
    <tableColumn id="5361" xr3:uid="{00000000-0010-0000-0300-0000F1140000}" name="Columna5355" dataDxfId="11355"/>
    <tableColumn id="5362" xr3:uid="{00000000-0010-0000-0300-0000F2140000}" name="Columna5356" dataDxfId="11354"/>
    <tableColumn id="5363" xr3:uid="{00000000-0010-0000-0300-0000F3140000}" name="Columna5357" dataDxfId="11353"/>
    <tableColumn id="5364" xr3:uid="{00000000-0010-0000-0300-0000F4140000}" name="Columna5358" dataDxfId="11352"/>
    <tableColumn id="5365" xr3:uid="{00000000-0010-0000-0300-0000F5140000}" name="Columna5359" dataDxfId="11351"/>
    <tableColumn id="5366" xr3:uid="{00000000-0010-0000-0300-0000F6140000}" name="Columna5360" dataDxfId="11350"/>
    <tableColumn id="5367" xr3:uid="{00000000-0010-0000-0300-0000F7140000}" name="Columna5361" dataDxfId="11349"/>
    <tableColumn id="5368" xr3:uid="{00000000-0010-0000-0300-0000F8140000}" name="Columna5362" dataDxfId="11348"/>
    <tableColumn id="5369" xr3:uid="{00000000-0010-0000-0300-0000F9140000}" name="Columna5363" dataDxfId="11347"/>
    <tableColumn id="5370" xr3:uid="{00000000-0010-0000-0300-0000FA140000}" name="Columna5364" dataDxfId="11346"/>
    <tableColumn id="5371" xr3:uid="{00000000-0010-0000-0300-0000FB140000}" name="Columna5365" dataDxfId="11345"/>
    <tableColumn id="5372" xr3:uid="{00000000-0010-0000-0300-0000FC140000}" name="Columna5366" dataDxfId="11344"/>
    <tableColumn id="5373" xr3:uid="{00000000-0010-0000-0300-0000FD140000}" name="Columna5367" dataDxfId="11343"/>
    <tableColumn id="5374" xr3:uid="{00000000-0010-0000-0300-0000FE140000}" name="Columna5368" dataDxfId="11342"/>
    <tableColumn id="5375" xr3:uid="{00000000-0010-0000-0300-0000FF140000}" name="Columna5369" dataDxfId="11341"/>
    <tableColumn id="5376" xr3:uid="{00000000-0010-0000-0300-000000150000}" name="Columna5370" dataDxfId="11340"/>
    <tableColumn id="5377" xr3:uid="{00000000-0010-0000-0300-000001150000}" name="Columna5371" dataDxfId="11339"/>
    <tableColumn id="5378" xr3:uid="{00000000-0010-0000-0300-000002150000}" name="Columna5372" dataDxfId="11338"/>
    <tableColumn id="5379" xr3:uid="{00000000-0010-0000-0300-000003150000}" name="Columna5373" dataDxfId="11337"/>
    <tableColumn id="5380" xr3:uid="{00000000-0010-0000-0300-000004150000}" name="Columna5374" dataDxfId="11336"/>
    <tableColumn id="5381" xr3:uid="{00000000-0010-0000-0300-000005150000}" name="Columna5375" dataDxfId="11335"/>
    <tableColumn id="5382" xr3:uid="{00000000-0010-0000-0300-000006150000}" name="Columna5376" dataDxfId="11334"/>
    <tableColumn id="5383" xr3:uid="{00000000-0010-0000-0300-000007150000}" name="Columna5377" dataDxfId="11333"/>
    <tableColumn id="5384" xr3:uid="{00000000-0010-0000-0300-000008150000}" name="Columna5378" dataDxfId="11332"/>
    <tableColumn id="5385" xr3:uid="{00000000-0010-0000-0300-000009150000}" name="Columna5379" dataDxfId="11331"/>
    <tableColumn id="5386" xr3:uid="{00000000-0010-0000-0300-00000A150000}" name="Columna5380" dataDxfId="11330"/>
    <tableColumn id="5387" xr3:uid="{00000000-0010-0000-0300-00000B150000}" name="Columna5381" dataDxfId="11329"/>
    <tableColumn id="5388" xr3:uid="{00000000-0010-0000-0300-00000C150000}" name="Columna5382" dataDxfId="11328"/>
    <tableColumn id="5389" xr3:uid="{00000000-0010-0000-0300-00000D150000}" name="Columna5383" dataDxfId="11327"/>
    <tableColumn id="5390" xr3:uid="{00000000-0010-0000-0300-00000E150000}" name="Columna5384" dataDxfId="11326"/>
    <tableColumn id="5391" xr3:uid="{00000000-0010-0000-0300-00000F150000}" name="Columna5385" dataDxfId="11325"/>
    <tableColumn id="5392" xr3:uid="{00000000-0010-0000-0300-000010150000}" name="Columna5386" dataDxfId="11324"/>
    <tableColumn id="5393" xr3:uid="{00000000-0010-0000-0300-000011150000}" name="Columna5387" dataDxfId="11323"/>
    <tableColumn id="5394" xr3:uid="{00000000-0010-0000-0300-000012150000}" name="Columna5388" dataDxfId="11322"/>
    <tableColumn id="5395" xr3:uid="{00000000-0010-0000-0300-000013150000}" name="Columna5389" dataDxfId="11321"/>
    <tableColumn id="5396" xr3:uid="{00000000-0010-0000-0300-000014150000}" name="Columna5390" dataDxfId="11320"/>
    <tableColumn id="5397" xr3:uid="{00000000-0010-0000-0300-000015150000}" name="Columna5391" dataDxfId="11319"/>
    <tableColumn id="5398" xr3:uid="{00000000-0010-0000-0300-000016150000}" name="Columna5392" dataDxfId="11318"/>
    <tableColumn id="5399" xr3:uid="{00000000-0010-0000-0300-000017150000}" name="Columna5393" dataDxfId="11317"/>
    <tableColumn id="5400" xr3:uid="{00000000-0010-0000-0300-000018150000}" name="Columna5394" dataDxfId="11316"/>
    <tableColumn id="5401" xr3:uid="{00000000-0010-0000-0300-000019150000}" name="Columna5395" dataDxfId="11315"/>
    <tableColumn id="5402" xr3:uid="{00000000-0010-0000-0300-00001A150000}" name="Columna5396" dataDxfId="11314"/>
    <tableColumn id="5403" xr3:uid="{00000000-0010-0000-0300-00001B150000}" name="Columna5397" dataDxfId="11313"/>
    <tableColumn id="5404" xr3:uid="{00000000-0010-0000-0300-00001C150000}" name="Columna5398" dataDxfId="11312"/>
    <tableColumn id="5405" xr3:uid="{00000000-0010-0000-0300-00001D150000}" name="Columna5399" dataDxfId="11311"/>
    <tableColumn id="5406" xr3:uid="{00000000-0010-0000-0300-00001E150000}" name="Columna5400" dataDxfId="11310"/>
    <tableColumn id="5407" xr3:uid="{00000000-0010-0000-0300-00001F150000}" name="Columna5401" dataDxfId="11309"/>
    <tableColumn id="5408" xr3:uid="{00000000-0010-0000-0300-000020150000}" name="Columna5402" dataDxfId="11308"/>
    <tableColumn id="5409" xr3:uid="{00000000-0010-0000-0300-000021150000}" name="Columna5403" dataDxfId="11307"/>
    <tableColumn id="5410" xr3:uid="{00000000-0010-0000-0300-000022150000}" name="Columna5404" dataDxfId="11306"/>
    <tableColumn id="5411" xr3:uid="{00000000-0010-0000-0300-000023150000}" name="Columna5405" dataDxfId="11305"/>
    <tableColumn id="5412" xr3:uid="{00000000-0010-0000-0300-000024150000}" name="Columna5406" dataDxfId="11304"/>
    <tableColumn id="5413" xr3:uid="{00000000-0010-0000-0300-000025150000}" name="Columna5407" dataDxfId="11303"/>
    <tableColumn id="5414" xr3:uid="{00000000-0010-0000-0300-000026150000}" name="Columna5408" dataDxfId="11302"/>
    <tableColumn id="5415" xr3:uid="{00000000-0010-0000-0300-000027150000}" name="Columna5409" dataDxfId="11301"/>
    <tableColumn id="5416" xr3:uid="{00000000-0010-0000-0300-000028150000}" name="Columna5410" dataDxfId="11300"/>
    <tableColumn id="5417" xr3:uid="{00000000-0010-0000-0300-000029150000}" name="Columna5411" dataDxfId="11299"/>
    <tableColumn id="5418" xr3:uid="{00000000-0010-0000-0300-00002A150000}" name="Columna5412" dataDxfId="11298"/>
    <tableColumn id="5419" xr3:uid="{00000000-0010-0000-0300-00002B150000}" name="Columna5413" dataDxfId="11297"/>
    <tableColumn id="5420" xr3:uid="{00000000-0010-0000-0300-00002C150000}" name="Columna5414" dataDxfId="11296"/>
    <tableColumn id="5421" xr3:uid="{00000000-0010-0000-0300-00002D150000}" name="Columna5415" dataDxfId="11295"/>
    <tableColumn id="5422" xr3:uid="{00000000-0010-0000-0300-00002E150000}" name="Columna5416" dataDxfId="11294"/>
    <tableColumn id="5423" xr3:uid="{00000000-0010-0000-0300-00002F150000}" name="Columna5417" dataDxfId="11293"/>
    <tableColumn id="5424" xr3:uid="{00000000-0010-0000-0300-000030150000}" name="Columna5418" dataDxfId="11292"/>
    <tableColumn id="5425" xr3:uid="{00000000-0010-0000-0300-000031150000}" name="Columna5419" dataDxfId="11291"/>
    <tableColumn id="5426" xr3:uid="{00000000-0010-0000-0300-000032150000}" name="Columna5420" dataDxfId="11290"/>
    <tableColumn id="5427" xr3:uid="{00000000-0010-0000-0300-000033150000}" name="Columna5421" dataDxfId="11289"/>
    <tableColumn id="5428" xr3:uid="{00000000-0010-0000-0300-000034150000}" name="Columna5422" dataDxfId="11288"/>
    <tableColumn id="5429" xr3:uid="{00000000-0010-0000-0300-000035150000}" name="Columna5423" dataDxfId="11287"/>
    <tableColumn id="5430" xr3:uid="{00000000-0010-0000-0300-000036150000}" name="Columna5424" dataDxfId="11286"/>
    <tableColumn id="5431" xr3:uid="{00000000-0010-0000-0300-000037150000}" name="Columna5425" dataDxfId="11285"/>
    <tableColumn id="5432" xr3:uid="{00000000-0010-0000-0300-000038150000}" name="Columna5426" dataDxfId="11284"/>
    <tableColumn id="5433" xr3:uid="{00000000-0010-0000-0300-000039150000}" name="Columna5427" dataDxfId="11283"/>
    <tableColumn id="5434" xr3:uid="{00000000-0010-0000-0300-00003A150000}" name="Columna5428" dataDxfId="11282"/>
    <tableColumn id="5435" xr3:uid="{00000000-0010-0000-0300-00003B150000}" name="Columna5429" dataDxfId="11281"/>
    <tableColumn id="5436" xr3:uid="{00000000-0010-0000-0300-00003C150000}" name="Columna5430" dataDxfId="11280"/>
    <tableColumn id="5437" xr3:uid="{00000000-0010-0000-0300-00003D150000}" name="Columna5431" dataDxfId="11279"/>
    <tableColumn id="5438" xr3:uid="{00000000-0010-0000-0300-00003E150000}" name="Columna5432" dataDxfId="11278"/>
    <tableColumn id="5439" xr3:uid="{00000000-0010-0000-0300-00003F150000}" name="Columna5433" dataDxfId="11277"/>
    <tableColumn id="5440" xr3:uid="{00000000-0010-0000-0300-000040150000}" name="Columna5434" dataDxfId="11276"/>
    <tableColumn id="5441" xr3:uid="{00000000-0010-0000-0300-000041150000}" name="Columna5435" dataDxfId="11275"/>
    <tableColumn id="5442" xr3:uid="{00000000-0010-0000-0300-000042150000}" name="Columna5436" dataDxfId="11274"/>
    <tableColumn id="5443" xr3:uid="{00000000-0010-0000-0300-000043150000}" name="Columna5437" dataDxfId="11273"/>
    <tableColumn id="5444" xr3:uid="{00000000-0010-0000-0300-000044150000}" name="Columna5438" dataDxfId="11272"/>
    <tableColumn id="5445" xr3:uid="{00000000-0010-0000-0300-000045150000}" name="Columna5439" dataDxfId="11271"/>
    <tableColumn id="5446" xr3:uid="{00000000-0010-0000-0300-000046150000}" name="Columna5440" dataDxfId="11270"/>
    <tableColumn id="5447" xr3:uid="{00000000-0010-0000-0300-000047150000}" name="Columna5441" dataDxfId="11269"/>
    <tableColumn id="5448" xr3:uid="{00000000-0010-0000-0300-000048150000}" name="Columna5442" dataDxfId="11268"/>
    <tableColumn id="5449" xr3:uid="{00000000-0010-0000-0300-000049150000}" name="Columna5443" dataDxfId="11267"/>
    <tableColumn id="5450" xr3:uid="{00000000-0010-0000-0300-00004A150000}" name="Columna5444" dataDxfId="11266"/>
    <tableColumn id="5451" xr3:uid="{00000000-0010-0000-0300-00004B150000}" name="Columna5445" dataDxfId="11265"/>
    <tableColumn id="5452" xr3:uid="{00000000-0010-0000-0300-00004C150000}" name="Columna5446" dataDxfId="11264"/>
    <tableColumn id="5453" xr3:uid="{00000000-0010-0000-0300-00004D150000}" name="Columna5447" dataDxfId="11263"/>
    <tableColumn id="5454" xr3:uid="{00000000-0010-0000-0300-00004E150000}" name="Columna5448" dataDxfId="11262"/>
    <tableColumn id="5455" xr3:uid="{00000000-0010-0000-0300-00004F150000}" name="Columna5449" dataDxfId="11261"/>
    <tableColumn id="5456" xr3:uid="{00000000-0010-0000-0300-000050150000}" name="Columna5450" dataDxfId="11260"/>
    <tableColumn id="5457" xr3:uid="{00000000-0010-0000-0300-000051150000}" name="Columna5451" dataDxfId="11259"/>
    <tableColumn id="5458" xr3:uid="{00000000-0010-0000-0300-000052150000}" name="Columna5452" dataDxfId="11258"/>
    <tableColumn id="5459" xr3:uid="{00000000-0010-0000-0300-000053150000}" name="Columna5453" dataDxfId="11257"/>
    <tableColumn id="5460" xr3:uid="{00000000-0010-0000-0300-000054150000}" name="Columna5454" dataDxfId="11256"/>
    <tableColumn id="5461" xr3:uid="{00000000-0010-0000-0300-000055150000}" name="Columna5455" dataDxfId="11255"/>
    <tableColumn id="5462" xr3:uid="{00000000-0010-0000-0300-000056150000}" name="Columna5456" dataDxfId="11254"/>
    <tableColumn id="5463" xr3:uid="{00000000-0010-0000-0300-000057150000}" name="Columna5457" dataDxfId="11253"/>
    <tableColumn id="5464" xr3:uid="{00000000-0010-0000-0300-000058150000}" name="Columna5458" dataDxfId="11252"/>
    <tableColumn id="5465" xr3:uid="{00000000-0010-0000-0300-000059150000}" name="Columna5459" dataDxfId="11251"/>
    <tableColumn id="5466" xr3:uid="{00000000-0010-0000-0300-00005A150000}" name="Columna5460" dataDxfId="11250"/>
    <tableColumn id="5467" xr3:uid="{00000000-0010-0000-0300-00005B150000}" name="Columna5461" dataDxfId="11249"/>
    <tableColumn id="5468" xr3:uid="{00000000-0010-0000-0300-00005C150000}" name="Columna5462" dataDxfId="11248"/>
    <tableColumn id="5469" xr3:uid="{00000000-0010-0000-0300-00005D150000}" name="Columna5463" dataDxfId="11247"/>
    <tableColumn id="5470" xr3:uid="{00000000-0010-0000-0300-00005E150000}" name="Columna5464" dataDxfId="11246"/>
    <tableColumn id="5471" xr3:uid="{00000000-0010-0000-0300-00005F150000}" name="Columna5465" dataDxfId="11245"/>
    <tableColumn id="5472" xr3:uid="{00000000-0010-0000-0300-000060150000}" name="Columna5466" dataDxfId="11244"/>
    <tableColumn id="5473" xr3:uid="{00000000-0010-0000-0300-000061150000}" name="Columna5467" dataDxfId="11243"/>
    <tableColumn id="5474" xr3:uid="{00000000-0010-0000-0300-000062150000}" name="Columna5468" dataDxfId="11242"/>
    <tableColumn id="5475" xr3:uid="{00000000-0010-0000-0300-000063150000}" name="Columna5469" dataDxfId="11241"/>
    <tableColumn id="5476" xr3:uid="{00000000-0010-0000-0300-000064150000}" name="Columna5470" dataDxfId="11240"/>
    <tableColumn id="5477" xr3:uid="{00000000-0010-0000-0300-000065150000}" name="Columna5471" dataDxfId="11239"/>
    <tableColumn id="5478" xr3:uid="{00000000-0010-0000-0300-000066150000}" name="Columna5472" dataDxfId="11238"/>
    <tableColumn id="5479" xr3:uid="{00000000-0010-0000-0300-000067150000}" name="Columna5473" dataDxfId="11237"/>
    <tableColumn id="5480" xr3:uid="{00000000-0010-0000-0300-000068150000}" name="Columna5474" dataDxfId="11236"/>
    <tableColumn id="5481" xr3:uid="{00000000-0010-0000-0300-000069150000}" name="Columna5475" dataDxfId="11235"/>
    <tableColumn id="5482" xr3:uid="{00000000-0010-0000-0300-00006A150000}" name="Columna5476" dataDxfId="11234"/>
    <tableColumn id="5483" xr3:uid="{00000000-0010-0000-0300-00006B150000}" name="Columna5477" dataDxfId="11233"/>
    <tableColumn id="5484" xr3:uid="{00000000-0010-0000-0300-00006C150000}" name="Columna5478" dataDxfId="11232"/>
    <tableColumn id="5485" xr3:uid="{00000000-0010-0000-0300-00006D150000}" name="Columna5479" dataDxfId="11231"/>
    <tableColumn id="5486" xr3:uid="{00000000-0010-0000-0300-00006E150000}" name="Columna5480" dataDxfId="11230"/>
    <tableColumn id="5487" xr3:uid="{00000000-0010-0000-0300-00006F150000}" name="Columna5481" dataDxfId="11229"/>
    <tableColumn id="5488" xr3:uid="{00000000-0010-0000-0300-000070150000}" name="Columna5482" dataDxfId="11228"/>
    <tableColumn id="5489" xr3:uid="{00000000-0010-0000-0300-000071150000}" name="Columna5483" dataDxfId="11227"/>
    <tableColumn id="5490" xr3:uid="{00000000-0010-0000-0300-000072150000}" name="Columna5484" dataDxfId="11226"/>
    <tableColumn id="5491" xr3:uid="{00000000-0010-0000-0300-000073150000}" name="Columna5485" dataDxfId="11225"/>
    <tableColumn id="5492" xr3:uid="{00000000-0010-0000-0300-000074150000}" name="Columna5486" dataDxfId="11224"/>
    <tableColumn id="5493" xr3:uid="{00000000-0010-0000-0300-000075150000}" name="Columna5487" dataDxfId="11223"/>
    <tableColumn id="5494" xr3:uid="{00000000-0010-0000-0300-000076150000}" name="Columna5488" dataDxfId="11222"/>
    <tableColumn id="5495" xr3:uid="{00000000-0010-0000-0300-000077150000}" name="Columna5489" dataDxfId="11221"/>
    <tableColumn id="5496" xr3:uid="{00000000-0010-0000-0300-000078150000}" name="Columna5490" dataDxfId="11220"/>
    <tableColumn id="5497" xr3:uid="{00000000-0010-0000-0300-000079150000}" name="Columna5491" dataDxfId="11219"/>
    <tableColumn id="5498" xr3:uid="{00000000-0010-0000-0300-00007A150000}" name="Columna5492" dataDxfId="11218"/>
    <tableColumn id="5499" xr3:uid="{00000000-0010-0000-0300-00007B150000}" name="Columna5493" dataDxfId="11217"/>
    <tableColumn id="5500" xr3:uid="{00000000-0010-0000-0300-00007C150000}" name="Columna5494" dataDxfId="11216"/>
    <tableColumn id="5501" xr3:uid="{00000000-0010-0000-0300-00007D150000}" name="Columna5495" dataDxfId="11215"/>
    <tableColumn id="5502" xr3:uid="{00000000-0010-0000-0300-00007E150000}" name="Columna5496" dataDxfId="11214"/>
    <tableColumn id="5503" xr3:uid="{00000000-0010-0000-0300-00007F150000}" name="Columna5497" dataDxfId="11213"/>
    <tableColumn id="5504" xr3:uid="{00000000-0010-0000-0300-000080150000}" name="Columna5498" dataDxfId="11212"/>
    <tableColumn id="5505" xr3:uid="{00000000-0010-0000-0300-000081150000}" name="Columna5499" dataDxfId="11211"/>
    <tableColumn id="5506" xr3:uid="{00000000-0010-0000-0300-000082150000}" name="Columna5500" dataDxfId="11210"/>
    <tableColumn id="5507" xr3:uid="{00000000-0010-0000-0300-000083150000}" name="Columna5501" dataDxfId="11209"/>
    <tableColumn id="5508" xr3:uid="{00000000-0010-0000-0300-000084150000}" name="Columna5502" dataDxfId="11208"/>
    <tableColumn id="5509" xr3:uid="{00000000-0010-0000-0300-000085150000}" name="Columna5503" dataDxfId="11207"/>
    <tableColumn id="5510" xr3:uid="{00000000-0010-0000-0300-000086150000}" name="Columna5504" dataDxfId="11206"/>
    <tableColumn id="5511" xr3:uid="{00000000-0010-0000-0300-000087150000}" name="Columna5505" dataDxfId="11205"/>
    <tableColumn id="5512" xr3:uid="{00000000-0010-0000-0300-000088150000}" name="Columna5506" dataDxfId="11204"/>
    <tableColumn id="5513" xr3:uid="{00000000-0010-0000-0300-000089150000}" name="Columna5507" dataDxfId="11203"/>
    <tableColumn id="5514" xr3:uid="{00000000-0010-0000-0300-00008A150000}" name="Columna5508" dataDxfId="11202"/>
    <tableColumn id="5515" xr3:uid="{00000000-0010-0000-0300-00008B150000}" name="Columna5509" dataDxfId="11201"/>
    <tableColumn id="5516" xr3:uid="{00000000-0010-0000-0300-00008C150000}" name="Columna5510" dataDxfId="11200"/>
    <tableColumn id="5517" xr3:uid="{00000000-0010-0000-0300-00008D150000}" name="Columna5511" dataDxfId="11199"/>
    <tableColumn id="5518" xr3:uid="{00000000-0010-0000-0300-00008E150000}" name="Columna5512" dataDxfId="11198"/>
    <tableColumn id="5519" xr3:uid="{00000000-0010-0000-0300-00008F150000}" name="Columna5513" dataDxfId="11197"/>
    <tableColumn id="5520" xr3:uid="{00000000-0010-0000-0300-000090150000}" name="Columna5514" dataDxfId="11196"/>
    <tableColumn id="5521" xr3:uid="{00000000-0010-0000-0300-000091150000}" name="Columna5515" dataDxfId="11195"/>
    <tableColumn id="5522" xr3:uid="{00000000-0010-0000-0300-000092150000}" name="Columna5516" dataDxfId="11194"/>
    <tableColumn id="5523" xr3:uid="{00000000-0010-0000-0300-000093150000}" name="Columna5517" dataDxfId="11193"/>
    <tableColumn id="5524" xr3:uid="{00000000-0010-0000-0300-000094150000}" name="Columna5518" dataDxfId="11192"/>
    <tableColumn id="5525" xr3:uid="{00000000-0010-0000-0300-000095150000}" name="Columna5519" dataDxfId="11191"/>
    <tableColumn id="5526" xr3:uid="{00000000-0010-0000-0300-000096150000}" name="Columna5520" dataDxfId="11190"/>
    <tableColumn id="5527" xr3:uid="{00000000-0010-0000-0300-000097150000}" name="Columna5521" dataDxfId="11189"/>
    <tableColumn id="5528" xr3:uid="{00000000-0010-0000-0300-000098150000}" name="Columna5522" dataDxfId="11188"/>
    <tableColumn id="5529" xr3:uid="{00000000-0010-0000-0300-000099150000}" name="Columna5523" dataDxfId="11187"/>
    <tableColumn id="5530" xr3:uid="{00000000-0010-0000-0300-00009A150000}" name="Columna5524" dataDxfId="11186"/>
    <tableColumn id="5531" xr3:uid="{00000000-0010-0000-0300-00009B150000}" name="Columna5525" dataDxfId="11185"/>
    <tableColumn id="5532" xr3:uid="{00000000-0010-0000-0300-00009C150000}" name="Columna5526" dataDxfId="11184"/>
    <tableColumn id="5533" xr3:uid="{00000000-0010-0000-0300-00009D150000}" name="Columna5527" dataDxfId="11183"/>
    <tableColumn id="5534" xr3:uid="{00000000-0010-0000-0300-00009E150000}" name="Columna5528" dataDxfId="11182"/>
    <tableColumn id="5535" xr3:uid="{00000000-0010-0000-0300-00009F150000}" name="Columna5529" dataDxfId="11181"/>
    <tableColumn id="5536" xr3:uid="{00000000-0010-0000-0300-0000A0150000}" name="Columna5530" dataDxfId="11180"/>
    <tableColumn id="5537" xr3:uid="{00000000-0010-0000-0300-0000A1150000}" name="Columna5531" dataDxfId="11179"/>
    <tableColumn id="5538" xr3:uid="{00000000-0010-0000-0300-0000A2150000}" name="Columna5532" dataDxfId="11178"/>
    <tableColumn id="5539" xr3:uid="{00000000-0010-0000-0300-0000A3150000}" name="Columna5533" dataDxfId="11177"/>
    <tableColumn id="5540" xr3:uid="{00000000-0010-0000-0300-0000A4150000}" name="Columna5534" dataDxfId="11176"/>
    <tableColumn id="5541" xr3:uid="{00000000-0010-0000-0300-0000A5150000}" name="Columna5535" dataDxfId="11175"/>
    <tableColumn id="5542" xr3:uid="{00000000-0010-0000-0300-0000A6150000}" name="Columna5536" dataDxfId="11174"/>
    <tableColumn id="5543" xr3:uid="{00000000-0010-0000-0300-0000A7150000}" name="Columna5537" dataDxfId="11173"/>
    <tableColumn id="5544" xr3:uid="{00000000-0010-0000-0300-0000A8150000}" name="Columna5538" dataDxfId="11172"/>
    <tableColumn id="5545" xr3:uid="{00000000-0010-0000-0300-0000A9150000}" name="Columna5539" dataDxfId="11171"/>
    <tableColumn id="5546" xr3:uid="{00000000-0010-0000-0300-0000AA150000}" name="Columna5540" dataDxfId="11170"/>
    <tableColumn id="5547" xr3:uid="{00000000-0010-0000-0300-0000AB150000}" name="Columna5541" dataDxfId="11169"/>
    <tableColumn id="5548" xr3:uid="{00000000-0010-0000-0300-0000AC150000}" name="Columna5542" dataDxfId="11168"/>
    <tableColumn id="5549" xr3:uid="{00000000-0010-0000-0300-0000AD150000}" name="Columna5543" dataDxfId="11167"/>
    <tableColumn id="5550" xr3:uid="{00000000-0010-0000-0300-0000AE150000}" name="Columna5544" dataDxfId="11166"/>
    <tableColumn id="5551" xr3:uid="{00000000-0010-0000-0300-0000AF150000}" name="Columna5545" dataDxfId="11165"/>
    <tableColumn id="5552" xr3:uid="{00000000-0010-0000-0300-0000B0150000}" name="Columna5546" dataDxfId="11164"/>
    <tableColumn id="5553" xr3:uid="{00000000-0010-0000-0300-0000B1150000}" name="Columna5547" dataDxfId="11163"/>
    <tableColumn id="5554" xr3:uid="{00000000-0010-0000-0300-0000B2150000}" name="Columna5548" dataDxfId="11162"/>
    <tableColumn id="5555" xr3:uid="{00000000-0010-0000-0300-0000B3150000}" name="Columna5549" dataDxfId="11161"/>
    <tableColumn id="5556" xr3:uid="{00000000-0010-0000-0300-0000B4150000}" name="Columna5550" dataDxfId="11160"/>
    <tableColumn id="5557" xr3:uid="{00000000-0010-0000-0300-0000B5150000}" name="Columna5551" dataDxfId="11159"/>
    <tableColumn id="5558" xr3:uid="{00000000-0010-0000-0300-0000B6150000}" name="Columna5552" dataDxfId="11158"/>
    <tableColumn id="5559" xr3:uid="{00000000-0010-0000-0300-0000B7150000}" name="Columna5553" dataDxfId="11157"/>
    <tableColumn id="5560" xr3:uid="{00000000-0010-0000-0300-0000B8150000}" name="Columna5554" dataDxfId="11156"/>
    <tableColumn id="5561" xr3:uid="{00000000-0010-0000-0300-0000B9150000}" name="Columna5555" dataDxfId="11155"/>
    <tableColumn id="5562" xr3:uid="{00000000-0010-0000-0300-0000BA150000}" name="Columna5556" dataDxfId="11154"/>
    <tableColumn id="5563" xr3:uid="{00000000-0010-0000-0300-0000BB150000}" name="Columna5557" dataDxfId="11153"/>
    <tableColumn id="5564" xr3:uid="{00000000-0010-0000-0300-0000BC150000}" name="Columna5558" dataDxfId="11152"/>
    <tableColumn id="5565" xr3:uid="{00000000-0010-0000-0300-0000BD150000}" name="Columna5559" dataDxfId="11151"/>
    <tableColumn id="5566" xr3:uid="{00000000-0010-0000-0300-0000BE150000}" name="Columna5560" dataDxfId="11150"/>
    <tableColumn id="5567" xr3:uid="{00000000-0010-0000-0300-0000BF150000}" name="Columna5561" dataDxfId="11149"/>
    <tableColumn id="5568" xr3:uid="{00000000-0010-0000-0300-0000C0150000}" name="Columna5562" dataDxfId="11148"/>
    <tableColumn id="5569" xr3:uid="{00000000-0010-0000-0300-0000C1150000}" name="Columna5563" dataDxfId="11147"/>
    <tableColumn id="5570" xr3:uid="{00000000-0010-0000-0300-0000C2150000}" name="Columna5564" dataDxfId="11146"/>
    <tableColumn id="5571" xr3:uid="{00000000-0010-0000-0300-0000C3150000}" name="Columna5565" dataDxfId="11145"/>
    <tableColumn id="5572" xr3:uid="{00000000-0010-0000-0300-0000C4150000}" name="Columna5566" dataDxfId="11144"/>
    <tableColumn id="5573" xr3:uid="{00000000-0010-0000-0300-0000C5150000}" name="Columna5567" dataDxfId="11143"/>
    <tableColumn id="5574" xr3:uid="{00000000-0010-0000-0300-0000C6150000}" name="Columna5568" dataDxfId="11142"/>
    <tableColumn id="5575" xr3:uid="{00000000-0010-0000-0300-0000C7150000}" name="Columna5569" dataDxfId="11141"/>
    <tableColumn id="5576" xr3:uid="{00000000-0010-0000-0300-0000C8150000}" name="Columna5570" dataDxfId="11140"/>
    <tableColumn id="5577" xr3:uid="{00000000-0010-0000-0300-0000C9150000}" name="Columna5571" dataDxfId="11139"/>
    <tableColumn id="5578" xr3:uid="{00000000-0010-0000-0300-0000CA150000}" name="Columna5572" dataDxfId="11138"/>
    <tableColumn id="5579" xr3:uid="{00000000-0010-0000-0300-0000CB150000}" name="Columna5573" dataDxfId="11137"/>
    <tableColumn id="5580" xr3:uid="{00000000-0010-0000-0300-0000CC150000}" name="Columna5574" dataDxfId="11136"/>
    <tableColumn id="5581" xr3:uid="{00000000-0010-0000-0300-0000CD150000}" name="Columna5575" dataDxfId="11135"/>
    <tableColumn id="5582" xr3:uid="{00000000-0010-0000-0300-0000CE150000}" name="Columna5576" dataDxfId="11134"/>
    <tableColumn id="5583" xr3:uid="{00000000-0010-0000-0300-0000CF150000}" name="Columna5577" dataDxfId="11133"/>
    <tableColumn id="5584" xr3:uid="{00000000-0010-0000-0300-0000D0150000}" name="Columna5578" dataDxfId="11132"/>
    <tableColumn id="5585" xr3:uid="{00000000-0010-0000-0300-0000D1150000}" name="Columna5579" dataDxfId="11131"/>
    <tableColumn id="5586" xr3:uid="{00000000-0010-0000-0300-0000D2150000}" name="Columna5580" dataDxfId="11130"/>
    <tableColumn id="5587" xr3:uid="{00000000-0010-0000-0300-0000D3150000}" name="Columna5581" dataDxfId="11129"/>
    <tableColumn id="5588" xr3:uid="{00000000-0010-0000-0300-0000D4150000}" name="Columna5582" dataDxfId="11128"/>
    <tableColumn id="5589" xr3:uid="{00000000-0010-0000-0300-0000D5150000}" name="Columna5583" dataDxfId="11127"/>
    <tableColumn id="5590" xr3:uid="{00000000-0010-0000-0300-0000D6150000}" name="Columna5584" dataDxfId="11126"/>
    <tableColumn id="5591" xr3:uid="{00000000-0010-0000-0300-0000D7150000}" name="Columna5585" dataDxfId="11125"/>
    <tableColumn id="5592" xr3:uid="{00000000-0010-0000-0300-0000D8150000}" name="Columna5586" dataDxfId="11124"/>
    <tableColumn id="5593" xr3:uid="{00000000-0010-0000-0300-0000D9150000}" name="Columna5587" dataDxfId="11123"/>
    <tableColumn id="5594" xr3:uid="{00000000-0010-0000-0300-0000DA150000}" name="Columna5588" dataDxfId="11122"/>
    <tableColumn id="5595" xr3:uid="{00000000-0010-0000-0300-0000DB150000}" name="Columna5589" dataDxfId="11121"/>
    <tableColumn id="5596" xr3:uid="{00000000-0010-0000-0300-0000DC150000}" name="Columna5590" dataDxfId="11120"/>
    <tableColumn id="5597" xr3:uid="{00000000-0010-0000-0300-0000DD150000}" name="Columna5591" dataDxfId="11119"/>
    <tableColumn id="5598" xr3:uid="{00000000-0010-0000-0300-0000DE150000}" name="Columna5592" dataDxfId="11118"/>
    <tableColumn id="5599" xr3:uid="{00000000-0010-0000-0300-0000DF150000}" name="Columna5593" dataDxfId="11117"/>
    <tableColumn id="5600" xr3:uid="{00000000-0010-0000-0300-0000E0150000}" name="Columna5594" dataDxfId="11116"/>
    <tableColumn id="5601" xr3:uid="{00000000-0010-0000-0300-0000E1150000}" name="Columna5595" dataDxfId="11115"/>
    <tableColumn id="5602" xr3:uid="{00000000-0010-0000-0300-0000E2150000}" name="Columna5596" dataDxfId="11114"/>
    <tableColumn id="5603" xr3:uid="{00000000-0010-0000-0300-0000E3150000}" name="Columna5597" dataDxfId="11113"/>
    <tableColumn id="5604" xr3:uid="{00000000-0010-0000-0300-0000E4150000}" name="Columna5598" dataDxfId="11112"/>
    <tableColumn id="5605" xr3:uid="{00000000-0010-0000-0300-0000E5150000}" name="Columna5599" dataDxfId="11111"/>
    <tableColumn id="5606" xr3:uid="{00000000-0010-0000-0300-0000E6150000}" name="Columna5600" dataDxfId="11110"/>
    <tableColumn id="5607" xr3:uid="{00000000-0010-0000-0300-0000E7150000}" name="Columna5601" dataDxfId="11109"/>
    <tableColumn id="5608" xr3:uid="{00000000-0010-0000-0300-0000E8150000}" name="Columna5602" dataDxfId="11108"/>
    <tableColumn id="5609" xr3:uid="{00000000-0010-0000-0300-0000E9150000}" name="Columna5603" dataDxfId="11107"/>
    <tableColumn id="5610" xr3:uid="{00000000-0010-0000-0300-0000EA150000}" name="Columna5604" dataDxfId="11106"/>
    <tableColumn id="5611" xr3:uid="{00000000-0010-0000-0300-0000EB150000}" name="Columna5605" dataDxfId="11105"/>
    <tableColumn id="5612" xr3:uid="{00000000-0010-0000-0300-0000EC150000}" name="Columna5606" dataDxfId="11104"/>
    <tableColumn id="5613" xr3:uid="{00000000-0010-0000-0300-0000ED150000}" name="Columna5607" dataDxfId="11103"/>
    <tableColumn id="5614" xr3:uid="{00000000-0010-0000-0300-0000EE150000}" name="Columna5608" dataDxfId="11102"/>
    <tableColumn id="5615" xr3:uid="{00000000-0010-0000-0300-0000EF150000}" name="Columna5609" dataDxfId="11101"/>
    <tableColumn id="5616" xr3:uid="{00000000-0010-0000-0300-0000F0150000}" name="Columna5610" dataDxfId="11100"/>
    <tableColumn id="5617" xr3:uid="{00000000-0010-0000-0300-0000F1150000}" name="Columna5611" dataDxfId="11099"/>
    <tableColumn id="5618" xr3:uid="{00000000-0010-0000-0300-0000F2150000}" name="Columna5612" dataDxfId="11098"/>
    <tableColumn id="5619" xr3:uid="{00000000-0010-0000-0300-0000F3150000}" name="Columna5613" dataDxfId="11097"/>
    <tableColumn id="5620" xr3:uid="{00000000-0010-0000-0300-0000F4150000}" name="Columna5614" dataDxfId="11096"/>
    <tableColumn id="5621" xr3:uid="{00000000-0010-0000-0300-0000F5150000}" name="Columna5615" dataDxfId="11095"/>
    <tableColumn id="5622" xr3:uid="{00000000-0010-0000-0300-0000F6150000}" name="Columna5616" dataDxfId="11094"/>
    <tableColumn id="5623" xr3:uid="{00000000-0010-0000-0300-0000F7150000}" name="Columna5617" dataDxfId="11093"/>
    <tableColumn id="5624" xr3:uid="{00000000-0010-0000-0300-0000F8150000}" name="Columna5618" dataDxfId="11092"/>
    <tableColumn id="5625" xr3:uid="{00000000-0010-0000-0300-0000F9150000}" name="Columna5619" dataDxfId="11091"/>
    <tableColumn id="5626" xr3:uid="{00000000-0010-0000-0300-0000FA150000}" name="Columna5620" dataDxfId="11090"/>
    <tableColumn id="5627" xr3:uid="{00000000-0010-0000-0300-0000FB150000}" name="Columna5621" dataDxfId="11089"/>
    <tableColumn id="5628" xr3:uid="{00000000-0010-0000-0300-0000FC150000}" name="Columna5622" dataDxfId="11088"/>
    <tableColumn id="5629" xr3:uid="{00000000-0010-0000-0300-0000FD150000}" name="Columna5623" dataDxfId="11087"/>
    <tableColumn id="5630" xr3:uid="{00000000-0010-0000-0300-0000FE150000}" name="Columna5624" dataDxfId="11086"/>
    <tableColumn id="5631" xr3:uid="{00000000-0010-0000-0300-0000FF150000}" name="Columna5625" dataDxfId="11085"/>
    <tableColumn id="5632" xr3:uid="{00000000-0010-0000-0300-000000160000}" name="Columna5626" dataDxfId="11084"/>
    <tableColumn id="5633" xr3:uid="{00000000-0010-0000-0300-000001160000}" name="Columna5627" dataDxfId="11083"/>
    <tableColumn id="5634" xr3:uid="{00000000-0010-0000-0300-000002160000}" name="Columna5628" dataDxfId="11082"/>
    <tableColumn id="5635" xr3:uid="{00000000-0010-0000-0300-000003160000}" name="Columna5629" dataDxfId="11081"/>
    <tableColumn id="5636" xr3:uid="{00000000-0010-0000-0300-000004160000}" name="Columna5630" dataDxfId="11080"/>
    <tableColumn id="5637" xr3:uid="{00000000-0010-0000-0300-000005160000}" name="Columna5631" dataDxfId="11079"/>
    <tableColumn id="5638" xr3:uid="{00000000-0010-0000-0300-000006160000}" name="Columna5632" dataDxfId="11078"/>
    <tableColumn id="5639" xr3:uid="{00000000-0010-0000-0300-000007160000}" name="Columna5633" dataDxfId="11077"/>
    <tableColumn id="5640" xr3:uid="{00000000-0010-0000-0300-000008160000}" name="Columna5634" dataDxfId="11076"/>
    <tableColumn id="5641" xr3:uid="{00000000-0010-0000-0300-000009160000}" name="Columna5635" dataDxfId="11075"/>
    <tableColumn id="5642" xr3:uid="{00000000-0010-0000-0300-00000A160000}" name="Columna5636" dataDxfId="11074"/>
    <tableColumn id="5643" xr3:uid="{00000000-0010-0000-0300-00000B160000}" name="Columna5637" dataDxfId="11073"/>
    <tableColumn id="5644" xr3:uid="{00000000-0010-0000-0300-00000C160000}" name="Columna5638" dataDxfId="11072"/>
    <tableColumn id="5645" xr3:uid="{00000000-0010-0000-0300-00000D160000}" name="Columna5639" dataDxfId="11071"/>
    <tableColumn id="5646" xr3:uid="{00000000-0010-0000-0300-00000E160000}" name="Columna5640" dataDxfId="11070"/>
    <tableColumn id="5647" xr3:uid="{00000000-0010-0000-0300-00000F160000}" name="Columna5641" dataDxfId="11069"/>
    <tableColumn id="5648" xr3:uid="{00000000-0010-0000-0300-000010160000}" name="Columna5642" dataDxfId="11068"/>
    <tableColumn id="5649" xr3:uid="{00000000-0010-0000-0300-000011160000}" name="Columna5643" dataDxfId="11067"/>
    <tableColumn id="5650" xr3:uid="{00000000-0010-0000-0300-000012160000}" name="Columna5644" dataDxfId="11066"/>
    <tableColumn id="5651" xr3:uid="{00000000-0010-0000-0300-000013160000}" name="Columna5645" dataDxfId="11065"/>
    <tableColumn id="5652" xr3:uid="{00000000-0010-0000-0300-000014160000}" name="Columna5646" dataDxfId="11064"/>
    <tableColumn id="5653" xr3:uid="{00000000-0010-0000-0300-000015160000}" name="Columna5647" dataDxfId="11063"/>
    <tableColumn id="5654" xr3:uid="{00000000-0010-0000-0300-000016160000}" name="Columna5648" dataDxfId="11062"/>
    <tableColumn id="5655" xr3:uid="{00000000-0010-0000-0300-000017160000}" name="Columna5649" dataDxfId="11061"/>
    <tableColumn id="5656" xr3:uid="{00000000-0010-0000-0300-000018160000}" name="Columna5650" dataDxfId="11060"/>
    <tableColumn id="5657" xr3:uid="{00000000-0010-0000-0300-000019160000}" name="Columna5651" dataDxfId="11059"/>
    <tableColumn id="5658" xr3:uid="{00000000-0010-0000-0300-00001A160000}" name="Columna5652" dataDxfId="11058"/>
    <tableColumn id="5659" xr3:uid="{00000000-0010-0000-0300-00001B160000}" name="Columna5653" dataDxfId="11057"/>
    <tableColumn id="5660" xr3:uid="{00000000-0010-0000-0300-00001C160000}" name="Columna5654" dataDxfId="11056"/>
    <tableColumn id="5661" xr3:uid="{00000000-0010-0000-0300-00001D160000}" name="Columna5655" dataDxfId="11055"/>
    <tableColumn id="5662" xr3:uid="{00000000-0010-0000-0300-00001E160000}" name="Columna5656" dataDxfId="11054"/>
    <tableColumn id="5663" xr3:uid="{00000000-0010-0000-0300-00001F160000}" name="Columna5657" dataDxfId="11053"/>
    <tableColumn id="5664" xr3:uid="{00000000-0010-0000-0300-000020160000}" name="Columna5658" dataDxfId="11052"/>
    <tableColumn id="5665" xr3:uid="{00000000-0010-0000-0300-000021160000}" name="Columna5659" dataDxfId="11051"/>
    <tableColumn id="5666" xr3:uid="{00000000-0010-0000-0300-000022160000}" name="Columna5660" dataDxfId="11050"/>
    <tableColumn id="5667" xr3:uid="{00000000-0010-0000-0300-000023160000}" name="Columna5661" dataDxfId="11049"/>
    <tableColumn id="5668" xr3:uid="{00000000-0010-0000-0300-000024160000}" name="Columna5662" dataDxfId="11048"/>
    <tableColumn id="5669" xr3:uid="{00000000-0010-0000-0300-000025160000}" name="Columna5663" dataDxfId="11047"/>
    <tableColumn id="5670" xr3:uid="{00000000-0010-0000-0300-000026160000}" name="Columna5664" dataDxfId="11046"/>
    <tableColumn id="5671" xr3:uid="{00000000-0010-0000-0300-000027160000}" name="Columna5665" dataDxfId="11045"/>
    <tableColumn id="5672" xr3:uid="{00000000-0010-0000-0300-000028160000}" name="Columna5666" dataDxfId="11044"/>
    <tableColumn id="5673" xr3:uid="{00000000-0010-0000-0300-000029160000}" name="Columna5667" dataDxfId="11043"/>
    <tableColumn id="5674" xr3:uid="{00000000-0010-0000-0300-00002A160000}" name="Columna5668" dataDxfId="11042"/>
    <tableColumn id="5675" xr3:uid="{00000000-0010-0000-0300-00002B160000}" name="Columna5669" dataDxfId="11041"/>
    <tableColumn id="5676" xr3:uid="{00000000-0010-0000-0300-00002C160000}" name="Columna5670" dataDxfId="11040"/>
    <tableColumn id="5677" xr3:uid="{00000000-0010-0000-0300-00002D160000}" name="Columna5671" dataDxfId="11039"/>
    <tableColumn id="5678" xr3:uid="{00000000-0010-0000-0300-00002E160000}" name="Columna5672" dataDxfId="11038"/>
    <tableColumn id="5679" xr3:uid="{00000000-0010-0000-0300-00002F160000}" name="Columna5673" dataDxfId="11037"/>
    <tableColumn id="5680" xr3:uid="{00000000-0010-0000-0300-000030160000}" name="Columna5674" dataDxfId="11036"/>
    <tableColumn id="5681" xr3:uid="{00000000-0010-0000-0300-000031160000}" name="Columna5675" dataDxfId="11035"/>
    <tableColumn id="5682" xr3:uid="{00000000-0010-0000-0300-000032160000}" name="Columna5676" dataDxfId="11034"/>
    <tableColumn id="5683" xr3:uid="{00000000-0010-0000-0300-000033160000}" name="Columna5677" dataDxfId="11033"/>
    <tableColumn id="5684" xr3:uid="{00000000-0010-0000-0300-000034160000}" name="Columna5678" dataDxfId="11032"/>
    <tableColumn id="5685" xr3:uid="{00000000-0010-0000-0300-000035160000}" name="Columna5679" dataDxfId="11031"/>
    <tableColumn id="5686" xr3:uid="{00000000-0010-0000-0300-000036160000}" name="Columna5680" dataDxfId="11030"/>
    <tableColumn id="5687" xr3:uid="{00000000-0010-0000-0300-000037160000}" name="Columna5681" dataDxfId="11029"/>
    <tableColumn id="5688" xr3:uid="{00000000-0010-0000-0300-000038160000}" name="Columna5682" dataDxfId="11028"/>
    <tableColumn id="5689" xr3:uid="{00000000-0010-0000-0300-000039160000}" name="Columna5683" dataDxfId="11027"/>
    <tableColumn id="5690" xr3:uid="{00000000-0010-0000-0300-00003A160000}" name="Columna5684" dataDxfId="11026"/>
    <tableColumn id="5691" xr3:uid="{00000000-0010-0000-0300-00003B160000}" name="Columna5685" dataDxfId="11025"/>
    <tableColumn id="5692" xr3:uid="{00000000-0010-0000-0300-00003C160000}" name="Columna5686" dataDxfId="11024"/>
    <tableColumn id="5693" xr3:uid="{00000000-0010-0000-0300-00003D160000}" name="Columna5687" dataDxfId="11023"/>
    <tableColumn id="5694" xr3:uid="{00000000-0010-0000-0300-00003E160000}" name="Columna5688" dataDxfId="11022"/>
    <tableColumn id="5695" xr3:uid="{00000000-0010-0000-0300-00003F160000}" name="Columna5689" dataDxfId="11021"/>
    <tableColumn id="5696" xr3:uid="{00000000-0010-0000-0300-000040160000}" name="Columna5690" dataDxfId="11020"/>
    <tableColumn id="5697" xr3:uid="{00000000-0010-0000-0300-000041160000}" name="Columna5691" dataDxfId="11019"/>
    <tableColumn id="5698" xr3:uid="{00000000-0010-0000-0300-000042160000}" name="Columna5692" dataDxfId="11018"/>
    <tableColumn id="5699" xr3:uid="{00000000-0010-0000-0300-000043160000}" name="Columna5693" dataDxfId="11017"/>
    <tableColumn id="5700" xr3:uid="{00000000-0010-0000-0300-000044160000}" name="Columna5694" dataDxfId="11016"/>
    <tableColumn id="5701" xr3:uid="{00000000-0010-0000-0300-000045160000}" name="Columna5695" dataDxfId="11015"/>
    <tableColumn id="5702" xr3:uid="{00000000-0010-0000-0300-000046160000}" name="Columna5696" dataDxfId="11014"/>
    <tableColumn id="5703" xr3:uid="{00000000-0010-0000-0300-000047160000}" name="Columna5697" dataDxfId="11013"/>
    <tableColumn id="5704" xr3:uid="{00000000-0010-0000-0300-000048160000}" name="Columna5698" dataDxfId="11012"/>
    <tableColumn id="5705" xr3:uid="{00000000-0010-0000-0300-000049160000}" name="Columna5699" dataDxfId="11011"/>
    <tableColumn id="5706" xr3:uid="{00000000-0010-0000-0300-00004A160000}" name="Columna5700" dataDxfId="11010"/>
    <tableColumn id="5707" xr3:uid="{00000000-0010-0000-0300-00004B160000}" name="Columna5701" dataDxfId="11009"/>
    <tableColumn id="5708" xr3:uid="{00000000-0010-0000-0300-00004C160000}" name="Columna5702" dataDxfId="11008"/>
    <tableColumn id="5709" xr3:uid="{00000000-0010-0000-0300-00004D160000}" name="Columna5703" dataDxfId="11007"/>
    <tableColumn id="5710" xr3:uid="{00000000-0010-0000-0300-00004E160000}" name="Columna5704" dataDxfId="11006"/>
    <tableColumn id="5711" xr3:uid="{00000000-0010-0000-0300-00004F160000}" name="Columna5705" dataDxfId="11005"/>
    <tableColumn id="5712" xr3:uid="{00000000-0010-0000-0300-000050160000}" name="Columna5706" dataDxfId="11004"/>
    <tableColumn id="5713" xr3:uid="{00000000-0010-0000-0300-000051160000}" name="Columna5707" dataDxfId="11003"/>
    <tableColumn id="5714" xr3:uid="{00000000-0010-0000-0300-000052160000}" name="Columna5708" dataDxfId="11002"/>
    <tableColumn id="5715" xr3:uid="{00000000-0010-0000-0300-000053160000}" name="Columna5709" dataDxfId="11001"/>
    <tableColumn id="5716" xr3:uid="{00000000-0010-0000-0300-000054160000}" name="Columna5710" dataDxfId="11000"/>
    <tableColumn id="5717" xr3:uid="{00000000-0010-0000-0300-000055160000}" name="Columna5711" dataDxfId="10999"/>
    <tableColumn id="5718" xr3:uid="{00000000-0010-0000-0300-000056160000}" name="Columna5712" dataDxfId="10998"/>
    <tableColumn id="5719" xr3:uid="{00000000-0010-0000-0300-000057160000}" name="Columna5713" dataDxfId="10997"/>
    <tableColumn id="5720" xr3:uid="{00000000-0010-0000-0300-000058160000}" name="Columna5714" dataDxfId="10996"/>
    <tableColumn id="5721" xr3:uid="{00000000-0010-0000-0300-000059160000}" name="Columna5715" dataDxfId="10995"/>
    <tableColumn id="5722" xr3:uid="{00000000-0010-0000-0300-00005A160000}" name="Columna5716" dataDxfId="10994"/>
    <tableColumn id="5723" xr3:uid="{00000000-0010-0000-0300-00005B160000}" name="Columna5717" dataDxfId="10993"/>
    <tableColumn id="5724" xr3:uid="{00000000-0010-0000-0300-00005C160000}" name="Columna5718" dataDxfId="10992"/>
    <tableColumn id="5725" xr3:uid="{00000000-0010-0000-0300-00005D160000}" name="Columna5719" dataDxfId="10991"/>
    <tableColumn id="5726" xr3:uid="{00000000-0010-0000-0300-00005E160000}" name="Columna5720" dataDxfId="10990"/>
    <tableColumn id="5727" xr3:uid="{00000000-0010-0000-0300-00005F160000}" name="Columna5721" dataDxfId="10989"/>
    <tableColumn id="5728" xr3:uid="{00000000-0010-0000-0300-000060160000}" name="Columna5722" dataDxfId="10988"/>
    <tableColumn id="5729" xr3:uid="{00000000-0010-0000-0300-000061160000}" name="Columna5723" dataDxfId="10987"/>
    <tableColumn id="5730" xr3:uid="{00000000-0010-0000-0300-000062160000}" name="Columna5724" dataDxfId="10986"/>
    <tableColumn id="5731" xr3:uid="{00000000-0010-0000-0300-000063160000}" name="Columna5725" dataDxfId="10985"/>
    <tableColumn id="5732" xr3:uid="{00000000-0010-0000-0300-000064160000}" name="Columna5726" dataDxfId="10984"/>
    <tableColumn id="5733" xr3:uid="{00000000-0010-0000-0300-000065160000}" name="Columna5727" dataDxfId="10983"/>
    <tableColumn id="5734" xr3:uid="{00000000-0010-0000-0300-000066160000}" name="Columna5728" dataDxfId="10982"/>
    <tableColumn id="5735" xr3:uid="{00000000-0010-0000-0300-000067160000}" name="Columna5729" dataDxfId="10981"/>
    <tableColumn id="5736" xr3:uid="{00000000-0010-0000-0300-000068160000}" name="Columna5730" dataDxfId="10980"/>
    <tableColumn id="5737" xr3:uid="{00000000-0010-0000-0300-000069160000}" name="Columna5731" dataDxfId="10979"/>
    <tableColumn id="5738" xr3:uid="{00000000-0010-0000-0300-00006A160000}" name="Columna5732" dataDxfId="10978"/>
    <tableColumn id="5739" xr3:uid="{00000000-0010-0000-0300-00006B160000}" name="Columna5733" dataDxfId="10977"/>
    <tableColumn id="5740" xr3:uid="{00000000-0010-0000-0300-00006C160000}" name="Columna5734" dataDxfId="10976"/>
    <tableColumn id="5741" xr3:uid="{00000000-0010-0000-0300-00006D160000}" name="Columna5735" dataDxfId="10975"/>
    <tableColumn id="5742" xr3:uid="{00000000-0010-0000-0300-00006E160000}" name="Columna5736" dataDxfId="10974"/>
    <tableColumn id="5743" xr3:uid="{00000000-0010-0000-0300-00006F160000}" name="Columna5737" dataDxfId="10973"/>
    <tableColumn id="5744" xr3:uid="{00000000-0010-0000-0300-000070160000}" name="Columna5738" dataDxfId="10972"/>
    <tableColumn id="5745" xr3:uid="{00000000-0010-0000-0300-000071160000}" name="Columna5739" dataDxfId="10971"/>
    <tableColumn id="5746" xr3:uid="{00000000-0010-0000-0300-000072160000}" name="Columna5740" dataDxfId="10970"/>
    <tableColumn id="5747" xr3:uid="{00000000-0010-0000-0300-000073160000}" name="Columna5741" dataDxfId="10969"/>
    <tableColumn id="5748" xr3:uid="{00000000-0010-0000-0300-000074160000}" name="Columna5742" dataDxfId="10968"/>
    <tableColumn id="5749" xr3:uid="{00000000-0010-0000-0300-000075160000}" name="Columna5743" dataDxfId="10967"/>
    <tableColumn id="5750" xr3:uid="{00000000-0010-0000-0300-000076160000}" name="Columna5744" dataDxfId="10966"/>
    <tableColumn id="5751" xr3:uid="{00000000-0010-0000-0300-000077160000}" name="Columna5745" dataDxfId="10965"/>
    <tableColumn id="5752" xr3:uid="{00000000-0010-0000-0300-000078160000}" name="Columna5746" dataDxfId="10964"/>
    <tableColumn id="5753" xr3:uid="{00000000-0010-0000-0300-000079160000}" name="Columna5747" dataDxfId="10963"/>
    <tableColumn id="5754" xr3:uid="{00000000-0010-0000-0300-00007A160000}" name="Columna5748" dataDxfId="10962"/>
    <tableColumn id="5755" xr3:uid="{00000000-0010-0000-0300-00007B160000}" name="Columna5749" dataDxfId="10961"/>
    <tableColumn id="5756" xr3:uid="{00000000-0010-0000-0300-00007C160000}" name="Columna5750" dataDxfId="10960"/>
    <tableColumn id="5757" xr3:uid="{00000000-0010-0000-0300-00007D160000}" name="Columna5751" dataDxfId="10959"/>
    <tableColumn id="5758" xr3:uid="{00000000-0010-0000-0300-00007E160000}" name="Columna5752" dataDxfId="10958"/>
    <tableColumn id="5759" xr3:uid="{00000000-0010-0000-0300-00007F160000}" name="Columna5753" dataDxfId="10957"/>
    <tableColumn id="5760" xr3:uid="{00000000-0010-0000-0300-000080160000}" name="Columna5754" dataDxfId="10956"/>
    <tableColumn id="5761" xr3:uid="{00000000-0010-0000-0300-000081160000}" name="Columna5755" dataDxfId="10955"/>
    <tableColumn id="5762" xr3:uid="{00000000-0010-0000-0300-000082160000}" name="Columna5756" dataDxfId="10954"/>
    <tableColumn id="5763" xr3:uid="{00000000-0010-0000-0300-000083160000}" name="Columna5757" dataDxfId="10953"/>
    <tableColumn id="5764" xr3:uid="{00000000-0010-0000-0300-000084160000}" name="Columna5758" dataDxfId="10952"/>
    <tableColumn id="5765" xr3:uid="{00000000-0010-0000-0300-000085160000}" name="Columna5759" dataDxfId="10951"/>
    <tableColumn id="5766" xr3:uid="{00000000-0010-0000-0300-000086160000}" name="Columna5760" dataDxfId="10950"/>
    <tableColumn id="5767" xr3:uid="{00000000-0010-0000-0300-000087160000}" name="Columna5761" dataDxfId="10949"/>
    <tableColumn id="5768" xr3:uid="{00000000-0010-0000-0300-000088160000}" name="Columna5762" dataDxfId="10948"/>
    <tableColumn id="5769" xr3:uid="{00000000-0010-0000-0300-000089160000}" name="Columna5763" dataDxfId="10947"/>
    <tableColumn id="5770" xr3:uid="{00000000-0010-0000-0300-00008A160000}" name="Columna5764" dataDxfId="10946"/>
    <tableColumn id="5771" xr3:uid="{00000000-0010-0000-0300-00008B160000}" name="Columna5765" dataDxfId="10945"/>
    <tableColumn id="5772" xr3:uid="{00000000-0010-0000-0300-00008C160000}" name="Columna5766" dataDxfId="10944"/>
    <tableColumn id="5773" xr3:uid="{00000000-0010-0000-0300-00008D160000}" name="Columna5767" dataDxfId="10943"/>
    <tableColumn id="5774" xr3:uid="{00000000-0010-0000-0300-00008E160000}" name="Columna5768" dataDxfId="10942"/>
    <tableColumn id="5775" xr3:uid="{00000000-0010-0000-0300-00008F160000}" name="Columna5769" dataDxfId="10941"/>
    <tableColumn id="5776" xr3:uid="{00000000-0010-0000-0300-000090160000}" name="Columna5770" dataDxfId="10940"/>
    <tableColumn id="5777" xr3:uid="{00000000-0010-0000-0300-000091160000}" name="Columna5771" dataDxfId="10939"/>
    <tableColumn id="5778" xr3:uid="{00000000-0010-0000-0300-000092160000}" name="Columna5772" dataDxfId="10938"/>
    <tableColumn id="5779" xr3:uid="{00000000-0010-0000-0300-000093160000}" name="Columna5773" dataDxfId="10937"/>
    <tableColumn id="5780" xr3:uid="{00000000-0010-0000-0300-000094160000}" name="Columna5774" dataDxfId="10936"/>
    <tableColumn id="5781" xr3:uid="{00000000-0010-0000-0300-000095160000}" name="Columna5775" dataDxfId="10935"/>
    <tableColumn id="5782" xr3:uid="{00000000-0010-0000-0300-000096160000}" name="Columna5776" dataDxfId="10934"/>
    <tableColumn id="5783" xr3:uid="{00000000-0010-0000-0300-000097160000}" name="Columna5777" dataDxfId="10933"/>
    <tableColumn id="5784" xr3:uid="{00000000-0010-0000-0300-000098160000}" name="Columna5778" dataDxfId="10932"/>
    <tableColumn id="5785" xr3:uid="{00000000-0010-0000-0300-000099160000}" name="Columna5779" dataDxfId="10931"/>
    <tableColumn id="5786" xr3:uid="{00000000-0010-0000-0300-00009A160000}" name="Columna5780" dataDxfId="10930"/>
    <tableColumn id="5787" xr3:uid="{00000000-0010-0000-0300-00009B160000}" name="Columna5781" dataDxfId="10929"/>
    <tableColumn id="5788" xr3:uid="{00000000-0010-0000-0300-00009C160000}" name="Columna5782" dataDxfId="10928"/>
    <tableColumn id="5789" xr3:uid="{00000000-0010-0000-0300-00009D160000}" name="Columna5783" dataDxfId="10927"/>
    <tableColumn id="5790" xr3:uid="{00000000-0010-0000-0300-00009E160000}" name="Columna5784" dataDxfId="10926"/>
    <tableColumn id="5791" xr3:uid="{00000000-0010-0000-0300-00009F160000}" name="Columna5785" dataDxfId="10925"/>
    <tableColumn id="5792" xr3:uid="{00000000-0010-0000-0300-0000A0160000}" name="Columna5786" dataDxfId="10924"/>
    <tableColumn id="5793" xr3:uid="{00000000-0010-0000-0300-0000A1160000}" name="Columna5787" dataDxfId="10923"/>
    <tableColumn id="5794" xr3:uid="{00000000-0010-0000-0300-0000A2160000}" name="Columna5788" dataDxfId="10922"/>
    <tableColumn id="5795" xr3:uid="{00000000-0010-0000-0300-0000A3160000}" name="Columna5789" dataDxfId="10921"/>
    <tableColumn id="5796" xr3:uid="{00000000-0010-0000-0300-0000A4160000}" name="Columna5790" dataDxfId="10920"/>
    <tableColumn id="5797" xr3:uid="{00000000-0010-0000-0300-0000A5160000}" name="Columna5791" dataDxfId="10919"/>
    <tableColumn id="5798" xr3:uid="{00000000-0010-0000-0300-0000A6160000}" name="Columna5792" dataDxfId="10918"/>
    <tableColumn id="5799" xr3:uid="{00000000-0010-0000-0300-0000A7160000}" name="Columna5793" dataDxfId="10917"/>
    <tableColumn id="5800" xr3:uid="{00000000-0010-0000-0300-0000A8160000}" name="Columna5794" dataDxfId="10916"/>
    <tableColumn id="5801" xr3:uid="{00000000-0010-0000-0300-0000A9160000}" name="Columna5795" dataDxfId="10915"/>
    <tableColumn id="5802" xr3:uid="{00000000-0010-0000-0300-0000AA160000}" name="Columna5796" dataDxfId="10914"/>
    <tableColumn id="5803" xr3:uid="{00000000-0010-0000-0300-0000AB160000}" name="Columna5797" dataDxfId="10913"/>
    <tableColumn id="5804" xr3:uid="{00000000-0010-0000-0300-0000AC160000}" name="Columna5798" dataDxfId="10912"/>
    <tableColumn id="5805" xr3:uid="{00000000-0010-0000-0300-0000AD160000}" name="Columna5799" dataDxfId="10911"/>
    <tableColumn id="5806" xr3:uid="{00000000-0010-0000-0300-0000AE160000}" name="Columna5800" dataDxfId="10910"/>
    <tableColumn id="5807" xr3:uid="{00000000-0010-0000-0300-0000AF160000}" name="Columna5801" dataDxfId="10909"/>
    <tableColumn id="5808" xr3:uid="{00000000-0010-0000-0300-0000B0160000}" name="Columna5802" dataDxfId="10908"/>
    <tableColumn id="5809" xr3:uid="{00000000-0010-0000-0300-0000B1160000}" name="Columna5803" dataDxfId="10907"/>
    <tableColumn id="5810" xr3:uid="{00000000-0010-0000-0300-0000B2160000}" name="Columna5804" dataDxfId="10906"/>
    <tableColumn id="5811" xr3:uid="{00000000-0010-0000-0300-0000B3160000}" name="Columna5805" dataDxfId="10905"/>
    <tableColumn id="5812" xr3:uid="{00000000-0010-0000-0300-0000B4160000}" name="Columna5806" dataDxfId="10904"/>
    <tableColumn id="5813" xr3:uid="{00000000-0010-0000-0300-0000B5160000}" name="Columna5807" dataDxfId="10903"/>
    <tableColumn id="5814" xr3:uid="{00000000-0010-0000-0300-0000B6160000}" name="Columna5808" dataDxfId="10902"/>
    <tableColumn id="5815" xr3:uid="{00000000-0010-0000-0300-0000B7160000}" name="Columna5809" dataDxfId="10901"/>
    <tableColumn id="5816" xr3:uid="{00000000-0010-0000-0300-0000B8160000}" name="Columna5810" dataDxfId="10900"/>
    <tableColumn id="5817" xr3:uid="{00000000-0010-0000-0300-0000B9160000}" name="Columna5811" dataDxfId="10899"/>
    <tableColumn id="5818" xr3:uid="{00000000-0010-0000-0300-0000BA160000}" name="Columna5812" dataDxfId="10898"/>
    <tableColumn id="5819" xr3:uid="{00000000-0010-0000-0300-0000BB160000}" name="Columna5813" dataDxfId="10897"/>
    <tableColumn id="5820" xr3:uid="{00000000-0010-0000-0300-0000BC160000}" name="Columna5814" dataDxfId="10896"/>
    <tableColumn id="5821" xr3:uid="{00000000-0010-0000-0300-0000BD160000}" name="Columna5815" dataDxfId="10895"/>
    <tableColumn id="5822" xr3:uid="{00000000-0010-0000-0300-0000BE160000}" name="Columna5816" dataDxfId="10894"/>
    <tableColumn id="5823" xr3:uid="{00000000-0010-0000-0300-0000BF160000}" name="Columna5817" dataDxfId="10893"/>
    <tableColumn id="5824" xr3:uid="{00000000-0010-0000-0300-0000C0160000}" name="Columna5818" dataDxfId="10892"/>
    <tableColumn id="5825" xr3:uid="{00000000-0010-0000-0300-0000C1160000}" name="Columna5819" dataDxfId="10891"/>
    <tableColumn id="5826" xr3:uid="{00000000-0010-0000-0300-0000C2160000}" name="Columna5820" dataDxfId="10890"/>
    <tableColumn id="5827" xr3:uid="{00000000-0010-0000-0300-0000C3160000}" name="Columna5821" dataDxfId="10889"/>
    <tableColumn id="5828" xr3:uid="{00000000-0010-0000-0300-0000C4160000}" name="Columna5822" dataDxfId="10888"/>
    <tableColumn id="5829" xr3:uid="{00000000-0010-0000-0300-0000C5160000}" name="Columna5823" dataDxfId="10887"/>
    <tableColumn id="5830" xr3:uid="{00000000-0010-0000-0300-0000C6160000}" name="Columna5824" dataDxfId="10886"/>
    <tableColumn id="5831" xr3:uid="{00000000-0010-0000-0300-0000C7160000}" name="Columna5825" dataDxfId="10885"/>
    <tableColumn id="5832" xr3:uid="{00000000-0010-0000-0300-0000C8160000}" name="Columna5826" dataDxfId="10884"/>
    <tableColumn id="5833" xr3:uid="{00000000-0010-0000-0300-0000C9160000}" name="Columna5827" dataDxfId="10883"/>
    <tableColumn id="5834" xr3:uid="{00000000-0010-0000-0300-0000CA160000}" name="Columna5828" dataDxfId="10882"/>
    <tableColumn id="5835" xr3:uid="{00000000-0010-0000-0300-0000CB160000}" name="Columna5829" dataDxfId="10881"/>
    <tableColumn id="5836" xr3:uid="{00000000-0010-0000-0300-0000CC160000}" name="Columna5830" dataDxfId="10880"/>
    <tableColumn id="5837" xr3:uid="{00000000-0010-0000-0300-0000CD160000}" name="Columna5831" dataDxfId="10879"/>
    <tableColumn id="5838" xr3:uid="{00000000-0010-0000-0300-0000CE160000}" name="Columna5832" dataDxfId="10878"/>
    <tableColumn id="5839" xr3:uid="{00000000-0010-0000-0300-0000CF160000}" name="Columna5833" dataDxfId="10877"/>
    <tableColumn id="5840" xr3:uid="{00000000-0010-0000-0300-0000D0160000}" name="Columna5834" dataDxfId="10876"/>
    <tableColumn id="5841" xr3:uid="{00000000-0010-0000-0300-0000D1160000}" name="Columna5835" dataDxfId="10875"/>
    <tableColumn id="5842" xr3:uid="{00000000-0010-0000-0300-0000D2160000}" name="Columna5836" dataDxfId="10874"/>
    <tableColumn id="5843" xr3:uid="{00000000-0010-0000-0300-0000D3160000}" name="Columna5837" dataDxfId="10873"/>
    <tableColumn id="5844" xr3:uid="{00000000-0010-0000-0300-0000D4160000}" name="Columna5838" dataDxfId="10872"/>
    <tableColumn id="5845" xr3:uid="{00000000-0010-0000-0300-0000D5160000}" name="Columna5839" dataDxfId="10871"/>
    <tableColumn id="5846" xr3:uid="{00000000-0010-0000-0300-0000D6160000}" name="Columna5840" dataDxfId="10870"/>
    <tableColumn id="5847" xr3:uid="{00000000-0010-0000-0300-0000D7160000}" name="Columna5841" dataDxfId="10869"/>
    <tableColumn id="5848" xr3:uid="{00000000-0010-0000-0300-0000D8160000}" name="Columna5842" dataDxfId="10868"/>
    <tableColumn id="5849" xr3:uid="{00000000-0010-0000-0300-0000D9160000}" name="Columna5843" dataDxfId="10867"/>
    <tableColumn id="5850" xr3:uid="{00000000-0010-0000-0300-0000DA160000}" name="Columna5844" dataDxfId="10866"/>
    <tableColumn id="5851" xr3:uid="{00000000-0010-0000-0300-0000DB160000}" name="Columna5845" dataDxfId="10865"/>
    <tableColumn id="5852" xr3:uid="{00000000-0010-0000-0300-0000DC160000}" name="Columna5846" dataDxfId="10864"/>
    <tableColumn id="5853" xr3:uid="{00000000-0010-0000-0300-0000DD160000}" name="Columna5847" dataDxfId="10863"/>
    <tableColumn id="5854" xr3:uid="{00000000-0010-0000-0300-0000DE160000}" name="Columna5848" dataDxfId="10862"/>
    <tableColumn id="5855" xr3:uid="{00000000-0010-0000-0300-0000DF160000}" name="Columna5849" dataDxfId="10861"/>
    <tableColumn id="5856" xr3:uid="{00000000-0010-0000-0300-0000E0160000}" name="Columna5850" dataDxfId="10860"/>
    <tableColumn id="5857" xr3:uid="{00000000-0010-0000-0300-0000E1160000}" name="Columna5851" dataDxfId="10859"/>
    <tableColumn id="5858" xr3:uid="{00000000-0010-0000-0300-0000E2160000}" name="Columna5852" dataDxfId="10858"/>
    <tableColumn id="5859" xr3:uid="{00000000-0010-0000-0300-0000E3160000}" name="Columna5853" dataDxfId="10857"/>
    <tableColumn id="5860" xr3:uid="{00000000-0010-0000-0300-0000E4160000}" name="Columna5854" dataDxfId="10856"/>
    <tableColumn id="5861" xr3:uid="{00000000-0010-0000-0300-0000E5160000}" name="Columna5855" dataDxfId="10855"/>
    <tableColumn id="5862" xr3:uid="{00000000-0010-0000-0300-0000E6160000}" name="Columna5856" dataDxfId="10854"/>
    <tableColumn id="5863" xr3:uid="{00000000-0010-0000-0300-0000E7160000}" name="Columna5857" dataDxfId="10853"/>
    <tableColumn id="5864" xr3:uid="{00000000-0010-0000-0300-0000E8160000}" name="Columna5858" dataDxfId="10852"/>
    <tableColumn id="5865" xr3:uid="{00000000-0010-0000-0300-0000E9160000}" name="Columna5859" dataDxfId="10851"/>
    <tableColumn id="5866" xr3:uid="{00000000-0010-0000-0300-0000EA160000}" name="Columna5860" dataDxfId="10850"/>
    <tableColumn id="5867" xr3:uid="{00000000-0010-0000-0300-0000EB160000}" name="Columna5861" dataDxfId="10849"/>
    <tableColumn id="5868" xr3:uid="{00000000-0010-0000-0300-0000EC160000}" name="Columna5862" dataDxfId="10848"/>
    <tableColumn id="5869" xr3:uid="{00000000-0010-0000-0300-0000ED160000}" name="Columna5863" dataDxfId="10847"/>
    <tableColumn id="5870" xr3:uid="{00000000-0010-0000-0300-0000EE160000}" name="Columna5864" dataDxfId="10846"/>
    <tableColumn id="5871" xr3:uid="{00000000-0010-0000-0300-0000EF160000}" name="Columna5865" dataDxfId="10845"/>
    <tableColumn id="5872" xr3:uid="{00000000-0010-0000-0300-0000F0160000}" name="Columna5866" dataDxfId="10844"/>
    <tableColumn id="5873" xr3:uid="{00000000-0010-0000-0300-0000F1160000}" name="Columna5867" dataDxfId="10843"/>
    <tableColumn id="5874" xr3:uid="{00000000-0010-0000-0300-0000F2160000}" name="Columna5868" dataDxfId="10842"/>
    <tableColumn id="5875" xr3:uid="{00000000-0010-0000-0300-0000F3160000}" name="Columna5869" dataDxfId="10841"/>
    <tableColumn id="5876" xr3:uid="{00000000-0010-0000-0300-0000F4160000}" name="Columna5870" dataDxfId="10840"/>
    <tableColumn id="5877" xr3:uid="{00000000-0010-0000-0300-0000F5160000}" name="Columna5871" dataDxfId="10839"/>
    <tableColumn id="5878" xr3:uid="{00000000-0010-0000-0300-0000F6160000}" name="Columna5872" dataDxfId="10838"/>
    <tableColumn id="5879" xr3:uid="{00000000-0010-0000-0300-0000F7160000}" name="Columna5873" dataDxfId="10837"/>
    <tableColumn id="5880" xr3:uid="{00000000-0010-0000-0300-0000F8160000}" name="Columna5874" dataDxfId="10836"/>
    <tableColumn id="5881" xr3:uid="{00000000-0010-0000-0300-0000F9160000}" name="Columna5875" dataDxfId="10835"/>
    <tableColumn id="5882" xr3:uid="{00000000-0010-0000-0300-0000FA160000}" name="Columna5876" dataDxfId="10834"/>
    <tableColumn id="5883" xr3:uid="{00000000-0010-0000-0300-0000FB160000}" name="Columna5877" dataDxfId="10833"/>
    <tableColumn id="5884" xr3:uid="{00000000-0010-0000-0300-0000FC160000}" name="Columna5878" dataDxfId="10832"/>
    <tableColumn id="5885" xr3:uid="{00000000-0010-0000-0300-0000FD160000}" name="Columna5879" dataDxfId="10831"/>
    <tableColumn id="5886" xr3:uid="{00000000-0010-0000-0300-0000FE160000}" name="Columna5880" dataDxfId="10830"/>
    <tableColumn id="5887" xr3:uid="{00000000-0010-0000-0300-0000FF160000}" name="Columna5881" dataDxfId="10829"/>
    <tableColumn id="5888" xr3:uid="{00000000-0010-0000-0300-000000170000}" name="Columna5882" dataDxfId="10828"/>
    <tableColumn id="5889" xr3:uid="{00000000-0010-0000-0300-000001170000}" name="Columna5883" dataDxfId="10827"/>
    <tableColumn id="5890" xr3:uid="{00000000-0010-0000-0300-000002170000}" name="Columna5884" dataDxfId="10826"/>
    <tableColumn id="5891" xr3:uid="{00000000-0010-0000-0300-000003170000}" name="Columna5885" dataDxfId="10825"/>
    <tableColumn id="5892" xr3:uid="{00000000-0010-0000-0300-000004170000}" name="Columna5886" dataDxfId="10824"/>
    <tableColumn id="5893" xr3:uid="{00000000-0010-0000-0300-000005170000}" name="Columna5887" dataDxfId="10823"/>
    <tableColumn id="5894" xr3:uid="{00000000-0010-0000-0300-000006170000}" name="Columna5888" dataDxfId="10822"/>
    <tableColumn id="5895" xr3:uid="{00000000-0010-0000-0300-000007170000}" name="Columna5889" dataDxfId="10821"/>
    <tableColumn id="5896" xr3:uid="{00000000-0010-0000-0300-000008170000}" name="Columna5890" dataDxfId="10820"/>
    <tableColumn id="5897" xr3:uid="{00000000-0010-0000-0300-000009170000}" name="Columna5891" dataDxfId="10819"/>
    <tableColumn id="5898" xr3:uid="{00000000-0010-0000-0300-00000A170000}" name="Columna5892" dataDxfId="10818"/>
    <tableColumn id="5899" xr3:uid="{00000000-0010-0000-0300-00000B170000}" name="Columna5893" dataDxfId="10817"/>
    <tableColumn id="5900" xr3:uid="{00000000-0010-0000-0300-00000C170000}" name="Columna5894" dataDxfId="10816"/>
    <tableColumn id="5901" xr3:uid="{00000000-0010-0000-0300-00000D170000}" name="Columna5895" dataDxfId="10815"/>
    <tableColumn id="5902" xr3:uid="{00000000-0010-0000-0300-00000E170000}" name="Columna5896" dataDxfId="10814"/>
    <tableColumn id="5903" xr3:uid="{00000000-0010-0000-0300-00000F170000}" name="Columna5897" dataDxfId="10813"/>
    <tableColumn id="5904" xr3:uid="{00000000-0010-0000-0300-000010170000}" name="Columna5898" dataDxfId="10812"/>
    <tableColumn id="5905" xr3:uid="{00000000-0010-0000-0300-000011170000}" name="Columna5899" dataDxfId="10811"/>
    <tableColumn id="5906" xr3:uid="{00000000-0010-0000-0300-000012170000}" name="Columna5900" dataDxfId="10810"/>
    <tableColumn id="5907" xr3:uid="{00000000-0010-0000-0300-000013170000}" name="Columna5901" dataDxfId="10809"/>
    <tableColumn id="5908" xr3:uid="{00000000-0010-0000-0300-000014170000}" name="Columna5902" dataDxfId="10808"/>
    <tableColumn id="5909" xr3:uid="{00000000-0010-0000-0300-000015170000}" name="Columna5903" dataDxfId="10807"/>
    <tableColumn id="5910" xr3:uid="{00000000-0010-0000-0300-000016170000}" name="Columna5904" dataDxfId="10806"/>
    <tableColumn id="5911" xr3:uid="{00000000-0010-0000-0300-000017170000}" name="Columna5905" dataDxfId="10805"/>
    <tableColumn id="5912" xr3:uid="{00000000-0010-0000-0300-000018170000}" name="Columna5906" dataDxfId="10804"/>
    <tableColumn id="5913" xr3:uid="{00000000-0010-0000-0300-000019170000}" name="Columna5907" dataDxfId="10803"/>
    <tableColumn id="5914" xr3:uid="{00000000-0010-0000-0300-00001A170000}" name="Columna5908" dataDxfId="10802"/>
    <tableColumn id="5915" xr3:uid="{00000000-0010-0000-0300-00001B170000}" name="Columna5909" dataDxfId="10801"/>
    <tableColumn id="5916" xr3:uid="{00000000-0010-0000-0300-00001C170000}" name="Columna5910" dataDxfId="10800"/>
    <tableColumn id="5917" xr3:uid="{00000000-0010-0000-0300-00001D170000}" name="Columna5911" dataDxfId="10799"/>
    <tableColumn id="5918" xr3:uid="{00000000-0010-0000-0300-00001E170000}" name="Columna5912" dataDxfId="10798"/>
    <tableColumn id="5919" xr3:uid="{00000000-0010-0000-0300-00001F170000}" name="Columna5913" dataDxfId="10797"/>
    <tableColumn id="5920" xr3:uid="{00000000-0010-0000-0300-000020170000}" name="Columna5914" dataDxfId="10796"/>
    <tableColumn id="5921" xr3:uid="{00000000-0010-0000-0300-000021170000}" name="Columna5915" dataDxfId="10795"/>
    <tableColumn id="5922" xr3:uid="{00000000-0010-0000-0300-000022170000}" name="Columna5916" dataDxfId="10794"/>
    <tableColumn id="5923" xr3:uid="{00000000-0010-0000-0300-000023170000}" name="Columna5917" dataDxfId="10793"/>
    <tableColumn id="5924" xr3:uid="{00000000-0010-0000-0300-000024170000}" name="Columna5918" dataDxfId="10792"/>
    <tableColumn id="5925" xr3:uid="{00000000-0010-0000-0300-000025170000}" name="Columna5919" dataDxfId="10791"/>
    <tableColumn id="5926" xr3:uid="{00000000-0010-0000-0300-000026170000}" name="Columna5920" dataDxfId="10790"/>
    <tableColumn id="5927" xr3:uid="{00000000-0010-0000-0300-000027170000}" name="Columna5921" dataDxfId="10789"/>
    <tableColumn id="5928" xr3:uid="{00000000-0010-0000-0300-000028170000}" name="Columna5922" dataDxfId="10788"/>
    <tableColumn id="5929" xr3:uid="{00000000-0010-0000-0300-000029170000}" name="Columna5923" dataDxfId="10787"/>
    <tableColumn id="5930" xr3:uid="{00000000-0010-0000-0300-00002A170000}" name="Columna5924" dataDxfId="10786"/>
    <tableColumn id="5931" xr3:uid="{00000000-0010-0000-0300-00002B170000}" name="Columna5925" dataDxfId="10785"/>
    <tableColumn id="5932" xr3:uid="{00000000-0010-0000-0300-00002C170000}" name="Columna5926" dataDxfId="10784"/>
    <tableColumn id="5933" xr3:uid="{00000000-0010-0000-0300-00002D170000}" name="Columna5927" dataDxfId="10783"/>
    <tableColumn id="5934" xr3:uid="{00000000-0010-0000-0300-00002E170000}" name="Columna5928" dataDxfId="10782"/>
    <tableColumn id="5935" xr3:uid="{00000000-0010-0000-0300-00002F170000}" name="Columna5929" dataDxfId="10781"/>
    <tableColumn id="5936" xr3:uid="{00000000-0010-0000-0300-000030170000}" name="Columna5930" dataDxfId="10780"/>
    <tableColumn id="5937" xr3:uid="{00000000-0010-0000-0300-000031170000}" name="Columna5931" dataDxfId="10779"/>
    <tableColumn id="5938" xr3:uid="{00000000-0010-0000-0300-000032170000}" name="Columna5932" dataDxfId="10778"/>
    <tableColumn id="5939" xr3:uid="{00000000-0010-0000-0300-000033170000}" name="Columna5933" dataDxfId="10777"/>
    <tableColumn id="5940" xr3:uid="{00000000-0010-0000-0300-000034170000}" name="Columna5934" dataDxfId="10776"/>
    <tableColumn id="5941" xr3:uid="{00000000-0010-0000-0300-000035170000}" name="Columna5935" dataDxfId="10775"/>
    <tableColumn id="5942" xr3:uid="{00000000-0010-0000-0300-000036170000}" name="Columna5936" dataDxfId="10774"/>
    <tableColumn id="5943" xr3:uid="{00000000-0010-0000-0300-000037170000}" name="Columna5937" dataDxfId="10773"/>
    <tableColumn id="5944" xr3:uid="{00000000-0010-0000-0300-000038170000}" name="Columna5938" dataDxfId="10772"/>
    <tableColumn id="5945" xr3:uid="{00000000-0010-0000-0300-000039170000}" name="Columna5939" dataDxfId="10771"/>
    <tableColumn id="5946" xr3:uid="{00000000-0010-0000-0300-00003A170000}" name="Columna5940" dataDxfId="10770"/>
    <tableColumn id="5947" xr3:uid="{00000000-0010-0000-0300-00003B170000}" name="Columna5941" dataDxfId="10769"/>
    <tableColumn id="5948" xr3:uid="{00000000-0010-0000-0300-00003C170000}" name="Columna5942" dataDxfId="10768"/>
    <tableColumn id="5949" xr3:uid="{00000000-0010-0000-0300-00003D170000}" name="Columna5943" dataDxfId="10767"/>
    <tableColumn id="5950" xr3:uid="{00000000-0010-0000-0300-00003E170000}" name="Columna5944" dataDxfId="10766"/>
    <tableColumn id="5951" xr3:uid="{00000000-0010-0000-0300-00003F170000}" name="Columna5945" dataDxfId="10765"/>
    <tableColumn id="5952" xr3:uid="{00000000-0010-0000-0300-000040170000}" name="Columna5946" dataDxfId="10764"/>
    <tableColumn id="5953" xr3:uid="{00000000-0010-0000-0300-000041170000}" name="Columna5947" dataDxfId="10763"/>
    <tableColumn id="5954" xr3:uid="{00000000-0010-0000-0300-000042170000}" name="Columna5948" dataDxfId="10762"/>
    <tableColumn id="5955" xr3:uid="{00000000-0010-0000-0300-000043170000}" name="Columna5949" dataDxfId="10761"/>
    <tableColumn id="5956" xr3:uid="{00000000-0010-0000-0300-000044170000}" name="Columna5950" dataDxfId="10760"/>
    <tableColumn id="5957" xr3:uid="{00000000-0010-0000-0300-000045170000}" name="Columna5951" dataDxfId="10759"/>
    <tableColumn id="5958" xr3:uid="{00000000-0010-0000-0300-000046170000}" name="Columna5952" dataDxfId="10758"/>
    <tableColumn id="5959" xr3:uid="{00000000-0010-0000-0300-000047170000}" name="Columna5953" dataDxfId="10757"/>
    <tableColumn id="5960" xr3:uid="{00000000-0010-0000-0300-000048170000}" name="Columna5954" dataDxfId="10756"/>
    <tableColumn id="5961" xr3:uid="{00000000-0010-0000-0300-000049170000}" name="Columna5955" dataDxfId="10755"/>
    <tableColumn id="5962" xr3:uid="{00000000-0010-0000-0300-00004A170000}" name="Columna5956" dataDxfId="10754"/>
    <tableColumn id="5963" xr3:uid="{00000000-0010-0000-0300-00004B170000}" name="Columna5957" dataDxfId="10753"/>
    <tableColumn id="5964" xr3:uid="{00000000-0010-0000-0300-00004C170000}" name="Columna5958" dataDxfId="10752"/>
    <tableColumn id="5965" xr3:uid="{00000000-0010-0000-0300-00004D170000}" name="Columna5959" dataDxfId="10751"/>
    <tableColumn id="5966" xr3:uid="{00000000-0010-0000-0300-00004E170000}" name="Columna5960" dataDxfId="10750"/>
    <tableColumn id="5967" xr3:uid="{00000000-0010-0000-0300-00004F170000}" name="Columna5961" dataDxfId="10749"/>
    <tableColumn id="5968" xr3:uid="{00000000-0010-0000-0300-000050170000}" name="Columna5962" dataDxfId="10748"/>
    <tableColumn id="5969" xr3:uid="{00000000-0010-0000-0300-000051170000}" name="Columna5963" dataDxfId="10747"/>
    <tableColumn id="5970" xr3:uid="{00000000-0010-0000-0300-000052170000}" name="Columna5964" dataDxfId="10746"/>
    <tableColumn id="5971" xr3:uid="{00000000-0010-0000-0300-000053170000}" name="Columna5965" dataDxfId="10745"/>
    <tableColumn id="5972" xr3:uid="{00000000-0010-0000-0300-000054170000}" name="Columna5966" dataDxfId="10744"/>
    <tableColumn id="5973" xr3:uid="{00000000-0010-0000-0300-000055170000}" name="Columna5967" dataDxfId="10743"/>
    <tableColumn id="5974" xr3:uid="{00000000-0010-0000-0300-000056170000}" name="Columna5968" dataDxfId="10742"/>
    <tableColumn id="5975" xr3:uid="{00000000-0010-0000-0300-000057170000}" name="Columna5969" dataDxfId="10741"/>
    <tableColumn id="5976" xr3:uid="{00000000-0010-0000-0300-000058170000}" name="Columna5970" dataDxfId="10740"/>
    <tableColumn id="5977" xr3:uid="{00000000-0010-0000-0300-000059170000}" name="Columna5971" dataDxfId="10739"/>
    <tableColumn id="5978" xr3:uid="{00000000-0010-0000-0300-00005A170000}" name="Columna5972" dataDxfId="10738"/>
    <tableColumn id="5979" xr3:uid="{00000000-0010-0000-0300-00005B170000}" name="Columna5973" dataDxfId="10737"/>
    <tableColumn id="5980" xr3:uid="{00000000-0010-0000-0300-00005C170000}" name="Columna5974" dataDxfId="10736"/>
    <tableColumn id="5981" xr3:uid="{00000000-0010-0000-0300-00005D170000}" name="Columna5975" dataDxfId="10735"/>
    <tableColumn id="5982" xr3:uid="{00000000-0010-0000-0300-00005E170000}" name="Columna5976" dataDxfId="10734"/>
    <tableColumn id="5983" xr3:uid="{00000000-0010-0000-0300-00005F170000}" name="Columna5977" dataDxfId="10733"/>
    <tableColumn id="5984" xr3:uid="{00000000-0010-0000-0300-000060170000}" name="Columna5978" dataDxfId="10732"/>
    <tableColumn id="5985" xr3:uid="{00000000-0010-0000-0300-000061170000}" name="Columna5979" dataDxfId="10731"/>
    <tableColumn id="5986" xr3:uid="{00000000-0010-0000-0300-000062170000}" name="Columna5980" dataDxfId="10730"/>
    <tableColumn id="5987" xr3:uid="{00000000-0010-0000-0300-000063170000}" name="Columna5981" dataDxfId="10729"/>
    <tableColumn id="5988" xr3:uid="{00000000-0010-0000-0300-000064170000}" name="Columna5982" dataDxfId="10728"/>
    <tableColumn id="5989" xr3:uid="{00000000-0010-0000-0300-000065170000}" name="Columna5983" dataDxfId="10727"/>
    <tableColumn id="5990" xr3:uid="{00000000-0010-0000-0300-000066170000}" name="Columna5984" dataDxfId="10726"/>
    <tableColumn id="5991" xr3:uid="{00000000-0010-0000-0300-000067170000}" name="Columna5985" dataDxfId="10725"/>
    <tableColumn id="5992" xr3:uid="{00000000-0010-0000-0300-000068170000}" name="Columna5986" dataDxfId="10724"/>
    <tableColumn id="5993" xr3:uid="{00000000-0010-0000-0300-000069170000}" name="Columna5987" dataDxfId="10723"/>
    <tableColumn id="5994" xr3:uid="{00000000-0010-0000-0300-00006A170000}" name="Columna5988" dataDxfId="10722"/>
    <tableColumn id="5995" xr3:uid="{00000000-0010-0000-0300-00006B170000}" name="Columna5989" dataDxfId="10721"/>
    <tableColumn id="5996" xr3:uid="{00000000-0010-0000-0300-00006C170000}" name="Columna5990" dataDxfId="10720"/>
    <tableColumn id="5997" xr3:uid="{00000000-0010-0000-0300-00006D170000}" name="Columna5991" dataDxfId="10719"/>
    <tableColumn id="5998" xr3:uid="{00000000-0010-0000-0300-00006E170000}" name="Columna5992" dataDxfId="10718"/>
    <tableColumn id="5999" xr3:uid="{00000000-0010-0000-0300-00006F170000}" name="Columna5993" dataDxfId="10717"/>
    <tableColumn id="6000" xr3:uid="{00000000-0010-0000-0300-000070170000}" name="Columna5994" dataDxfId="10716"/>
    <tableColumn id="6001" xr3:uid="{00000000-0010-0000-0300-000071170000}" name="Columna5995" dataDxfId="10715"/>
    <tableColumn id="6002" xr3:uid="{00000000-0010-0000-0300-000072170000}" name="Columna5996" dataDxfId="10714"/>
    <tableColumn id="6003" xr3:uid="{00000000-0010-0000-0300-000073170000}" name="Columna5997" dataDxfId="10713"/>
    <tableColumn id="6004" xr3:uid="{00000000-0010-0000-0300-000074170000}" name="Columna5998" dataDxfId="10712"/>
    <tableColumn id="6005" xr3:uid="{00000000-0010-0000-0300-000075170000}" name="Columna5999" dataDxfId="10711"/>
    <tableColumn id="6006" xr3:uid="{00000000-0010-0000-0300-000076170000}" name="Columna6000" dataDxfId="10710"/>
    <tableColumn id="6007" xr3:uid="{00000000-0010-0000-0300-000077170000}" name="Columna6001" dataDxfId="10709"/>
    <tableColumn id="6008" xr3:uid="{00000000-0010-0000-0300-000078170000}" name="Columna6002" dataDxfId="10708"/>
    <tableColumn id="6009" xr3:uid="{00000000-0010-0000-0300-000079170000}" name="Columna6003" dataDxfId="10707"/>
    <tableColumn id="6010" xr3:uid="{00000000-0010-0000-0300-00007A170000}" name="Columna6004" dataDxfId="10706"/>
    <tableColumn id="6011" xr3:uid="{00000000-0010-0000-0300-00007B170000}" name="Columna6005" dataDxfId="10705"/>
    <tableColumn id="6012" xr3:uid="{00000000-0010-0000-0300-00007C170000}" name="Columna6006" dataDxfId="10704"/>
    <tableColumn id="6013" xr3:uid="{00000000-0010-0000-0300-00007D170000}" name="Columna6007" dataDxfId="10703"/>
    <tableColumn id="6014" xr3:uid="{00000000-0010-0000-0300-00007E170000}" name="Columna6008" dataDxfId="10702"/>
    <tableColumn id="6015" xr3:uid="{00000000-0010-0000-0300-00007F170000}" name="Columna6009" dataDxfId="10701"/>
    <tableColumn id="6016" xr3:uid="{00000000-0010-0000-0300-000080170000}" name="Columna6010" dataDxfId="10700"/>
    <tableColumn id="6017" xr3:uid="{00000000-0010-0000-0300-000081170000}" name="Columna6011" dataDxfId="10699"/>
    <tableColumn id="6018" xr3:uid="{00000000-0010-0000-0300-000082170000}" name="Columna6012" dataDxfId="10698"/>
    <tableColumn id="6019" xr3:uid="{00000000-0010-0000-0300-000083170000}" name="Columna6013" dataDxfId="10697"/>
    <tableColumn id="6020" xr3:uid="{00000000-0010-0000-0300-000084170000}" name="Columna6014" dataDxfId="10696"/>
    <tableColumn id="6021" xr3:uid="{00000000-0010-0000-0300-000085170000}" name="Columna6015" dataDxfId="10695"/>
    <tableColumn id="6022" xr3:uid="{00000000-0010-0000-0300-000086170000}" name="Columna6016" dataDxfId="10694"/>
    <tableColumn id="6023" xr3:uid="{00000000-0010-0000-0300-000087170000}" name="Columna6017" dataDxfId="10693"/>
    <tableColumn id="6024" xr3:uid="{00000000-0010-0000-0300-000088170000}" name="Columna6018" dataDxfId="10692"/>
    <tableColumn id="6025" xr3:uid="{00000000-0010-0000-0300-000089170000}" name="Columna6019" dataDxfId="10691"/>
    <tableColumn id="6026" xr3:uid="{00000000-0010-0000-0300-00008A170000}" name="Columna6020" dataDxfId="10690"/>
    <tableColumn id="6027" xr3:uid="{00000000-0010-0000-0300-00008B170000}" name="Columna6021" dataDxfId="10689"/>
    <tableColumn id="6028" xr3:uid="{00000000-0010-0000-0300-00008C170000}" name="Columna6022" dataDxfId="10688"/>
    <tableColumn id="6029" xr3:uid="{00000000-0010-0000-0300-00008D170000}" name="Columna6023" dataDxfId="10687"/>
    <tableColumn id="6030" xr3:uid="{00000000-0010-0000-0300-00008E170000}" name="Columna6024" dataDxfId="10686"/>
    <tableColumn id="6031" xr3:uid="{00000000-0010-0000-0300-00008F170000}" name="Columna6025" dataDxfId="10685"/>
    <tableColumn id="6032" xr3:uid="{00000000-0010-0000-0300-000090170000}" name="Columna6026" dataDxfId="10684"/>
    <tableColumn id="6033" xr3:uid="{00000000-0010-0000-0300-000091170000}" name="Columna6027" dataDxfId="10683"/>
    <tableColumn id="6034" xr3:uid="{00000000-0010-0000-0300-000092170000}" name="Columna6028" dataDxfId="10682"/>
    <tableColumn id="6035" xr3:uid="{00000000-0010-0000-0300-000093170000}" name="Columna6029" dataDxfId="10681"/>
    <tableColumn id="6036" xr3:uid="{00000000-0010-0000-0300-000094170000}" name="Columna6030" dataDxfId="10680"/>
    <tableColumn id="6037" xr3:uid="{00000000-0010-0000-0300-000095170000}" name="Columna6031" dataDxfId="10679"/>
    <tableColumn id="6038" xr3:uid="{00000000-0010-0000-0300-000096170000}" name="Columna6032" dataDxfId="10678"/>
    <tableColumn id="6039" xr3:uid="{00000000-0010-0000-0300-000097170000}" name="Columna6033" dataDxfId="10677"/>
    <tableColumn id="6040" xr3:uid="{00000000-0010-0000-0300-000098170000}" name="Columna6034" dataDxfId="10676"/>
    <tableColumn id="6041" xr3:uid="{00000000-0010-0000-0300-000099170000}" name="Columna6035" dataDxfId="10675"/>
    <tableColumn id="6042" xr3:uid="{00000000-0010-0000-0300-00009A170000}" name="Columna6036" dataDxfId="10674"/>
    <tableColumn id="6043" xr3:uid="{00000000-0010-0000-0300-00009B170000}" name="Columna6037" dataDxfId="10673"/>
    <tableColumn id="6044" xr3:uid="{00000000-0010-0000-0300-00009C170000}" name="Columna6038" dataDxfId="10672"/>
    <tableColumn id="6045" xr3:uid="{00000000-0010-0000-0300-00009D170000}" name="Columna6039" dataDxfId="10671"/>
    <tableColumn id="6046" xr3:uid="{00000000-0010-0000-0300-00009E170000}" name="Columna6040" dataDxfId="10670"/>
    <tableColumn id="6047" xr3:uid="{00000000-0010-0000-0300-00009F170000}" name="Columna6041" dataDxfId="10669"/>
    <tableColumn id="6048" xr3:uid="{00000000-0010-0000-0300-0000A0170000}" name="Columna6042" dataDxfId="10668"/>
    <tableColumn id="6049" xr3:uid="{00000000-0010-0000-0300-0000A1170000}" name="Columna6043" dataDxfId="10667"/>
    <tableColumn id="6050" xr3:uid="{00000000-0010-0000-0300-0000A2170000}" name="Columna6044" dataDxfId="10666"/>
    <tableColumn id="6051" xr3:uid="{00000000-0010-0000-0300-0000A3170000}" name="Columna6045" dataDxfId="10665"/>
    <tableColumn id="6052" xr3:uid="{00000000-0010-0000-0300-0000A4170000}" name="Columna6046" dataDxfId="10664"/>
    <tableColumn id="6053" xr3:uid="{00000000-0010-0000-0300-0000A5170000}" name="Columna6047" dataDxfId="10663"/>
    <tableColumn id="6054" xr3:uid="{00000000-0010-0000-0300-0000A6170000}" name="Columna6048" dataDxfId="10662"/>
    <tableColumn id="6055" xr3:uid="{00000000-0010-0000-0300-0000A7170000}" name="Columna6049" dataDxfId="10661"/>
    <tableColumn id="6056" xr3:uid="{00000000-0010-0000-0300-0000A8170000}" name="Columna6050" dataDxfId="10660"/>
    <tableColumn id="6057" xr3:uid="{00000000-0010-0000-0300-0000A9170000}" name="Columna6051" dataDxfId="10659"/>
    <tableColumn id="6058" xr3:uid="{00000000-0010-0000-0300-0000AA170000}" name="Columna6052" dataDxfId="10658"/>
    <tableColumn id="6059" xr3:uid="{00000000-0010-0000-0300-0000AB170000}" name="Columna6053" dataDxfId="10657"/>
    <tableColumn id="6060" xr3:uid="{00000000-0010-0000-0300-0000AC170000}" name="Columna6054" dataDxfId="10656"/>
    <tableColumn id="6061" xr3:uid="{00000000-0010-0000-0300-0000AD170000}" name="Columna6055" dataDxfId="10655"/>
    <tableColumn id="6062" xr3:uid="{00000000-0010-0000-0300-0000AE170000}" name="Columna6056" dataDxfId="10654"/>
    <tableColumn id="6063" xr3:uid="{00000000-0010-0000-0300-0000AF170000}" name="Columna6057" dataDxfId="10653"/>
    <tableColumn id="6064" xr3:uid="{00000000-0010-0000-0300-0000B0170000}" name="Columna6058" dataDxfId="10652"/>
    <tableColumn id="6065" xr3:uid="{00000000-0010-0000-0300-0000B1170000}" name="Columna6059" dataDxfId="10651"/>
    <tableColumn id="6066" xr3:uid="{00000000-0010-0000-0300-0000B2170000}" name="Columna6060" dataDxfId="10650"/>
    <tableColumn id="6067" xr3:uid="{00000000-0010-0000-0300-0000B3170000}" name="Columna6061" dataDxfId="10649"/>
    <tableColumn id="6068" xr3:uid="{00000000-0010-0000-0300-0000B4170000}" name="Columna6062" dataDxfId="10648"/>
    <tableColumn id="6069" xr3:uid="{00000000-0010-0000-0300-0000B5170000}" name="Columna6063" dataDxfId="10647"/>
    <tableColumn id="6070" xr3:uid="{00000000-0010-0000-0300-0000B6170000}" name="Columna6064" dataDxfId="10646"/>
    <tableColumn id="6071" xr3:uid="{00000000-0010-0000-0300-0000B7170000}" name="Columna6065" dataDxfId="10645"/>
    <tableColumn id="6072" xr3:uid="{00000000-0010-0000-0300-0000B8170000}" name="Columna6066" dataDxfId="10644"/>
    <tableColumn id="6073" xr3:uid="{00000000-0010-0000-0300-0000B9170000}" name="Columna6067" dataDxfId="10643"/>
    <tableColumn id="6074" xr3:uid="{00000000-0010-0000-0300-0000BA170000}" name="Columna6068" dataDxfId="10642"/>
    <tableColumn id="6075" xr3:uid="{00000000-0010-0000-0300-0000BB170000}" name="Columna6069" dataDxfId="10641"/>
    <tableColumn id="6076" xr3:uid="{00000000-0010-0000-0300-0000BC170000}" name="Columna6070" dataDxfId="10640"/>
    <tableColumn id="6077" xr3:uid="{00000000-0010-0000-0300-0000BD170000}" name="Columna6071" dataDxfId="10639"/>
    <tableColumn id="6078" xr3:uid="{00000000-0010-0000-0300-0000BE170000}" name="Columna6072" dataDxfId="10638"/>
    <tableColumn id="6079" xr3:uid="{00000000-0010-0000-0300-0000BF170000}" name="Columna6073" dataDxfId="10637"/>
    <tableColumn id="6080" xr3:uid="{00000000-0010-0000-0300-0000C0170000}" name="Columna6074" dataDxfId="10636"/>
    <tableColumn id="6081" xr3:uid="{00000000-0010-0000-0300-0000C1170000}" name="Columna6075" dataDxfId="10635"/>
    <tableColumn id="6082" xr3:uid="{00000000-0010-0000-0300-0000C2170000}" name="Columna6076" dataDxfId="10634"/>
    <tableColumn id="6083" xr3:uid="{00000000-0010-0000-0300-0000C3170000}" name="Columna6077" dataDxfId="10633"/>
    <tableColumn id="6084" xr3:uid="{00000000-0010-0000-0300-0000C4170000}" name="Columna6078" dataDxfId="10632"/>
    <tableColumn id="6085" xr3:uid="{00000000-0010-0000-0300-0000C5170000}" name="Columna6079" dataDxfId="10631"/>
    <tableColumn id="6086" xr3:uid="{00000000-0010-0000-0300-0000C6170000}" name="Columna6080" dataDxfId="10630"/>
    <tableColumn id="6087" xr3:uid="{00000000-0010-0000-0300-0000C7170000}" name="Columna6081" dataDxfId="10629"/>
    <tableColumn id="6088" xr3:uid="{00000000-0010-0000-0300-0000C8170000}" name="Columna6082" dataDxfId="10628"/>
    <tableColumn id="6089" xr3:uid="{00000000-0010-0000-0300-0000C9170000}" name="Columna6083" dataDxfId="10627"/>
    <tableColumn id="6090" xr3:uid="{00000000-0010-0000-0300-0000CA170000}" name="Columna6084" dataDxfId="10626"/>
    <tableColumn id="6091" xr3:uid="{00000000-0010-0000-0300-0000CB170000}" name="Columna6085" dataDxfId="10625"/>
    <tableColumn id="6092" xr3:uid="{00000000-0010-0000-0300-0000CC170000}" name="Columna6086" dataDxfId="10624"/>
    <tableColumn id="6093" xr3:uid="{00000000-0010-0000-0300-0000CD170000}" name="Columna6087" dataDxfId="10623"/>
    <tableColumn id="6094" xr3:uid="{00000000-0010-0000-0300-0000CE170000}" name="Columna6088" dataDxfId="10622"/>
    <tableColumn id="6095" xr3:uid="{00000000-0010-0000-0300-0000CF170000}" name="Columna6089" dataDxfId="10621"/>
    <tableColumn id="6096" xr3:uid="{00000000-0010-0000-0300-0000D0170000}" name="Columna6090" dataDxfId="10620"/>
    <tableColumn id="6097" xr3:uid="{00000000-0010-0000-0300-0000D1170000}" name="Columna6091" dataDxfId="10619"/>
    <tableColumn id="6098" xr3:uid="{00000000-0010-0000-0300-0000D2170000}" name="Columna6092" dataDxfId="10618"/>
    <tableColumn id="6099" xr3:uid="{00000000-0010-0000-0300-0000D3170000}" name="Columna6093" dataDxfId="10617"/>
    <tableColumn id="6100" xr3:uid="{00000000-0010-0000-0300-0000D4170000}" name="Columna6094" dataDxfId="10616"/>
    <tableColumn id="6101" xr3:uid="{00000000-0010-0000-0300-0000D5170000}" name="Columna6095" dataDxfId="10615"/>
    <tableColumn id="6102" xr3:uid="{00000000-0010-0000-0300-0000D6170000}" name="Columna6096" dataDxfId="10614"/>
    <tableColumn id="6103" xr3:uid="{00000000-0010-0000-0300-0000D7170000}" name="Columna6097" dataDxfId="10613"/>
    <tableColumn id="6104" xr3:uid="{00000000-0010-0000-0300-0000D8170000}" name="Columna6098" dataDxfId="10612"/>
    <tableColumn id="6105" xr3:uid="{00000000-0010-0000-0300-0000D9170000}" name="Columna6099" dataDxfId="10611"/>
    <tableColumn id="6106" xr3:uid="{00000000-0010-0000-0300-0000DA170000}" name="Columna6100" dataDxfId="10610"/>
    <tableColumn id="6107" xr3:uid="{00000000-0010-0000-0300-0000DB170000}" name="Columna6101" dataDxfId="10609"/>
    <tableColumn id="6108" xr3:uid="{00000000-0010-0000-0300-0000DC170000}" name="Columna6102" dataDxfId="10608"/>
    <tableColumn id="6109" xr3:uid="{00000000-0010-0000-0300-0000DD170000}" name="Columna6103" dataDxfId="10607"/>
    <tableColumn id="6110" xr3:uid="{00000000-0010-0000-0300-0000DE170000}" name="Columna6104" dataDxfId="10606"/>
    <tableColumn id="6111" xr3:uid="{00000000-0010-0000-0300-0000DF170000}" name="Columna6105" dataDxfId="10605"/>
    <tableColumn id="6112" xr3:uid="{00000000-0010-0000-0300-0000E0170000}" name="Columna6106" dataDxfId="10604"/>
    <tableColumn id="6113" xr3:uid="{00000000-0010-0000-0300-0000E1170000}" name="Columna6107" dataDxfId="10603"/>
    <tableColumn id="6114" xr3:uid="{00000000-0010-0000-0300-0000E2170000}" name="Columna6108" dataDxfId="10602"/>
    <tableColumn id="6115" xr3:uid="{00000000-0010-0000-0300-0000E3170000}" name="Columna6109" dataDxfId="10601"/>
    <tableColumn id="6116" xr3:uid="{00000000-0010-0000-0300-0000E4170000}" name="Columna6110" dataDxfId="10600"/>
    <tableColumn id="6117" xr3:uid="{00000000-0010-0000-0300-0000E5170000}" name="Columna6111" dataDxfId="10599"/>
    <tableColumn id="6118" xr3:uid="{00000000-0010-0000-0300-0000E6170000}" name="Columna6112" dataDxfId="10598"/>
    <tableColumn id="6119" xr3:uid="{00000000-0010-0000-0300-0000E7170000}" name="Columna6113" dataDxfId="10597"/>
    <tableColumn id="6120" xr3:uid="{00000000-0010-0000-0300-0000E8170000}" name="Columna6114" dataDxfId="10596"/>
    <tableColumn id="6121" xr3:uid="{00000000-0010-0000-0300-0000E9170000}" name="Columna6115" dataDxfId="10595"/>
    <tableColumn id="6122" xr3:uid="{00000000-0010-0000-0300-0000EA170000}" name="Columna6116" dataDxfId="10594"/>
    <tableColumn id="6123" xr3:uid="{00000000-0010-0000-0300-0000EB170000}" name="Columna6117" dataDxfId="10593"/>
    <tableColumn id="6124" xr3:uid="{00000000-0010-0000-0300-0000EC170000}" name="Columna6118" dataDxfId="10592"/>
    <tableColumn id="6125" xr3:uid="{00000000-0010-0000-0300-0000ED170000}" name="Columna6119" dataDxfId="10591"/>
    <tableColumn id="6126" xr3:uid="{00000000-0010-0000-0300-0000EE170000}" name="Columna6120" dataDxfId="10590"/>
    <tableColumn id="6127" xr3:uid="{00000000-0010-0000-0300-0000EF170000}" name="Columna6121" dataDxfId="10589"/>
    <tableColumn id="6128" xr3:uid="{00000000-0010-0000-0300-0000F0170000}" name="Columna6122" dataDxfId="10588"/>
    <tableColumn id="6129" xr3:uid="{00000000-0010-0000-0300-0000F1170000}" name="Columna6123" dataDxfId="10587"/>
    <tableColumn id="6130" xr3:uid="{00000000-0010-0000-0300-0000F2170000}" name="Columna6124" dataDxfId="10586"/>
    <tableColumn id="6131" xr3:uid="{00000000-0010-0000-0300-0000F3170000}" name="Columna6125" dataDxfId="10585"/>
    <tableColumn id="6132" xr3:uid="{00000000-0010-0000-0300-0000F4170000}" name="Columna6126" dataDxfId="10584"/>
    <tableColumn id="6133" xr3:uid="{00000000-0010-0000-0300-0000F5170000}" name="Columna6127" dataDxfId="10583"/>
    <tableColumn id="6134" xr3:uid="{00000000-0010-0000-0300-0000F6170000}" name="Columna6128" dataDxfId="10582"/>
    <tableColumn id="6135" xr3:uid="{00000000-0010-0000-0300-0000F7170000}" name="Columna6129" dataDxfId="10581"/>
    <tableColumn id="6136" xr3:uid="{00000000-0010-0000-0300-0000F8170000}" name="Columna6130" dataDxfId="10580"/>
    <tableColumn id="6137" xr3:uid="{00000000-0010-0000-0300-0000F9170000}" name="Columna6131" dataDxfId="10579"/>
    <tableColumn id="6138" xr3:uid="{00000000-0010-0000-0300-0000FA170000}" name="Columna6132" dataDxfId="10578"/>
    <tableColumn id="6139" xr3:uid="{00000000-0010-0000-0300-0000FB170000}" name="Columna6133" dataDxfId="10577"/>
    <tableColumn id="6140" xr3:uid="{00000000-0010-0000-0300-0000FC170000}" name="Columna6134" dataDxfId="10576"/>
    <tableColumn id="6141" xr3:uid="{00000000-0010-0000-0300-0000FD170000}" name="Columna6135" dataDxfId="10575"/>
    <tableColumn id="6142" xr3:uid="{00000000-0010-0000-0300-0000FE170000}" name="Columna6136" dataDxfId="10574"/>
    <tableColumn id="6143" xr3:uid="{00000000-0010-0000-0300-0000FF170000}" name="Columna6137" dataDxfId="10573"/>
    <tableColumn id="6144" xr3:uid="{00000000-0010-0000-0300-000000180000}" name="Columna6138" dataDxfId="10572"/>
    <tableColumn id="6145" xr3:uid="{00000000-0010-0000-0300-000001180000}" name="Columna6139" dataDxfId="10571"/>
    <tableColumn id="6146" xr3:uid="{00000000-0010-0000-0300-000002180000}" name="Columna6140" dataDxfId="10570"/>
    <tableColumn id="6147" xr3:uid="{00000000-0010-0000-0300-000003180000}" name="Columna6141" dataDxfId="10569"/>
    <tableColumn id="6148" xr3:uid="{00000000-0010-0000-0300-000004180000}" name="Columna6142" dataDxfId="10568"/>
    <tableColumn id="6149" xr3:uid="{00000000-0010-0000-0300-000005180000}" name="Columna6143" dataDxfId="10567"/>
    <tableColumn id="6150" xr3:uid="{00000000-0010-0000-0300-000006180000}" name="Columna6144" dataDxfId="10566"/>
    <tableColumn id="6151" xr3:uid="{00000000-0010-0000-0300-000007180000}" name="Columna6145" dataDxfId="10565"/>
    <tableColumn id="6152" xr3:uid="{00000000-0010-0000-0300-000008180000}" name="Columna6146" dataDxfId="10564"/>
    <tableColumn id="6153" xr3:uid="{00000000-0010-0000-0300-000009180000}" name="Columna6147" dataDxfId="10563"/>
    <tableColumn id="6154" xr3:uid="{00000000-0010-0000-0300-00000A180000}" name="Columna6148" dataDxfId="10562"/>
    <tableColumn id="6155" xr3:uid="{00000000-0010-0000-0300-00000B180000}" name="Columna6149" dataDxfId="10561"/>
    <tableColumn id="6156" xr3:uid="{00000000-0010-0000-0300-00000C180000}" name="Columna6150" dataDxfId="10560"/>
    <tableColumn id="6157" xr3:uid="{00000000-0010-0000-0300-00000D180000}" name="Columna6151" dataDxfId="10559"/>
    <tableColumn id="6158" xr3:uid="{00000000-0010-0000-0300-00000E180000}" name="Columna6152" dataDxfId="10558"/>
    <tableColumn id="6159" xr3:uid="{00000000-0010-0000-0300-00000F180000}" name="Columna6153" dataDxfId="10557"/>
    <tableColumn id="6160" xr3:uid="{00000000-0010-0000-0300-000010180000}" name="Columna6154" dataDxfId="10556"/>
    <tableColumn id="6161" xr3:uid="{00000000-0010-0000-0300-000011180000}" name="Columna6155" dataDxfId="10555"/>
    <tableColumn id="6162" xr3:uid="{00000000-0010-0000-0300-000012180000}" name="Columna6156" dataDxfId="10554"/>
    <tableColumn id="6163" xr3:uid="{00000000-0010-0000-0300-000013180000}" name="Columna6157" dataDxfId="10553"/>
    <tableColumn id="6164" xr3:uid="{00000000-0010-0000-0300-000014180000}" name="Columna6158" dataDxfId="10552"/>
    <tableColumn id="6165" xr3:uid="{00000000-0010-0000-0300-000015180000}" name="Columna6159" dataDxfId="10551"/>
    <tableColumn id="6166" xr3:uid="{00000000-0010-0000-0300-000016180000}" name="Columna6160" dataDxfId="10550"/>
    <tableColumn id="6167" xr3:uid="{00000000-0010-0000-0300-000017180000}" name="Columna6161" dataDxfId="10549"/>
    <tableColumn id="6168" xr3:uid="{00000000-0010-0000-0300-000018180000}" name="Columna6162" dataDxfId="10548"/>
    <tableColumn id="6169" xr3:uid="{00000000-0010-0000-0300-000019180000}" name="Columna6163" dataDxfId="10547"/>
    <tableColumn id="6170" xr3:uid="{00000000-0010-0000-0300-00001A180000}" name="Columna6164" dataDxfId="10546"/>
    <tableColumn id="6171" xr3:uid="{00000000-0010-0000-0300-00001B180000}" name="Columna6165" dataDxfId="10545"/>
    <tableColumn id="6172" xr3:uid="{00000000-0010-0000-0300-00001C180000}" name="Columna6166" dataDxfId="10544"/>
    <tableColumn id="6173" xr3:uid="{00000000-0010-0000-0300-00001D180000}" name="Columna6167" dataDxfId="10543"/>
    <tableColumn id="6174" xr3:uid="{00000000-0010-0000-0300-00001E180000}" name="Columna6168" dataDxfId="10542"/>
    <tableColumn id="6175" xr3:uid="{00000000-0010-0000-0300-00001F180000}" name="Columna6169" dataDxfId="10541"/>
    <tableColumn id="6176" xr3:uid="{00000000-0010-0000-0300-000020180000}" name="Columna6170" dataDxfId="10540"/>
    <tableColumn id="6177" xr3:uid="{00000000-0010-0000-0300-000021180000}" name="Columna6171" dataDxfId="10539"/>
    <tableColumn id="6178" xr3:uid="{00000000-0010-0000-0300-000022180000}" name="Columna6172" dataDxfId="10538"/>
    <tableColumn id="6179" xr3:uid="{00000000-0010-0000-0300-000023180000}" name="Columna6173" dataDxfId="10537"/>
    <tableColumn id="6180" xr3:uid="{00000000-0010-0000-0300-000024180000}" name="Columna6174" dataDxfId="10536"/>
    <tableColumn id="6181" xr3:uid="{00000000-0010-0000-0300-000025180000}" name="Columna6175" dataDxfId="10535"/>
    <tableColumn id="6182" xr3:uid="{00000000-0010-0000-0300-000026180000}" name="Columna6176" dataDxfId="10534"/>
    <tableColumn id="6183" xr3:uid="{00000000-0010-0000-0300-000027180000}" name="Columna6177" dataDxfId="10533"/>
    <tableColumn id="6184" xr3:uid="{00000000-0010-0000-0300-000028180000}" name="Columna6178" dataDxfId="10532"/>
    <tableColumn id="6185" xr3:uid="{00000000-0010-0000-0300-000029180000}" name="Columna6179" dataDxfId="10531"/>
    <tableColumn id="6186" xr3:uid="{00000000-0010-0000-0300-00002A180000}" name="Columna6180" dataDxfId="10530"/>
    <tableColumn id="6187" xr3:uid="{00000000-0010-0000-0300-00002B180000}" name="Columna6181" dataDxfId="10529"/>
    <tableColumn id="6188" xr3:uid="{00000000-0010-0000-0300-00002C180000}" name="Columna6182" dataDxfId="10528"/>
    <tableColumn id="6189" xr3:uid="{00000000-0010-0000-0300-00002D180000}" name="Columna6183" dataDxfId="10527"/>
    <tableColumn id="6190" xr3:uid="{00000000-0010-0000-0300-00002E180000}" name="Columna6184" dataDxfId="10526"/>
    <tableColumn id="6191" xr3:uid="{00000000-0010-0000-0300-00002F180000}" name="Columna6185" dataDxfId="10525"/>
    <tableColumn id="6192" xr3:uid="{00000000-0010-0000-0300-000030180000}" name="Columna6186" dataDxfId="10524"/>
    <tableColumn id="6193" xr3:uid="{00000000-0010-0000-0300-000031180000}" name="Columna6187" dataDxfId="10523"/>
    <tableColumn id="6194" xr3:uid="{00000000-0010-0000-0300-000032180000}" name="Columna6188" dataDxfId="10522"/>
    <tableColumn id="6195" xr3:uid="{00000000-0010-0000-0300-000033180000}" name="Columna6189" dataDxfId="10521"/>
    <tableColumn id="6196" xr3:uid="{00000000-0010-0000-0300-000034180000}" name="Columna6190" dataDxfId="10520"/>
    <tableColumn id="6197" xr3:uid="{00000000-0010-0000-0300-000035180000}" name="Columna6191" dataDxfId="10519"/>
    <tableColumn id="6198" xr3:uid="{00000000-0010-0000-0300-000036180000}" name="Columna6192" dataDxfId="10518"/>
    <tableColumn id="6199" xr3:uid="{00000000-0010-0000-0300-000037180000}" name="Columna6193" dataDxfId="10517"/>
    <tableColumn id="6200" xr3:uid="{00000000-0010-0000-0300-000038180000}" name="Columna6194" dataDxfId="10516"/>
    <tableColumn id="6201" xr3:uid="{00000000-0010-0000-0300-000039180000}" name="Columna6195" dataDxfId="10515"/>
    <tableColumn id="6202" xr3:uid="{00000000-0010-0000-0300-00003A180000}" name="Columna6196" dataDxfId="10514"/>
    <tableColumn id="6203" xr3:uid="{00000000-0010-0000-0300-00003B180000}" name="Columna6197" dataDxfId="10513"/>
    <tableColumn id="6204" xr3:uid="{00000000-0010-0000-0300-00003C180000}" name="Columna6198" dataDxfId="10512"/>
    <tableColumn id="6205" xr3:uid="{00000000-0010-0000-0300-00003D180000}" name="Columna6199" dataDxfId="10511"/>
    <tableColumn id="6206" xr3:uid="{00000000-0010-0000-0300-00003E180000}" name="Columna6200" dataDxfId="10510"/>
    <tableColumn id="6207" xr3:uid="{00000000-0010-0000-0300-00003F180000}" name="Columna6201" dataDxfId="10509"/>
    <tableColumn id="6208" xr3:uid="{00000000-0010-0000-0300-000040180000}" name="Columna6202" dataDxfId="10508"/>
    <tableColumn id="6209" xr3:uid="{00000000-0010-0000-0300-000041180000}" name="Columna6203" dataDxfId="10507"/>
    <tableColumn id="6210" xr3:uid="{00000000-0010-0000-0300-000042180000}" name="Columna6204" dataDxfId="10506"/>
    <tableColumn id="6211" xr3:uid="{00000000-0010-0000-0300-000043180000}" name="Columna6205" dataDxfId="10505"/>
    <tableColumn id="6212" xr3:uid="{00000000-0010-0000-0300-000044180000}" name="Columna6206" dataDxfId="10504"/>
    <tableColumn id="6213" xr3:uid="{00000000-0010-0000-0300-000045180000}" name="Columna6207" dataDxfId="10503"/>
    <tableColumn id="6214" xr3:uid="{00000000-0010-0000-0300-000046180000}" name="Columna6208" dataDxfId="10502"/>
    <tableColumn id="6215" xr3:uid="{00000000-0010-0000-0300-000047180000}" name="Columna6209" dataDxfId="10501"/>
    <tableColumn id="6216" xr3:uid="{00000000-0010-0000-0300-000048180000}" name="Columna6210" dataDxfId="10500"/>
    <tableColumn id="6217" xr3:uid="{00000000-0010-0000-0300-000049180000}" name="Columna6211" dataDxfId="10499"/>
    <tableColumn id="6218" xr3:uid="{00000000-0010-0000-0300-00004A180000}" name="Columna6212" dataDxfId="10498"/>
    <tableColumn id="6219" xr3:uid="{00000000-0010-0000-0300-00004B180000}" name="Columna6213" dataDxfId="10497"/>
    <tableColumn id="6220" xr3:uid="{00000000-0010-0000-0300-00004C180000}" name="Columna6214" dataDxfId="10496"/>
    <tableColumn id="6221" xr3:uid="{00000000-0010-0000-0300-00004D180000}" name="Columna6215" dataDxfId="10495"/>
    <tableColumn id="6222" xr3:uid="{00000000-0010-0000-0300-00004E180000}" name="Columna6216" dataDxfId="10494"/>
    <tableColumn id="6223" xr3:uid="{00000000-0010-0000-0300-00004F180000}" name="Columna6217" dataDxfId="10493"/>
    <tableColumn id="6224" xr3:uid="{00000000-0010-0000-0300-000050180000}" name="Columna6218" dataDxfId="10492"/>
    <tableColumn id="6225" xr3:uid="{00000000-0010-0000-0300-000051180000}" name="Columna6219" dataDxfId="10491"/>
    <tableColumn id="6226" xr3:uid="{00000000-0010-0000-0300-000052180000}" name="Columna6220" dataDxfId="10490"/>
    <tableColumn id="6227" xr3:uid="{00000000-0010-0000-0300-000053180000}" name="Columna6221" dataDxfId="10489"/>
    <tableColumn id="6228" xr3:uid="{00000000-0010-0000-0300-000054180000}" name="Columna6222" dataDxfId="10488"/>
    <tableColumn id="6229" xr3:uid="{00000000-0010-0000-0300-000055180000}" name="Columna6223" dataDxfId="10487"/>
    <tableColumn id="6230" xr3:uid="{00000000-0010-0000-0300-000056180000}" name="Columna6224" dataDxfId="10486"/>
    <tableColumn id="6231" xr3:uid="{00000000-0010-0000-0300-000057180000}" name="Columna6225" dataDxfId="10485"/>
    <tableColumn id="6232" xr3:uid="{00000000-0010-0000-0300-000058180000}" name="Columna6226" dataDxfId="10484"/>
    <tableColumn id="6233" xr3:uid="{00000000-0010-0000-0300-000059180000}" name="Columna6227" dataDxfId="10483"/>
    <tableColumn id="6234" xr3:uid="{00000000-0010-0000-0300-00005A180000}" name="Columna6228" dataDxfId="10482"/>
    <tableColumn id="6235" xr3:uid="{00000000-0010-0000-0300-00005B180000}" name="Columna6229" dataDxfId="10481"/>
    <tableColumn id="6236" xr3:uid="{00000000-0010-0000-0300-00005C180000}" name="Columna6230" dataDxfId="10480"/>
    <tableColumn id="6237" xr3:uid="{00000000-0010-0000-0300-00005D180000}" name="Columna6231" dataDxfId="10479"/>
    <tableColumn id="6238" xr3:uid="{00000000-0010-0000-0300-00005E180000}" name="Columna6232" dataDxfId="10478"/>
    <tableColumn id="6239" xr3:uid="{00000000-0010-0000-0300-00005F180000}" name="Columna6233" dataDxfId="10477"/>
    <tableColumn id="6240" xr3:uid="{00000000-0010-0000-0300-000060180000}" name="Columna6234" dataDxfId="10476"/>
    <tableColumn id="6241" xr3:uid="{00000000-0010-0000-0300-000061180000}" name="Columna6235" dataDxfId="10475"/>
    <tableColumn id="6242" xr3:uid="{00000000-0010-0000-0300-000062180000}" name="Columna6236" dataDxfId="10474"/>
    <tableColumn id="6243" xr3:uid="{00000000-0010-0000-0300-000063180000}" name="Columna6237" dataDxfId="10473"/>
    <tableColumn id="6244" xr3:uid="{00000000-0010-0000-0300-000064180000}" name="Columna6238" dataDxfId="10472"/>
    <tableColumn id="6245" xr3:uid="{00000000-0010-0000-0300-000065180000}" name="Columna6239" dataDxfId="10471"/>
    <tableColumn id="6246" xr3:uid="{00000000-0010-0000-0300-000066180000}" name="Columna6240" dataDxfId="10470"/>
    <tableColumn id="6247" xr3:uid="{00000000-0010-0000-0300-000067180000}" name="Columna6241" dataDxfId="10469"/>
    <tableColumn id="6248" xr3:uid="{00000000-0010-0000-0300-000068180000}" name="Columna6242" dataDxfId="10468"/>
    <tableColumn id="6249" xr3:uid="{00000000-0010-0000-0300-000069180000}" name="Columna6243" dataDxfId="10467"/>
    <tableColumn id="6250" xr3:uid="{00000000-0010-0000-0300-00006A180000}" name="Columna6244" dataDxfId="10466"/>
    <tableColumn id="6251" xr3:uid="{00000000-0010-0000-0300-00006B180000}" name="Columna6245" dataDxfId="10465"/>
    <tableColumn id="6252" xr3:uid="{00000000-0010-0000-0300-00006C180000}" name="Columna6246" dataDxfId="10464"/>
    <tableColumn id="6253" xr3:uid="{00000000-0010-0000-0300-00006D180000}" name="Columna6247" dataDxfId="10463"/>
    <tableColumn id="6254" xr3:uid="{00000000-0010-0000-0300-00006E180000}" name="Columna6248" dataDxfId="10462"/>
    <tableColumn id="6255" xr3:uid="{00000000-0010-0000-0300-00006F180000}" name="Columna6249" dataDxfId="10461"/>
    <tableColumn id="6256" xr3:uid="{00000000-0010-0000-0300-000070180000}" name="Columna6250" dataDxfId="10460"/>
    <tableColumn id="6257" xr3:uid="{00000000-0010-0000-0300-000071180000}" name="Columna6251" dataDxfId="10459"/>
    <tableColumn id="6258" xr3:uid="{00000000-0010-0000-0300-000072180000}" name="Columna6252" dataDxfId="10458"/>
    <tableColumn id="6259" xr3:uid="{00000000-0010-0000-0300-000073180000}" name="Columna6253" dataDxfId="10457"/>
    <tableColumn id="6260" xr3:uid="{00000000-0010-0000-0300-000074180000}" name="Columna6254" dataDxfId="10456"/>
    <tableColumn id="6261" xr3:uid="{00000000-0010-0000-0300-000075180000}" name="Columna6255" dataDxfId="10455"/>
    <tableColumn id="6262" xr3:uid="{00000000-0010-0000-0300-000076180000}" name="Columna6256" dataDxfId="10454"/>
    <tableColumn id="6263" xr3:uid="{00000000-0010-0000-0300-000077180000}" name="Columna6257" dataDxfId="10453"/>
    <tableColumn id="6264" xr3:uid="{00000000-0010-0000-0300-000078180000}" name="Columna6258" dataDxfId="10452"/>
    <tableColumn id="6265" xr3:uid="{00000000-0010-0000-0300-000079180000}" name="Columna6259" dataDxfId="10451"/>
    <tableColumn id="6266" xr3:uid="{00000000-0010-0000-0300-00007A180000}" name="Columna6260" dataDxfId="10450"/>
    <tableColumn id="6267" xr3:uid="{00000000-0010-0000-0300-00007B180000}" name="Columna6261" dataDxfId="10449"/>
    <tableColumn id="6268" xr3:uid="{00000000-0010-0000-0300-00007C180000}" name="Columna6262" dataDxfId="10448"/>
    <tableColumn id="6269" xr3:uid="{00000000-0010-0000-0300-00007D180000}" name="Columna6263" dataDxfId="10447"/>
    <tableColumn id="6270" xr3:uid="{00000000-0010-0000-0300-00007E180000}" name="Columna6264" dataDxfId="10446"/>
    <tableColumn id="6271" xr3:uid="{00000000-0010-0000-0300-00007F180000}" name="Columna6265" dataDxfId="10445"/>
    <tableColumn id="6272" xr3:uid="{00000000-0010-0000-0300-000080180000}" name="Columna6266" dataDxfId="10444"/>
    <tableColumn id="6273" xr3:uid="{00000000-0010-0000-0300-000081180000}" name="Columna6267" dataDxfId="10443"/>
    <tableColumn id="6274" xr3:uid="{00000000-0010-0000-0300-000082180000}" name="Columna6268" dataDxfId="10442"/>
    <tableColumn id="6275" xr3:uid="{00000000-0010-0000-0300-000083180000}" name="Columna6269" dataDxfId="10441"/>
    <tableColumn id="6276" xr3:uid="{00000000-0010-0000-0300-000084180000}" name="Columna6270" dataDxfId="10440"/>
    <tableColumn id="6277" xr3:uid="{00000000-0010-0000-0300-000085180000}" name="Columna6271" dataDxfId="10439"/>
    <tableColumn id="6278" xr3:uid="{00000000-0010-0000-0300-000086180000}" name="Columna6272" dataDxfId="10438"/>
    <tableColumn id="6279" xr3:uid="{00000000-0010-0000-0300-000087180000}" name="Columna6273" dataDxfId="10437"/>
    <tableColumn id="6280" xr3:uid="{00000000-0010-0000-0300-000088180000}" name="Columna6274" dataDxfId="10436"/>
    <tableColumn id="6281" xr3:uid="{00000000-0010-0000-0300-000089180000}" name="Columna6275" dataDxfId="10435"/>
    <tableColumn id="6282" xr3:uid="{00000000-0010-0000-0300-00008A180000}" name="Columna6276" dataDxfId="10434"/>
    <tableColumn id="6283" xr3:uid="{00000000-0010-0000-0300-00008B180000}" name="Columna6277" dataDxfId="10433"/>
    <tableColumn id="6284" xr3:uid="{00000000-0010-0000-0300-00008C180000}" name="Columna6278" dataDxfId="10432"/>
    <tableColumn id="6285" xr3:uid="{00000000-0010-0000-0300-00008D180000}" name="Columna6279" dataDxfId="10431"/>
    <tableColumn id="6286" xr3:uid="{00000000-0010-0000-0300-00008E180000}" name="Columna6280" dataDxfId="10430"/>
    <tableColumn id="6287" xr3:uid="{00000000-0010-0000-0300-00008F180000}" name="Columna6281" dataDxfId="10429"/>
    <tableColumn id="6288" xr3:uid="{00000000-0010-0000-0300-000090180000}" name="Columna6282" dataDxfId="10428"/>
    <tableColumn id="6289" xr3:uid="{00000000-0010-0000-0300-000091180000}" name="Columna6283" dataDxfId="10427"/>
    <tableColumn id="6290" xr3:uid="{00000000-0010-0000-0300-000092180000}" name="Columna6284" dataDxfId="10426"/>
    <tableColumn id="6291" xr3:uid="{00000000-0010-0000-0300-000093180000}" name="Columna6285" dataDxfId="10425"/>
    <tableColumn id="6292" xr3:uid="{00000000-0010-0000-0300-000094180000}" name="Columna6286" dataDxfId="10424"/>
    <tableColumn id="6293" xr3:uid="{00000000-0010-0000-0300-000095180000}" name="Columna6287" dataDxfId="10423"/>
    <tableColumn id="6294" xr3:uid="{00000000-0010-0000-0300-000096180000}" name="Columna6288" dataDxfId="10422"/>
    <tableColumn id="6295" xr3:uid="{00000000-0010-0000-0300-000097180000}" name="Columna6289" dataDxfId="10421"/>
    <tableColumn id="6296" xr3:uid="{00000000-0010-0000-0300-000098180000}" name="Columna6290" dataDxfId="10420"/>
    <tableColumn id="6297" xr3:uid="{00000000-0010-0000-0300-000099180000}" name="Columna6291" dataDxfId="10419"/>
    <tableColumn id="6298" xr3:uid="{00000000-0010-0000-0300-00009A180000}" name="Columna6292" dataDxfId="10418"/>
    <tableColumn id="6299" xr3:uid="{00000000-0010-0000-0300-00009B180000}" name="Columna6293" dataDxfId="10417"/>
    <tableColumn id="6300" xr3:uid="{00000000-0010-0000-0300-00009C180000}" name="Columna6294" dataDxfId="10416"/>
    <tableColumn id="6301" xr3:uid="{00000000-0010-0000-0300-00009D180000}" name="Columna6295" dataDxfId="10415"/>
    <tableColumn id="6302" xr3:uid="{00000000-0010-0000-0300-00009E180000}" name="Columna6296" dataDxfId="10414"/>
    <tableColumn id="6303" xr3:uid="{00000000-0010-0000-0300-00009F180000}" name="Columna6297" dataDxfId="10413"/>
    <tableColumn id="6304" xr3:uid="{00000000-0010-0000-0300-0000A0180000}" name="Columna6298" dataDxfId="10412"/>
    <tableColumn id="6305" xr3:uid="{00000000-0010-0000-0300-0000A1180000}" name="Columna6299" dataDxfId="10411"/>
    <tableColumn id="6306" xr3:uid="{00000000-0010-0000-0300-0000A2180000}" name="Columna6300" dataDxfId="10410"/>
    <tableColumn id="6307" xr3:uid="{00000000-0010-0000-0300-0000A3180000}" name="Columna6301" dataDxfId="10409"/>
    <tableColumn id="6308" xr3:uid="{00000000-0010-0000-0300-0000A4180000}" name="Columna6302" dataDxfId="10408"/>
    <tableColumn id="6309" xr3:uid="{00000000-0010-0000-0300-0000A5180000}" name="Columna6303" dataDxfId="10407"/>
    <tableColumn id="6310" xr3:uid="{00000000-0010-0000-0300-0000A6180000}" name="Columna6304" dataDxfId="10406"/>
    <tableColumn id="6311" xr3:uid="{00000000-0010-0000-0300-0000A7180000}" name="Columna6305" dataDxfId="10405"/>
    <tableColumn id="6312" xr3:uid="{00000000-0010-0000-0300-0000A8180000}" name="Columna6306" dataDxfId="10404"/>
    <tableColumn id="6313" xr3:uid="{00000000-0010-0000-0300-0000A9180000}" name="Columna6307" dataDxfId="10403"/>
    <tableColumn id="6314" xr3:uid="{00000000-0010-0000-0300-0000AA180000}" name="Columna6308" dataDxfId="10402"/>
    <tableColumn id="6315" xr3:uid="{00000000-0010-0000-0300-0000AB180000}" name="Columna6309" dataDxfId="10401"/>
    <tableColumn id="6316" xr3:uid="{00000000-0010-0000-0300-0000AC180000}" name="Columna6310" dataDxfId="10400"/>
    <tableColumn id="6317" xr3:uid="{00000000-0010-0000-0300-0000AD180000}" name="Columna6311" dataDxfId="10399"/>
    <tableColumn id="6318" xr3:uid="{00000000-0010-0000-0300-0000AE180000}" name="Columna6312" dataDxfId="10398"/>
    <tableColumn id="6319" xr3:uid="{00000000-0010-0000-0300-0000AF180000}" name="Columna6313" dataDxfId="10397"/>
    <tableColumn id="6320" xr3:uid="{00000000-0010-0000-0300-0000B0180000}" name="Columna6314" dataDxfId="10396"/>
    <tableColumn id="6321" xr3:uid="{00000000-0010-0000-0300-0000B1180000}" name="Columna6315" dataDxfId="10395"/>
    <tableColumn id="6322" xr3:uid="{00000000-0010-0000-0300-0000B2180000}" name="Columna6316" dataDxfId="10394"/>
    <tableColumn id="6323" xr3:uid="{00000000-0010-0000-0300-0000B3180000}" name="Columna6317" dataDxfId="10393"/>
    <tableColumn id="6324" xr3:uid="{00000000-0010-0000-0300-0000B4180000}" name="Columna6318" dataDxfId="10392"/>
    <tableColumn id="6325" xr3:uid="{00000000-0010-0000-0300-0000B5180000}" name="Columna6319" dataDxfId="10391"/>
    <tableColumn id="6326" xr3:uid="{00000000-0010-0000-0300-0000B6180000}" name="Columna6320" dataDxfId="10390"/>
    <tableColumn id="6327" xr3:uid="{00000000-0010-0000-0300-0000B7180000}" name="Columna6321" dataDxfId="10389"/>
    <tableColumn id="6328" xr3:uid="{00000000-0010-0000-0300-0000B8180000}" name="Columna6322" dataDxfId="10388"/>
    <tableColumn id="6329" xr3:uid="{00000000-0010-0000-0300-0000B9180000}" name="Columna6323" dataDxfId="10387"/>
    <tableColumn id="6330" xr3:uid="{00000000-0010-0000-0300-0000BA180000}" name="Columna6324" dataDxfId="10386"/>
    <tableColumn id="6331" xr3:uid="{00000000-0010-0000-0300-0000BB180000}" name="Columna6325" dataDxfId="10385"/>
    <tableColumn id="6332" xr3:uid="{00000000-0010-0000-0300-0000BC180000}" name="Columna6326" dataDxfId="10384"/>
    <tableColumn id="6333" xr3:uid="{00000000-0010-0000-0300-0000BD180000}" name="Columna6327" dataDxfId="10383"/>
    <tableColumn id="6334" xr3:uid="{00000000-0010-0000-0300-0000BE180000}" name="Columna6328" dataDxfId="10382"/>
    <tableColumn id="6335" xr3:uid="{00000000-0010-0000-0300-0000BF180000}" name="Columna6329" dataDxfId="10381"/>
    <tableColumn id="6336" xr3:uid="{00000000-0010-0000-0300-0000C0180000}" name="Columna6330" dataDxfId="10380"/>
    <tableColumn id="6337" xr3:uid="{00000000-0010-0000-0300-0000C1180000}" name="Columna6331" dataDxfId="10379"/>
    <tableColumn id="6338" xr3:uid="{00000000-0010-0000-0300-0000C2180000}" name="Columna6332" dataDxfId="10378"/>
    <tableColumn id="6339" xr3:uid="{00000000-0010-0000-0300-0000C3180000}" name="Columna6333" dataDxfId="10377"/>
    <tableColumn id="6340" xr3:uid="{00000000-0010-0000-0300-0000C4180000}" name="Columna6334" dataDxfId="10376"/>
    <tableColumn id="6341" xr3:uid="{00000000-0010-0000-0300-0000C5180000}" name="Columna6335" dataDxfId="10375"/>
    <tableColumn id="6342" xr3:uid="{00000000-0010-0000-0300-0000C6180000}" name="Columna6336" dataDxfId="10374"/>
    <tableColumn id="6343" xr3:uid="{00000000-0010-0000-0300-0000C7180000}" name="Columna6337" dataDxfId="10373"/>
    <tableColumn id="6344" xr3:uid="{00000000-0010-0000-0300-0000C8180000}" name="Columna6338" dataDxfId="10372"/>
    <tableColumn id="6345" xr3:uid="{00000000-0010-0000-0300-0000C9180000}" name="Columna6339" dataDxfId="10371"/>
    <tableColumn id="6346" xr3:uid="{00000000-0010-0000-0300-0000CA180000}" name="Columna6340" dataDxfId="10370"/>
    <tableColumn id="6347" xr3:uid="{00000000-0010-0000-0300-0000CB180000}" name="Columna6341" dataDxfId="10369"/>
    <tableColumn id="6348" xr3:uid="{00000000-0010-0000-0300-0000CC180000}" name="Columna6342" dataDxfId="10368"/>
    <tableColumn id="6349" xr3:uid="{00000000-0010-0000-0300-0000CD180000}" name="Columna6343" dataDxfId="10367"/>
    <tableColumn id="6350" xr3:uid="{00000000-0010-0000-0300-0000CE180000}" name="Columna6344" dataDxfId="10366"/>
    <tableColumn id="6351" xr3:uid="{00000000-0010-0000-0300-0000CF180000}" name="Columna6345" dataDxfId="10365"/>
    <tableColumn id="6352" xr3:uid="{00000000-0010-0000-0300-0000D0180000}" name="Columna6346" dataDxfId="10364"/>
    <tableColumn id="6353" xr3:uid="{00000000-0010-0000-0300-0000D1180000}" name="Columna6347" dataDxfId="10363"/>
    <tableColumn id="6354" xr3:uid="{00000000-0010-0000-0300-0000D2180000}" name="Columna6348" dataDxfId="10362"/>
    <tableColumn id="6355" xr3:uid="{00000000-0010-0000-0300-0000D3180000}" name="Columna6349" dataDxfId="10361"/>
    <tableColumn id="6356" xr3:uid="{00000000-0010-0000-0300-0000D4180000}" name="Columna6350" dataDxfId="10360"/>
    <tableColumn id="6357" xr3:uid="{00000000-0010-0000-0300-0000D5180000}" name="Columna6351" dataDxfId="10359"/>
    <tableColumn id="6358" xr3:uid="{00000000-0010-0000-0300-0000D6180000}" name="Columna6352" dataDxfId="10358"/>
    <tableColumn id="6359" xr3:uid="{00000000-0010-0000-0300-0000D7180000}" name="Columna6353" dataDxfId="10357"/>
    <tableColumn id="6360" xr3:uid="{00000000-0010-0000-0300-0000D8180000}" name="Columna6354" dataDxfId="10356"/>
    <tableColumn id="6361" xr3:uid="{00000000-0010-0000-0300-0000D9180000}" name="Columna6355" dataDxfId="10355"/>
    <tableColumn id="6362" xr3:uid="{00000000-0010-0000-0300-0000DA180000}" name="Columna6356" dataDxfId="10354"/>
    <tableColumn id="6363" xr3:uid="{00000000-0010-0000-0300-0000DB180000}" name="Columna6357" dataDxfId="10353"/>
    <tableColumn id="6364" xr3:uid="{00000000-0010-0000-0300-0000DC180000}" name="Columna6358" dataDxfId="10352"/>
    <tableColumn id="6365" xr3:uid="{00000000-0010-0000-0300-0000DD180000}" name="Columna6359" dataDxfId="10351"/>
    <tableColumn id="6366" xr3:uid="{00000000-0010-0000-0300-0000DE180000}" name="Columna6360" dataDxfId="10350"/>
    <tableColumn id="6367" xr3:uid="{00000000-0010-0000-0300-0000DF180000}" name="Columna6361" dataDxfId="10349"/>
    <tableColumn id="6368" xr3:uid="{00000000-0010-0000-0300-0000E0180000}" name="Columna6362" dataDxfId="10348"/>
    <tableColumn id="6369" xr3:uid="{00000000-0010-0000-0300-0000E1180000}" name="Columna6363" dataDxfId="10347"/>
    <tableColumn id="6370" xr3:uid="{00000000-0010-0000-0300-0000E2180000}" name="Columna6364" dataDxfId="10346"/>
    <tableColumn id="6371" xr3:uid="{00000000-0010-0000-0300-0000E3180000}" name="Columna6365" dataDxfId="10345"/>
    <tableColumn id="6372" xr3:uid="{00000000-0010-0000-0300-0000E4180000}" name="Columna6366" dataDxfId="10344"/>
    <tableColumn id="6373" xr3:uid="{00000000-0010-0000-0300-0000E5180000}" name="Columna6367" dataDxfId="10343"/>
    <tableColumn id="6374" xr3:uid="{00000000-0010-0000-0300-0000E6180000}" name="Columna6368" dataDxfId="10342"/>
    <tableColumn id="6375" xr3:uid="{00000000-0010-0000-0300-0000E7180000}" name="Columna6369" dataDxfId="10341"/>
    <tableColumn id="6376" xr3:uid="{00000000-0010-0000-0300-0000E8180000}" name="Columna6370" dataDxfId="10340"/>
    <tableColumn id="6377" xr3:uid="{00000000-0010-0000-0300-0000E9180000}" name="Columna6371" dataDxfId="10339"/>
    <tableColumn id="6378" xr3:uid="{00000000-0010-0000-0300-0000EA180000}" name="Columna6372" dataDxfId="10338"/>
    <tableColumn id="6379" xr3:uid="{00000000-0010-0000-0300-0000EB180000}" name="Columna6373" dataDxfId="10337"/>
    <tableColumn id="6380" xr3:uid="{00000000-0010-0000-0300-0000EC180000}" name="Columna6374" dataDxfId="10336"/>
    <tableColumn id="6381" xr3:uid="{00000000-0010-0000-0300-0000ED180000}" name="Columna6375" dataDxfId="10335"/>
    <tableColumn id="6382" xr3:uid="{00000000-0010-0000-0300-0000EE180000}" name="Columna6376" dataDxfId="10334"/>
    <tableColumn id="6383" xr3:uid="{00000000-0010-0000-0300-0000EF180000}" name="Columna6377" dataDxfId="10333"/>
    <tableColumn id="6384" xr3:uid="{00000000-0010-0000-0300-0000F0180000}" name="Columna6378" dataDxfId="10332"/>
    <tableColumn id="6385" xr3:uid="{00000000-0010-0000-0300-0000F1180000}" name="Columna6379" dataDxfId="10331"/>
    <tableColumn id="6386" xr3:uid="{00000000-0010-0000-0300-0000F2180000}" name="Columna6380" dataDxfId="10330"/>
    <tableColumn id="6387" xr3:uid="{00000000-0010-0000-0300-0000F3180000}" name="Columna6381" dataDxfId="10329"/>
    <tableColumn id="6388" xr3:uid="{00000000-0010-0000-0300-0000F4180000}" name="Columna6382" dataDxfId="10328"/>
    <tableColumn id="6389" xr3:uid="{00000000-0010-0000-0300-0000F5180000}" name="Columna6383" dataDxfId="10327"/>
    <tableColumn id="6390" xr3:uid="{00000000-0010-0000-0300-0000F6180000}" name="Columna6384" dataDxfId="10326"/>
    <tableColumn id="6391" xr3:uid="{00000000-0010-0000-0300-0000F7180000}" name="Columna6385" dataDxfId="10325"/>
    <tableColumn id="6392" xr3:uid="{00000000-0010-0000-0300-0000F8180000}" name="Columna6386" dataDxfId="10324"/>
    <tableColumn id="6393" xr3:uid="{00000000-0010-0000-0300-0000F9180000}" name="Columna6387" dataDxfId="10323"/>
    <tableColumn id="6394" xr3:uid="{00000000-0010-0000-0300-0000FA180000}" name="Columna6388" dataDxfId="10322"/>
    <tableColumn id="6395" xr3:uid="{00000000-0010-0000-0300-0000FB180000}" name="Columna6389" dataDxfId="10321"/>
    <tableColumn id="6396" xr3:uid="{00000000-0010-0000-0300-0000FC180000}" name="Columna6390" dataDxfId="10320"/>
    <tableColumn id="6397" xr3:uid="{00000000-0010-0000-0300-0000FD180000}" name="Columna6391" dataDxfId="10319"/>
    <tableColumn id="6398" xr3:uid="{00000000-0010-0000-0300-0000FE180000}" name="Columna6392" dataDxfId="10318"/>
    <tableColumn id="6399" xr3:uid="{00000000-0010-0000-0300-0000FF180000}" name="Columna6393" dataDxfId="10317"/>
    <tableColumn id="6400" xr3:uid="{00000000-0010-0000-0300-000000190000}" name="Columna6394" dataDxfId="10316"/>
    <tableColumn id="6401" xr3:uid="{00000000-0010-0000-0300-000001190000}" name="Columna6395" dataDxfId="10315"/>
    <tableColumn id="6402" xr3:uid="{00000000-0010-0000-0300-000002190000}" name="Columna6396" dataDxfId="10314"/>
    <tableColumn id="6403" xr3:uid="{00000000-0010-0000-0300-000003190000}" name="Columna6397" dataDxfId="10313"/>
    <tableColumn id="6404" xr3:uid="{00000000-0010-0000-0300-000004190000}" name="Columna6398" dataDxfId="10312"/>
    <tableColumn id="6405" xr3:uid="{00000000-0010-0000-0300-000005190000}" name="Columna6399" dataDxfId="10311"/>
    <tableColumn id="6406" xr3:uid="{00000000-0010-0000-0300-000006190000}" name="Columna6400" dataDxfId="10310"/>
    <tableColumn id="6407" xr3:uid="{00000000-0010-0000-0300-000007190000}" name="Columna6401" dataDxfId="10309"/>
    <tableColumn id="6408" xr3:uid="{00000000-0010-0000-0300-000008190000}" name="Columna6402" dataDxfId="10308"/>
    <tableColumn id="6409" xr3:uid="{00000000-0010-0000-0300-000009190000}" name="Columna6403" dataDxfId="10307"/>
    <tableColumn id="6410" xr3:uid="{00000000-0010-0000-0300-00000A190000}" name="Columna6404" dataDxfId="10306"/>
    <tableColumn id="6411" xr3:uid="{00000000-0010-0000-0300-00000B190000}" name="Columna6405" dataDxfId="10305"/>
    <tableColumn id="6412" xr3:uid="{00000000-0010-0000-0300-00000C190000}" name="Columna6406" dataDxfId="10304"/>
    <tableColumn id="6413" xr3:uid="{00000000-0010-0000-0300-00000D190000}" name="Columna6407" dataDxfId="10303"/>
    <tableColumn id="6414" xr3:uid="{00000000-0010-0000-0300-00000E190000}" name="Columna6408" dataDxfId="10302"/>
    <tableColumn id="6415" xr3:uid="{00000000-0010-0000-0300-00000F190000}" name="Columna6409" dataDxfId="10301"/>
    <tableColumn id="6416" xr3:uid="{00000000-0010-0000-0300-000010190000}" name="Columna6410" dataDxfId="10300"/>
    <tableColumn id="6417" xr3:uid="{00000000-0010-0000-0300-000011190000}" name="Columna6411" dataDxfId="10299"/>
    <tableColumn id="6418" xr3:uid="{00000000-0010-0000-0300-000012190000}" name="Columna6412" dataDxfId="10298"/>
    <tableColumn id="6419" xr3:uid="{00000000-0010-0000-0300-000013190000}" name="Columna6413" dataDxfId="10297"/>
    <tableColumn id="6420" xr3:uid="{00000000-0010-0000-0300-000014190000}" name="Columna6414" dataDxfId="10296"/>
    <tableColumn id="6421" xr3:uid="{00000000-0010-0000-0300-000015190000}" name="Columna6415" dataDxfId="10295"/>
    <tableColumn id="6422" xr3:uid="{00000000-0010-0000-0300-000016190000}" name="Columna6416" dataDxfId="10294"/>
    <tableColumn id="6423" xr3:uid="{00000000-0010-0000-0300-000017190000}" name="Columna6417" dataDxfId="10293"/>
    <tableColumn id="6424" xr3:uid="{00000000-0010-0000-0300-000018190000}" name="Columna6418" dataDxfId="10292"/>
    <tableColumn id="6425" xr3:uid="{00000000-0010-0000-0300-000019190000}" name="Columna6419" dataDxfId="10291"/>
    <tableColumn id="6426" xr3:uid="{00000000-0010-0000-0300-00001A190000}" name="Columna6420" dataDxfId="10290"/>
    <tableColumn id="6427" xr3:uid="{00000000-0010-0000-0300-00001B190000}" name="Columna6421" dataDxfId="10289"/>
    <tableColumn id="6428" xr3:uid="{00000000-0010-0000-0300-00001C190000}" name="Columna6422" dataDxfId="10288"/>
    <tableColumn id="6429" xr3:uid="{00000000-0010-0000-0300-00001D190000}" name="Columna6423" dataDxfId="10287"/>
    <tableColumn id="6430" xr3:uid="{00000000-0010-0000-0300-00001E190000}" name="Columna6424" dataDxfId="10286"/>
    <tableColumn id="6431" xr3:uid="{00000000-0010-0000-0300-00001F190000}" name="Columna6425" dataDxfId="10285"/>
    <tableColumn id="6432" xr3:uid="{00000000-0010-0000-0300-000020190000}" name="Columna6426" dataDxfId="10284"/>
    <tableColumn id="6433" xr3:uid="{00000000-0010-0000-0300-000021190000}" name="Columna6427" dataDxfId="10283"/>
    <tableColumn id="6434" xr3:uid="{00000000-0010-0000-0300-000022190000}" name="Columna6428" dataDxfId="10282"/>
    <tableColumn id="6435" xr3:uid="{00000000-0010-0000-0300-000023190000}" name="Columna6429" dataDxfId="10281"/>
    <tableColumn id="6436" xr3:uid="{00000000-0010-0000-0300-000024190000}" name="Columna6430" dataDxfId="10280"/>
    <tableColumn id="6437" xr3:uid="{00000000-0010-0000-0300-000025190000}" name="Columna6431" dataDxfId="10279"/>
    <tableColumn id="6438" xr3:uid="{00000000-0010-0000-0300-000026190000}" name="Columna6432" dataDxfId="10278"/>
    <tableColumn id="6439" xr3:uid="{00000000-0010-0000-0300-000027190000}" name="Columna6433" dataDxfId="10277"/>
    <tableColumn id="6440" xr3:uid="{00000000-0010-0000-0300-000028190000}" name="Columna6434" dataDxfId="10276"/>
    <tableColumn id="6441" xr3:uid="{00000000-0010-0000-0300-000029190000}" name="Columna6435" dataDxfId="10275"/>
    <tableColumn id="6442" xr3:uid="{00000000-0010-0000-0300-00002A190000}" name="Columna6436" dataDxfId="10274"/>
    <tableColumn id="6443" xr3:uid="{00000000-0010-0000-0300-00002B190000}" name="Columna6437" dataDxfId="10273"/>
    <tableColumn id="6444" xr3:uid="{00000000-0010-0000-0300-00002C190000}" name="Columna6438" dataDxfId="10272"/>
    <tableColumn id="6445" xr3:uid="{00000000-0010-0000-0300-00002D190000}" name="Columna6439" dataDxfId="10271"/>
    <tableColumn id="6446" xr3:uid="{00000000-0010-0000-0300-00002E190000}" name="Columna6440" dataDxfId="10270"/>
    <tableColumn id="6447" xr3:uid="{00000000-0010-0000-0300-00002F190000}" name="Columna6441" dataDxfId="10269"/>
    <tableColumn id="6448" xr3:uid="{00000000-0010-0000-0300-000030190000}" name="Columna6442" dataDxfId="10268"/>
    <tableColumn id="6449" xr3:uid="{00000000-0010-0000-0300-000031190000}" name="Columna6443" dataDxfId="10267"/>
    <tableColumn id="6450" xr3:uid="{00000000-0010-0000-0300-000032190000}" name="Columna6444" dataDxfId="10266"/>
    <tableColumn id="6451" xr3:uid="{00000000-0010-0000-0300-000033190000}" name="Columna6445" dataDxfId="10265"/>
    <tableColumn id="6452" xr3:uid="{00000000-0010-0000-0300-000034190000}" name="Columna6446" dataDxfId="10264"/>
    <tableColumn id="6453" xr3:uid="{00000000-0010-0000-0300-000035190000}" name="Columna6447" dataDxfId="10263"/>
    <tableColumn id="6454" xr3:uid="{00000000-0010-0000-0300-000036190000}" name="Columna6448" dataDxfId="10262"/>
    <tableColumn id="6455" xr3:uid="{00000000-0010-0000-0300-000037190000}" name="Columna6449" dataDxfId="10261"/>
    <tableColumn id="6456" xr3:uid="{00000000-0010-0000-0300-000038190000}" name="Columna6450" dataDxfId="10260"/>
    <tableColumn id="6457" xr3:uid="{00000000-0010-0000-0300-000039190000}" name="Columna6451" dataDxfId="10259"/>
    <tableColumn id="6458" xr3:uid="{00000000-0010-0000-0300-00003A190000}" name="Columna6452" dataDxfId="10258"/>
    <tableColumn id="6459" xr3:uid="{00000000-0010-0000-0300-00003B190000}" name="Columna6453" dataDxfId="10257"/>
    <tableColumn id="6460" xr3:uid="{00000000-0010-0000-0300-00003C190000}" name="Columna6454" dataDxfId="10256"/>
    <tableColumn id="6461" xr3:uid="{00000000-0010-0000-0300-00003D190000}" name="Columna6455" dataDxfId="10255"/>
    <tableColumn id="6462" xr3:uid="{00000000-0010-0000-0300-00003E190000}" name="Columna6456" dataDxfId="10254"/>
    <tableColumn id="6463" xr3:uid="{00000000-0010-0000-0300-00003F190000}" name="Columna6457" dataDxfId="10253"/>
    <tableColumn id="6464" xr3:uid="{00000000-0010-0000-0300-000040190000}" name="Columna6458" dataDxfId="10252"/>
    <tableColumn id="6465" xr3:uid="{00000000-0010-0000-0300-000041190000}" name="Columna6459" dataDxfId="10251"/>
    <tableColumn id="6466" xr3:uid="{00000000-0010-0000-0300-000042190000}" name="Columna6460" dataDxfId="10250"/>
    <tableColumn id="6467" xr3:uid="{00000000-0010-0000-0300-000043190000}" name="Columna6461" dataDxfId="10249"/>
    <tableColumn id="6468" xr3:uid="{00000000-0010-0000-0300-000044190000}" name="Columna6462" dataDxfId="10248"/>
    <tableColumn id="6469" xr3:uid="{00000000-0010-0000-0300-000045190000}" name="Columna6463" dataDxfId="10247"/>
    <tableColumn id="6470" xr3:uid="{00000000-0010-0000-0300-000046190000}" name="Columna6464" dataDxfId="10246"/>
    <tableColumn id="6471" xr3:uid="{00000000-0010-0000-0300-000047190000}" name="Columna6465" dataDxfId="10245"/>
    <tableColumn id="6472" xr3:uid="{00000000-0010-0000-0300-000048190000}" name="Columna6466" dataDxfId="10244"/>
    <tableColumn id="6473" xr3:uid="{00000000-0010-0000-0300-000049190000}" name="Columna6467" dataDxfId="10243"/>
    <tableColumn id="6474" xr3:uid="{00000000-0010-0000-0300-00004A190000}" name="Columna6468" dataDxfId="10242"/>
    <tableColumn id="6475" xr3:uid="{00000000-0010-0000-0300-00004B190000}" name="Columna6469" dataDxfId="10241"/>
    <tableColumn id="6476" xr3:uid="{00000000-0010-0000-0300-00004C190000}" name="Columna6470" dataDxfId="10240"/>
    <tableColumn id="6477" xr3:uid="{00000000-0010-0000-0300-00004D190000}" name="Columna6471" dataDxfId="10239"/>
    <tableColumn id="6478" xr3:uid="{00000000-0010-0000-0300-00004E190000}" name="Columna6472" dataDxfId="10238"/>
    <tableColumn id="6479" xr3:uid="{00000000-0010-0000-0300-00004F190000}" name="Columna6473" dataDxfId="10237"/>
    <tableColumn id="6480" xr3:uid="{00000000-0010-0000-0300-000050190000}" name="Columna6474" dataDxfId="10236"/>
    <tableColumn id="6481" xr3:uid="{00000000-0010-0000-0300-000051190000}" name="Columna6475" dataDxfId="10235"/>
    <tableColumn id="6482" xr3:uid="{00000000-0010-0000-0300-000052190000}" name="Columna6476" dataDxfId="10234"/>
    <tableColumn id="6483" xr3:uid="{00000000-0010-0000-0300-000053190000}" name="Columna6477" dataDxfId="10233"/>
    <tableColumn id="6484" xr3:uid="{00000000-0010-0000-0300-000054190000}" name="Columna6478" dataDxfId="10232"/>
    <tableColumn id="6485" xr3:uid="{00000000-0010-0000-0300-000055190000}" name="Columna6479" dataDxfId="10231"/>
    <tableColumn id="6486" xr3:uid="{00000000-0010-0000-0300-000056190000}" name="Columna6480" dataDxfId="10230"/>
    <tableColumn id="6487" xr3:uid="{00000000-0010-0000-0300-000057190000}" name="Columna6481" dataDxfId="10229"/>
    <tableColumn id="6488" xr3:uid="{00000000-0010-0000-0300-000058190000}" name="Columna6482" dataDxfId="10228"/>
    <tableColumn id="6489" xr3:uid="{00000000-0010-0000-0300-000059190000}" name="Columna6483" dataDxfId="10227"/>
    <tableColumn id="6490" xr3:uid="{00000000-0010-0000-0300-00005A190000}" name="Columna6484" dataDxfId="10226"/>
    <tableColumn id="6491" xr3:uid="{00000000-0010-0000-0300-00005B190000}" name="Columna6485" dataDxfId="10225"/>
    <tableColumn id="6492" xr3:uid="{00000000-0010-0000-0300-00005C190000}" name="Columna6486" dataDxfId="10224"/>
    <tableColumn id="6493" xr3:uid="{00000000-0010-0000-0300-00005D190000}" name="Columna6487" dataDxfId="10223"/>
    <tableColumn id="6494" xr3:uid="{00000000-0010-0000-0300-00005E190000}" name="Columna6488" dataDxfId="10222"/>
    <tableColumn id="6495" xr3:uid="{00000000-0010-0000-0300-00005F190000}" name="Columna6489" dataDxfId="10221"/>
    <tableColumn id="6496" xr3:uid="{00000000-0010-0000-0300-000060190000}" name="Columna6490" dataDxfId="10220"/>
    <tableColumn id="6497" xr3:uid="{00000000-0010-0000-0300-000061190000}" name="Columna6491" dataDxfId="10219"/>
    <tableColumn id="6498" xr3:uid="{00000000-0010-0000-0300-000062190000}" name="Columna6492" dataDxfId="10218"/>
    <tableColumn id="6499" xr3:uid="{00000000-0010-0000-0300-000063190000}" name="Columna6493" dataDxfId="10217"/>
    <tableColumn id="6500" xr3:uid="{00000000-0010-0000-0300-000064190000}" name="Columna6494" dataDxfId="10216"/>
    <tableColumn id="6501" xr3:uid="{00000000-0010-0000-0300-000065190000}" name="Columna6495" dataDxfId="10215"/>
    <tableColumn id="6502" xr3:uid="{00000000-0010-0000-0300-000066190000}" name="Columna6496" dataDxfId="10214"/>
    <tableColumn id="6503" xr3:uid="{00000000-0010-0000-0300-000067190000}" name="Columna6497" dataDxfId="10213"/>
    <tableColumn id="6504" xr3:uid="{00000000-0010-0000-0300-000068190000}" name="Columna6498" dataDxfId="10212"/>
    <tableColumn id="6505" xr3:uid="{00000000-0010-0000-0300-000069190000}" name="Columna6499" dataDxfId="10211"/>
    <tableColumn id="6506" xr3:uid="{00000000-0010-0000-0300-00006A190000}" name="Columna6500" dataDxfId="10210"/>
    <tableColumn id="6507" xr3:uid="{00000000-0010-0000-0300-00006B190000}" name="Columna6501" dataDxfId="10209"/>
    <tableColumn id="6508" xr3:uid="{00000000-0010-0000-0300-00006C190000}" name="Columna6502" dataDxfId="10208"/>
    <tableColumn id="6509" xr3:uid="{00000000-0010-0000-0300-00006D190000}" name="Columna6503" dataDxfId="10207"/>
    <tableColumn id="6510" xr3:uid="{00000000-0010-0000-0300-00006E190000}" name="Columna6504" dataDxfId="10206"/>
    <tableColumn id="6511" xr3:uid="{00000000-0010-0000-0300-00006F190000}" name="Columna6505" dataDxfId="10205"/>
    <tableColumn id="6512" xr3:uid="{00000000-0010-0000-0300-000070190000}" name="Columna6506" dataDxfId="10204"/>
    <tableColumn id="6513" xr3:uid="{00000000-0010-0000-0300-000071190000}" name="Columna6507" dataDxfId="10203"/>
    <tableColumn id="6514" xr3:uid="{00000000-0010-0000-0300-000072190000}" name="Columna6508" dataDxfId="10202"/>
    <tableColumn id="6515" xr3:uid="{00000000-0010-0000-0300-000073190000}" name="Columna6509" dataDxfId="10201"/>
    <tableColumn id="6516" xr3:uid="{00000000-0010-0000-0300-000074190000}" name="Columna6510" dataDxfId="10200"/>
    <tableColumn id="6517" xr3:uid="{00000000-0010-0000-0300-000075190000}" name="Columna6511" dataDxfId="10199"/>
    <tableColumn id="6518" xr3:uid="{00000000-0010-0000-0300-000076190000}" name="Columna6512" dataDxfId="10198"/>
    <tableColumn id="6519" xr3:uid="{00000000-0010-0000-0300-000077190000}" name="Columna6513" dataDxfId="10197"/>
    <tableColumn id="6520" xr3:uid="{00000000-0010-0000-0300-000078190000}" name="Columna6514" dataDxfId="10196"/>
    <tableColumn id="6521" xr3:uid="{00000000-0010-0000-0300-000079190000}" name="Columna6515" dataDxfId="10195"/>
    <tableColumn id="6522" xr3:uid="{00000000-0010-0000-0300-00007A190000}" name="Columna6516" dataDxfId="10194"/>
    <tableColumn id="6523" xr3:uid="{00000000-0010-0000-0300-00007B190000}" name="Columna6517" dataDxfId="10193"/>
    <tableColumn id="6524" xr3:uid="{00000000-0010-0000-0300-00007C190000}" name="Columna6518" dataDxfId="10192"/>
    <tableColumn id="6525" xr3:uid="{00000000-0010-0000-0300-00007D190000}" name="Columna6519" dataDxfId="10191"/>
    <tableColumn id="6526" xr3:uid="{00000000-0010-0000-0300-00007E190000}" name="Columna6520" dataDxfId="10190"/>
    <tableColumn id="6527" xr3:uid="{00000000-0010-0000-0300-00007F190000}" name="Columna6521" dataDxfId="10189"/>
    <tableColumn id="6528" xr3:uid="{00000000-0010-0000-0300-000080190000}" name="Columna6522" dataDxfId="10188"/>
    <tableColumn id="6529" xr3:uid="{00000000-0010-0000-0300-000081190000}" name="Columna6523" dataDxfId="10187"/>
    <tableColumn id="6530" xr3:uid="{00000000-0010-0000-0300-000082190000}" name="Columna6524" dataDxfId="10186"/>
    <tableColumn id="6531" xr3:uid="{00000000-0010-0000-0300-000083190000}" name="Columna6525" dataDxfId="10185"/>
    <tableColumn id="6532" xr3:uid="{00000000-0010-0000-0300-000084190000}" name="Columna6526" dataDxfId="10184"/>
    <tableColumn id="6533" xr3:uid="{00000000-0010-0000-0300-000085190000}" name="Columna6527" dataDxfId="10183"/>
    <tableColumn id="6534" xr3:uid="{00000000-0010-0000-0300-000086190000}" name="Columna6528" dataDxfId="10182"/>
    <tableColumn id="6535" xr3:uid="{00000000-0010-0000-0300-000087190000}" name="Columna6529" dataDxfId="10181"/>
    <tableColumn id="6536" xr3:uid="{00000000-0010-0000-0300-000088190000}" name="Columna6530" dataDxfId="10180"/>
    <tableColumn id="6537" xr3:uid="{00000000-0010-0000-0300-000089190000}" name="Columna6531" dataDxfId="10179"/>
    <tableColumn id="6538" xr3:uid="{00000000-0010-0000-0300-00008A190000}" name="Columna6532" dataDxfId="10178"/>
    <tableColumn id="6539" xr3:uid="{00000000-0010-0000-0300-00008B190000}" name="Columna6533" dataDxfId="10177"/>
    <tableColumn id="6540" xr3:uid="{00000000-0010-0000-0300-00008C190000}" name="Columna6534" dataDxfId="10176"/>
    <tableColumn id="6541" xr3:uid="{00000000-0010-0000-0300-00008D190000}" name="Columna6535" dataDxfId="10175"/>
    <tableColumn id="6542" xr3:uid="{00000000-0010-0000-0300-00008E190000}" name="Columna6536" dataDxfId="10174"/>
    <tableColumn id="6543" xr3:uid="{00000000-0010-0000-0300-00008F190000}" name="Columna6537" dataDxfId="10173"/>
    <tableColumn id="6544" xr3:uid="{00000000-0010-0000-0300-000090190000}" name="Columna6538" dataDxfId="10172"/>
    <tableColumn id="6545" xr3:uid="{00000000-0010-0000-0300-000091190000}" name="Columna6539" dataDxfId="10171"/>
    <tableColumn id="6546" xr3:uid="{00000000-0010-0000-0300-000092190000}" name="Columna6540" dataDxfId="10170"/>
    <tableColumn id="6547" xr3:uid="{00000000-0010-0000-0300-000093190000}" name="Columna6541" dataDxfId="10169"/>
    <tableColumn id="6548" xr3:uid="{00000000-0010-0000-0300-000094190000}" name="Columna6542" dataDxfId="10168"/>
    <tableColumn id="6549" xr3:uid="{00000000-0010-0000-0300-000095190000}" name="Columna6543" dataDxfId="10167"/>
    <tableColumn id="6550" xr3:uid="{00000000-0010-0000-0300-000096190000}" name="Columna6544" dataDxfId="10166"/>
    <tableColumn id="6551" xr3:uid="{00000000-0010-0000-0300-000097190000}" name="Columna6545" dataDxfId="10165"/>
    <tableColumn id="6552" xr3:uid="{00000000-0010-0000-0300-000098190000}" name="Columna6546" dataDxfId="10164"/>
    <tableColumn id="6553" xr3:uid="{00000000-0010-0000-0300-000099190000}" name="Columna6547" dataDxfId="10163"/>
    <tableColumn id="6554" xr3:uid="{00000000-0010-0000-0300-00009A190000}" name="Columna6548" dataDxfId="10162"/>
    <tableColumn id="6555" xr3:uid="{00000000-0010-0000-0300-00009B190000}" name="Columna6549" dataDxfId="10161"/>
    <tableColumn id="6556" xr3:uid="{00000000-0010-0000-0300-00009C190000}" name="Columna6550" dataDxfId="10160"/>
    <tableColumn id="6557" xr3:uid="{00000000-0010-0000-0300-00009D190000}" name="Columna6551" dataDxfId="10159"/>
    <tableColumn id="6558" xr3:uid="{00000000-0010-0000-0300-00009E190000}" name="Columna6552" dataDxfId="10158"/>
    <tableColumn id="6559" xr3:uid="{00000000-0010-0000-0300-00009F190000}" name="Columna6553" dataDxfId="10157"/>
    <tableColumn id="6560" xr3:uid="{00000000-0010-0000-0300-0000A0190000}" name="Columna6554" dataDxfId="10156"/>
    <tableColumn id="6561" xr3:uid="{00000000-0010-0000-0300-0000A1190000}" name="Columna6555" dataDxfId="10155"/>
    <tableColumn id="6562" xr3:uid="{00000000-0010-0000-0300-0000A2190000}" name="Columna6556" dataDxfId="10154"/>
    <tableColumn id="6563" xr3:uid="{00000000-0010-0000-0300-0000A3190000}" name="Columna6557" dataDxfId="10153"/>
    <tableColumn id="6564" xr3:uid="{00000000-0010-0000-0300-0000A4190000}" name="Columna6558" dataDxfId="10152"/>
    <tableColumn id="6565" xr3:uid="{00000000-0010-0000-0300-0000A5190000}" name="Columna6559" dataDxfId="10151"/>
    <tableColumn id="6566" xr3:uid="{00000000-0010-0000-0300-0000A6190000}" name="Columna6560" dataDxfId="10150"/>
    <tableColumn id="6567" xr3:uid="{00000000-0010-0000-0300-0000A7190000}" name="Columna6561" dataDxfId="10149"/>
    <tableColumn id="6568" xr3:uid="{00000000-0010-0000-0300-0000A8190000}" name="Columna6562" dataDxfId="10148"/>
    <tableColumn id="6569" xr3:uid="{00000000-0010-0000-0300-0000A9190000}" name="Columna6563" dataDxfId="10147"/>
    <tableColumn id="6570" xr3:uid="{00000000-0010-0000-0300-0000AA190000}" name="Columna6564" dataDxfId="10146"/>
    <tableColumn id="6571" xr3:uid="{00000000-0010-0000-0300-0000AB190000}" name="Columna6565" dataDxfId="10145"/>
    <tableColumn id="6572" xr3:uid="{00000000-0010-0000-0300-0000AC190000}" name="Columna6566" dataDxfId="10144"/>
    <tableColumn id="6573" xr3:uid="{00000000-0010-0000-0300-0000AD190000}" name="Columna6567" dataDxfId="10143"/>
    <tableColumn id="6574" xr3:uid="{00000000-0010-0000-0300-0000AE190000}" name="Columna6568" dataDxfId="10142"/>
    <tableColumn id="6575" xr3:uid="{00000000-0010-0000-0300-0000AF190000}" name="Columna6569" dataDxfId="10141"/>
    <tableColumn id="6576" xr3:uid="{00000000-0010-0000-0300-0000B0190000}" name="Columna6570" dataDxfId="10140"/>
    <tableColumn id="6577" xr3:uid="{00000000-0010-0000-0300-0000B1190000}" name="Columna6571" dataDxfId="10139"/>
    <tableColumn id="6578" xr3:uid="{00000000-0010-0000-0300-0000B2190000}" name="Columna6572" dataDxfId="10138"/>
    <tableColumn id="6579" xr3:uid="{00000000-0010-0000-0300-0000B3190000}" name="Columna6573" dataDxfId="10137"/>
    <tableColumn id="6580" xr3:uid="{00000000-0010-0000-0300-0000B4190000}" name="Columna6574" dataDxfId="10136"/>
    <tableColumn id="6581" xr3:uid="{00000000-0010-0000-0300-0000B5190000}" name="Columna6575" dataDxfId="10135"/>
    <tableColumn id="6582" xr3:uid="{00000000-0010-0000-0300-0000B6190000}" name="Columna6576" dataDxfId="10134"/>
    <tableColumn id="6583" xr3:uid="{00000000-0010-0000-0300-0000B7190000}" name="Columna6577" dataDxfId="10133"/>
    <tableColumn id="6584" xr3:uid="{00000000-0010-0000-0300-0000B8190000}" name="Columna6578" dataDxfId="10132"/>
    <tableColumn id="6585" xr3:uid="{00000000-0010-0000-0300-0000B9190000}" name="Columna6579" dataDxfId="10131"/>
    <tableColumn id="6586" xr3:uid="{00000000-0010-0000-0300-0000BA190000}" name="Columna6580" dataDxfId="10130"/>
    <tableColumn id="6587" xr3:uid="{00000000-0010-0000-0300-0000BB190000}" name="Columna6581" dataDxfId="10129"/>
    <tableColumn id="6588" xr3:uid="{00000000-0010-0000-0300-0000BC190000}" name="Columna6582" dataDxfId="10128"/>
    <tableColumn id="6589" xr3:uid="{00000000-0010-0000-0300-0000BD190000}" name="Columna6583" dataDxfId="10127"/>
    <tableColumn id="6590" xr3:uid="{00000000-0010-0000-0300-0000BE190000}" name="Columna6584" dataDxfId="10126"/>
    <tableColumn id="6591" xr3:uid="{00000000-0010-0000-0300-0000BF190000}" name="Columna6585" dataDxfId="10125"/>
    <tableColumn id="6592" xr3:uid="{00000000-0010-0000-0300-0000C0190000}" name="Columna6586" dataDxfId="10124"/>
    <tableColumn id="6593" xr3:uid="{00000000-0010-0000-0300-0000C1190000}" name="Columna6587" dataDxfId="10123"/>
    <tableColumn id="6594" xr3:uid="{00000000-0010-0000-0300-0000C2190000}" name="Columna6588" dataDxfId="10122"/>
    <tableColumn id="6595" xr3:uid="{00000000-0010-0000-0300-0000C3190000}" name="Columna6589" dataDxfId="10121"/>
    <tableColumn id="6596" xr3:uid="{00000000-0010-0000-0300-0000C4190000}" name="Columna6590" dataDxfId="10120"/>
    <tableColumn id="6597" xr3:uid="{00000000-0010-0000-0300-0000C5190000}" name="Columna6591" dataDxfId="10119"/>
    <tableColumn id="6598" xr3:uid="{00000000-0010-0000-0300-0000C6190000}" name="Columna6592" dataDxfId="10118"/>
    <tableColumn id="6599" xr3:uid="{00000000-0010-0000-0300-0000C7190000}" name="Columna6593" dataDxfId="10117"/>
    <tableColumn id="6600" xr3:uid="{00000000-0010-0000-0300-0000C8190000}" name="Columna6594" dataDxfId="10116"/>
    <tableColumn id="6601" xr3:uid="{00000000-0010-0000-0300-0000C9190000}" name="Columna6595" dataDxfId="10115"/>
    <tableColumn id="6602" xr3:uid="{00000000-0010-0000-0300-0000CA190000}" name="Columna6596" dataDxfId="10114"/>
    <tableColumn id="6603" xr3:uid="{00000000-0010-0000-0300-0000CB190000}" name="Columna6597" dataDxfId="10113"/>
    <tableColumn id="6604" xr3:uid="{00000000-0010-0000-0300-0000CC190000}" name="Columna6598" dataDxfId="10112"/>
    <tableColumn id="6605" xr3:uid="{00000000-0010-0000-0300-0000CD190000}" name="Columna6599" dataDxfId="10111"/>
    <tableColumn id="6606" xr3:uid="{00000000-0010-0000-0300-0000CE190000}" name="Columna6600" dataDxfId="10110"/>
    <tableColumn id="6607" xr3:uid="{00000000-0010-0000-0300-0000CF190000}" name="Columna6601" dataDxfId="10109"/>
    <tableColumn id="6608" xr3:uid="{00000000-0010-0000-0300-0000D0190000}" name="Columna6602" dataDxfId="10108"/>
    <tableColumn id="6609" xr3:uid="{00000000-0010-0000-0300-0000D1190000}" name="Columna6603" dataDxfId="10107"/>
    <tableColumn id="6610" xr3:uid="{00000000-0010-0000-0300-0000D2190000}" name="Columna6604" dataDxfId="10106"/>
    <tableColumn id="6611" xr3:uid="{00000000-0010-0000-0300-0000D3190000}" name="Columna6605" dataDxfId="10105"/>
    <tableColumn id="6612" xr3:uid="{00000000-0010-0000-0300-0000D4190000}" name="Columna6606" dataDxfId="10104"/>
    <tableColumn id="6613" xr3:uid="{00000000-0010-0000-0300-0000D5190000}" name="Columna6607" dataDxfId="10103"/>
    <tableColumn id="6614" xr3:uid="{00000000-0010-0000-0300-0000D6190000}" name="Columna6608" dataDxfId="10102"/>
    <tableColumn id="6615" xr3:uid="{00000000-0010-0000-0300-0000D7190000}" name="Columna6609" dataDxfId="10101"/>
    <tableColumn id="6616" xr3:uid="{00000000-0010-0000-0300-0000D8190000}" name="Columna6610" dataDxfId="10100"/>
    <tableColumn id="6617" xr3:uid="{00000000-0010-0000-0300-0000D9190000}" name="Columna6611" dataDxfId="10099"/>
    <tableColumn id="6618" xr3:uid="{00000000-0010-0000-0300-0000DA190000}" name="Columna6612" dataDxfId="10098"/>
    <tableColumn id="6619" xr3:uid="{00000000-0010-0000-0300-0000DB190000}" name="Columna6613" dataDxfId="10097"/>
    <tableColumn id="6620" xr3:uid="{00000000-0010-0000-0300-0000DC190000}" name="Columna6614" dataDxfId="10096"/>
    <tableColumn id="6621" xr3:uid="{00000000-0010-0000-0300-0000DD190000}" name="Columna6615" dataDxfId="10095"/>
    <tableColumn id="6622" xr3:uid="{00000000-0010-0000-0300-0000DE190000}" name="Columna6616" dataDxfId="10094"/>
    <tableColumn id="6623" xr3:uid="{00000000-0010-0000-0300-0000DF190000}" name="Columna6617" dataDxfId="10093"/>
    <tableColumn id="6624" xr3:uid="{00000000-0010-0000-0300-0000E0190000}" name="Columna6618" dataDxfId="10092"/>
    <tableColumn id="6625" xr3:uid="{00000000-0010-0000-0300-0000E1190000}" name="Columna6619" dataDxfId="10091"/>
    <tableColumn id="6626" xr3:uid="{00000000-0010-0000-0300-0000E2190000}" name="Columna6620" dataDxfId="10090"/>
    <tableColumn id="6627" xr3:uid="{00000000-0010-0000-0300-0000E3190000}" name="Columna6621" dataDxfId="10089"/>
    <tableColumn id="6628" xr3:uid="{00000000-0010-0000-0300-0000E4190000}" name="Columna6622" dataDxfId="10088"/>
    <tableColumn id="6629" xr3:uid="{00000000-0010-0000-0300-0000E5190000}" name="Columna6623" dataDxfId="10087"/>
    <tableColumn id="6630" xr3:uid="{00000000-0010-0000-0300-0000E6190000}" name="Columna6624" dataDxfId="10086"/>
    <tableColumn id="6631" xr3:uid="{00000000-0010-0000-0300-0000E7190000}" name="Columna6625" dataDxfId="10085"/>
    <tableColumn id="6632" xr3:uid="{00000000-0010-0000-0300-0000E8190000}" name="Columna6626" dataDxfId="10084"/>
    <tableColumn id="6633" xr3:uid="{00000000-0010-0000-0300-0000E9190000}" name="Columna6627" dataDxfId="10083"/>
    <tableColumn id="6634" xr3:uid="{00000000-0010-0000-0300-0000EA190000}" name="Columna6628" dataDxfId="10082"/>
    <tableColumn id="6635" xr3:uid="{00000000-0010-0000-0300-0000EB190000}" name="Columna6629" dataDxfId="10081"/>
    <tableColumn id="6636" xr3:uid="{00000000-0010-0000-0300-0000EC190000}" name="Columna6630" dataDxfId="10080"/>
    <tableColumn id="6637" xr3:uid="{00000000-0010-0000-0300-0000ED190000}" name="Columna6631" dataDxfId="10079"/>
    <tableColumn id="6638" xr3:uid="{00000000-0010-0000-0300-0000EE190000}" name="Columna6632" dataDxfId="10078"/>
    <tableColumn id="6639" xr3:uid="{00000000-0010-0000-0300-0000EF190000}" name="Columna6633" dataDxfId="10077"/>
    <tableColumn id="6640" xr3:uid="{00000000-0010-0000-0300-0000F0190000}" name="Columna6634" dataDxfId="10076"/>
    <tableColumn id="6641" xr3:uid="{00000000-0010-0000-0300-0000F1190000}" name="Columna6635" dataDxfId="10075"/>
    <tableColumn id="6642" xr3:uid="{00000000-0010-0000-0300-0000F2190000}" name="Columna6636" dataDxfId="10074"/>
    <tableColumn id="6643" xr3:uid="{00000000-0010-0000-0300-0000F3190000}" name="Columna6637" dataDxfId="10073"/>
    <tableColumn id="6644" xr3:uid="{00000000-0010-0000-0300-0000F4190000}" name="Columna6638" dataDxfId="10072"/>
    <tableColumn id="6645" xr3:uid="{00000000-0010-0000-0300-0000F5190000}" name="Columna6639" dataDxfId="10071"/>
    <tableColumn id="6646" xr3:uid="{00000000-0010-0000-0300-0000F6190000}" name="Columna6640" dataDxfId="10070"/>
    <tableColumn id="6647" xr3:uid="{00000000-0010-0000-0300-0000F7190000}" name="Columna6641" dataDxfId="10069"/>
    <tableColumn id="6648" xr3:uid="{00000000-0010-0000-0300-0000F8190000}" name="Columna6642" dataDxfId="10068"/>
    <tableColumn id="6649" xr3:uid="{00000000-0010-0000-0300-0000F9190000}" name="Columna6643" dataDxfId="10067"/>
    <tableColumn id="6650" xr3:uid="{00000000-0010-0000-0300-0000FA190000}" name="Columna6644" dataDxfId="10066"/>
    <tableColumn id="6651" xr3:uid="{00000000-0010-0000-0300-0000FB190000}" name="Columna6645" dataDxfId="10065"/>
    <tableColumn id="6652" xr3:uid="{00000000-0010-0000-0300-0000FC190000}" name="Columna6646" dataDxfId="10064"/>
    <tableColumn id="6653" xr3:uid="{00000000-0010-0000-0300-0000FD190000}" name="Columna6647" dataDxfId="10063"/>
    <tableColumn id="6654" xr3:uid="{00000000-0010-0000-0300-0000FE190000}" name="Columna6648" dataDxfId="10062"/>
    <tableColumn id="6655" xr3:uid="{00000000-0010-0000-0300-0000FF190000}" name="Columna6649" dataDxfId="10061"/>
    <tableColumn id="6656" xr3:uid="{00000000-0010-0000-0300-0000001A0000}" name="Columna6650" dataDxfId="10060"/>
    <tableColumn id="6657" xr3:uid="{00000000-0010-0000-0300-0000011A0000}" name="Columna6651" dataDxfId="10059"/>
    <tableColumn id="6658" xr3:uid="{00000000-0010-0000-0300-0000021A0000}" name="Columna6652" dataDxfId="10058"/>
    <tableColumn id="6659" xr3:uid="{00000000-0010-0000-0300-0000031A0000}" name="Columna6653" dataDxfId="10057"/>
    <tableColumn id="6660" xr3:uid="{00000000-0010-0000-0300-0000041A0000}" name="Columna6654" dataDxfId="10056"/>
    <tableColumn id="6661" xr3:uid="{00000000-0010-0000-0300-0000051A0000}" name="Columna6655" dataDxfId="10055"/>
    <tableColumn id="6662" xr3:uid="{00000000-0010-0000-0300-0000061A0000}" name="Columna6656" dataDxfId="10054"/>
    <tableColumn id="6663" xr3:uid="{00000000-0010-0000-0300-0000071A0000}" name="Columna6657" dataDxfId="10053"/>
    <tableColumn id="6664" xr3:uid="{00000000-0010-0000-0300-0000081A0000}" name="Columna6658" dataDxfId="10052"/>
    <tableColumn id="6665" xr3:uid="{00000000-0010-0000-0300-0000091A0000}" name="Columna6659" dataDxfId="10051"/>
    <tableColumn id="6666" xr3:uid="{00000000-0010-0000-0300-00000A1A0000}" name="Columna6660" dataDxfId="10050"/>
    <tableColumn id="6667" xr3:uid="{00000000-0010-0000-0300-00000B1A0000}" name="Columna6661" dataDxfId="10049"/>
    <tableColumn id="6668" xr3:uid="{00000000-0010-0000-0300-00000C1A0000}" name="Columna6662" dataDxfId="10048"/>
    <tableColumn id="6669" xr3:uid="{00000000-0010-0000-0300-00000D1A0000}" name="Columna6663" dataDxfId="10047"/>
    <tableColumn id="6670" xr3:uid="{00000000-0010-0000-0300-00000E1A0000}" name="Columna6664" dataDxfId="10046"/>
    <tableColumn id="6671" xr3:uid="{00000000-0010-0000-0300-00000F1A0000}" name="Columna6665" dataDxfId="10045"/>
    <tableColumn id="6672" xr3:uid="{00000000-0010-0000-0300-0000101A0000}" name="Columna6666" dataDxfId="10044"/>
    <tableColumn id="6673" xr3:uid="{00000000-0010-0000-0300-0000111A0000}" name="Columna6667" dataDxfId="10043"/>
    <tableColumn id="6674" xr3:uid="{00000000-0010-0000-0300-0000121A0000}" name="Columna6668" dataDxfId="10042"/>
    <tableColumn id="6675" xr3:uid="{00000000-0010-0000-0300-0000131A0000}" name="Columna6669" dataDxfId="10041"/>
    <tableColumn id="6676" xr3:uid="{00000000-0010-0000-0300-0000141A0000}" name="Columna6670" dataDxfId="10040"/>
    <tableColumn id="6677" xr3:uid="{00000000-0010-0000-0300-0000151A0000}" name="Columna6671" dataDxfId="10039"/>
    <tableColumn id="6678" xr3:uid="{00000000-0010-0000-0300-0000161A0000}" name="Columna6672" dataDxfId="10038"/>
    <tableColumn id="6679" xr3:uid="{00000000-0010-0000-0300-0000171A0000}" name="Columna6673" dataDxfId="10037"/>
    <tableColumn id="6680" xr3:uid="{00000000-0010-0000-0300-0000181A0000}" name="Columna6674" dataDxfId="10036"/>
    <tableColumn id="6681" xr3:uid="{00000000-0010-0000-0300-0000191A0000}" name="Columna6675" dataDxfId="10035"/>
    <tableColumn id="6682" xr3:uid="{00000000-0010-0000-0300-00001A1A0000}" name="Columna6676" dataDxfId="10034"/>
    <tableColumn id="6683" xr3:uid="{00000000-0010-0000-0300-00001B1A0000}" name="Columna6677" dataDxfId="10033"/>
    <tableColumn id="6684" xr3:uid="{00000000-0010-0000-0300-00001C1A0000}" name="Columna6678" dataDxfId="10032"/>
    <tableColumn id="6685" xr3:uid="{00000000-0010-0000-0300-00001D1A0000}" name="Columna6679" dataDxfId="10031"/>
    <tableColumn id="6686" xr3:uid="{00000000-0010-0000-0300-00001E1A0000}" name="Columna6680" dataDxfId="10030"/>
    <tableColumn id="6687" xr3:uid="{00000000-0010-0000-0300-00001F1A0000}" name="Columna6681" dataDxfId="10029"/>
    <tableColumn id="6688" xr3:uid="{00000000-0010-0000-0300-0000201A0000}" name="Columna6682" dataDxfId="10028"/>
    <tableColumn id="6689" xr3:uid="{00000000-0010-0000-0300-0000211A0000}" name="Columna6683" dataDxfId="10027"/>
    <tableColumn id="6690" xr3:uid="{00000000-0010-0000-0300-0000221A0000}" name="Columna6684" dataDxfId="10026"/>
    <tableColumn id="6691" xr3:uid="{00000000-0010-0000-0300-0000231A0000}" name="Columna6685" dataDxfId="10025"/>
    <tableColumn id="6692" xr3:uid="{00000000-0010-0000-0300-0000241A0000}" name="Columna6686" dataDxfId="10024"/>
    <tableColumn id="6693" xr3:uid="{00000000-0010-0000-0300-0000251A0000}" name="Columna6687" dataDxfId="10023"/>
    <tableColumn id="6694" xr3:uid="{00000000-0010-0000-0300-0000261A0000}" name="Columna6688" dataDxfId="10022"/>
    <tableColumn id="6695" xr3:uid="{00000000-0010-0000-0300-0000271A0000}" name="Columna6689" dataDxfId="10021"/>
    <tableColumn id="6696" xr3:uid="{00000000-0010-0000-0300-0000281A0000}" name="Columna6690" dataDxfId="10020"/>
    <tableColumn id="6697" xr3:uid="{00000000-0010-0000-0300-0000291A0000}" name="Columna6691" dataDxfId="10019"/>
    <tableColumn id="6698" xr3:uid="{00000000-0010-0000-0300-00002A1A0000}" name="Columna6692" dataDxfId="10018"/>
    <tableColumn id="6699" xr3:uid="{00000000-0010-0000-0300-00002B1A0000}" name="Columna6693" dataDxfId="10017"/>
    <tableColumn id="6700" xr3:uid="{00000000-0010-0000-0300-00002C1A0000}" name="Columna6694" dataDxfId="10016"/>
    <tableColumn id="6701" xr3:uid="{00000000-0010-0000-0300-00002D1A0000}" name="Columna6695" dataDxfId="10015"/>
    <tableColumn id="6702" xr3:uid="{00000000-0010-0000-0300-00002E1A0000}" name="Columna6696" dataDxfId="10014"/>
    <tableColumn id="6703" xr3:uid="{00000000-0010-0000-0300-00002F1A0000}" name="Columna6697" dataDxfId="10013"/>
    <tableColumn id="6704" xr3:uid="{00000000-0010-0000-0300-0000301A0000}" name="Columna6698" dataDxfId="10012"/>
    <tableColumn id="6705" xr3:uid="{00000000-0010-0000-0300-0000311A0000}" name="Columna6699" dataDxfId="10011"/>
    <tableColumn id="6706" xr3:uid="{00000000-0010-0000-0300-0000321A0000}" name="Columna6700" dataDxfId="10010"/>
    <tableColumn id="6707" xr3:uid="{00000000-0010-0000-0300-0000331A0000}" name="Columna6701" dataDxfId="10009"/>
    <tableColumn id="6708" xr3:uid="{00000000-0010-0000-0300-0000341A0000}" name="Columna6702" dataDxfId="10008"/>
    <tableColumn id="6709" xr3:uid="{00000000-0010-0000-0300-0000351A0000}" name="Columna6703" dataDxfId="10007"/>
    <tableColumn id="6710" xr3:uid="{00000000-0010-0000-0300-0000361A0000}" name="Columna6704" dataDxfId="10006"/>
    <tableColumn id="6711" xr3:uid="{00000000-0010-0000-0300-0000371A0000}" name="Columna6705" dataDxfId="10005"/>
    <tableColumn id="6712" xr3:uid="{00000000-0010-0000-0300-0000381A0000}" name="Columna6706" dataDxfId="10004"/>
    <tableColumn id="6713" xr3:uid="{00000000-0010-0000-0300-0000391A0000}" name="Columna6707" dataDxfId="10003"/>
    <tableColumn id="6714" xr3:uid="{00000000-0010-0000-0300-00003A1A0000}" name="Columna6708" dataDxfId="10002"/>
    <tableColumn id="6715" xr3:uid="{00000000-0010-0000-0300-00003B1A0000}" name="Columna6709" dataDxfId="10001"/>
    <tableColumn id="6716" xr3:uid="{00000000-0010-0000-0300-00003C1A0000}" name="Columna6710" dataDxfId="10000"/>
    <tableColumn id="6717" xr3:uid="{00000000-0010-0000-0300-00003D1A0000}" name="Columna6711" dataDxfId="9999"/>
    <tableColumn id="6718" xr3:uid="{00000000-0010-0000-0300-00003E1A0000}" name="Columna6712" dataDxfId="9998"/>
    <tableColumn id="6719" xr3:uid="{00000000-0010-0000-0300-00003F1A0000}" name="Columna6713" dataDxfId="9997"/>
    <tableColumn id="6720" xr3:uid="{00000000-0010-0000-0300-0000401A0000}" name="Columna6714" dataDxfId="9996"/>
    <tableColumn id="6721" xr3:uid="{00000000-0010-0000-0300-0000411A0000}" name="Columna6715" dataDxfId="9995"/>
    <tableColumn id="6722" xr3:uid="{00000000-0010-0000-0300-0000421A0000}" name="Columna6716" dataDxfId="9994"/>
    <tableColumn id="6723" xr3:uid="{00000000-0010-0000-0300-0000431A0000}" name="Columna6717" dataDxfId="9993"/>
    <tableColumn id="6724" xr3:uid="{00000000-0010-0000-0300-0000441A0000}" name="Columna6718" dataDxfId="9992"/>
    <tableColumn id="6725" xr3:uid="{00000000-0010-0000-0300-0000451A0000}" name="Columna6719" dataDxfId="9991"/>
    <tableColumn id="6726" xr3:uid="{00000000-0010-0000-0300-0000461A0000}" name="Columna6720" dataDxfId="9990"/>
    <tableColumn id="6727" xr3:uid="{00000000-0010-0000-0300-0000471A0000}" name="Columna6721" dataDxfId="9989"/>
    <tableColumn id="6728" xr3:uid="{00000000-0010-0000-0300-0000481A0000}" name="Columna6722" dataDxfId="9988"/>
    <tableColumn id="6729" xr3:uid="{00000000-0010-0000-0300-0000491A0000}" name="Columna6723" dataDxfId="9987"/>
    <tableColumn id="6730" xr3:uid="{00000000-0010-0000-0300-00004A1A0000}" name="Columna6724" dataDxfId="9986"/>
    <tableColumn id="6731" xr3:uid="{00000000-0010-0000-0300-00004B1A0000}" name="Columna6725" dataDxfId="9985"/>
    <tableColumn id="6732" xr3:uid="{00000000-0010-0000-0300-00004C1A0000}" name="Columna6726" dataDxfId="9984"/>
    <tableColumn id="6733" xr3:uid="{00000000-0010-0000-0300-00004D1A0000}" name="Columna6727" dataDxfId="9983"/>
    <tableColumn id="6734" xr3:uid="{00000000-0010-0000-0300-00004E1A0000}" name="Columna6728" dataDxfId="9982"/>
    <tableColumn id="6735" xr3:uid="{00000000-0010-0000-0300-00004F1A0000}" name="Columna6729" dataDxfId="9981"/>
    <tableColumn id="6736" xr3:uid="{00000000-0010-0000-0300-0000501A0000}" name="Columna6730" dataDxfId="9980"/>
    <tableColumn id="6737" xr3:uid="{00000000-0010-0000-0300-0000511A0000}" name="Columna6731" dataDxfId="9979"/>
    <tableColumn id="6738" xr3:uid="{00000000-0010-0000-0300-0000521A0000}" name="Columna6732" dataDxfId="9978"/>
    <tableColumn id="6739" xr3:uid="{00000000-0010-0000-0300-0000531A0000}" name="Columna6733" dataDxfId="9977"/>
    <tableColumn id="6740" xr3:uid="{00000000-0010-0000-0300-0000541A0000}" name="Columna6734" dataDxfId="9976"/>
    <tableColumn id="6741" xr3:uid="{00000000-0010-0000-0300-0000551A0000}" name="Columna6735" dataDxfId="9975"/>
    <tableColumn id="6742" xr3:uid="{00000000-0010-0000-0300-0000561A0000}" name="Columna6736" dataDxfId="9974"/>
    <tableColumn id="6743" xr3:uid="{00000000-0010-0000-0300-0000571A0000}" name="Columna6737" dataDxfId="9973"/>
    <tableColumn id="6744" xr3:uid="{00000000-0010-0000-0300-0000581A0000}" name="Columna6738" dataDxfId="9972"/>
    <tableColumn id="6745" xr3:uid="{00000000-0010-0000-0300-0000591A0000}" name="Columna6739" dataDxfId="9971"/>
    <tableColumn id="6746" xr3:uid="{00000000-0010-0000-0300-00005A1A0000}" name="Columna6740" dataDxfId="9970"/>
    <tableColumn id="6747" xr3:uid="{00000000-0010-0000-0300-00005B1A0000}" name="Columna6741" dataDxfId="9969"/>
    <tableColumn id="6748" xr3:uid="{00000000-0010-0000-0300-00005C1A0000}" name="Columna6742" dataDxfId="9968"/>
    <tableColumn id="6749" xr3:uid="{00000000-0010-0000-0300-00005D1A0000}" name="Columna6743" dataDxfId="9967"/>
    <tableColumn id="6750" xr3:uid="{00000000-0010-0000-0300-00005E1A0000}" name="Columna6744" dataDxfId="9966"/>
    <tableColumn id="6751" xr3:uid="{00000000-0010-0000-0300-00005F1A0000}" name="Columna6745" dataDxfId="9965"/>
    <tableColumn id="6752" xr3:uid="{00000000-0010-0000-0300-0000601A0000}" name="Columna6746" dataDxfId="9964"/>
    <tableColumn id="6753" xr3:uid="{00000000-0010-0000-0300-0000611A0000}" name="Columna6747" dataDxfId="9963"/>
    <tableColumn id="6754" xr3:uid="{00000000-0010-0000-0300-0000621A0000}" name="Columna6748" dataDxfId="9962"/>
    <tableColumn id="6755" xr3:uid="{00000000-0010-0000-0300-0000631A0000}" name="Columna6749" dataDxfId="9961"/>
    <tableColumn id="6756" xr3:uid="{00000000-0010-0000-0300-0000641A0000}" name="Columna6750" dataDxfId="9960"/>
    <tableColumn id="6757" xr3:uid="{00000000-0010-0000-0300-0000651A0000}" name="Columna6751" dataDxfId="9959"/>
    <tableColumn id="6758" xr3:uid="{00000000-0010-0000-0300-0000661A0000}" name="Columna6752" dataDxfId="9958"/>
    <tableColumn id="6759" xr3:uid="{00000000-0010-0000-0300-0000671A0000}" name="Columna6753" dataDxfId="9957"/>
    <tableColumn id="6760" xr3:uid="{00000000-0010-0000-0300-0000681A0000}" name="Columna6754" dataDxfId="9956"/>
    <tableColumn id="6761" xr3:uid="{00000000-0010-0000-0300-0000691A0000}" name="Columna6755" dataDxfId="9955"/>
    <tableColumn id="6762" xr3:uid="{00000000-0010-0000-0300-00006A1A0000}" name="Columna6756" dataDxfId="9954"/>
    <tableColumn id="6763" xr3:uid="{00000000-0010-0000-0300-00006B1A0000}" name="Columna6757" dataDxfId="9953"/>
    <tableColumn id="6764" xr3:uid="{00000000-0010-0000-0300-00006C1A0000}" name="Columna6758" dataDxfId="9952"/>
    <tableColumn id="6765" xr3:uid="{00000000-0010-0000-0300-00006D1A0000}" name="Columna6759" dataDxfId="9951"/>
    <tableColumn id="6766" xr3:uid="{00000000-0010-0000-0300-00006E1A0000}" name="Columna6760" dataDxfId="9950"/>
    <tableColumn id="6767" xr3:uid="{00000000-0010-0000-0300-00006F1A0000}" name="Columna6761" dataDxfId="9949"/>
    <tableColumn id="6768" xr3:uid="{00000000-0010-0000-0300-0000701A0000}" name="Columna6762" dataDxfId="9948"/>
    <tableColumn id="6769" xr3:uid="{00000000-0010-0000-0300-0000711A0000}" name="Columna6763" dataDxfId="9947"/>
    <tableColumn id="6770" xr3:uid="{00000000-0010-0000-0300-0000721A0000}" name="Columna6764" dataDxfId="9946"/>
    <tableColumn id="6771" xr3:uid="{00000000-0010-0000-0300-0000731A0000}" name="Columna6765" dataDxfId="9945"/>
    <tableColumn id="6772" xr3:uid="{00000000-0010-0000-0300-0000741A0000}" name="Columna6766" dataDxfId="9944"/>
    <tableColumn id="6773" xr3:uid="{00000000-0010-0000-0300-0000751A0000}" name="Columna6767" dataDxfId="9943"/>
    <tableColumn id="6774" xr3:uid="{00000000-0010-0000-0300-0000761A0000}" name="Columna6768" dataDxfId="9942"/>
    <tableColumn id="6775" xr3:uid="{00000000-0010-0000-0300-0000771A0000}" name="Columna6769" dataDxfId="9941"/>
    <tableColumn id="6776" xr3:uid="{00000000-0010-0000-0300-0000781A0000}" name="Columna6770" dataDxfId="9940"/>
    <tableColumn id="6777" xr3:uid="{00000000-0010-0000-0300-0000791A0000}" name="Columna6771" dataDxfId="9939"/>
    <tableColumn id="6778" xr3:uid="{00000000-0010-0000-0300-00007A1A0000}" name="Columna6772" dataDxfId="9938"/>
    <tableColumn id="6779" xr3:uid="{00000000-0010-0000-0300-00007B1A0000}" name="Columna6773" dataDxfId="9937"/>
    <tableColumn id="6780" xr3:uid="{00000000-0010-0000-0300-00007C1A0000}" name="Columna6774" dataDxfId="9936"/>
    <tableColumn id="6781" xr3:uid="{00000000-0010-0000-0300-00007D1A0000}" name="Columna6775" dataDxfId="9935"/>
    <tableColumn id="6782" xr3:uid="{00000000-0010-0000-0300-00007E1A0000}" name="Columna6776" dataDxfId="9934"/>
    <tableColumn id="6783" xr3:uid="{00000000-0010-0000-0300-00007F1A0000}" name="Columna6777" dataDxfId="9933"/>
    <tableColumn id="6784" xr3:uid="{00000000-0010-0000-0300-0000801A0000}" name="Columna6778" dataDxfId="9932"/>
    <tableColumn id="6785" xr3:uid="{00000000-0010-0000-0300-0000811A0000}" name="Columna6779" dataDxfId="9931"/>
    <tableColumn id="6786" xr3:uid="{00000000-0010-0000-0300-0000821A0000}" name="Columna6780" dataDxfId="9930"/>
    <tableColumn id="6787" xr3:uid="{00000000-0010-0000-0300-0000831A0000}" name="Columna6781" dataDxfId="9929"/>
    <tableColumn id="6788" xr3:uid="{00000000-0010-0000-0300-0000841A0000}" name="Columna6782" dataDxfId="9928"/>
    <tableColumn id="6789" xr3:uid="{00000000-0010-0000-0300-0000851A0000}" name="Columna6783" dataDxfId="9927"/>
    <tableColumn id="6790" xr3:uid="{00000000-0010-0000-0300-0000861A0000}" name="Columna6784" dataDxfId="9926"/>
    <tableColumn id="6791" xr3:uid="{00000000-0010-0000-0300-0000871A0000}" name="Columna6785" dataDxfId="9925"/>
    <tableColumn id="6792" xr3:uid="{00000000-0010-0000-0300-0000881A0000}" name="Columna6786" dataDxfId="9924"/>
    <tableColumn id="6793" xr3:uid="{00000000-0010-0000-0300-0000891A0000}" name="Columna6787" dataDxfId="9923"/>
    <tableColumn id="6794" xr3:uid="{00000000-0010-0000-0300-00008A1A0000}" name="Columna6788" dataDxfId="9922"/>
    <tableColumn id="6795" xr3:uid="{00000000-0010-0000-0300-00008B1A0000}" name="Columna6789" dataDxfId="9921"/>
    <tableColumn id="6796" xr3:uid="{00000000-0010-0000-0300-00008C1A0000}" name="Columna6790" dataDxfId="9920"/>
    <tableColumn id="6797" xr3:uid="{00000000-0010-0000-0300-00008D1A0000}" name="Columna6791" dataDxfId="9919"/>
    <tableColumn id="6798" xr3:uid="{00000000-0010-0000-0300-00008E1A0000}" name="Columna6792" dataDxfId="9918"/>
    <tableColumn id="6799" xr3:uid="{00000000-0010-0000-0300-00008F1A0000}" name="Columna6793" dataDxfId="9917"/>
    <tableColumn id="6800" xr3:uid="{00000000-0010-0000-0300-0000901A0000}" name="Columna6794" dataDxfId="9916"/>
    <tableColumn id="6801" xr3:uid="{00000000-0010-0000-0300-0000911A0000}" name="Columna6795" dataDxfId="9915"/>
    <tableColumn id="6802" xr3:uid="{00000000-0010-0000-0300-0000921A0000}" name="Columna6796" dataDxfId="9914"/>
    <tableColumn id="6803" xr3:uid="{00000000-0010-0000-0300-0000931A0000}" name="Columna6797" dataDxfId="9913"/>
    <tableColumn id="6804" xr3:uid="{00000000-0010-0000-0300-0000941A0000}" name="Columna6798" dataDxfId="9912"/>
    <tableColumn id="6805" xr3:uid="{00000000-0010-0000-0300-0000951A0000}" name="Columna6799" dataDxfId="9911"/>
    <tableColumn id="6806" xr3:uid="{00000000-0010-0000-0300-0000961A0000}" name="Columna6800" dataDxfId="9910"/>
    <tableColumn id="6807" xr3:uid="{00000000-0010-0000-0300-0000971A0000}" name="Columna6801" dataDxfId="9909"/>
    <tableColumn id="6808" xr3:uid="{00000000-0010-0000-0300-0000981A0000}" name="Columna6802" dataDxfId="9908"/>
    <tableColumn id="6809" xr3:uid="{00000000-0010-0000-0300-0000991A0000}" name="Columna6803" dataDxfId="9907"/>
    <tableColumn id="6810" xr3:uid="{00000000-0010-0000-0300-00009A1A0000}" name="Columna6804" dataDxfId="9906"/>
    <tableColumn id="6811" xr3:uid="{00000000-0010-0000-0300-00009B1A0000}" name="Columna6805" dataDxfId="9905"/>
    <tableColumn id="6812" xr3:uid="{00000000-0010-0000-0300-00009C1A0000}" name="Columna6806" dataDxfId="9904"/>
    <tableColumn id="6813" xr3:uid="{00000000-0010-0000-0300-00009D1A0000}" name="Columna6807" dataDxfId="9903"/>
    <tableColumn id="6814" xr3:uid="{00000000-0010-0000-0300-00009E1A0000}" name="Columna6808" dataDxfId="9902"/>
    <tableColumn id="6815" xr3:uid="{00000000-0010-0000-0300-00009F1A0000}" name="Columna6809" dataDxfId="9901"/>
    <tableColumn id="6816" xr3:uid="{00000000-0010-0000-0300-0000A01A0000}" name="Columna6810" dataDxfId="9900"/>
    <tableColumn id="6817" xr3:uid="{00000000-0010-0000-0300-0000A11A0000}" name="Columna6811" dataDxfId="9899"/>
    <tableColumn id="6818" xr3:uid="{00000000-0010-0000-0300-0000A21A0000}" name="Columna6812" dataDxfId="9898"/>
    <tableColumn id="6819" xr3:uid="{00000000-0010-0000-0300-0000A31A0000}" name="Columna6813" dataDxfId="9897"/>
    <tableColumn id="6820" xr3:uid="{00000000-0010-0000-0300-0000A41A0000}" name="Columna6814" dataDxfId="9896"/>
    <tableColumn id="6821" xr3:uid="{00000000-0010-0000-0300-0000A51A0000}" name="Columna6815" dataDxfId="9895"/>
    <tableColumn id="6822" xr3:uid="{00000000-0010-0000-0300-0000A61A0000}" name="Columna6816" dataDxfId="9894"/>
    <tableColumn id="6823" xr3:uid="{00000000-0010-0000-0300-0000A71A0000}" name="Columna6817" dataDxfId="9893"/>
    <tableColumn id="6824" xr3:uid="{00000000-0010-0000-0300-0000A81A0000}" name="Columna6818" dataDxfId="9892"/>
    <tableColumn id="6825" xr3:uid="{00000000-0010-0000-0300-0000A91A0000}" name="Columna6819" dataDxfId="9891"/>
    <tableColumn id="6826" xr3:uid="{00000000-0010-0000-0300-0000AA1A0000}" name="Columna6820" dataDxfId="9890"/>
    <tableColumn id="6827" xr3:uid="{00000000-0010-0000-0300-0000AB1A0000}" name="Columna6821" dataDxfId="9889"/>
    <tableColumn id="6828" xr3:uid="{00000000-0010-0000-0300-0000AC1A0000}" name="Columna6822" dataDxfId="9888"/>
    <tableColumn id="6829" xr3:uid="{00000000-0010-0000-0300-0000AD1A0000}" name="Columna6823" dataDxfId="9887"/>
    <tableColumn id="6830" xr3:uid="{00000000-0010-0000-0300-0000AE1A0000}" name="Columna6824" dataDxfId="9886"/>
    <tableColumn id="6831" xr3:uid="{00000000-0010-0000-0300-0000AF1A0000}" name="Columna6825" dataDxfId="9885"/>
    <tableColumn id="6832" xr3:uid="{00000000-0010-0000-0300-0000B01A0000}" name="Columna6826" dataDxfId="9884"/>
    <tableColumn id="6833" xr3:uid="{00000000-0010-0000-0300-0000B11A0000}" name="Columna6827" dataDxfId="9883"/>
    <tableColumn id="6834" xr3:uid="{00000000-0010-0000-0300-0000B21A0000}" name="Columna6828" dataDxfId="9882"/>
    <tableColumn id="6835" xr3:uid="{00000000-0010-0000-0300-0000B31A0000}" name="Columna6829" dataDxfId="9881"/>
    <tableColumn id="6836" xr3:uid="{00000000-0010-0000-0300-0000B41A0000}" name="Columna6830" dataDxfId="9880"/>
    <tableColumn id="6837" xr3:uid="{00000000-0010-0000-0300-0000B51A0000}" name="Columna6831" dataDxfId="9879"/>
    <tableColumn id="6838" xr3:uid="{00000000-0010-0000-0300-0000B61A0000}" name="Columna6832" dataDxfId="9878"/>
    <tableColumn id="6839" xr3:uid="{00000000-0010-0000-0300-0000B71A0000}" name="Columna6833" dataDxfId="9877"/>
    <tableColumn id="6840" xr3:uid="{00000000-0010-0000-0300-0000B81A0000}" name="Columna6834" dataDxfId="9876"/>
    <tableColumn id="6841" xr3:uid="{00000000-0010-0000-0300-0000B91A0000}" name="Columna6835" dataDxfId="9875"/>
    <tableColumn id="6842" xr3:uid="{00000000-0010-0000-0300-0000BA1A0000}" name="Columna6836" dataDxfId="9874"/>
    <tableColumn id="6843" xr3:uid="{00000000-0010-0000-0300-0000BB1A0000}" name="Columna6837" dataDxfId="9873"/>
    <tableColumn id="6844" xr3:uid="{00000000-0010-0000-0300-0000BC1A0000}" name="Columna6838" dataDxfId="9872"/>
    <tableColumn id="6845" xr3:uid="{00000000-0010-0000-0300-0000BD1A0000}" name="Columna6839" dataDxfId="9871"/>
    <tableColumn id="6846" xr3:uid="{00000000-0010-0000-0300-0000BE1A0000}" name="Columna6840" dataDxfId="9870"/>
    <tableColumn id="6847" xr3:uid="{00000000-0010-0000-0300-0000BF1A0000}" name="Columna6841" dataDxfId="9869"/>
    <tableColumn id="6848" xr3:uid="{00000000-0010-0000-0300-0000C01A0000}" name="Columna6842" dataDxfId="9868"/>
    <tableColumn id="6849" xr3:uid="{00000000-0010-0000-0300-0000C11A0000}" name="Columna6843" dataDxfId="9867"/>
    <tableColumn id="6850" xr3:uid="{00000000-0010-0000-0300-0000C21A0000}" name="Columna6844" dataDxfId="9866"/>
    <tableColumn id="6851" xr3:uid="{00000000-0010-0000-0300-0000C31A0000}" name="Columna6845" dataDxfId="9865"/>
    <tableColumn id="6852" xr3:uid="{00000000-0010-0000-0300-0000C41A0000}" name="Columna6846" dataDxfId="9864"/>
    <tableColumn id="6853" xr3:uid="{00000000-0010-0000-0300-0000C51A0000}" name="Columna6847" dataDxfId="9863"/>
    <tableColumn id="6854" xr3:uid="{00000000-0010-0000-0300-0000C61A0000}" name="Columna6848" dataDxfId="9862"/>
    <tableColumn id="6855" xr3:uid="{00000000-0010-0000-0300-0000C71A0000}" name="Columna6849" dataDxfId="9861"/>
    <tableColumn id="6856" xr3:uid="{00000000-0010-0000-0300-0000C81A0000}" name="Columna6850" dataDxfId="9860"/>
    <tableColumn id="6857" xr3:uid="{00000000-0010-0000-0300-0000C91A0000}" name="Columna6851" dataDxfId="9859"/>
    <tableColumn id="6858" xr3:uid="{00000000-0010-0000-0300-0000CA1A0000}" name="Columna6852" dataDxfId="9858"/>
    <tableColumn id="6859" xr3:uid="{00000000-0010-0000-0300-0000CB1A0000}" name="Columna6853" dataDxfId="9857"/>
    <tableColumn id="6860" xr3:uid="{00000000-0010-0000-0300-0000CC1A0000}" name="Columna6854" dataDxfId="9856"/>
    <tableColumn id="6861" xr3:uid="{00000000-0010-0000-0300-0000CD1A0000}" name="Columna6855" dataDxfId="9855"/>
    <tableColumn id="6862" xr3:uid="{00000000-0010-0000-0300-0000CE1A0000}" name="Columna6856" dataDxfId="9854"/>
    <tableColumn id="6863" xr3:uid="{00000000-0010-0000-0300-0000CF1A0000}" name="Columna6857" dataDxfId="9853"/>
    <tableColumn id="6864" xr3:uid="{00000000-0010-0000-0300-0000D01A0000}" name="Columna6858" dataDxfId="9852"/>
    <tableColumn id="6865" xr3:uid="{00000000-0010-0000-0300-0000D11A0000}" name="Columna6859" dataDxfId="9851"/>
    <tableColumn id="6866" xr3:uid="{00000000-0010-0000-0300-0000D21A0000}" name="Columna6860" dataDxfId="9850"/>
    <tableColumn id="6867" xr3:uid="{00000000-0010-0000-0300-0000D31A0000}" name="Columna6861" dataDxfId="9849"/>
    <tableColumn id="6868" xr3:uid="{00000000-0010-0000-0300-0000D41A0000}" name="Columna6862" dataDxfId="9848"/>
    <tableColumn id="6869" xr3:uid="{00000000-0010-0000-0300-0000D51A0000}" name="Columna6863" dataDxfId="9847"/>
    <tableColumn id="6870" xr3:uid="{00000000-0010-0000-0300-0000D61A0000}" name="Columna6864" dataDxfId="9846"/>
    <tableColumn id="6871" xr3:uid="{00000000-0010-0000-0300-0000D71A0000}" name="Columna6865" dataDxfId="9845"/>
    <tableColumn id="6872" xr3:uid="{00000000-0010-0000-0300-0000D81A0000}" name="Columna6866" dataDxfId="9844"/>
    <tableColumn id="6873" xr3:uid="{00000000-0010-0000-0300-0000D91A0000}" name="Columna6867" dataDxfId="9843"/>
    <tableColumn id="6874" xr3:uid="{00000000-0010-0000-0300-0000DA1A0000}" name="Columna6868" dataDxfId="9842"/>
    <tableColumn id="6875" xr3:uid="{00000000-0010-0000-0300-0000DB1A0000}" name="Columna6869" dataDxfId="9841"/>
    <tableColumn id="6876" xr3:uid="{00000000-0010-0000-0300-0000DC1A0000}" name="Columna6870" dataDxfId="9840"/>
    <tableColumn id="6877" xr3:uid="{00000000-0010-0000-0300-0000DD1A0000}" name="Columna6871" dataDxfId="9839"/>
    <tableColumn id="6878" xr3:uid="{00000000-0010-0000-0300-0000DE1A0000}" name="Columna6872" dataDxfId="9838"/>
    <tableColumn id="6879" xr3:uid="{00000000-0010-0000-0300-0000DF1A0000}" name="Columna6873" dataDxfId="9837"/>
    <tableColumn id="6880" xr3:uid="{00000000-0010-0000-0300-0000E01A0000}" name="Columna6874" dataDxfId="9836"/>
    <tableColumn id="6881" xr3:uid="{00000000-0010-0000-0300-0000E11A0000}" name="Columna6875" dataDxfId="9835"/>
    <tableColumn id="6882" xr3:uid="{00000000-0010-0000-0300-0000E21A0000}" name="Columna6876" dataDxfId="9834"/>
    <tableColumn id="6883" xr3:uid="{00000000-0010-0000-0300-0000E31A0000}" name="Columna6877" dataDxfId="9833"/>
    <tableColumn id="6884" xr3:uid="{00000000-0010-0000-0300-0000E41A0000}" name="Columna6878" dataDxfId="9832"/>
    <tableColumn id="6885" xr3:uid="{00000000-0010-0000-0300-0000E51A0000}" name="Columna6879" dataDxfId="9831"/>
    <tableColumn id="6886" xr3:uid="{00000000-0010-0000-0300-0000E61A0000}" name="Columna6880" dataDxfId="9830"/>
    <tableColumn id="6887" xr3:uid="{00000000-0010-0000-0300-0000E71A0000}" name="Columna6881" dataDxfId="9829"/>
    <tableColumn id="6888" xr3:uid="{00000000-0010-0000-0300-0000E81A0000}" name="Columna6882" dataDxfId="9828"/>
    <tableColumn id="6889" xr3:uid="{00000000-0010-0000-0300-0000E91A0000}" name="Columna6883" dataDxfId="9827"/>
    <tableColumn id="6890" xr3:uid="{00000000-0010-0000-0300-0000EA1A0000}" name="Columna6884" dataDxfId="9826"/>
    <tableColumn id="6891" xr3:uid="{00000000-0010-0000-0300-0000EB1A0000}" name="Columna6885" dataDxfId="9825"/>
    <tableColumn id="6892" xr3:uid="{00000000-0010-0000-0300-0000EC1A0000}" name="Columna6886" dataDxfId="9824"/>
    <tableColumn id="6893" xr3:uid="{00000000-0010-0000-0300-0000ED1A0000}" name="Columna6887" dataDxfId="9823"/>
    <tableColumn id="6894" xr3:uid="{00000000-0010-0000-0300-0000EE1A0000}" name="Columna6888" dataDxfId="9822"/>
    <tableColumn id="6895" xr3:uid="{00000000-0010-0000-0300-0000EF1A0000}" name="Columna6889" dataDxfId="9821"/>
    <tableColumn id="6896" xr3:uid="{00000000-0010-0000-0300-0000F01A0000}" name="Columna6890" dataDxfId="9820"/>
    <tableColumn id="6897" xr3:uid="{00000000-0010-0000-0300-0000F11A0000}" name="Columna6891" dataDxfId="9819"/>
    <tableColumn id="6898" xr3:uid="{00000000-0010-0000-0300-0000F21A0000}" name="Columna6892" dataDxfId="9818"/>
    <tableColumn id="6899" xr3:uid="{00000000-0010-0000-0300-0000F31A0000}" name="Columna6893" dataDxfId="9817"/>
    <tableColumn id="6900" xr3:uid="{00000000-0010-0000-0300-0000F41A0000}" name="Columna6894" dataDxfId="9816"/>
    <tableColumn id="6901" xr3:uid="{00000000-0010-0000-0300-0000F51A0000}" name="Columna6895" dataDxfId="9815"/>
    <tableColumn id="6902" xr3:uid="{00000000-0010-0000-0300-0000F61A0000}" name="Columna6896" dataDxfId="9814"/>
    <tableColumn id="6903" xr3:uid="{00000000-0010-0000-0300-0000F71A0000}" name="Columna6897" dataDxfId="9813"/>
    <tableColumn id="6904" xr3:uid="{00000000-0010-0000-0300-0000F81A0000}" name="Columna6898" dataDxfId="9812"/>
    <tableColumn id="6905" xr3:uid="{00000000-0010-0000-0300-0000F91A0000}" name="Columna6899" dataDxfId="9811"/>
    <tableColumn id="6906" xr3:uid="{00000000-0010-0000-0300-0000FA1A0000}" name="Columna6900" dataDxfId="9810"/>
    <tableColumn id="6907" xr3:uid="{00000000-0010-0000-0300-0000FB1A0000}" name="Columna6901" dataDxfId="9809"/>
    <tableColumn id="6908" xr3:uid="{00000000-0010-0000-0300-0000FC1A0000}" name="Columna6902" dataDxfId="9808"/>
    <tableColumn id="6909" xr3:uid="{00000000-0010-0000-0300-0000FD1A0000}" name="Columna6903" dataDxfId="9807"/>
    <tableColumn id="6910" xr3:uid="{00000000-0010-0000-0300-0000FE1A0000}" name="Columna6904" dataDxfId="9806"/>
    <tableColumn id="6911" xr3:uid="{00000000-0010-0000-0300-0000FF1A0000}" name="Columna6905" dataDxfId="9805"/>
    <tableColumn id="6912" xr3:uid="{00000000-0010-0000-0300-0000001B0000}" name="Columna6906" dataDxfId="9804"/>
    <tableColumn id="6913" xr3:uid="{00000000-0010-0000-0300-0000011B0000}" name="Columna6907" dataDxfId="9803"/>
    <tableColumn id="6914" xr3:uid="{00000000-0010-0000-0300-0000021B0000}" name="Columna6908" dataDxfId="9802"/>
    <tableColumn id="6915" xr3:uid="{00000000-0010-0000-0300-0000031B0000}" name="Columna6909" dataDxfId="9801"/>
    <tableColumn id="6916" xr3:uid="{00000000-0010-0000-0300-0000041B0000}" name="Columna6910" dataDxfId="9800"/>
    <tableColumn id="6917" xr3:uid="{00000000-0010-0000-0300-0000051B0000}" name="Columna6911" dataDxfId="9799"/>
    <tableColumn id="6918" xr3:uid="{00000000-0010-0000-0300-0000061B0000}" name="Columna6912" dataDxfId="9798"/>
    <tableColumn id="6919" xr3:uid="{00000000-0010-0000-0300-0000071B0000}" name="Columna6913" dataDxfId="9797"/>
    <tableColumn id="6920" xr3:uid="{00000000-0010-0000-0300-0000081B0000}" name="Columna6914" dataDxfId="9796"/>
    <tableColumn id="6921" xr3:uid="{00000000-0010-0000-0300-0000091B0000}" name="Columna6915" dataDxfId="9795"/>
    <tableColumn id="6922" xr3:uid="{00000000-0010-0000-0300-00000A1B0000}" name="Columna6916" dataDxfId="9794"/>
    <tableColumn id="6923" xr3:uid="{00000000-0010-0000-0300-00000B1B0000}" name="Columna6917" dataDxfId="9793"/>
    <tableColumn id="6924" xr3:uid="{00000000-0010-0000-0300-00000C1B0000}" name="Columna6918" dataDxfId="9792"/>
    <tableColumn id="6925" xr3:uid="{00000000-0010-0000-0300-00000D1B0000}" name="Columna6919" dataDxfId="9791"/>
    <tableColumn id="6926" xr3:uid="{00000000-0010-0000-0300-00000E1B0000}" name="Columna6920" dataDxfId="9790"/>
    <tableColumn id="6927" xr3:uid="{00000000-0010-0000-0300-00000F1B0000}" name="Columna6921" dataDxfId="9789"/>
    <tableColumn id="6928" xr3:uid="{00000000-0010-0000-0300-0000101B0000}" name="Columna6922" dataDxfId="9788"/>
    <tableColumn id="6929" xr3:uid="{00000000-0010-0000-0300-0000111B0000}" name="Columna6923" dataDxfId="9787"/>
    <tableColumn id="6930" xr3:uid="{00000000-0010-0000-0300-0000121B0000}" name="Columna6924" dataDxfId="9786"/>
    <tableColumn id="6931" xr3:uid="{00000000-0010-0000-0300-0000131B0000}" name="Columna6925" dataDxfId="9785"/>
    <tableColumn id="6932" xr3:uid="{00000000-0010-0000-0300-0000141B0000}" name="Columna6926" dataDxfId="9784"/>
    <tableColumn id="6933" xr3:uid="{00000000-0010-0000-0300-0000151B0000}" name="Columna6927" dataDxfId="9783"/>
    <tableColumn id="6934" xr3:uid="{00000000-0010-0000-0300-0000161B0000}" name="Columna6928" dataDxfId="9782"/>
    <tableColumn id="6935" xr3:uid="{00000000-0010-0000-0300-0000171B0000}" name="Columna6929" dataDxfId="9781"/>
    <tableColumn id="6936" xr3:uid="{00000000-0010-0000-0300-0000181B0000}" name="Columna6930" dataDxfId="9780"/>
    <tableColumn id="6937" xr3:uid="{00000000-0010-0000-0300-0000191B0000}" name="Columna6931" dataDxfId="9779"/>
    <tableColumn id="6938" xr3:uid="{00000000-0010-0000-0300-00001A1B0000}" name="Columna6932" dataDxfId="9778"/>
    <tableColumn id="6939" xr3:uid="{00000000-0010-0000-0300-00001B1B0000}" name="Columna6933" dataDxfId="9777"/>
    <tableColumn id="6940" xr3:uid="{00000000-0010-0000-0300-00001C1B0000}" name="Columna6934" dataDxfId="9776"/>
    <tableColumn id="6941" xr3:uid="{00000000-0010-0000-0300-00001D1B0000}" name="Columna6935" dataDxfId="9775"/>
    <tableColumn id="6942" xr3:uid="{00000000-0010-0000-0300-00001E1B0000}" name="Columna6936" dataDxfId="9774"/>
    <tableColumn id="6943" xr3:uid="{00000000-0010-0000-0300-00001F1B0000}" name="Columna6937" dataDxfId="9773"/>
    <tableColumn id="6944" xr3:uid="{00000000-0010-0000-0300-0000201B0000}" name="Columna6938" dataDxfId="9772"/>
    <tableColumn id="6945" xr3:uid="{00000000-0010-0000-0300-0000211B0000}" name="Columna6939" dataDxfId="9771"/>
    <tableColumn id="6946" xr3:uid="{00000000-0010-0000-0300-0000221B0000}" name="Columna6940" dataDxfId="9770"/>
    <tableColumn id="6947" xr3:uid="{00000000-0010-0000-0300-0000231B0000}" name="Columna6941" dataDxfId="9769"/>
    <tableColumn id="6948" xr3:uid="{00000000-0010-0000-0300-0000241B0000}" name="Columna6942" dataDxfId="9768"/>
    <tableColumn id="6949" xr3:uid="{00000000-0010-0000-0300-0000251B0000}" name="Columna6943" dataDxfId="9767"/>
    <tableColumn id="6950" xr3:uid="{00000000-0010-0000-0300-0000261B0000}" name="Columna6944" dataDxfId="9766"/>
    <tableColumn id="6951" xr3:uid="{00000000-0010-0000-0300-0000271B0000}" name="Columna6945" dataDxfId="9765"/>
    <tableColumn id="6952" xr3:uid="{00000000-0010-0000-0300-0000281B0000}" name="Columna6946" dataDxfId="9764"/>
    <tableColumn id="6953" xr3:uid="{00000000-0010-0000-0300-0000291B0000}" name="Columna6947" dataDxfId="9763"/>
    <tableColumn id="6954" xr3:uid="{00000000-0010-0000-0300-00002A1B0000}" name="Columna6948" dataDxfId="9762"/>
    <tableColumn id="6955" xr3:uid="{00000000-0010-0000-0300-00002B1B0000}" name="Columna6949" dataDxfId="9761"/>
    <tableColumn id="6956" xr3:uid="{00000000-0010-0000-0300-00002C1B0000}" name="Columna6950" dataDxfId="9760"/>
    <tableColumn id="6957" xr3:uid="{00000000-0010-0000-0300-00002D1B0000}" name="Columna6951" dataDxfId="9759"/>
    <tableColumn id="6958" xr3:uid="{00000000-0010-0000-0300-00002E1B0000}" name="Columna6952" dataDxfId="9758"/>
    <tableColumn id="6959" xr3:uid="{00000000-0010-0000-0300-00002F1B0000}" name="Columna6953" dataDxfId="9757"/>
    <tableColumn id="6960" xr3:uid="{00000000-0010-0000-0300-0000301B0000}" name="Columna6954" dataDxfId="9756"/>
    <tableColumn id="6961" xr3:uid="{00000000-0010-0000-0300-0000311B0000}" name="Columna6955" dataDxfId="9755"/>
    <tableColumn id="6962" xr3:uid="{00000000-0010-0000-0300-0000321B0000}" name="Columna6956" dataDxfId="9754"/>
    <tableColumn id="6963" xr3:uid="{00000000-0010-0000-0300-0000331B0000}" name="Columna6957" dataDxfId="9753"/>
    <tableColumn id="6964" xr3:uid="{00000000-0010-0000-0300-0000341B0000}" name="Columna6958" dataDxfId="9752"/>
    <tableColumn id="6965" xr3:uid="{00000000-0010-0000-0300-0000351B0000}" name="Columna6959" dataDxfId="9751"/>
    <tableColumn id="6966" xr3:uid="{00000000-0010-0000-0300-0000361B0000}" name="Columna6960" dataDxfId="9750"/>
    <tableColumn id="6967" xr3:uid="{00000000-0010-0000-0300-0000371B0000}" name="Columna6961" dataDxfId="9749"/>
    <tableColumn id="6968" xr3:uid="{00000000-0010-0000-0300-0000381B0000}" name="Columna6962" dataDxfId="9748"/>
    <tableColumn id="6969" xr3:uid="{00000000-0010-0000-0300-0000391B0000}" name="Columna6963" dataDxfId="9747"/>
    <tableColumn id="6970" xr3:uid="{00000000-0010-0000-0300-00003A1B0000}" name="Columna6964" dataDxfId="9746"/>
    <tableColumn id="6971" xr3:uid="{00000000-0010-0000-0300-00003B1B0000}" name="Columna6965" dataDxfId="9745"/>
    <tableColumn id="6972" xr3:uid="{00000000-0010-0000-0300-00003C1B0000}" name="Columna6966" dataDxfId="9744"/>
    <tableColumn id="6973" xr3:uid="{00000000-0010-0000-0300-00003D1B0000}" name="Columna6967" dataDxfId="9743"/>
    <tableColumn id="6974" xr3:uid="{00000000-0010-0000-0300-00003E1B0000}" name="Columna6968" dataDxfId="9742"/>
    <tableColumn id="6975" xr3:uid="{00000000-0010-0000-0300-00003F1B0000}" name="Columna6969" dataDxfId="9741"/>
    <tableColumn id="6976" xr3:uid="{00000000-0010-0000-0300-0000401B0000}" name="Columna6970" dataDxfId="9740"/>
    <tableColumn id="6977" xr3:uid="{00000000-0010-0000-0300-0000411B0000}" name="Columna6971" dataDxfId="9739"/>
    <tableColumn id="6978" xr3:uid="{00000000-0010-0000-0300-0000421B0000}" name="Columna6972" dataDxfId="9738"/>
    <tableColumn id="6979" xr3:uid="{00000000-0010-0000-0300-0000431B0000}" name="Columna6973" dataDxfId="9737"/>
    <tableColumn id="6980" xr3:uid="{00000000-0010-0000-0300-0000441B0000}" name="Columna6974" dataDxfId="9736"/>
    <tableColumn id="6981" xr3:uid="{00000000-0010-0000-0300-0000451B0000}" name="Columna6975" dataDxfId="9735"/>
    <tableColumn id="6982" xr3:uid="{00000000-0010-0000-0300-0000461B0000}" name="Columna6976" dataDxfId="9734"/>
    <tableColumn id="6983" xr3:uid="{00000000-0010-0000-0300-0000471B0000}" name="Columna6977" dataDxfId="9733"/>
    <tableColumn id="6984" xr3:uid="{00000000-0010-0000-0300-0000481B0000}" name="Columna6978" dataDxfId="9732"/>
    <tableColumn id="6985" xr3:uid="{00000000-0010-0000-0300-0000491B0000}" name="Columna6979" dataDxfId="9731"/>
    <tableColumn id="6986" xr3:uid="{00000000-0010-0000-0300-00004A1B0000}" name="Columna6980" dataDxfId="9730"/>
    <tableColumn id="6987" xr3:uid="{00000000-0010-0000-0300-00004B1B0000}" name="Columna6981" dataDxfId="9729"/>
    <tableColumn id="6988" xr3:uid="{00000000-0010-0000-0300-00004C1B0000}" name="Columna6982" dataDxfId="9728"/>
    <tableColumn id="6989" xr3:uid="{00000000-0010-0000-0300-00004D1B0000}" name="Columna6983" dataDxfId="9727"/>
    <tableColumn id="6990" xr3:uid="{00000000-0010-0000-0300-00004E1B0000}" name="Columna6984" dataDxfId="9726"/>
    <tableColumn id="6991" xr3:uid="{00000000-0010-0000-0300-00004F1B0000}" name="Columna6985" dataDxfId="9725"/>
    <tableColumn id="6992" xr3:uid="{00000000-0010-0000-0300-0000501B0000}" name="Columna6986" dataDxfId="9724"/>
    <tableColumn id="6993" xr3:uid="{00000000-0010-0000-0300-0000511B0000}" name="Columna6987" dataDxfId="9723"/>
    <tableColumn id="6994" xr3:uid="{00000000-0010-0000-0300-0000521B0000}" name="Columna6988" dataDxfId="9722"/>
    <tableColumn id="6995" xr3:uid="{00000000-0010-0000-0300-0000531B0000}" name="Columna6989" dataDxfId="9721"/>
    <tableColumn id="6996" xr3:uid="{00000000-0010-0000-0300-0000541B0000}" name="Columna6990" dataDxfId="9720"/>
    <tableColumn id="6997" xr3:uid="{00000000-0010-0000-0300-0000551B0000}" name="Columna6991" dataDxfId="9719"/>
    <tableColumn id="6998" xr3:uid="{00000000-0010-0000-0300-0000561B0000}" name="Columna6992" dataDxfId="9718"/>
    <tableColumn id="6999" xr3:uid="{00000000-0010-0000-0300-0000571B0000}" name="Columna6993" dataDxfId="9717"/>
    <tableColumn id="7000" xr3:uid="{00000000-0010-0000-0300-0000581B0000}" name="Columna6994" dataDxfId="9716"/>
    <tableColumn id="7001" xr3:uid="{00000000-0010-0000-0300-0000591B0000}" name="Columna6995" dataDxfId="9715"/>
    <tableColumn id="7002" xr3:uid="{00000000-0010-0000-0300-00005A1B0000}" name="Columna6996" dataDxfId="9714"/>
    <tableColumn id="7003" xr3:uid="{00000000-0010-0000-0300-00005B1B0000}" name="Columna6997" dataDxfId="9713"/>
    <tableColumn id="7004" xr3:uid="{00000000-0010-0000-0300-00005C1B0000}" name="Columna6998" dataDxfId="9712"/>
    <tableColumn id="7005" xr3:uid="{00000000-0010-0000-0300-00005D1B0000}" name="Columna6999" dataDxfId="9711"/>
    <tableColumn id="7006" xr3:uid="{00000000-0010-0000-0300-00005E1B0000}" name="Columna7000" dataDxfId="9710"/>
    <tableColumn id="7007" xr3:uid="{00000000-0010-0000-0300-00005F1B0000}" name="Columna7001" dataDxfId="9709"/>
    <tableColumn id="7008" xr3:uid="{00000000-0010-0000-0300-0000601B0000}" name="Columna7002" dataDxfId="9708"/>
    <tableColumn id="7009" xr3:uid="{00000000-0010-0000-0300-0000611B0000}" name="Columna7003" dataDxfId="9707"/>
    <tableColumn id="7010" xr3:uid="{00000000-0010-0000-0300-0000621B0000}" name="Columna7004" dataDxfId="9706"/>
    <tableColumn id="7011" xr3:uid="{00000000-0010-0000-0300-0000631B0000}" name="Columna7005" dataDxfId="9705"/>
    <tableColumn id="7012" xr3:uid="{00000000-0010-0000-0300-0000641B0000}" name="Columna7006" dataDxfId="9704"/>
    <tableColumn id="7013" xr3:uid="{00000000-0010-0000-0300-0000651B0000}" name="Columna7007" dataDxfId="9703"/>
    <tableColumn id="7014" xr3:uid="{00000000-0010-0000-0300-0000661B0000}" name="Columna7008" dataDxfId="9702"/>
    <tableColumn id="7015" xr3:uid="{00000000-0010-0000-0300-0000671B0000}" name="Columna7009" dataDxfId="9701"/>
    <tableColumn id="7016" xr3:uid="{00000000-0010-0000-0300-0000681B0000}" name="Columna7010" dataDxfId="9700"/>
    <tableColumn id="7017" xr3:uid="{00000000-0010-0000-0300-0000691B0000}" name="Columna7011" dataDxfId="9699"/>
    <tableColumn id="7018" xr3:uid="{00000000-0010-0000-0300-00006A1B0000}" name="Columna7012" dataDxfId="9698"/>
    <tableColumn id="7019" xr3:uid="{00000000-0010-0000-0300-00006B1B0000}" name="Columna7013" dataDxfId="9697"/>
    <tableColumn id="7020" xr3:uid="{00000000-0010-0000-0300-00006C1B0000}" name="Columna7014" dataDxfId="9696"/>
    <tableColumn id="7021" xr3:uid="{00000000-0010-0000-0300-00006D1B0000}" name="Columna7015" dataDxfId="9695"/>
    <tableColumn id="7022" xr3:uid="{00000000-0010-0000-0300-00006E1B0000}" name="Columna7016" dataDxfId="9694"/>
    <tableColumn id="7023" xr3:uid="{00000000-0010-0000-0300-00006F1B0000}" name="Columna7017" dataDxfId="9693"/>
    <tableColumn id="7024" xr3:uid="{00000000-0010-0000-0300-0000701B0000}" name="Columna7018" dataDxfId="9692"/>
    <tableColumn id="7025" xr3:uid="{00000000-0010-0000-0300-0000711B0000}" name="Columna7019" dataDxfId="9691"/>
    <tableColumn id="7026" xr3:uid="{00000000-0010-0000-0300-0000721B0000}" name="Columna7020" dataDxfId="9690"/>
    <tableColumn id="7027" xr3:uid="{00000000-0010-0000-0300-0000731B0000}" name="Columna7021" dataDxfId="9689"/>
    <tableColumn id="7028" xr3:uid="{00000000-0010-0000-0300-0000741B0000}" name="Columna7022" dataDxfId="9688"/>
    <tableColumn id="7029" xr3:uid="{00000000-0010-0000-0300-0000751B0000}" name="Columna7023" dataDxfId="9687"/>
    <tableColumn id="7030" xr3:uid="{00000000-0010-0000-0300-0000761B0000}" name="Columna7024" dataDxfId="9686"/>
    <tableColumn id="7031" xr3:uid="{00000000-0010-0000-0300-0000771B0000}" name="Columna7025" dataDxfId="9685"/>
    <tableColumn id="7032" xr3:uid="{00000000-0010-0000-0300-0000781B0000}" name="Columna7026" dataDxfId="9684"/>
    <tableColumn id="7033" xr3:uid="{00000000-0010-0000-0300-0000791B0000}" name="Columna7027" dataDxfId="9683"/>
    <tableColumn id="7034" xr3:uid="{00000000-0010-0000-0300-00007A1B0000}" name="Columna7028" dataDxfId="9682"/>
    <tableColumn id="7035" xr3:uid="{00000000-0010-0000-0300-00007B1B0000}" name="Columna7029" dataDxfId="9681"/>
    <tableColumn id="7036" xr3:uid="{00000000-0010-0000-0300-00007C1B0000}" name="Columna7030" dataDxfId="9680"/>
    <tableColumn id="7037" xr3:uid="{00000000-0010-0000-0300-00007D1B0000}" name="Columna7031" dataDxfId="9679"/>
    <tableColumn id="7038" xr3:uid="{00000000-0010-0000-0300-00007E1B0000}" name="Columna7032" dataDxfId="9678"/>
    <tableColumn id="7039" xr3:uid="{00000000-0010-0000-0300-00007F1B0000}" name="Columna7033" dataDxfId="9677"/>
    <tableColumn id="7040" xr3:uid="{00000000-0010-0000-0300-0000801B0000}" name="Columna7034" dataDxfId="9676"/>
    <tableColumn id="7041" xr3:uid="{00000000-0010-0000-0300-0000811B0000}" name="Columna7035" dataDxfId="9675"/>
    <tableColumn id="7042" xr3:uid="{00000000-0010-0000-0300-0000821B0000}" name="Columna7036" dataDxfId="9674"/>
    <tableColumn id="7043" xr3:uid="{00000000-0010-0000-0300-0000831B0000}" name="Columna7037" dataDxfId="9673"/>
    <tableColumn id="7044" xr3:uid="{00000000-0010-0000-0300-0000841B0000}" name="Columna7038" dataDxfId="9672"/>
    <tableColumn id="7045" xr3:uid="{00000000-0010-0000-0300-0000851B0000}" name="Columna7039" dataDxfId="9671"/>
    <tableColumn id="7046" xr3:uid="{00000000-0010-0000-0300-0000861B0000}" name="Columna7040" dataDxfId="9670"/>
    <tableColumn id="7047" xr3:uid="{00000000-0010-0000-0300-0000871B0000}" name="Columna7041" dataDxfId="9669"/>
    <tableColumn id="7048" xr3:uid="{00000000-0010-0000-0300-0000881B0000}" name="Columna7042" dataDxfId="9668"/>
    <tableColumn id="7049" xr3:uid="{00000000-0010-0000-0300-0000891B0000}" name="Columna7043" dataDxfId="9667"/>
    <tableColumn id="7050" xr3:uid="{00000000-0010-0000-0300-00008A1B0000}" name="Columna7044" dataDxfId="9666"/>
    <tableColumn id="7051" xr3:uid="{00000000-0010-0000-0300-00008B1B0000}" name="Columna7045" dataDxfId="9665"/>
    <tableColumn id="7052" xr3:uid="{00000000-0010-0000-0300-00008C1B0000}" name="Columna7046" dataDxfId="9664"/>
    <tableColumn id="7053" xr3:uid="{00000000-0010-0000-0300-00008D1B0000}" name="Columna7047" dataDxfId="9663"/>
    <tableColumn id="7054" xr3:uid="{00000000-0010-0000-0300-00008E1B0000}" name="Columna7048" dataDxfId="9662"/>
    <tableColumn id="7055" xr3:uid="{00000000-0010-0000-0300-00008F1B0000}" name="Columna7049" dataDxfId="9661"/>
    <tableColumn id="7056" xr3:uid="{00000000-0010-0000-0300-0000901B0000}" name="Columna7050" dataDxfId="9660"/>
    <tableColumn id="7057" xr3:uid="{00000000-0010-0000-0300-0000911B0000}" name="Columna7051" dataDxfId="9659"/>
    <tableColumn id="7058" xr3:uid="{00000000-0010-0000-0300-0000921B0000}" name="Columna7052" dataDxfId="9658"/>
    <tableColumn id="7059" xr3:uid="{00000000-0010-0000-0300-0000931B0000}" name="Columna7053" dataDxfId="9657"/>
    <tableColumn id="7060" xr3:uid="{00000000-0010-0000-0300-0000941B0000}" name="Columna7054" dataDxfId="9656"/>
    <tableColumn id="7061" xr3:uid="{00000000-0010-0000-0300-0000951B0000}" name="Columna7055" dataDxfId="9655"/>
    <tableColumn id="7062" xr3:uid="{00000000-0010-0000-0300-0000961B0000}" name="Columna7056" dataDxfId="9654"/>
    <tableColumn id="7063" xr3:uid="{00000000-0010-0000-0300-0000971B0000}" name="Columna7057" dataDxfId="9653"/>
    <tableColumn id="7064" xr3:uid="{00000000-0010-0000-0300-0000981B0000}" name="Columna7058" dataDxfId="9652"/>
    <tableColumn id="7065" xr3:uid="{00000000-0010-0000-0300-0000991B0000}" name="Columna7059" dataDxfId="9651"/>
    <tableColumn id="7066" xr3:uid="{00000000-0010-0000-0300-00009A1B0000}" name="Columna7060" dataDxfId="9650"/>
    <tableColumn id="7067" xr3:uid="{00000000-0010-0000-0300-00009B1B0000}" name="Columna7061" dataDxfId="9649"/>
    <tableColumn id="7068" xr3:uid="{00000000-0010-0000-0300-00009C1B0000}" name="Columna7062" dataDxfId="9648"/>
    <tableColumn id="7069" xr3:uid="{00000000-0010-0000-0300-00009D1B0000}" name="Columna7063" dataDxfId="9647"/>
    <tableColumn id="7070" xr3:uid="{00000000-0010-0000-0300-00009E1B0000}" name="Columna7064" dataDxfId="9646"/>
    <tableColumn id="7071" xr3:uid="{00000000-0010-0000-0300-00009F1B0000}" name="Columna7065" dataDxfId="9645"/>
    <tableColumn id="7072" xr3:uid="{00000000-0010-0000-0300-0000A01B0000}" name="Columna7066" dataDxfId="9644"/>
    <tableColumn id="7073" xr3:uid="{00000000-0010-0000-0300-0000A11B0000}" name="Columna7067" dataDxfId="9643"/>
    <tableColumn id="7074" xr3:uid="{00000000-0010-0000-0300-0000A21B0000}" name="Columna7068" dataDxfId="9642"/>
    <tableColumn id="7075" xr3:uid="{00000000-0010-0000-0300-0000A31B0000}" name="Columna7069" dataDxfId="9641"/>
    <tableColumn id="7076" xr3:uid="{00000000-0010-0000-0300-0000A41B0000}" name="Columna7070" dataDxfId="9640"/>
    <tableColumn id="7077" xr3:uid="{00000000-0010-0000-0300-0000A51B0000}" name="Columna7071" dataDxfId="9639"/>
    <tableColumn id="7078" xr3:uid="{00000000-0010-0000-0300-0000A61B0000}" name="Columna7072" dataDxfId="9638"/>
    <tableColumn id="7079" xr3:uid="{00000000-0010-0000-0300-0000A71B0000}" name="Columna7073" dataDxfId="9637"/>
    <tableColumn id="7080" xr3:uid="{00000000-0010-0000-0300-0000A81B0000}" name="Columna7074" dataDxfId="9636"/>
    <tableColumn id="7081" xr3:uid="{00000000-0010-0000-0300-0000A91B0000}" name="Columna7075" dataDxfId="9635"/>
    <tableColumn id="7082" xr3:uid="{00000000-0010-0000-0300-0000AA1B0000}" name="Columna7076" dataDxfId="9634"/>
    <tableColumn id="7083" xr3:uid="{00000000-0010-0000-0300-0000AB1B0000}" name="Columna7077" dataDxfId="9633"/>
    <tableColumn id="7084" xr3:uid="{00000000-0010-0000-0300-0000AC1B0000}" name="Columna7078" dataDxfId="9632"/>
    <tableColumn id="7085" xr3:uid="{00000000-0010-0000-0300-0000AD1B0000}" name="Columna7079" dataDxfId="9631"/>
    <tableColumn id="7086" xr3:uid="{00000000-0010-0000-0300-0000AE1B0000}" name="Columna7080" dataDxfId="9630"/>
    <tableColumn id="7087" xr3:uid="{00000000-0010-0000-0300-0000AF1B0000}" name="Columna7081" dataDxfId="9629"/>
    <tableColumn id="7088" xr3:uid="{00000000-0010-0000-0300-0000B01B0000}" name="Columna7082" dataDxfId="9628"/>
    <tableColumn id="7089" xr3:uid="{00000000-0010-0000-0300-0000B11B0000}" name="Columna7083" dataDxfId="9627"/>
    <tableColumn id="7090" xr3:uid="{00000000-0010-0000-0300-0000B21B0000}" name="Columna7084" dataDxfId="9626"/>
    <tableColumn id="7091" xr3:uid="{00000000-0010-0000-0300-0000B31B0000}" name="Columna7085" dataDxfId="9625"/>
    <tableColumn id="7092" xr3:uid="{00000000-0010-0000-0300-0000B41B0000}" name="Columna7086" dataDxfId="9624"/>
    <tableColumn id="7093" xr3:uid="{00000000-0010-0000-0300-0000B51B0000}" name="Columna7087" dataDxfId="9623"/>
    <tableColumn id="7094" xr3:uid="{00000000-0010-0000-0300-0000B61B0000}" name="Columna7088" dataDxfId="9622"/>
    <tableColumn id="7095" xr3:uid="{00000000-0010-0000-0300-0000B71B0000}" name="Columna7089" dataDxfId="9621"/>
    <tableColumn id="7096" xr3:uid="{00000000-0010-0000-0300-0000B81B0000}" name="Columna7090" dataDxfId="9620"/>
    <tableColumn id="7097" xr3:uid="{00000000-0010-0000-0300-0000B91B0000}" name="Columna7091" dataDxfId="9619"/>
    <tableColumn id="7098" xr3:uid="{00000000-0010-0000-0300-0000BA1B0000}" name="Columna7092" dataDxfId="9618"/>
    <tableColumn id="7099" xr3:uid="{00000000-0010-0000-0300-0000BB1B0000}" name="Columna7093" dataDxfId="9617"/>
    <tableColumn id="7100" xr3:uid="{00000000-0010-0000-0300-0000BC1B0000}" name="Columna7094" dataDxfId="9616"/>
    <tableColumn id="7101" xr3:uid="{00000000-0010-0000-0300-0000BD1B0000}" name="Columna7095" dataDxfId="9615"/>
    <tableColumn id="7102" xr3:uid="{00000000-0010-0000-0300-0000BE1B0000}" name="Columna7096" dataDxfId="9614"/>
    <tableColumn id="7103" xr3:uid="{00000000-0010-0000-0300-0000BF1B0000}" name="Columna7097" dataDxfId="9613"/>
    <tableColumn id="7104" xr3:uid="{00000000-0010-0000-0300-0000C01B0000}" name="Columna7098" dataDxfId="9612"/>
    <tableColumn id="7105" xr3:uid="{00000000-0010-0000-0300-0000C11B0000}" name="Columna7099" dataDxfId="9611"/>
    <tableColumn id="7106" xr3:uid="{00000000-0010-0000-0300-0000C21B0000}" name="Columna7100" dataDxfId="9610"/>
    <tableColumn id="7107" xr3:uid="{00000000-0010-0000-0300-0000C31B0000}" name="Columna7101" dataDxfId="9609"/>
    <tableColumn id="7108" xr3:uid="{00000000-0010-0000-0300-0000C41B0000}" name="Columna7102" dataDxfId="9608"/>
    <tableColumn id="7109" xr3:uid="{00000000-0010-0000-0300-0000C51B0000}" name="Columna7103" dataDxfId="9607"/>
    <tableColumn id="7110" xr3:uid="{00000000-0010-0000-0300-0000C61B0000}" name="Columna7104" dataDxfId="9606"/>
    <tableColumn id="7111" xr3:uid="{00000000-0010-0000-0300-0000C71B0000}" name="Columna7105" dataDxfId="9605"/>
    <tableColumn id="7112" xr3:uid="{00000000-0010-0000-0300-0000C81B0000}" name="Columna7106" dataDxfId="9604"/>
    <tableColumn id="7113" xr3:uid="{00000000-0010-0000-0300-0000C91B0000}" name="Columna7107" dataDxfId="9603"/>
    <tableColumn id="7114" xr3:uid="{00000000-0010-0000-0300-0000CA1B0000}" name="Columna7108" dataDxfId="9602"/>
    <tableColumn id="7115" xr3:uid="{00000000-0010-0000-0300-0000CB1B0000}" name="Columna7109" dataDxfId="9601"/>
    <tableColumn id="7116" xr3:uid="{00000000-0010-0000-0300-0000CC1B0000}" name="Columna7110" dataDxfId="9600"/>
    <tableColumn id="7117" xr3:uid="{00000000-0010-0000-0300-0000CD1B0000}" name="Columna7111" dataDxfId="9599"/>
    <tableColumn id="7118" xr3:uid="{00000000-0010-0000-0300-0000CE1B0000}" name="Columna7112" dataDxfId="9598"/>
    <tableColumn id="7119" xr3:uid="{00000000-0010-0000-0300-0000CF1B0000}" name="Columna7113" dataDxfId="9597"/>
    <tableColumn id="7120" xr3:uid="{00000000-0010-0000-0300-0000D01B0000}" name="Columna7114" dataDxfId="9596"/>
    <tableColumn id="7121" xr3:uid="{00000000-0010-0000-0300-0000D11B0000}" name="Columna7115" dataDxfId="9595"/>
    <tableColumn id="7122" xr3:uid="{00000000-0010-0000-0300-0000D21B0000}" name="Columna7116" dataDxfId="9594"/>
    <tableColumn id="7123" xr3:uid="{00000000-0010-0000-0300-0000D31B0000}" name="Columna7117" dataDxfId="9593"/>
    <tableColumn id="7124" xr3:uid="{00000000-0010-0000-0300-0000D41B0000}" name="Columna7118" dataDxfId="9592"/>
    <tableColumn id="7125" xr3:uid="{00000000-0010-0000-0300-0000D51B0000}" name="Columna7119" dataDxfId="9591"/>
    <tableColumn id="7126" xr3:uid="{00000000-0010-0000-0300-0000D61B0000}" name="Columna7120" dataDxfId="9590"/>
    <tableColumn id="7127" xr3:uid="{00000000-0010-0000-0300-0000D71B0000}" name="Columna7121" dataDxfId="9589"/>
    <tableColumn id="7128" xr3:uid="{00000000-0010-0000-0300-0000D81B0000}" name="Columna7122" dataDxfId="9588"/>
    <tableColumn id="7129" xr3:uid="{00000000-0010-0000-0300-0000D91B0000}" name="Columna7123" dataDxfId="9587"/>
    <tableColumn id="7130" xr3:uid="{00000000-0010-0000-0300-0000DA1B0000}" name="Columna7124" dataDxfId="9586"/>
    <tableColumn id="7131" xr3:uid="{00000000-0010-0000-0300-0000DB1B0000}" name="Columna7125" dataDxfId="9585"/>
    <tableColumn id="7132" xr3:uid="{00000000-0010-0000-0300-0000DC1B0000}" name="Columna7126" dataDxfId="9584"/>
    <tableColumn id="7133" xr3:uid="{00000000-0010-0000-0300-0000DD1B0000}" name="Columna7127" dataDxfId="9583"/>
    <tableColumn id="7134" xr3:uid="{00000000-0010-0000-0300-0000DE1B0000}" name="Columna7128" dataDxfId="9582"/>
    <tableColumn id="7135" xr3:uid="{00000000-0010-0000-0300-0000DF1B0000}" name="Columna7129" dataDxfId="9581"/>
    <tableColumn id="7136" xr3:uid="{00000000-0010-0000-0300-0000E01B0000}" name="Columna7130" dataDxfId="9580"/>
    <tableColumn id="7137" xr3:uid="{00000000-0010-0000-0300-0000E11B0000}" name="Columna7131" dataDxfId="9579"/>
    <tableColumn id="7138" xr3:uid="{00000000-0010-0000-0300-0000E21B0000}" name="Columna7132" dataDxfId="9578"/>
    <tableColumn id="7139" xr3:uid="{00000000-0010-0000-0300-0000E31B0000}" name="Columna7133" dataDxfId="9577"/>
    <tableColumn id="7140" xr3:uid="{00000000-0010-0000-0300-0000E41B0000}" name="Columna7134" dataDxfId="9576"/>
    <tableColumn id="7141" xr3:uid="{00000000-0010-0000-0300-0000E51B0000}" name="Columna7135" dataDxfId="9575"/>
    <tableColumn id="7142" xr3:uid="{00000000-0010-0000-0300-0000E61B0000}" name="Columna7136" dataDxfId="9574"/>
    <tableColumn id="7143" xr3:uid="{00000000-0010-0000-0300-0000E71B0000}" name="Columna7137" dataDxfId="9573"/>
    <tableColumn id="7144" xr3:uid="{00000000-0010-0000-0300-0000E81B0000}" name="Columna7138" dataDxfId="9572"/>
    <tableColumn id="7145" xr3:uid="{00000000-0010-0000-0300-0000E91B0000}" name="Columna7139" dataDxfId="9571"/>
    <tableColumn id="7146" xr3:uid="{00000000-0010-0000-0300-0000EA1B0000}" name="Columna7140" dataDxfId="9570"/>
    <tableColumn id="7147" xr3:uid="{00000000-0010-0000-0300-0000EB1B0000}" name="Columna7141" dataDxfId="9569"/>
    <tableColumn id="7148" xr3:uid="{00000000-0010-0000-0300-0000EC1B0000}" name="Columna7142" dataDxfId="9568"/>
    <tableColumn id="7149" xr3:uid="{00000000-0010-0000-0300-0000ED1B0000}" name="Columna7143" dataDxfId="9567"/>
    <tableColumn id="7150" xr3:uid="{00000000-0010-0000-0300-0000EE1B0000}" name="Columna7144" dataDxfId="9566"/>
    <tableColumn id="7151" xr3:uid="{00000000-0010-0000-0300-0000EF1B0000}" name="Columna7145" dataDxfId="9565"/>
    <tableColumn id="7152" xr3:uid="{00000000-0010-0000-0300-0000F01B0000}" name="Columna7146" dataDxfId="9564"/>
    <tableColumn id="7153" xr3:uid="{00000000-0010-0000-0300-0000F11B0000}" name="Columna7147" dataDxfId="9563"/>
    <tableColumn id="7154" xr3:uid="{00000000-0010-0000-0300-0000F21B0000}" name="Columna7148" dataDxfId="9562"/>
    <tableColumn id="7155" xr3:uid="{00000000-0010-0000-0300-0000F31B0000}" name="Columna7149" dataDxfId="9561"/>
    <tableColumn id="7156" xr3:uid="{00000000-0010-0000-0300-0000F41B0000}" name="Columna7150" dataDxfId="9560"/>
    <tableColumn id="7157" xr3:uid="{00000000-0010-0000-0300-0000F51B0000}" name="Columna7151" dataDxfId="9559"/>
    <tableColumn id="7158" xr3:uid="{00000000-0010-0000-0300-0000F61B0000}" name="Columna7152" dataDxfId="9558"/>
    <tableColumn id="7159" xr3:uid="{00000000-0010-0000-0300-0000F71B0000}" name="Columna7153" dataDxfId="9557"/>
    <tableColumn id="7160" xr3:uid="{00000000-0010-0000-0300-0000F81B0000}" name="Columna7154" dataDxfId="9556"/>
    <tableColumn id="7161" xr3:uid="{00000000-0010-0000-0300-0000F91B0000}" name="Columna7155" dataDxfId="9555"/>
    <tableColumn id="7162" xr3:uid="{00000000-0010-0000-0300-0000FA1B0000}" name="Columna7156" dataDxfId="9554"/>
    <tableColumn id="7163" xr3:uid="{00000000-0010-0000-0300-0000FB1B0000}" name="Columna7157" dataDxfId="9553"/>
    <tableColumn id="7164" xr3:uid="{00000000-0010-0000-0300-0000FC1B0000}" name="Columna7158" dataDxfId="9552"/>
    <tableColumn id="7165" xr3:uid="{00000000-0010-0000-0300-0000FD1B0000}" name="Columna7159" dataDxfId="9551"/>
    <tableColumn id="7166" xr3:uid="{00000000-0010-0000-0300-0000FE1B0000}" name="Columna7160" dataDxfId="9550"/>
    <tableColumn id="7167" xr3:uid="{00000000-0010-0000-0300-0000FF1B0000}" name="Columna7161" dataDxfId="9549"/>
    <tableColumn id="7168" xr3:uid="{00000000-0010-0000-0300-0000001C0000}" name="Columna7162" dataDxfId="9548"/>
    <tableColumn id="7169" xr3:uid="{00000000-0010-0000-0300-0000011C0000}" name="Columna7163" dataDxfId="9547"/>
    <tableColumn id="7170" xr3:uid="{00000000-0010-0000-0300-0000021C0000}" name="Columna7164" dataDxfId="9546"/>
    <tableColumn id="7171" xr3:uid="{00000000-0010-0000-0300-0000031C0000}" name="Columna7165" dataDxfId="9545"/>
    <tableColumn id="7172" xr3:uid="{00000000-0010-0000-0300-0000041C0000}" name="Columna7166" dataDxfId="9544"/>
    <tableColumn id="7173" xr3:uid="{00000000-0010-0000-0300-0000051C0000}" name="Columna7167" dataDxfId="9543"/>
    <tableColumn id="7174" xr3:uid="{00000000-0010-0000-0300-0000061C0000}" name="Columna7168" dataDxfId="9542"/>
    <tableColumn id="7175" xr3:uid="{00000000-0010-0000-0300-0000071C0000}" name="Columna7169" dataDxfId="9541"/>
    <tableColumn id="7176" xr3:uid="{00000000-0010-0000-0300-0000081C0000}" name="Columna7170" dataDxfId="9540"/>
    <tableColumn id="7177" xr3:uid="{00000000-0010-0000-0300-0000091C0000}" name="Columna7171" dataDxfId="9539"/>
    <tableColumn id="7178" xr3:uid="{00000000-0010-0000-0300-00000A1C0000}" name="Columna7172" dataDxfId="9538"/>
    <tableColumn id="7179" xr3:uid="{00000000-0010-0000-0300-00000B1C0000}" name="Columna7173" dataDxfId="9537"/>
    <tableColumn id="7180" xr3:uid="{00000000-0010-0000-0300-00000C1C0000}" name="Columna7174" dataDxfId="9536"/>
    <tableColumn id="7181" xr3:uid="{00000000-0010-0000-0300-00000D1C0000}" name="Columna7175" dataDxfId="9535"/>
    <tableColumn id="7182" xr3:uid="{00000000-0010-0000-0300-00000E1C0000}" name="Columna7176" dataDxfId="9534"/>
    <tableColumn id="7183" xr3:uid="{00000000-0010-0000-0300-00000F1C0000}" name="Columna7177" dataDxfId="9533"/>
    <tableColumn id="7184" xr3:uid="{00000000-0010-0000-0300-0000101C0000}" name="Columna7178" dataDxfId="9532"/>
    <tableColumn id="7185" xr3:uid="{00000000-0010-0000-0300-0000111C0000}" name="Columna7179" dataDxfId="9531"/>
    <tableColumn id="7186" xr3:uid="{00000000-0010-0000-0300-0000121C0000}" name="Columna7180" dataDxfId="9530"/>
    <tableColumn id="7187" xr3:uid="{00000000-0010-0000-0300-0000131C0000}" name="Columna7181" dataDxfId="9529"/>
    <tableColumn id="7188" xr3:uid="{00000000-0010-0000-0300-0000141C0000}" name="Columna7182" dataDxfId="9528"/>
    <tableColumn id="7189" xr3:uid="{00000000-0010-0000-0300-0000151C0000}" name="Columna7183" dataDxfId="9527"/>
    <tableColumn id="7190" xr3:uid="{00000000-0010-0000-0300-0000161C0000}" name="Columna7184" dataDxfId="9526"/>
    <tableColumn id="7191" xr3:uid="{00000000-0010-0000-0300-0000171C0000}" name="Columna7185" dataDxfId="9525"/>
    <tableColumn id="7192" xr3:uid="{00000000-0010-0000-0300-0000181C0000}" name="Columna7186" dataDxfId="9524"/>
    <tableColumn id="7193" xr3:uid="{00000000-0010-0000-0300-0000191C0000}" name="Columna7187" dataDxfId="9523"/>
    <tableColumn id="7194" xr3:uid="{00000000-0010-0000-0300-00001A1C0000}" name="Columna7188" dataDxfId="9522"/>
    <tableColumn id="7195" xr3:uid="{00000000-0010-0000-0300-00001B1C0000}" name="Columna7189" dataDxfId="9521"/>
    <tableColumn id="7196" xr3:uid="{00000000-0010-0000-0300-00001C1C0000}" name="Columna7190" dataDxfId="9520"/>
    <tableColumn id="7197" xr3:uid="{00000000-0010-0000-0300-00001D1C0000}" name="Columna7191" dataDxfId="9519"/>
    <tableColumn id="7198" xr3:uid="{00000000-0010-0000-0300-00001E1C0000}" name="Columna7192" dataDxfId="9518"/>
    <tableColumn id="7199" xr3:uid="{00000000-0010-0000-0300-00001F1C0000}" name="Columna7193" dataDxfId="9517"/>
    <tableColumn id="7200" xr3:uid="{00000000-0010-0000-0300-0000201C0000}" name="Columna7194" dataDxfId="9516"/>
    <tableColumn id="7201" xr3:uid="{00000000-0010-0000-0300-0000211C0000}" name="Columna7195" dataDxfId="9515"/>
    <tableColumn id="7202" xr3:uid="{00000000-0010-0000-0300-0000221C0000}" name="Columna7196" dataDxfId="9514"/>
    <tableColumn id="7203" xr3:uid="{00000000-0010-0000-0300-0000231C0000}" name="Columna7197" dataDxfId="9513"/>
    <tableColumn id="7204" xr3:uid="{00000000-0010-0000-0300-0000241C0000}" name="Columna7198" dataDxfId="9512"/>
    <tableColumn id="7205" xr3:uid="{00000000-0010-0000-0300-0000251C0000}" name="Columna7199" dataDxfId="9511"/>
    <tableColumn id="7206" xr3:uid="{00000000-0010-0000-0300-0000261C0000}" name="Columna7200" dataDxfId="9510"/>
    <tableColumn id="7207" xr3:uid="{00000000-0010-0000-0300-0000271C0000}" name="Columna7201" dataDxfId="9509"/>
    <tableColumn id="7208" xr3:uid="{00000000-0010-0000-0300-0000281C0000}" name="Columna7202" dataDxfId="9508"/>
    <tableColumn id="7209" xr3:uid="{00000000-0010-0000-0300-0000291C0000}" name="Columna7203" dataDxfId="9507"/>
    <tableColumn id="7210" xr3:uid="{00000000-0010-0000-0300-00002A1C0000}" name="Columna7204" dataDxfId="9506"/>
    <tableColumn id="7211" xr3:uid="{00000000-0010-0000-0300-00002B1C0000}" name="Columna7205" dataDxfId="9505"/>
    <tableColumn id="7212" xr3:uid="{00000000-0010-0000-0300-00002C1C0000}" name="Columna7206" dataDxfId="9504"/>
    <tableColumn id="7213" xr3:uid="{00000000-0010-0000-0300-00002D1C0000}" name="Columna7207" dataDxfId="9503"/>
    <tableColumn id="7214" xr3:uid="{00000000-0010-0000-0300-00002E1C0000}" name="Columna7208" dataDxfId="9502"/>
    <tableColumn id="7215" xr3:uid="{00000000-0010-0000-0300-00002F1C0000}" name="Columna7209" dataDxfId="9501"/>
    <tableColumn id="7216" xr3:uid="{00000000-0010-0000-0300-0000301C0000}" name="Columna7210" dataDxfId="9500"/>
    <tableColumn id="7217" xr3:uid="{00000000-0010-0000-0300-0000311C0000}" name="Columna7211" dataDxfId="9499"/>
    <tableColumn id="7218" xr3:uid="{00000000-0010-0000-0300-0000321C0000}" name="Columna7212" dataDxfId="9498"/>
    <tableColumn id="7219" xr3:uid="{00000000-0010-0000-0300-0000331C0000}" name="Columna7213" dataDxfId="9497"/>
    <tableColumn id="7220" xr3:uid="{00000000-0010-0000-0300-0000341C0000}" name="Columna7214" dataDxfId="9496"/>
    <tableColumn id="7221" xr3:uid="{00000000-0010-0000-0300-0000351C0000}" name="Columna7215" dataDxfId="9495"/>
    <tableColumn id="7222" xr3:uid="{00000000-0010-0000-0300-0000361C0000}" name="Columna7216" dataDxfId="9494"/>
    <tableColumn id="7223" xr3:uid="{00000000-0010-0000-0300-0000371C0000}" name="Columna7217" dataDxfId="9493"/>
    <tableColumn id="7224" xr3:uid="{00000000-0010-0000-0300-0000381C0000}" name="Columna7218" dataDxfId="9492"/>
    <tableColumn id="7225" xr3:uid="{00000000-0010-0000-0300-0000391C0000}" name="Columna7219" dataDxfId="9491"/>
    <tableColumn id="7226" xr3:uid="{00000000-0010-0000-0300-00003A1C0000}" name="Columna7220" dataDxfId="9490"/>
    <tableColumn id="7227" xr3:uid="{00000000-0010-0000-0300-00003B1C0000}" name="Columna7221" dataDxfId="9489"/>
    <tableColumn id="7228" xr3:uid="{00000000-0010-0000-0300-00003C1C0000}" name="Columna7222" dataDxfId="9488"/>
    <tableColumn id="7229" xr3:uid="{00000000-0010-0000-0300-00003D1C0000}" name="Columna7223" dataDxfId="9487"/>
    <tableColumn id="7230" xr3:uid="{00000000-0010-0000-0300-00003E1C0000}" name="Columna7224" dataDxfId="9486"/>
    <tableColumn id="7231" xr3:uid="{00000000-0010-0000-0300-00003F1C0000}" name="Columna7225" dataDxfId="9485"/>
    <tableColumn id="7232" xr3:uid="{00000000-0010-0000-0300-0000401C0000}" name="Columna7226" dataDxfId="9484"/>
    <tableColumn id="7233" xr3:uid="{00000000-0010-0000-0300-0000411C0000}" name="Columna7227" dataDxfId="9483"/>
    <tableColumn id="7234" xr3:uid="{00000000-0010-0000-0300-0000421C0000}" name="Columna7228" dataDxfId="9482"/>
    <tableColumn id="7235" xr3:uid="{00000000-0010-0000-0300-0000431C0000}" name="Columna7229" dataDxfId="9481"/>
    <tableColumn id="7236" xr3:uid="{00000000-0010-0000-0300-0000441C0000}" name="Columna7230" dataDxfId="9480"/>
    <tableColumn id="7237" xr3:uid="{00000000-0010-0000-0300-0000451C0000}" name="Columna7231" dataDxfId="9479"/>
    <tableColumn id="7238" xr3:uid="{00000000-0010-0000-0300-0000461C0000}" name="Columna7232" dataDxfId="9478"/>
    <tableColumn id="7239" xr3:uid="{00000000-0010-0000-0300-0000471C0000}" name="Columna7233" dataDxfId="9477"/>
    <tableColumn id="7240" xr3:uid="{00000000-0010-0000-0300-0000481C0000}" name="Columna7234" dataDxfId="9476"/>
    <tableColumn id="7241" xr3:uid="{00000000-0010-0000-0300-0000491C0000}" name="Columna7235" dataDxfId="9475"/>
    <tableColumn id="7242" xr3:uid="{00000000-0010-0000-0300-00004A1C0000}" name="Columna7236" dataDxfId="9474"/>
    <tableColumn id="7243" xr3:uid="{00000000-0010-0000-0300-00004B1C0000}" name="Columna7237" dataDxfId="9473"/>
    <tableColumn id="7244" xr3:uid="{00000000-0010-0000-0300-00004C1C0000}" name="Columna7238" dataDxfId="9472"/>
    <tableColumn id="7245" xr3:uid="{00000000-0010-0000-0300-00004D1C0000}" name="Columna7239" dataDxfId="9471"/>
    <tableColumn id="7246" xr3:uid="{00000000-0010-0000-0300-00004E1C0000}" name="Columna7240" dataDxfId="9470"/>
    <tableColumn id="7247" xr3:uid="{00000000-0010-0000-0300-00004F1C0000}" name="Columna7241" dataDxfId="9469"/>
    <tableColumn id="7248" xr3:uid="{00000000-0010-0000-0300-0000501C0000}" name="Columna7242" dataDxfId="9468"/>
    <tableColumn id="7249" xr3:uid="{00000000-0010-0000-0300-0000511C0000}" name="Columna7243" dataDxfId="9467"/>
    <tableColumn id="7250" xr3:uid="{00000000-0010-0000-0300-0000521C0000}" name="Columna7244" dataDxfId="9466"/>
    <tableColumn id="7251" xr3:uid="{00000000-0010-0000-0300-0000531C0000}" name="Columna7245" dataDxfId="9465"/>
    <tableColumn id="7252" xr3:uid="{00000000-0010-0000-0300-0000541C0000}" name="Columna7246" dataDxfId="9464"/>
    <tableColumn id="7253" xr3:uid="{00000000-0010-0000-0300-0000551C0000}" name="Columna7247" dataDxfId="9463"/>
    <tableColumn id="7254" xr3:uid="{00000000-0010-0000-0300-0000561C0000}" name="Columna7248" dataDxfId="9462"/>
    <tableColumn id="7255" xr3:uid="{00000000-0010-0000-0300-0000571C0000}" name="Columna7249" dataDxfId="9461"/>
    <tableColumn id="7256" xr3:uid="{00000000-0010-0000-0300-0000581C0000}" name="Columna7250" dataDxfId="9460"/>
    <tableColumn id="7257" xr3:uid="{00000000-0010-0000-0300-0000591C0000}" name="Columna7251" dataDxfId="9459"/>
    <tableColumn id="7258" xr3:uid="{00000000-0010-0000-0300-00005A1C0000}" name="Columna7252" dataDxfId="9458"/>
    <tableColumn id="7259" xr3:uid="{00000000-0010-0000-0300-00005B1C0000}" name="Columna7253" dataDxfId="9457"/>
    <tableColumn id="7260" xr3:uid="{00000000-0010-0000-0300-00005C1C0000}" name="Columna7254" dataDxfId="9456"/>
    <tableColumn id="7261" xr3:uid="{00000000-0010-0000-0300-00005D1C0000}" name="Columna7255" dataDxfId="9455"/>
    <tableColumn id="7262" xr3:uid="{00000000-0010-0000-0300-00005E1C0000}" name="Columna7256" dataDxfId="9454"/>
    <tableColumn id="7263" xr3:uid="{00000000-0010-0000-0300-00005F1C0000}" name="Columna7257" dataDxfId="9453"/>
    <tableColumn id="7264" xr3:uid="{00000000-0010-0000-0300-0000601C0000}" name="Columna7258" dataDxfId="9452"/>
    <tableColumn id="7265" xr3:uid="{00000000-0010-0000-0300-0000611C0000}" name="Columna7259" dataDxfId="9451"/>
    <tableColumn id="7266" xr3:uid="{00000000-0010-0000-0300-0000621C0000}" name="Columna7260" dataDxfId="9450"/>
    <tableColumn id="7267" xr3:uid="{00000000-0010-0000-0300-0000631C0000}" name="Columna7261" dataDxfId="9449"/>
    <tableColumn id="7268" xr3:uid="{00000000-0010-0000-0300-0000641C0000}" name="Columna7262" dataDxfId="9448"/>
    <tableColumn id="7269" xr3:uid="{00000000-0010-0000-0300-0000651C0000}" name="Columna7263" dataDxfId="9447"/>
    <tableColumn id="7270" xr3:uid="{00000000-0010-0000-0300-0000661C0000}" name="Columna7264" dataDxfId="9446"/>
    <tableColumn id="7271" xr3:uid="{00000000-0010-0000-0300-0000671C0000}" name="Columna7265" dataDxfId="9445"/>
    <tableColumn id="7272" xr3:uid="{00000000-0010-0000-0300-0000681C0000}" name="Columna7266" dataDxfId="9444"/>
    <tableColumn id="7273" xr3:uid="{00000000-0010-0000-0300-0000691C0000}" name="Columna7267" dataDxfId="9443"/>
    <tableColumn id="7274" xr3:uid="{00000000-0010-0000-0300-00006A1C0000}" name="Columna7268" dataDxfId="9442"/>
    <tableColumn id="7275" xr3:uid="{00000000-0010-0000-0300-00006B1C0000}" name="Columna7269" dataDxfId="9441"/>
    <tableColumn id="7276" xr3:uid="{00000000-0010-0000-0300-00006C1C0000}" name="Columna7270" dataDxfId="9440"/>
    <tableColumn id="7277" xr3:uid="{00000000-0010-0000-0300-00006D1C0000}" name="Columna7271" dataDxfId="9439"/>
    <tableColumn id="7278" xr3:uid="{00000000-0010-0000-0300-00006E1C0000}" name="Columna7272" dataDxfId="9438"/>
    <tableColumn id="7279" xr3:uid="{00000000-0010-0000-0300-00006F1C0000}" name="Columna7273" dataDxfId="9437"/>
    <tableColumn id="7280" xr3:uid="{00000000-0010-0000-0300-0000701C0000}" name="Columna7274" dataDxfId="9436"/>
    <tableColumn id="7281" xr3:uid="{00000000-0010-0000-0300-0000711C0000}" name="Columna7275" dataDxfId="9435"/>
    <tableColumn id="7282" xr3:uid="{00000000-0010-0000-0300-0000721C0000}" name="Columna7276" dataDxfId="9434"/>
    <tableColumn id="7283" xr3:uid="{00000000-0010-0000-0300-0000731C0000}" name="Columna7277" dataDxfId="9433"/>
    <tableColumn id="7284" xr3:uid="{00000000-0010-0000-0300-0000741C0000}" name="Columna7278" dataDxfId="9432"/>
    <tableColumn id="7285" xr3:uid="{00000000-0010-0000-0300-0000751C0000}" name="Columna7279" dataDxfId="9431"/>
    <tableColumn id="7286" xr3:uid="{00000000-0010-0000-0300-0000761C0000}" name="Columna7280" dataDxfId="9430"/>
    <tableColumn id="7287" xr3:uid="{00000000-0010-0000-0300-0000771C0000}" name="Columna7281" dataDxfId="9429"/>
    <tableColumn id="7288" xr3:uid="{00000000-0010-0000-0300-0000781C0000}" name="Columna7282" dataDxfId="9428"/>
    <tableColumn id="7289" xr3:uid="{00000000-0010-0000-0300-0000791C0000}" name="Columna7283" dataDxfId="9427"/>
    <tableColumn id="7290" xr3:uid="{00000000-0010-0000-0300-00007A1C0000}" name="Columna7284" dataDxfId="9426"/>
    <tableColumn id="7291" xr3:uid="{00000000-0010-0000-0300-00007B1C0000}" name="Columna7285" dataDxfId="9425"/>
    <tableColumn id="7292" xr3:uid="{00000000-0010-0000-0300-00007C1C0000}" name="Columna7286" dataDxfId="9424"/>
    <tableColumn id="7293" xr3:uid="{00000000-0010-0000-0300-00007D1C0000}" name="Columna7287" dataDxfId="9423"/>
    <tableColumn id="7294" xr3:uid="{00000000-0010-0000-0300-00007E1C0000}" name="Columna7288" dataDxfId="9422"/>
    <tableColumn id="7295" xr3:uid="{00000000-0010-0000-0300-00007F1C0000}" name="Columna7289" dataDxfId="9421"/>
    <tableColumn id="7296" xr3:uid="{00000000-0010-0000-0300-0000801C0000}" name="Columna7290" dataDxfId="9420"/>
    <tableColumn id="7297" xr3:uid="{00000000-0010-0000-0300-0000811C0000}" name="Columna7291" dataDxfId="9419"/>
    <tableColumn id="7298" xr3:uid="{00000000-0010-0000-0300-0000821C0000}" name="Columna7292" dataDxfId="9418"/>
    <tableColumn id="7299" xr3:uid="{00000000-0010-0000-0300-0000831C0000}" name="Columna7293" dataDxfId="9417"/>
    <tableColumn id="7300" xr3:uid="{00000000-0010-0000-0300-0000841C0000}" name="Columna7294" dataDxfId="9416"/>
    <tableColumn id="7301" xr3:uid="{00000000-0010-0000-0300-0000851C0000}" name="Columna7295" dataDxfId="9415"/>
    <tableColumn id="7302" xr3:uid="{00000000-0010-0000-0300-0000861C0000}" name="Columna7296" dataDxfId="9414"/>
    <tableColumn id="7303" xr3:uid="{00000000-0010-0000-0300-0000871C0000}" name="Columna7297" dataDxfId="9413"/>
    <tableColumn id="7304" xr3:uid="{00000000-0010-0000-0300-0000881C0000}" name="Columna7298" dataDxfId="9412"/>
    <tableColumn id="7305" xr3:uid="{00000000-0010-0000-0300-0000891C0000}" name="Columna7299" dataDxfId="9411"/>
    <tableColumn id="7306" xr3:uid="{00000000-0010-0000-0300-00008A1C0000}" name="Columna7300" dataDxfId="9410"/>
    <tableColumn id="7307" xr3:uid="{00000000-0010-0000-0300-00008B1C0000}" name="Columna7301" dataDxfId="9409"/>
    <tableColumn id="7308" xr3:uid="{00000000-0010-0000-0300-00008C1C0000}" name="Columna7302" dataDxfId="9408"/>
    <tableColumn id="7309" xr3:uid="{00000000-0010-0000-0300-00008D1C0000}" name="Columna7303" dataDxfId="9407"/>
    <tableColumn id="7310" xr3:uid="{00000000-0010-0000-0300-00008E1C0000}" name="Columna7304" dataDxfId="9406"/>
    <tableColumn id="7311" xr3:uid="{00000000-0010-0000-0300-00008F1C0000}" name="Columna7305" dataDxfId="9405"/>
    <tableColumn id="7312" xr3:uid="{00000000-0010-0000-0300-0000901C0000}" name="Columna7306" dataDxfId="9404"/>
    <tableColumn id="7313" xr3:uid="{00000000-0010-0000-0300-0000911C0000}" name="Columna7307" dataDxfId="9403"/>
    <tableColumn id="7314" xr3:uid="{00000000-0010-0000-0300-0000921C0000}" name="Columna7308" dataDxfId="9402"/>
    <tableColumn id="7315" xr3:uid="{00000000-0010-0000-0300-0000931C0000}" name="Columna7309" dataDxfId="9401"/>
    <tableColumn id="7316" xr3:uid="{00000000-0010-0000-0300-0000941C0000}" name="Columna7310" dataDxfId="9400"/>
    <tableColumn id="7317" xr3:uid="{00000000-0010-0000-0300-0000951C0000}" name="Columna7311" dataDxfId="9399"/>
    <tableColumn id="7318" xr3:uid="{00000000-0010-0000-0300-0000961C0000}" name="Columna7312" dataDxfId="9398"/>
    <tableColumn id="7319" xr3:uid="{00000000-0010-0000-0300-0000971C0000}" name="Columna7313" dataDxfId="9397"/>
    <tableColumn id="7320" xr3:uid="{00000000-0010-0000-0300-0000981C0000}" name="Columna7314" dataDxfId="9396"/>
    <tableColumn id="7321" xr3:uid="{00000000-0010-0000-0300-0000991C0000}" name="Columna7315" dataDxfId="9395"/>
    <tableColumn id="7322" xr3:uid="{00000000-0010-0000-0300-00009A1C0000}" name="Columna7316" dataDxfId="9394"/>
    <tableColumn id="7323" xr3:uid="{00000000-0010-0000-0300-00009B1C0000}" name="Columna7317" dataDxfId="9393"/>
    <tableColumn id="7324" xr3:uid="{00000000-0010-0000-0300-00009C1C0000}" name="Columna7318" dataDxfId="9392"/>
    <tableColumn id="7325" xr3:uid="{00000000-0010-0000-0300-00009D1C0000}" name="Columna7319" dataDxfId="9391"/>
    <tableColumn id="7326" xr3:uid="{00000000-0010-0000-0300-00009E1C0000}" name="Columna7320" dataDxfId="9390"/>
    <tableColumn id="7327" xr3:uid="{00000000-0010-0000-0300-00009F1C0000}" name="Columna7321" dataDxfId="9389"/>
    <tableColumn id="7328" xr3:uid="{00000000-0010-0000-0300-0000A01C0000}" name="Columna7322" dataDxfId="9388"/>
    <tableColumn id="7329" xr3:uid="{00000000-0010-0000-0300-0000A11C0000}" name="Columna7323" dataDxfId="9387"/>
    <tableColumn id="7330" xr3:uid="{00000000-0010-0000-0300-0000A21C0000}" name="Columna7324" dataDxfId="9386"/>
    <tableColumn id="7331" xr3:uid="{00000000-0010-0000-0300-0000A31C0000}" name="Columna7325" dataDxfId="9385"/>
    <tableColumn id="7332" xr3:uid="{00000000-0010-0000-0300-0000A41C0000}" name="Columna7326" dataDxfId="9384"/>
    <tableColumn id="7333" xr3:uid="{00000000-0010-0000-0300-0000A51C0000}" name="Columna7327" dataDxfId="9383"/>
    <tableColumn id="7334" xr3:uid="{00000000-0010-0000-0300-0000A61C0000}" name="Columna7328" dataDxfId="9382"/>
    <tableColumn id="7335" xr3:uid="{00000000-0010-0000-0300-0000A71C0000}" name="Columna7329" dataDxfId="9381"/>
    <tableColumn id="7336" xr3:uid="{00000000-0010-0000-0300-0000A81C0000}" name="Columna7330" dataDxfId="9380"/>
    <tableColumn id="7337" xr3:uid="{00000000-0010-0000-0300-0000A91C0000}" name="Columna7331" dataDxfId="9379"/>
    <tableColumn id="7338" xr3:uid="{00000000-0010-0000-0300-0000AA1C0000}" name="Columna7332" dataDxfId="9378"/>
    <tableColumn id="7339" xr3:uid="{00000000-0010-0000-0300-0000AB1C0000}" name="Columna7333" dataDxfId="9377"/>
    <tableColumn id="7340" xr3:uid="{00000000-0010-0000-0300-0000AC1C0000}" name="Columna7334" dataDxfId="9376"/>
    <tableColumn id="7341" xr3:uid="{00000000-0010-0000-0300-0000AD1C0000}" name="Columna7335" dataDxfId="9375"/>
    <tableColumn id="7342" xr3:uid="{00000000-0010-0000-0300-0000AE1C0000}" name="Columna7336" dataDxfId="9374"/>
    <tableColumn id="7343" xr3:uid="{00000000-0010-0000-0300-0000AF1C0000}" name="Columna7337" dataDxfId="9373"/>
    <tableColumn id="7344" xr3:uid="{00000000-0010-0000-0300-0000B01C0000}" name="Columna7338" dataDxfId="9372"/>
    <tableColumn id="7345" xr3:uid="{00000000-0010-0000-0300-0000B11C0000}" name="Columna7339" dataDxfId="9371"/>
    <tableColumn id="7346" xr3:uid="{00000000-0010-0000-0300-0000B21C0000}" name="Columna7340" dataDxfId="9370"/>
    <tableColumn id="7347" xr3:uid="{00000000-0010-0000-0300-0000B31C0000}" name="Columna7341" dataDxfId="9369"/>
    <tableColumn id="7348" xr3:uid="{00000000-0010-0000-0300-0000B41C0000}" name="Columna7342" dataDxfId="9368"/>
    <tableColumn id="7349" xr3:uid="{00000000-0010-0000-0300-0000B51C0000}" name="Columna7343" dataDxfId="9367"/>
    <tableColumn id="7350" xr3:uid="{00000000-0010-0000-0300-0000B61C0000}" name="Columna7344" dataDxfId="9366"/>
    <tableColumn id="7351" xr3:uid="{00000000-0010-0000-0300-0000B71C0000}" name="Columna7345" dataDxfId="9365"/>
    <tableColumn id="7352" xr3:uid="{00000000-0010-0000-0300-0000B81C0000}" name="Columna7346" dataDxfId="9364"/>
    <tableColumn id="7353" xr3:uid="{00000000-0010-0000-0300-0000B91C0000}" name="Columna7347" dataDxfId="9363"/>
    <tableColumn id="7354" xr3:uid="{00000000-0010-0000-0300-0000BA1C0000}" name="Columna7348" dataDxfId="9362"/>
    <tableColumn id="7355" xr3:uid="{00000000-0010-0000-0300-0000BB1C0000}" name="Columna7349" dataDxfId="9361"/>
    <tableColumn id="7356" xr3:uid="{00000000-0010-0000-0300-0000BC1C0000}" name="Columna7350" dataDxfId="9360"/>
    <tableColumn id="7357" xr3:uid="{00000000-0010-0000-0300-0000BD1C0000}" name="Columna7351" dataDxfId="9359"/>
    <tableColumn id="7358" xr3:uid="{00000000-0010-0000-0300-0000BE1C0000}" name="Columna7352" dataDxfId="9358"/>
    <tableColumn id="7359" xr3:uid="{00000000-0010-0000-0300-0000BF1C0000}" name="Columna7353" dataDxfId="9357"/>
    <tableColumn id="7360" xr3:uid="{00000000-0010-0000-0300-0000C01C0000}" name="Columna7354" dataDxfId="9356"/>
    <tableColumn id="7361" xr3:uid="{00000000-0010-0000-0300-0000C11C0000}" name="Columna7355" dataDxfId="9355"/>
    <tableColumn id="7362" xr3:uid="{00000000-0010-0000-0300-0000C21C0000}" name="Columna7356" dataDxfId="9354"/>
    <tableColumn id="7363" xr3:uid="{00000000-0010-0000-0300-0000C31C0000}" name="Columna7357" dataDxfId="9353"/>
    <tableColumn id="7364" xr3:uid="{00000000-0010-0000-0300-0000C41C0000}" name="Columna7358" dataDxfId="9352"/>
    <tableColumn id="7365" xr3:uid="{00000000-0010-0000-0300-0000C51C0000}" name="Columna7359" dataDxfId="9351"/>
    <tableColumn id="7366" xr3:uid="{00000000-0010-0000-0300-0000C61C0000}" name="Columna7360" dataDxfId="9350"/>
    <tableColumn id="7367" xr3:uid="{00000000-0010-0000-0300-0000C71C0000}" name="Columna7361" dataDxfId="9349"/>
    <tableColumn id="7368" xr3:uid="{00000000-0010-0000-0300-0000C81C0000}" name="Columna7362" dataDxfId="9348"/>
    <tableColumn id="7369" xr3:uid="{00000000-0010-0000-0300-0000C91C0000}" name="Columna7363" dataDxfId="9347"/>
    <tableColumn id="7370" xr3:uid="{00000000-0010-0000-0300-0000CA1C0000}" name="Columna7364" dataDxfId="9346"/>
    <tableColumn id="7371" xr3:uid="{00000000-0010-0000-0300-0000CB1C0000}" name="Columna7365" dataDxfId="9345"/>
    <tableColumn id="7372" xr3:uid="{00000000-0010-0000-0300-0000CC1C0000}" name="Columna7366" dataDxfId="9344"/>
    <tableColumn id="7373" xr3:uid="{00000000-0010-0000-0300-0000CD1C0000}" name="Columna7367" dataDxfId="9343"/>
    <tableColumn id="7374" xr3:uid="{00000000-0010-0000-0300-0000CE1C0000}" name="Columna7368" dataDxfId="9342"/>
    <tableColumn id="7375" xr3:uid="{00000000-0010-0000-0300-0000CF1C0000}" name="Columna7369" dataDxfId="9341"/>
    <tableColumn id="7376" xr3:uid="{00000000-0010-0000-0300-0000D01C0000}" name="Columna7370" dataDxfId="9340"/>
    <tableColumn id="7377" xr3:uid="{00000000-0010-0000-0300-0000D11C0000}" name="Columna7371" dataDxfId="9339"/>
    <tableColumn id="7378" xr3:uid="{00000000-0010-0000-0300-0000D21C0000}" name="Columna7372" dataDxfId="9338"/>
    <tableColumn id="7379" xr3:uid="{00000000-0010-0000-0300-0000D31C0000}" name="Columna7373" dataDxfId="9337"/>
    <tableColumn id="7380" xr3:uid="{00000000-0010-0000-0300-0000D41C0000}" name="Columna7374" dataDxfId="9336"/>
    <tableColumn id="7381" xr3:uid="{00000000-0010-0000-0300-0000D51C0000}" name="Columna7375" dataDxfId="9335"/>
    <tableColumn id="7382" xr3:uid="{00000000-0010-0000-0300-0000D61C0000}" name="Columna7376" dataDxfId="9334"/>
    <tableColumn id="7383" xr3:uid="{00000000-0010-0000-0300-0000D71C0000}" name="Columna7377" dataDxfId="9333"/>
    <tableColumn id="7384" xr3:uid="{00000000-0010-0000-0300-0000D81C0000}" name="Columna7378" dataDxfId="9332"/>
    <tableColumn id="7385" xr3:uid="{00000000-0010-0000-0300-0000D91C0000}" name="Columna7379" dataDxfId="9331"/>
    <tableColumn id="7386" xr3:uid="{00000000-0010-0000-0300-0000DA1C0000}" name="Columna7380" dataDxfId="9330"/>
    <tableColumn id="7387" xr3:uid="{00000000-0010-0000-0300-0000DB1C0000}" name="Columna7381" dataDxfId="9329"/>
    <tableColumn id="7388" xr3:uid="{00000000-0010-0000-0300-0000DC1C0000}" name="Columna7382" dataDxfId="9328"/>
    <tableColumn id="7389" xr3:uid="{00000000-0010-0000-0300-0000DD1C0000}" name="Columna7383" dataDxfId="9327"/>
    <tableColumn id="7390" xr3:uid="{00000000-0010-0000-0300-0000DE1C0000}" name="Columna7384" dataDxfId="9326"/>
    <tableColumn id="7391" xr3:uid="{00000000-0010-0000-0300-0000DF1C0000}" name="Columna7385" dataDxfId="9325"/>
    <tableColumn id="7392" xr3:uid="{00000000-0010-0000-0300-0000E01C0000}" name="Columna7386" dataDxfId="9324"/>
    <tableColumn id="7393" xr3:uid="{00000000-0010-0000-0300-0000E11C0000}" name="Columna7387" dataDxfId="9323"/>
    <tableColumn id="7394" xr3:uid="{00000000-0010-0000-0300-0000E21C0000}" name="Columna7388" dataDxfId="9322"/>
    <tableColumn id="7395" xr3:uid="{00000000-0010-0000-0300-0000E31C0000}" name="Columna7389" dataDxfId="9321"/>
    <tableColumn id="7396" xr3:uid="{00000000-0010-0000-0300-0000E41C0000}" name="Columna7390" dataDxfId="9320"/>
    <tableColumn id="7397" xr3:uid="{00000000-0010-0000-0300-0000E51C0000}" name="Columna7391" dataDxfId="9319"/>
    <tableColumn id="7398" xr3:uid="{00000000-0010-0000-0300-0000E61C0000}" name="Columna7392" dataDxfId="9318"/>
    <tableColumn id="7399" xr3:uid="{00000000-0010-0000-0300-0000E71C0000}" name="Columna7393" dataDxfId="9317"/>
    <tableColumn id="7400" xr3:uid="{00000000-0010-0000-0300-0000E81C0000}" name="Columna7394" dataDxfId="9316"/>
    <tableColumn id="7401" xr3:uid="{00000000-0010-0000-0300-0000E91C0000}" name="Columna7395" dataDxfId="9315"/>
    <tableColumn id="7402" xr3:uid="{00000000-0010-0000-0300-0000EA1C0000}" name="Columna7396" dataDxfId="9314"/>
    <tableColumn id="7403" xr3:uid="{00000000-0010-0000-0300-0000EB1C0000}" name="Columna7397" dataDxfId="9313"/>
    <tableColumn id="7404" xr3:uid="{00000000-0010-0000-0300-0000EC1C0000}" name="Columna7398" dataDxfId="9312"/>
    <tableColumn id="7405" xr3:uid="{00000000-0010-0000-0300-0000ED1C0000}" name="Columna7399" dataDxfId="9311"/>
    <tableColumn id="7406" xr3:uid="{00000000-0010-0000-0300-0000EE1C0000}" name="Columna7400" dataDxfId="9310"/>
    <tableColumn id="7407" xr3:uid="{00000000-0010-0000-0300-0000EF1C0000}" name="Columna7401" dataDxfId="9309"/>
    <tableColumn id="7408" xr3:uid="{00000000-0010-0000-0300-0000F01C0000}" name="Columna7402" dataDxfId="9308"/>
    <tableColumn id="7409" xr3:uid="{00000000-0010-0000-0300-0000F11C0000}" name="Columna7403" dataDxfId="9307"/>
    <tableColumn id="7410" xr3:uid="{00000000-0010-0000-0300-0000F21C0000}" name="Columna7404" dataDxfId="9306"/>
    <tableColumn id="7411" xr3:uid="{00000000-0010-0000-0300-0000F31C0000}" name="Columna7405" dataDxfId="9305"/>
    <tableColumn id="7412" xr3:uid="{00000000-0010-0000-0300-0000F41C0000}" name="Columna7406" dataDxfId="9304"/>
    <tableColumn id="7413" xr3:uid="{00000000-0010-0000-0300-0000F51C0000}" name="Columna7407" dataDxfId="9303"/>
    <tableColumn id="7414" xr3:uid="{00000000-0010-0000-0300-0000F61C0000}" name="Columna7408" dataDxfId="9302"/>
    <tableColumn id="7415" xr3:uid="{00000000-0010-0000-0300-0000F71C0000}" name="Columna7409" dataDxfId="9301"/>
    <tableColumn id="7416" xr3:uid="{00000000-0010-0000-0300-0000F81C0000}" name="Columna7410" dataDxfId="9300"/>
    <tableColumn id="7417" xr3:uid="{00000000-0010-0000-0300-0000F91C0000}" name="Columna7411" dataDxfId="9299"/>
    <tableColumn id="7418" xr3:uid="{00000000-0010-0000-0300-0000FA1C0000}" name="Columna7412" dataDxfId="9298"/>
    <tableColumn id="7419" xr3:uid="{00000000-0010-0000-0300-0000FB1C0000}" name="Columna7413" dataDxfId="9297"/>
    <tableColumn id="7420" xr3:uid="{00000000-0010-0000-0300-0000FC1C0000}" name="Columna7414" dataDxfId="9296"/>
    <tableColumn id="7421" xr3:uid="{00000000-0010-0000-0300-0000FD1C0000}" name="Columna7415" dataDxfId="9295"/>
    <tableColumn id="7422" xr3:uid="{00000000-0010-0000-0300-0000FE1C0000}" name="Columna7416" dataDxfId="9294"/>
    <tableColumn id="7423" xr3:uid="{00000000-0010-0000-0300-0000FF1C0000}" name="Columna7417" dataDxfId="9293"/>
    <tableColumn id="7424" xr3:uid="{00000000-0010-0000-0300-0000001D0000}" name="Columna7418" dataDxfId="9292"/>
    <tableColumn id="7425" xr3:uid="{00000000-0010-0000-0300-0000011D0000}" name="Columna7419" dataDxfId="9291"/>
    <tableColumn id="7426" xr3:uid="{00000000-0010-0000-0300-0000021D0000}" name="Columna7420" dataDxfId="9290"/>
    <tableColumn id="7427" xr3:uid="{00000000-0010-0000-0300-0000031D0000}" name="Columna7421" dataDxfId="9289"/>
    <tableColumn id="7428" xr3:uid="{00000000-0010-0000-0300-0000041D0000}" name="Columna7422" dataDxfId="9288"/>
    <tableColumn id="7429" xr3:uid="{00000000-0010-0000-0300-0000051D0000}" name="Columna7423" dataDxfId="9287"/>
    <tableColumn id="7430" xr3:uid="{00000000-0010-0000-0300-0000061D0000}" name="Columna7424" dataDxfId="9286"/>
    <tableColumn id="7431" xr3:uid="{00000000-0010-0000-0300-0000071D0000}" name="Columna7425" dataDxfId="9285"/>
    <tableColumn id="7432" xr3:uid="{00000000-0010-0000-0300-0000081D0000}" name="Columna7426" dataDxfId="9284"/>
    <tableColumn id="7433" xr3:uid="{00000000-0010-0000-0300-0000091D0000}" name="Columna7427" dataDxfId="9283"/>
    <tableColumn id="7434" xr3:uid="{00000000-0010-0000-0300-00000A1D0000}" name="Columna7428" dataDxfId="9282"/>
    <tableColumn id="7435" xr3:uid="{00000000-0010-0000-0300-00000B1D0000}" name="Columna7429" dataDxfId="9281"/>
    <tableColumn id="7436" xr3:uid="{00000000-0010-0000-0300-00000C1D0000}" name="Columna7430" dataDxfId="9280"/>
    <tableColumn id="7437" xr3:uid="{00000000-0010-0000-0300-00000D1D0000}" name="Columna7431" dataDxfId="9279"/>
    <tableColumn id="7438" xr3:uid="{00000000-0010-0000-0300-00000E1D0000}" name="Columna7432" dataDxfId="9278"/>
    <tableColumn id="7439" xr3:uid="{00000000-0010-0000-0300-00000F1D0000}" name="Columna7433" dataDxfId="9277"/>
    <tableColumn id="7440" xr3:uid="{00000000-0010-0000-0300-0000101D0000}" name="Columna7434" dataDxfId="9276"/>
    <tableColumn id="7441" xr3:uid="{00000000-0010-0000-0300-0000111D0000}" name="Columna7435" dataDxfId="9275"/>
    <tableColumn id="7442" xr3:uid="{00000000-0010-0000-0300-0000121D0000}" name="Columna7436" dataDxfId="9274"/>
    <tableColumn id="7443" xr3:uid="{00000000-0010-0000-0300-0000131D0000}" name="Columna7437" dataDxfId="9273"/>
    <tableColumn id="7444" xr3:uid="{00000000-0010-0000-0300-0000141D0000}" name="Columna7438" dataDxfId="9272"/>
    <tableColumn id="7445" xr3:uid="{00000000-0010-0000-0300-0000151D0000}" name="Columna7439" dataDxfId="9271"/>
    <tableColumn id="7446" xr3:uid="{00000000-0010-0000-0300-0000161D0000}" name="Columna7440" dataDxfId="9270"/>
    <tableColumn id="7447" xr3:uid="{00000000-0010-0000-0300-0000171D0000}" name="Columna7441" dataDxfId="9269"/>
    <tableColumn id="7448" xr3:uid="{00000000-0010-0000-0300-0000181D0000}" name="Columna7442" dataDxfId="9268"/>
    <tableColumn id="7449" xr3:uid="{00000000-0010-0000-0300-0000191D0000}" name="Columna7443" dataDxfId="9267"/>
    <tableColumn id="7450" xr3:uid="{00000000-0010-0000-0300-00001A1D0000}" name="Columna7444" dataDxfId="9266"/>
    <tableColumn id="7451" xr3:uid="{00000000-0010-0000-0300-00001B1D0000}" name="Columna7445" dataDxfId="9265"/>
    <tableColumn id="7452" xr3:uid="{00000000-0010-0000-0300-00001C1D0000}" name="Columna7446" dataDxfId="9264"/>
    <tableColumn id="7453" xr3:uid="{00000000-0010-0000-0300-00001D1D0000}" name="Columna7447" dataDxfId="9263"/>
    <tableColumn id="7454" xr3:uid="{00000000-0010-0000-0300-00001E1D0000}" name="Columna7448" dataDxfId="9262"/>
    <tableColumn id="7455" xr3:uid="{00000000-0010-0000-0300-00001F1D0000}" name="Columna7449" dataDxfId="9261"/>
    <tableColumn id="7456" xr3:uid="{00000000-0010-0000-0300-0000201D0000}" name="Columna7450" dataDxfId="9260"/>
    <tableColumn id="7457" xr3:uid="{00000000-0010-0000-0300-0000211D0000}" name="Columna7451" dataDxfId="9259"/>
    <tableColumn id="7458" xr3:uid="{00000000-0010-0000-0300-0000221D0000}" name="Columna7452" dataDxfId="9258"/>
    <tableColumn id="7459" xr3:uid="{00000000-0010-0000-0300-0000231D0000}" name="Columna7453" dataDxfId="9257"/>
    <tableColumn id="7460" xr3:uid="{00000000-0010-0000-0300-0000241D0000}" name="Columna7454" dataDxfId="9256"/>
    <tableColumn id="7461" xr3:uid="{00000000-0010-0000-0300-0000251D0000}" name="Columna7455" dataDxfId="9255"/>
    <tableColumn id="7462" xr3:uid="{00000000-0010-0000-0300-0000261D0000}" name="Columna7456" dataDxfId="9254"/>
    <tableColumn id="7463" xr3:uid="{00000000-0010-0000-0300-0000271D0000}" name="Columna7457" dataDxfId="9253"/>
    <tableColumn id="7464" xr3:uid="{00000000-0010-0000-0300-0000281D0000}" name="Columna7458" dataDxfId="9252"/>
    <tableColumn id="7465" xr3:uid="{00000000-0010-0000-0300-0000291D0000}" name="Columna7459" dataDxfId="9251"/>
    <tableColumn id="7466" xr3:uid="{00000000-0010-0000-0300-00002A1D0000}" name="Columna7460" dataDxfId="9250"/>
    <tableColumn id="7467" xr3:uid="{00000000-0010-0000-0300-00002B1D0000}" name="Columna7461" dataDxfId="9249"/>
    <tableColumn id="7468" xr3:uid="{00000000-0010-0000-0300-00002C1D0000}" name="Columna7462" dataDxfId="9248"/>
    <tableColumn id="7469" xr3:uid="{00000000-0010-0000-0300-00002D1D0000}" name="Columna7463" dataDxfId="9247"/>
    <tableColumn id="7470" xr3:uid="{00000000-0010-0000-0300-00002E1D0000}" name="Columna7464" dataDxfId="9246"/>
    <tableColumn id="7471" xr3:uid="{00000000-0010-0000-0300-00002F1D0000}" name="Columna7465" dataDxfId="9245"/>
    <tableColumn id="7472" xr3:uid="{00000000-0010-0000-0300-0000301D0000}" name="Columna7466" dataDxfId="9244"/>
    <tableColumn id="7473" xr3:uid="{00000000-0010-0000-0300-0000311D0000}" name="Columna7467" dataDxfId="9243"/>
    <tableColumn id="7474" xr3:uid="{00000000-0010-0000-0300-0000321D0000}" name="Columna7468" dataDxfId="9242"/>
    <tableColumn id="7475" xr3:uid="{00000000-0010-0000-0300-0000331D0000}" name="Columna7469" dataDxfId="9241"/>
    <tableColumn id="7476" xr3:uid="{00000000-0010-0000-0300-0000341D0000}" name="Columna7470" dataDxfId="9240"/>
    <tableColumn id="7477" xr3:uid="{00000000-0010-0000-0300-0000351D0000}" name="Columna7471" dataDxfId="9239"/>
    <tableColumn id="7478" xr3:uid="{00000000-0010-0000-0300-0000361D0000}" name="Columna7472" dataDxfId="9238"/>
    <tableColumn id="7479" xr3:uid="{00000000-0010-0000-0300-0000371D0000}" name="Columna7473" dataDxfId="9237"/>
    <tableColumn id="7480" xr3:uid="{00000000-0010-0000-0300-0000381D0000}" name="Columna7474" dataDxfId="9236"/>
    <tableColumn id="7481" xr3:uid="{00000000-0010-0000-0300-0000391D0000}" name="Columna7475" dataDxfId="9235"/>
    <tableColumn id="7482" xr3:uid="{00000000-0010-0000-0300-00003A1D0000}" name="Columna7476" dataDxfId="9234"/>
    <tableColumn id="7483" xr3:uid="{00000000-0010-0000-0300-00003B1D0000}" name="Columna7477" dataDxfId="9233"/>
    <tableColumn id="7484" xr3:uid="{00000000-0010-0000-0300-00003C1D0000}" name="Columna7478" dataDxfId="9232"/>
    <tableColumn id="7485" xr3:uid="{00000000-0010-0000-0300-00003D1D0000}" name="Columna7479" dataDxfId="9231"/>
    <tableColumn id="7486" xr3:uid="{00000000-0010-0000-0300-00003E1D0000}" name="Columna7480" dataDxfId="9230"/>
    <tableColumn id="7487" xr3:uid="{00000000-0010-0000-0300-00003F1D0000}" name="Columna7481" dataDxfId="9229"/>
    <tableColumn id="7488" xr3:uid="{00000000-0010-0000-0300-0000401D0000}" name="Columna7482" dataDxfId="9228"/>
    <tableColumn id="7489" xr3:uid="{00000000-0010-0000-0300-0000411D0000}" name="Columna7483" dataDxfId="9227"/>
    <tableColumn id="7490" xr3:uid="{00000000-0010-0000-0300-0000421D0000}" name="Columna7484" dataDxfId="9226"/>
    <tableColumn id="7491" xr3:uid="{00000000-0010-0000-0300-0000431D0000}" name="Columna7485" dataDxfId="9225"/>
    <tableColumn id="7492" xr3:uid="{00000000-0010-0000-0300-0000441D0000}" name="Columna7486" dataDxfId="9224"/>
    <tableColumn id="7493" xr3:uid="{00000000-0010-0000-0300-0000451D0000}" name="Columna7487" dataDxfId="9223"/>
    <tableColumn id="7494" xr3:uid="{00000000-0010-0000-0300-0000461D0000}" name="Columna7488" dataDxfId="9222"/>
    <tableColumn id="7495" xr3:uid="{00000000-0010-0000-0300-0000471D0000}" name="Columna7489" dataDxfId="9221"/>
    <tableColumn id="7496" xr3:uid="{00000000-0010-0000-0300-0000481D0000}" name="Columna7490" dataDxfId="9220"/>
    <tableColumn id="7497" xr3:uid="{00000000-0010-0000-0300-0000491D0000}" name="Columna7491" dataDxfId="9219"/>
    <tableColumn id="7498" xr3:uid="{00000000-0010-0000-0300-00004A1D0000}" name="Columna7492" dataDxfId="9218"/>
    <tableColumn id="7499" xr3:uid="{00000000-0010-0000-0300-00004B1D0000}" name="Columna7493" dataDxfId="9217"/>
    <tableColumn id="7500" xr3:uid="{00000000-0010-0000-0300-00004C1D0000}" name="Columna7494" dataDxfId="9216"/>
    <tableColumn id="7501" xr3:uid="{00000000-0010-0000-0300-00004D1D0000}" name="Columna7495" dataDxfId="9215"/>
    <tableColumn id="7502" xr3:uid="{00000000-0010-0000-0300-00004E1D0000}" name="Columna7496" dataDxfId="9214"/>
    <tableColumn id="7503" xr3:uid="{00000000-0010-0000-0300-00004F1D0000}" name="Columna7497" dataDxfId="9213"/>
    <tableColumn id="7504" xr3:uid="{00000000-0010-0000-0300-0000501D0000}" name="Columna7498" dataDxfId="9212"/>
    <tableColumn id="7505" xr3:uid="{00000000-0010-0000-0300-0000511D0000}" name="Columna7499" dataDxfId="9211"/>
    <tableColumn id="7506" xr3:uid="{00000000-0010-0000-0300-0000521D0000}" name="Columna7500" dataDxfId="9210"/>
    <tableColumn id="7507" xr3:uid="{00000000-0010-0000-0300-0000531D0000}" name="Columna7501" dataDxfId="9209"/>
    <tableColumn id="7508" xr3:uid="{00000000-0010-0000-0300-0000541D0000}" name="Columna7502" dataDxfId="9208"/>
    <tableColumn id="7509" xr3:uid="{00000000-0010-0000-0300-0000551D0000}" name="Columna7503" dataDxfId="9207"/>
    <tableColumn id="7510" xr3:uid="{00000000-0010-0000-0300-0000561D0000}" name="Columna7504" dataDxfId="9206"/>
    <tableColumn id="7511" xr3:uid="{00000000-0010-0000-0300-0000571D0000}" name="Columna7505" dataDxfId="9205"/>
    <tableColumn id="7512" xr3:uid="{00000000-0010-0000-0300-0000581D0000}" name="Columna7506" dataDxfId="9204"/>
    <tableColumn id="7513" xr3:uid="{00000000-0010-0000-0300-0000591D0000}" name="Columna7507" dataDxfId="9203"/>
    <tableColumn id="7514" xr3:uid="{00000000-0010-0000-0300-00005A1D0000}" name="Columna7508" dataDxfId="9202"/>
    <tableColumn id="7515" xr3:uid="{00000000-0010-0000-0300-00005B1D0000}" name="Columna7509" dataDxfId="9201"/>
    <tableColumn id="7516" xr3:uid="{00000000-0010-0000-0300-00005C1D0000}" name="Columna7510" dataDxfId="9200"/>
    <tableColumn id="7517" xr3:uid="{00000000-0010-0000-0300-00005D1D0000}" name="Columna7511" dataDxfId="9199"/>
    <tableColumn id="7518" xr3:uid="{00000000-0010-0000-0300-00005E1D0000}" name="Columna7512" dataDxfId="9198"/>
    <tableColumn id="7519" xr3:uid="{00000000-0010-0000-0300-00005F1D0000}" name="Columna7513" dataDxfId="9197"/>
    <tableColumn id="7520" xr3:uid="{00000000-0010-0000-0300-0000601D0000}" name="Columna7514" dataDxfId="9196"/>
    <tableColumn id="7521" xr3:uid="{00000000-0010-0000-0300-0000611D0000}" name="Columna7515" dataDxfId="9195"/>
    <tableColumn id="7522" xr3:uid="{00000000-0010-0000-0300-0000621D0000}" name="Columna7516" dataDxfId="9194"/>
    <tableColumn id="7523" xr3:uid="{00000000-0010-0000-0300-0000631D0000}" name="Columna7517" dataDxfId="9193"/>
    <tableColumn id="7524" xr3:uid="{00000000-0010-0000-0300-0000641D0000}" name="Columna7518" dataDxfId="9192"/>
    <tableColumn id="7525" xr3:uid="{00000000-0010-0000-0300-0000651D0000}" name="Columna7519" dataDxfId="9191"/>
    <tableColumn id="7526" xr3:uid="{00000000-0010-0000-0300-0000661D0000}" name="Columna7520" dataDxfId="9190"/>
    <tableColumn id="7527" xr3:uid="{00000000-0010-0000-0300-0000671D0000}" name="Columna7521" dataDxfId="9189"/>
    <tableColumn id="7528" xr3:uid="{00000000-0010-0000-0300-0000681D0000}" name="Columna7522" dataDxfId="9188"/>
    <tableColumn id="7529" xr3:uid="{00000000-0010-0000-0300-0000691D0000}" name="Columna7523" dataDxfId="9187"/>
    <tableColumn id="7530" xr3:uid="{00000000-0010-0000-0300-00006A1D0000}" name="Columna7524" dataDxfId="9186"/>
    <tableColumn id="7531" xr3:uid="{00000000-0010-0000-0300-00006B1D0000}" name="Columna7525" dataDxfId="9185"/>
    <tableColumn id="7532" xr3:uid="{00000000-0010-0000-0300-00006C1D0000}" name="Columna7526" dataDxfId="9184"/>
    <tableColumn id="7533" xr3:uid="{00000000-0010-0000-0300-00006D1D0000}" name="Columna7527" dataDxfId="9183"/>
    <tableColumn id="7534" xr3:uid="{00000000-0010-0000-0300-00006E1D0000}" name="Columna7528" dataDxfId="9182"/>
    <tableColumn id="7535" xr3:uid="{00000000-0010-0000-0300-00006F1D0000}" name="Columna7529" dataDxfId="9181"/>
    <tableColumn id="7536" xr3:uid="{00000000-0010-0000-0300-0000701D0000}" name="Columna7530" dataDxfId="9180"/>
    <tableColumn id="7537" xr3:uid="{00000000-0010-0000-0300-0000711D0000}" name="Columna7531" dataDxfId="9179"/>
    <tableColumn id="7538" xr3:uid="{00000000-0010-0000-0300-0000721D0000}" name="Columna7532" dataDxfId="9178"/>
    <tableColumn id="7539" xr3:uid="{00000000-0010-0000-0300-0000731D0000}" name="Columna7533" dataDxfId="9177"/>
    <tableColumn id="7540" xr3:uid="{00000000-0010-0000-0300-0000741D0000}" name="Columna7534" dataDxfId="9176"/>
    <tableColumn id="7541" xr3:uid="{00000000-0010-0000-0300-0000751D0000}" name="Columna7535" dataDxfId="9175"/>
    <tableColumn id="7542" xr3:uid="{00000000-0010-0000-0300-0000761D0000}" name="Columna7536" dataDxfId="9174"/>
    <tableColumn id="7543" xr3:uid="{00000000-0010-0000-0300-0000771D0000}" name="Columna7537" dataDxfId="9173"/>
    <tableColumn id="7544" xr3:uid="{00000000-0010-0000-0300-0000781D0000}" name="Columna7538" dataDxfId="9172"/>
    <tableColumn id="7545" xr3:uid="{00000000-0010-0000-0300-0000791D0000}" name="Columna7539" dataDxfId="9171"/>
    <tableColumn id="7546" xr3:uid="{00000000-0010-0000-0300-00007A1D0000}" name="Columna7540" dataDxfId="9170"/>
    <tableColumn id="7547" xr3:uid="{00000000-0010-0000-0300-00007B1D0000}" name="Columna7541" dataDxfId="9169"/>
    <tableColumn id="7548" xr3:uid="{00000000-0010-0000-0300-00007C1D0000}" name="Columna7542" dataDxfId="9168"/>
    <tableColumn id="7549" xr3:uid="{00000000-0010-0000-0300-00007D1D0000}" name="Columna7543" dataDxfId="9167"/>
    <tableColumn id="7550" xr3:uid="{00000000-0010-0000-0300-00007E1D0000}" name="Columna7544" dataDxfId="9166"/>
    <tableColumn id="7551" xr3:uid="{00000000-0010-0000-0300-00007F1D0000}" name="Columna7545" dataDxfId="9165"/>
    <tableColumn id="7552" xr3:uid="{00000000-0010-0000-0300-0000801D0000}" name="Columna7546" dataDxfId="9164"/>
    <tableColumn id="7553" xr3:uid="{00000000-0010-0000-0300-0000811D0000}" name="Columna7547" dataDxfId="9163"/>
    <tableColumn id="7554" xr3:uid="{00000000-0010-0000-0300-0000821D0000}" name="Columna7548" dataDxfId="9162"/>
    <tableColumn id="7555" xr3:uid="{00000000-0010-0000-0300-0000831D0000}" name="Columna7549" dataDxfId="9161"/>
    <tableColumn id="7556" xr3:uid="{00000000-0010-0000-0300-0000841D0000}" name="Columna7550" dataDxfId="9160"/>
    <tableColumn id="7557" xr3:uid="{00000000-0010-0000-0300-0000851D0000}" name="Columna7551" dataDxfId="9159"/>
    <tableColumn id="7558" xr3:uid="{00000000-0010-0000-0300-0000861D0000}" name="Columna7552" dataDxfId="9158"/>
    <tableColumn id="7559" xr3:uid="{00000000-0010-0000-0300-0000871D0000}" name="Columna7553" dataDxfId="9157"/>
    <tableColumn id="7560" xr3:uid="{00000000-0010-0000-0300-0000881D0000}" name="Columna7554" dataDxfId="9156"/>
    <tableColumn id="7561" xr3:uid="{00000000-0010-0000-0300-0000891D0000}" name="Columna7555" dataDxfId="9155"/>
    <tableColumn id="7562" xr3:uid="{00000000-0010-0000-0300-00008A1D0000}" name="Columna7556" dataDxfId="9154"/>
    <tableColumn id="7563" xr3:uid="{00000000-0010-0000-0300-00008B1D0000}" name="Columna7557" dataDxfId="9153"/>
    <tableColumn id="7564" xr3:uid="{00000000-0010-0000-0300-00008C1D0000}" name="Columna7558" dataDxfId="9152"/>
    <tableColumn id="7565" xr3:uid="{00000000-0010-0000-0300-00008D1D0000}" name="Columna7559" dataDxfId="9151"/>
    <tableColumn id="7566" xr3:uid="{00000000-0010-0000-0300-00008E1D0000}" name="Columna7560" dataDxfId="9150"/>
    <tableColumn id="7567" xr3:uid="{00000000-0010-0000-0300-00008F1D0000}" name="Columna7561" dataDxfId="9149"/>
    <tableColumn id="7568" xr3:uid="{00000000-0010-0000-0300-0000901D0000}" name="Columna7562" dataDxfId="9148"/>
    <tableColumn id="7569" xr3:uid="{00000000-0010-0000-0300-0000911D0000}" name="Columna7563" dataDxfId="9147"/>
    <tableColumn id="7570" xr3:uid="{00000000-0010-0000-0300-0000921D0000}" name="Columna7564" dataDxfId="9146"/>
    <tableColumn id="7571" xr3:uid="{00000000-0010-0000-0300-0000931D0000}" name="Columna7565" dataDxfId="9145"/>
    <tableColumn id="7572" xr3:uid="{00000000-0010-0000-0300-0000941D0000}" name="Columna7566" dataDxfId="9144"/>
    <tableColumn id="7573" xr3:uid="{00000000-0010-0000-0300-0000951D0000}" name="Columna7567" dataDxfId="9143"/>
    <tableColumn id="7574" xr3:uid="{00000000-0010-0000-0300-0000961D0000}" name="Columna7568" dataDxfId="9142"/>
    <tableColumn id="7575" xr3:uid="{00000000-0010-0000-0300-0000971D0000}" name="Columna7569" dataDxfId="9141"/>
    <tableColumn id="7576" xr3:uid="{00000000-0010-0000-0300-0000981D0000}" name="Columna7570" dataDxfId="9140"/>
    <tableColumn id="7577" xr3:uid="{00000000-0010-0000-0300-0000991D0000}" name="Columna7571" dataDxfId="9139"/>
    <tableColumn id="7578" xr3:uid="{00000000-0010-0000-0300-00009A1D0000}" name="Columna7572" dataDxfId="9138"/>
    <tableColumn id="7579" xr3:uid="{00000000-0010-0000-0300-00009B1D0000}" name="Columna7573" dataDxfId="9137"/>
    <tableColumn id="7580" xr3:uid="{00000000-0010-0000-0300-00009C1D0000}" name="Columna7574" dataDxfId="9136"/>
    <tableColumn id="7581" xr3:uid="{00000000-0010-0000-0300-00009D1D0000}" name="Columna7575" dataDxfId="9135"/>
    <tableColumn id="7582" xr3:uid="{00000000-0010-0000-0300-00009E1D0000}" name="Columna7576" dataDxfId="9134"/>
    <tableColumn id="7583" xr3:uid="{00000000-0010-0000-0300-00009F1D0000}" name="Columna7577" dataDxfId="9133"/>
    <tableColumn id="7584" xr3:uid="{00000000-0010-0000-0300-0000A01D0000}" name="Columna7578" dataDxfId="9132"/>
    <tableColumn id="7585" xr3:uid="{00000000-0010-0000-0300-0000A11D0000}" name="Columna7579" dataDxfId="9131"/>
    <tableColumn id="7586" xr3:uid="{00000000-0010-0000-0300-0000A21D0000}" name="Columna7580" dataDxfId="9130"/>
    <tableColumn id="7587" xr3:uid="{00000000-0010-0000-0300-0000A31D0000}" name="Columna7581" dataDxfId="9129"/>
    <tableColumn id="7588" xr3:uid="{00000000-0010-0000-0300-0000A41D0000}" name="Columna7582" dataDxfId="9128"/>
    <tableColumn id="7589" xr3:uid="{00000000-0010-0000-0300-0000A51D0000}" name="Columna7583" dataDxfId="9127"/>
    <tableColumn id="7590" xr3:uid="{00000000-0010-0000-0300-0000A61D0000}" name="Columna7584" dataDxfId="9126"/>
    <tableColumn id="7591" xr3:uid="{00000000-0010-0000-0300-0000A71D0000}" name="Columna7585" dataDxfId="9125"/>
    <tableColumn id="7592" xr3:uid="{00000000-0010-0000-0300-0000A81D0000}" name="Columna7586" dataDxfId="9124"/>
    <tableColumn id="7593" xr3:uid="{00000000-0010-0000-0300-0000A91D0000}" name="Columna7587" dataDxfId="9123"/>
    <tableColumn id="7594" xr3:uid="{00000000-0010-0000-0300-0000AA1D0000}" name="Columna7588" dataDxfId="9122"/>
    <tableColumn id="7595" xr3:uid="{00000000-0010-0000-0300-0000AB1D0000}" name="Columna7589" dataDxfId="9121"/>
    <tableColumn id="7596" xr3:uid="{00000000-0010-0000-0300-0000AC1D0000}" name="Columna7590" dataDxfId="9120"/>
    <tableColumn id="7597" xr3:uid="{00000000-0010-0000-0300-0000AD1D0000}" name="Columna7591" dataDxfId="9119"/>
    <tableColumn id="7598" xr3:uid="{00000000-0010-0000-0300-0000AE1D0000}" name="Columna7592" dataDxfId="9118"/>
    <tableColumn id="7599" xr3:uid="{00000000-0010-0000-0300-0000AF1D0000}" name="Columna7593" dataDxfId="9117"/>
    <tableColumn id="7600" xr3:uid="{00000000-0010-0000-0300-0000B01D0000}" name="Columna7594" dataDxfId="9116"/>
    <tableColumn id="7601" xr3:uid="{00000000-0010-0000-0300-0000B11D0000}" name="Columna7595" dataDxfId="9115"/>
    <tableColumn id="7602" xr3:uid="{00000000-0010-0000-0300-0000B21D0000}" name="Columna7596" dataDxfId="9114"/>
    <tableColumn id="7603" xr3:uid="{00000000-0010-0000-0300-0000B31D0000}" name="Columna7597" dataDxfId="9113"/>
    <tableColumn id="7604" xr3:uid="{00000000-0010-0000-0300-0000B41D0000}" name="Columna7598" dataDxfId="9112"/>
    <tableColumn id="7605" xr3:uid="{00000000-0010-0000-0300-0000B51D0000}" name="Columna7599" dataDxfId="9111"/>
    <tableColumn id="7606" xr3:uid="{00000000-0010-0000-0300-0000B61D0000}" name="Columna7600" dataDxfId="9110"/>
    <tableColumn id="7607" xr3:uid="{00000000-0010-0000-0300-0000B71D0000}" name="Columna7601" dataDxfId="9109"/>
    <tableColumn id="7608" xr3:uid="{00000000-0010-0000-0300-0000B81D0000}" name="Columna7602" dataDxfId="9108"/>
    <tableColumn id="7609" xr3:uid="{00000000-0010-0000-0300-0000B91D0000}" name="Columna7603" dataDxfId="9107"/>
    <tableColumn id="7610" xr3:uid="{00000000-0010-0000-0300-0000BA1D0000}" name="Columna7604" dataDxfId="9106"/>
    <tableColumn id="7611" xr3:uid="{00000000-0010-0000-0300-0000BB1D0000}" name="Columna7605" dataDxfId="9105"/>
    <tableColumn id="7612" xr3:uid="{00000000-0010-0000-0300-0000BC1D0000}" name="Columna7606" dataDxfId="9104"/>
    <tableColumn id="7613" xr3:uid="{00000000-0010-0000-0300-0000BD1D0000}" name="Columna7607" dataDxfId="9103"/>
    <tableColumn id="7614" xr3:uid="{00000000-0010-0000-0300-0000BE1D0000}" name="Columna7608" dataDxfId="9102"/>
    <tableColumn id="7615" xr3:uid="{00000000-0010-0000-0300-0000BF1D0000}" name="Columna7609" dataDxfId="9101"/>
    <tableColumn id="7616" xr3:uid="{00000000-0010-0000-0300-0000C01D0000}" name="Columna7610" dataDxfId="9100"/>
    <tableColumn id="7617" xr3:uid="{00000000-0010-0000-0300-0000C11D0000}" name="Columna7611" dataDxfId="9099"/>
    <tableColumn id="7618" xr3:uid="{00000000-0010-0000-0300-0000C21D0000}" name="Columna7612" dataDxfId="9098"/>
    <tableColumn id="7619" xr3:uid="{00000000-0010-0000-0300-0000C31D0000}" name="Columna7613" dataDxfId="9097"/>
    <tableColumn id="7620" xr3:uid="{00000000-0010-0000-0300-0000C41D0000}" name="Columna7614" dataDxfId="9096"/>
    <tableColumn id="7621" xr3:uid="{00000000-0010-0000-0300-0000C51D0000}" name="Columna7615" dataDxfId="9095"/>
    <tableColumn id="7622" xr3:uid="{00000000-0010-0000-0300-0000C61D0000}" name="Columna7616" dataDxfId="9094"/>
    <tableColumn id="7623" xr3:uid="{00000000-0010-0000-0300-0000C71D0000}" name="Columna7617" dataDxfId="9093"/>
    <tableColumn id="7624" xr3:uid="{00000000-0010-0000-0300-0000C81D0000}" name="Columna7618" dataDxfId="9092"/>
    <tableColumn id="7625" xr3:uid="{00000000-0010-0000-0300-0000C91D0000}" name="Columna7619" dataDxfId="9091"/>
    <tableColumn id="7626" xr3:uid="{00000000-0010-0000-0300-0000CA1D0000}" name="Columna7620" dataDxfId="9090"/>
    <tableColumn id="7627" xr3:uid="{00000000-0010-0000-0300-0000CB1D0000}" name="Columna7621" dataDxfId="9089"/>
    <tableColumn id="7628" xr3:uid="{00000000-0010-0000-0300-0000CC1D0000}" name="Columna7622" dataDxfId="9088"/>
    <tableColumn id="7629" xr3:uid="{00000000-0010-0000-0300-0000CD1D0000}" name="Columna7623" dataDxfId="9087"/>
    <tableColumn id="7630" xr3:uid="{00000000-0010-0000-0300-0000CE1D0000}" name="Columna7624" dataDxfId="9086"/>
    <tableColumn id="7631" xr3:uid="{00000000-0010-0000-0300-0000CF1D0000}" name="Columna7625" dataDxfId="9085"/>
    <tableColumn id="7632" xr3:uid="{00000000-0010-0000-0300-0000D01D0000}" name="Columna7626" dataDxfId="9084"/>
    <tableColumn id="7633" xr3:uid="{00000000-0010-0000-0300-0000D11D0000}" name="Columna7627" dataDxfId="9083"/>
    <tableColumn id="7634" xr3:uid="{00000000-0010-0000-0300-0000D21D0000}" name="Columna7628" dataDxfId="9082"/>
    <tableColumn id="7635" xr3:uid="{00000000-0010-0000-0300-0000D31D0000}" name="Columna7629" dataDxfId="9081"/>
    <tableColumn id="7636" xr3:uid="{00000000-0010-0000-0300-0000D41D0000}" name="Columna7630" dataDxfId="9080"/>
    <tableColumn id="7637" xr3:uid="{00000000-0010-0000-0300-0000D51D0000}" name="Columna7631" dataDxfId="9079"/>
    <tableColumn id="7638" xr3:uid="{00000000-0010-0000-0300-0000D61D0000}" name="Columna7632" dataDxfId="9078"/>
    <tableColumn id="7639" xr3:uid="{00000000-0010-0000-0300-0000D71D0000}" name="Columna7633" dataDxfId="9077"/>
    <tableColumn id="7640" xr3:uid="{00000000-0010-0000-0300-0000D81D0000}" name="Columna7634" dataDxfId="9076"/>
    <tableColumn id="7641" xr3:uid="{00000000-0010-0000-0300-0000D91D0000}" name="Columna7635" dataDxfId="9075"/>
    <tableColumn id="7642" xr3:uid="{00000000-0010-0000-0300-0000DA1D0000}" name="Columna7636" dataDxfId="9074"/>
    <tableColumn id="7643" xr3:uid="{00000000-0010-0000-0300-0000DB1D0000}" name="Columna7637" dataDxfId="9073"/>
    <tableColumn id="7644" xr3:uid="{00000000-0010-0000-0300-0000DC1D0000}" name="Columna7638" dataDxfId="9072"/>
    <tableColumn id="7645" xr3:uid="{00000000-0010-0000-0300-0000DD1D0000}" name="Columna7639" dataDxfId="9071"/>
    <tableColumn id="7646" xr3:uid="{00000000-0010-0000-0300-0000DE1D0000}" name="Columna7640" dataDxfId="9070"/>
    <tableColumn id="7647" xr3:uid="{00000000-0010-0000-0300-0000DF1D0000}" name="Columna7641" dataDxfId="9069"/>
    <tableColumn id="7648" xr3:uid="{00000000-0010-0000-0300-0000E01D0000}" name="Columna7642" dataDxfId="9068"/>
    <tableColumn id="7649" xr3:uid="{00000000-0010-0000-0300-0000E11D0000}" name="Columna7643" dataDxfId="9067"/>
    <tableColumn id="7650" xr3:uid="{00000000-0010-0000-0300-0000E21D0000}" name="Columna7644" dataDxfId="9066"/>
    <tableColumn id="7651" xr3:uid="{00000000-0010-0000-0300-0000E31D0000}" name="Columna7645" dataDxfId="9065"/>
    <tableColumn id="7652" xr3:uid="{00000000-0010-0000-0300-0000E41D0000}" name="Columna7646" dataDxfId="9064"/>
    <tableColumn id="7653" xr3:uid="{00000000-0010-0000-0300-0000E51D0000}" name="Columna7647" dataDxfId="9063"/>
    <tableColumn id="7654" xr3:uid="{00000000-0010-0000-0300-0000E61D0000}" name="Columna7648" dataDxfId="9062"/>
    <tableColumn id="7655" xr3:uid="{00000000-0010-0000-0300-0000E71D0000}" name="Columna7649" dataDxfId="9061"/>
    <tableColumn id="7656" xr3:uid="{00000000-0010-0000-0300-0000E81D0000}" name="Columna7650" dataDxfId="9060"/>
    <tableColumn id="7657" xr3:uid="{00000000-0010-0000-0300-0000E91D0000}" name="Columna7651" dataDxfId="9059"/>
    <tableColumn id="7658" xr3:uid="{00000000-0010-0000-0300-0000EA1D0000}" name="Columna7652" dataDxfId="9058"/>
    <tableColumn id="7659" xr3:uid="{00000000-0010-0000-0300-0000EB1D0000}" name="Columna7653" dataDxfId="9057"/>
    <tableColumn id="7660" xr3:uid="{00000000-0010-0000-0300-0000EC1D0000}" name="Columna7654" dataDxfId="9056"/>
    <tableColumn id="7661" xr3:uid="{00000000-0010-0000-0300-0000ED1D0000}" name="Columna7655" dataDxfId="9055"/>
    <tableColumn id="7662" xr3:uid="{00000000-0010-0000-0300-0000EE1D0000}" name="Columna7656" dataDxfId="9054"/>
    <tableColumn id="7663" xr3:uid="{00000000-0010-0000-0300-0000EF1D0000}" name="Columna7657" dataDxfId="9053"/>
    <tableColumn id="7664" xr3:uid="{00000000-0010-0000-0300-0000F01D0000}" name="Columna7658" dataDxfId="9052"/>
    <tableColumn id="7665" xr3:uid="{00000000-0010-0000-0300-0000F11D0000}" name="Columna7659" dataDxfId="9051"/>
    <tableColumn id="7666" xr3:uid="{00000000-0010-0000-0300-0000F21D0000}" name="Columna7660" dataDxfId="9050"/>
    <tableColumn id="7667" xr3:uid="{00000000-0010-0000-0300-0000F31D0000}" name="Columna7661" dataDxfId="9049"/>
    <tableColumn id="7668" xr3:uid="{00000000-0010-0000-0300-0000F41D0000}" name="Columna7662" dataDxfId="9048"/>
    <tableColumn id="7669" xr3:uid="{00000000-0010-0000-0300-0000F51D0000}" name="Columna7663" dataDxfId="9047"/>
    <tableColumn id="7670" xr3:uid="{00000000-0010-0000-0300-0000F61D0000}" name="Columna7664" dataDxfId="9046"/>
    <tableColumn id="7671" xr3:uid="{00000000-0010-0000-0300-0000F71D0000}" name="Columna7665" dataDxfId="9045"/>
    <tableColumn id="7672" xr3:uid="{00000000-0010-0000-0300-0000F81D0000}" name="Columna7666" dataDxfId="9044"/>
    <tableColumn id="7673" xr3:uid="{00000000-0010-0000-0300-0000F91D0000}" name="Columna7667" dataDxfId="9043"/>
    <tableColumn id="7674" xr3:uid="{00000000-0010-0000-0300-0000FA1D0000}" name="Columna7668" dataDxfId="9042"/>
    <tableColumn id="7675" xr3:uid="{00000000-0010-0000-0300-0000FB1D0000}" name="Columna7669" dataDxfId="9041"/>
    <tableColumn id="7676" xr3:uid="{00000000-0010-0000-0300-0000FC1D0000}" name="Columna7670" dataDxfId="9040"/>
    <tableColumn id="7677" xr3:uid="{00000000-0010-0000-0300-0000FD1D0000}" name="Columna7671" dataDxfId="9039"/>
    <tableColumn id="7678" xr3:uid="{00000000-0010-0000-0300-0000FE1D0000}" name="Columna7672" dataDxfId="9038"/>
    <tableColumn id="7679" xr3:uid="{00000000-0010-0000-0300-0000FF1D0000}" name="Columna7673" dataDxfId="9037"/>
    <tableColumn id="7680" xr3:uid="{00000000-0010-0000-0300-0000001E0000}" name="Columna7674" dataDxfId="9036"/>
    <tableColumn id="7681" xr3:uid="{00000000-0010-0000-0300-0000011E0000}" name="Columna7675" dataDxfId="9035"/>
    <tableColumn id="7682" xr3:uid="{00000000-0010-0000-0300-0000021E0000}" name="Columna7676" dataDxfId="9034"/>
    <tableColumn id="7683" xr3:uid="{00000000-0010-0000-0300-0000031E0000}" name="Columna7677" dataDxfId="9033"/>
    <tableColumn id="7684" xr3:uid="{00000000-0010-0000-0300-0000041E0000}" name="Columna7678" dataDxfId="9032"/>
    <tableColumn id="7685" xr3:uid="{00000000-0010-0000-0300-0000051E0000}" name="Columna7679" dataDxfId="9031"/>
    <tableColumn id="7686" xr3:uid="{00000000-0010-0000-0300-0000061E0000}" name="Columna7680" dataDxfId="9030"/>
    <tableColumn id="7687" xr3:uid="{00000000-0010-0000-0300-0000071E0000}" name="Columna7681" dataDxfId="9029"/>
    <tableColumn id="7688" xr3:uid="{00000000-0010-0000-0300-0000081E0000}" name="Columna7682" dataDxfId="9028"/>
    <tableColumn id="7689" xr3:uid="{00000000-0010-0000-0300-0000091E0000}" name="Columna7683" dataDxfId="9027"/>
    <tableColumn id="7690" xr3:uid="{00000000-0010-0000-0300-00000A1E0000}" name="Columna7684" dataDxfId="9026"/>
    <tableColumn id="7691" xr3:uid="{00000000-0010-0000-0300-00000B1E0000}" name="Columna7685" dataDxfId="9025"/>
    <tableColumn id="7692" xr3:uid="{00000000-0010-0000-0300-00000C1E0000}" name="Columna7686" dataDxfId="9024"/>
    <tableColumn id="7693" xr3:uid="{00000000-0010-0000-0300-00000D1E0000}" name="Columna7687" dataDxfId="9023"/>
    <tableColumn id="7694" xr3:uid="{00000000-0010-0000-0300-00000E1E0000}" name="Columna7688" dataDxfId="9022"/>
    <tableColumn id="7695" xr3:uid="{00000000-0010-0000-0300-00000F1E0000}" name="Columna7689" dataDxfId="9021"/>
    <tableColumn id="7696" xr3:uid="{00000000-0010-0000-0300-0000101E0000}" name="Columna7690" dataDxfId="9020"/>
    <tableColumn id="7697" xr3:uid="{00000000-0010-0000-0300-0000111E0000}" name="Columna7691" dataDxfId="9019"/>
    <tableColumn id="7698" xr3:uid="{00000000-0010-0000-0300-0000121E0000}" name="Columna7692" dataDxfId="9018"/>
    <tableColumn id="7699" xr3:uid="{00000000-0010-0000-0300-0000131E0000}" name="Columna7693" dataDxfId="9017"/>
    <tableColumn id="7700" xr3:uid="{00000000-0010-0000-0300-0000141E0000}" name="Columna7694" dataDxfId="9016"/>
    <tableColumn id="7701" xr3:uid="{00000000-0010-0000-0300-0000151E0000}" name="Columna7695" dataDxfId="9015"/>
    <tableColumn id="7702" xr3:uid="{00000000-0010-0000-0300-0000161E0000}" name="Columna7696" dataDxfId="9014"/>
    <tableColumn id="7703" xr3:uid="{00000000-0010-0000-0300-0000171E0000}" name="Columna7697" dataDxfId="9013"/>
    <tableColumn id="7704" xr3:uid="{00000000-0010-0000-0300-0000181E0000}" name="Columna7698" dataDxfId="9012"/>
    <tableColumn id="7705" xr3:uid="{00000000-0010-0000-0300-0000191E0000}" name="Columna7699" dataDxfId="9011"/>
    <tableColumn id="7706" xr3:uid="{00000000-0010-0000-0300-00001A1E0000}" name="Columna7700" dataDxfId="9010"/>
    <tableColumn id="7707" xr3:uid="{00000000-0010-0000-0300-00001B1E0000}" name="Columna7701" dataDxfId="9009"/>
    <tableColumn id="7708" xr3:uid="{00000000-0010-0000-0300-00001C1E0000}" name="Columna7702" dataDxfId="9008"/>
    <tableColumn id="7709" xr3:uid="{00000000-0010-0000-0300-00001D1E0000}" name="Columna7703" dataDxfId="9007"/>
    <tableColumn id="7710" xr3:uid="{00000000-0010-0000-0300-00001E1E0000}" name="Columna7704" dataDxfId="9006"/>
    <tableColumn id="7711" xr3:uid="{00000000-0010-0000-0300-00001F1E0000}" name="Columna7705" dataDxfId="9005"/>
    <tableColumn id="7712" xr3:uid="{00000000-0010-0000-0300-0000201E0000}" name="Columna7706" dataDxfId="9004"/>
    <tableColumn id="7713" xr3:uid="{00000000-0010-0000-0300-0000211E0000}" name="Columna7707" dataDxfId="9003"/>
    <tableColumn id="7714" xr3:uid="{00000000-0010-0000-0300-0000221E0000}" name="Columna7708" dataDxfId="9002"/>
    <tableColumn id="7715" xr3:uid="{00000000-0010-0000-0300-0000231E0000}" name="Columna7709" dataDxfId="9001"/>
    <tableColumn id="7716" xr3:uid="{00000000-0010-0000-0300-0000241E0000}" name="Columna7710" dataDxfId="9000"/>
    <tableColumn id="7717" xr3:uid="{00000000-0010-0000-0300-0000251E0000}" name="Columna7711" dataDxfId="8999"/>
    <tableColumn id="7718" xr3:uid="{00000000-0010-0000-0300-0000261E0000}" name="Columna7712" dataDxfId="8998"/>
    <tableColumn id="7719" xr3:uid="{00000000-0010-0000-0300-0000271E0000}" name="Columna7713" dataDxfId="8997"/>
    <tableColumn id="7720" xr3:uid="{00000000-0010-0000-0300-0000281E0000}" name="Columna7714" dataDxfId="8996"/>
    <tableColumn id="7721" xr3:uid="{00000000-0010-0000-0300-0000291E0000}" name="Columna7715" dataDxfId="8995"/>
    <tableColumn id="7722" xr3:uid="{00000000-0010-0000-0300-00002A1E0000}" name="Columna7716" dataDxfId="8994"/>
    <tableColumn id="7723" xr3:uid="{00000000-0010-0000-0300-00002B1E0000}" name="Columna7717" dataDxfId="8993"/>
    <tableColumn id="7724" xr3:uid="{00000000-0010-0000-0300-00002C1E0000}" name="Columna7718" dataDxfId="8992"/>
    <tableColumn id="7725" xr3:uid="{00000000-0010-0000-0300-00002D1E0000}" name="Columna7719" dataDxfId="8991"/>
    <tableColumn id="7726" xr3:uid="{00000000-0010-0000-0300-00002E1E0000}" name="Columna7720" dataDxfId="8990"/>
    <tableColumn id="7727" xr3:uid="{00000000-0010-0000-0300-00002F1E0000}" name="Columna7721" dataDxfId="8989"/>
    <tableColumn id="7728" xr3:uid="{00000000-0010-0000-0300-0000301E0000}" name="Columna7722" dataDxfId="8988"/>
    <tableColumn id="7729" xr3:uid="{00000000-0010-0000-0300-0000311E0000}" name="Columna7723" dataDxfId="8987"/>
    <tableColumn id="7730" xr3:uid="{00000000-0010-0000-0300-0000321E0000}" name="Columna7724" dataDxfId="8986"/>
    <tableColumn id="7731" xr3:uid="{00000000-0010-0000-0300-0000331E0000}" name="Columna7725" dataDxfId="8985"/>
    <tableColumn id="7732" xr3:uid="{00000000-0010-0000-0300-0000341E0000}" name="Columna7726" dataDxfId="8984"/>
    <tableColumn id="7733" xr3:uid="{00000000-0010-0000-0300-0000351E0000}" name="Columna7727" dataDxfId="8983"/>
    <tableColumn id="7734" xr3:uid="{00000000-0010-0000-0300-0000361E0000}" name="Columna7728" dataDxfId="8982"/>
    <tableColumn id="7735" xr3:uid="{00000000-0010-0000-0300-0000371E0000}" name="Columna7729" dataDxfId="8981"/>
    <tableColumn id="7736" xr3:uid="{00000000-0010-0000-0300-0000381E0000}" name="Columna7730" dataDxfId="8980"/>
    <tableColumn id="7737" xr3:uid="{00000000-0010-0000-0300-0000391E0000}" name="Columna7731" dataDxfId="8979"/>
    <tableColumn id="7738" xr3:uid="{00000000-0010-0000-0300-00003A1E0000}" name="Columna7732" dataDxfId="8978"/>
    <tableColumn id="7739" xr3:uid="{00000000-0010-0000-0300-00003B1E0000}" name="Columna7733" dataDxfId="8977"/>
    <tableColumn id="7740" xr3:uid="{00000000-0010-0000-0300-00003C1E0000}" name="Columna7734" dataDxfId="8976"/>
    <tableColumn id="7741" xr3:uid="{00000000-0010-0000-0300-00003D1E0000}" name="Columna7735" dataDxfId="8975"/>
    <tableColumn id="7742" xr3:uid="{00000000-0010-0000-0300-00003E1E0000}" name="Columna7736" dataDxfId="8974"/>
    <tableColumn id="7743" xr3:uid="{00000000-0010-0000-0300-00003F1E0000}" name="Columna7737" dataDxfId="8973"/>
    <tableColumn id="7744" xr3:uid="{00000000-0010-0000-0300-0000401E0000}" name="Columna7738" dataDxfId="8972"/>
    <tableColumn id="7745" xr3:uid="{00000000-0010-0000-0300-0000411E0000}" name="Columna7739" dataDxfId="8971"/>
    <tableColumn id="7746" xr3:uid="{00000000-0010-0000-0300-0000421E0000}" name="Columna7740" dataDxfId="8970"/>
    <tableColumn id="7747" xr3:uid="{00000000-0010-0000-0300-0000431E0000}" name="Columna7741" dataDxfId="8969"/>
    <tableColumn id="7748" xr3:uid="{00000000-0010-0000-0300-0000441E0000}" name="Columna7742" dataDxfId="8968"/>
    <tableColumn id="7749" xr3:uid="{00000000-0010-0000-0300-0000451E0000}" name="Columna7743" dataDxfId="8967"/>
    <tableColumn id="7750" xr3:uid="{00000000-0010-0000-0300-0000461E0000}" name="Columna7744" dataDxfId="8966"/>
    <tableColumn id="7751" xr3:uid="{00000000-0010-0000-0300-0000471E0000}" name="Columna7745" dataDxfId="8965"/>
    <tableColumn id="7752" xr3:uid="{00000000-0010-0000-0300-0000481E0000}" name="Columna7746" dataDxfId="8964"/>
    <tableColumn id="7753" xr3:uid="{00000000-0010-0000-0300-0000491E0000}" name="Columna7747" dataDxfId="8963"/>
    <tableColumn id="7754" xr3:uid="{00000000-0010-0000-0300-00004A1E0000}" name="Columna7748" dataDxfId="8962"/>
    <tableColumn id="7755" xr3:uid="{00000000-0010-0000-0300-00004B1E0000}" name="Columna7749" dataDxfId="8961"/>
    <tableColumn id="7756" xr3:uid="{00000000-0010-0000-0300-00004C1E0000}" name="Columna7750" dataDxfId="8960"/>
    <tableColumn id="7757" xr3:uid="{00000000-0010-0000-0300-00004D1E0000}" name="Columna7751" dataDxfId="8959"/>
    <tableColumn id="7758" xr3:uid="{00000000-0010-0000-0300-00004E1E0000}" name="Columna7752" dataDxfId="8958"/>
    <tableColumn id="7759" xr3:uid="{00000000-0010-0000-0300-00004F1E0000}" name="Columna7753" dataDxfId="8957"/>
    <tableColumn id="7760" xr3:uid="{00000000-0010-0000-0300-0000501E0000}" name="Columna7754" dataDxfId="8956"/>
    <tableColumn id="7761" xr3:uid="{00000000-0010-0000-0300-0000511E0000}" name="Columna7755" dataDxfId="8955"/>
    <tableColumn id="7762" xr3:uid="{00000000-0010-0000-0300-0000521E0000}" name="Columna7756" dataDxfId="8954"/>
    <tableColumn id="7763" xr3:uid="{00000000-0010-0000-0300-0000531E0000}" name="Columna7757" dataDxfId="8953"/>
    <tableColumn id="7764" xr3:uid="{00000000-0010-0000-0300-0000541E0000}" name="Columna7758" dataDxfId="8952"/>
    <tableColumn id="7765" xr3:uid="{00000000-0010-0000-0300-0000551E0000}" name="Columna7759" dataDxfId="8951"/>
    <tableColumn id="7766" xr3:uid="{00000000-0010-0000-0300-0000561E0000}" name="Columna7760" dataDxfId="8950"/>
    <tableColumn id="7767" xr3:uid="{00000000-0010-0000-0300-0000571E0000}" name="Columna7761" dataDxfId="8949"/>
    <tableColumn id="7768" xr3:uid="{00000000-0010-0000-0300-0000581E0000}" name="Columna7762" dataDxfId="8948"/>
    <tableColumn id="7769" xr3:uid="{00000000-0010-0000-0300-0000591E0000}" name="Columna7763" dataDxfId="8947"/>
    <tableColumn id="7770" xr3:uid="{00000000-0010-0000-0300-00005A1E0000}" name="Columna7764" dataDxfId="8946"/>
    <tableColumn id="7771" xr3:uid="{00000000-0010-0000-0300-00005B1E0000}" name="Columna7765" dataDxfId="8945"/>
    <tableColumn id="7772" xr3:uid="{00000000-0010-0000-0300-00005C1E0000}" name="Columna7766" dataDxfId="8944"/>
    <tableColumn id="7773" xr3:uid="{00000000-0010-0000-0300-00005D1E0000}" name="Columna7767" dataDxfId="8943"/>
    <tableColumn id="7774" xr3:uid="{00000000-0010-0000-0300-00005E1E0000}" name="Columna7768" dataDxfId="8942"/>
    <tableColumn id="7775" xr3:uid="{00000000-0010-0000-0300-00005F1E0000}" name="Columna7769" dataDxfId="8941"/>
    <tableColumn id="7776" xr3:uid="{00000000-0010-0000-0300-0000601E0000}" name="Columna7770" dataDxfId="8940"/>
    <tableColumn id="7777" xr3:uid="{00000000-0010-0000-0300-0000611E0000}" name="Columna7771" dataDxfId="8939"/>
    <tableColumn id="7778" xr3:uid="{00000000-0010-0000-0300-0000621E0000}" name="Columna7772" dataDxfId="8938"/>
    <tableColumn id="7779" xr3:uid="{00000000-0010-0000-0300-0000631E0000}" name="Columna7773" dataDxfId="8937"/>
    <tableColumn id="7780" xr3:uid="{00000000-0010-0000-0300-0000641E0000}" name="Columna7774" dataDxfId="8936"/>
    <tableColumn id="7781" xr3:uid="{00000000-0010-0000-0300-0000651E0000}" name="Columna7775" dataDxfId="8935"/>
    <tableColumn id="7782" xr3:uid="{00000000-0010-0000-0300-0000661E0000}" name="Columna7776" dataDxfId="8934"/>
    <tableColumn id="7783" xr3:uid="{00000000-0010-0000-0300-0000671E0000}" name="Columna7777" dataDxfId="8933"/>
    <tableColumn id="7784" xr3:uid="{00000000-0010-0000-0300-0000681E0000}" name="Columna7778" dataDxfId="8932"/>
    <tableColumn id="7785" xr3:uid="{00000000-0010-0000-0300-0000691E0000}" name="Columna7779" dataDxfId="8931"/>
    <tableColumn id="7786" xr3:uid="{00000000-0010-0000-0300-00006A1E0000}" name="Columna7780" dataDxfId="8930"/>
    <tableColumn id="7787" xr3:uid="{00000000-0010-0000-0300-00006B1E0000}" name="Columna7781" dataDxfId="8929"/>
    <tableColumn id="7788" xr3:uid="{00000000-0010-0000-0300-00006C1E0000}" name="Columna7782" dataDxfId="8928"/>
    <tableColumn id="7789" xr3:uid="{00000000-0010-0000-0300-00006D1E0000}" name="Columna7783" dataDxfId="8927"/>
    <tableColumn id="7790" xr3:uid="{00000000-0010-0000-0300-00006E1E0000}" name="Columna7784" dataDxfId="8926"/>
    <tableColumn id="7791" xr3:uid="{00000000-0010-0000-0300-00006F1E0000}" name="Columna7785" dataDxfId="8925"/>
    <tableColumn id="7792" xr3:uid="{00000000-0010-0000-0300-0000701E0000}" name="Columna7786" dataDxfId="8924"/>
    <tableColumn id="7793" xr3:uid="{00000000-0010-0000-0300-0000711E0000}" name="Columna7787" dataDxfId="8923"/>
    <tableColumn id="7794" xr3:uid="{00000000-0010-0000-0300-0000721E0000}" name="Columna7788" dataDxfId="8922"/>
    <tableColumn id="7795" xr3:uid="{00000000-0010-0000-0300-0000731E0000}" name="Columna7789" dataDxfId="8921"/>
    <tableColumn id="7796" xr3:uid="{00000000-0010-0000-0300-0000741E0000}" name="Columna7790" dataDxfId="8920"/>
    <tableColumn id="7797" xr3:uid="{00000000-0010-0000-0300-0000751E0000}" name="Columna7791" dataDxfId="8919"/>
    <tableColumn id="7798" xr3:uid="{00000000-0010-0000-0300-0000761E0000}" name="Columna7792" dataDxfId="8918"/>
    <tableColumn id="7799" xr3:uid="{00000000-0010-0000-0300-0000771E0000}" name="Columna7793" dataDxfId="8917"/>
    <tableColumn id="7800" xr3:uid="{00000000-0010-0000-0300-0000781E0000}" name="Columna7794" dataDxfId="8916"/>
    <tableColumn id="7801" xr3:uid="{00000000-0010-0000-0300-0000791E0000}" name="Columna7795" dataDxfId="8915"/>
    <tableColumn id="7802" xr3:uid="{00000000-0010-0000-0300-00007A1E0000}" name="Columna7796" dataDxfId="8914"/>
    <tableColumn id="7803" xr3:uid="{00000000-0010-0000-0300-00007B1E0000}" name="Columna7797" dataDxfId="8913"/>
    <tableColumn id="7804" xr3:uid="{00000000-0010-0000-0300-00007C1E0000}" name="Columna7798" dataDxfId="8912"/>
    <tableColumn id="7805" xr3:uid="{00000000-0010-0000-0300-00007D1E0000}" name="Columna7799" dataDxfId="8911"/>
    <tableColumn id="7806" xr3:uid="{00000000-0010-0000-0300-00007E1E0000}" name="Columna7800" dataDxfId="8910"/>
    <tableColumn id="7807" xr3:uid="{00000000-0010-0000-0300-00007F1E0000}" name="Columna7801" dataDxfId="8909"/>
    <tableColumn id="7808" xr3:uid="{00000000-0010-0000-0300-0000801E0000}" name="Columna7802" dataDxfId="8908"/>
    <tableColumn id="7809" xr3:uid="{00000000-0010-0000-0300-0000811E0000}" name="Columna7803" dataDxfId="8907"/>
    <tableColumn id="7810" xr3:uid="{00000000-0010-0000-0300-0000821E0000}" name="Columna7804" dataDxfId="8906"/>
    <tableColumn id="7811" xr3:uid="{00000000-0010-0000-0300-0000831E0000}" name="Columna7805" dataDxfId="8905"/>
    <tableColumn id="7812" xr3:uid="{00000000-0010-0000-0300-0000841E0000}" name="Columna7806" dataDxfId="8904"/>
    <tableColumn id="7813" xr3:uid="{00000000-0010-0000-0300-0000851E0000}" name="Columna7807" dataDxfId="8903"/>
    <tableColumn id="7814" xr3:uid="{00000000-0010-0000-0300-0000861E0000}" name="Columna7808" dataDxfId="8902"/>
    <tableColumn id="7815" xr3:uid="{00000000-0010-0000-0300-0000871E0000}" name="Columna7809" dataDxfId="8901"/>
    <tableColumn id="7816" xr3:uid="{00000000-0010-0000-0300-0000881E0000}" name="Columna7810" dataDxfId="8900"/>
    <tableColumn id="7817" xr3:uid="{00000000-0010-0000-0300-0000891E0000}" name="Columna7811" dataDxfId="8899"/>
    <tableColumn id="7818" xr3:uid="{00000000-0010-0000-0300-00008A1E0000}" name="Columna7812" dataDxfId="8898"/>
    <tableColumn id="7819" xr3:uid="{00000000-0010-0000-0300-00008B1E0000}" name="Columna7813" dataDxfId="8897"/>
    <tableColumn id="7820" xr3:uid="{00000000-0010-0000-0300-00008C1E0000}" name="Columna7814" dataDxfId="8896"/>
    <tableColumn id="7821" xr3:uid="{00000000-0010-0000-0300-00008D1E0000}" name="Columna7815" dataDxfId="8895"/>
    <tableColumn id="7822" xr3:uid="{00000000-0010-0000-0300-00008E1E0000}" name="Columna7816" dataDxfId="8894"/>
    <tableColumn id="7823" xr3:uid="{00000000-0010-0000-0300-00008F1E0000}" name="Columna7817" dataDxfId="8893"/>
    <tableColumn id="7824" xr3:uid="{00000000-0010-0000-0300-0000901E0000}" name="Columna7818" dataDxfId="8892"/>
    <tableColumn id="7825" xr3:uid="{00000000-0010-0000-0300-0000911E0000}" name="Columna7819" dataDxfId="8891"/>
    <tableColumn id="7826" xr3:uid="{00000000-0010-0000-0300-0000921E0000}" name="Columna7820" dataDxfId="8890"/>
    <tableColumn id="7827" xr3:uid="{00000000-0010-0000-0300-0000931E0000}" name="Columna7821" dataDxfId="8889"/>
    <tableColumn id="7828" xr3:uid="{00000000-0010-0000-0300-0000941E0000}" name="Columna7822" dataDxfId="8888"/>
    <tableColumn id="7829" xr3:uid="{00000000-0010-0000-0300-0000951E0000}" name="Columna7823" dataDxfId="8887"/>
    <tableColumn id="7830" xr3:uid="{00000000-0010-0000-0300-0000961E0000}" name="Columna7824" dataDxfId="8886"/>
    <tableColumn id="7831" xr3:uid="{00000000-0010-0000-0300-0000971E0000}" name="Columna7825" dataDxfId="8885"/>
    <tableColumn id="7832" xr3:uid="{00000000-0010-0000-0300-0000981E0000}" name="Columna7826" dataDxfId="8884"/>
    <tableColumn id="7833" xr3:uid="{00000000-0010-0000-0300-0000991E0000}" name="Columna7827" dataDxfId="8883"/>
    <tableColumn id="7834" xr3:uid="{00000000-0010-0000-0300-00009A1E0000}" name="Columna7828" dataDxfId="8882"/>
    <tableColumn id="7835" xr3:uid="{00000000-0010-0000-0300-00009B1E0000}" name="Columna7829" dataDxfId="8881"/>
    <tableColumn id="7836" xr3:uid="{00000000-0010-0000-0300-00009C1E0000}" name="Columna7830" dataDxfId="8880"/>
    <tableColumn id="7837" xr3:uid="{00000000-0010-0000-0300-00009D1E0000}" name="Columna7831" dataDxfId="8879"/>
    <tableColumn id="7838" xr3:uid="{00000000-0010-0000-0300-00009E1E0000}" name="Columna7832" dataDxfId="8878"/>
    <tableColumn id="7839" xr3:uid="{00000000-0010-0000-0300-00009F1E0000}" name="Columna7833" dataDxfId="8877"/>
    <tableColumn id="7840" xr3:uid="{00000000-0010-0000-0300-0000A01E0000}" name="Columna7834" dataDxfId="8876"/>
    <tableColumn id="7841" xr3:uid="{00000000-0010-0000-0300-0000A11E0000}" name="Columna7835" dataDxfId="8875"/>
    <tableColumn id="7842" xr3:uid="{00000000-0010-0000-0300-0000A21E0000}" name="Columna7836" dataDxfId="8874"/>
    <tableColumn id="7843" xr3:uid="{00000000-0010-0000-0300-0000A31E0000}" name="Columna7837" dataDxfId="8873"/>
    <tableColumn id="7844" xr3:uid="{00000000-0010-0000-0300-0000A41E0000}" name="Columna7838" dataDxfId="8872"/>
    <tableColumn id="7845" xr3:uid="{00000000-0010-0000-0300-0000A51E0000}" name="Columna7839" dataDxfId="8871"/>
    <tableColumn id="7846" xr3:uid="{00000000-0010-0000-0300-0000A61E0000}" name="Columna7840" dataDxfId="8870"/>
    <tableColumn id="7847" xr3:uid="{00000000-0010-0000-0300-0000A71E0000}" name="Columna7841" dataDxfId="8869"/>
    <tableColumn id="7848" xr3:uid="{00000000-0010-0000-0300-0000A81E0000}" name="Columna7842" dataDxfId="8868"/>
    <tableColumn id="7849" xr3:uid="{00000000-0010-0000-0300-0000A91E0000}" name="Columna7843" dataDxfId="8867"/>
    <tableColumn id="7850" xr3:uid="{00000000-0010-0000-0300-0000AA1E0000}" name="Columna7844" dataDxfId="8866"/>
    <tableColumn id="7851" xr3:uid="{00000000-0010-0000-0300-0000AB1E0000}" name="Columna7845" dataDxfId="8865"/>
    <tableColumn id="7852" xr3:uid="{00000000-0010-0000-0300-0000AC1E0000}" name="Columna7846" dataDxfId="8864"/>
    <tableColumn id="7853" xr3:uid="{00000000-0010-0000-0300-0000AD1E0000}" name="Columna7847" dataDxfId="8863"/>
    <tableColumn id="7854" xr3:uid="{00000000-0010-0000-0300-0000AE1E0000}" name="Columna7848" dataDxfId="8862"/>
    <tableColumn id="7855" xr3:uid="{00000000-0010-0000-0300-0000AF1E0000}" name="Columna7849" dataDxfId="8861"/>
    <tableColumn id="7856" xr3:uid="{00000000-0010-0000-0300-0000B01E0000}" name="Columna7850" dataDxfId="8860"/>
    <tableColumn id="7857" xr3:uid="{00000000-0010-0000-0300-0000B11E0000}" name="Columna7851" dataDxfId="8859"/>
    <tableColumn id="7858" xr3:uid="{00000000-0010-0000-0300-0000B21E0000}" name="Columna7852" dataDxfId="8858"/>
    <tableColumn id="7859" xr3:uid="{00000000-0010-0000-0300-0000B31E0000}" name="Columna7853" dataDxfId="8857"/>
    <tableColumn id="7860" xr3:uid="{00000000-0010-0000-0300-0000B41E0000}" name="Columna7854" dataDxfId="8856"/>
    <tableColumn id="7861" xr3:uid="{00000000-0010-0000-0300-0000B51E0000}" name="Columna7855" dataDxfId="8855"/>
    <tableColumn id="7862" xr3:uid="{00000000-0010-0000-0300-0000B61E0000}" name="Columna7856" dataDxfId="8854"/>
    <tableColumn id="7863" xr3:uid="{00000000-0010-0000-0300-0000B71E0000}" name="Columna7857" dataDxfId="8853"/>
    <tableColumn id="7864" xr3:uid="{00000000-0010-0000-0300-0000B81E0000}" name="Columna7858" dataDxfId="8852"/>
    <tableColumn id="7865" xr3:uid="{00000000-0010-0000-0300-0000B91E0000}" name="Columna7859" dataDxfId="8851"/>
    <tableColumn id="7866" xr3:uid="{00000000-0010-0000-0300-0000BA1E0000}" name="Columna7860" dataDxfId="8850"/>
    <tableColumn id="7867" xr3:uid="{00000000-0010-0000-0300-0000BB1E0000}" name="Columna7861" dataDxfId="8849"/>
    <tableColumn id="7868" xr3:uid="{00000000-0010-0000-0300-0000BC1E0000}" name="Columna7862" dataDxfId="8848"/>
    <tableColumn id="7869" xr3:uid="{00000000-0010-0000-0300-0000BD1E0000}" name="Columna7863" dataDxfId="8847"/>
    <tableColumn id="7870" xr3:uid="{00000000-0010-0000-0300-0000BE1E0000}" name="Columna7864" dataDxfId="8846"/>
    <tableColumn id="7871" xr3:uid="{00000000-0010-0000-0300-0000BF1E0000}" name="Columna7865" dataDxfId="8845"/>
    <tableColumn id="7872" xr3:uid="{00000000-0010-0000-0300-0000C01E0000}" name="Columna7866" dataDxfId="8844"/>
    <tableColumn id="7873" xr3:uid="{00000000-0010-0000-0300-0000C11E0000}" name="Columna7867" dataDxfId="8843"/>
    <tableColumn id="7874" xr3:uid="{00000000-0010-0000-0300-0000C21E0000}" name="Columna7868" dataDxfId="8842"/>
    <tableColumn id="7875" xr3:uid="{00000000-0010-0000-0300-0000C31E0000}" name="Columna7869" dataDxfId="8841"/>
    <tableColumn id="7876" xr3:uid="{00000000-0010-0000-0300-0000C41E0000}" name="Columna7870" dataDxfId="8840"/>
    <tableColumn id="7877" xr3:uid="{00000000-0010-0000-0300-0000C51E0000}" name="Columna7871" dataDxfId="8839"/>
    <tableColumn id="7878" xr3:uid="{00000000-0010-0000-0300-0000C61E0000}" name="Columna7872" dataDxfId="8838"/>
    <tableColumn id="7879" xr3:uid="{00000000-0010-0000-0300-0000C71E0000}" name="Columna7873" dataDxfId="8837"/>
    <tableColumn id="7880" xr3:uid="{00000000-0010-0000-0300-0000C81E0000}" name="Columna7874" dataDxfId="8836"/>
    <tableColumn id="7881" xr3:uid="{00000000-0010-0000-0300-0000C91E0000}" name="Columna7875" dataDxfId="8835"/>
    <tableColumn id="7882" xr3:uid="{00000000-0010-0000-0300-0000CA1E0000}" name="Columna7876" dataDxfId="8834"/>
    <tableColumn id="7883" xr3:uid="{00000000-0010-0000-0300-0000CB1E0000}" name="Columna7877" dataDxfId="8833"/>
    <tableColumn id="7884" xr3:uid="{00000000-0010-0000-0300-0000CC1E0000}" name="Columna7878" dataDxfId="8832"/>
    <tableColumn id="7885" xr3:uid="{00000000-0010-0000-0300-0000CD1E0000}" name="Columna7879" dataDxfId="8831"/>
    <tableColumn id="7886" xr3:uid="{00000000-0010-0000-0300-0000CE1E0000}" name="Columna7880" dataDxfId="8830"/>
    <tableColumn id="7887" xr3:uid="{00000000-0010-0000-0300-0000CF1E0000}" name="Columna7881" dataDxfId="8829"/>
    <tableColumn id="7888" xr3:uid="{00000000-0010-0000-0300-0000D01E0000}" name="Columna7882" dataDxfId="8828"/>
    <tableColumn id="7889" xr3:uid="{00000000-0010-0000-0300-0000D11E0000}" name="Columna7883" dataDxfId="8827"/>
    <tableColumn id="7890" xr3:uid="{00000000-0010-0000-0300-0000D21E0000}" name="Columna7884" dataDxfId="8826"/>
    <tableColumn id="7891" xr3:uid="{00000000-0010-0000-0300-0000D31E0000}" name="Columna7885" dataDxfId="8825"/>
    <tableColumn id="7892" xr3:uid="{00000000-0010-0000-0300-0000D41E0000}" name="Columna7886" dataDxfId="8824"/>
    <tableColumn id="7893" xr3:uid="{00000000-0010-0000-0300-0000D51E0000}" name="Columna7887" dataDxfId="8823"/>
    <tableColumn id="7894" xr3:uid="{00000000-0010-0000-0300-0000D61E0000}" name="Columna7888" dataDxfId="8822"/>
    <tableColumn id="7895" xr3:uid="{00000000-0010-0000-0300-0000D71E0000}" name="Columna7889" dataDxfId="8821"/>
    <tableColumn id="7896" xr3:uid="{00000000-0010-0000-0300-0000D81E0000}" name="Columna7890" dataDxfId="8820"/>
    <tableColumn id="7897" xr3:uid="{00000000-0010-0000-0300-0000D91E0000}" name="Columna7891" dataDxfId="8819"/>
    <tableColumn id="7898" xr3:uid="{00000000-0010-0000-0300-0000DA1E0000}" name="Columna7892" dataDxfId="8818"/>
    <tableColumn id="7899" xr3:uid="{00000000-0010-0000-0300-0000DB1E0000}" name="Columna7893" dataDxfId="8817"/>
    <tableColumn id="7900" xr3:uid="{00000000-0010-0000-0300-0000DC1E0000}" name="Columna7894" dataDxfId="8816"/>
    <tableColumn id="7901" xr3:uid="{00000000-0010-0000-0300-0000DD1E0000}" name="Columna7895" dataDxfId="8815"/>
    <tableColumn id="7902" xr3:uid="{00000000-0010-0000-0300-0000DE1E0000}" name="Columna7896" dataDxfId="8814"/>
    <tableColumn id="7903" xr3:uid="{00000000-0010-0000-0300-0000DF1E0000}" name="Columna7897" dataDxfId="8813"/>
    <tableColumn id="7904" xr3:uid="{00000000-0010-0000-0300-0000E01E0000}" name="Columna7898" dataDxfId="8812"/>
    <tableColumn id="7905" xr3:uid="{00000000-0010-0000-0300-0000E11E0000}" name="Columna7899" dataDxfId="8811"/>
    <tableColumn id="7906" xr3:uid="{00000000-0010-0000-0300-0000E21E0000}" name="Columna7900" dataDxfId="8810"/>
    <tableColumn id="7907" xr3:uid="{00000000-0010-0000-0300-0000E31E0000}" name="Columna7901" dataDxfId="8809"/>
    <tableColumn id="7908" xr3:uid="{00000000-0010-0000-0300-0000E41E0000}" name="Columna7902" dataDxfId="8808"/>
    <tableColumn id="7909" xr3:uid="{00000000-0010-0000-0300-0000E51E0000}" name="Columna7903" dataDxfId="8807"/>
    <tableColumn id="7910" xr3:uid="{00000000-0010-0000-0300-0000E61E0000}" name="Columna7904" dataDxfId="8806"/>
    <tableColumn id="7911" xr3:uid="{00000000-0010-0000-0300-0000E71E0000}" name="Columna7905" dataDxfId="8805"/>
    <tableColumn id="7912" xr3:uid="{00000000-0010-0000-0300-0000E81E0000}" name="Columna7906" dataDxfId="8804"/>
    <tableColumn id="7913" xr3:uid="{00000000-0010-0000-0300-0000E91E0000}" name="Columna7907" dataDxfId="8803"/>
    <tableColumn id="7914" xr3:uid="{00000000-0010-0000-0300-0000EA1E0000}" name="Columna7908" dataDxfId="8802"/>
    <tableColumn id="7915" xr3:uid="{00000000-0010-0000-0300-0000EB1E0000}" name="Columna7909" dataDxfId="8801"/>
    <tableColumn id="7916" xr3:uid="{00000000-0010-0000-0300-0000EC1E0000}" name="Columna7910" dataDxfId="8800"/>
    <tableColumn id="7917" xr3:uid="{00000000-0010-0000-0300-0000ED1E0000}" name="Columna7911" dataDxfId="8799"/>
    <tableColumn id="7918" xr3:uid="{00000000-0010-0000-0300-0000EE1E0000}" name="Columna7912" dataDxfId="8798"/>
    <tableColumn id="7919" xr3:uid="{00000000-0010-0000-0300-0000EF1E0000}" name="Columna7913" dataDxfId="8797"/>
    <tableColumn id="7920" xr3:uid="{00000000-0010-0000-0300-0000F01E0000}" name="Columna7914" dataDxfId="8796"/>
    <tableColumn id="7921" xr3:uid="{00000000-0010-0000-0300-0000F11E0000}" name="Columna7915" dataDxfId="8795"/>
    <tableColumn id="7922" xr3:uid="{00000000-0010-0000-0300-0000F21E0000}" name="Columna7916" dataDxfId="8794"/>
    <tableColumn id="7923" xr3:uid="{00000000-0010-0000-0300-0000F31E0000}" name="Columna7917" dataDxfId="8793"/>
    <tableColumn id="7924" xr3:uid="{00000000-0010-0000-0300-0000F41E0000}" name="Columna7918" dataDxfId="8792"/>
    <tableColumn id="7925" xr3:uid="{00000000-0010-0000-0300-0000F51E0000}" name="Columna7919" dataDxfId="8791"/>
    <tableColumn id="7926" xr3:uid="{00000000-0010-0000-0300-0000F61E0000}" name="Columna7920" dataDxfId="8790"/>
    <tableColumn id="7927" xr3:uid="{00000000-0010-0000-0300-0000F71E0000}" name="Columna7921" dataDxfId="8789"/>
    <tableColumn id="7928" xr3:uid="{00000000-0010-0000-0300-0000F81E0000}" name="Columna7922" dataDxfId="8788"/>
    <tableColumn id="7929" xr3:uid="{00000000-0010-0000-0300-0000F91E0000}" name="Columna7923" dataDxfId="8787"/>
    <tableColumn id="7930" xr3:uid="{00000000-0010-0000-0300-0000FA1E0000}" name="Columna7924" dataDxfId="8786"/>
    <tableColumn id="7931" xr3:uid="{00000000-0010-0000-0300-0000FB1E0000}" name="Columna7925" dataDxfId="8785"/>
    <tableColumn id="7932" xr3:uid="{00000000-0010-0000-0300-0000FC1E0000}" name="Columna7926" dataDxfId="8784"/>
    <tableColumn id="7933" xr3:uid="{00000000-0010-0000-0300-0000FD1E0000}" name="Columna7927" dataDxfId="8783"/>
    <tableColumn id="7934" xr3:uid="{00000000-0010-0000-0300-0000FE1E0000}" name="Columna7928" dataDxfId="8782"/>
    <tableColumn id="7935" xr3:uid="{00000000-0010-0000-0300-0000FF1E0000}" name="Columna7929" dataDxfId="8781"/>
    <tableColumn id="7936" xr3:uid="{00000000-0010-0000-0300-0000001F0000}" name="Columna7930" dataDxfId="8780"/>
    <tableColumn id="7937" xr3:uid="{00000000-0010-0000-0300-0000011F0000}" name="Columna7931" dataDxfId="8779"/>
    <tableColumn id="7938" xr3:uid="{00000000-0010-0000-0300-0000021F0000}" name="Columna7932" dataDxfId="8778"/>
    <tableColumn id="7939" xr3:uid="{00000000-0010-0000-0300-0000031F0000}" name="Columna7933" dataDxfId="8777"/>
    <tableColumn id="7940" xr3:uid="{00000000-0010-0000-0300-0000041F0000}" name="Columna7934" dataDxfId="8776"/>
    <tableColumn id="7941" xr3:uid="{00000000-0010-0000-0300-0000051F0000}" name="Columna7935" dataDxfId="8775"/>
    <tableColumn id="7942" xr3:uid="{00000000-0010-0000-0300-0000061F0000}" name="Columna7936" dataDxfId="8774"/>
    <tableColumn id="7943" xr3:uid="{00000000-0010-0000-0300-0000071F0000}" name="Columna7937" dataDxfId="8773"/>
    <tableColumn id="7944" xr3:uid="{00000000-0010-0000-0300-0000081F0000}" name="Columna7938" dataDxfId="8772"/>
    <tableColumn id="7945" xr3:uid="{00000000-0010-0000-0300-0000091F0000}" name="Columna7939" dataDxfId="8771"/>
    <tableColumn id="7946" xr3:uid="{00000000-0010-0000-0300-00000A1F0000}" name="Columna7940" dataDxfId="8770"/>
    <tableColumn id="7947" xr3:uid="{00000000-0010-0000-0300-00000B1F0000}" name="Columna7941" dataDxfId="8769"/>
    <tableColumn id="7948" xr3:uid="{00000000-0010-0000-0300-00000C1F0000}" name="Columna7942" dataDxfId="8768"/>
    <tableColumn id="7949" xr3:uid="{00000000-0010-0000-0300-00000D1F0000}" name="Columna7943" dataDxfId="8767"/>
    <tableColumn id="7950" xr3:uid="{00000000-0010-0000-0300-00000E1F0000}" name="Columna7944" dataDxfId="8766"/>
    <tableColumn id="7951" xr3:uid="{00000000-0010-0000-0300-00000F1F0000}" name="Columna7945" dataDxfId="8765"/>
    <tableColumn id="7952" xr3:uid="{00000000-0010-0000-0300-0000101F0000}" name="Columna7946" dataDxfId="8764"/>
    <tableColumn id="7953" xr3:uid="{00000000-0010-0000-0300-0000111F0000}" name="Columna7947" dataDxfId="8763"/>
    <tableColumn id="7954" xr3:uid="{00000000-0010-0000-0300-0000121F0000}" name="Columna7948" dataDxfId="8762"/>
    <tableColumn id="7955" xr3:uid="{00000000-0010-0000-0300-0000131F0000}" name="Columna7949" dataDxfId="8761"/>
    <tableColumn id="7956" xr3:uid="{00000000-0010-0000-0300-0000141F0000}" name="Columna7950" dataDxfId="8760"/>
    <tableColumn id="7957" xr3:uid="{00000000-0010-0000-0300-0000151F0000}" name="Columna7951" dataDxfId="8759"/>
    <tableColumn id="7958" xr3:uid="{00000000-0010-0000-0300-0000161F0000}" name="Columna7952" dataDxfId="8758"/>
    <tableColumn id="7959" xr3:uid="{00000000-0010-0000-0300-0000171F0000}" name="Columna7953" dataDxfId="8757"/>
    <tableColumn id="7960" xr3:uid="{00000000-0010-0000-0300-0000181F0000}" name="Columna7954" dataDxfId="8756"/>
    <tableColumn id="7961" xr3:uid="{00000000-0010-0000-0300-0000191F0000}" name="Columna7955" dataDxfId="8755"/>
    <tableColumn id="7962" xr3:uid="{00000000-0010-0000-0300-00001A1F0000}" name="Columna7956" dataDxfId="8754"/>
    <tableColumn id="7963" xr3:uid="{00000000-0010-0000-0300-00001B1F0000}" name="Columna7957" dataDxfId="8753"/>
    <tableColumn id="7964" xr3:uid="{00000000-0010-0000-0300-00001C1F0000}" name="Columna7958" dataDxfId="8752"/>
    <tableColumn id="7965" xr3:uid="{00000000-0010-0000-0300-00001D1F0000}" name="Columna7959" dataDxfId="8751"/>
    <tableColumn id="7966" xr3:uid="{00000000-0010-0000-0300-00001E1F0000}" name="Columna7960" dataDxfId="8750"/>
    <tableColumn id="7967" xr3:uid="{00000000-0010-0000-0300-00001F1F0000}" name="Columna7961" dataDxfId="8749"/>
    <tableColumn id="7968" xr3:uid="{00000000-0010-0000-0300-0000201F0000}" name="Columna7962" dataDxfId="8748"/>
    <tableColumn id="7969" xr3:uid="{00000000-0010-0000-0300-0000211F0000}" name="Columna7963" dataDxfId="8747"/>
    <tableColumn id="7970" xr3:uid="{00000000-0010-0000-0300-0000221F0000}" name="Columna7964" dataDxfId="8746"/>
    <tableColumn id="7971" xr3:uid="{00000000-0010-0000-0300-0000231F0000}" name="Columna7965" dataDxfId="8745"/>
    <tableColumn id="7972" xr3:uid="{00000000-0010-0000-0300-0000241F0000}" name="Columna7966" dataDxfId="8744"/>
    <tableColumn id="7973" xr3:uid="{00000000-0010-0000-0300-0000251F0000}" name="Columna7967" dataDxfId="8743"/>
    <tableColumn id="7974" xr3:uid="{00000000-0010-0000-0300-0000261F0000}" name="Columna7968" dataDxfId="8742"/>
    <tableColumn id="7975" xr3:uid="{00000000-0010-0000-0300-0000271F0000}" name="Columna7969" dataDxfId="8741"/>
    <tableColumn id="7976" xr3:uid="{00000000-0010-0000-0300-0000281F0000}" name="Columna7970" dataDxfId="8740"/>
    <tableColumn id="7977" xr3:uid="{00000000-0010-0000-0300-0000291F0000}" name="Columna7971" dataDxfId="8739"/>
    <tableColumn id="7978" xr3:uid="{00000000-0010-0000-0300-00002A1F0000}" name="Columna7972" dataDxfId="8738"/>
    <tableColumn id="7979" xr3:uid="{00000000-0010-0000-0300-00002B1F0000}" name="Columna7973" dataDxfId="8737"/>
    <tableColumn id="7980" xr3:uid="{00000000-0010-0000-0300-00002C1F0000}" name="Columna7974" dataDxfId="8736"/>
    <tableColumn id="7981" xr3:uid="{00000000-0010-0000-0300-00002D1F0000}" name="Columna7975" dataDxfId="8735"/>
    <tableColumn id="7982" xr3:uid="{00000000-0010-0000-0300-00002E1F0000}" name="Columna7976" dataDxfId="8734"/>
    <tableColumn id="7983" xr3:uid="{00000000-0010-0000-0300-00002F1F0000}" name="Columna7977" dataDxfId="8733"/>
    <tableColumn id="7984" xr3:uid="{00000000-0010-0000-0300-0000301F0000}" name="Columna7978" dataDxfId="8732"/>
    <tableColumn id="7985" xr3:uid="{00000000-0010-0000-0300-0000311F0000}" name="Columna7979" dataDxfId="8731"/>
    <tableColumn id="7986" xr3:uid="{00000000-0010-0000-0300-0000321F0000}" name="Columna7980" dataDxfId="8730"/>
    <tableColumn id="7987" xr3:uid="{00000000-0010-0000-0300-0000331F0000}" name="Columna7981" dataDxfId="8729"/>
    <tableColumn id="7988" xr3:uid="{00000000-0010-0000-0300-0000341F0000}" name="Columna7982" dataDxfId="8728"/>
    <tableColumn id="7989" xr3:uid="{00000000-0010-0000-0300-0000351F0000}" name="Columna7983" dataDxfId="8727"/>
    <tableColumn id="7990" xr3:uid="{00000000-0010-0000-0300-0000361F0000}" name="Columna7984" dataDxfId="8726"/>
    <tableColumn id="7991" xr3:uid="{00000000-0010-0000-0300-0000371F0000}" name="Columna7985" dataDxfId="8725"/>
    <tableColumn id="7992" xr3:uid="{00000000-0010-0000-0300-0000381F0000}" name="Columna7986" dataDxfId="8724"/>
    <tableColumn id="7993" xr3:uid="{00000000-0010-0000-0300-0000391F0000}" name="Columna7987" dataDxfId="8723"/>
    <tableColumn id="7994" xr3:uid="{00000000-0010-0000-0300-00003A1F0000}" name="Columna7988" dataDxfId="8722"/>
    <tableColumn id="7995" xr3:uid="{00000000-0010-0000-0300-00003B1F0000}" name="Columna7989" dataDxfId="8721"/>
    <tableColumn id="7996" xr3:uid="{00000000-0010-0000-0300-00003C1F0000}" name="Columna7990" dataDxfId="8720"/>
    <tableColumn id="7997" xr3:uid="{00000000-0010-0000-0300-00003D1F0000}" name="Columna7991" dataDxfId="8719"/>
    <tableColumn id="7998" xr3:uid="{00000000-0010-0000-0300-00003E1F0000}" name="Columna7992" dataDxfId="8718"/>
    <tableColumn id="7999" xr3:uid="{00000000-0010-0000-0300-00003F1F0000}" name="Columna7993" dataDxfId="8717"/>
    <tableColumn id="8000" xr3:uid="{00000000-0010-0000-0300-0000401F0000}" name="Columna7994" dataDxfId="8716"/>
    <tableColumn id="8001" xr3:uid="{00000000-0010-0000-0300-0000411F0000}" name="Columna7995" dataDxfId="8715"/>
    <tableColumn id="8002" xr3:uid="{00000000-0010-0000-0300-0000421F0000}" name="Columna7996" dataDxfId="8714"/>
    <tableColumn id="8003" xr3:uid="{00000000-0010-0000-0300-0000431F0000}" name="Columna7997" dataDxfId="8713"/>
    <tableColumn id="8004" xr3:uid="{00000000-0010-0000-0300-0000441F0000}" name="Columna7998" dataDxfId="8712"/>
    <tableColumn id="8005" xr3:uid="{00000000-0010-0000-0300-0000451F0000}" name="Columna7999" dataDxfId="8711"/>
    <tableColumn id="8006" xr3:uid="{00000000-0010-0000-0300-0000461F0000}" name="Columna8000" dataDxfId="8710"/>
    <tableColumn id="8007" xr3:uid="{00000000-0010-0000-0300-0000471F0000}" name="Columna8001" dataDxfId="8709"/>
    <tableColumn id="8008" xr3:uid="{00000000-0010-0000-0300-0000481F0000}" name="Columna8002" dataDxfId="8708"/>
    <tableColumn id="8009" xr3:uid="{00000000-0010-0000-0300-0000491F0000}" name="Columna8003" dataDxfId="8707"/>
    <tableColumn id="8010" xr3:uid="{00000000-0010-0000-0300-00004A1F0000}" name="Columna8004" dataDxfId="8706"/>
    <tableColumn id="8011" xr3:uid="{00000000-0010-0000-0300-00004B1F0000}" name="Columna8005" dataDxfId="8705"/>
    <tableColumn id="8012" xr3:uid="{00000000-0010-0000-0300-00004C1F0000}" name="Columna8006" dataDxfId="8704"/>
    <tableColumn id="8013" xr3:uid="{00000000-0010-0000-0300-00004D1F0000}" name="Columna8007" dataDxfId="8703"/>
    <tableColumn id="8014" xr3:uid="{00000000-0010-0000-0300-00004E1F0000}" name="Columna8008" dataDxfId="8702"/>
    <tableColumn id="8015" xr3:uid="{00000000-0010-0000-0300-00004F1F0000}" name="Columna8009" dataDxfId="8701"/>
    <tableColumn id="8016" xr3:uid="{00000000-0010-0000-0300-0000501F0000}" name="Columna8010" dataDxfId="8700"/>
    <tableColumn id="8017" xr3:uid="{00000000-0010-0000-0300-0000511F0000}" name="Columna8011" dataDxfId="8699"/>
    <tableColumn id="8018" xr3:uid="{00000000-0010-0000-0300-0000521F0000}" name="Columna8012" dataDxfId="8698"/>
    <tableColumn id="8019" xr3:uid="{00000000-0010-0000-0300-0000531F0000}" name="Columna8013" dataDxfId="8697"/>
    <tableColumn id="8020" xr3:uid="{00000000-0010-0000-0300-0000541F0000}" name="Columna8014" dataDxfId="8696"/>
    <tableColumn id="8021" xr3:uid="{00000000-0010-0000-0300-0000551F0000}" name="Columna8015" dataDxfId="8695"/>
    <tableColumn id="8022" xr3:uid="{00000000-0010-0000-0300-0000561F0000}" name="Columna8016" dataDxfId="8694"/>
    <tableColumn id="8023" xr3:uid="{00000000-0010-0000-0300-0000571F0000}" name="Columna8017" dataDxfId="8693"/>
    <tableColumn id="8024" xr3:uid="{00000000-0010-0000-0300-0000581F0000}" name="Columna8018" dataDxfId="8692"/>
    <tableColumn id="8025" xr3:uid="{00000000-0010-0000-0300-0000591F0000}" name="Columna8019" dataDxfId="8691"/>
    <tableColumn id="8026" xr3:uid="{00000000-0010-0000-0300-00005A1F0000}" name="Columna8020" dataDxfId="8690"/>
    <tableColumn id="8027" xr3:uid="{00000000-0010-0000-0300-00005B1F0000}" name="Columna8021" dataDxfId="8689"/>
    <tableColumn id="8028" xr3:uid="{00000000-0010-0000-0300-00005C1F0000}" name="Columna8022" dataDxfId="8688"/>
    <tableColumn id="8029" xr3:uid="{00000000-0010-0000-0300-00005D1F0000}" name="Columna8023" dataDxfId="8687"/>
    <tableColumn id="8030" xr3:uid="{00000000-0010-0000-0300-00005E1F0000}" name="Columna8024" dataDxfId="8686"/>
    <tableColumn id="8031" xr3:uid="{00000000-0010-0000-0300-00005F1F0000}" name="Columna8025" dataDxfId="8685"/>
    <tableColumn id="8032" xr3:uid="{00000000-0010-0000-0300-0000601F0000}" name="Columna8026" dataDxfId="8684"/>
    <tableColumn id="8033" xr3:uid="{00000000-0010-0000-0300-0000611F0000}" name="Columna8027" dataDxfId="8683"/>
    <tableColumn id="8034" xr3:uid="{00000000-0010-0000-0300-0000621F0000}" name="Columna8028" dataDxfId="8682"/>
    <tableColumn id="8035" xr3:uid="{00000000-0010-0000-0300-0000631F0000}" name="Columna8029" dataDxfId="8681"/>
    <tableColumn id="8036" xr3:uid="{00000000-0010-0000-0300-0000641F0000}" name="Columna8030" dataDxfId="8680"/>
    <tableColumn id="8037" xr3:uid="{00000000-0010-0000-0300-0000651F0000}" name="Columna8031" dataDxfId="8679"/>
    <tableColumn id="8038" xr3:uid="{00000000-0010-0000-0300-0000661F0000}" name="Columna8032" dataDxfId="8678"/>
    <tableColumn id="8039" xr3:uid="{00000000-0010-0000-0300-0000671F0000}" name="Columna8033" dataDxfId="8677"/>
    <tableColumn id="8040" xr3:uid="{00000000-0010-0000-0300-0000681F0000}" name="Columna8034" dataDxfId="8676"/>
    <tableColumn id="8041" xr3:uid="{00000000-0010-0000-0300-0000691F0000}" name="Columna8035" dataDxfId="8675"/>
    <tableColumn id="8042" xr3:uid="{00000000-0010-0000-0300-00006A1F0000}" name="Columna8036" dataDxfId="8674"/>
    <tableColumn id="8043" xr3:uid="{00000000-0010-0000-0300-00006B1F0000}" name="Columna8037" dataDxfId="8673"/>
    <tableColumn id="8044" xr3:uid="{00000000-0010-0000-0300-00006C1F0000}" name="Columna8038" dataDxfId="8672"/>
    <tableColumn id="8045" xr3:uid="{00000000-0010-0000-0300-00006D1F0000}" name="Columna8039" dataDxfId="8671"/>
    <tableColumn id="8046" xr3:uid="{00000000-0010-0000-0300-00006E1F0000}" name="Columna8040" dataDxfId="8670"/>
    <tableColumn id="8047" xr3:uid="{00000000-0010-0000-0300-00006F1F0000}" name="Columna8041" dataDxfId="8669"/>
    <tableColumn id="8048" xr3:uid="{00000000-0010-0000-0300-0000701F0000}" name="Columna8042" dataDxfId="8668"/>
    <tableColumn id="8049" xr3:uid="{00000000-0010-0000-0300-0000711F0000}" name="Columna8043" dataDxfId="8667"/>
    <tableColumn id="8050" xr3:uid="{00000000-0010-0000-0300-0000721F0000}" name="Columna8044" dataDxfId="8666"/>
    <tableColumn id="8051" xr3:uid="{00000000-0010-0000-0300-0000731F0000}" name="Columna8045" dataDxfId="8665"/>
    <tableColumn id="8052" xr3:uid="{00000000-0010-0000-0300-0000741F0000}" name="Columna8046" dataDxfId="8664"/>
    <tableColumn id="8053" xr3:uid="{00000000-0010-0000-0300-0000751F0000}" name="Columna8047" dataDxfId="8663"/>
    <tableColumn id="8054" xr3:uid="{00000000-0010-0000-0300-0000761F0000}" name="Columna8048" dataDxfId="8662"/>
    <tableColumn id="8055" xr3:uid="{00000000-0010-0000-0300-0000771F0000}" name="Columna8049" dataDxfId="8661"/>
    <tableColumn id="8056" xr3:uid="{00000000-0010-0000-0300-0000781F0000}" name="Columna8050" dataDxfId="8660"/>
    <tableColumn id="8057" xr3:uid="{00000000-0010-0000-0300-0000791F0000}" name="Columna8051" dataDxfId="8659"/>
    <tableColumn id="8058" xr3:uid="{00000000-0010-0000-0300-00007A1F0000}" name="Columna8052" dataDxfId="8658"/>
    <tableColumn id="8059" xr3:uid="{00000000-0010-0000-0300-00007B1F0000}" name="Columna8053" dataDxfId="8657"/>
    <tableColumn id="8060" xr3:uid="{00000000-0010-0000-0300-00007C1F0000}" name="Columna8054" dataDxfId="8656"/>
    <tableColumn id="8061" xr3:uid="{00000000-0010-0000-0300-00007D1F0000}" name="Columna8055" dataDxfId="8655"/>
    <tableColumn id="8062" xr3:uid="{00000000-0010-0000-0300-00007E1F0000}" name="Columna8056" dataDxfId="8654"/>
    <tableColumn id="8063" xr3:uid="{00000000-0010-0000-0300-00007F1F0000}" name="Columna8057" dataDxfId="8653"/>
    <tableColumn id="8064" xr3:uid="{00000000-0010-0000-0300-0000801F0000}" name="Columna8058" dataDxfId="8652"/>
    <tableColumn id="8065" xr3:uid="{00000000-0010-0000-0300-0000811F0000}" name="Columna8059" dataDxfId="8651"/>
    <tableColumn id="8066" xr3:uid="{00000000-0010-0000-0300-0000821F0000}" name="Columna8060" dataDxfId="8650"/>
    <tableColumn id="8067" xr3:uid="{00000000-0010-0000-0300-0000831F0000}" name="Columna8061" dataDxfId="8649"/>
    <tableColumn id="8068" xr3:uid="{00000000-0010-0000-0300-0000841F0000}" name="Columna8062" dataDxfId="8648"/>
    <tableColumn id="8069" xr3:uid="{00000000-0010-0000-0300-0000851F0000}" name="Columna8063" dataDxfId="8647"/>
    <tableColumn id="8070" xr3:uid="{00000000-0010-0000-0300-0000861F0000}" name="Columna8064" dataDxfId="8646"/>
    <tableColumn id="8071" xr3:uid="{00000000-0010-0000-0300-0000871F0000}" name="Columna8065" dataDxfId="8645"/>
    <tableColumn id="8072" xr3:uid="{00000000-0010-0000-0300-0000881F0000}" name="Columna8066" dataDxfId="8644"/>
    <tableColumn id="8073" xr3:uid="{00000000-0010-0000-0300-0000891F0000}" name="Columna8067" dataDxfId="8643"/>
    <tableColumn id="8074" xr3:uid="{00000000-0010-0000-0300-00008A1F0000}" name="Columna8068" dataDxfId="8642"/>
    <tableColumn id="8075" xr3:uid="{00000000-0010-0000-0300-00008B1F0000}" name="Columna8069" dataDxfId="8641"/>
    <tableColumn id="8076" xr3:uid="{00000000-0010-0000-0300-00008C1F0000}" name="Columna8070" dataDxfId="8640"/>
    <tableColumn id="8077" xr3:uid="{00000000-0010-0000-0300-00008D1F0000}" name="Columna8071" dataDxfId="8639"/>
    <tableColumn id="8078" xr3:uid="{00000000-0010-0000-0300-00008E1F0000}" name="Columna8072" dataDxfId="8638"/>
    <tableColumn id="8079" xr3:uid="{00000000-0010-0000-0300-00008F1F0000}" name="Columna8073" dataDxfId="8637"/>
    <tableColumn id="8080" xr3:uid="{00000000-0010-0000-0300-0000901F0000}" name="Columna8074" dataDxfId="8636"/>
    <tableColumn id="8081" xr3:uid="{00000000-0010-0000-0300-0000911F0000}" name="Columna8075" dataDxfId="8635"/>
    <tableColumn id="8082" xr3:uid="{00000000-0010-0000-0300-0000921F0000}" name="Columna8076" dataDxfId="8634"/>
    <tableColumn id="8083" xr3:uid="{00000000-0010-0000-0300-0000931F0000}" name="Columna8077" dataDxfId="8633"/>
    <tableColumn id="8084" xr3:uid="{00000000-0010-0000-0300-0000941F0000}" name="Columna8078" dataDxfId="8632"/>
    <tableColumn id="8085" xr3:uid="{00000000-0010-0000-0300-0000951F0000}" name="Columna8079" dataDxfId="8631"/>
    <tableColumn id="8086" xr3:uid="{00000000-0010-0000-0300-0000961F0000}" name="Columna8080" dataDxfId="8630"/>
    <tableColumn id="8087" xr3:uid="{00000000-0010-0000-0300-0000971F0000}" name="Columna8081" dataDxfId="8629"/>
    <tableColumn id="8088" xr3:uid="{00000000-0010-0000-0300-0000981F0000}" name="Columna8082" dataDxfId="8628"/>
    <tableColumn id="8089" xr3:uid="{00000000-0010-0000-0300-0000991F0000}" name="Columna8083" dataDxfId="8627"/>
    <tableColumn id="8090" xr3:uid="{00000000-0010-0000-0300-00009A1F0000}" name="Columna8084" dataDxfId="8626"/>
    <tableColumn id="8091" xr3:uid="{00000000-0010-0000-0300-00009B1F0000}" name="Columna8085" dataDxfId="8625"/>
    <tableColumn id="8092" xr3:uid="{00000000-0010-0000-0300-00009C1F0000}" name="Columna8086" dataDxfId="8624"/>
    <tableColumn id="8093" xr3:uid="{00000000-0010-0000-0300-00009D1F0000}" name="Columna8087" dataDxfId="8623"/>
    <tableColumn id="8094" xr3:uid="{00000000-0010-0000-0300-00009E1F0000}" name="Columna8088" dataDxfId="8622"/>
    <tableColumn id="8095" xr3:uid="{00000000-0010-0000-0300-00009F1F0000}" name="Columna8089" dataDxfId="8621"/>
    <tableColumn id="8096" xr3:uid="{00000000-0010-0000-0300-0000A01F0000}" name="Columna8090" dataDxfId="8620"/>
    <tableColumn id="8097" xr3:uid="{00000000-0010-0000-0300-0000A11F0000}" name="Columna8091" dataDxfId="8619"/>
    <tableColumn id="8098" xr3:uid="{00000000-0010-0000-0300-0000A21F0000}" name="Columna8092" dataDxfId="8618"/>
    <tableColumn id="8099" xr3:uid="{00000000-0010-0000-0300-0000A31F0000}" name="Columna8093" dataDxfId="8617"/>
    <tableColumn id="8100" xr3:uid="{00000000-0010-0000-0300-0000A41F0000}" name="Columna8094" dataDxfId="8616"/>
    <tableColumn id="8101" xr3:uid="{00000000-0010-0000-0300-0000A51F0000}" name="Columna8095" dataDxfId="8615"/>
    <tableColumn id="8102" xr3:uid="{00000000-0010-0000-0300-0000A61F0000}" name="Columna8096" dataDxfId="8614"/>
    <tableColumn id="8103" xr3:uid="{00000000-0010-0000-0300-0000A71F0000}" name="Columna8097" dataDxfId="8613"/>
    <tableColumn id="8104" xr3:uid="{00000000-0010-0000-0300-0000A81F0000}" name="Columna8098" dataDxfId="8612"/>
    <tableColumn id="8105" xr3:uid="{00000000-0010-0000-0300-0000A91F0000}" name="Columna8099" dataDxfId="8611"/>
    <tableColumn id="8106" xr3:uid="{00000000-0010-0000-0300-0000AA1F0000}" name="Columna8100" dataDxfId="8610"/>
    <tableColumn id="8107" xr3:uid="{00000000-0010-0000-0300-0000AB1F0000}" name="Columna8101" dataDxfId="8609"/>
    <tableColumn id="8108" xr3:uid="{00000000-0010-0000-0300-0000AC1F0000}" name="Columna8102" dataDxfId="8608"/>
    <tableColumn id="8109" xr3:uid="{00000000-0010-0000-0300-0000AD1F0000}" name="Columna8103" dataDxfId="8607"/>
    <tableColumn id="8110" xr3:uid="{00000000-0010-0000-0300-0000AE1F0000}" name="Columna8104" dataDxfId="8606"/>
    <tableColumn id="8111" xr3:uid="{00000000-0010-0000-0300-0000AF1F0000}" name="Columna8105" dataDxfId="8605"/>
    <tableColumn id="8112" xr3:uid="{00000000-0010-0000-0300-0000B01F0000}" name="Columna8106" dataDxfId="8604"/>
    <tableColumn id="8113" xr3:uid="{00000000-0010-0000-0300-0000B11F0000}" name="Columna8107" dataDxfId="8603"/>
    <tableColumn id="8114" xr3:uid="{00000000-0010-0000-0300-0000B21F0000}" name="Columna8108" dataDxfId="8602"/>
    <tableColumn id="8115" xr3:uid="{00000000-0010-0000-0300-0000B31F0000}" name="Columna8109" dataDxfId="8601"/>
    <tableColumn id="8116" xr3:uid="{00000000-0010-0000-0300-0000B41F0000}" name="Columna8110" dataDxfId="8600"/>
    <tableColumn id="8117" xr3:uid="{00000000-0010-0000-0300-0000B51F0000}" name="Columna8111" dataDxfId="8599"/>
    <tableColumn id="8118" xr3:uid="{00000000-0010-0000-0300-0000B61F0000}" name="Columna8112" dataDxfId="8598"/>
    <tableColumn id="8119" xr3:uid="{00000000-0010-0000-0300-0000B71F0000}" name="Columna8113" dataDxfId="8597"/>
    <tableColumn id="8120" xr3:uid="{00000000-0010-0000-0300-0000B81F0000}" name="Columna8114" dataDxfId="8596"/>
    <tableColumn id="8121" xr3:uid="{00000000-0010-0000-0300-0000B91F0000}" name="Columna8115" dataDxfId="8595"/>
    <tableColumn id="8122" xr3:uid="{00000000-0010-0000-0300-0000BA1F0000}" name="Columna8116" dataDxfId="8594"/>
    <tableColumn id="8123" xr3:uid="{00000000-0010-0000-0300-0000BB1F0000}" name="Columna8117" dataDxfId="8593"/>
    <tableColumn id="8124" xr3:uid="{00000000-0010-0000-0300-0000BC1F0000}" name="Columna8118" dataDxfId="8592"/>
    <tableColumn id="8125" xr3:uid="{00000000-0010-0000-0300-0000BD1F0000}" name="Columna8119" dataDxfId="8591"/>
    <tableColumn id="8126" xr3:uid="{00000000-0010-0000-0300-0000BE1F0000}" name="Columna8120" dataDxfId="8590"/>
    <tableColumn id="8127" xr3:uid="{00000000-0010-0000-0300-0000BF1F0000}" name="Columna8121" dataDxfId="8589"/>
    <tableColumn id="8128" xr3:uid="{00000000-0010-0000-0300-0000C01F0000}" name="Columna8122" dataDxfId="8588"/>
    <tableColumn id="8129" xr3:uid="{00000000-0010-0000-0300-0000C11F0000}" name="Columna8123" dataDxfId="8587"/>
    <tableColumn id="8130" xr3:uid="{00000000-0010-0000-0300-0000C21F0000}" name="Columna8124" dataDxfId="8586"/>
    <tableColumn id="8131" xr3:uid="{00000000-0010-0000-0300-0000C31F0000}" name="Columna8125" dataDxfId="8585"/>
    <tableColumn id="8132" xr3:uid="{00000000-0010-0000-0300-0000C41F0000}" name="Columna8126" dataDxfId="8584"/>
    <tableColumn id="8133" xr3:uid="{00000000-0010-0000-0300-0000C51F0000}" name="Columna8127" dataDxfId="8583"/>
    <tableColumn id="8134" xr3:uid="{00000000-0010-0000-0300-0000C61F0000}" name="Columna8128" dataDxfId="8582"/>
    <tableColumn id="8135" xr3:uid="{00000000-0010-0000-0300-0000C71F0000}" name="Columna8129" dataDxfId="8581"/>
    <tableColumn id="8136" xr3:uid="{00000000-0010-0000-0300-0000C81F0000}" name="Columna8130" dataDxfId="8580"/>
    <tableColumn id="8137" xr3:uid="{00000000-0010-0000-0300-0000C91F0000}" name="Columna8131" dataDxfId="8579"/>
    <tableColumn id="8138" xr3:uid="{00000000-0010-0000-0300-0000CA1F0000}" name="Columna8132" dataDxfId="8578"/>
    <tableColumn id="8139" xr3:uid="{00000000-0010-0000-0300-0000CB1F0000}" name="Columna8133" dataDxfId="8577"/>
    <tableColumn id="8140" xr3:uid="{00000000-0010-0000-0300-0000CC1F0000}" name="Columna8134" dataDxfId="8576"/>
    <tableColumn id="8141" xr3:uid="{00000000-0010-0000-0300-0000CD1F0000}" name="Columna8135" dataDxfId="8575"/>
    <tableColumn id="8142" xr3:uid="{00000000-0010-0000-0300-0000CE1F0000}" name="Columna8136" dataDxfId="8574"/>
    <tableColumn id="8143" xr3:uid="{00000000-0010-0000-0300-0000CF1F0000}" name="Columna8137" dataDxfId="8573"/>
    <tableColumn id="8144" xr3:uid="{00000000-0010-0000-0300-0000D01F0000}" name="Columna8138" dataDxfId="8572"/>
    <tableColumn id="8145" xr3:uid="{00000000-0010-0000-0300-0000D11F0000}" name="Columna8139" dataDxfId="8571"/>
    <tableColumn id="8146" xr3:uid="{00000000-0010-0000-0300-0000D21F0000}" name="Columna8140" dataDxfId="8570"/>
    <tableColumn id="8147" xr3:uid="{00000000-0010-0000-0300-0000D31F0000}" name="Columna8141" dataDxfId="8569"/>
    <tableColumn id="8148" xr3:uid="{00000000-0010-0000-0300-0000D41F0000}" name="Columna8142" dataDxfId="8568"/>
    <tableColumn id="8149" xr3:uid="{00000000-0010-0000-0300-0000D51F0000}" name="Columna8143" dataDxfId="8567"/>
    <tableColumn id="8150" xr3:uid="{00000000-0010-0000-0300-0000D61F0000}" name="Columna8144" dataDxfId="8566"/>
    <tableColumn id="8151" xr3:uid="{00000000-0010-0000-0300-0000D71F0000}" name="Columna8145" dataDxfId="8565"/>
    <tableColumn id="8152" xr3:uid="{00000000-0010-0000-0300-0000D81F0000}" name="Columna8146" dataDxfId="8564"/>
    <tableColumn id="8153" xr3:uid="{00000000-0010-0000-0300-0000D91F0000}" name="Columna8147" dataDxfId="8563"/>
    <tableColumn id="8154" xr3:uid="{00000000-0010-0000-0300-0000DA1F0000}" name="Columna8148" dataDxfId="8562"/>
    <tableColumn id="8155" xr3:uid="{00000000-0010-0000-0300-0000DB1F0000}" name="Columna8149" dataDxfId="8561"/>
    <tableColumn id="8156" xr3:uid="{00000000-0010-0000-0300-0000DC1F0000}" name="Columna8150" dataDxfId="8560"/>
    <tableColumn id="8157" xr3:uid="{00000000-0010-0000-0300-0000DD1F0000}" name="Columna8151" dataDxfId="8559"/>
    <tableColumn id="8158" xr3:uid="{00000000-0010-0000-0300-0000DE1F0000}" name="Columna8152" dataDxfId="8558"/>
    <tableColumn id="8159" xr3:uid="{00000000-0010-0000-0300-0000DF1F0000}" name="Columna8153" dataDxfId="8557"/>
    <tableColumn id="8160" xr3:uid="{00000000-0010-0000-0300-0000E01F0000}" name="Columna8154" dataDxfId="8556"/>
    <tableColumn id="8161" xr3:uid="{00000000-0010-0000-0300-0000E11F0000}" name="Columna8155" dataDxfId="8555"/>
    <tableColumn id="8162" xr3:uid="{00000000-0010-0000-0300-0000E21F0000}" name="Columna8156" dataDxfId="8554"/>
    <tableColumn id="8163" xr3:uid="{00000000-0010-0000-0300-0000E31F0000}" name="Columna8157" dataDxfId="8553"/>
    <tableColumn id="8164" xr3:uid="{00000000-0010-0000-0300-0000E41F0000}" name="Columna8158" dataDxfId="8552"/>
    <tableColumn id="8165" xr3:uid="{00000000-0010-0000-0300-0000E51F0000}" name="Columna8159" dataDxfId="8551"/>
    <tableColumn id="8166" xr3:uid="{00000000-0010-0000-0300-0000E61F0000}" name="Columna8160" dataDxfId="8550"/>
    <tableColumn id="8167" xr3:uid="{00000000-0010-0000-0300-0000E71F0000}" name="Columna8161" dataDxfId="8549"/>
    <tableColumn id="8168" xr3:uid="{00000000-0010-0000-0300-0000E81F0000}" name="Columna8162" dataDxfId="8548"/>
    <tableColumn id="8169" xr3:uid="{00000000-0010-0000-0300-0000E91F0000}" name="Columna8163" dataDxfId="8547"/>
    <tableColumn id="8170" xr3:uid="{00000000-0010-0000-0300-0000EA1F0000}" name="Columna8164" dataDxfId="8546"/>
    <tableColumn id="8171" xr3:uid="{00000000-0010-0000-0300-0000EB1F0000}" name="Columna8165" dataDxfId="8545"/>
    <tableColumn id="8172" xr3:uid="{00000000-0010-0000-0300-0000EC1F0000}" name="Columna8166" dataDxfId="8544"/>
    <tableColumn id="8173" xr3:uid="{00000000-0010-0000-0300-0000ED1F0000}" name="Columna8167" dataDxfId="8543"/>
    <tableColumn id="8174" xr3:uid="{00000000-0010-0000-0300-0000EE1F0000}" name="Columna8168" dataDxfId="8542"/>
    <tableColumn id="8175" xr3:uid="{00000000-0010-0000-0300-0000EF1F0000}" name="Columna8169" dataDxfId="8541"/>
    <tableColumn id="8176" xr3:uid="{00000000-0010-0000-0300-0000F01F0000}" name="Columna8170" dataDxfId="8540"/>
    <tableColumn id="8177" xr3:uid="{00000000-0010-0000-0300-0000F11F0000}" name="Columna8171" dataDxfId="8539"/>
    <tableColumn id="8178" xr3:uid="{00000000-0010-0000-0300-0000F21F0000}" name="Columna8172" dataDxfId="8538"/>
    <tableColumn id="8179" xr3:uid="{00000000-0010-0000-0300-0000F31F0000}" name="Columna8173" dataDxfId="8537"/>
    <tableColumn id="8180" xr3:uid="{00000000-0010-0000-0300-0000F41F0000}" name="Columna8174" dataDxfId="8536"/>
    <tableColumn id="8181" xr3:uid="{00000000-0010-0000-0300-0000F51F0000}" name="Columna8175" dataDxfId="8535"/>
    <tableColumn id="8182" xr3:uid="{00000000-0010-0000-0300-0000F61F0000}" name="Columna8176" dataDxfId="8534"/>
    <tableColumn id="8183" xr3:uid="{00000000-0010-0000-0300-0000F71F0000}" name="Columna8177" dataDxfId="8533"/>
    <tableColumn id="8184" xr3:uid="{00000000-0010-0000-0300-0000F81F0000}" name="Columna8178" dataDxfId="8532"/>
    <tableColumn id="8185" xr3:uid="{00000000-0010-0000-0300-0000F91F0000}" name="Columna8179" dataDxfId="8531"/>
    <tableColumn id="8186" xr3:uid="{00000000-0010-0000-0300-0000FA1F0000}" name="Columna8180" dataDxfId="8530"/>
    <tableColumn id="8187" xr3:uid="{00000000-0010-0000-0300-0000FB1F0000}" name="Columna8181" dataDxfId="8529"/>
    <tableColumn id="8188" xr3:uid="{00000000-0010-0000-0300-0000FC1F0000}" name="Columna8182" dataDxfId="8528"/>
    <tableColumn id="8189" xr3:uid="{00000000-0010-0000-0300-0000FD1F0000}" name="Columna8183" dataDxfId="8527"/>
    <tableColumn id="8190" xr3:uid="{00000000-0010-0000-0300-0000FE1F0000}" name="Columna8184" dataDxfId="8526"/>
    <tableColumn id="8191" xr3:uid="{00000000-0010-0000-0300-0000FF1F0000}" name="Columna8185" dataDxfId="8525"/>
    <tableColumn id="8192" xr3:uid="{00000000-0010-0000-0300-000000200000}" name="Columna8186" dataDxfId="8524"/>
    <tableColumn id="8193" xr3:uid="{00000000-0010-0000-0300-000001200000}" name="Columna8187" dataDxfId="8523"/>
    <tableColumn id="8194" xr3:uid="{00000000-0010-0000-0300-000002200000}" name="Columna8188" dataDxfId="8522"/>
    <tableColumn id="8195" xr3:uid="{00000000-0010-0000-0300-000003200000}" name="Columna8189" dataDxfId="8521"/>
    <tableColumn id="8196" xr3:uid="{00000000-0010-0000-0300-000004200000}" name="Columna8190" dataDxfId="8520"/>
    <tableColumn id="8197" xr3:uid="{00000000-0010-0000-0300-000005200000}" name="Columna8191" dataDxfId="8519"/>
    <tableColumn id="8198" xr3:uid="{00000000-0010-0000-0300-000006200000}" name="Columna8192" dataDxfId="8518"/>
    <tableColumn id="8199" xr3:uid="{00000000-0010-0000-0300-000007200000}" name="Columna8193" dataDxfId="8517"/>
    <tableColumn id="8200" xr3:uid="{00000000-0010-0000-0300-000008200000}" name="Columna8194" dataDxfId="8516"/>
    <tableColumn id="8201" xr3:uid="{00000000-0010-0000-0300-000009200000}" name="Columna8195" dataDxfId="8515"/>
    <tableColumn id="8202" xr3:uid="{00000000-0010-0000-0300-00000A200000}" name="Columna8196" dataDxfId="8514"/>
    <tableColumn id="8203" xr3:uid="{00000000-0010-0000-0300-00000B200000}" name="Columna8197" dataDxfId="8513"/>
    <tableColumn id="8204" xr3:uid="{00000000-0010-0000-0300-00000C200000}" name="Columna8198" dataDxfId="8512"/>
    <tableColumn id="8205" xr3:uid="{00000000-0010-0000-0300-00000D200000}" name="Columna8199" dataDxfId="8511"/>
    <tableColumn id="8206" xr3:uid="{00000000-0010-0000-0300-00000E200000}" name="Columna8200" dataDxfId="8510"/>
    <tableColumn id="8207" xr3:uid="{00000000-0010-0000-0300-00000F200000}" name="Columna8201" dataDxfId="8509"/>
    <tableColumn id="8208" xr3:uid="{00000000-0010-0000-0300-000010200000}" name="Columna8202" dataDxfId="8508"/>
    <tableColumn id="8209" xr3:uid="{00000000-0010-0000-0300-000011200000}" name="Columna8203" dataDxfId="8507"/>
    <tableColumn id="8210" xr3:uid="{00000000-0010-0000-0300-000012200000}" name="Columna8204" dataDxfId="8506"/>
    <tableColumn id="8211" xr3:uid="{00000000-0010-0000-0300-000013200000}" name="Columna8205" dataDxfId="8505"/>
    <tableColumn id="8212" xr3:uid="{00000000-0010-0000-0300-000014200000}" name="Columna8206" dataDxfId="8504"/>
    <tableColumn id="8213" xr3:uid="{00000000-0010-0000-0300-000015200000}" name="Columna8207" dataDxfId="8503"/>
    <tableColumn id="8214" xr3:uid="{00000000-0010-0000-0300-000016200000}" name="Columna8208" dataDxfId="8502"/>
    <tableColumn id="8215" xr3:uid="{00000000-0010-0000-0300-000017200000}" name="Columna8209" dataDxfId="8501"/>
    <tableColumn id="8216" xr3:uid="{00000000-0010-0000-0300-000018200000}" name="Columna8210" dataDxfId="8500"/>
    <tableColumn id="8217" xr3:uid="{00000000-0010-0000-0300-000019200000}" name="Columna8211" dataDxfId="8499"/>
    <tableColumn id="8218" xr3:uid="{00000000-0010-0000-0300-00001A200000}" name="Columna8212" dataDxfId="8498"/>
    <tableColumn id="8219" xr3:uid="{00000000-0010-0000-0300-00001B200000}" name="Columna8213" dataDxfId="8497"/>
    <tableColumn id="8220" xr3:uid="{00000000-0010-0000-0300-00001C200000}" name="Columna8214" dataDxfId="8496"/>
    <tableColumn id="8221" xr3:uid="{00000000-0010-0000-0300-00001D200000}" name="Columna8215" dataDxfId="8495"/>
    <tableColumn id="8222" xr3:uid="{00000000-0010-0000-0300-00001E200000}" name="Columna8216" dataDxfId="8494"/>
    <tableColumn id="8223" xr3:uid="{00000000-0010-0000-0300-00001F200000}" name="Columna8217" dataDxfId="8493"/>
    <tableColumn id="8224" xr3:uid="{00000000-0010-0000-0300-000020200000}" name="Columna8218" dataDxfId="8492"/>
    <tableColumn id="8225" xr3:uid="{00000000-0010-0000-0300-000021200000}" name="Columna8219" dataDxfId="8491"/>
    <tableColumn id="8226" xr3:uid="{00000000-0010-0000-0300-000022200000}" name="Columna8220" dataDxfId="8490"/>
    <tableColumn id="8227" xr3:uid="{00000000-0010-0000-0300-000023200000}" name="Columna8221" dataDxfId="8489"/>
    <tableColumn id="8228" xr3:uid="{00000000-0010-0000-0300-000024200000}" name="Columna8222" dataDxfId="8488"/>
    <tableColumn id="8229" xr3:uid="{00000000-0010-0000-0300-000025200000}" name="Columna8223" dataDxfId="8487"/>
    <tableColumn id="8230" xr3:uid="{00000000-0010-0000-0300-000026200000}" name="Columna8224" dataDxfId="8486"/>
    <tableColumn id="8231" xr3:uid="{00000000-0010-0000-0300-000027200000}" name="Columna8225" dataDxfId="8485"/>
    <tableColumn id="8232" xr3:uid="{00000000-0010-0000-0300-000028200000}" name="Columna8226" dataDxfId="8484"/>
    <tableColumn id="8233" xr3:uid="{00000000-0010-0000-0300-000029200000}" name="Columna8227" dataDxfId="8483"/>
    <tableColumn id="8234" xr3:uid="{00000000-0010-0000-0300-00002A200000}" name="Columna8228" dataDxfId="8482"/>
    <tableColumn id="8235" xr3:uid="{00000000-0010-0000-0300-00002B200000}" name="Columna8229" dataDxfId="8481"/>
    <tableColumn id="8236" xr3:uid="{00000000-0010-0000-0300-00002C200000}" name="Columna8230" dataDxfId="8480"/>
    <tableColumn id="8237" xr3:uid="{00000000-0010-0000-0300-00002D200000}" name="Columna8231" dataDxfId="8479"/>
    <tableColumn id="8238" xr3:uid="{00000000-0010-0000-0300-00002E200000}" name="Columna8232" dataDxfId="8478"/>
    <tableColumn id="8239" xr3:uid="{00000000-0010-0000-0300-00002F200000}" name="Columna8233" dataDxfId="8477"/>
    <tableColumn id="8240" xr3:uid="{00000000-0010-0000-0300-000030200000}" name="Columna8234" dataDxfId="8476"/>
    <tableColumn id="8241" xr3:uid="{00000000-0010-0000-0300-000031200000}" name="Columna8235" dataDxfId="8475"/>
    <tableColumn id="8242" xr3:uid="{00000000-0010-0000-0300-000032200000}" name="Columna8236" dataDxfId="8474"/>
    <tableColumn id="8243" xr3:uid="{00000000-0010-0000-0300-000033200000}" name="Columna8237" dataDxfId="8473"/>
    <tableColumn id="8244" xr3:uid="{00000000-0010-0000-0300-000034200000}" name="Columna8238" dataDxfId="8472"/>
    <tableColumn id="8245" xr3:uid="{00000000-0010-0000-0300-000035200000}" name="Columna8239" dataDxfId="8471"/>
    <tableColumn id="8246" xr3:uid="{00000000-0010-0000-0300-000036200000}" name="Columna8240" dataDxfId="8470"/>
    <tableColumn id="8247" xr3:uid="{00000000-0010-0000-0300-000037200000}" name="Columna8241" dataDxfId="8469"/>
    <tableColumn id="8248" xr3:uid="{00000000-0010-0000-0300-000038200000}" name="Columna8242" dataDxfId="8468"/>
    <tableColumn id="8249" xr3:uid="{00000000-0010-0000-0300-000039200000}" name="Columna8243" dataDxfId="8467"/>
    <tableColumn id="8250" xr3:uid="{00000000-0010-0000-0300-00003A200000}" name="Columna8244" dataDxfId="8466"/>
    <tableColumn id="8251" xr3:uid="{00000000-0010-0000-0300-00003B200000}" name="Columna8245" dataDxfId="8465"/>
    <tableColumn id="8252" xr3:uid="{00000000-0010-0000-0300-00003C200000}" name="Columna8246" dataDxfId="8464"/>
    <tableColumn id="8253" xr3:uid="{00000000-0010-0000-0300-00003D200000}" name="Columna8247" dataDxfId="8463"/>
    <tableColumn id="8254" xr3:uid="{00000000-0010-0000-0300-00003E200000}" name="Columna8248" dataDxfId="8462"/>
    <tableColumn id="8255" xr3:uid="{00000000-0010-0000-0300-00003F200000}" name="Columna8249" dataDxfId="8461"/>
    <tableColumn id="8256" xr3:uid="{00000000-0010-0000-0300-000040200000}" name="Columna8250" dataDxfId="8460"/>
    <tableColumn id="8257" xr3:uid="{00000000-0010-0000-0300-000041200000}" name="Columna8251" dataDxfId="8459"/>
    <tableColumn id="8258" xr3:uid="{00000000-0010-0000-0300-000042200000}" name="Columna8252" dataDxfId="8458"/>
    <tableColumn id="8259" xr3:uid="{00000000-0010-0000-0300-000043200000}" name="Columna8253" dataDxfId="8457"/>
    <tableColumn id="8260" xr3:uid="{00000000-0010-0000-0300-000044200000}" name="Columna8254" dataDxfId="8456"/>
    <tableColumn id="8261" xr3:uid="{00000000-0010-0000-0300-000045200000}" name="Columna8255" dataDxfId="8455"/>
    <tableColumn id="8262" xr3:uid="{00000000-0010-0000-0300-000046200000}" name="Columna8256" dataDxfId="8454"/>
    <tableColumn id="8263" xr3:uid="{00000000-0010-0000-0300-000047200000}" name="Columna8257" dataDxfId="8453"/>
    <tableColumn id="8264" xr3:uid="{00000000-0010-0000-0300-000048200000}" name="Columna8258" dataDxfId="8452"/>
    <tableColumn id="8265" xr3:uid="{00000000-0010-0000-0300-000049200000}" name="Columna8259" dataDxfId="8451"/>
    <tableColumn id="8266" xr3:uid="{00000000-0010-0000-0300-00004A200000}" name="Columna8260" dataDxfId="8450"/>
    <tableColumn id="8267" xr3:uid="{00000000-0010-0000-0300-00004B200000}" name="Columna8261" dataDxfId="8449"/>
    <tableColumn id="8268" xr3:uid="{00000000-0010-0000-0300-00004C200000}" name="Columna8262" dataDxfId="8448"/>
    <tableColumn id="8269" xr3:uid="{00000000-0010-0000-0300-00004D200000}" name="Columna8263" dataDxfId="8447"/>
    <tableColumn id="8270" xr3:uid="{00000000-0010-0000-0300-00004E200000}" name="Columna8264" dataDxfId="8446"/>
    <tableColumn id="8271" xr3:uid="{00000000-0010-0000-0300-00004F200000}" name="Columna8265" dataDxfId="8445"/>
    <tableColumn id="8272" xr3:uid="{00000000-0010-0000-0300-000050200000}" name="Columna8266" dataDxfId="8444"/>
    <tableColumn id="8273" xr3:uid="{00000000-0010-0000-0300-000051200000}" name="Columna8267" dataDxfId="8443"/>
    <tableColumn id="8274" xr3:uid="{00000000-0010-0000-0300-000052200000}" name="Columna8268" dataDxfId="8442"/>
    <tableColumn id="8275" xr3:uid="{00000000-0010-0000-0300-000053200000}" name="Columna8269" dataDxfId="8441"/>
    <tableColumn id="8276" xr3:uid="{00000000-0010-0000-0300-000054200000}" name="Columna8270" dataDxfId="8440"/>
    <tableColumn id="8277" xr3:uid="{00000000-0010-0000-0300-000055200000}" name="Columna8271" dataDxfId="8439"/>
    <tableColumn id="8278" xr3:uid="{00000000-0010-0000-0300-000056200000}" name="Columna8272" dataDxfId="8438"/>
    <tableColumn id="8279" xr3:uid="{00000000-0010-0000-0300-000057200000}" name="Columna8273" dataDxfId="8437"/>
    <tableColumn id="8280" xr3:uid="{00000000-0010-0000-0300-000058200000}" name="Columna8274" dataDxfId="8436"/>
    <tableColumn id="8281" xr3:uid="{00000000-0010-0000-0300-000059200000}" name="Columna8275" dataDxfId="8435"/>
    <tableColumn id="8282" xr3:uid="{00000000-0010-0000-0300-00005A200000}" name="Columna8276" dataDxfId="8434"/>
    <tableColumn id="8283" xr3:uid="{00000000-0010-0000-0300-00005B200000}" name="Columna8277" dataDxfId="8433"/>
    <tableColumn id="8284" xr3:uid="{00000000-0010-0000-0300-00005C200000}" name="Columna8278" dataDxfId="8432"/>
    <tableColumn id="8285" xr3:uid="{00000000-0010-0000-0300-00005D200000}" name="Columna8279" dataDxfId="8431"/>
    <tableColumn id="8286" xr3:uid="{00000000-0010-0000-0300-00005E200000}" name="Columna8280" dataDxfId="8430"/>
    <tableColumn id="8287" xr3:uid="{00000000-0010-0000-0300-00005F200000}" name="Columna8281" dataDxfId="8429"/>
    <tableColumn id="8288" xr3:uid="{00000000-0010-0000-0300-000060200000}" name="Columna8282" dataDxfId="8428"/>
    <tableColumn id="8289" xr3:uid="{00000000-0010-0000-0300-000061200000}" name="Columna8283" dataDxfId="8427"/>
    <tableColumn id="8290" xr3:uid="{00000000-0010-0000-0300-000062200000}" name="Columna8284" dataDxfId="8426"/>
    <tableColumn id="8291" xr3:uid="{00000000-0010-0000-0300-000063200000}" name="Columna8285" dataDxfId="8425"/>
    <tableColumn id="8292" xr3:uid="{00000000-0010-0000-0300-000064200000}" name="Columna8286" dataDxfId="8424"/>
    <tableColumn id="8293" xr3:uid="{00000000-0010-0000-0300-000065200000}" name="Columna8287" dataDxfId="8423"/>
    <tableColumn id="8294" xr3:uid="{00000000-0010-0000-0300-000066200000}" name="Columna8288" dataDxfId="8422"/>
    <tableColumn id="8295" xr3:uid="{00000000-0010-0000-0300-000067200000}" name="Columna8289" dataDxfId="8421"/>
    <tableColumn id="8296" xr3:uid="{00000000-0010-0000-0300-000068200000}" name="Columna8290" dataDxfId="8420"/>
    <tableColumn id="8297" xr3:uid="{00000000-0010-0000-0300-000069200000}" name="Columna8291" dataDxfId="8419"/>
    <tableColumn id="8298" xr3:uid="{00000000-0010-0000-0300-00006A200000}" name="Columna8292" dataDxfId="8418"/>
    <tableColumn id="8299" xr3:uid="{00000000-0010-0000-0300-00006B200000}" name="Columna8293" dataDxfId="8417"/>
    <tableColumn id="8300" xr3:uid="{00000000-0010-0000-0300-00006C200000}" name="Columna8294" dataDxfId="8416"/>
    <tableColumn id="8301" xr3:uid="{00000000-0010-0000-0300-00006D200000}" name="Columna8295" dataDxfId="8415"/>
    <tableColumn id="8302" xr3:uid="{00000000-0010-0000-0300-00006E200000}" name="Columna8296" dataDxfId="8414"/>
    <tableColumn id="8303" xr3:uid="{00000000-0010-0000-0300-00006F200000}" name="Columna8297" dataDxfId="8413"/>
    <tableColumn id="8304" xr3:uid="{00000000-0010-0000-0300-000070200000}" name="Columna8298" dataDxfId="8412"/>
    <tableColumn id="8305" xr3:uid="{00000000-0010-0000-0300-000071200000}" name="Columna8299" dataDxfId="8411"/>
    <tableColumn id="8306" xr3:uid="{00000000-0010-0000-0300-000072200000}" name="Columna8300" dataDxfId="8410"/>
    <tableColumn id="8307" xr3:uid="{00000000-0010-0000-0300-000073200000}" name="Columna8301" dataDxfId="8409"/>
    <tableColumn id="8308" xr3:uid="{00000000-0010-0000-0300-000074200000}" name="Columna8302" dataDxfId="8408"/>
    <tableColumn id="8309" xr3:uid="{00000000-0010-0000-0300-000075200000}" name="Columna8303" dataDxfId="8407"/>
    <tableColumn id="8310" xr3:uid="{00000000-0010-0000-0300-000076200000}" name="Columna8304" dataDxfId="8406"/>
    <tableColumn id="8311" xr3:uid="{00000000-0010-0000-0300-000077200000}" name="Columna8305" dataDxfId="8405"/>
    <tableColumn id="8312" xr3:uid="{00000000-0010-0000-0300-000078200000}" name="Columna8306" dataDxfId="8404"/>
    <tableColumn id="8313" xr3:uid="{00000000-0010-0000-0300-000079200000}" name="Columna8307" dataDxfId="8403"/>
    <tableColumn id="8314" xr3:uid="{00000000-0010-0000-0300-00007A200000}" name="Columna8308" dataDxfId="8402"/>
    <tableColumn id="8315" xr3:uid="{00000000-0010-0000-0300-00007B200000}" name="Columna8309" dataDxfId="8401"/>
    <tableColumn id="8316" xr3:uid="{00000000-0010-0000-0300-00007C200000}" name="Columna8310" dataDxfId="8400"/>
    <tableColumn id="8317" xr3:uid="{00000000-0010-0000-0300-00007D200000}" name="Columna8311" dataDxfId="8399"/>
    <tableColumn id="8318" xr3:uid="{00000000-0010-0000-0300-00007E200000}" name="Columna8312" dataDxfId="8398"/>
    <tableColumn id="8319" xr3:uid="{00000000-0010-0000-0300-00007F200000}" name="Columna8313" dataDxfId="8397"/>
    <tableColumn id="8320" xr3:uid="{00000000-0010-0000-0300-000080200000}" name="Columna8314" dataDxfId="8396"/>
    <tableColumn id="8321" xr3:uid="{00000000-0010-0000-0300-000081200000}" name="Columna8315" dataDxfId="8395"/>
    <tableColumn id="8322" xr3:uid="{00000000-0010-0000-0300-000082200000}" name="Columna8316" dataDxfId="8394"/>
    <tableColumn id="8323" xr3:uid="{00000000-0010-0000-0300-000083200000}" name="Columna8317" dataDxfId="8393"/>
    <tableColumn id="8324" xr3:uid="{00000000-0010-0000-0300-000084200000}" name="Columna8318" dataDxfId="8392"/>
    <tableColumn id="8325" xr3:uid="{00000000-0010-0000-0300-000085200000}" name="Columna8319" dataDxfId="8391"/>
    <tableColumn id="8326" xr3:uid="{00000000-0010-0000-0300-000086200000}" name="Columna8320" dataDxfId="8390"/>
    <tableColumn id="8327" xr3:uid="{00000000-0010-0000-0300-000087200000}" name="Columna8321" dataDxfId="8389"/>
    <tableColumn id="8328" xr3:uid="{00000000-0010-0000-0300-000088200000}" name="Columna8322" dataDxfId="8388"/>
    <tableColumn id="8329" xr3:uid="{00000000-0010-0000-0300-000089200000}" name="Columna8323" dataDxfId="8387"/>
    <tableColumn id="8330" xr3:uid="{00000000-0010-0000-0300-00008A200000}" name="Columna8324" dataDxfId="8386"/>
    <tableColumn id="8331" xr3:uid="{00000000-0010-0000-0300-00008B200000}" name="Columna8325" dataDxfId="8385"/>
    <tableColumn id="8332" xr3:uid="{00000000-0010-0000-0300-00008C200000}" name="Columna8326" dataDxfId="8384"/>
    <tableColumn id="8333" xr3:uid="{00000000-0010-0000-0300-00008D200000}" name="Columna8327" dataDxfId="8383"/>
    <tableColumn id="8334" xr3:uid="{00000000-0010-0000-0300-00008E200000}" name="Columna8328" dataDxfId="8382"/>
    <tableColumn id="8335" xr3:uid="{00000000-0010-0000-0300-00008F200000}" name="Columna8329" dataDxfId="8381"/>
    <tableColumn id="8336" xr3:uid="{00000000-0010-0000-0300-000090200000}" name="Columna8330" dataDxfId="8380"/>
    <tableColumn id="8337" xr3:uid="{00000000-0010-0000-0300-000091200000}" name="Columna8331" dataDxfId="8379"/>
    <tableColumn id="8338" xr3:uid="{00000000-0010-0000-0300-000092200000}" name="Columna8332" dataDxfId="8378"/>
    <tableColumn id="8339" xr3:uid="{00000000-0010-0000-0300-000093200000}" name="Columna8333" dataDxfId="8377"/>
    <tableColumn id="8340" xr3:uid="{00000000-0010-0000-0300-000094200000}" name="Columna8334" dataDxfId="8376"/>
    <tableColumn id="8341" xr3:uid="{00000000-0010-0000-0300-000095200000}" name="Columna8335" dataDxfId="8375"/>
    <tableColumn id="8342" xr3:uid="{00000000-0010-0000-0300-000096200000}" name="Columna8336" dataDxfId="8374"/>
    <tableColumn id="8343" xr3:uid="{00000000-0010-0000-0300-000097200000}" name="Columna8337" dataDxfId="8373"/>
    <tableColumn id="8344" xr3:uid="{00000000-0010-0000-0300-000098200000}" name="Columna8338" dataDxfId="8372"/>
    <tableColumn id="8345" xr3:uid="{00000000-0010-0000-0300-000099200000}" name="Columna8339" dataDxfId="8371"/>
    <tableColumn id="8346" xr3:uid="{00000000-0010-0000-0300-00009A200000}" name="Columna8340" dataDxfId="8370"/>
    <tableColumn id="8347" xr3:uid="{00000000-0010-0000-0300-00009B200000}" name="Columna8341" dataDxfId="8369"/>
    <tableColumn id="8348" xr3:uid="{00000000-0010-0000-0300-00009C200000}" name="Columna8342" dataDxfId="8368"/>
    <tableColumn id="8349" xr3:uid="{00000000-0010-0000-0300-00009D200000}" name="Columna8343" dataDxfId="8367"/>
    <tableColumn id="8350" xr3:uid="{00000000-0010-0000-0300-00009E200000}" name="Columna8344" dataDxfId="8366"/>
    <tableColumn id="8351" xr3:uid="{00000000-0010-0000-0300-00009F200000}" name="Columna8345" dataDxfId="8365"/>
    <tableColumn id="8352" xr3:uid="{00000000-0010-0000-0300-0000A0200000}" name="Columna8346" dataDxfId="8364"/>
    <tableColumn id="8353" xr3:uid="{00000000-0010-0000-0300-0000A1200000}" name="Columna8347" dataDxfId="8363"/>
    <tableColumn id="8354" xr3:uid="{00000000-0010-0000-0300-0000A2200000}" name="Columna8348" dataDxfId="8362"/>
    <tableColumn id="8355" xr3:uid="{00000000-0010-0000-0300-0000A3200000}" name="Columna8349" dataDxfId="8361"/>
    <tableColumn id="8356" xr3:uid="{00000000-0010-0000-0300-0000A4200000}" name="Columna8350" dataDxfId="8360"/>
    <tableColumn id="8357" xr3:uid="{00000000-0010-0000-0300-0000A5200000}" name="Columna8351" dataDxfId="8359"/>
    <tableColumn id="8358" xr3:uid="{00000000-0010-0000-0300-0000A6200000}" name="Columna8352" dataDxfId="8358"/>
    <tableColumn id="8359" xr3:uid="{00000000-0010-0000-0300-0000A7200000}" name="Columna8353" dataDxfId="8357"/>
    <tableColumn id="8360" xr3:uid="{00000000-0010-0000-0300-0000A8200000}" name="Columna8354" dataDxfId="8356"/>
    <tableColumn id="8361" xr3:uid="{00000000-0010-0000-0300-0000A9200000}" name="Columna8355" dataDxfId="8355"/>
    <tableColumn id="8362" xr3:uid="{00000000-0010-0000-0300-0000AA200000}" name="Columna8356" dataDxfId="8354"/>
    <tableColumn id="8363" xr3:uid="{00000000-0010-0000-0300-0000AB200000}" name="Columna8357" dataDxfId="8353"/>
    <tableColumn id="8364" xr3:uid="{00000000-0010-0000-0300-0000AC200000}" name="Columna8358" dataDxfId="8352"/>
    <tableColumn id="8365" xr3:uid="{00000000-0010-0000-0300-0000AD200000}" name="Columna8359" dataDxfId="8351"/>
    <tableColumn id="8366" xr3:uid="{00000000-0010-0000-0300-0000AE200000}" name="Columna8360" dataDxfId="8350"/>
    <tableColumn id="8367" xr3:uid="{00000000-0010-0000-0300-0000AF200000}" name="Columna8361" dataDxfId="8349"/>
    <tableColumn id="8368" xr3:uid="{00000000-0010-0000-0300-0000B0200000}" name="Columna8362" dataDxfId="8348"/>
    <tableColumn id="8369" xr3:uid="{00000000-0010-0000-0300-0000B1200000}" name="Columna8363" dataDxfId="8347"/>
    <tableColumn id="8370" xr3:uid="{00000000-0010-0000-0300-0000B2200000}" name="Columna8364" dataDxfId="8346"/>
    <tableColumn id="8371" xr3:uid="{00000000-0010-0000-0300-0000B3200000}" name="Columna8365" dataDxfId="8345"/>
    <tableColumn id="8372" xr3:uid="{00000000-0010-0000-0300-0000B4200000}" name="Columna8366" dataDxfId="8344"/>
    <tableColumn id="8373" xr3:uid="{00000000-0010-0000-0300-0000B5200000}" name="Columna8367" dataDxfId="8343"/>
    <tableColumn id="8374" xr3:uid="{00000000-0010-0000-0300-0000B6200000}" name="Columna8368" dataDxfId="8342"/>
    <tableColumn id="8375" xr3:uid="{00000000-0010-0000-0300-0000B7200000}" name="Columna8369" dataDxfId="8341"/>
    <tableColumn id="8376" xr3:uid="{00000000-0010-0000-0300-0000B8200000}" name="Columna8370" dataDxfId="8340"/>
    <tableColumn id="8377" xr3:uid="{00000000-0010-0000-0300-0000B9200000}" name="Columna8371" dataDxfId="8339"/>
    <tableColumn id="8378" xr3:uid="{00000000-0010-0000-0300-0000BA200000}" name="Columna8372" dataDxfId="8338"/>
    <tableColumn id="8379" xr3:uid="{00000000-0010-0000-0300-0000BB200000}" name="Columna8373" dataDxfId="8337"/>
    <tableColumn id="8380" xr3:uid="{00000000-0010-0000-0300-0000BC200000}" name="Columna8374" dataDxfId="8336"/>
    <tableColumn id="8381" xr3:uid="{00000000-0010-0000-0300-0000BD200000}" name="Columna8375" dataDxfId="8335"/>
    <tableColumn id="8382" xr3:uid="{00000000-0010-0000-0300-0000BE200000}" name="Columna8376" dataDxfId="8334"/>
    <tableColumn id="8383" xr3:uid="{00000000-0010-0000-0300-0000BF200000}" name="Columna8377" dataDxfId="8333"/>
    <tableColumn id="8384" xr3:uid="{00000000-0010-0000-0300-0000C0200000}" name="Columna8378" dataDxfId="8332"/>
    <tableColumn id="8385" xr3:uid="{00000000-0010-0000-0300-0000C1200000}" name="Columna8379" dataDxfId="8331"/>
    <tableColumn id="8386" xr3:uid="{00000000-0010-0000-0300-0000C2200000}" name="Columna8380" dataDxfId="8330"/>
    <tableColumn id="8387" xr3:uid="{00000000-0010-0000-0300-0000C3200000}" name="Columna8381" dataDxfId="8329"/>
    <tableColumn id="8388" xr3:uid="{00000000-0010-0000-0300-0000C4200000}" name="Columna8382" dataDxfId="8328"/>
    <tableColumn id="8389" xr3:uid="{00000000-0010-0000-0300-0000C5200000}" name="Columna8383" dataDxfId="8327"/>
    <tableColumn id="8390" xr3:uid="{00000000-0010-0000-0300-0000C6200000}" name="Columna8384" dataDxfId="8326"/>
    <tableColumn id="8391" xr3:uid="{00000000-0010-0000-0300-0000C7200000}" name="Columna8385" dataDxfId="8325"/>
    <tableColumn id="8392" xr3:uid="{00000000-0010-0000-0300-0000C8200000}" name="Columna8386" dataDxfId="8324"/>
    <tableColumn id="8393" xr3:uid="{00000000-0010-0000-0300-0000C9200000}" name="Columna8387" dataDxfId="8323"/>
    <tableColumn id="8394" xr3:uid="{00000000-0010-0000-0300-0000CA200000}" name="Columna8388" dataDxfId="8322"/>
    <tableColumn id="8395" xr3:uid="{00000000-0010-0000-0300-0000CB200000}" name="Columna8389" dataDxfId="8321"/>
    <tableColumn id="8396" xr3:uid="{00000000-0010-0000-0300-0000CC200000}" name="Columna8390" dataDxfId="8320"/>
    <tableColumn id="8397" xr3:uid="{00000000-0010-0000-0300-0000CD200000}" name="Columna8391" dataDxfId="8319"/>
    <tableColumn id="8398" xr3:uid="{00000000-0010-0000-0300-0000CE200000}" name="Columna8392" dataDxfId="8318"/>
    <tableColumn id="8399" xr3:uid="{00000000-0010-0000-0300-0000CF200000}" name="Columna8393" dataDxfId="8317"/>
    <tableColumn id="8400" xr3:uid="{00000000-0010-0000-0300-0000D0200000}" name="Columna8394" dataDxfId="8316"/>
    <tableColumn id="8401" xr3:uid="{00000000-0010-0000-0300-0000D1200000}" name="Columna8395" dataDxfId="8315"/>
    <tableColumn id="8402" xr3:uid="{00000000-0010-0000-0300-0000D2200000}" name="Columna8396" dataDxfId="8314"/>
    <tableColumn id="8403" xr3:uid="{00000000-0010-0000-0300-0000D3200000}" name="Columna8397" dataDxfId="8313"/>
    <tableColumn id="8404" xr3:uid="{00000000-0010-0000-0300-0000D4200000}" name="Columna8398" dataDxfId="8312"/>
    <tableColumn id="8405" xr3:uid="{00000000-0010-0000-0300-0000D5200000}" name="Columna8399" dataDxfId="8311"/>
    <tableColumn id="8406" xr3:uid="{00000000-0010-0000-0300-0000D6200000}" name="Columna8400" dataDxfId="8310"/>
    <tableColumn id="8407" xr3:uid="{00000000-0010-0000-0300-0000D7200000}" name="Columna8401" dataDxfId="8309"/>
    <tableColumn id="8408" xr3:uid="{00000000-0010-0000-0300-0000D8200000}" name="Columna8402" dataDxfId="8308"/>
    <tableColumn id="8409" xr3:uid="{00000000-0010-0000-0300-0000D9200000}" name="Columna8403" dataDxfId="8307"/>
    <tableColumn id="8410" xr3:uid="{00000000-0010-0000-0300-0000DA200000}" name="Columna8404" dataDxfId="8306"/>
    <tableColumn id="8411" xr3:uid="{00000000-0010-0000-0300-0000DB200000}" name="Columna8405" dataDxfId="8305"/>
    <tableColumn id="8412" xr3:uid="{00000000-0010-0000-0300-0000DC200000}" name="Columna8406" dataDxfId="8304"/>
    <tableColumn id="8413" xr3:uid="{00000000-0010-0000-0300-0000DD200000}" name="Columna8407" dataDxfId="8303"/>
    <tableColumn id="8414" xr3:uid="{00000000-0010-0000-0300-0000DE200000}" name="Columna8408" dataDxfId="8302"/>
    <tableColumn id="8415" xr3:uid="{00000000-0010-0000-0300-0000DF200000}" name="Columna8409" dataDxfId="8301"/>
    <tableColumn id="8416" xr3:uid="{00000000-0010-0000-0300-0000E0200000}" name="Columna8410" dataDxfId="8300"/>
    <tableColumn id="8417" xr3:uid="{00000000-0010-0000-0300-0000E1200000}" name="Columna8411" dataDxfId="8299"/>
    <tableColumn id="8418" xr3:uid="{00000000-0010-0000-0300-0000E2200000}" name="Columna8412" dataDxfId="8298"/>
    <tableColumn id="8419" xr3:uid="{00000000-0010-0000-0300-0000E3200000}" name="Columna8413" dataDxfId="8297"/>
    <tableColumn id="8420" xr3:uid="{00000000-0010-0000-0300-0000E4200000}" name="Columna8414" dataDxfId="8296"/>
    <tableColumn id="8421" xr3:uid="{00000000-0010-0000-0300-0000E5200000}" name="Columna8415" dataDxfId="8295"/>
    <tableColumn id="8422" xr3:uid="{00000000-0010-0000-0300-0000E6200000}" name="Columna8416" dataDxfId="8294"/>
    <tableColumn id="8423" xr3:uid="{00000000-0010-0000-0300-0000E7200000}" name="Columna8417" dataDxfId="8293"/>
    <tableColumn id="8424" xr3:uid="{00000000-0010-0000-0300-0000E8200000}" name="Columna8418" dataDxfId="8292"/>
    <tableColumn id="8425" xr3:uid="{00000000-0010-0000-0300-0000E9200000}" name="Columna8419" dataDxfId="8291"/>
    <tableColumn id="8426" xr3:uid="{00000000-0010-0000-0300-0000EA200000}" name="Columna8420" dataDxfId="8290"/>
    <tableColumn id="8427" xr3:uid="{00000000-0010-0000-0300-0000EB200000}" name="Columna8421" dataDxfId="8289"/>
    <tableColumn id="8428" xr3:uid="{00000000-0010-0000-0300-0000EC200000}" name="Columna8422" dataDxfId="8288"/>
    <tableColumn id="8429" xr3:uid="{00000000-0010-0000-0300-0000ED200000}" name="Columna8423" dataDxfId="8287"/>
    <tableColumn id="8430" xr3:uid="{00000000-0010-0000-0300-0000EE200000}" name="Columna8424" dataDxfId="8286"/>
    <tableColumn id="8431" xr3:uid="{00000000-0010-0000-0300-0000EF200000}" name="Columna8425" dataDxfId="8285"/>
    <tableColumn id="8432" xr3:uid="{00000000-0010-0000-0300-0000F0200000}" name="Columna8426" dataDxfId="8284"/>
    <tableColumn id="8433" xr3:uid="{00000000-0010-0000-0300-0000F1200000}" name="Columna8427" dataDxfId="8283"/>
    <tableColumn id="8434" xr3:uid="{00000000-0010-0000-0300-0000F2200000}" name="Columna8428" dataDxfId="8282"/>
    <tableColumn id="8435" xr3:uid="{00000000-0010-0000-0300-0000F3200000}" name="Columna8429" dataDxfId="8281"/>
    <tableColumn id="8436" xr3:uid="{00000000-0010-0000-0300-0000F4200000}" name="Columna8430" dataDxfId="8280"/>
    <tableColumn id="8437" xr3:uid="{00000000-0010-0000-0300-0000F5200000}" name="Columna8431" dataDxfId="8279"/>
    <tableColumn id="8438" xr3:uid="{00000000-0010-0000-0300-0000F6200000}" name="Columna8432" dataDxfId="8278"/>
    <tableColumn id="8439" xr3:uid="{00000000-0010-0000-0300-0000F7200000}" name="Columna8433" dataDxfId="8277"/>
    <tableColumn id="8440" xr3:uid="{00000000-0010-0000-0300-0000F8200000}" name="Columna8434" dataDxfId="8276"/>
    <tableColumn id="8441" xr3:uid="{00000000-0010-0000-0300-0000F9200000}" name="Columna8435" dataDxfId="8275"/>
    <tableColumn id="8442" xr3:uid="{00000000-0010-0000-0300-0000FA200000}" name="Columna8436" dataDxfId="8274"/>
    <tableColumn id="8443" xr3:uid="{00000000-0010-0000-0300-0000FB200000}" name="Columna8437" dataDxfId="8273"/>
    <tableColumn id="8444" xr3:uid="{00000000-0010-0000-0300-0000FC200000}" name="Columna8438" dataDxfId="8272"/>
    <tableColumn id="8445" xr3:uid="{00000000-0010-0000-0300-0000FD200000}" name="Columna8439" dataDxfId="8271"/>
    <tableColumn id="8446" xr3:uid="{00000000-0010-0000-0300-0000FE200000}" name="Columna8440" dataDxfId="8270"/>
    <tableColumn id="8447" xr3:uid="{00000000-0010-0000-0300-0000FF200000}" name="Columna8441" dataDxfId="8269"/>
    <tableColumn id="8448" xr3:uid="{00000000-0010-0000-0300-000000210000}" name="Columna8442" dataDxfId="8268"/>
    <tableColumn id="8449" xr3:uid="{00000000-0010-0000-0300-000001210000}" name="Columna8443" dataDxfId="8267"/>
    <tableColumn id="8450" xr3:uid="{00000000-0010-0000-0300-000002210000}" name="Columna8444" dataDxfId="8266"/>
    <tableColumn id="8451" xr3:uid="{00000000-0010-0000-0300-000003210000}" name="Columna8445" dataDxfId="8265"/>
    <tableColumn id="8452" xr3:uid="{00000000-0010-0000-0300-000004210000}" name="Columna8446" dataDxfId="8264"/>
    <tableColumn id="8453" xr3:uid="{00000000-0010-0000-0300-000005210000}" name="Columna8447" dataDxfId="8263"/>
    <tableColumn id="8454" xr3:uid="{00000000-0010-0000-0300-000006210000}" name="Columna8448" dataDxfId="8262"/>
    <tableColumn id="8455" xr3:uid="{00000000-0010-0000-0300-000007210000}" name="Columna8449" dataDxfId="8261"/>
    <tableColumn id="8456" xr3:uid="{00000000-0010-0000-0300-000008210000}" name="Columna8450" dataDxfId="8260"/>
    <tableColumn id="8457" xr3:uid="{00000000-0010-0000-0300-000009210000}" name="Columna8451" dataDxfId="8259"/>
    <tableColumn id="8458" xr3:uid="{00000000-0010-0000-0300-00000A210000}" name="Columna8452" dataDxfId="8258"/>
    <tableColumn id="8459" xr3:uid="{00000000-0010-0000-0300-00000B210000}" name="Columna8453" dataDxfId="8257"/>
    <tableColumn id="8460" xr3:uid="{00000000-0010-0000-0300-00000C210000}" name="Columna8454" dataDxfId="8256"/>
    <tableColumn id="8461" xr3:uid="{00000000-0010-0000-0300-00000D210000}" name="Columna8455" dataDxfId="8255"/>
    <tableColumn id="8462" xr3:uid="{00000000-0010-0000-0300-00000E210000}" name="Columna8456" dataDxfId="8254"/>
    <tableColumn id="8463" xr3:uid="{00000000-0010-0000-0300-00000F210000}" name="Columna8457" dataDxfId="8253"/>
    <tableColumn id="8464" xr3:uid="{00000000-0010-0000-0300-000010210000}" name="Columna8458" dataDxfId="8252"/>
    <tableColumn id="8465" xr3:uid="{00000000-0010-0000-0300-000011210000}" name="Columna8459" dataDxfId="8251"/>
    <tableColumn id="8466" xr3:uid="{00000000-0010-0000-0300-000012210000}" name="Columna8460" dataDxfId="8250"/>
    <tableColumn id="8467" xr3:uid="{00000000-0010-0000-0300-000013210000}" name="Columna8461" dataDxfId="8249"/>
    <tableColumn id="8468" xr3:uid="{00000000-0010-0000-0300-000014210000}" name="Columna8462" dataDxfId="8248"/>
    <tableColumn id="8469" xr3:uid="{00000000-0010-0000-0300-000015210000}" name="Columna8463" dataDxfId="8247"/>
    <tableColumn id="8470" xr3:uid="{00000000-0010-0000-0300-000016210000}" name="Columna8464" dataDxfId="8246"/>
    <tableColumn id="8471" xr3:uid="{00000000-0010-0000-0300-000017210000}" name="Columna8465" dataDxfId="8245"/>
    <tableColumn id="8472" xr3:uid="{00000000-0010-0000-0300-000018210000}" name="Columna8466" dataDxfId="8244"/>
    <tableColumn id="8473" xr3:uid="{00000000-0010-0000-0300-000019210000}" name="Columna8467" dataDxfId="8243"/>
    <tableColumn id="8474" xr3:uid="{00000000-0010-0000-0300-00001A210000}" name="Columna8468" dataDxfId="8242"/>
    <tableColumn id="8475" xr3:uid="{00000000-0010-0000-0300-00001B210000}" name="Columna8469" dataDxfId="8241"/>
    <tableColumn id="8476" xr3:uid="{00000000-0010-0000-0300-00001C210000}" name="Columna8470" dataDxfId="8240"/>
    <tableColumn id="8477" xr3:uid="{00000000-0010-0000-0300-00001D210000}" name="Columna8471" dataDxfId="8239"/>
    <tableColumn id="8478" xr3:uid="{00000000-0010-0000-0300-00001E210000}" name="Columna8472" dataDxfId="8238"/>
    <tableColumn id="8479" xr3:uid="{00000000-0010-0000-0300-00001F210000}" name="Columna8473" dataDxfId="8237"/>
    <tableColumn id="8480" xr3:uid="{00000000-0010-0000-0300-000020210000}" name="Columna8474" dataDxfId="8236"/>
    <tableColumn id="8481" xr3:uid="{00000000-0010-0000-0300-000021210000}" name="Columna8475" dataDxfId="8235"/>
    <tableColumn id="8482" xr3:uid="{00000000-0010-0000-0300-000022210000}" name="Columna8476" dataDxfId="8234"/>
    <tableColumn id="8483" xr3:uid="{00000000-0010-0000-0300-000023210000}" name="Columna8477" dataDxfId="8233"/>
    <tableColumn id="8484" xr3:uid="{00000000-0010-0000-0300-000024210000}" name="Columna8478" dataDxfId="8232"/>
    <tableColumn id="8485" xr3:uid="{00000000-0010-0000-0300-000025210000}" name="Columna8479" dataDxfId="8231"/>
    <tableColumn id="8486" xr3:uid="{00000000-0010-0000-0300-000026210000}" name="Columna8480" dataDxfId="8230"/>
    <tableColumn id="8487" xr3:uid="{00000000-0010-0000-0300-000027210000}" name="Columna8481" dataDxfId="8229"/>
    <tableColumn id="8488" xr3:uid="{00000000-0010-0000-0300-000028210000}" name="Columna8482" dataDxfId="8228"/>
    <tableColumn id="8489" xr3:uid="{00000000-0010-0000-0300-000029210000}" name="Columna8483" dataDxfId="8227"/>
    <tableColumn id="8490" xr3:uid="{00000000-0010-0000-0300-00002A210000}" name="Columna8484" dataDxfId="8226"/>
    <tableColumn id="8491" xr3:uid="{00000000-0010-0000-0300-00002B210000}" name="Columna8485" dataDxfId="8225"/>
    <tableColumn id="8492" xr3:uid="{00000000-0010-0000-0300-00002C210000}" name="Columna8486" dataDxfId="8224"/>
    <tableColumn id="8493" xr3:uid="{00000000-0010-0000-0300-00002D210000}" name="Columna8487" dataDxfId="8223"/>
    <tableColumn id="8494" xr3:uid="{00000000-0010-0000-0300-00002E210000}" name="Columna8488" dataDxfId="8222"/>
    <tableColumn id="8495" xr3:uid="{00000000-0010-0000-0300-00002F210000}" name="Columna8489" dataDxfId="8221"/>
    <tableColumn id="8496" xr3:uid="{00000000-0010-0000-0300-000030210000}" name="Columna8490" dataDxfId="8220"/>
    <tableColumn id="8497" xr3:uid="{00000000-0010-0000-0300-000031210000}" name="Columna8491" dataDxfId="8219"/>
    <tableColumn id="8498" xr3:uid="{00000000-0010-0000-0300-000032210000}" name="Columna8492" dataDxfId="8218"/>
    <tableColumn id="8499" xr3:uid="{00000000-0010-0000-0300-000033210000}" name="Columna8493" dataDxfId="8217"/>
    <tableColumn id="8500" xr3:uid="{00000000-0010-0000-0300-000034210000}" name="Columna8494" dataDxfId="8216"/>
    <tableColumn id="8501" xr3:uid="{00000000-0010-0000-0300-000035210000}" name="Columna8495" dataDxfId="8215"/>
    <tableColumn id="8502" xr3:uid="{00000000-0010-0000-0300-000036210000}" name="Columna8496" dataDxfId="8214"/>
    <tableColumn id="8503" xr3:uid="{00000000-0010-0000-0300-000037210000}" name="Columna8497" dataDxfId="8213"/>
    <tableColumn id="8504" xr3:uid="{00000000-0010-0000-0300-000038210000}" name="Columna8498" dataDxfId="8212"/>
    <tableColumn id="8505" xr3:uid="{00000000-0010-0000-0300-000039210000}" name="Columna8499" dataDxfId="8211"/>
    <tableColumn id="8506" xr3:uid="{00000000-0010-0000-0300-00003A210000}" name="Columna8500" dataDxfId="8210"/>
    <tableColumn id="8507" xr3:uid="{00000000-0010-0000-0300-00003B210000}" name="Columna8501" dataDxfId="8209"/>
    <tableColumn id="8508" xr3:uid="{00000000-0010-0000-0300-00003C210000}" name="Columna8502" dataDxfId="8208"/>
    <tableColumn id="8509" xr3:uid="{00000000-0010-0000-0300-00003D210000}" name="Columna8503" dataDxfId="8207"/>
    <tableColumn id="8510" xr3:uid="{00000000-0010-0000-0300-00003E210000}" name="Columna8504" dataDxfId="8206"/>
    <tableColumn id="8511" xr3:uid="{00000000-0010-0000-0300-00003F210000}" name="Columna8505" dataDxfId="8205"/>
    <tableColumn id="8512" xr3:uid="{00000000-0010-0000-0300-000040210000}" name="Columna8506" dataDxfId="8204"/>
    <tableColumn id="8513" xr3:uid="{00000000-0010-0000-0300-000041210000}" name="Columna8507" dataDxfId="8203"/>
    <tableColumn id="8514" xr3:uid="{00000000-0010-0000-0300-000042210000}" name="Columna8508" dataDxfId="8202"/>
    <tableColumn id="8515" xr3:uid="{00000000-0010-0000-0300-000043210000}" name="Columna8509" dataDxfId="8201"/>
    <tableColumn id="8516" xr3:uid="{00000000-0010-0000-0300-000044210000}" name="Columna8510" dataDxfId="8200"/>
    <tableColumn id="8517" xr3:uid="{00000000-0010-0000-0300-000045210000}" name="Columna8511" dataDxfId="8199"/>
    <tableColumn id="8518" xr3:uid="{00000000-0010-0000-0300-000046210000}" name="Columna8512" dataDxfId="8198"/>
    <tableColumn id="8519" xr3:uid="{00000000-0010-0000-0300-000047210000}" name="Columna8513" dataDxfId="8197"/>
    <tableColumn id="8520" xr3:uid="{00000000-0010-0000-0300-000048210000}" name="Columna8514" dataDxfId="8196"/>
    <tableColumn id="8521" xr3:uid="{00000000-0010-0000-0300-000049210000}" name="Columna8515" dataDxfId="8195"/>
    <tableColumn id="8522" xr3:uid="{00000000-0010-0000-0300-00004A210000}" name="Columna8516" dataDxfId="8194"/>
    <tableColumn id="8523" xr3:uid="{00000000-0010-0000-0300-00004B210000}" name="Columna8517" dataDxfId="8193"/>
    <tableColumn id="8524" xr3:uid="{00000000-0010-0000-0300-00004C210000}" name="Columna8518" dataDxfId="8192"/>
    <tableColumn id="8525" xr3:uid="{00000000-0010-0000-0300-00004D210000}" name="Columna8519" dataDxfId="8191"/>
    <tableColumn id="8526" xr3:uid="{00000000-0010-0000-0300-00004E210000}" name="Columna8520" dataDxfId="8190"/>
    <tableColumn id="8527" xr3:uid="{00000000-0010-0000-0300-00004F210000}" name="Columna8521" dataDxfId="8189"/>
    <tableColumn id="8528" xr3:uid="{00000000-0010-0000-0300-000050210000}" name="Columna8522" dataDxfId="8188"/>
    <tableColumn id="8529" xr3:uid="{00000000-0010-0000-0300-000051210000}" name="Columna8523" dataDxfId="8187"/>
    <tableColumn id="8530" xr3:uid="{00000000-0010-0000-0300-000052210000}" name="Columna8524" dataDxfId="8186"/>
    <tableColumn id="8531" xr3:uid="{00000000-0010-0000-0300-000053210000}" name="Columna8525" dataDxfId="8185"/>
    <tableColumn id="8532" xr3:uid="{00000000-0010-0000-0300-000054210000}" name="Columna8526" dataDxfId="8184"/>
    <tableColumn id="8533" xr3:uid="{00000000-0010-0000-0300-000055210000}" name="Columna8527" dataDxfId="8183"/>
    <tableColumn id="8534" xr3:uid="{00000000-0010-0000-0300-000056210000}" name="Columna8528" dataDxfId="8182"/>
    <tableColumn id="8535" xr3:uid="{00000000-0010-0000-0300-000057210000}" name="Columna8529" dataDxfId="8181"/>
    <tableColumn id="8536" xr3:uid="{00000000-0010-0000-0300-000058210000}" name="Columna8530" dataDxfId="8180"/>
    <tableColumn id="8537" xr3:uid="{00000000-0010-0000-0300-000059210000}" name="Columna8531" dataDxfId="8179"/>
    <tableColumn id="8538" xr3:uid="{00000000-0010-0000-0300-00005A210000}" name="Columna8532" dataDxfId="8178"/>
    <tableColumn id="8539" xr3:uid="{00000000-0010-0000-0300-00005B210000}" name="Columna8533" dataDxfId="8177"/>
    <tableColumn id="8540" xr3:uid="{00000000-0010-0000-0300-00005C210000}" name="Columna8534" dataDxfId="8176"/>
    <tableColumn id="8541" xr3:uid="{00000000-0010-0000-0300-00005D210000}" name="Columna8535" dataDxfId="8175"/>
    <tableColumn id="8542" xr3:uid="{00000000-0010-0000-0300-00005E210000}" name="Columna8536" dataDxfId="8174"/>
    <tableColumn id="8543" xr3:uid="{00000000-0010-0000-0300-00005F210000}" name="Columna8537" dataDxfId="8173"/>
    <tableColumn id="8544" xr3:uid="{00000000-0010-0000-0300-000060210000}" name="Columna8538" dataDxfId="8172"/>
    <tableColumn id="8545" xr3:uid="{00000000-0010-0000-0300-000061210000}" name="Columna8539" dataDxfId="8171"/>
    <tableColumn id="8546" xr3:uid="{00000000-0010-0000-0300-000062210000}" name="Columna8540" dataDxfId="8170"/>
    <tableColumn id="8547" xr3:uid="{00000000-0010-0000-0300-000063210000}" name="Columna8541" dataDxfId="8169"/>
    <tableColumn id="8548" xr3:uid="{00000000-0010-0000-0300-000064210000}" name="Columna8542" dataDxfId="8168"/>
    <tableColumn id="8549" xr3:uid="{00000000-0010-0000-0300-000065210000}" name="Columna8543" dataDxfId="8167"/>
    <tableColumn id="8550" xr3:uid="{00000000-0010-0000-0300-000066210000}" name="Columna8544" dataDxfId="8166"/>
    <tableColumn id="8551" xr3:uid="{00000000-0010-0000-0300-000067210000}" name="Columna8545" dataDxfId="8165"/>
    <tableColumn id="8552" xr3:uid="{00000000-0010-0000-0300-000068210000}" name="Columna8546" dataDxfId="8164"/>
    <tableColumn id="8553" xr3:uid="{00000000-0010-0000-0300-000069210000}" name="Columna8547" dataDxfId="8163"/>
    <tableColumn id="8554" xr3:uid="{00000000-0010-0000-0300-00006A210000}" name="Columna8548" dataDxfId="8162"/>
    <tableColumn id="8555" xr3:uid="{00000000-0010-0000-0300-00006B210000}" name="Columna8549" dataDxfId="8161"/>
    <tableColumn id="8556" xr3:uid="{00000000-0010-0000-0300-00006C210000}" name="Columna8550" dataDxfId="8160"/>
    <tableColumn id="8557" xr3:uid="{00000000-0010-0000-0300-00006D210000}" name="Columna8551" dataDxfId="8159"/>
    <tableColumn id="8558" xr3:uid="{00000000-0010-0000-0300-00006E210000}" name="Columna8552" dataDxfId="8158"/>
    <tableColumn id="8559" xr3:uid="{00000000-0010-0000-0300-00006F210000}" name="Columna8553" dataDxfId="8157"/>
    <tableColumn id="8560" xr3:uid="{00000000-0010-0000-0300-000070210000}" name="Columna8554" dataDxfId="8156"/>
    <tableColumn id="8561" xr3:uid="{00000000-0010-0000-0300-000071210000}" name="Columna8555" dataDxfId="8155"/>
    <tableColumn id="8562" xr3:uid="{00000000-0010-0000-0300-000072210000}" name="Columna8556" dataDxfId="8154"/>
    <tableColumn id="8563" xr3:uid="{00000000-0010-0000-0300-000073210000}" name="Columna8557" dataDxfId="8153"/>
    <tableColumn id="8564" xr3:uid="{00000000-0010-0000-0300-000074210000}" name="Columna8558" dataDxfId="8152"/>
    <tableColumn id="8565" xr3:uid="{00000000-0010-0000-0300-000075210000}" name="Columna8559" dataDxfId="8151"/>
    <tableColumn id="8566" xr3:uid="{00000000-0010-0000-0300-000076210000}" name="Columna8560" dataDxfId="8150"/>
    <tableColumn id="8567" xr3:uid="{00000000-0010-0000-0300-000077210000}" name="Columna8561" dataDxfId="8149"/>
    <tableColumn id="8568" xr3:uid="{00000000-0010-0000-0300-000078210000}" name="Columna8562" dataDxfId="8148"/>
    <tableColumn id="8569" xr3:uid="{00000000-0010-0000-0300-000079210000}" name="Columna8563" dataDxfId="8147"/>
    <tableColumn id="8570" xr3:uid="{00000000-0010-0000-0300-00007A210000}" name="Columna8564" dataDxfId="8146"/>
    <tableColumn id="8571" xr3:uid="{00000000-0010-0000-0300-00007B210000}" name="Columna8565" dataDxfId="8145"/>
    <tableColumn id="8572" xr3:uid="{00000000-0010-0000-0300-00007C210000}" name="Columna8566" dataDxfId="8144"/>
    <tableColumn id="8573" xr3:uid="{00000000-0010-0000-0300-00007D210000}" name="Columna8567" dataDxfId="8143"/>
    <tableColumn id="8574" xr3:uid="{00000000-0010-0000-0300-00007E210000}" name="Columna8568" dataDxfId="8142"/>
    <tableColumn id="8575" xr3:uid="{00000000-0010-0000-0300-00007F210000}" name="Columna8569" dataDxfId="8141"/>
    <tableColumn id="8576" xr3:uid="{00000000-0010-0000-0300-000080210000}" name="Columna8570" dataDxfId="8140"/>
    <tableColumn id="8577" xr3:uid="{00000000-0010-0000-0300-000081210000}" name="Columna8571" dataDxfId="8139"/>
    <tableColumn id="8578" xr3:uid="{00000000-0010-0000-0300-000082210000}" name="Columna8572" dataDxfId="8138"/>
    <tableColumn id="8579" xr3:uid="{00000000-0010-0000-0300-000083210000}" name="Columna8573" dataDxfId="8137"/>
    <tableColumn id="8580" xr3:uid="{00000000-0010-0000-0300-000084210000}" name="Columna8574" dataDxfId="8136"/>
    <tableColumn id="8581" xr3:uid="{00000000-0010-0000-0300-000085210000}" name="Columna8575" dataDxfId="8135"/>
    <tableColumn id="8582" xr3:uid="{00000000-0010-0000-0300-000086210000}" name="Columna8576" dataDxfId="8134"/>
    <tableColumn id="8583" xr3:uid="{00000000-0010-0000-0300-000087210000}" name="Columna8577" dataDxfId="8133"/>
    <tableColumn id="8584" xr3:uid="{00000000-0010-0000-0300-000088210000}" name="Columna8578" dataDxfId="8132"/>
    <tableColumn id="8585" xr3:uid="{00000000-0010-0000-0300-000089210000}" name="Columna8579" dataDxfId="8131"/>
    <tableColumn id="8586" xr3:uid="{00000000-0010-0000-0300-00008A210000}" name="Columna8580" dataDxfId="8130"/>
    <tableColumn id="8587" xr3:uid="{00000000-0010-0000-0300-00008B210000}" name="Columna8581" dataDxfId="8129"/>
    <tableColumn id="8588" xr3:uid="{00000000-0010-0000-0300-00008C210000}" name="Columna8582" dataDxfId="8128"/>
    <tableColumn id="8589" xr3:uid="{00000000-0010-0000-0300-00008D210000}" name="Columna8583" dataDxfId="8127"/>
    <tableColumn id="8590" xr3:uid="{00000000-0010-0000-0300-00008E210000}" name="Columna8584" dataDxfId="8126"/>
    <tableColumn id="8591" xr3:uid="{00000000-0010-0000-0300-00008F210000}" name="Columna8585" dataDxfId="8125"/>
    <tableColumn id="8592" xr3:uid="{00000000-0010-0000-0300-000090210000}" name="Columna8586" dataDxfId="8124"/>
    <tableColumn id="8593" xr3:uid="{00000000-0010-0000-0300-000091210000}" name="Columna8587" dataDxfId="8123"/>
    <tableColumn id="8594" xr3:uid="{00000000-0010-0000-0300-000092210000}" name="Columna8588" dataDxfId="8122"/>
    <tableColumn id="8595" xr3:uid="{00000000-0010-0000-0300-000093210000}" name="Columna8589" dataDxfId="8121"/>
    <tableColumn id="8596" xr3:uid="{00000000-0010-0000-0300-000094210000}" name="Columna8590" dataDxfId="8120"/>
    <tableColumn id="8597" xr3:uid="{00000000-0010-0000-0300-000095210000}" name="Columna8591" dataDxfId="8119"/>
    <tableColumn id="8598" xr3:uid="{00000000-0010-0000-0300-000096210000}" name="Columna8592" dataDxfId="8118"/>
    <tableColumn id="8599" xr3:uid="{00000000-0010-0000-0300-000097210000}" name="Columna8593" dataDxfId="8117"/>
    <tableColumn id="8600" xr3:uid="{00000000-0010-0000-0300-000098210000}" name="Columna8594" dataDxfId="8116"/>
    <tableColumn id="8601" xr3:uid="{00000000-0010-0000-0300-000099210000}" name="Columna8595" dataDxfId="8115"/>
    <tableColumn id="8602" xr3:uid="{00000000-0010-0000-0300-00009A210000}" name="Columna8596" dataDxfId="8114"/>
    <tableColumn id="8603" xr3:uid="{00000000-0010-0000-0300-00009B210000}" name="Columna8597" dataDxfId="8113"/>
    <tableColumn id="8604" xr3:uid="{00000000-0010-0000-0300-00009C210000}" name="Columna8598" dataDxfId="8112"/>
    <tableColumn id="8605" xr3:uid="{00000000-0010-0000-0300-00009D210000}" name="Columna8599" dataDxfId="8111"/>
    <tableColumn id="8606" xr3:uid="{00000000-0010-0000-0300-00009E210000}" name="Columna8600" dataDxfId="8110"/>
    <tableColumn id="8607" xr3:uid="{00000000-0010-0000-0300-00009F210000}" name="Columna8601" dataDxfId="8109"/>
    <tableColumn id="8608" xr3:uid="{00000000-0010-0000-0300-0000A0210000}" name="Columna8602" dataDxfId="8108"/>
    <tableColumn id="8609" xr3:uid="{00000000-0010-0000-0300-0000A1210000}" name="Columna8603" dataDxfId="8107"/>
    <tableColumn id="8610" xr3:uid="{00000000-0010-0000-0300-0000A2210000}" name="Columna8604" dataDxfId="8106"/>
    <tableColumn id="8611" xr3:uid="{00000000-0010-0000-0300-0000A3210000}" name="Columna8605" dataDxfId="8105"/>
    <tableColumn id="8612" xr3:uid="{00000000-0010-0000-0300-0000A4210000}" name="Columna8606" dataDxfId="8104"/>
    <tableColumn id="8613" xr3:uid="{00000000-0010-0000-0300-0000A5210000}" name="Columna8607" dataDxfId="8103"/>
    <tableColumn id="8614" xr3:uid="{00000000-0010-0000-0300-0000A6210000}" name="Columna8608" dataDxfId="8102"/>
    <tableColumn id="8615" xr3:uid="{00000000-0010-0000-0300-0000A7210000}" name="Columna8609" dataDxfId="8101"/>
    <tableColumn id="8616" xr3:uid="{00000000-0010-0000-0300-0000A8210000}" name="Columna8610" dataDxfId="8100"/>
    <tableColumn id="8617" xr3:uid="{00000000-0010-0000-0300-0000A9210000}" name="Columna8611" dataDxfId="8099"/>
    <tableColumn id="8618" xr3:uid="{00000000-0010-0000-0300-0000AA210000}" name="Columna8612" dataDxfId="8098"/>
    <tableColumn id="8619" xr3:uid="{00000000-0010-0000-0300-0000AB210000}" name="Columna8613" dataDxfId="8097"/>
    <tableColumn id="8620" xr3:uid="{00000000-0010-0000-0300-0000AC210000}" name="Columna8614" dataDxfId="8096"/>
    <tableColumn id="8621" xr3:uid="{00000000-0010-0000-0300-0000AD210000}" name="Columna8615" dataDxfId="8095"/>
    <tableColumn id="8622" xr3:uid="{00000000-0010-0000-0300-0000AE210000}" name="Columna8616" dataDxfId="8094"/>
    <tableColumn id="8623" xr3:uid="{00000000-0010-0000-0300-0000AF210000}" name="Columna8617" dataDxfId="8093"/>
    <tableColumn id="8624" xr3:uid="{00000000-0010-0000-0300-0000B0210000}" name="Columna8618" dataDxfId="8092"/>
    <tableColumn id="8625" xr3:uid="{00000000-0010-0000-0300-0000B1210000}" name="Columna8619" dataDxfId="8091"/>
    <tableColumn id="8626" xr3:uid="{00000000-0010-0000-0300-0000B2210000}" name="Columna8620" dataDxfId="8090"/>
    <tableColumn id="8627" xr3:uid="{00000000-0010-0000-0300-0000B3210000}" name="Columna8621" dataDxfId="8089"/>
    <tableColumn id="8628" xr3:uid="{00000000-0010-0000-0300-0000B4210000}" name="Columna8622" dataDxfId="8088"/>
    <tableColumn id="8629" xr3:uid="{00000000-0010-0000-0300-0000B5210000}" name="Columna8623" dataDxfId="8087"/>
    <tableColumn id="8630" xr3:uid="{00000000-0010-0000-0300-0000B6210000}" name="Columna8624" dataDxfId="8086"/>
    <tableColumn id="8631" xr3:uid="{00000000-0010-0000-0300-0000B7210000}" name="Columna8625" dataDxfId="8085"/>
    <tableColumn id="8632" xr3:uid="{00000000-0010-0000-0300-0000B8210000}" name="Columna8626" dataDxfId="8084"/>
    <tableColumn id="8633" xr3:uid="{00000000-0010-0000-0300-0000B9210000}" name="Columna8627" dataDxfId="8083"/>
    <tableColumn id="8634" xr3:uid="{00000000-0010-0000-0300-0000BA210000}" name="Columna8628" dataDxfId="8082"/>
    <tableColumn id="8635" xr3:uid="{00000000-0010-0000-0300-0000BB210000}" name="Columna8629" dataDxfId="8081"/>
    <tableColumn id="8636" xr3:uid="{00000000-0010-0000-0300-0000BC210000}" name="Columna8630" dataDxfId="8080"/>
    <tableColumn id="8637" xr3:uid="{00000000-0010-0000-0300-0000BD210000}" name="Columna8631" dataDxfId="8079"/>
    <tableColumn id="8638" xr3:uid="{00000000-0010-0000-0300-0000BE210000}" name="Columna8632" dataDxfId="8078"/>
    <tableColumn id="8639" xr3:uid="{00000000-0010-0000-0300-0000BF210000}" name="Columna8633" dataDxfId="8077"/>
    <tableColumn id="8640" xr3:uid="{00000000-0010-0000-0300-0000C0210000}" name="Columna8634" dataDxfId="8076"/>
    <tableColumn id="8641" xr3:uid="{00000000-0010-0000-0300-0000C1210000}" name="Columna8635" dataDxfId="8075"/>
    <tableColumn id="8642" xr3:uid="{00000000-0010-0000-0300-0000C2210000}" name="Columna8636" dataDxfId="8074"/>
    <tableColumn id="8643" xr3:uid="{00000000-0010-0000-0300-0000C3210000}" name="Columna8637" dataDxfId="8073"/>
    <tableColumn id="8644" xr3:uid="{00000000-0010-0000-0300-0000C4210000}" name="Columna8638" dataDxfId="8072"/>
    <tableColumn id="8645" xr3:uid="{00000000-0010-0000-0300-0000C5210000}" name="Columna8639" dataDxfId="8071"/>
    <tableColumn id="8646" xr3:uid="{00000000-0010-0000-0300-0000C6210000}" name="Columna8640" dataDxfId="8070"/>
    <tableColumn id="8647" xr3:uid="{00000000-0010-0000-0300-0000C7210000}" name="Columna8641" dataDxfId="8069"/>
    <tableColumn id="8648" xr3:uid="{00000000-0010-0000-0300-0000C8210000}" name="Columna8642" dataDxfId="8068"/>
    <tableColumn id="8649" xr3:uid="{00000000-0010-0000-0300-0000C9210000}" name="Columna8643" dataDxfId="8067"/>
    <tableColumn id="8650" xr3:uid="{00000000-0010-0000-0300-0000CA210000}" name="Columna8644" dataDxfId="8066"/>
    <tableColumn id="8651" xr3:uid="{00000000-0010-0000-0300-0000CB210000}" name="Columna8645" dataDxfId="8065"/>
    <tableColumn id="8652" xr3:uid="{00000000-0010-0000-0300-0000CC210000}" name="Columna8646" dataDxfId="8064"/>
    <tableColumn id="8653" xr3:uid="{00000000-0010-0000-0300-0000CD210000}" name="Columna8647" dataDxfId="8063"/>
    <tableColumn id="8654" xr3:uid="{00000000-0010-0000-0300-0000CE210000}" name="Columna8648" dataDxfId="8062"/>
    <tableColumn id="8655" xr3:uid="{00000000-0010-0000-0300-0000CF210000}" name="Columna8649" dataDxfId="8061"/>
    <tableColumn id="8656" xr3:uid="{00000000-0010-0000-0300-0000D0210000}" name="Columna8650" dataDxfId="8060"/>
    <tableColumn id="8657" xr3:uid="{00000000-0010-0000-0300-0000D1210000}" name="Columna8651" dataDxfId="8059"/>
    <tableColumn id="8658" xr3:uid="{00000000-0010-0000-0300-0000D2210000}" name="Columna8652" dataDxfId="8058"/>
    <tableColumn id="8659" xr3:uid="{00000000-0010-0000-0300-0000D3210000}" name="Columna8653" dataDxfId="8057"/>
    <tableColumn id="8660" xr3:uid="{00000000-0010-0000-0300-0000D4210000}" name="Columna8654" dataDxfId="8056"/>
    <tableColumn id="8661" xr3:uid="{00000000-0010-0000-0300-0000D5210000}" name="Columna8655" dataDxfId="8055"/>
    <tableColumn id="8662" xr3:uid="{00000000-0010-0000-0300-0000D6210000}" name="Columna8656" dataDxfId="8054"/>
    <tableColumn id="8663" xr3:uid="{00000000-0010-0000-0300-0000D7210000}" name="Columna8657" dataDxfId="8053"/>
    <tableColumn id="8664" xr3:uid="{00000000-0010-0000-0300-0000D8210000}" name="Columna8658" dataDxfId="8052"/>
    <tableColumn id="8665" xr3:uid="{00000000-0010-0000-0300-0000D9210000}" name="Columna8659" dataDxfId="8051"/>
    <tableColumn id="8666" xr3:uid="{00000000-0010-0000-0300-0000DA210000}" name="Columna8660" dataDxfId="8050"/>
    <tableColumn id="8667" xr3:uid="{00000000-0010-0000-0300-0000DB210000}" name="Columna8661" dataDxfId="8049"/>
    <tableColumn id="8668" xr3:uid="{00000000-0010-0000-0300-0000DC210000}" name="Columna8662" dataDxfId="8048"/>
    <tableColumn id="8669" xr3:uid="{00000000-0010-0000-0300-0000DD210000}" name="Columna8663" dataDxfId="8047"/>
    <tableColumn id="8670" xr3:uid="{00000000-0010-0000-0300-0000DE210000}" name="Columna8664" dataDxfId="8046"/>
    <tableColumn id="8671" xr3:uid="{00000000-0010-0000-0300-0000DF210000}" name="Columna8665" dataDxfId="8045"/>
    <tableColumn id="8672" xr3:uid="{00000000-0010-0000-0300-0000E0210000}" name="Columna8666" dataDxfId="8044"/>
    <tableColumn id="8673" xr3:uid="{00000000-0010-0000-0300-0000E1210000}" name="Columna8667" dataDxfId="8043"/>
    <tableColumn id="8674" xr3:uid="{00000000-0010-0000-0300-0000E2210000}" name="Columna8668" dataDxfId="8042"/>
    <tableColumn id="8675" xr3:uid="{00000000-0010-0000-0300-0000E3210000}" name="Columna8669" dataDxfId="8041"/>
    <tableColumn id="8676" xr3:uid="{00000000-0010-0000-0300-0000E4210000}" name="Columna8670" dataDxfId="8040"/>
    <tableColumn id="8677" xr3:uid="{00000000-0010-0000-0300-0000E5210000}" name="Columna8671" dataDxfId="8039"/>
    <tableColumn id="8678" xr3:uid="{00000000-0010-0000-0300-0000E6210000}" name="Columna8672" dataDxfId="8038"/>
    <tableColumn id="8679" xr3:uid="{00000000-0010-0000-0300-0000E7210000}" name="Columna8673" dataDxfId="8037"/>
    <tableColumn id="8680" xr3:uid="{00000000-0010-0000-0300-0000E8210000}" name="Columna8674" dataDxfId="8036"/>
    <tableColumn id="8681" xr3:uid="{00000000-0010-0000-0300-0000E9210000}" name="Columna8675" dataDxfId="8035"/>
    <tableColumn id="8682" xr3:uid="{00000000-0010-0000-0300-0000EA210000}" name="Columna8676" dataDxfId="8034"/>
    <tableColumn id="8683" xr3:uid="{00000000-0010-0000-0300-0000EB210000}" name="Columna8677" dataDxfId="8033"/>
    <tableColumn id="8684" xr3:uid="{00000000-0010-0000-0300-0000EC210000}" name="Columna8678" dataDxfId="8032"/>
    <tableColumn id="8685" xr3:uid="{00000000-0010-0000-0300-0000ED210000}" name="Columna8679" dataDxfId="8031"/>
    <tableColumn id="8686" xr3:uid="{00000000-0010-0000-0300-0000EE210000}" name="Columna8680" dataDxfId="8030"/>
    <tableColumn id="8687" xr3:uid="{00000000-0010-0000-0300-0000EF210000}" name="Columna8681" dataDxfId="8029"/>
    <tableColumn id="8688" xr3:uid="{00000000-0010-0000-0300-0000F0210000}" name="Columna8682" dataDxfId="8028"/>
    <tableColumn id="8689" xr3:uid="{00000000-0010-0000-0300-0000F1210000}" name="Columna8683" dataDxfId="8027"/>
    <tableColumn id="8690" xr3:uid="{00000000-0010-0000-0300-0000F2210000}" name="Columna8684" dataDxfId="8026"/>
    <tableColumn id="8691" xr3:uid="{00000000-0010-0000-0300-0000F3210000}" name="Columna8685" dataDxfId="8025"/>
    <tableColumn id="8692" xr3:uid="{00000000-0010-0000-0300-0000F4210000}" name="Columna8686" dataDxfId="8024"/>
    <tableColumn id="8693" xr3:uid="{00000000-0010-0000-0300-0000F5210000}" name="Columna8687" dataDxfId="8023"/>
    <tableColumn id="8694" xr3:uid="{00000000-0010-0000-0300-0000F6210000}" name="Columna8688" dataDxfId="8022"/>
    <tableColumn id="8695" xr3:uid="{00000000-0010-0000-0300-0000F7210000}" name="Columna8689" dataDxfId="8021"/>
    <tableColumn id="8696" xr3:uid="{00000000-0010-0000-0300-0000F8210000}" name="Columna8690" dataDxfId="8020"/>
    <tableColumn id="8697" xr3:uid="{00000000-0010-0000-0300-0000F9210000}" name="Columna8691" dataDxfId="8019"/>
    <tableColumn id="8698" xr3:uid="{00000000-0010-0000-0300-0000FA210000}" name="Columna8692" dataDxfId="8018"/>
    <tableColumn id="8699" xr3:uid="{00000000-0010-0000-0300-0000FB210000}" name="Columna8693" dataDxfId="8017"/>
    <tableColumn id="8700" xr3:uid="{00000000-0010-0000-0300-0000FC210000}" name="Columna8694" dataDxfId="8016"/>
    <tableColumn id="8701" xr3:uid="{00000000-0010-0000-0300-0000FD210000}" name="Columna8695" dataDxfId="8015"/>
    <tableColumn id="8702" xr3:uid="{00000000-0010-0000-0300-0000FE210000}" name="Columna8696" dataDxfId="8014"/>
    <tableColumn id="8703" xr3:uid="{00000000-0010-0000-0300-0000FF210000}" name="Columna8697" dataDxfId="8013"/>
    <tableColumn id="8704" xr3:uid="{00000000-0010-0000-0300-000000220000}" name="Columna8698" dataDxfId="8012"/>
    <tableColumn id="8705" xr3:uid="{00000000-0010-0000-0300-000001220000}" name="Columna8699" dataDxfId="8011"/>
    <tableColumn id="8706" xr3:uid="{00000000-0010-0000-0300-000002220000}" name="Columna8700" dataDxfId="8010"/>
    <tableColumn id="8707" xr3:uid="{00000000-0010-0000-0300-000003220000}" name="Columna8701" dataDxfId="8009"/>
    <tableColumn id="8708" xr3:uid="{00000000-0010-0000-0300-000004220000}" name="Columna8702" dataDxfId="8008"/>
    <tableColumn id="8709" xr3:uid="{00000000-0010-0000-0300-000005220000}" name="Columna8703" dataDxfId="8007"/>
    <tableColumn id="8710" xr3:uid="{00000000-0010-0000-0300-000006220000}" name="Columna8704" dataDxfId="8006"/>
    <tableColumn id="8711" xr3:uid="{00000000-0010-0000-0300-000007220000}" name="Columna8705" dataDxfId="8005"/>
    <tableColumn id="8712" xr3:uid="{00000000-0010-0000-0300-000008220000}" name="Columna8706" dataDxfId="8004"/>
    <tableColumn id="8713" xr3:uid="{00000000-0010-0000-0300-000009220000}" name="Columna8707" dataDxfId="8003"/>
    <tableColumn id="8714" xr3:uid="{00000000-0010-0000-0300-00000A220000}" name="Columna8708" dataDxfId="8002"/>
    <tableColumn id="8715" xr3:uid="{00000000-0010-0000-0300-00000B220000}" name="Columna8709" dataDxfId="8001"/>
    <tableColumn id="8716" xr3:uid="{00000000-0010-0000-0300-00000C220000}" name="Columna8710" dataDxfId="8000"/>
    <tableColumn id="8717" xr3:uid="{00000000-0010-0000-0300-00000D220000}" name="Columna8711" dataDxfId="7999"/>
    <tableColumn id="8718" xr3:uid="{00000000-0010-0000-0300-00000E220000}" name="Columna8712" dataDxfId="7998"/>
    <tableColumn id="8719" xr3:uid="{00000000-0010-0000-0300-00000F220000}" name="Columna8713" dataDxfId="7997"/>
    <tableColumn id="8720" xr3:uid="{00000000-0010-0000-0300-000010220000}" name="Columna8714" dataDxfId="7996"/>
    <tableColumn id="8721" xr3:uid="{00000000-0010-0000-0300-000011220000}" name="Columna8715" dataDxfId="7995"/>
    <tableColumn id="8722" xr3:uid="{00000000-0010-0000-0300-000012220000}" name="Columna8716" dataDxfId="7994"/>
    <tableColumn id="8723" xr3:uid="{00000000-0010-0000-0300-000013220000}" name="Columna8717" dataDxfId="7993"/>
    <tableColumn id="8724" xr3:uid="{00000000-0010-0000-0300-000014220000}" name="Columna8718" dataDxfId="7992"/>
    <tableColumn id="8725" xr3:uid="{00000000-0010-0000-0300-000015220000}" name="Columna8719" dataDxfId="7991"/>
    <tableColumn id="8726" xr3:uid="{00000000-0010-0000-0300-000016220000}" name="Columna8720" dataDxfId="7990"/>
    <tableColumn id="8727" xr3:uid="{00000000-0010-0000-0300-000017220000}" name="Columna8721" dataDxfId="7989"/>
    <tableColumn id="8728" xr3:uid="{00000000-0010-0000-0300-000018220000}" name="Columna8722" dataDxfId="7988"/>
    <tableColumn id="8729" xr3:uid="{00000000-0010-0000-0300-000019220000}" name="Columna8723" dataDxfId="7987"/>
    <tableColumn id="8730" xr3:uid="{00000000-0010-0000-0300-00001A220000}" name="Columna8724" dataDxfId="7986"/>
    <tableColumn id="8731" xr3:uid="{00000000-0010-0000-0300-00001B220000}" name="Columna8725" dataDxfId="7985"/>
    <tableColumn id="8732" xr3:uid="{00000000-0010-0000-0300-00001C220000}" name="Columna8726" dataDxfId="7984"/>
    <tableColumn id="8733" xr3:uid="{00000000-0010-0000-0300-00001D220000}" name="Columna8727" dataDxfId="7983"/>
    <tableColumn id="8734" xr3:uid="{00000000-0010-0000-0300-00001E220000}" name="Columna8728" dataDxfId="7982"/>
    <tableColumn id="8735" xr3:uid="{00000000-0010-0000-0300-00001F220000}" name="Columna8729" dataDxfId="7981"/>
    <tableColumn id="8736" xr3:uid="{00000000-0010-0000-0300-000020220000}" name="Columna8730" dataDxfId="7980"/>
    <tableColumn id="8737" xr3:uid="{00000000-0010-0000-0300-000021220000}" name="Columna8731" dataDxfId="7979"/>
    <tableColumn id="8738" xr3:uid="{00000000-0010-0000-0300-000022220000}" name="Columna8732" dataDxfId="7978"/>
    <tableColumn id="8739" xr3:uid="{00000000-0010-0000-0300-000023220000}" name="Columna8733" dataDxfId="7977"/>
    <tableColumn id="8740" xr3:uid="{00000000-0010-0000-0300-000024220000}" name="Columna8734" dataDxfId="7976"/>
    <tableColumn id="8741" xr3:uid="{00000000-0010-0000-0300-000025220000}" name="Columna8735" dataDxfId="7975"/>
    <tableColumn id="8742" xr3:uid="{00000000-0010-0000-0300-000026220000}" name="Columna8736" dataDxfId="7974"/>
    <tableColumn id="8743" xr3:uid="{00000000-0010-0000-0300-000027220000}" name="Columna8737" dataDxfId="7973"/>
    <tableColumn id="8744" xr3:uid="{00000000-0010-0000-0300-000028220000}" name="Columna8738" dataDxfId="7972"/>
    <tableColumn id="8745" xr3:uid="{00000000-0010-0000-0300-000029220000}" name="Columna8739" dataDxfId="7971"/>
    <tableColumn id="8746" xr3:uid="{00000000-0010-0000-0300-00002A220000}" name="Columna8740" dataDxfId="7970"/>
    <tableColumn id="8747" xr3:uid="{00000000-0010-0000-0300-00002B220000}" name="Columna8741" dataDxfId="7969"/>
    <tableColumn id="8748" xr3:uid="{00000000-0010-0000-0300-00002C220000}" name="Columna8742" dataDxfId="7968"/>
    <tableColumn id="8749" xr3:uid="{00000000-0010-0000-0300-00002D220000}" name="Columna8743" dataDxfId="7967"/>
    <tableColumn id="8750" xr3:uid="{00000000-0010-0000-0300-00002E220000}" name="Columna8744" dataDxfId="7966"/>
    <tableColumn id="8751" xr3:uid="{00000000-0010-0000-0300-00002F220000}" name="Columna8745" dataDxfId="7965"/>
    <tableColumn id="8752" xr3:uid="{00000000-0010-0000-0300-000030220000}" name="Columna8746" dataDxfId="7964"/>
    <tableColumn id="8753" xr3:uid="{00000000-0010-0000-0300-000031220000}" name="Columna8747" dataDxfId="7963"/>
    <tableColumn id="8754" xr3:uid="{00000000-0010-0000-0300-000032220000}" name="Columna8748" dataDxfId="7962"/>
    <tableColumn id="8755" xr3:uid="{00000000-0010-0000-0300-000033220000}" name="Columna8749" dataDxfId="7961"/>
    <tableColumn id="8756" xr3:uid="{00000000-0010-0000-0300-000034220000}" name="Columna8750" dataDxfId="7960"/>
    <tableColumn id="8757" xr3:uid="{00000000-0010-0000-0300-000035220000}" name="Columna8751" dataDxfId="7959"/>
    <tableColumn id="8758" xr3:uid="{00000000-0010-0000-0300-000036220000}" name="Columna8752" dataDxfId="7958"/>
    <tableColumn id="8759" xr3:uid="{00000000-0010-0000-0300-000037220000}" name="Columna8753" dataDxfId="7957"/>
    <tableColumn id="8760" xr3:uid="{00000000-0010-0000-0300-000038220000}" name="Columna8754" dataDxfId="7956"/>
    <tableColumn id="8761" xr3:uid="{00000000-0010-0000-0300-000039220000}" name="Columna8755" dataDxfId="7955"/>
    <tableColumn id="8762" xr3:uid="{00000000-0010-0000-0300-00003A220000}" name="Columna8756" dataDxfId="7954"/>
    <tableColumn id="8763" xr3:uid="{00000000-0010-0000-0300-00003B220000}" name="Columna8757" dataDxfId="7953"/>
    <tableColumn id="8764" xr3:uid="{00000000-0010-0000-0300-00003C220000}" name="Columna8758" dataDxfId="7952"/>
    <tableColumn id="8765" xr3:uid="{00000000-0010-0000-0300-00003D220000}" name="Columna8759" dataDxfId="7951"/>
    <tableColumn id="8766" xr3:uid="{00000000-0010-0000-0300-00003E220000}" name="Columna8760" dataDxfId="7950"/>
    <tableColumn id="8767" xr3:uid="{00000000-0010-0000-0300-00003F220000}" name="Columna8761" dataDxfId="7949"/>
    <tableColumn id="8768" xr3:uid="{00000000-0010-0000-0300-000040220000}" name="Columna8762" dataDxfId="7948"/>
    <tableColumn id="8769" xr3:uid="{00000000-0010-0000-0300-000041220000}" name="Columna8763" dataDxfId="7947"/>
    <tableColumn id="8770" xr3:uid="{00000000-0010-0000-0300-000042220000}" name="Columna8764" dataDxfId="7946"/>
    <tableColumn id="8771" xr3:uid="{00000000-0010-0000-0300-000043220000}" name="Columna8765" dataDxfId="7945"/>
    <tableColumn id="8772" xr3:uid="{00000000-0010-0000-0300-000044220000}" name="Columna8766" dataDxfId="7944"/>
    <tableColumn id="8773" xr3:uid="{00000000-0010-0000-0300-000045220000}" name="Columna8767" dataDxfId="7943"/>
    <tableColumn id="8774" xr3:uid="{00000000-0010-0000-0300-000046220000}" name="Columna8768" dataDxfId="7942"/>
    <tableColumn id="8775" xr3:uid="{00000000-0010-0000-0300-000047220000}" name="Columna8769" dataDxfId="7941"/>
    <tableColumn id="8776" xr3:uid="{00000000-0010-0000-0300-000048220000}" name="Columna8770" dataDxfId="7940"/>
    <tableColumn id="8777" xr3:uid="{00000000-0010-0000-0300-000049220000}" name="Columna8771" dataDxfId="7939"/>
    <tableColumn id="8778" xr3:uid="{00000000-0010-0000-0300-00004A220000}" name="Columna8772" dataDxfId="7938"/>
    <tableColumn id="8779" xr3:uid="{00000000-0010-0000-0300-00004B220000}" name="Columna8773" dataDxfId="7937"/>
    <tableColumn id="8780" xr3:uid="{00000000-0010-0000-0300-00004C220000}" name="Columna8774" dataDxfId="7936"/>
    <tableColumn id="8781" xr3:uid="{00000000-0010-0000-0300-00004D220000}" name="Columna8775" dataDxfId="7935"/>
    <tableColumn id="8782" xr3:uid="{00000000-0010-0000-0300-00004E220000}" name="Columna8776" dataDxfId="7934"/>
    <tableColumn id="8783" xr3:uid="{00000000-0010-0000-0300-00004F220000}" name="Columna8777" dataDxfId="7933"/>
    <tableColumn id="8784" xr3:uid="{00000000-0010-0000-0300-000050220000}" name="Columna8778" dataDxfId="7932"/>
    <tableColumn id="8785" xr3:uid="{00000000-0010-0000-0300-000051220000}" name="Columna8779" dataDxfId="7931"/>
    <tableColumn id="8786" xr3:uid="{00000000-0010-0000-0300-000052220000}" name="Columna8780" dataDxfId="7930"/>
    <tableColumn id="8787" xr3:uid="{00000000-0010-0000-0300-000053220000}" name="Columna8781" dataDxfId="7929"/>
    <tableColumn id="8788" xr3:uid="{00000000-0010-0000-0300-000054220000}" name="Columna8782" dataDxfId="7928"/>
    <tableColumn id="8789" xr3:uid="{00000000-0010-0000-0300-000055220000}" name="Columna8783" dataDxfId="7927"/>
    <tableColumn id="8790" xr3:uid="{00000000-0010-0000-0300-000056220000}" name="Columna8784" dataDxfId="7926"/>
    <tableColumn id="8791" xr3:uid="{00000000-0010-0000-0300-000057220000}" name="Columna8785" dataDxfId="7925"/>
    <tableColumn id="8792" xr3:uid="{00000000-0010-0000-0300-000058220000}" name="Columna8786" dataDxfId="7924"/>
    <tableColumn id="8793" xr3:uid="{00000000-0010-0000-0300-000059220000}" name="Columna8787" dataDxfId="7923"/>
    <tableColumn id="8794" xr3:uid="{00000000-0010-0000-0300-00005A220000}" name="Columna8788" dataDxfId="7922"/>
    <tableColumn id="8795" xr3:uid="{00000000-0010-0000-0300-00005B220000}" name="Columna8789" dataDxfId="7921"/>
    <tableColumn id="8796" xr3:uid="{00000000-0010-0000-0300-00005C220000}" name="Columna8790" dataDxfId="7920"/>
    <tableColumn id="8797" xr3:uid="{00000000-0010-0000-0300-00005D220000}" name="Columna8791" dataDxfId="7919"/>
    <tableColumn id="8798" xr3:uid="{00000000-0010-0000-0300-00005E220000}" name="Columna8792" dataDxfId="7918"/>
    <tableColumn id="8799" xr3:uid="{00000000-0010-0000-0300-00005F220000}" name="Columna8793" dataDxfId="7917"/>
    <tableColumn id="8800" xr3:uid="{00000000-0010-0000-0300-000060220000}" name="Columna8794" dataDxfId="7916"/>
    <tableColumn id="8801" xr3:uid="{00000000-0010-0000-0300-000061220000}" name="Columna8795" dataDxfId="7915"/>
    <tableColumn id="8802" xr3:uid="{00000000-0010-0000-0300-000062220000}" name="Columna8796" dataDxfId="7914"/>
    <tableColumn id="8803" xr3:uid="{00000000-0010-0000-0300-000063220000}" name="Columna8797" dataDxfId="7913"/>
    <tableColumn id="8804" xr3:uid="{00000000-0010-0000-0300-000064220000}" name="Columna8798" dataDxfId="7912"/>
    <tableColumn id="8805" xr3:uid="{00000000-0010-0000-0300-000065220000}" name="Columna8799" dataDxfId="7911"/>
    <tableColumn id="8806" xr3:uid="{00000000-0010-0000-0300-000066220000}" name="Columna8800" dataDxfId="7910"/>
    <tableColumn id="8807" xr3:uid="{00000000-0010-0000-0300-000067220000}" name="Columna8801" dataDxfId="7909"/>
    <tableColumn id="8808" xr3:uid="{00000000-0010-0000-0300-000068220000}" name="Columna8802" dataDxfId="7908"/>
    <tableColumn id="8809" xr3:uid="{00000000-0010-0000-0300-000069220000}" name="Columna8803" dataDxfId="7907"/>
    <tableColumn id="8810" xr3:uid="{00000000-0010-0000-0300-00006A220000}" name="Columna8804" dataDxfId="7906"/>
    <tableColumn id="8811" xr3:uid="{00000000-0010-0000-0300-00006B220000}" name="Columna8805" dataDxfId="7905"/>
    <tableColumn id="8812" xr3:uid="{00000000-0010-0000-0300-00006C220000}" name="Columna8806" dataDxfId="7904"/>
    <tableColumn id="8813" xr3:uid="{00000000-0010-0000-0300-00006D220000}" name="Columna8807" dataDxfId="7903"/>
    <tableColumn id="8814" xr3:uid="{00000000-0010-0000-0300-00006E220000}" name="Columna8808" dataDxfId="7902"/>
    <tableColumn id="8815" xr3:uid="{00000000-0010-0000-0300-00006F220000}" name="Columna8809" dataDxfId="7901"/>
    <tableColumn id="8816" xr3:uid="{00000000-0010-0000-0300-000070220000}" name="Columna8810" dataDxfId="7900"/>
    <tableColumn id="8817" xr3:uid="{00000000-0010-0000-0300-000071220000}" name="Columna8811" dataDxfId="7899"/>
    <tableColumn id="8818" xr3:uid="{00000000-0010-0000-0300-000072220000}" name="Columna8812" dataDxfId="7898"/>
    <tableColumn id="8819" xr3:uid="{00000000-0010-0000-0300-000073220000}" name="Columna8813" dataDxfId="7897"/>
    <tableColumn id="8820" xr3:uid="{00000000-0010-0000-0300-000074220000}" name="Columna8814" dataDxfId="7896"/>
    <tableColumn id="8821" xr3:uid="{00000000-0010-0000-0300-000075220000}" name="Columna8815" dataDxfId="7895"/>
    <tableColumn id="8822" xr3:uid="{00000000-0010-0000-0300-000076220000}" name="Columna8816" dataDxfId="7894"/>
    <tableColumn id="8823" xr3:uid="{00000000-0010-0000-0300-000077220000}" name="Columna8817" dataDxfId="7893"/>
    <tableColumn id="8824" xr3:uid="{00000000-0010-0000-0300-000078220000}" name="Columna8818" dataDxfId="7892"/>
    <tableColumn id="8825" xr3:uid="{00000000-0010-0000-0300-000079220000}" name="Columna8819" dataDxfId="7891"/>
    <tableColumn id="8826" xr3:uid="{00000000-0010-0000-0300-00007A220000}" name="Columna8820" dataDxfId="7890"/>
    <tableColumn id="8827" xr3:uid="{00000000-0010-0000-0300-00007B220000}" name="Columna8821" dataDxfId="7889"/>
    <tableColumn id="8828" xr3:uid="{00000000-0010-0000-0300-00007C220000}" name="Columna8822" dataDxfId="7888"/>
    <tableColumn id="8829" xr3:uid="{00000000-0010-0000-0300-00007D220000}" name="Columna8823" dataDxfId="7887"/>
    <tableColumn id="8830" xr3:uid="{00000000-0010-0000-0300-00007E220000}" name="Columna8824" dataDxfId="7886"/>
    <tableColumn id="8831" xr3:uid="{00000000-0010-0000-0300-00007F220000}" name="Columna8825" dataDxfId="7885"/>
    <tableColumn id="8832" xr3:uid="{00000000-0010-0000-0300-000080220000}" name="Columna8826" dataDxfId="7884"/>
    <tableColumn id="8833" xr3:uid="{00000000-0010-0000-0300-000081220000}" name="Columna8827" dataDxfId="7883"/>
    <tableColumn id="8834" xr3:uid="{00000000-0010-0000-0300-000082220000}" name="Columna8828" dataDxfId="7882"/>
    <tableColumn id="8835" xr3:uid="{00000000-0010-0000-0300-000083220000}" name="Columna8829" dataDxfId="7881"/>
    <tableColumn id="8836" xr3:uid="{00000000-0010-0000-0300-000084220000}" name="Columna8830" dataDxfId="7880"/>
    <tableColumn id="8837" xr3:uid="{00000000-0010-0000-0300-000085220000}" name="Columna8831" dataDxfId="7879"/>
    <tableColumn id="8838" xr3:uid="{00000000-0010-0000-0300-000086220000}" name="Columna8832" dataDxfId="7878"/>
    <tableColumn id="8839" xr3:uid="{00000000-0010-0000-0300-000087220000}" name="Columna8833" dataDxfId="7877"/>
    <tableColumn id="8840" xr3:uid="{00000000-0010-0000-0300-000088220000}" name="Columna8834" dataDxfId="7876"/>
    <tableColumn id="8841" xr3:uid="{00000000-0010-0000-0300-000089220000}" name="Columna8835" dataDxfId="7875"/>
    <tableColumn id="8842" xr3:uid="{00000000-0010-0000-0300-00008A220000}" name="Columna8836" dataDxfId="7874"/>
    <tableColumn id="8843" xr3:uid="{00000000-0010-0000-0300-00008B220000}" name="Columna8837" dataDxfId="7873"/>
    <tableColumn id="8844" xr3:uid="{00000000-0010-0000-0300-00008C220000}" name="Columna8838" dataDxfId="7872"/>
    <tableColumn id="8845" xr3:uid="{00000000-0010-0000-0300-00008D220000}" name="Columna8839" dataDxfId="7871"/>
    <tableColumn id="8846" xr3:uid="{00000000-0010-0000-0300-00008E220000}" name="Columna8840" dataDxfId="7870"/>
    <tableColumn id="8847" xr3:uid="{00000000-0010-0000-0300-00008F220000}" name="Columna8841" dataDxfId="7869"/>
    <tableColumn id="8848" xr3:uid="{00000000-0010-0000-0300-000090220000}" name="Columna8842" dataDxfId="7868"/>
    <tableColumn id="8849" xr3:uid="{00000000-0010-0000-0300-000091220000}" name="Columna8843" dataDxfId="7867"/>
    <tableColumn id="8850" xr3:uid="{00000000-0010-0000-0300-000092220000}" name="Columna8844" dataDxfId="7866"/>
    <tableColumn id="8851" xr3:uid="{00000000-0010-0000-0300-000093220000}" name="Columna8845" dataDxfId="7865"/>
    <tableColumn id="8852" xr3:uid="{00000000-0010-0000-0300-000094220000}" name="Columna8846" dataDxfId="7864"/>
    <tableColumn id="8853" xr3:uid="{00000000-0010-0000-0300-000095220000}" name="Columna8847" dataDxfId="7863"/>
    <tableColumn id="8854" xr3:uid="{00000000-0010-0000-0300-000096220000}" name="Columna8848" dataDxfId="7862"/>
    <tableColumn id="8855" xr3:uid="{00000000-0010-0000-0300-000097220000}" name="Columna8849" dataDxfId="7861"/>
    <tableColumn id="8856" xr3:uid="{00000000-0010-0000-0300-000098220000}" name="Columna8850" dataDxfId="7860"/>
    <tableColumn id="8857" xr3:uid="{00000000-0010-0000-0300-000099220000}" name="Columna8851" dataDxfId="7859"/>
    <tableColumn id="8858" xr3:uid="{00000000-0010-0000-0300-00009A220000}" name="Columna8852" dataDxfId="7858"/>
    <tableColumn id="8859" xr3:uid="{00000000-0010-0000-0300-00009B220000}" name="Columna8853" dataDxfId="7857"/>
    <tableColumn id="8860" xr3:uid="{00000000-0010-0000-0300-00009C220000}" name="Columna8854" dataDxfId="7856"/>
    <tableColumn id="8861" xr3:uid="{00000000-0010-0000-0300-00009D220000}" name="Columna8855" dataDxfId="7855"/>
    <tableColumn id="8862" xr3:uid="{00000000-0010-0000-0300-00009E220000}" name="Columna8856" dataDxfId="7854"/>
    <tableColumn id="8863" xr3:uid="{00000000-0010-0000-0300-00009F220000}" name="Columna8857" dataDxfId="7853"/>
    <tableColumn id="8864" xr3:uid="{00000000-0010-0000-0300-0000A0220000}" name="Columna8858" dataDxfId="7852"/>
    <tableColumn id="8865" xr3:uid="{00000000-0010-0000-0300-0000A1220000}" name="Columna8859" dataDxfId="7851"/>
    <tableColumn id="8866" xr3:uid="{00000000-0010-0000-0300-0000A2220000}" name="Columna8860" dataDxfId="7850"/>
    <tableColumn id="8867" xr3:uid="{00000000-0010-0000-0300-0000A3220000}" name="Columna8861" dataDxfId="7849"/>
    <tableColumn id="8868" xr3:uid="{00000000-0010-0000-0300-0000A4220000}" name="Columna8862" dataDxfId="7848"/>
    <tableColumn id="8869" xr3:uid="{00000000-0010-0000-0300-0000A5220000}" name="Columna8863" dataDxfId="7847"/>
    <tableColumn id="8870" xr3:uid="{00000000-0010-0000-0300-0000A6220000}" name="Columna8864" dataDxfId="7846"/>
    <tableColumn id="8871" xr3:uid="{00000000-0010-0000-0300-0000A7220000}" name="Columna8865" dataDxfId="7845"/>
    <tableColumn id="8872" xr3:uid="{00000000-0010-0000-0300-0000A8220000}" name="Columna8866" dataDxfId="7844"/>
    <tableColumn id="8873" xr3:uid="{00000000-0010-0000-0300-0000A9220000}" name="Columna8867" dataDxfId="7843"/>
    <tableColumn id="8874" xr3:uid="{00000000-0010-0000-0300-0000AA220000}" name="Columna8868" dataDxfId="7842"/>
    <tableColumn id="8875" xr3:uid="{00000000-0010-0000-0300-0000AB220000}" name="Columna8869" dataDxfId="7841"/>
    <tableColumn id="8876" xr3:uid="{00000000-0010-0000-0300-0000AC220000}" name="Columna8870" dataDxfId="7840"/>
    <tableColumn id="8877" xr3:uid="{00000000-0010-0000-0300-0000AD220000}" name="Columna8871" dataDxfId="7839"/>
    <tableColumn id="8878" xr3:uid="{00000000-0010-0000-0300-0000AE220000}" name="Columna8872" dataDxfId="7838"/>
    <tableColumn id="8879" xr3:uid="{00000000-0010-0000-0300-0000AF220000}" name="Columna8873" dataDxfId="7837"/>
    <tableColumn id="8880" xr3:uid="{00000000-0010-0000-0300-0000B0220000}" name="Columna8874" dataDxfId="7836"/>
    <tableColumn id="8881" xr3:uid="{00000000-0010-0000-0300-0000B1220000}" name="Columna8875" dataDxfId="7835"/>
    <tableColumn id="8882" xr3:uid="{00000000-0010-0000-0300-0000B2220000}" name="Columna8876" dataDxfId="7834"/>
    <tableColumn id="8883" xr3:uid="{00000000-0010-0000-0300-0000B3220000}" name="Columna8877" dataDxfId="7833"/>
    <tableColumn id="8884" xr3:uid="{00000000-0010-0000-0300-0000B4220000}" name="Columna8878" dataDxfId="7832"/>
    <tableColumn id="8885" xr3:uid="{00000000-0010-0000-0300-0000B5220000}" name="Columna8879" dataDxfId="7831"/>
    <tableColumn id="8886" xr3:uid="{00000000-0010-0000-0300-0000B6220000}" name="Columna8880" dataDxfId="7830"/>
    <tableColumn id="8887" xr3:uid="{00000000-0010-0000-0300-0000B7220000}" name="Columna8881" dataDxfId="7829"/>
    <tableColumn id="8888" xr3:uid="{00000000-0010-0000-0300-0000B8220000}" name="Columna8882" dataDxfId="7828"/>
    <tableColumn id="8889" xr3:uid="{00000000-0010-0000-0300-0000B9220000}" name="Columna8883" dataDxfId="7827"/>
    <tableColumn id="8890" xr3:uid="{00000000-0010-0000-0300-0000BA220000}" name="Columna8884" dataDxfId="7826"/>
    <tableColumn id="8891" xr3:uid="{00000000-0010-0000-0300-0000BB220000}" name="Columna8885" dataDxfId="7825"/>
    <tableColumn id="8892" xr3:uid="{00000000-0010-0000-0300-0000BC220000}" name="Columna8886" dataDxfId="7824"/>
    <tableColumn id="8893" xr3:uid="{00000000-0010-0000-0300-0000BD220000}" name="Columna8887" dataDxfId="7823"/>
    <tableColumn id="8894" xr3:uid="{00000000-0010-0000-0300-0000BE220000}" name="Columna8888" dataDxfId="7822"/>
    <tableColumn id="8895" xr3:uid="{00000000-0010-0000-0300-0000BF220000}" name="Columna8889" dataDxfId="7821"/>
    <tableColumn id="8896" xr3:uid="{00000000-0010-0000-0300-0000C0220000}" name="Columna8890" dataDxfId="7820"/>
    <tableColumn id="8897" xr3:uid="{00000000-0010-0000-0300-0000C1220000}" name="Columna8891" dataDxfId="7819"/>
    <tableColumn id="8898" xr3:uid="{00000000-0010-0000-0300-0000C2220000}" name="Columna8892" dataDxfId="7818"/>
    <tableColumn id="8899" xr3:uid="{00000000-0010-0000-0300-0000C3220000}" name="Columna8893" dataDxfId="7817"/>
    <tableColumn id="8900" xr3:uid="{00000000-0010-0000-0300-0000C4220000}" name="Columna8894" dataDxfId="7816"/>
    <tableColumn id="8901" xr3:uid="{00000000-0010-0000-0300-0000C5220000}" name="Columna8895" dataDxfId="7815"/>
    <tableColumn id="8902" xr3:uid="{00000000-0010-0000-0300-0000C6220000}" name="Columna8896" dataDxfId="7814"/>
    <tableColumn id="8903" xr3:uid="{00000000-0010-0000-0300-0000C7220000}" name="Columna8897" dataDxfId="7813"/>
    <tableColumn id="8904" xr3:uid="{00000000-0010-0000-0300-0000C8220000}" name="Columna8898" dataDxfId="7812"/>
    <tableColumn id="8905" xr3:uid="{00000000-0010-0000-0300-0000C9220000}" name="Columna8899" dataDxfId="7811"/>
    <tableColumn id="8906" xr3:uid="{00000000-0010-0000-0300-0000CA220000}" name="Columna8900" dataDxfId="7810"/>
    <tableColumn id="8907" xr3:uid="{00000000-0010-0000-0300-0000CB220000}" name="Columna8901" dataDxfId="7809"/>
    <tableColumn id="8908" xr3:uid="{00000000-0010-0000-0300-0000CC220000}" name="Columna8902" dataDxfId="7808"/>
    <tableColumn id="8909" xr3:uid="{00000000-0010-0000-0300-0000CD220000}" name="Columna8903" dataDxfId="7807"/>
    <tableColumn id="8910" xr3:uid="{00000000-0010-0000-0300-0000CE220000}" name="Columna8904" dataDxfId="7806"/>
    <tableColumn id="8911" xr3:uid="{00000000-0010-0000-0300-0000CF220000}" name="Columna8905" dataDxfId="7805"/>
    <tableColumn id="8912" xr3:uid="{00000000-0010-0000-0300-0000D0220000}" name="Columna8906" dataDxfId="7804"/>
    <tableColumn id="8913" xr3:uid="{00000000-0010-0000-0300-0000D1220000}" name="Columna8907" dataDxfId="7803"/>
    <tableColumn id="8914" xr3:uid="{00000000-0010-0000-0300-0000D2220000}" name="Columna8908" dataDxfId="7802"/>
    <tableColumn id="8915" xr3:uid="{00000000-0010-0000-0300-0000D3220000}" name="Columna8909" dataDxfId="7801"/>
    <tableColumn id="8916" xr3:uid="{00000000-0010-0000-0300-0000D4220000}" name="Columna8910" dataDxfId="7800"/>
    <tableColumn id="8917" xr3:uid="{00000000-0010-0000-0300-0000D5220000}" name="Columna8911" dataDxfId="7799"/>
    <tableColumn id="8918" xr3:uid="{00000000-0010-0000-0300-0000D6220000}" name="Columna8912" dataDxfId="7798"/>
    <tableColumn id="8919" xr3:uid="{00000000-0010-0000-0300-0000D7220000}" name="Columna8913" dataDxfId="7797"/>
    <tableColumn id="8920" xr3:uid="{00000000-0010-0000-0300-0000D8220000}" name="Columna8914" dataDxfId="7796"/>
    <tableColumn id="8921" xr3:uid="{00000000-0010-0000-0300-0000D9220000}" name="Columna8915" dataDxfId="7795"/>
    <tableColumn id="8922" xr3:uid="{00000000-0010-0000-0300-0000DA220000}" name="Columna8916" dataDxfId="7794"/>
    <tableColumn id="8923" xr3:uid="{00000000-0010-0000-0300-0000DB220000}" name="Columna8917" dataDxfId="7793"/>
    <tableColumn id="8924" xr3:uid="{00000000-0010-0000-0300-0000DC220000}" name="Columna8918" dataDxfId="7792"/>
    <tableColumn id="8925" xr3:uid="{00000000-0010-0000-0300-0000DD220000}" name="Columna8919" dataDxfId="7791"/>
    <tableColumn id="8926" xr3:uid="{00000000-0010-0000-0300-0000DE220000}" name="Columna8920" dataDxfId="7790"/>
    <tableColumn id="8927" xr3:uid="{00000000-0010-0000-0300-0000DF220000}" name="Columna8921" dataDxfId="7789"/>
    <tableColumn id="8928" xr3:uid="{00000000-0010-0000-0300-0000E0220000}" name="Columna8922" dataDxfId="7788"/>
    <tableColumn id="8929" xr3:uid="{00000000-0010-0000-0300-0000E1220000}" name="Columna8923" dataDxfId="7787"/>
    <tableColumn id="8930" xr3:uid="{00000000-0010-0000-0300-0000E2220000}" name="Columna8924" dataDxfId="7786"/>
    <tableColumn id="8931" xr3:uid="{00000000-0010-0000-0300-0000E3220000}" name="Columna8925" dataDxfId="7785"/>
    <tableColumn id="8932" xr3:uid="{00000000-0010-0000-0300-0000E4220000}" name="Columna8926" dataDxfId="7784"/>
    <tableColumn id="8933" xr3:uid="{00000000-0010-0000-0300-0000E5220000}" name="Columna8927" dataDxfId="7783"/>
    <tableColumn id="8934" xr3:uid="{00000000-0010-0000-0300-0000E6220000}" name="Columna8928" dataDxfId="7782"/>
    <tableColumn id="8935" xr3:uid="{00000000-0010-0000-0300-0000E7220000}" name="Columna8929" dataDxfId="7781"/>
    <tableColumn id="8936" xr3:uid="{00000000-0010-0000-0300-0000E8220000}" name="Columna8930" dataDxfId="7780"/>
    <tableColumn id="8937" xr3:uid="{00000000-0010-0000-0300-0000E9220000}" name="Columna8931" dataDxfId="7779"/>
    <tableColumn id="8938" xr3:uid="{00000000-0010-0000-0300-0000EA220000}" name="Columna8932" dataDxfId="7778"/>
    <tableColumn id="8939" xr3:uid="{00000000-0010-0000-0300-0000EB220000}" name="Columna8933" dataDxfId="7777"/>
    <tableColumn id="8940" xr3:uid="{00000000-0010-0000-0300-0000EC220000}" name="Columna8934" dataDxfId="7776"/>
    <tableColumn id="8941" xr3:uid="{00000000-0010-0000-0300-0000ED220000}" name="Columna8935" dataDxfId="7775"/>
    <tableColumn id="8942" xr3:uid="{00000000-0010-0000-0300-0000EE220000}" name="Columna8936" dataDxfId="7774"/>
    <tableColumn id="8943" xr3:uid="{00000000-0010-0000-0300-0000EF220000}" name="Columna8937" dataDxfId="7773"/>
    <tableColumn id="8944" xr3:uid="{00000000-0010-0000-0300-0000F0220000}" name="Columna8938" dataDxfId="7772"/>
    <tableColumn id="8945" xr3:uid="{00000000-0010-0000-0300-0000F1220000}" name="Columna8939" dataDxfId="7771"/>
    <tableColumn id="8946" xr3:uid="{00000000-0010-0000-0300-0000F2220000}" name="Columna8940" dataDxfId="7770"/>
    <tableColumn id="8947" xr3:uid="{00000000-0010-0000-0300-0000F3220000}" name="Columna8941" dataDxfId="7769"/>
    <tableColumn id="8948" xr3:uid="{00000000-0010-0000-0300-0000F4220000}" name="Columna8942" dataDxfId="7768"/>
    <tableColumn id="8949" xr3:uid="{00000000-0010-0000-0300-0000F5220000}" name="Columna8943" dataDxfId="7767"/>
    <tableColumn id="8950" xr3:uid="{00000000-0010-0000-0300-0000F6220000}" name="Columna8944" dataDxfId="7766"/>
    <tableColumn id="8951" xr3:uid="{00000000-0010-0000-0300-0000F7220000}" name="Columna8945" dataDxfId="7765"/>
    <tableColumn id="8952" xr3:uid="{00000000-0010-0000-0300-0000F8220000}" name="Columna8946" dataDxfId="7764"/>
    <tableColumn id="8953" xr3:uid="{00000000-0010-0000-0300-0000F9220000}" name="Columna8947" dataDxfId="7763"/>
    <tableColumn id="8954" xr3:uid="{00000000-0010-0000-0300-0000FA220000}" name="Columna8948" dataDxfId="7762"/>
    <tableColumn id="8955" xr3:uid="{00000000-0010-0000-0300-0000FB220000}" name="Columna8949" dataDxfId="7761"/>
    <tableColumn id="8956" xr3:uid="{00000000-0010-0000-0300-0000FC220000}" name="Columna8950" dataDxfId="7760"/>
    <tableColumn id="8957" xr3:uid="{00000000-0010-0000-0300-0000FD220000}" name="Columna8951" dataDxfId="7759"/>
    <tableColumn id="8958" xr3:uid="{00000000-0010-0000-0300-0000FE220000}" name="Columna8952" dataDxfId="7758"/>
    <tableColumn id="8959" xr3:uid="{00000000-0010-0000-0300-0000FF220000}" name="Columna8953" dataDxfId="7757"/>
    <tableColumn id="8960" xr3:uid="{00000000-0010-0000-0300-000000230000}" name="Columna8954" dataDxfId="7756"/>
    <tableColumn id="8961" xr3:uid="{00000000-0010-0000-0300-000001230000}" name="Columna8955" dataDxfId="7755"/>
    <tableColumn id="8962" xr3:uid="{00000000-0010-0000-0300-000002230000}" name="Columna8956" dataDxfId="7754"/>
    <tableColumn id="8963" xr3:uid="{00000000-0010-0000-0300-000003230000}" name="Columna8957" dataDxfId="7753"/>
    <tableColumn id="8964" xr3:uid="{00000000-0010-0000-0300-000004230000}" name="Columna8958" dataDxfId="7752"/>
    <tableColumn id="8965" xr3:uid="{00000000-0010-0000-0300-000005230000}" name="Columna8959" dataDxfId="7751"/>
    <tableColumn id="8966" xr3:uid="{00000000-0010-0000-0300-000006230000}" name="Columna8960" dataDxfId="7750"/>
    <tableColumn id="8967" xr3:uid="{00000000-0010-0000-0300-000007230000}" name="Columna8961" dataDxfId="7749"/>
    <tableColumn id="8968" xr3:uid="{00000000-0010-0000-0300-000008230000}" name="Columna8962" dataDxfId="7748"/>
    <tableColumn id="8969" xr3:uid="{00000000-0010-0000-0300-000009230000}" name="Columna8963" dataDxfId="7747"/>
    <tableColumn id="8970" xr3:uid="{00000000-0010-0000-0300-00000A230000}" name="Columna8964" dataDxfId="7746"/>
    <tableColumn id="8971" xr3:uid="{00000000-0010-0000-0300-00000B230000}" name="Columna8965" dataDxfId="7745"/>
    <tableColumn id="8972" xr3:uid="{00000000-0010-0000-0300-00000C230000}" name="Columna8966" dataDxfId="7744"/>
    <tableColumn id="8973" xr3:uid="{00000000-0010-0000-0300-00000D230000}" name="Columna8967" dataDxfId="7743"/>
    <tableColumn id="8974" xr3:uid="{00000000-0010-0000-0300-00000E230000}" name="Columna8968" dataDxfId="7742"/>
    <tableColumn id="8975" xr3:uid="{00000000-0010-0000-0300-00000F230000}" name="Columna8969" dataDxfId="7741"/>
    <tableColumn id="8976" xr3:uid="{00000000-0010-0000-0300-000010230000}" name="Columna8970" dataDxfId="7740"/>
    <tableColumn id="8977" xr3:uid="{00000000-0010-0000-0300-000011230000}" name="Columna8971" dataDxfId="7739"/>
    <tableColumn id="8978" xr3:uid="{00000000-0010-0000-0300-000012230000}" name="Columna8972" dataDxfId="7738"/>
    <tableColumn id="8979" xr3:uid="{00000000-0010-0000-0300-000013230000}" name="Columna8973" dataDxfId="7737"/>
    <tableColumn id="8980" xr3:uid="{00000000-0010-0000-0300-000014230000}" name="Columna8974" dataDxfId="7736"/>
    <tableColumn id="8981" xr3:uid="{00000000-0010-0000-0300-000015230000}" name="Columna8975" dataDxfId="7735"/>
    <tableColumn id="8982" xr3:uid="{00000000-0010-0000-0300-000016230000}" name="Columna8976" dataDxfId="7734"/>
    <tableColumn id="8983" xr3:uid="{00000000-0010-0000-0300-000017230000}" name="Columna8977" dataDxfId="7733"/>
    <tableColumn id="8984" xr3:uid="{00000000-0010-0000-0300-000018230000}" name="Columna8978" dataDxfId="7732"/>
    <tableColumn id="8985" xr3:uid="{00000000-0010-0000-0300-000019230000}" name="Columna8979" dataDxfId="7731"/>
    <tableColumn id="8986" xr3:uid="{00000000-0010-0000-0300-00001A230000}" name="Columna8980" dataDxfId="7730"/>
    <tableColumn id="8987" xr3:uid="{00000000-0010-0000-0300-00001B230000}" name="Columna8981" dataDxfId="7729"/>
    <tableColumn id="8988" xr3:uid="{00000000-0010-0000-0300-00001C230000}" name="Columna8982" dataDxfId="7728"/>
    <tableColumn id="8989" xr3:uid="{00000000-0010-0000-0300-00001D230000}" name="Columna8983" dataDxfId="7727"/>
    <tableColumn id="8990" xr3:uid="{00000000-0010-0000-0300-00001E230000}" name="Columna8984" dataDxfId="7726"/>
    <tableColumn id="8991" xr3:uid="{00000000-0010-0000-0300-00001F230000}" name="Columna8985" dataDxfId="7725"/>
    <tableColumn id="8992" xr3:uid="{00000000-0010-0000-0300-000020230000}" name="Columna8986" dataDxfId="7724"/>
    <tableColumn id="8993" xr3:uid="{00000000-0010-0000-0300-000021230000}" name="Columna8987" dataDxfId="7723"/>
    <tableColumn id="8994" xr3:uid="{00000000-0010-0000-0300-000022230000}" name="Columna8988" dataDxfId="7722"/>
    <tableColumn id="8995" xr3:uid="{00000000-0010-0000-0300-000023230000}" name="Columna8989" dataDxfId="7721"/>
    <tableColumn id="8996" xr3:uid="{00000000-0010-0000-0300-000024230000}" name="Columna8990" dataDxfId="7720"/>
    <tableColumn id="8997" xr3:uid="{00000000-0010-0000-0300-000025230000}" name="Columna8991" dataDxfId="7719"/>
    <tableColumn id="8998" xr3:uid="{00000000-0010-0000-0300-000026230000}" name="Columna8992" dataDxfId="7718"/>
    <tableColumn id="8999" xr3:uid="{00000000-0010-0000-0300-000027230000}" name="Columna8993" dataDxfId="7717"/>
    <tableColumn id="9000" xr3:uid="{00000000-0010-0000-0300-000028230000}" name="Columna8994" dataDxfId="7716"/>
    <tableColumn id="9001" xr3:uid="{00000000-0010-0000-0300-000029230000}" name="Columna8995" dataDxfId="7715"/>
    <tableColumn id="9002" xr3:uid="{00000000-0010-0000-0300-00002A230000}" name="Columna8996" dataDxfId="7714"/>
    <tableColumn id="9003" xr3:uid="{00000000-0010-0000-0300-00002B230000}" name="Columna8997" dataDxfId="7713"/>
    <tableColumn id="9004" xr3:uid="{00000000-0010-0000-0300-00002C230000}" name="Columna8998" dataDxfId="7712"/>
    <tableColumn id="9005" xr3:uid="{00000000-0010-0000-0300-00002D230000}" name="Columna8999" dataDxfId="7711"/>
    <tableColumn id="9006" xr3:uid="{00000000-0010-0000-0300-00002E230000}" name="Columna9000" dataDxfId="7710"/>
    <tableColumn id="9007" xr3:uid="{00000000-0010-0000-0300-00002F230000}" name="Columna9001" dataDxfId="7709"/>
    <tableColumn id="9008" xr3:uid="{00000000-0010-0000-0300-000030230000}" name="Columna9002" dataDxfId="7708"/>
    <tableColumn id="9009" xr3:uid="{00000000-0010-0000-0300-000031230000}" name="Columna9003" dataDxfId="7707"/>
    <tableColumn id="9010" xr3:uid="{00000000-0010-0000-0300-000032230000}" name="Columna9004" dataDxfId="7706"/>
    <tableColumn id="9011" xr3:uid="{00000000-0010-0000-0300-000033230000}" name="Columna9005" dataDxfId="7705"/>
    <tableColumn id="9012" xr3:uid="{00000000-0010-0000-0300-000034230000}" name="Columna9006" dataDxfId="7704"/>
    <tableColumn id="9013" xr3:uid="{00000000-0010-0000-0300-000035230000}" name="Columna9007" dataDxfId="7703"/>
    <tableColumn id="9014" xr3:uid="{00000000-0010-0000-0300-000036230000}" name="Columna9008" dataDxfId="7702"/>
    <tableColumn id="9015" xr3:uid="{00000000-0010-0000-0300-000037230000}" name="Columna9009" dataDxfId="7701"/>
    <tableColumn id="9016" xr3:uid="{00000000-0010-0000-0300-000038230000}" name="Columna9010" dataDxfId="7700"/>
    <tableColumn id="9017" xr3:uid="{00000000-0010-0000-0300-000039230000}" name="Columna9011" dataDxfId="7699"/>
    <tableColumn id="9018" xr3:uid="{00000000-0010-0000-0300-00003A230000}" name="Columna9012" dataDxfId="7698"/>
    <tableColumn id="9019" xr3:uid="{00000000-0010-0000-0300-00003B230000}" name="Columna9013" dataDxfId="7697"/>
    <tableColumn id="9020" xr3:uid="{00000000-0010-0000-0300-00003C230000}" name="Columna9014" dataDxfId="7696"/>
    <tableColumn id="9021" xr3:uid="{00000000-0010-0000-0300-00003D230000}" name="Columna9015" dataDxfId="7695"/>
    <tableColumn id="9022" xr3:uid="{00000000-0010-0000-0300-00003E230000}" name="Columna9016" dataDxfId="7694"/>
    <tableColumn id="9023" xr3:uid="{00000000-0010-0000-0300-00003F230000}" name="Columna9017" dataDxfId="7693"/>
    <tableColumn id="9024" xr3:uid="{00000000-0010-0000-0300-000040230000}" name="Columna9018" dataDxfId="7692"/>
    <tableColumn id="9025" xr3:uid="{00000000-0010-0000-0300-000041230000}" name="Columna9019" dataDxfId="7691"/>
    <tableColumn id="9026" xr3:uid="{00000000-0010-0000-0300-000042230000}" name="Columna9020" dataDxfId="7690"/>
    <tableColumn id="9027" xr3:uid="{00000000-0010-0000-0300-000043230000}" name="Columna9021" dataDxfId="7689"/>
    <tableColumn id="9028" xr3:uid="{00000000-0010-0000-0300-000044230000}" name="Columna9022" dataDxfId="7688"/>
    <tableColumn id="9029" xr3:uid="{00000000-0010-0000-0300-000045230000}" name="Columna9023" dataDxfId="7687"/>
    <tableColumn id="9030" xr3:uid="{00000000-0010-0000-0300-000046230000}" name="Columna9024" dataDxfId="7686"/>
    <tableColumn id="9031" xr3:uid="{00000000-0010-0000-0300-000047230000}" name="Columna9025" dataDxfId="7685"/>
    <tableColumn id="9032" xr3:uid="{00000000-0010-0000-0300-000048230000}" name="Columna9026" dataDxfId="7684"/>
    <tableColumn id="9033" xr3:uid="{00000000-0010-0000-0300-000049230000}" name="Columna9027" dataDxfId="7683"/>
    <tableColumn id="9034" xr3:uid="{00000000-0010-0000-0300-00004A230000}" name="Columna9028" dataDxfId="7682"/>
    <tableColumn id="9035" xr3:uid="{00000000-0010-0000-0300-00004B230000}" name="Columna9029" dataDxfId="7681"/>
    <tableColumn id="9036" xr3:uid="{00000000-0010-0000-0300-00004C230000}" name="Columna9030" dataDxfId="7680"/>
    <tableColumn id="9037" xr3:uid="{00000000-0010-0000-0300-00004D230000}" name="Columna9031" dataDxfId="7679"/>
    <tableColumn id="9038" xr3:uid="{00000000-0010-0000-0300-00004E230000}" name="Columna9032" dataDxfId="7678"/>
    <tableColumn id="9039" xr3:uid="{00000000-0010-0000-0300-00004F230000}" name="Columna9033" dataDxfId="7677"/>
    <tableColumn id="9040" xr3:uid="{00000000-0010-0000-0300-000050230000}" name="Columna9034" dataDxfId="7676"/>
    <tableColumn id="9041" xr3:uid="{00000000-0010-0000-0300-000051230000}" name="Columna9035" dataDxfId="7675"/>
    <tableColumn id="9042" xr3:uid="{00000000-0010-0000-0300-000052230000}" name="Columna9036" dataDxfId="7674"/>
    <tableColumn id="9043" xr3:uid="{00000000-0010-0000-0300-000053230000}" name="Columna9037" dataDxfId="7673"/>
    <tableColumn id="9044" xr3:uid="{00000000-0010-0000-0300-000054230000}" name="Columna9038" dataDxfId="7672"/>
    <tableColumn id="9045" xr3:uid="{00000000-0010-0000-0300-000055230000}" name="Columna9039" dataDxfId="7671"/>
    <tableColumn id="9046" xr3:uid="{00000000-0010-0000-0300-000056230000}" name="Columna9040" dataDxfId="7670"/>
    <tableColumn id="9047" xr3:uid="{00000000-0010-0000-0300-000057230000}" name="Columna9041" dataDxfId="7669"/>
    <tableColumn id="9048" xr3:uid="{00000000-0010-0000-0300-000058230000}" name="Columna9042" dataDxfId="7668"/>
    <tableColumn id="9049" xr3:uid="{00000000-0010-0000-0300-000059230000}" name="Columna9043" dataDxfId="7667"/>
    <tableColumn id="9050" xr3:uid="{00000000-0010-0000-0300-00005A230000}" name="Columna9044" dataDxfId="7666"/>
    <tableColumn id="9051" xr3:uid="{00000000-0010-0000-0300-00005B230000}" name="Columna9045" dataDxfId="7665"/>
    <tableColumn id="9052" xr3:uid="{00000000-0010-0000-0300-00005C230000}" name="Columna9046" dataDxfId="7664"/>
    <tableColumn id="9053" xr3:uid="{00000000-0010-0000-0300-00005D230000}" name="Columna9047" dataDxfId="7663"/>
    <tableColumn id="9054" xr3:uid="{00000000-0010-0000-0300-00005E230000}" name="Columna9048" dataDxfId="7662"/>
    <tableColumn id="9055" xr3:uid="{00000000-0010-0000-0300-00005F230000}" name="Columna9049" dataDxfId="7661"/>
    <tableColumn id="9056" xr3:uid="{00000000-0010-0000-0300-000060230000}" name="Columna9050" dataDxfId="7660"/>
    <tableColumn id="9057" xr3:uid="{00000000-0010-0000-0300-000061230000}" name="Columna9051" dataDxfId="7659"/>
    <tableColumn id="9058" xr3:uid="{00000000-0010-0000-0300-000062230000}" name="Columna9052" dataDxfId="7658"/>
    <tableColumn id="9059" xr3:uid="{00000000-0010-0000-0300-000063230000}" name="Columna9053" dataDxfId="7657"/>
    <tableColumn id="9060" xr3:uid="{00000000-0010-0000-0300-000064230000}" name="Columna9054" dataDxfId="7656"/>
    <tableColumn id="9061" xr3:uid="{00000000-0010-0000-0300-000065230000}" name="Columna9055" dataDxfId="7655"/>
    <tableColumn id="9062" xr3:uid="{00000000-0010-0000-0300-000066230000}" name="Columna9056" dataDxfId="7654"/>
    <tableColumn id="9063" xr3:uid="{00000000-0010-0000-0300-000067230000}" name="Columna9057" dataDxfId="7653"/>
    <tableColumn id="9064" xr3:uid="{00000000-0010-0000-0300-000068230000}" name="Columna9058" dataDxfId="7652"/>
    <tableColumn id="9065" xr3:uid="{00000000-0010-0000-0300-000069230000}" name="Columna9059" dataDxfId="7651"/>
    <tableColumn id="9066" xr3:uid="{00000000-0010-0000-0300-00006A230000}" name="Columna9060" dataDxfId="7650"/>
    <tableColumn id="9067" xr3:uid="{00000000-0010-0000-0300-00006B230000}" name="Columna9061" dataDxfId="7649"/>
    <tableColumn id="9068" xr3:uid="{00000000-0010-0000-0300-00006C230000}" name="Columna9062" dataDxfId="7648"/>
    <tableColumn id="9069" xr3:uid="{00000000-0010-0000-0300-00006D230000}" name="Columna9063" dataDxfId="7647"/>
    <tableColumn id="9070" xr3:uid="{00000000-0010-0000-0300-00006E230000}" name="Columna9064" dataDxfId="7646"/>
    <tableColumn id="9071" xr3:uid="{00000000-0010-0000-0300-00006F230000}" name="Columna9065" dataDxfId="7645"/>
    <tableColumn id="9072" xr3:uid="{00000000-0010-0000-0300-000070230000}" name="Columna9066" dataDxfId="7644"/>
    <tableColumn id="9073" xr3:uid="{00000000-0010-0000-0300-000071230000}" name="Columna9067" dataDxfId="7643"/>
    <tableColumn id="9074" xr3:uid="{00000000-0010-0000-0300-000072230000}" name="Columna9068" dataDxfId="7642"/>
    <tableColumn id="9075" xr3:uid="{00000000-0010-0000-0300-000073230000}" name="Columna9069" dataDxfId="7641"/>
    <tableColumn id="9076" xr3:uid="{00000000-0010-0000-0300-000074230000}" name="Columna9070" dataDxfId="7640"/>
    <tableColumn id="9077" xr3:uid="{00000000-0010-0000-0300-000075230000}" name="Columna9071" dataDxfId="7639"/>
    <tableColumn id="9078" xr3:uid="{00000000-0010-0000-0300-000076230000}" name="Columna9072" dataDxfId="7638"/>
    <tableColumn id="9079" xr3:uid="{00000000-0010-0000-0300-000077230000}" name="Columna9073" dataDxfId="7637"/>
    <tableColumn id="9080" xr3:uid="{00000000-0010-0000-0300-000078230000}" name="Columna9074" dataDxfId="7636"/>
    <tableColumn id="9081" xr3:uid="{00000000-0010-0000-0300-000079230000}" name="Columna9075" dataDxfId="7635"/>
    <tableColumn id="9082" xr3:uid="{00000000-0010-0000-0300-00007A230000}" name="Columna9076" dataDxfId="7634"/>
    <tableColumn id="9083" xr3:uid="{00000000-0010-0000-0300-00007B230000}" name="Columna9077" dataDxfId="7633"/>
    <tableColumn id="9084" xr3:uid="{00000000-0010-0000-0300-00007C230000}" name="Columna9078" dataDxfId="7632"/>
    <tableColumn id="9085" xr3:uid="{00000000-0010-0000-0300-00007D230000}" name="Columna9079" dataDxfId="7631"/>
    <tableColumn id="9086" xr3:uid="{00000000-0010-0000-0300-00007E230000}" name="Columna9080" dataDxfId="7630"/>
    <tableColumn id="9087" xr3:uid="{00000000-0010-0000-0300-00007F230000}" name="Columna9081" dataDxfId="7629"/>
    <tableColumn id="9088" xr3:uid="{00000000-0010-0000-0300-000080230000}" name="Columna9082" dataDxfId="7628"/>
    <tableColumn id="9089" xr3:uid="{00000000-0010-0000-0300-000081230000}" name="Columna9083" dataDxfId="7627"/>
    <tableColumn id="9090" xr3:uid="{00000000-0010-0000-0300-000082230000}" name="Columna9084" dataDxfId="7626"/>
    <tableColumn id="9091" xr3:uid="{00000000-0010-0000-0300-000083230000}" name="Columna9085" dataDxfId="7625"/>
    <tableColumn id="9092" xr3:uid="{00000000-0010-0000-0300-000084230000}" name="Columna9086" dataDxfId="7624"/>
    <tableColumn id="9093" xr3:uid="{00000000-0010-0000-0300-000085230000}" name="Columna9087" dataDxfId="7623"/>
    <tableColumn id="9094" xr3:uid="{00000000-0010-0000-0300-000086230000}" name="Columna9088" dataDxfId="7622"/>
    <tableColumn id="9095" xr3:uid="{00000000-0010-0000-0300-000087230000}" name="Columna9089" dataDxfId="7621"/>
    <tableColumn id="9096" xr3:uid="{00000000-0010-0000-0300-000088230000}" name="Columna9090" dataDxfId="7620"/>
    <tableColumn id="9097" xr3:uid="{00000000-0010-0000-0300-000089230000}" name="Columna9091" dataDxfId="7619"/>
    <tableColumn id="9098" xr3:uid="{00000000-0010-0000-0300-00008A230000}" name="Columna9092" dataDxfId="7618"/>
    <tableColumn id="9099" xr3:uid="{00000000-0010-0000-0300-00008B230000}" name="Columna9093" dataDxfId="7617"/>
    <tableColumn id="9100" xr3:uid="{00000000-0010-0000-0300-00008C230000}" name="Columna9094" dataDxfId="7616"/>
    <tableColumn id="9101" xr3:uid="{00000000-0010-0000-0300-00008D230000}" name="Columna9095" dataDxfId="7615"/>
    <tableColumn id="9102" xr3:uid="{00000000-0010-0000-0300-00008E230000}" name="Columna9096" dataDxfId="7614"/>
    <tableColumn id="9103" xr3:uid="{00000000-0010-0000-0300-00008F230000}" name="Columna9097" dataDxfId="7613"/>
    <tableColumn id="9104" xr3:uid="{00000000-0010-0000-0300-000090230000}" name="Columna9098" dataDxfId="7612"/>
    <tableColumn id="9105" xr3:uid="{00000000-0010-0000-0300-000091230000}" name="Columna9099" dataDxfId="7611"/>
    <tableColumn id="9106" xr3:uid="{00000000-0010-0000-0300-000092230000}" name="Columna9100" dataDxfId="7610"/>
    <tableColumn id="9107" xr3:uid="{00000000-0010-0000-0300-000093230000}" name="Columna9101" dataDxfId="7609"/>
    <tableColumn id="9108" xr3:uid="{00000000-0010-0000-0300-000094230000}" name="Columna9102" dataDxfId="7608"/>
    <tableColumn id="9109" xr3:uid="{00000000-0010-0000-0300-000095230000}" name="Columna9103" dataDxfId="7607"/>
    <tableColumn id="9110" xr3:uid="{00000000-0010-0000-0300-000096230000}" name="Columna9104" dataDxfId="7606"/>
    <tableColumn id="9111" xr3:uid="{00000000-0010-0000-0300-000097230000}" name="Columna9105" dataDxfId="7605"/>
    <tableColumn id="9112" xr3:uid="{00000000-0010-0000-0300-000098230000}" name="Columna9106" dataDxfId="7604"/>
    <tableColumn id="9113" xr3:uid="{00000000-0010-0000-0300-000099230000}" name="Columna9107" dataDxfId="7603"/>
    <tableColumn id="9114" xr3:uid="{00000000-0010-0000-0300-00009A230000}" name="Columna9108" dataDxfId="7602"/>
    <tableColumn id="9115" xr3:uid="{00000000-0010-0000-0300-00009B230000}" name="Columna9109" dataDxfId="7601"/>
    <tableColumn id="9116" xr3:uid="{00000000-0010-0000-0300-00009C230000}" name="Columna9110" dataDxfId="7600"/>
    <tableColumn id="9117" xr3:uid="{00000000-0010-0000-0300-00009D230000}" name="Columna9111" dataDxfId="7599"/>
    <tableColumn id="9118" xr3:uid="{00000000-0010-0000-0300-00009E230000}" name="Columna9112" dataDxfId="7598"/>
    <tableColumn id="9119" xr3:uid="{00000000-0010-0000-0300-00009F230000}" name="Columna9113" dataDxfId="7597"/>
    <tableColumn id="9120" xr3:uid="{00000000-0010-0000-0300-0000A0230000}" name="Columna9114" dataDxfId="7596"/>
    <tableColumn id="9121" xr3:uid="{00000000-0010-0000-0300-0000A1230000}" name="Columna9115" dataDxfId="7595"/>
    <tableColumn id="9122" xr3:uid="{00000000-0010-0000-0300-0000A2230000}" name="Columna9116" dataDxfId="7594"/>
    <tableColumn id="9123" xr3:uid="{00000000-0010-0000-0300-0000A3230000}" name="Columna9117" dataDxfId="7593"/>
    <tableColumn id="9124" xr3:uid="{00000000-0010-0000-0300-0000A4230000}" name="Columna9118" dataDxfId="7592"/>
    <tableColumn id="9125" xr3:uid="{00000000-0010-0000-0300-0000A5230000}" name="Columna9119" dataDxfId="7591"/>
    <tableColumn id="9126" xr3:uid="{00000000-0010-0000-0300-0000A6230000}" name="Columna9120" dataDxfId="7590"/>
    <tableColumn id="9127" xr3:uid="{00000000-0010-0000-0300-0000A7230000}" name="Columna9121" dataDxfId="7589"/>
    <tableColumn id="9128" xr3:uid="{00000000-0010-0000-0300-0000A8230000}" name="Columna9122" dataDxfId="7588"/>
    <tableColumn id="9129" xr3:uid="{00000000-0010-0000-0300-0000A9230000}" name="Columna9123" dataDxfId="7587"/>
    <tableColumn id="9130" xr3:uid="{00000000-0010-0000-0300-0000AA230000}" name="Columna9124" dataDxfId="7586"/>
    <tableColumn id="9131" xr3:uid="{00000000-0010-0000-0300-0000AB230000}" name="Columna9125" dataDxfId="7585"/>
    <tableColumn id="9132" xr3:uid="{00000000-0010-0000-0300-0000AC230000}" name="Columna9126" dataDxfId="7584"/>
    <tableColumn id="9133" xr3:uid="{00000000-0010-0000-0300-0000AD230000}" name="Columna9127" dataDxfId="7583"/>
    <tableColumn id="9134" xr3:uid="{00000000-0010-0000-0300-0000AE230000}" name="Columna9128" dataDxfId="7582"/>
    <tableColumn id="9135" xr3:uid="{00000000-0010-0000-0300-0000AF230000}" name="Columna9129" dataDxfId="7581"/>
    <tableColumn id="9136" xr3:uid="{00000000-0010-0000-0300-0000B0230000}" name="Columna9130" dataDxfId="7580"/>
    <tableColumn id="9137" xr3:uid="{00000000-0010-0000-0300-0000B1230000}" name="Columna9131" dataDxfId="7579"/>
    <tableColumn id="9138" xr3:uid="{00000000-0010-0000-0300-0000B2230000}" name="Columna9132" dataDxfId="7578"/>
    <tableColumn id="9139" xr3:uid="{00000000-0010-0000-0300-0000B3230000}" name="Columna9133" dataDxfId="7577"/>
    <tableColumn id="9140" xr3:uid="{00000000-0010-0000-0300-0000B4230000}" name="Columna9134" dataDxfId="7576"/>
    <tableColumn id="9141" xr3:uid="{00000000-0010-0000-0300-0000B5230000}" name="Columna9135" dataDxfId="7575"/>
    <tableColumn id="9142" xr3:uid="{00000000-0010-0000-0300-0000B6230000}" name="Columna9136" dataDxfId="7574"/>
    <tableColumn id="9143" xr3:uid="{00000000-0010-0000-0300-0000B7230000}" name="Columna9137" dataDxfId="7573"/>
    <tableColumn id="9144" xr3:uid="{00000000-0010-0000-0300-0000B8230000}" name="Columna9138" dataDxfId="7572"/>
    <tableColumn id="9145" xr3:uid="{00000000-0010-0000-0300-0000B9230000}" name="Columna9139" dataDxfId="7571"/>
    <tableColumn id="9146" xr3:uid="{00000000-0010-0000-0300-0000BA230000}" name="Columna9140" dataDxfId="7570"/>
    <tableColumn id="9147" xr3:uid="{00000000-0010-0000-0300-0000BB230000}" name="Columna9141" dataDxfId="7569"/>
    <tableColumn id="9148" xr3:uid="{00000000-0010-0000-0300-0000BC230000}" name="Columna9142" dataDxfId="7568"/>
    <tableColumn id="9149" xr3:uid="{00000000-0010-0000-0300-0000BD230000}" name="Columna9143" dataDxfId="7567"/>
    <tableColumn id="9150" xr3:uid="{00000000-0010-0000-0300-0000BE230000}" name="Columna9144" dataDxfId="7566"/>
    <tableColumn id="9151" xr3:uid="{00000000-0010-0000-0300-0000BF230000}" name="Columna9145" dataDxfId="7565"/>
    <tableColumn id="9152" xr3:uid="{00000000-0010-0000-0300-0000C0230000}" name="Columna9146" dataDxfId="7564"/>
    <tableColumn id="9153" xr3:uid="{00000000-0010-0000-0300-0000C1230000}" name="Columna9147" dataDxfId="7563"/>
    <tableColumn id="9154" xr3:uid="{00000000-0010-0000-0300-0000C2230000}" name="Columna9148" dataDxfId="7562"/>
    <tableColumn id="9155" xr3:uid="{00000000-0010-0000-0300-0000C3230000}" name="Columna9149" dataDxfId="7561"/>
    <tableColumn id="9156" xr3:uid="{00000000-0010-0000-0300-0000C4230000}" name="Columna9150" dataDxfId="7560"/>
    <tableColumn id="9157" xr3:uid="{00000000-0010-0000-0300-0000C5230000}" name="Columna9151" dataDxfId="7559"/>
    <tableColumn id="9158" xr3:uid="{00000000-0010-0000-0300-0000C6230000}" name="Columna9152" dataDxfId="7558"/>
    <tableColumn id="9159" xr3:uid="{00000000-0010-0000-0300-0000C7230000}" name="Columna9153" dataDxfId="7557"/>
    <tableColumn id="9160" xr3:uid="{00000000-0010-0000-0300-0000C8230000}" name="Columna9154" dataDxfId="7556"/>
    <tableColumn id="9161" xr3:uid="{00000000-0010-0000-0300-0000C9230000}" name="Columna9155" dataDxfId="7555"/>
    <tableColumn id="9162" xr3:uid="{00000000-0010-0000-0300-0000CA230000}" name="Columna9156" dataDxfId="7554"/>
    <tableColumn id="9163" xr3:uid="{00000000-0010-0000-0300-0000CB230000}" name="Columna9157" dataDxfId="7553"/>
    <tableColumn id="9164" xr3:uid="{00000000-0010-0000-0300-0000CC230000}" name="Columna9158" dataDxfId="7552"/>
    <tableColumn id="9165" xr3:uid="{00000000-0010-0000-0300-0000CD230000}" name="Columna9159" dataDxfId="7551"/>
    <tableColumn id="9166" xr3:uid="{00000000-0010-0000-0300-0000CE230000}" name="Columna9160" dataDxfId="7550"/>
    <tableColumn id="9167" xr3:uid="{00000000-0010-0000-0300-0000CF230000}" name="Columna9161" dataDxfId="7549"/>
    <tableColumn id="9168" xr3:uid="{00000000-0010-0000-0300-0000D0230000}" name="Columna9162" dataDxfId="7548"/>
    <tableColumn id="9169" xr3:uid="{00000000-0010-0000-0300-0000D1230000}" name="Columna9163" dataDxfId="7547"/>
    <tableColumn id="9170" xr3:uid="{00000000-0010-0000-0300-0000D2230000}" name="Columna9164" dataDxfId="7546"/>
    <tableColumn id="9171" xr3:uid="{00000000-0010-0000-0300-0000D3230000}" name="Columna9165" dataDxfId="7545"/>
    <tableColumn id="9172" xr3:uid="{00000000-0010-0000-0300-0000D4230000}" name="Columna9166" dataDxfId="7544"/>
    <tableColumn id="9173" xr3:uid="{00000000-0010-0000-0300-0000D5230000}" name="Columna9167" dataDxfId="7543"/>
    <tableColumn id="9174" xr3:uid="{00000000-0010-0000-0300-0000D6230000}" name="Columna9168" dataDxfId="7542"/>
    <tableColumn id="9175" xr3:uid="{00000000-0010-0000-0300-0000D7230000}" name="Columna9169" dataDxfId="7541"/>
    <tableColumn id="9176" xr3:uid="{00000000-0010-0000-0300-0000D8230000}" name="Columna9170" dataDxfId="7540"/>
    <tableColumn id="9177" xr3:uid="{00000000-0010-0000-0300-0000D9230000}" name="Columna9171" dataDxfId="7539"/>
    <tableColumn id="9178" xr3:uid="{00000000-0010-0000-0300-0000DA230000}" name="Columna9172" dataDxfId="7538"/>
    <tableColumn id="9179" xr3:uid="{00000000-0010-0000-0300-0000DB230000}" name="Columna9173" dataDxfId="7537"/>
    <tableColumn id="9180" xr3:uid="{00000000-0010-0000-0300-0000DC230000}" name="Columna9174" dataDxfId="7536"/>
    <tableColumn id="9181" xr3:uid="{00000000-0010-0000-0300-0000DD230000}" name="Columna9175" dataDxfId="7535"/>
    <tableColumn id="9182" xr3:uid="{00000000-0010-0000-0300-0000DE230000}" name="Columna9176" dataDxfId="7534"/>
    <tableColumn id="9183" xr3:uid="{00000000-0010-0000-0300-0000DF230000}" name="Columna9177" dataDxfId="7533"/>
    <tableColumn id="9184" xr3:uid="{00000000-0010-0000-0300-0000E0230000}" name="Columna9178" dataDxfId="7532"/>
    <tableColumn id="9185" xr3:uid="{00000000-0010-0000-0300-0000E1230000}" name="Columna9179" dataDxfId="7531"/>
    <tableColumn id="9186" xr3:uid="{00000000-0010-0000-0300-0000E2230000}" name="Columna9180" dataDxfId="7530"/>
    <tableColumn id="9187" xr3:uid="{00000000-0010-0000-0300-0000E3230000}" name="Columna9181" dataDxfId="7529"/>
    <tableColumn id="9188" xr3:uid="{00000000-0010-0000-0300-0000E4230000}" name="Columna9182" dataDxfId="7528"/>
    <tableColumn id="9189" xr3:uid="{00000000-0010-0000-0300-0000E5230000}" name="Columna9183" dataDxfId="7527"/>
    <tableColumn id="9190" xr3:uid="{00000000-0010-0000-0300-0000E6230000}" name="Columna9184" dataDxfId="7526"/>
    <tableColumn id="9191" xr3:uid="{00000000-0010-0000-0300-0000E7230000}" name="Columna9185" dataDxfId="7525"/>
    <tableColumn id="9192" xr3:uid="{00000000-0010-0000-0300-0000E8230000}" name="Columna9186" dataDxfId="7524"/>
    <tableColumn id="9193" xr3:uid="{00000000-0010-0000-0300-0000E9230000}" name="Columna9187" dataDxfId="7523"/>
    <tableColumn id="9194" xr3:uid="{00000000-0010-0000-0300-0000EA230000}" name="Columna9188" dataDxfId="7522"/>
    <tableColumn id="9195" xr3:uid="{00000000-0010-0000-0300-0000EB230000}" name="Columna9189" dataDxfId="7521"/>
    <tableColumn id="9196" xr3:uid="{00000000-0010-0000-0300-0000EC230000}" name="Columna9190" dataDxfId="7520"/>
    <tableColumn id="9197" xr3:uid="{00000000-0010-0000-0300-0000ED230000}" name="Columna9191" dataDxfId="7519"/>
    <tableColumn id="9198" xr3:uid="{00000000-0010-0000-0300-0000EE230000}" name="Columna9192" dataDxfId="7518"/>
    <tableColumn id="9199" xr3:uid="{00000000-0010-0000-0300-0000EF230000}" name="Columna9193" dataDxfId="7517"/>
    <tableColumn id="9200" xr3:uid="{00000000-0010-0000-0300-0000F0230000}" name="Columna9194" dataDxfId="7516"/>
    <tableColumn id="9201" xr3:uid="{00000000-0010-0000-0300-0000F1230000}" name="Columna9195" dataDxfId="7515"/>
    <tableColumn id="9202" xr3:uid="{00000000-0010-0000-0300-0000F2230000}" name="Columna9196" dataDxfId="7514"/>
    <tableColumn id="9203" xr3:uid="{00000000-0010-0000-0300-0000F3230000}" name="Columna9197" dataDxfId="7513"/>
    <tableColumn id="9204" xr3:uid="{00000000-0010-0000-0300-0000F4230000}" name="Columna9198" dataDxfId="7512"/>
    <tableColumn id="9205" xr3:uid="{00000000-0010-0000-0300-0000F5230000}" name="Columna9199" dataDxfId="7511"/>
    <tableColumn id="9206" xr3:uid="{00000000-0010-0000-0300-0000F6230000}" name="Columna9200" dataDxfId="7510"/>
    <tableColumn id="9207" xr3:uid="{00000000-0010-0000-0300-0000F7230000}" name="Columna9201" dataDxfId="7509"/>
    <tableColumn id="9208" xr3:uid="{00000000-0010-0000-0300-0000F8230000}" name="Columna9202" dataDxfId="7508"/>
    <tableColumn id="9209" xr3:uid="{00000000-0010-0000-0300-0000F9230000}" name="Columna9203" dataDxfId="7507"/>
    <tableColumn id="9210" xr3:uid="{00000000-0010-0000-0300-0000FA230000}" name="Columna9204" dataDxfId="7506"/>
    <tableColumn id="9211" xr3:uid="{00000000-0010-0000-0300-0000FB230000}" name="Columna9205" dataDxfId="7505"/>
    <tableColumn id="9212" xr3:uid="{00000000-0010-0000-0300-0000FC230000}" name="Columna9206" dataDxfId="7504"/>
    <tableColumn id="9213" xr3:uid="{00000000-0010-0000-0300-0000FD230000}" name="Columna9207" dataDxfId="7503"/>
    <tableColumn id="9214" xr3:uid="{00000000-0010-0000-0300-0000FE230000}" name="Columna9208" dataDxfId="7502"/>
    <tableColumn id="9215" xr3:uid="{00000000-0010-0000-0300-0000FF230000}" name="Columna9209" dataDxfId="7501"/>
    <tableColumn id="9216" xr3:uid="{00000000-0010-0000-0300-000000240000}" name="Columna9210" dataDxfId="7500"/>
    <tableColumn id="9217" xr3:uid="{00000000-0010-0000-0300-000001240000}" name="Columna9211" dataDxfId="7499"/>
    <tableColumn id="9218" xr3:uid="{00000000-0010-0000-0300-000002240000}" name="Columna9212" dataDxfId="7498"/>
    <tableColumn id="9219" xr3:uid="{00000000-0010-0000-0300-000003240000}" name="Columna9213" dataDxfId="7497"/>
    <tableColumn id="9220" xr3:uid="{00000000-0010-0000-0300-000004240000}" name="Columna9214" dataDxfId="7496"/>
    <tableColumn id="9221" xr3:uid="{00000000-0010-0000-0300-000005240000}" name="Columna9215" dataDxfId="7495"/>
    <tableColumn id="9222" xr3:uid="{00000000-0010-0000-0300-000006240000}" name="Columna9216" dataDxfId="7494"/>
    <tableColumn id="9223" xr3:uid="{00000000-0010-0000-0300-000007240000}" name="Columna9217" dataDxfId="7493"/>
    <tableColumn id="9224" xr3:uid="{00000000-0010-0000-0300-000008240000}" name="Columna9218" dataDxfId="7492"/>
    <tableColumn id="9225" xr3:uid="{00000000-0010-0000-0300-000009240000}" name="Columna9219" dataDxfId="7491"/>
    <tableColumn id="9226" xr3:uid="{00000000-0010-0000-0300-00000A240000}" name="Columna9220" dataDxfId="7490"/>
    <tableColumn id="9227" xr3:uid="{00000000-0010-0000-0300-00000B240000}" name="Columna9221" dataDxfId="7489"/>
    <tableColumn id="9228" xr3:uid="{00000000-0010-0000-0300-00000C240000}" name="Columna9222" dataDxfId="7488"/>
    <tableColumn id="9229" xr3:uid="{00000000-0010-0000-0300-00000D240000}" name="Columna9223" dataDxfId="7487"/>
    <tableColumn id="9230" xr3:uid="{00000000-0010-0000-0300-00000E240000}" name="Columna9224" dataDxfId="7486"/>
    <tableColumn id="9231" xr3:uid="{00000000-0010-0000-0300-00000F240000}" name="Columna9225" dataDxfId="7485"/>
    <tableColumn id="9232" xr3:uid="{00000000-0010-0000-0300-000010240000}" name="Columna9226" dataDxfId="7484"/>
    <tableColumn id="9233" xr3:uid="{00000000-0010-0000-0300-000011240000}" name="Columna9227" dataDxfId="7483"/>
    <tableColumn id="9234" xr3:uid="{00000000-0010-0000-0300-000012240000}" name="Columna9228" dataDxfId="7482"/>
    <tableColumn id="9235" xr3:uid="{00000000-0010-0000-0300-000013240000}" name="Columna9229" dataDxfId="7481"/>
    <tableColumn id="9236" xr3:uid="{00000000-0010-0000-0300-000014240000}" name="Columna9230" dataDxfId="7480"/>
    <tableColumn id="9237" xr3:uid="{00000000-0010-0000-0300-000015240000}" name="Columna9231" dataDxfId="7479"/>
    <tableColumn id="9238" xr3:uid="{00000000-0010-0000-0300-000016240000}" name="Columna9232" dataDxfId="7478"/>
    <tableColumn id="9239" xr3:uid="{00000000-0010-0000-0300-000017240000}" name="Columna9233" dataDxfId="7477"/>
    <tableColumn id="9240" xr3:uid="{00000000-0010-0000-0300-000018240000}" name="Columna9234" dataDxfId="7476"/>
    <tableColumn id="9241" xr3:uid="{00000000-0010-0000-0300-000019240000}" name="Columna9235" dataDxfId="7475"/>
    <tableColumn id="9242" xr3:uid="{00000000-0010-0000-0300-00001A240000}" name="Columna9236" dataDxfId="7474"/>
    <tableColumn id="9243" xr3:uid="{00000000-0010-0000-0300-00001B240000}" name="Columna9237" dataDxfId="7473"/>
    <tableColumn id="9244" xr3:uid="{00000000-0010-0000-0300-00001C240000}" name="Columna9238" dataDxfId="7472"/>
    <tableColumn id="9245" xr3:uid="{00000000-0010-0000-0300-00001D240000}" name="Columna9239" dataDxfId="7471"/>
    <tableColumn id="9246" xr3:uid="{00000000-0010-0000-0300-00001E240000}" name="Columna9240" dataDxfId="7470"/>
    <tableColumn id="9247" xr3:uid="{00000000-0010-0000-0300-00001F240000}" name="Columna9241" dataDxfId="7469"/>
    <tableColumn id="9248" xr3:uid="{00000000-0010-0000-0300-000020240000}" name="Columna9242" dataDxfId="7468"/>
    <tableColumn id="9249" xr3:uid="{00000000-0010-0000-0300-000021240000}" name="Columna9243" dataDxfId="7467"/>
    <tableColumn id="9250" xr3:uid="{00000000-0010-0000-0300-000022240000}" name="Columna9244" dataDxfId="7466"/>
    <tableColumn id="9251" xr3:uid="{00000000-0010-0000-0300-000023240000}" name="Columna9245" dataDxfId="7465"/>
    <tableColumn id="9252" xr3:uid="{00000000-0010-0000-0300-000024240000}" name="Columna9246" dataDxfId="7464"/>
    <tableColumn id="9253" xr3:uid="{00000000-0010-0000-0300-000025240000}" name="Columna9247" dataDxfId="7463"/>
    <tableColumn id="9254" xr3:uid="{00000000-0010-0000-0300-000026240000}" name="Columna9248" dataDxfId="7462"/>
    <tableColumn id="9255" xr3:uid="{00000000-0010-0000-0300-000027240000}" name="Columna9249" dataDxfId="7461"/>
    <tableColumn id="9256" xr3:uid="{00000000-0010-0000-0300-000028240000}" name="Columna9250" dataDxfId="7460"/>
    <tableColumn id="9257" xr3:uid="{00000000-0010-0000-0300-000029240000}" name="Columna9251" dataDxfId="7459"/>
    <tableColumn id="9258" xr3:uid="{00000000-0010-0000-0300-00002A240000}" name="Columna9252" dataDxfId="7458"/>
    <tableColumn id="9259" xr3:uid="{00000000-0010-0000-0300-00002B240000}" name="Columna9253" dataDxfId="7457"/>
    <tableColumn id="9260" xr3:uid="{00000000-0010-0000-0300-00002C240000}" name="Columna9254" dataDxfId="7456"/>
    <tableColumn id="9261" xr3:uid="{00000000-0010-0000-0300-00002D240000}" name="Columna9255" dataDxfId="7455"/>
    <tableColumn id="9262" xr3:uid="{00000000-0010-0000-0300-00002E240000}" name="Columna9256" dataDxfId="7454"/>
    <tableColumn id="9263" xr3:uid="{00000000-0010-0000-0300-00002F240000}" name="Columna9257" dataDxfId="7453"/>
    <tableColumn id="9264" xr3:uid="{00000000-0010-0000-0300-000030240000}" name="Columna9258" dataDxfId="7452"/>
    <tableColumn id="9265" xr3:uid="{00000000-0010-0000-0300-000031240000}" name="Columna9259" dataDxfId="7451"/>
    <tableColumn id="9266" xr3:uid="{00000000-0010-0000-0300-000032240000}" name="Columna9260" dataDxfId="7450"/>
    <tableColumn id="9267" xr3:uid="{00000000-0010-0000-0300-000033240000}" name="Columna9261" dataDxfId="7449"/>
    <tableColumn id="9268" xr3:uid="{00000000-0010-0000-0300-000034240000}" name="Columna9262" dataDxfId="7448"/>
    <tableColumn id="9269" xr3:uid="{00000000-0010-0000-0300-000035240000}" name="Columna9263" dataDxfId="7447"/>
    <tableColumn id="9270" xr3:uid="{00000000-0010-0000-0300-000036240000}" name="Columna9264" dataDxfId="7446"/>
    <tableColumn id="9271" xr3:uid="{00000000-0010-0000-0300-000037240000}" name="Columna9265" dataDxfId="7445"/>
    <tableColumn id="9272" xr3:uid="{00000000-0010-0000-0300-000038240000}" name="Columna9266" dataDxfId="7444"/>
    <tableColumn id="9273" xr3:uid="{00000000-0010-0000-0300-000039240000}" name="Columna9267" dataDxfId="7443"/>
    <tableColumn id="9274" xr3:uid="{00000000-0010-0000-0300-00003A240000}" name="Columna9268" dataDxfId="7442"/>
    <tableColumn id="9275" xr3:uid="{00000000-0010-0000-0300-00003B240000}" name="Columna9269" dataDxfId="7441"/>
    <tableColumn id="9276" xr3:uid="{00000000-0010-0000-0300-00003C240000}" name="Columna9270" dataDxfId="7440"/>
    <tableColumn id="9277" xr3:uid="{00000000-0010-0000-0300-00003D240000}" name="Columna9271" dataDxfId="7439"/>
    <tableColumn id="9278" xr3:uid="{00000000-0010-0000-0300-00003E240000}" name="Columna9272" dataDxfId="7438"/>
    <tableColumn id="9279" xr3:uid="{00000000-0010-0000-0300-00003F240000}" name="Columna9273" dataDxfId="7437"/>
    <tableColumn id="9280" xr3:uid="{00000000-0010-0000-0300-000040240000}" name="Columna9274" dataDxfId="7436"/>
    <tableColumn id="9281" xr3:uid="{00000000-0010-0000-0300-000041240000}" name="Columna9275" dataDxfId="7435"/>
    <tableColumn id="9282" xr3:uid="{00000000-0010-0000-0300-000042240000}" name="Columna9276" dataDxfId="7434"/>
    <tableColumn id="9283" xr3:uid="{00000000-0010-0000-0300-000043240000}" name="Columna9277" dataDxfId="7433"/>
    <tableColumn id="9284" xr3:uid="{00000000-0010-0000-0300-000044240000}" name="Columna9278" dataDxfId="7432"/>
    <tableColumn id="9285" xr3:uid="{00000000-0010-0000-0300-000045240000}" name="Columna9279" dataDxfId="7431"/>
    <tableColumn id="9286" xr3:uid="{00000000-0010-0000-0300-000046240000}" name="Columna9280" dataDxfId="7430"/>
    <tableColumn id="9287" xr3:uid="{00000000-0010-0000-0300-000047240000}" name="Columna9281" dataDxfId="7429"/>
    <tableColumn id="9288" xr3:uid="{00000000-0010-0000-0300-000048240000}" name="Columna9282" dataDxfId="7428"/>
    <tableColumn id="9289" xr3:uid="{00000000-0010-0000-0300-000049240000}" name="Columna9283" dataDxfId="7427"/>
    <tableColumn id="9290" xr3:uid="{00000000-0010-0000-0300-00004A240000}" name="Columna9284" dataDxfId="7426"/>
    <tableColumn id="9291" xr3:uid="{00000000-0010-0000-0300-00004B240000}" name="Columna9285" dataDxfId="7425"/>
    <tableColumn id="9292" xr3:uid="{00000000-0010-0000-0300-00004C240000}" name="Columna9286" dataDxfId="7424"/>
    <tableColumn id="9293" xr3:uid="{00000000-0010-0000-0300-00004D240000}" name="Columna9287" dataDxfId="7423"/>
    <tableColumn id="9294" xr3:uid="{00000000-0010-0000-0300-00004E240000}" name="Columna9288" dataDxfId="7422"/>
    <tableColumn id="9295" xr3:uid="{00000000-0010-0000-0300-00004F240000}" name="Columna9289" dataDxfId="7421"/>
    <tableColumn id="9296" xr3:uid="{00000000-0010-0000-0300-000050240000}" name="Columna9290" dataDxfId="7420"/>
    <tableColumn id="9297" xr3:uid="{00000000-0010-0000-0300-000051240000}" name="Columna9291" dataDxfId="7419"/>
    <tableColumn id="9298" xr3:uid="{00000000-0010-0000-0300-000052240000}" name="Columna9292" dataDxfId="7418"/>
    <tableColumn id="9299" xr3:uid="{00000000-0010-0000-0300-000053240000}" name="Columna9293" dataDxfId="7417"/>
    <tableColumn id="9300" xr3:uid="{00000000-0010-0000-0300-000054240000}" name="Columna9294" dataDxfId="7416"/>
    <tableColumn id="9301" xr3:uid="{00000000-0010-0000-0300-000055240000}" name="Columna9295" dataDxfId="7415"/>
    <tableColumn id="9302" xr3:uid="{00000000-0010-0000-0300-000056240000}" name="Columna9296" dataDxfId="7414"/>
    <tableColumn id="9303" xr3:uid="{00000000-0010-0000-0300-000057240000}" name="Columna9297" dataDxfId="7413"/>
    <tableColumn id="9304" xr3:uid="{00000000-0010-0000-0300-000058240000}" name="Columna9298" dataDxfId="7412"/>
    <tableColumn id="9305" xr3:uid="{00000000-0010-0000-0300-000059240000}" name="Columna9299" dataDxfId="7411"/>
    <tableColumn id="9306" xr3:uid="{00000000-0010-0000-0300-00005A240000}" name="Columna9300" dataDxfId="7410"/>
    <tableColumn id="9307" xr3:uid="{00000000-0010-0000-0300-00005B240000}" name="Columna9301" dataDxfId="7409"/>
    <tableColumn id="9308" xr3:uid="{00000000-0010-0000-0300-00005C240000}" name="Columna9302" dataDxfId="7408"/>
    <tableColumn id="9309" xr3:uid="{00000000-0010-0000-0300-00005D240000}" name="Columna9303" dataDxfId="7407"/>
    <tableColumn id="9310" xr3:uid="{00000000-0010-0000-0300-00005E240000}" name="Columna9304" dataDxfId="7406"/>
    <tableColumn id="9311" xr3:uid="{00000000-0010-0000-0300-00005F240000}" name="Columna9305" dataDxfId="7405"/>
    <tableColumn id="9312" xr3:uid="{00000000-0010-0000-0300-000060240000}" name="Columna9306" dataDxfId="7404"/>
    <tableColumn id="9313" xr3:uid="{00000000-0010-0000-0300-000061240000}" name="Columna9307" dataDxfId="7403"/>
    <tableColumn id="9314" xr3:uid="{00000000-0010-0000-0300-000062240000}" name="Columna9308" dataDxfId="7402"/>
    <tableColumn id="9315" xr3:uid="{00000000-0010-0000-0300-000063240000}" name="Columna9309" dataDxfId="7401"/>
    <tableColumn id="9316" xr3:uid="{00000000-0010-0000-0300-000064240000}" name="Columna9310" dataDxfId="7400"/>
    <tableColumn id="9317" xr3:uid="{00000000-0010-0000-0300-000065240000}" name="Columna9311" dataDxfId="7399"/>
    <tableColumn id="9318" xr3:uid="{00000000-0010-0000-0300-000066240000}" name="Columna9312" dataDxfId="7398"/>
    <tableColumn id="9319" xr3:uid="{00000000-0010-0000-0300-000067240000}" name="Columna9313" dataDxfId="7397"/>
    <tableColumn id="9320" xr3:uid="{00000000-0010-0000-0300-000068240000}" name="Columna9314" dataDxfId="7396"/>
    <tableColumn id="9321" xr3:uid="{00000000-0010-0000-0300-000069240000}" name="Columna9315" dataDxfId="7395"/>
    <tableColumn id="9322" xr3:uid="{00000000-0010-0000-0300-00006A240000}" name="Columna9316" dataDxfId="7394"/>
    <tableColumn id="9323" xr3:uid="{00000000-0010-0000-0300-00006B240000}" name="Columna9317" dataDxfId="7393"/>
    <tableColumn id="9324" xr3:uid="{00000000-0010-0000-0300-00006C240000}" name="Columna9318" dataDxfId="7392"/>
    <tableColumn id="9325" xr3:uid="{00000000-0010-0000-0300-00006D240000}" name="Columna9319" dataDxfId="7391"/>
    <tableColumn id="9326" xr3:uid="{00000000-0010-0000-0300-00006E240000}" name="Columna9320" dataDxfId="7390"/>
    <tableColumn id="9327" xr3:uid="{00000000-0010-0000-0300-00006F240000}" name="Columna9321" dataDxfId="7389"/>
    <tableColumn id="9328" xr3:uid="{00000000-0010-0000-0300-000070240000}" name="Columna9322" dataDxfId="7388"/>
    <tableColumn id="9329" xr3:uid="{00000000-0010-0000-0300-000071240000}" name="Columna9323" dataDxfId="7387"/>
    <tableColumn id="9330" xr3:uid="{00000000-0010-0000-0300-000072240000}" name="Columna9324" dataDxfId="7386"/>
    <tableColumn id="9331" xr3:uid="{00000000-0010-0000-0300-000073240000}" name="Columna9325" dataDxfId="7385"/>
    <tableColumn id="9332" xr3:uid="{00000000-0010-0000-0300-000074240000}" name="Columna9326" dataDxfId="7384"/>
    <tableColumn id="9333" xr3:uid="{00000000-0010-0000-0300-000075240000}" name="Columna9327" dataDxfId="7383"/>
    <tableColumn id="9334" xr3:uid="{00000000-0010-0000-0300-000076240000}" name="Columna9328" dataDxfId="7382"/>
    <tableColumn id="9335" xr3:uid="{00000000-0010-0000-0300-000077240000}" name="Columna9329" dataDxfId="7381"/>
    <tableColumn id="9336" xr3:uid="{00000000-0010-0000-0300-000078240000}" name="Columna9330" dataDxfId="7380"/>
    <tableColumn id="9337" xr3:uid="{00000000-0010-0000-0300-000079240000}" name="Columna9331" dataDxfId="7379"/>
    <tableColumn id="9338" xr3:uid="{00000000-0010-0000-0300-00007A240000}" name="Columna9332" dataDxfId="7378"/>
    <tableColumn id="9339" xr3:uid="{00000000-0010-0000-0300-00007B240000}" name="Columna9333" dataDxfId="7377"/>
    <tableColumn id="9340" xr3:uid="{00000000-0010-0000-0300-00007C240000}" name="Columna9334" dataDxfId="7376"/>
    <tableColumn id="9341" xr3:uid="{00000000-0010-0000-0300-00007D240000}" name="Columna9335" dataDxfId="7375"/>
    <tableColumn id="9342" xr3:uid="{00000000-0010-0000-0300-00007E240000}" name="Columna9336" dataDxfId="7374"/>
    <tableColumn id="9343" xr3:uid="{00000000-0010-0000-0300-00007F240000}" name="Columna9337" dataDxfId="7373"/>
    <tableColumn id="9344" xr3:uid="{00000000-0010-0000-0300-000080240000}" name="Columna9338" dataDxfId="7372"/>
    <tableColumn id="9345" xr3:uid="{00000000-0010-0000-0300-000081240000}" name="Columna9339" dataDxfId="7371"/>
    <tableColumn id="9346" xr3:uid="{00000000-0010-0000-0300-000082240000}" name="Columna9340" dataDxfId="7370"/>
    <tableColumn id="9347" xr3:uid="{00000000-0010-0000-0300-000083240000}" name="Columna9341" dataDxfId="7369"/>
    <tableColumn id="9348" xr3:uid="{00000000-0010-0000-0300-000084240000}" name="Columna9342" dataDxfId="7368"/>
    <tableColumn id="9349" xr3:uid="{00000000-0010-0000-0300-000085240000}" name="Columna9343" dataDxfId="7367"/>
    <tableColumn id="9350" xr3:uid="{00000000-0010-0000-0300-000086240000}" name="Columna9344" dataDxfId="7366"/>
    <tableColumn id="9351" xr3:uid="{00000000-0010-0000-0300-000087240000}" name="Columna9345" dataDxfId="7365"/>
    <tableColumn id="9352" xr3:uid="{00000000-0010-0000-0300-000088240000}" name="Columna9346" dataDxfId="7364"/>
    <tableColumn id="9353" xr3:uid="{00000000-0010-0000-0300-000089240000}" name="Columna9347" dataDxfId="7363"/>
    <tableColumn id="9354" xr3:uid="{00000000-0010-0000-0300-00008A240000}" name="Columna9348" dataDxfId="7362"/>
    <tableColumn id="9355" xr3:uid="{00000000-0010-0000-0300-00008B240000}" name="Columna9349" dataDxfId="7361"/>
    <tableColumn id="9356" xr3:uid="{00000000-0010-0000-0300-00008C240000}" name="Columna9350" dataDxfId="7360"/>
    <tableColumn id="9357" xr3:uid="{00000000-0010-0000-0300-00008D240000}" name="Columna9351" dataDxfId="7359"/>
    <tableColumn id="9358" xr3:uid="{00000000-0010-0000-0300-00008E240000}" name="Columna9352" dataDxfId="7358"/>
    <tableColumn id="9359" xr3:uid="{00000000-0010-0000-0300-00008F240000}" name="Columna9353" dataDxfId="7357"/>
    <tableColumn id="9360" xr3:uid="{00000000-0010-0000-0300-000090240000}" name="Columna9354" dataDxfId="7356"/>
    <tableColumn id="9361" xr3:uid="{00000000-0010-0000-0300-000091240000}" name="Columna9355" dataDxfId="7355"/>
    <tableColumn id="9362" xr3:uid="{00000000-0010-0000-0300-000092240000}" name="Columna9356" dataDxfId="7354"/>
    <tableColumn id="9363" xr3:uid="{00000000-0010-0000-0300-000093240000}" name="Columna9357" dataDxfId="7353"/>
    <tableColumn id="9364" xr3:uid="{00000000-0010-0000-0300-000094240000}" name="Columna9358" dataDxfId="7352"/>
    <tableColumn id="9365" xr3:uid="{00000000-0010-0000-0300-000095240000}" name="Columna9359" dataDxfId="7351"/>
    <tableColumn id="9366" xr3:uid="{00000000-0010-0000-0300-000096240000}" name="Columna9360" dataDxfId="7350"/>
    <tableColumn id="9367" xr3:uid="{00000000-0010-0000-0300-000097240000}" name="Columna9361" dataDxfId="7349"/>
    <tableColumn id="9368" xr3:uid="{00000000-0010-0000-0300-000098240000}" name="Columna9362" dataDxfId="7348"/>
    <tableColumn id="9369" xr3:uid="{00000000-0010-0000-0300-000099240000}" name="Columna9363" dataDxfId="7347"/>
    <tableColumn id="9370" xr3:uid="{00000000-0010-0000-0300-00009A240000}" name="Columna9364" dataDxfId="7346"/>
    <tableColumn id="9371" xr3:uid="{00000000-0010-0000-0300-00009B240000}" name="Columna9365" dataDxfId="7345"/>
    <tableColumn id="9372" xr3:uid="{00000000-0010-0000-0300-00009C240000}" name="Columna9366" dataDxfId="7344"/>
    <tableColumn id="9373" xr3:uid="{00000000-0010-0000-0300-00009D240000}" name="Columna9367" dataDxfId="7343"/>
    <tableColumn id="9374" xr3:uid="{00000000-0010-0000-0300-00009E240000}" name="Columna9368" dataDxfId="7342"/>
    <tableColumn id="9375" xr3:uid="{00000000-0010-0000-0300-00009F240000}" name="Columna9369" dataDxfId="7341"/>
    <tableColumn id="9376" xr3:uid="{00000000-0010-0000-0300-0000A0240000}" name="Columna9370" dataDxfId="7340"/>
    <tableColumn id="9377" xr3:uid="{00000000-0010-0000-0300-0000A1240000}" name="Columna9371" dataDxfId="7339"/>
    <tableColumn id="9378" xr3:uid="{00000000-0010-0000-0300-0000A2240000}" name="Columna9372" dataDxfId="7338"/>
    <tableColumn id="9379" xr3:uid="{00000000-0010-0000-0300-0000A3240000}" name="Columna9373" dataDxfId="7337"/>
    <tableColumn id="9380" xr3:uid="{00000000-0010-0000-0300-0000A4240000}" name="Columna9374" dataDxfId="7336"/>
    <tableColumn id="9381" xr3:uid="{00000000-0010-0000-0300-0000A5240000}" name="Columna9375" dataDxfId="7335"/>
    <tableColumn id="9382" xr3:uid="{00000000-0010-0000-0300-0000A6240000}" name="Columna9376" dataDxfId="7334"/>
    <tableColumn id="9383" xr3:uid="{00000000-0010-0000-0300-0000A7240000}" name="Columna9377" dataDxfId="7333"/>
    <tableColumn id="9384" xr3:uid="{00000000-0010-0000-0300-0000A8240000}" name="Columna9378" dataDxfId="7332"/>
    <tableColumn id="9385" xr3:uid="{00000000-0010-0000-0300-0000A9240000}" name="Columna9379" dataDxfId="7331"/>
    <tableColumn id="9386" xr3:uid="{00000000-0010-0000-0300-0000AA240000}" name="Columna9380" dataDxfId="7330"/>
    <tableColumn id="9387" xr3:uid="{00000000-0010-0000-0300-0000AB240000}" name="Columna9381" dataDxfId="7329"/>
    <tableColumn id="9388" xr3:uid="{00000000-0010-0000-0300-0000AC240000}" name="Columna9382" dataDxfId="7328"/>
    <tableColumn id="9389" xr3:uid="{00000000-0010-0000-0300-0000AD240000}" name="Columna9383" dataDxfId="7327"/>
    <tableColumn id="9390" xr3:uid="{00000000-0010-0000-0300-0000AE240000}" name="Columna9384" dataDxfId="7326"/>
    <tableColumn id="9391" xr3:uid="{00000000-0010-0000-0300-0000AF240000}" name="Columna9385" dataDxfId="7325"/>
    <tableColumn id="9392" xr3:uid="{00000000-0010-0000-0300-0000B0240000}" name="Columna9386" dataDxfId="7324"/>
    <tableColumn id="9393" xr3:uid="{00000000-0010-0000-0300-0000B1240000}" name="Columna9387" dataDxfId="7323"/>
    <tableColumn id="9394" xr3:uid="{00000000-0010-0000-0300-0000B2240000}" name="Columna9388" dataDxfId="7322"/>
    <tableColumn id="9395" xr3:uid="{00000000-0010-0000-0300-0000B3240000}" name="Columna9389" dataDxfId="7321"/>
    <tableColumn id="9396" xr3:uid="{00000000-0010-0000-0300-0000B4240000}" name="Columna9390" dataDxfId="7320"/>
    <tableColumn id="9397" xr3:uid="{00000000-0010-0000-0300-0000B5240000}" name="Columna9391" dataDxfId="7319"/>
    <tableColumn id="9398" xr3:uid="{00000000-0010-0000-0300-0000B6240000}" name="Columna9392" dataDxfId="7318"/>
    <tableColumn id="9399" xr3:uid="{00000000-0010-0000-0300-0000B7240000}" name="Columna9393" dataDxfId="7317"/>
    <tableColumn id="9400" xr3:uid="{00000000-0010-0000-0300-0000B8240000}" name="Columna9394" dataDxfId="7316"/>
    <tableColumn id="9401" xr3:uid="{00000000-0010-0000-0300-0000B9240000}" name="Columna9395" dataDxfId="7315"/>
    <tableColumn id="9402" xr3:uid="{00000000-0010-0000-0300-0000BA240000}" name="Columna9396" dataDxfId="7314"/>
    <tableColumn id="9403" xr3:uid="{00000000-0010-0000-0300-0000BB240000}" name="Columna9397" dataDxfId="7313"/>
    <tableColumn id="9404" xr3:uid="{00000000-0010-0000-0300-0000BC240000}" name="Columna9398" dataDxfId="7312"/>
    <tableColumn id="9405" xr3:uid="{00000000-0010-0000-0300-0000BD240000}" name="Columna9399" dataDxfId="7311"/>
    <tableColumn id="9406" xr3:uid="{00000000-0010-0000-0300-0000BE240000}" name="Columna9400" dataDxfId="7310"/>
    <tableColumn id="9407" xr3:uid="{00000000-0010-0000-0300-0000BF240000}" name="Columna9401" dataDxfId="7309"/>
    <tableColumn id="9408" xr3:uid="{00000000-0010-0000-0300-0000C0240000}" name="Columna9402" dataDxfId="7308"/>
    <tableColumn id="9409" xr3:uid="{00000000-0010-0000-0300-0000C1240000}" name="Columna9403" dataDxfId="7307"/>
    <tableColumn id="9410" xr3:uid="{00000000-0010-0000-0300-0000C2240000}" name="Columna9404" dataDxfId="7306"/>
    <tableColumn id="9411" xr3:uid="{00000000-0010-0000-0300-0000C3240000}" name="Columna9405" dataDxfId="7305"/>
    <tableColumn id="9412" xr3:uid="{00000000-0010-0000-0300-0000C4240000}" name="Columna9406" dataDxfId="7304"/>
    <tableColumn id="9413" xr3:uid="{00000000-0010-0000-0300-0000C5240000}" name="Columna9407" dataDxfId="7303"/>
    <tableColumn id="9414" xr3:uid="{00000000-0010-0000-0300-0000C6240000}" name="Columna9408" dataDxfId="7302"/>
    <tableColumn id="9415" xr3:uid="{00000000-0010-0000-0300-0000C7240000}" name="Columna9409" dataDxfId="7301"/>
    <tableColumn id="9416" xr3:uid="{00000000-0010-0000-0300-0000C8240000}" name="Columna9410" dataDxfId="7300"/>
    <tableColumn id="9417" xr3:uid="{00000000-0010-0000-0300-0000C9240000}" name="Columna9411" dataDxfId="7299"/>
    <tableColumn id="9418" xr3:uid="{00000000-0010-0000-0300-0000CA240000}" name="Columna9412" dataDxfId="7298"/>
    <tableColumn id="9419" xr3:uid="{00000000-0010-0000-0300-0000CB240000}" name="Columna9413" dataDxfId="7297"/>
    <tableColumn id="9420" xr3:uid="{00000000-0010-0000-0300-0000CC240000}" name="Columna9414" dataDxfId="7296"/>
    <tableColumn id="9421" xr3:uid="{00000000-0010-0000-0300-0000CD240000}" name="Columna9415" dataDxfId="7295"/>
    <tableColumn id="9422" xr3:uid="{00000000-0010-0000-0300-0000CE240000}" name="Columna9416" dataDxfId="7294"/>
    <tableColumn id="9423" xr3:uid="{00000000-0010-0000-0300-0000CF240000}" name="Columna9417" dataDxfId="7293"/>
    <tableColumn id="9424" xr3:uid="{00000000-0010-0000-0300-0000D0240000}" name="Columna9418" dataDxfId="7292"/>
    <tableColumn id="9425" xr3:uid="{00000000-0010-0000-0300-0000D1240000}" name="Columna9419" dataDxfId="7291"/>
    <tableColumn id="9426" xr3:uid="{00000000-0010-0000-0300-0000D2240000}" name="Columna9420" dataDxfId="7290"/>
    <tableColumn id="9427" xr3:uid="{00000000-0010-0000-0300-0000D3240000}" name="Columna9421" dataDxfId="7289"/>
    <tableColumn id="9428" xr3:uid="{00000000-0010-0000-0300-0000D4240000}" name="Columna9422" dataDxfId="7288"/>
    <tableColumn id="9429" xr3:uid="{00000000-0010-0000-0300-0000D5240000}" name="Columna9423" dataDxfId="7287"/>
    <tableColumn id="9430" xr3:uid="{00000000-0010-0000-0300-0000D6240000}" name="Columna9424" dataDxfId="7286"/>
    <tableColumn id="9431" xr3:uid="{00000000-0010-0000-0300-0000D7240000}" name="Columna9425" dataDxfId="7285"/>
    <tableColumn id="9432" xr3:uid="{00000000-0010-0000-0300-0000D8240000}" name="Columna9426" dataDxfId="7284"/>
    <tableColumn id="9433" xr3:uid="{00000000-0010-0000-0300-0000D9240000}" name="Columna9427" dataDxfId="7283"/>
    <tableColumn id="9434" xr3:uid="{00000000-0010-0000-0300-0000DA240000}" name="Columna9428" dataDxfId="7282"/>
    <tableColumn id="9435" xr3:uid="{00000000-0010-0000-0300-0000DB240000}" name="Columna9429" dataDxfId="7281"/>
    <tableColumn id="9436" xr3:uid="{00000000-0010-0000-0300-0000DC240000}" name="Columna9430" dataDxfId="7280"/>
    <tableColumn id="9437" xr3:uid="{00000000-0010-0000-0300-0000DD240000}" name="Columna9431" dataDxfId="7279"/>
    <tableColumn id="9438" xr3:uid="{00000000-0010-0000-0300-0000DE240000}" name="Columna9432" dataDxfId="7278"/>
    <tableColumn id="9439" xr3:uid="{00000000-0010-0000-0300-0000DF240000}" name="Columna9433" dataDxfId="7277"/>
    <tableColumn id="9440" xr3:uid="{00000000-0010-0000-0300-0000E0240000}" name="Columna9434" dataDxfId="7276"/>
    <tableColumn id="9441" xr3:uid="{00000000-0010-0000-0300-0000E1240000}" name="Columna9435" dataDxfId="7275"/>
    <tableColumn id="9442" xr3:uid="{00000000-0010-0000-0300-0000E2240000}" name="Columna9436" dataDxfId="7274"/>
    <tableColumn id="9443" xr3:uid="{00000000-0010-0000-0300-0000E3240000}" name="Columna9437" dataDxfId="7273"/>
    <tableColumn id="9444" xr3:uid="{00000000-0010-0000-0300-0000E4240000}" name="Columna9438" dataDxfId="7272"/>
    <tableColumn id="9445" xr3:uid="{00000000-0010-0000-0300-0000E5240000}" name="Columna9439" dataDxfId="7271"/>
    <tableColumn id="9446" xr3:uid="{00000000-0010-0000-0300-0000E6240000}" name="Columna9440" dataDxfId="7270"/>
    <tableColumn id="9447" xr3:uid="{00000000-0010-0000-0300-0000E7240000}" name="Columna9441" dataDxfId="7269"/>
    <tableColumn id="9448" xr3:uid="{00000000-0010-0000-0300-0000E8240000}" name="Columna9442" dataDxfId="7268"/>
    <tableColumn id="9449" xr3:uid="{00000000-0010-0000-0300-0000E9240000}" name="Columna9443" dataDxfId="7267"/>
    <tableColumn id="9450" xr3:uid="{00000000-0010-0000-0300-0000EA240000}" name="Columna9444" dataDxfId="7266"/>
    <tableColumn id="9451" xr3:uid="{00000000-0010-0000-0300-0000EB240000}" name="Columna9445" dataDxfId="7265"/>
    <tableColumn id="9452" xr3:uid="{00000000-0010-0000-0300-0000EC240000}" name="Columna9446" dataDxfId="7264"/>
    <tableColumn id="9453" xr3:uid="{00000000-0010-0000-0300-0000ED240000}" name="Columna9447" dataDxfId="7263"/>
    <tableColumn id="9454" xr3:uid="{00000000-0010-0000-0300-0000EE240000}" name="Columna9448" dataDxfId="7262"/>
    <tableColumn id="9455" xr3:uid="{00000000-0010-0000-0300-0000EF240000}" name="Columna9449" dataDxfId="7261"/>
    <tableColumn id="9456" xr3:uid="{00000000-0010-0000-0300-0000F0240000}" name="Columna9450" dataDxfId="7260"/>
    <tableColumn id="9457" xr3:uid="{00000000-0010-0000-0300-0000F1240000}" name="Columna9451" dataDxfId="7259"/>
    <tableColumn id="9458" xr3:uid="{00000000-0010-0000-0300-0000F2240000}" name="Columna9452" dataDxfId="7258"/>
    <tableColumn id="9459" xr3:uid="{00000000-0010-0000-0300-0000F3240000}" name="Columna9453" dataDxfId="7257"/>
    <tableColumn id="9460" xr3:uid="{00000000-0010-0000-0300-0000F4240000}" name="Columna9454" dataDxfId="7256"/>
    <tableColumn id="9461" xr3:uid="{00000000-0010-0000-0300-0000F5240000}" name="Columna9455" dataDxfId="7255"/>
    <tableColumn id="9462" xr3:uid="{00000000-0010-0000-0300-0000F6240000}" name="Columna9456" dataDxfId="7254"/>
    <tableColumn id="9463" xr3:uid="{00000000-0010-0000-0300-0000F7240000}" name="Columna9457" dataDxfId="7253"/>
    <tableColumn id="9464" xr3:uid="{00000000-0010-0000-0300-0000F8240000}" name="Columna9458" dataDxfId="7252"/>
    <tableColumn id="9465" xr3:uid="{00000000-0010-0000-0300-0000F9240000}" name="Columna9459" dataDxfId="7251"/>
    <tableColumn id="9466" xr3:uid="{00000000-0010-0000-0300-0000FA240000}" name="Columna9460" dataDxfId="7250"/>
    <tableColumn id="9467" xr3:uid="{00000000-0010-0000-0300-0000FB240000}" name="Columna9461" dataDxfId="7249"/>
    <tableColumn id="9468" xr3:uid="{00000000-0010-0000-0300-0000FC240000}" name="Columna9462" dataDxfId="7248"/>
    <tableColumn id="9469" xr3:uid="{00000000-0010-0000-0300-0000FD240000}" name="Columna9463" dataDxfId="7247"/>
    <tableColumn id="9470" xr3:uid="{00000000-0010-0000-0300-0000FE240000}" name="Columna9464" dataDxfId="7246"/>
    <tableColumn id="9471" xr3:uid="{00000000-0010-0000-0300-0000FF240000}" name="Columna9465" dataDxfId="7245"/>
    <tableColumn id="9472" xr3:uid="{00000000-0010-0000-0300-000000250000}" name="Columna9466" dataDxfId="7244"/>
    <tableColumn id="9473" xr3:uid="{00000000-0010-0000-0300-000001250000}" name="Columna9467" dataDxfId="7243"/>
    <tableColumn id="9474" xr3:uid="{00000000-0010-0000-0300-000002250000}" name="Columna9468" dataDxfId="7242"/>
    <tableColumn id="9475" xr3:uid="{00000000-0010-0000-0300-000003250000}" name="Columna9469" dataDxfId="7241"/>
    <tableColumn id="9476" xr3:uid="{00000000-0010-0000-0300-000004250000}" name="Columna9470" dataDxfId="7240"/>
    <tableColumn id="9477" xr3:uid="{00000000-0010-0000-0300-000005250000}" name="Columna9471" dataDxfId="7239"/>
    <tableColumn id="9478" xr3:uid="{00000000-0010-0000-0300-000006250000}" name="Columna9472" dataDxfId="7238"/>
    <tableColumn id="9479" xr3:uid="{00000000-0010-0000-0300-000007250000}" name="Columna9473" dataDxfId="7237"/>
    <tableColumn id="9480" xr3:uid="{00000000-0010-0000-0300-000008250000}" name="Columna9474" dataDxfId="7236"/>
    <tableColumn id="9481" xr3:uid="{00000000-0010-0000-0300-000009250000}" name="Columna9475" dataDxfId="7235"/>
    <tableColumn id="9482" xr3:uid="{00000000-0010-0000-0300-00000A250000}" name="Columna9476" dataDxfId="7234"/>
    <tableColumn id="9483" xr3:uid="{00000000-0010-0000-0300-00000B250000}" name="Columna9477" dataDxfId="7233"/>
    <tableColumn id="9484" xr3:uid="{00000000-0010-0000-0300-00000C250000}" name="Columna9478" dataDxfId="7232"/>
    <tableColumn id="9485" xr3:uid="{00000000-0010-0000-0300-00000D250000}" name="Columna9479" dataDxfId="7231"/>
    <tableColumn id="9486" xr3:uid="{00000000-0010-0000-0300-00000E250000}" name="Columna9480" dataDxfId="7230"/>
    <tableColumn id="9487" xr3:uid="{00000000-0010-0000-0300-00000F250000}" name="Columna9481" dataDxfId="7229"/>
    <tableColumn id="9488" xr3:uid="{00000000-0010-0000-0300-000010250000}" name="Columna9482" dataDxfId="7228"/>
    <tableColumn id="9489" xr3:uid="{00000000-0010-0000-0300-000011250000}" name="Columna9483" dataDxfId="7227"/>
    <tableColumn id="9490" xr3:uid="{00000000-0010-0000-0300-000012250000}" name="Columna9484" dataDxfId="7226"/>
    <tableColumn id="9491" xr3:uid="{00000000-0010-0000-0300-000013250000}" name="Columna9485" dataDxfId="7225"/>
    <tableColumn id="9492" xr3:uid="{00000000-0010-0000-0300-000014250000}" name="Columna9486" dataDxfId="7224"/>
    <tableColumn id="9493" xr3:uid="{00000000-0010-0000-0300-000015250000}" name="Columna9487" dataDxfId="7223"/>
    <tableColumn id="9494" xr3:uid="{00000000-0010-0000-0300-000016250000}" name="Columna9488" dataDxfId="7222"/>
    <tableColumn id="9495" xr3:uid="{00000000-0010-0000-0300-000017250000}" name="Columna9489" dataDxfId="7221"/>
    <tableColumn id="9496" xr3:uid="{00000000-0010-0000-0300-000018250000}" name="Columna9490" dataDxfId="7220"/>
    <tableColumn id="9497" xr3:uid="{00000000-0010-0000-0300-000019250000}" name="Columna9491" dataDxfId="7219"/>
    <tableColumn id="9498" xr3:uid="{00000000-0010-0000-0300-00001A250000}" name="Columna9492" dataDxfId="7218"/>
    <tableColumn id="9499" xr3:uid="{00000000-0010-0000-0300-00001B250000}" name="Columna9493" dataDxfId="7217"/>
    <tableColumn id="9500" xr3:uid="{00000000-0010-0000-0300-00001C250000}" name="Columna9494" dataDxfId="7216"/>
    <tableColumn id="9501" xr3:uid="{00000000-0010-0000-0300-00001D250000}" name="Columna9495" dataDxfId="7215"/>
    <tableColumn id="9502" xr3:uid="{00000000-0010-0000-0300-00001E250000}" name="Columna9496" dataDxfId="7214"/>
    <tableColumn id="9503" xr3:uid="{00000000-0010-0000-0300-00001F250000}" name="Columna9497" dataDxfId="7213"/>
    <tableColumn id="9504" xr3:uid="{00000000-0010-0000-0300-000020250000}" name="Columna9498" dataDxfId="7212"/>
    <tableColumn id="9505" xr3:uid="{00000000-0010-0000-0300-000021250000}" name="Columna9499" dataDxfId="7211"/>
    <tableColumn id="9506" xr3:uid="{00000000-0010-0000-0300-000022250000}" name="Columna9500" dataDxfId="7210"/>
    <tableColumn id="9507" xr3:uid="{00000000-0010-0000-0300-000023250000}" name="Columna9501" dataDxfId="7209"/>
    <tableColumn id="9508" xr3:uid="{00000000-0010-0000-0300-000024250000}" name="Columna9502" dataDxfId="7208"/>
    <tableColumn id="9509" xr3:uid="{00000000-0010-0000-0300-000025250000}" name="Columna9503" dataDxfId="7207"/>
    <tableColumn id="9510" xr3:uid="{00000000-0010-0000-0300-000026250000}" name="Columna9504" dataDxfId="7206"/>
    <tableColumn id="9511" xr3:uid="{00000000-0010-0000-0300-000027250000}" name="Columna9505" dataDxfId="7205"/>
    <tableColumn id="9512" xr3:uid="{00000000-0010-0000-0300-000028250000}" name="Columna9506" dataDxfId="7204"/>
    <tableColumn id="9513" xr3:uid="{00000000-0010-0000-0300-000029250000}" name="Columna9507" dataDxfId="7203"/>
    <tableColumn id="9514" xr3:uid="{00000000-0010-0000-0300-00002A250000}" name="Columna9508" dataDxfId="7202"/>
    <tableColumn id="9515" xr3:uid="{00000000-0010-0000-0300-00002B250000}" name="Columna9509" dataDxfId="7201"/>
    <tableColumn id="9516" xr3:uid="{00000000-0010-0000-0300-00002C250000}" name="Columna9510" dataDxfId="7200"/>
    <tableColumn id="9517" xr3:uid="{00000000-0010-0000-0300-00002D250000}" name="Columna9511" dataDxfId="7199"/>
    <tableColumn id="9518" xr3:uid="{00000000-0010-0000-0300-00002E250000}" name="Columna9512" dataDxfId="7198"/>
    <tableColumn id="9519" xr3:uid="{00000000-0010-0000-0300-00002F250000}" name="Columna9513" dataDxfId="7197"/>
    <tableColumn id="9520" xr3:uid="{00000000-0010-0000-0300-000030250000}" name="Columna9514" dataDxfId="7196"/>
    <tableColumn id="9521" xr3:uid="{00000000-0010-0000-0300-000031250000}" name="Columna9515" dataDxfId="7195"/>
    <tableColumn id="9522" xr3:uid="{00000000-0010-0000-0300-000032250000}" name="Columna9516" dataDxfId="7194"/>
    <tableColumn id="9523" xr3:uid="{00000000-0010-0000-0300-000033250000}" name="Columna9517" dataDxfId="7193"/>
    <tableColumn id="9524" xr3:uid="{00000000-0010-0000-0300-000034250000}" name="Columna9518" dataDxfId="7192"/>
    <tableColumn id="9525" xr3:uid="{00000000-0010-0000-0300-000035250000}" name="Columna9519" dataDxfId="7191"/>
    <tableColumn id="9526" xr3:uid="{00000000-0010-0000-0300-000036250000}" name="Columna9520" dataDxfId="7190"/>
    <tableColumn id="9527" xr3:uid="{00000000-0010-0000-0300-000037250000}" name="Columna9521" dataDxfId="7189"/>
    <tableColumn id="9528" xr3:uid="{00000000-0010-0000-0300-000038250000}" name="Columna9522" dataDxfId="7188"/>
    <tableColumn id="9529" xr3:uid="{00000000-0010-0000-0300-000039250000}" name="Columna9523" dataDxfId="7187"/>
    <tableColumn id="9530" xr3:uid="{00000000-0010-0000-0300-00003A250000}" name="Columna9524" dataDxfId="7186"/>
    <tableColumn id="9531" xr3:uid="{00000000-0010-0000-0300-00003B250000}" name="Columna9525" dataDxfId="7185"/>
    <tableColumn id="9532" xr3:uid="{00000000-0010-0000-0300-00003C250000}" name="Columna9526" dataDxfId="7184"/>
    <tableColumn id="9533" xr3:uid="{00000000-0010-0000-0300-00003D250000}" name="Columna9527" dataDxfId="7183"/>
    <tableColumn id="9534" xr3:uid="{00000000-0010-0000-0300-00003E250000}" name="Columna9528" dataDxfId="7182"/>
    <tableColumn id="9535" xr3:uid="{00000000-0010-0000-0300-00003F250000}" name="Columna9529" dataDxfId="7181"/>
    <tableColumn id="9536" xr3:uid="{00000000-0010-0000-0300-000040250000}" name="Columna9530" dataDxfId="7180"/>
    <tableColumn id="9537" xr3:uid="{00000000-0010-0000-0300-000041250000}" name="Columna9531" dataDxfId="7179"/>
    <tableColumn id="9538" xr3:uid="{00000000-0010-0000-0300-000042250000}" name="Columna9532" dataDxfId="7178"/>
    <tableColumn id="9539" xr3:uid="{00000000-0010-0000-0300-000043250000}" name="Columna9533" dataDxfId="7177"/>
    <tableColumn id="9540" xr3:uid="{00000000-0010-0000-0300-000044250000}" name="Columna9534" dataDxfId="7176"/>
    <tableColumn id="9541" xr3:uid="{00000000-0010-0000-0300-000045250000}" name="Columna9535" dataDxfId="7175"/>
    <tableColumn id="9542" xr3:uid="{00000000-0010-0000-0300-000046250000}" name="Columna9536" dataDxfId="7174"/>
    <tableColumn id="9543" xr3:uid="{00000000-0010-0000-0300-000047250000}" name="Columna9537" dataDxfId="7173"/>
    <tableColumn id="9544" xr3:uid="{00000000-0010-0000-0300-000048250000}" name="Columna9538" dataDxfId="7172"/>
    <tableColumn id="9545" xr3:uid="{00000000-0010-0000-0300-000049250000}" name="Columna9539" dataDxfId="7171"/>
    <tableColumn id="9546" xr3:uid="{00000000-0010-0000-0300-00004A250000}" name="Columna9540" dataDxfId="7170"/>
    <tableColumn id="9547" xr3:uid="{00000000-0010-0000-0300-00004B250000}" name="Columna9541" dataDxfId="7169"/>
    <tableColumn id="9548" xr3:uid="{00000000-0010-0000-0300-00004C250000}" name="Columna9542" dataDxfId="7168"/>
    <tableColumn id="9549" xr3:uid="{00000000-0010-0000-0300-00004D250000}" name="Columna9543" dataDxfId="7167"/>
    <tableColumn id="9550" xr3:uid="{00000000-0010-0000-0300-00004E250000}" name="Columna9544" dataDxfId="7166"/>
    <tableColumn id="9551" xr3:uid="{00000000-0010-0000-0300-00004F250000}" name="Columna9545" dataDxfId="7165"/>
    <tableColumn id="9552" xr3:uid="{00000000-0010-0000-0300-000050250000}" name="Columna9546" dataDxfId="7164"/>
    <tableColumn id="9553" xr3:uid="{00000000-0010-0000-0300-000051250000}" name="Columna9547" dataDxfId="7163"/>
    <tableColumn id="9554" xr3:uid="{00000000-0010-0000-0300-000052250000}" name="Columna9548" dataDxfId="7162"/>
    <tableColumn id="9555" xr3:uid="{00000000-0010-0000-0300-000053250000}" name="Columna9549" dataDxfId="7161"/>
    <tableColumn id="9556" xr3:uid="{00000000-0010-0000-0300-000054250000}" name="Columna9550" dataDxfId="7160"/>
    <tableColumn id="9557" xr3:uid="{00000000-0010-0000-0300-000055250000}" name="Columna9551" dataDxfId="7159"/>
    <tableColumn id="9558" xr3:uid="{00000000-0010-0000-0300-000056250000}" name="Columna9552" dataDxfId="7158"/>
    <tableColumn id="9559" xr3:uid="{00000000-0010-0000-0300-000057250000}" name="Columna9553" dataDxfId="7157"/>
    <tableColumn id="9560" xr3:uid="{00000000-0010-0000-0300-000058250000}" name="Columna9554" dataDxfId="7156"/>
    <tableColumn id="9561" xr3:uid="{00000000-0010-0000-0300-000059250000}" name="Columna9555" dataDxfId="7155"/>
    <tableColumn id="9562" xr3:uid="{00000000-0010-0000-0300-00005A250000}" name="Columna9556" dataDxfId="7154"/>
    <tableColumn id="9563" xr3:uid="{00000000-0010-0000-0300-00005B250000}" name="Columna9557" dataDxfId="7153"/>
    <tableColumn id="9564" xr3:uid="{00000000-0010-0000-0300-00005C250000}" name="Columna9558" dataDxfId="7152"/>
    <tableColumn id="9565" xr3:uid="{00000000-0010-0000-0300-00005D250000}" name="Columna9559" dataDxfId="7151"/>
    <tableColumn id="9566" xr3:uid="{00000000-0010-0000-0300-00005E250000}" name="Columna9560" dataDxfId="7150"/>
    <tableColumn id="9567" xr3:uid="{00000000-0010-0000-0300-00005F250000}" name="Columna9561" dataDxfId="7149"/>
    <tableColumn id="9568" xr3:uid="{00000000-0010-0000-0300-000060250000}" name="Columna9562" dataDxfId="7148"/>
    <tableColumn id="9569" xr3:uid="{00000000-0010-0000-0300-000061250000}" name="Columna9563" dataDxfId="7147"/>
    <tableColumn id="9570" xr3:uid="{00000000-0010-0000-0300-000062250000}" name="Columna9564" dataDxfId="7146"/>
    <tableColumn id="9571" xr3:uid="{00000000-0010-0000-0300-000063250000}" name="Columna9565" dataDxfId="7145"/>
    <tableColumn id="9572" xr3:uid="{00000000-0010-0000-0300-000064250000}" name="Columna9566" dataDxfId="7144"/>
    <tableColumn id="9573" xr3:uid="{00000000-0010-0000-0300-000065250000}" name="Columna9567" dataDxfId="7143"/>
    <tableColumn id="9574" xr3:uid="{00000000-0010-0000-0300-000066250000}" name="Columna9568" dataDxfId="7142"/>
    <tableColumn id="9575" xr3:uid="{00000000-0010-0000-0300-000067250000}" name="Columna9569" dataDxfId="7141"/>
    <tableColumn id="9576" xr3:uid="{00000000-0010-0000-0300-000068250000}" name="Columna9570" dataDxfId="7140"/>
    <tableColumn id="9577" xr3:uid="{00000000-0010-0000-0300-000069250000}" name="Columna9571" dataDxfId="7139"/>
    <tableColumn id="9578" xr3:uid="{00000000-0010-0000-0300-00006A250000}" name="Columna9572" dataDxfId="7138"/>
    <tableColumn id="9579" xr3:uid="{00000000-0010-0000-0300-00006B250000}" name="Columna9573" dataDxfId="7137"/>
    <tableColumn id="9580" xr3:uid="{00000000-0010-0000-0300-00006C250000}" name="Columna9574" dataDxfId="7136"/>
    <tableColumn id="9581" xr3:uid="{00000000-0010-0000-0300-00006D250000}" name="Columna9575" dataDxfId="7135"/>
    <tableColumn id="9582" xr3:uid="{00000000-0010-0000-0300-00006E250000}" name="Columna9576" dataDxfId="7134"/>
    <tableColumn id="9583" xr3:uid="{00000000-0010-0000-0300-00006F250000}" name="Columna9577" dataDxfId="7133"/>
    <tableColumn id="9584" xr3:uid="{00000000-0010-0000-0300-000070250000}" name="Columna9578" dataDxfId="7132"/>
    <tableColumn id="9585" xr3:uid="{00000000-0010-0000-0300-000071250000}" name="Columna9579" dataDxfId="7131"/>
    <tableColumn id="9586" xr3:uid="{00000000-0010-0000-0300-000072250000}" name="Columna9580" dataDxfId="7130"/>
    <tableColumn id="9587" xr3:uid="{00000000-0010-0000-0300-000073250000}" name="Columna9581" dataDxfId="7129"/>
    <tableColumn id="9588" xr3:uid="{00000000-0010-0000-0300-000074250000}" name="Columna9582" dataDxfId="7128"/>
    <tableColumn id="9589" xr3:uid="{00000000-0010-0000-0300-000075250000}" name="Columna9583" dataDxfId="7127"/>
    <tableColumn id="9590" xr3:uid="{00000000-0010-0000-0300-000076250000}" name="Columna9584" dataDxfId="7126"/>
    <tableColumn id="9591" xr3:uid="{00000000-0010-0000-0300-000077250000}" name="Columna9585" dataDxfId="7125"/>
    <tableColumn id="9592" xr3:uid="{00000000-0010-0000-0300-000078250000}" name="Columna9586" dataDxfId="7124"/>
    <tableColumn id="9593" xr3:uid="{00000000-0010-0000-0300-000079250000}" name="Columna9587" dataDxfId="7123"/>
    <tableColumn id="9594" xr3:uid="{00000000-0010-0000-0300-00007A250000}" name="Columna9588" dataDxfId="7122"/>
    <tableColumn id="9595" xr3:uid="{00000000-0010-0000-0300-00007B250000}" name="Columna9589" dataDxfId="7121"/>
    <tableColumn id="9596" xr3:uid="{00000000-0010-0000-0300-00007C250000}" name="Columna9590" dataDxfId="7120"/>
    <tableColumn id="9597" xr3:uid="{00000000-0010-0000-0300-00007D250000}" name="Columna9591" dataDxfId="7119"/>
    <tableColumn id="9598" xr3:uid="{00000000-0010-0000-0300-00007E250000}" name="Columna9592" dataDxfId="7118"/>
    <tableColumn id="9599" xr3:uid="{00000000-0010-0000-0300-00007F250000}" name="Columna9593" dataDxfId="7117"/>
    <tableColumn id="9600" xr3:uid="{00000000-0010-0000-0300-000080250000}" name="Columna9594" dataDxfId="7116"/>
    <tableColumn id="9601" xr3:uid="{00000000-0010-0000-0300-000081250000}" name="Columna9595" dataDxfId="7115"/>
    <tableColumn id="9602" xr3:uid="{00000000-0010-0000-0300-000082250000}" name="Columna9596" dataDxfId="7114"/>
    <tableColumn id="9603" xr3:uid="{00000000-0010-0000-0300-000083250000}" name="Columna9597" dataDxfId="7113"/>
    <tableColumn id="9604" xr3:uid="{00000000-0010-0000-0300-000084250000}" name="Columna9598" dataDxfId="7112"/>
    <tableColumn id="9605" xr3:uid="{00000000-0010-0000-0300-000085250000}" name="Columna9599" dataDxfId="7111"/>
    <tableColumn id="9606" xr3:uid="{00000000-0010-0000-0300-000086250000}" name="Columna9600" dataDxfId="7110"/>
    <tableColumn id="9607" xr3:uid="{00000000-0010-0000-0300-000087250000}" name="Columna9601" dataDxfId="7109"/>
    <tableColumn id="9608" xr3:uid="{00000000-0010-0000-0300-000088250000}" name="Columna9602" dataDxfId="7108"/>
    <tableColumn id="9609" xr3:uid="{00000000-0010-0000-0300-000089250000}" name="Columna9603" dataDxfId="7107"/>
    <tableColumn id="9610" xr3:uid="{00000000-0010-0000-0300-00008A250000}" name="Columna9604" dataDxfId="7106"/>
    <tableColumn id="9611" xr3:uid="{00000000-0010-0000-0300-00008B250000}" name="Columna9605" dataDxfId="7105"/>
    <tableColumn id="9612" xr3:uid="{00000000-0010-0000-0300-00008C250000}" name="Columna9606" dataDxfId="7104"/>
    <tableColumn id="9613" xr3:uid="{00000000-0010-0000-0300-00008D250000}" name="Columna9607" dataDxfId="7103"/>
    <tableColumn id="9614" xr3:uid="{00000000-0010-0000-0300-00008E250000}" name="Columna9608" dataDxfId="7102"/>
    <tableColumn id="9615" xr3:uid="{00000000-0010-0000-0300-00008F250000}" name="Columna9609" dataDxfId="7101"/>
    <tableColumn id="9616" xr3:uid="{00000000-0010-0000-0300-000090250000}" name="Columna9610" dataDxfId="7100"/>
    <tableColumn id="9617" xr3:uid="{00000000-0010-0000-0300-000091250000}" name="Columna9611" dataDxfId="7099"/>
    <tableColumn id="9618" xr3:uid="{00000000-0010-0000-0300-000092250000}" name="Columna9612" dataDxfId="7098"/>
    <tableColumn id="9619" xr3:uid="{00000000-0010-0000-0300-000093250000}" name="Columna9613" dataDxfId="7097"/>
    <tableColumn id="9620" xr3:uid="{00000000-0010-0000-0300-000094250000}" name="Columna9614" dataDxfId="7096"/>
    <tableColumn id="9621" xr3:uid="{00000000-0010-0000-0300-000095250000}" name="Columna9615" dataDxfId="7095"/>
    <tableColumn id="9622" xr3:uid="{00000000-0010-0000-0300-000096250000}" name="Columna9616" dataDxfId="7094"/>
    <tableColumn id="9623" xr3:uid="{00000000-0010-0000-0300-000097250000}" name="Columna9617" dataDxfId="7093"/>
    <tableColumn id="9624" xr3:uid="{00000000-0010-0000-0300-000098250000}" name="Columna9618" dataDxfId="7092"/>
    <tableColumn id="9625" xr3:uid="{00000000-0010-0000-0300-000099250000}" name="Columna9619" dataDxfId="7091"/>
    <tableColumn id="9626" xr3:uid="{00000000-0010-0000-0300-00009A250000}" name="Columna9620" dataDxfId="7090"/>
    <tableColumn id="9627" xr3:uid="{00000000-0010-0000-0300-00009B250000}" name="Columna9621" dataDxfId="7089"/>
    <tableColumn id="9628" xr3:uid="{00000000-0010-0000-0300-00009C250000}" name="Columna9622" dataDxfId="7088"/>
    <tableColumn id="9629" xr3:uid="{00000000-0010-0000-0300-00009D250000}" name="Columna9623" dataDxfId="7087"/>
    <tableColumn id="9630" xr3:uid="{00000000-0010-0000-0300-00009E250000}" name="Columna9624" dataDxfId="7086"/>
    <tableColumn id="9631" xr3:uid="{00000000-0010-0000-0300-00009F250000}" name="Columna9625" dataDxfId="7085"/>
    <tableColumn id="9632" xr3:uid="{00000000-0010-0000-0300-0000A0250000}" name="Columna9626" dataDxfId="7084"/>
    <tableColumn id="9633" xr3:uid="{00000000-0010-0000-0300-0000A1250000}" name="Columna9627" dataDxfId="7083"/>
    <tableColumn id="9634" xr3:uid="{00000000-0010-0000-0300-0000A2250000}" name="Columna9628" dataDxfId="7082"/>
    <tableColumn id="9635" xr3:uid="{00000000-0010-0000-0300-0000A3250000}" name="Columna9629" dataDxfId="7081"/>
    <tableColumn id="9636" xr3:uid="{00000000-0010-0000-0300-0000A4250000}" name="Columna9630" dataDxfId="7080"/>
    <tableColumn id="9637" xr3:uid="{00000000-0010-0000-0300-0000A5250000}" name="Columna9631" dataDxfId="7079"/>
    <tableColumn id="9638" xr3:uid="{00000000-0010-0000-0300-0000A6250000}" name="Columna9632" dataDxfId="7078"/>
    <tableColumn id="9639" xr3:uid="{00000000-0010-0000-0300-0000A7250000}" name="Columna9633" dataDxfId="7077"/>
    <tableColumn id="9640" xr3:uid="{00000000-0010-0000-0300-0000A8250000}" name="Columna9634" dataDxfId="7076"/>
    <tableColumn id="9641" xr3:uid="{00000000-0010-0000-0300-0000A9250000}" name="Columna9635" dataDxfId="7075"/>
    <tableColumn id="9642" xr3:uid="{00000000-0010-0000-0300-0000AA250000}" name="Columna9636" dataDxfId="7074"/>
    <tableColumn id="9643" xr3:uid="{00000000-0010-0000-0300-0000AB250000}" name="Columna9637" dataDxfId="7073"/>
    <tableColumn id="9644" xr3:uid="{00000000-0010-0000-0300-0000AC250000}" name="Columna9638" dataDxfId="7072"/>
    <tableColumn id="9645" xr3:uid="{00000000-0010-0000-0300-0000AD250000}" name="Columna9639" dataDxfId="7071"/>
    <tableColumn id="9646" xr3:uid="{00000000-0010-0000-0300-0000AE250000}" name="Columna9640" dataDxfId="7070"/>
    <tableColumn id="9647" xr3:uid="{00000000-0010-0000-0300-0000AF250000}" name="Columna9641" dataDxfId="7069"/>
    <tableColumn id="9648" xr3:uid="{00000000-0010-0000-0300-0000B0250000}" name="Columna9642" dataDxfId="7068"/>
    <tableColumn id="9649" xr3:uid="{00000000-0010-0000-0300-0000B1250000}" name="Columna9643" dataDxfId="7067"/>
    <tableColumn id="9650" xr3:uid="{00000000-0010-0000-0300-0000B2250000}" name="Columna9644" dataDxfId="7066"/>
    <tableColumn id="9651" xr3:uid="{00000000-0010-0000-0300-0000B3250000}" name="Columna9645" dataDxfId="7065"/>
    <tableColumn id="9652" xr3:uid="{00000000-0010-0000-0300-0000B4250000}" name="Columna9646" dataDxfId="7064"/>
    <tableColumn id="9653" xr3:uid="{00000000-0010-0000-0300-0000B5250000}" name="Columna9647" dataDxfId="7063"/>
    <tableColumn id="9654" xr3:uid="{00000000-0010-0000-0300-0000B6250000}" name="Columna9648" dataDxfId="7062"/>
    <tableColumn id="9655" xr3:uid="{00000000-0010-0000-0300-0000B7250000}" name="Columna9649" dataDxfId="7061"/>
    <tableColumn id="9656" xr3:uid="{00000000-0010-0000-0300-0000B8250000}" name="Columna9650" dataDxfId="7060"/>
    <tableColumn id="9657" xr3:uid="{00000000-0010-0000-0300-0000B9250000}" name="Columna9651" dataDxfId="7059"/>
    <tableColumn id="9658" xr3:uid="{00000000-0010-0000-0300-0000BA250000}" name="Columna9652" dataDxfId="7058"/>
    <tableColumn id="9659" xr3:uid="{00000000-0010-0000-0300-0000BB250000}" name="Columna9653" dataDxfId="7057"/>
    <tableColumn id="9660" xr3:uid="{00000000-0010-0000-0300-0000BC250000}" name="Columna9654" dataDxfId="7056"/>
    <tableColumn id="9661" xr3:uid="{00000000-0010-0000-0300-0000BD250000}" name="Columna9655" dataDxfId="7055"/>
    <tableColumn id="9662" xr3:uid="{00000000-0010-0000-0300-0000BE250000}" name="Columna9656" dataDxfId="7054"/>
    <tableColumn id="9663" xr3:uid="{00000000-0010-0000-0300-0000BF250000}" name="Columna9657" dataDxfId="7053"/>
    <tableColumn id="9664" xr3:uid="{00000000-0010-0000-0300-0000C0250000}" name="Columna9658" dataDxfId="7052"/>
    <tableColumn id="9665" xr3:uid="{00000000-0010-0000-0300-0000C1250000}" name="Columna9659" dataDxfId="7051"/>
    <tableColumn id="9666" xr3:uid="{00000000-0010-0000-0300-0000C2250000}" name="Columna9660" dataDxfId="7050"/>
    <tableColumn id="9667" xr3:uid="{00000000-0010-0000-0300-0000C3250000}" name="Columna9661" dataDxfId="7049"/>
    <tableColumn id="9668" xr3:uid="{00000000-0010-0000-0300-0000C4250000}" name="Columna9662" dataDxfId="7048"/>
    <tableColumn id="9669" xr3:uid="{00000000-0010-0000-0300-0000C5250000}" name="Columna9663" dataDxfId="7047"/>
    <tableColumn id="9670" xr3:uid="{00000000-0010-0000-0300-0000C6250000}" name="Columna9664" dataDxfId="7046"/>
    <tableColumn id="9671" xr3:uid="{00000000-0010-0000-0300-0000C7250000}" name="Columna9665" dataDxfId="7045"/>
    <tableColumn id="9672" xr3:uid="{00000000-0010-0000-0300-0000C8250000}" name="Columna9666" dataDxfId="7044"/>
    <tableColumn id="9673" xr3:uid="{00000000-0010-0000-0300-0000C9250000}" name="Columna9667" dataDxfId="7043"/>
    <tableColumn id="9674" xr3:uid="{00000000-0010-0000-0300-0000CA250000}" name="Columna9668" dataDxfId="7042"/>
    <tableColumn id="9675" xr3:uid="{00000000-0010-0000-0300-0000CB250000}" name="Columna9669" dataDxfId="7041"/>
    <tableColumn id="9676" xr3:uid="{00000000-0010-0000-0300-0000CC250000}" name="Columna9670" dataDxfId="7040"/>
    <tableColumn id="9677" xr3:uid="{00000000-0010-0000-0300-0000CD250000}" name="Columna9671" dataDxfId="7039"/>
    <tableColumn id="9678" xr3:uid="{00000000-0010-0000-0300-0000CE250000}" name="Columna9672" dataDxfId="7038"/>
    <tableColumn id="9679" xr3:uid="{00000000-0010-0000-0300-0000CF250000}" name="Columna9673" dataDxfId="7037"/>
    <tableColumn id="9680" xr3:uid="{00000000-0010-0000-0300-0000D0250000}" name="Columna9674" dataDxfId="7036"/>
    <tableColumn id="9681" xr3:uid="{00000000-0010-0000-0300-0000D1250000}" name="Columna9675" dataDxfId="7035"/>
    <tableColumn id="9682" xr3:uid="{00000000-0010-0000-0300-0000D2250000}" name="Columna9676" dataDxfId="7034"/>
    <tableColumn id="9683" xr3:uid="{00000000-0010-0000-0300-0000D3250000}" name="Columna9677" dataDxfId="7033"/>
    <tableColumn id="9684" xr3:uid="{00000000-0010-0000-0300-0000D4250000}" name="Columna9678" dataDxfId="7032"/>
    <tableColumn id="9685" xr3:uid="{00000000-0010-0000-0300-0000D5250000}" name="Columna9679" dataDxfId="7031"/>
    <tableColumn id="9686" xr3:uid="{00000000-0010-0000-0300-0000D6250000}" name="Columna9680" dataDxfId="7030"/>
    <tableColumn id="9687" xr3:uid="{00000000-0010-0000-0300-0000D7250000}" name="Columna9681" dataDxfId="7029"/>
    <tableColumn id="9688" xr3:uid="{00000000-0010-0000-0300-0000D8250000}" name="Columna9682" dataDxfId="7028"/>
    <tableColumn id="9689" xr3:uid="{00000000-0010-0000-0300-0000D9250000}" name="Columna9683" dataDxfId="7027"/>
    <tableColumn id="9690" xr3:uid="{00000000-0010-0000-0300-0000DA250000}" name="Columna9684" dataDxfId="7026"/>
    <tableColumn id="9691" xr3:uid="{00000000-0010-0000-0300-0000DB250000}" name="Columna9685" dataDxfId="7025"/>
    <tableColumn id="9692" xr3:uid="{00000000-0010-0000-0300-0000DC250000}" name="Columna9686" dataDxfId="7024"/>
    <tableColumn id="9693" xr3:uid="{00000000-0010-0000-0300-0000DD250000}" name="Columna9687" dataDxfId="7023"/>
    <tableColumn id="9694" xr3:uid="{00000000-0010-0000-0300-0000DE250000}" name="Columna9688" dataDxfId="7022"/>
    <tableColumn id="9695" xr3:uid="{00000000-0010-0000-0300-0000DF250000}" name="Columna9689" dataDxfId="7021"/>
    <tableColumn id="9696" xr3:uid="{00000000-0010-0000-0300-0000E0250000}" name="Columna9690" dataDxfId="7020"/>
    <tableColumn id="9697" xr3:uid="{00000000-0010-0000-0300-0000E1250000}" name="Columna9691" dataDxfId="7019"/>
    <tableColumn id="9698" xr3:uid="{00000000-0010-0000-0300-0000E2250000}" name="Columna9692" dataDxfId="7018"/>
    <tableColumn id="9699" xr3:uid="{00000000-0010-0000-0300-0000E3250000}" name="Columna9693" dataDxfId="7017"/>
    <tableColumn id="9700" xr3:uid="{00000000-0010-0000-0300-0000E4250000}" name="Columna9694" dataDxfId="7016"/>
    <tableColumn id="9701" xr3:uid="{00000000-0010-0000-0300-0000E5250000}" name="Columna9695" dataDxfId="7015"/>
    <tableColumn id="9702" xr3:uid="{00000000-0010-0000-0300-0000E6250000}" name="Columna9696" dataDxfId="7014"/>
    <tableColumn id="9703" xr3:uid="{00000000-0010-0000-0300-0000E7250000}" name="Columna9697" dataDxfId="7013"/>
    <tableColumn id="9704" xr3:uid="{00000000-0010-0000-0300-0000E8250000}" name="Columna9698" dataDxfId="7012"/>
    <tableColumn id="9705" xr3:uid="{00000000-0010-0000-0300-0000E9250000}" name="Columna9699" dataDxfId="7011"/>
    <tableColumn id="9706" xr3:uid="{00000000-0010-0000-0300-0000EA250000}" name="Columna9700" dataDxfId="7010"/>
    <tableColumn id="9707" xr3:uid="{00000000-0010-0000-0300-0000EB250000}" name="Columna9701" dataDxfId="7009"/>
    <tableColumn id="9708" xr3:uid="{00000000-0010-0000-0300-0000EC250000}" name="Columna9702" dataDxfId="7008"/>
    <tableColumn id="9709" xr3:uid="{00000000-0010-0000-0300-0000ED250000}" name="Columna9703" dataDxfId="7007"/>
    <tableColumn id="9710" xr3:uid="{00000000-0010-0000-0300-0000EE250000}" name="Columna9704" dataDxfId="7006"/>
    <tableColumn id="9711" xr3:uid="{00000000-0010-0000-0300-0000EF250000}" name="Columna9705" dataDxfId="7005"/>
    <tableColumn id="9712" xr3:uid="{00000000-0010-0000-0300-0000F0250000}" name="Columna9706" dataDxfId="7004"/>
    <tableColumn id="9713" xr3:uid="{00000000-0010-0000-0300-0000F1250000}" name="Columna9707" dataDxfId="7003"/>
    <tableColumn id="9714" xr3:uid="{00000000-0010-0000-0300-0000F2250000}" name="Columna9708" dataDxfId="7002"/>
    <tableColumn id="9715" xr3:uid="{00000000-0010-0000-0300-0000F3250000}" name="Columna9709" dataDxfId="7001"/>
    <tableColumn id="9716" xr3:uid="{00000000-0010-0000-0300-0000F4250000}" name="Columna9710" dataDxfId="7000"/>
    <tableColumn id="9717" xr3:uid="{00000000-0010-0000-0300-0000F5250000}" name="Columna9711" dataDxfId="6999"/>
    <tableColumn id="9718" xr3:uid="{00000000-0010-0000-0300-0000F6250000}" name="Columna9712" dataDxfId="6998"/>
    <tableColumn id="9719" xr3:uid="{00000000-0010-0000-0300-0000F7250000}" name="Columna9713" dataDxfId="6997"/>
    <tableColumn id="9720" xr3:uid="{00000000-0010-0000-0300-0000F8250000}" name="Columna9714" dataDxfId="6996"/>
    <tableColumn id="9721" xr3:uid="{00000000-0010-0000-0300-0000F9250000}" name="Columna9715" dataDxfId="6995"/>
    <tableColumn id="9722" xr3:uid="{00000000-0010-0000-0300-0000FA250000}" name="Columna9716" dataDxfId="6994"/>
    <tableColumn id="9723" xr3:uid="{00000000-0010-0000-0300-0000FB250000}" name="Columna9717" dataDxfId="6993"/>
    <tableColumn id="9724" xr3:uid="{00000000-0010-0000-0300-0000FC250000}" name="Columna9718" dataDxfId="6992"/>
    <tableColumn id="9725" xr3:uid="{00000000-0010-0000-0300-0000FD250000}" name="Columna9719" dataDxfId="6991"/>
    <tableColumn id="9726" xr3:uid="{00000000-0010-0000-0300-0000FE250000}" name="Columna9720" dataDxfId="6990"/>
    <tableColumn id="9727" xr3:uid="{00000000-0010-0000-0300-0000FF250000}" name="Columna9721" dataDxfId="6989"/>
    <tableColumn id="9728" xr3:uid="{00000000-0010-0000-0300-000000260000}" name="Columna9722" dataDxfId="6988"/>
    <tableColumn id="9729" xr3:uid="{00000000-0010-0000-0300-000001260000}" name="Columna9723" dataDxfId="6987"/>
    <tableColumn id="9730" xr3:uid="{00000000-0010-0000-0300-000002260000}" name="Columna9724" dataDxfId="6986"/>
    <tableColumn id="9731" xr3:uid="{00000000-0010-0000-0300-000003260000}" name="Columna9725" dataDxfId="6985"/>
    <tableColumn id="9732" xr3:uid="{00000000-0010-0000-0300-000004260000}" name="Columna9726" dataDxfId="6984"/>
    <tableColumn id="9733" xr3:uid="{00000000-0010-0000-0300-000005260000}" name="Columna9727" dataDxfId="6983"/>
    <tableColumn id="9734" xr3:uid="{00000000-0010-0000-0300-000006260000}" name="Columna9728" dataDxfId="6982"/>
    <tableColumn id="9735" xr3:uid="{00000000-0010-0000-0300-000007260000}" name="Columna9729" dataDxfId="6981"/>
    <tableColumn id="9736" xr3:uid="{00000000-0010-0000-0300-000008260000}" name="Columna9730" dataDxfId="6980"/>
    <tableColumn id="9737" xr3:uid="{00000000-0010-0000-0300-000009260000}" name="Columna9731" dataDxfId="6979"/>
    <tableColumn id="9738" xr3:uid="{00000000-0010-0000-0300-00000A260000}" name="Columna9732" dataDxfId="6978"/>
    <tableColumn id="9739" xr3:uid="{00000000-0010-0000-0300-00000B260000}" name="Columna9733" dataDxfId="6977"/>
    <tableColumn id="9740" xr3:uid="{00000000-0010-0000-0300-00000C260000}" name="Columna9734" dataDxfId="6976"/>
    <tableColumn id="9741" xr3:uid="{00000000-0010-0000-0300-00000D260000}" name="Columna9735" dataDxfId="6975"/>
    <tableColumn id="9742" xr3:uid="{00000000-0010-0000-0300-00000E260000}" name="Columna9736" dataDxfId="6974"/>
    <tableColumn id="9743" xr3:uid="{00000000-0010-0000-0300-00000F260000}" name="Columna9737" dataDxfId="6973"/>
    <tableColumn id="9744" xr3:uid="{00000000-0010-0000-0300-000010260000}" name="Columna9738" dataDxfId="6972"/>
    <tableColumn id="9745" xr3:uid="{00000000-0010-0000-0300-000011260000}" name="Columna9739" dataDxfId="6971"/>
    <tableColumn id="9746" xr3:uid="{00000000-0010-0000-0300-000012260000}" name="Columna9740" dataDxfId="6970"/>
    <tableColumn id="9747" xr3:uid="{00000000-0010-0000-0300-000013260000}" name="Columna9741" dataDxfId="6969"/>
    <tableColumn id="9748" xr3:uid="{00000000-0010-0000-0300-000014260000}" name="Columna9742" dataDxfId="6968"/>
    <tableColumn id="9749" xr3:uid="{00000000-0010-0000-0300-000015260000}" name="Columna9743" dataDxfId="6967"/>
    <tableColumn id="9750" xr3:uid="{00000000-0010-0000-0300-000016260000}" name="Columna9744" dataDxfId="6966"/>
    <tableColumn id="9751" xr3:uid="{00000000-0010-0000-0300-000017260000}" name="Columna9745" dataDxfId="6965"/>
    <tableColumn id="9752" xr3:uid="{00000000-0010-0000-0300-000018260000}" name="Columna9746" dataDxfId="6964"/>
    <tableColumn id="9753" xr3:uid="{00000000-0010-0000-0300-000019260000}" name="Columna9747" dataDxfId="6963"/>
    <tableColumn id="9754" xr3:uid="{00000000-0010-0000-0300-00001A260000}" name="Columna9748" dataDxfId="6962"/>
    <tableColumn id="9755" xr3:uid="{00000000-0010-0000-0300-00001B260000}" name="Columna9749" dataDxfId="6961"/>
    <tableColumn id="9756" xr3:uid="{00000000-0010-0000-0300-00001C260000}" name="Columna9750" dataDxfId="6960"/>
    <tableColumn id="9757" xr3:uid="{00000000-0010-0000-0300-00001D260000}" name="Columna9751" dataDxfId="6959"/>
    <tableColumn id="9758" xr3:uid="{00000000-0010-0000-0300-00001E260000}" name="Columna9752" dataDxfId="6958"/>
    <tableColumn id="9759" xr3:uid="{00000000-0010-0000-0300-00001F260000}" name="Columna9753" dataDxfId="6957"/>
    <tableColumn id="9760" xr3:uid="{00000000-0010-0000-0300-000020260000}" name="Columna9754" dataDxfId="6956"/>
    <tableColumn id="9761" xr3:uid="{00000000-0010-0000-0300-000021260000}" name="Columna9755" dataDxfId="6955"/>
    <tableColumn id="9762" xr3:uid="{00000000-0010-0000-0300-000022260000}" name="Columna9756" dataDxfId="6954"/>
    <tableColumn id="9763" xr3:uid="{00000000-0010-0000-0300-000023260000}" name="Columna9757" dataDxfId="6953"/>
    <tableColumn id="9764" xr3:uid="{00000000-0010-0000-0300-000024260000}" name="Columna9758" dataDxfId="6952"/>
    <tableColumn id="9765" xr3:uid="{00000000-0010-0000-0300-000025260000}" name="Columna9759" dataDxfId="6951"/>
    <tableColumn id="9766" xr3:uid="{00000000-0010-0000-0300-000026260000}" name="Columna9760" dataDxfId="6950"/>
    <tableColumn id="9767" xr3:uid="{00000000-0010-0000-0300-000027260000}" name="Columna9761" dataDxfId="6949"/>
    <tableColumn id="9768" xr3:uid="{00000000-0010-0000-0300-000028260000}" name="Columna9762" dataDxfId="6948"/>
    <tableColumn id="9769" xr3:uid="{00000000-0010-0000-0300-000029260000}" name="Columna9763" dataDxfId="6947"/>
    <tableColumn id="9770" xr3:uid="{00000000-0010-0000-0300-00002A260000}" name="Columna9764" dataDxfId="6946"/>
    <tableColumn id="9771" xr3:uid="{00000000-0010-0000-0300-00002B260000}" name="Columna9765" dataDxfId="6945"/>
    <tableColumn id="9772" xr3:uid="{00000000-0010-0000-0300-00002C260000}" name="Columna9766" dataDxfId="6944"/>
    <tableColumn id="9773" xr3:uid="{00000000-0010-0000-0300-00002D260000}" name="Columna9767" dataDxfId="6943"/>
    <tableColumn id="9774" xr3:uid="{00000000-0010-0000-0300-00002E260000}" name="Columna9768" dataDxfId="6942"/>
    <tableColumn id="9775" xr3:uid="{00000000-0010-0000-0300-00002F260000}" name="Columna9769" dataDxfId="6941"/>
    <tableColumn id="9776" xr3:uid="{00000000-0010-0000-0300-000030260000}" name="Columna9770" dataDxfId="6940"/>
    <tableColumn id="9777" xr3:uid="{00000000-0010-0000-0300-000031260000}" name="Columna9771" dataDxfId="6939"/>
    <tableColumn id="9778" xr3:uid="{00000000-0010-0000-0300-000032260000}" name="Columna9772" dataDxfId="6938"/>
    <tableColumn id="9779" xr3:uid="{00000000-0010-0000-0300-000033260000}" name="Columna9773" dataDxfId="6937"/>
    <tableColumn id="9780" xr3:uid="{00000000-0010-0000-0300-000034260000}" name="Columna9774" dataDxfId="6936"/>
    <tableColumn id="9781" xr3:uid="{00000000-0010-0000-0300-000035260000}" name="Columna9775" dataDxfId="6935"/>
    <tableColumn id="9782" xr3:uid="{00000000-0010-0000-0300-000036260000}" name="Columna9776" dataDxfId="6934"/>
    <tableColumn id="9783" xr3:uid="{00000000-0010-0000-0300-000037260000}" name="Columna9777" dataDxfId="6933"/>
    <tableColumn id="9784" xr3:uid="{00000000-0010-0000-0300-000038260000}" name="Columna9778" dataDxfId="6932"/>
    <tableColumn id="9785" xr3:uid="{00000000-0010-0000-0300-000039260000}" name="Columna9779" dataDxfId="6931"/>
    <tableColumn id="9786" xr3:uid="{00000000-0010-0000-0300-00003A260000}" name="Columna9780" dataDxfId="6930"/>
    <tableColumn id="9787" xr3:uid="{00000000-0010-0000-0300-00003B260000}" name="Columna9781" dataDxfId="6929"/>
    <tableColumn id="9788" xr3:uid="{00000000-0010-0000-0300-00003C260000}" name="Columna9782" dataDxfId="6928"/>
    <tableColumn id="9789" xr3:uid="{00000000-0010-0000-0300-00003D260000}" name="Columna9783" dataDxfId="6927"/>
    <tableColumn id="9790" xr3:uid="{00000000-0010-0000-0300-00003E260000}" name="Columna9784" dataDxfId="6926"/>
    <tableColumn id="9791" xr3:uid="{00000000-0010-0000-0300-00003F260000}" name="Columna9785" dataDxfId="6925"/>
    <tableColumn id="9792" xr3:uid="{00000000-0010-0000-0300-000040260000}" name="Columna9786" dataDxfId="6924"/>
    <tableColumn id="9793" xr3:uid="{00000000-0010-0000-0300-000041260000}" name="Columna9787" dataDxfId="6923"/>
    <tableColumn id="9794" xr3:uid="{00000000-0010-0000-0300-000042260000}" name="Columna9788" dataDxfId="6922"/>
    <tableColumn id="9795" xr3:uid="{00000000-0010-0000-0300-000043260000}" name="Columna9789" dataDxfId="6921"/>
    <tableColumn id="9796" xr3:uid="{00000000-0010-0000-0300-000044260000}" name="Columna9790" dataDxfId="6920"/>
    <tableColumn id="9797" xr3:uid="{00000000-0010-0000-0300-000045260000}" name="Columna9791" dataDxfId="6919"/>
    <tableColumn id="9798" xr3:uid="{00000000-0010-0000-0300-000046260000}" name="Columna9792" dataDxfId="6918"/>
    <tableColumn id="9799" xr3:uid="{00000000-0010-0000-0300-000047260000}" name="Columna9793" dataDxfId="6917"/>
    <tableColumn id="9800" xr3:uid="{00000000-0010-0000-0300-000048260000}" name="Columna9794" dataDxfId="6916"/>
    <tableColumn id="9801" xr3:uid="{00000000-0010-0000-0300-000049260000}" name="Columna9795" dataDxfId="6915"/>
    <tableColumn id="9802" xr3:uid="{00000000-0010-0000-0300-00004A260000}" name="Columna9796" dataDxfId="6914"/>
    <tableColumn id="9803" xr3:uid="{00000000-0010-0000-0300-00004B260000}" name="Columna9797" dataDxfId="6913"/>
    <tableColumn id="9804" xr3:uid="{00000000-0010-0000-0300-00004C260000}" name="Columna9798" dataDxfId="6912"/>
    <tableColumn id="9805" xr3:uid="{00000000-0010-0000-0300-00004D260000}" name="Columna9799" dataDxfId="6911"/>
    <tableColumn id="9806" xr3:uid="{00000000-0010-0000-0300-00004E260000}" name="Columna9800" dataDxfId="6910"/>
    <tableColumn id="9807" xr3:uid="{00000000-0010-0000-0300-00004F260000}" name="Columna9801" dataDxfId="6909"/>
    <tableColumn id="9808" xr3:uid="{00000000-0010-0000-0300-000050260000}" name="Columna9802" dataDxfId="6908"/>
    <tableColumn id="9809" xr3:uid="{00000000-0010-0000-0300-000051260000}" name="Columna9803" dataDxfId="6907"/>
    <tableColumn id="9810" xr3:uid="{00000000-0010-0000-0300-000052260000}" name="Columna9804" dataDxfId="6906"/>
    <tableColumn id="9811" xr3:uid="{00000000-0010-0000-0300-000053260000}" name="Columna9805" dataDxfId="6905"/>
    <tableColumn id="9812" xr3:uid="{00000000-0010-0000-0300-000054260000}" name="Columna9806" dataDxfId="6904"/>
    <tableColumn id="9813" xr3:uid="{00000000-0010-0000-0300-000055260000}" name="Columna9807" dataDxfId="6903"/>
    <tableColumn id="9814" xr3:uid="{00000000-0010-0000-0300-000056260000}" name="Columna9808" dataDxfId="6902"/>
    <tableColumn id="9815" xr3:uid="{00000000-0010-0000-0300-000057260000}" name="Columna9809" dataDxfId="6901"/>
    <tableColumn id="9816" xr3:uid="{00000000-0010-0000-0300-000058260000}" name="Columna9810" dataDxfId="6900"/>
    <tableColumn id="9817" xr3:uid="{00000000-0010-0000-0300-000059260000}" name="Columna9811" dataDxfId="6899"/>
    <tableColumn id="9818" xr3:uid="{00000000-0010-0000-0300-00005A260000}" name="Columna9812" dataDxfId="6898"/>
    <tableColumn id="9819" xr3:uid="{00000000-0010-0000-0300-00005B260000}" name="Columna9813" dataDxfId="6897"/>
    <tableColumn id="9820" xr3:uid="{00000000-0010-0000-0300-00005C260000}" name="Columna9814" dataDxfId="6896"/>
    <tableColumn id="9821" xr3:uid="{00000000-0010-0000-0300-00005D260000}" name="Columna9815" dataDxfId="6895"/>
    <tableColumn id="9822" xr3:uid="{00000000-0010-0000-0300-00005E260000}" name="Columna9816" dataDxfId="6894"/>
    <tableColumn id="9823" xr3:uid="{00000000-0010-0000-0300-00005F260000}" name="Columna9817" dataDxfId="6893"/>
    <tableColumn id="9824" xr3:uid="{00000000-0010-0000-0300-000060260000}" name="Columna9818" dataDxfId="6892"/>
    <tableColumn id="9825" xr3:uid="{00000000-0010-0000-0300-000061260000}" name="Columna9819" dataDxfId="6891"/>
    <tableColumn id="9826" xr3:uid="{00000000-0010-0000-0300-000062260000}" name="Columna9820" dataDxfId="6890"/>
    <tableColumn id="9827" xr3:uid="{00000000-0010-0000-0300-000063260000}" name="Columna9821" dataDxfId="6889"/>
    <tableColumn id="9828" xr3:uid="{00000000-0010-0000-0300-000064260000}" name="Columna9822" dataDxfId="6888"/>
    <tableColumn id="9829" xr3:uid="{00000000-0010-0000-0300-000065260000}" name="Columna9823" dataDxfId="6887"/>
    <tableColumn id="9830" xr3:uid="{00000000-0010-0000-0300-000066260000}" name="Columna9824" dataDxfId="6886"/>
    <tableColumn id="9831" xr3:uid="{00000000-0010-0000-0300-000067260000}" name="Columna9825" dataDxfId="6885"/>
    <tableColumn id="9832" xr3:uid="{00000000-0010-0000-0300-000068260000}" name="Columna9826" dataDxfId="6884"/>
    <tableColumn id="9833" xr3:uid="{00000000-0010-0000-0300-000069260000}" name="Columna9827" dataDxfId="6883"/>
    <tableColumn id="9834" xr3:uid="{00000000-0010-0000-0300-00006A260000}" name="Columna9828" dataDxfId="6882"/>
    <tableColumn id="9835" xr3:uid="{00000000-0010-0000-0300-00006B260000}" name="Columna9829" dataDxfId="6881"/>
    <tableColumn id="9836" xr3:uid="{00000000-0010-0000-0300-00006C260000}" name="Columna9830" dataDxfId="6880"/>
    <tableColumn id="9837" xr3:uid="{00000000-0010-0000-0300-00006D260000}" name="Columna9831" dataDxfId="6879"/>
    <tableColumn id="9838" xr3:uid="{00000000-0010-0000-0300-00006E260000}" name="Columna9832" dataDxfId="6878"/>
    <tableColumn id="9839" xr3:uid="{00000000-0010-0000-0300-00006F260000}" name="Columna9833" dataDxfId="6877"/>
    <tableColumn id="9840" xr3:uid="{00000000-0010-0000-0300-000070260000}" name="Columna9834" dataDxfId="6876"/>
    <tableColumn id="9841" xr3:uid="{00000000-0010-0000-0300-000071260000}" name="Columna9835" dataDxfId="6875"/>
    <tableColumn id="9842" xr3:uid="{00000000-0010-0000-0300-000072260000}" name="Columna9836" dataDxfId="6874"/>
    <tableColumn id="9843" xr3:uid="{00000000-0010-0000-0300-000073260000}" name="Columna9837" dataDxfId="6873"/>
    <tableColumn id="9844" xr3:uid="{00000000-0010-0000-0300-000074260000}" name="Columna9838" dataDxfId="6872"/>
    <tableColumn id="9845" xr3:uid="{00000000-0010-0000-0300-000075260000}" name="Columna9839" dataDxfId="6871"/>
    <tableColumn id="9846" xr3:uid="{00000000-0010-0000-0300-000076260000}" name="Columna9840" dataDxfId="6870"/>
    <tableColumn id="9847" xr3:uid="{00000000-0010-0000-0300-000077260000}" name="Columna9841" dataDxfId="6869"/>
    <tableColumn id="9848" xr3:uid="{00000000-0010-0000-0300-000078260000}" name="Columna9842" dataDxfId="6868"/>
    <tableColumn id="9849" xr3:uid="{00000000-0010-0000-0300-000079260000}" name="Columna9843" dataDxfId="6867"/>
    <tableColumn id="9850" xr3:uid="{00000000-0010-0000-0300-00007A260000}" name="Columna9844" dataDxfId="6866"/>
    <tableColumn id="9851" xr3:uid="{00000000-0010-0000-0300-00007B260000}" name="Columna9845" dataDxfId="6865"/>
    <tableColumn id="9852" xr3:uid="{00000000-0010-0000-0300-00007C260000}" name="Columna9846" dataDxfId="6864"/>
    <tableColumn id="9853" xr3:uid="{00000000-0010-0000-0300-00007D260000}" name="Columna9847" dataDxfId="6863"/>
    <tableColumn id="9854" xr3:uid="{00000000-0010-0000-0300-00007E260000}" name="Columna9848" dataDxfId="6862"/>
    <tableColumn id="9855" xr3:uid="{00000000-0010-0000-0300-00007F260000}" name="Columna9849" dataDxfId="6861"/>
    <tableColumn id="9856" xr3:uid="{00000000-0010-0000-0300-000080260000}" name="Columna9850" dataDxfId="6860"/>
    <tableColumn id="9857" xr3:uid="{00000000-0010-0000-0300-000081260000}" name="Columna9851" dataDxfId="6859"/>
    <tableColumn id="9858" xr3:uid="{00000000-0010-0000-0300-000082260000}" name="Columna9852" dataDxfId="6858"/>
    <tableColumn id="9859" xr3:uid="{00000000-0010-0000-0300-000083260000}" name="Columna9853" dataDxfId="6857"/>
    <tableColumn id="9860" xr3:uid="{00000000-0010-0000-0300-000084260000}" name="Columna9854" dataDxfId="6856"/>
    <tableColumn id="9861" xr3:uid="{00000000-0010-0000-0300-000085260000}" name="Columna9855" dataDxfId="6855"/>
    <tableColumn id="9862" xr3:uid="{00000000-0010-0000-0300-000086260000}" name="Columna9856" dataDxfId="6854"/>
    <tableColumn id="9863" xr3:uid="{00000000-0010-0000-0300-000087260000}" name="Columna9857" dataDxfId="6853"/>
    <tableColumn id="9864" xr3:uid="{00000000-0010-0000-0300-000088260000}" name="Columna9858" dataDxfId="6852"/>
    <tableColumn id="9865" xr3:uid="{00000000-0010-0000-0300-000089260000}" name="Columna9859" dataDxfId="6851"/>
    <tableColumn id="9866" xr3:uid="{00000000-0010-0000-0300-00008A260000}" name="Columna9860" dataDxfId="6850"/>
    <tableColumn id="9867" xr3:uid="{00000000-0010-0000-0300-00008B260000}" name="Columna9861" dataDxfId="6849"/>
    <tableColumn id="9868" xr3:uid="{00000000-0010-0000-0300-00008C260000}" name="Columna9862" dataDxfId="6848"/>
    <tableColumn id="9869" xr3:uid="{00000000-0010-0000-0300-00008D260000}" name="Columna9863" dataDxfId="6847"/>
    <tableColumn id="9870" xr3:uid="{00000000-0010-0000-0300-00008E260000}" name="Columna9864" dataDxfId="6846"/>
    <tableColumn id="9871" xr3:uid="{00000000-0010-0000-0300-00008F260000}" name="Columna9865" dataDxfId="6845"/>
    <tableColumn id="9872" xr3:uid="{00000000-0010-0000-0300-000090260000}" name="Columna9866" dataDxfId="6844"/>
    <tableColumn id="9873" xr3:uid="{00000000-0010-0000-0300-000091260000}" name="Columna9867" dataDxfId="6843"/>
    <tableColumn id="9874" xr3:uid="{00000000-0010-0000-0300-000092260000}" name="Columna9868" dataDxfId="6842"/>
    <tableColumn id="9875" xr3:uid="{00000000-0010-0000-0300-000093260000}" name="Columna9869" dataDxfId="6841"/>
    <tableColumn id="9876" xr3:uid="{00000000-0010-0000-0300-000094260000}" name="Columna9870" dataDxfId="6840"/>
    <tableColumn id="9877" xr3:uid="{00000000-0010-0000-0300-000095260000}" name="Columna9871" dataDxfId="6839"/>
    <tableColumn id="9878" xr3:uid="{00000000-0010-0000-0300-000096260000}" name="Columna9872" dataDxfId="6838"/>
    <tableColumn id="9879" xr3:uid="{00000000-0010-0000-0300-000097260000}" name="Columna9873" dataDxfId="6837"/>
    <tableColumn id="9880" xr3:uid="{00000000-0010-0000-0300-000098260000}" name="Columna9874" dataDxfId="6836"/>
    <tableColumn id="9881" xr3:uid="{00000000-0010-0000-0300-000099260000}" name="Columna9875" dataDxfId="6835"/>
    <tableColumn id="9882" xr3:uid="{00000000-0010-0000-0300-00009A260000}" name="Columna9876" dataDxfId="6834"/>
    <tableColumn id="9883" xr3:uid="{00000000-0010-0000-0300-00009B260000}" name="Columna9877" dataDxfId="6833"/>
    <tableColumn id="9884" xr3:uid="{00000000-0010-0000-0300-00009C260000}" name="Columna9878" dataDxfId="6832"/>
    <tableColumn id="9885" xr3:uid="{00000000-0010-0000-0300-00009D260000}" name="Columna9879" dataDxfId="6831"/>
    <tableColumn id="9886" xr3:uid="{00000000-0010-0000-0300-00009E260000}" name="Columna9880" dataDxfId="6830"/>
    <tableColumn id="9887" xr3:uid="{00000000-0010-0000-0300-00009F260000}" name="Columna9881" dataDxfId="6829"/>
    <tableColumn id="9888" xr3:uid="{00000000-0010-0000-0300-0000A0260000}" name="Columna9882" dataDxfId="6828"/>
    <tableColumn id="9889" xr3:uid="{00000000-0010-0000-0300-0000A1260000}" name="Columna9883" dataDxfId="6827"/>
    <tableColumn id="9890" xr3:uid="{00000000-0010-0000-0300-0000A2260000}" name="Columna9884" dataDxfId="6826"/>
    <tableColumn id="9891" xr3:uid="{00000000-0010-0000-0300-0000A3260000}" name="Columna9885" dataDxfId="6825"/>
    <tableColumn id="9892" xr3:uid="{00000000-0010-0000-0300-0000A4260000}" name="Columna9886" dataDxfId="6824"/>
    <tableColumn id="9893" xr3:uid="{00000000-0010-0000-0300-0000A5260000}" name="Columna9887" dataDxfId="6823"/>
    <tableColumn id="9894" xr3:uid="{00000000-0010-0000-0300-0000A6260000}" name="Columna9888" dataDxfId="6822"/>
    <tableColumn id="9895" xr3:uid="{00000000-0010-0000-0300-0000A7260000}" name="Columna9889" dataDxfId="6821"/>
    <tableColumn id="9896" xr3:uid="{00000000-0010-0000-0300-0000A8260000}" name="Columna9890" dataDxfId="6820"/>
    <tableColumn id="9897" xr3:uid="{00000000-0010-0000-0300-0000A9260000}" name="Columna9891" dataDxfId="6819"/>
    <tableColumn id="9898" xr3:uid="{00000000-0010-0000-0300-0000AA260000}" name="Columna9892" dataDxfId="6818"/>
    <tableColumn id="9899" xr3:uid="{00000000-0010-0000-0300-0000AB260000}" name="Columna9893" dataDxfId="6817"/>
    <tableColumn id="9900" xr3:uid="{00000000-0010-0000-0300-0000AC260000}" name="Columna9894" dataDxfId="6816"/>
    <tableColumn id="9901" xr3:uid="{00000000-0010-0000-0300-0000AD260000}" name="Columna9895" dataDxfId="6815"/>
    <tableColumn id="9902" xr3:uid="{00000000-0010-0000-0300-0000AE260000}" name="Columna9896" dataDxfId="6814"/>
    <tableColumn id="9903" xr3:uid="{00000000-0010-0000-0300-0000AF260000}" name="Columna9897" dataDxfId="6813"/>
    <tableColumn id="9904" xr3:uid="{00000000-0010-0000-0300-0000B0260000}" name="Columna9898" dataDxfId="6812"/>
    <tableColumn id="9905" xr3:uid="{00000000-0010-0000-0300-0000B1260000}" name="Columna9899" dataDxfId="6811"/>
    <tableColumn id="9906" xr3:uid="{00000000-0010-0000-0300-0000B2260000}" name="Columna9900" dataDxfId="6810"/>
    <tableColumn id="9907" xr3:uid="{00000000-0010-0000-0300-0000B3260000}" name="Columna9901" dataDxfId="6809"/>
    <tableColumn id="9908" xr3:uid="{00000000-0010-0000-0300-0000B4260000}" name="Columna9902" dataDxfId="6808"/>
    <tableColumn id="9909" xr3:uid="{00000000-0010-0000-0300-0000B5260000}" name="Columna9903" dataDxfId="6807"/>
    <tableColumn id="9910" xr3:uid="{00000000-0010-0000-0300-0000B6260000}" name="Columna9904" dataDxfId="6806"/>
    <tableColumn id="9911" xr3:uid="{00000000-0010-0000-0300-0000B7260000}" name="Columna9905" dataDxfId="6805"/>
    <tableColumn id="9912" xr3:uid="{00000000-0010-0000-0300-0000B8260000}" name="Columna9906" dataDxfId="6804"/>
    <tableColumn id="9913" xr3:uid="{00000000-0010-0000-0300-0000B9260000}" name="Columna9907" dataDxfId="6803"/>
    <tableColumn id="9914" xr3:uid="{00000000-0010-0000-0300-0000BA260000}" name="Columna9908" dataDxfId="6802"/>
    <tableColumn id="9915" xr3:uid="{00000000-0010-0000-0300-0000BB260000}" name="Columna9909" dataDxfId="6801"/>
    <tableColumn id="9916" xr3:uid="{00000000-0010-0000-0300-0000BC260000}" name="Columna9910" dataDxfId="6800"/>
    <tableColumn id="9917" xr3:uid="{00000000-0010-0000-0300-0000BD260000}" name="Columna9911" dataDxfId="6799"/>
    <tableColumn id="9918" xr3:uid="{00000000-0010-0000-0300-0000BE260000}" name="Columna9912" dataDxfId="6798"/>
    <tableColumn id="9919" xr3:uid="{00000000-0010-0000-0300-0000BF260000}" name="Columna9913" dataDxfId="6797"/>
    <tableColumn id="9920" xr3:uid="{00000000-0010-0000-0300-0000C0260000}" name="Columna9914" dataDxfId="6796"/>
    <tableColumn id="9921" xr3:uid="{00000000-0010-0000-0300-0000C1260000}" name="Columna9915" dataDxfId="6795"/>
    <tableColumn id="9922" xr3:uid="{00000000-0010-0000-0300-0000C2260000}" name="Columna9916" dataDxfId="6794"/>
    <tableColumn id="9923" xr3:uid="{00000000-0010-0000-0300-0000C3260000}" name="Columna9917" dataDxfId="6793"/>
    <tableColumn id="9924" xr3:uid="{00000000-0010-0000-0300-0000C4260000}" name="Columna9918" dataDxfId="6792"/>
    <tableColumn id="9925" xr3:uid="{00000000-0010-0000-0300-0000C5260000}" name="Columna9919" dataDxfId="6791"/>
    <tableColumn id="9926" xr3:uid="{00000000-0010-0000-0300-0000C6260000}" name="Columna9920" dataDxfId="6790"/>
    <tableColumn id="9927" xr3:uid="{00000000-0010-0000-0300-0000C7260000}" name="Columna9921" dataDxfId="6789"/>
    <tableColumn id="9928" xr3:uid="{00000000-0010-0000-0300-0000C8260000}" name="Columna9922" dataDxfId="6788"/>
    <tableColumn id="9929" xr3:uid="{00000000-0010-0000-0300-0000C9260000}" name="Columna9923" dataDxfId="6787"/>
    <tableColumn id="9930" xr3:uid="{00000000-0010-0000-0300-0000CA260000}" name="Columna9924" dataDxfId="6786"/>
    <tableColumn id="9931" xr3:uid="{00000000-0010-0000-0300-0000CB260000}" name="Columna9925" dataDxfId="6785"/>
    <tableColumn id="9932" xr3:uid="{00000000-0010-0000-0300-0000CC260000}" name="Columna9926" dataDxfId="6784"/>
    <tableColumn id="9933" xr3:uid="{00000000-0010-0000-0300-0000CD260000}" name="Columna9927" dataDxfId="6783"/>
    <tableColumn id="9934" xr3:uid="{00000000-0010-0000-0300-0000CE260000}" name="Columna9928" dataDxfId="6782"/>
    <tableColumn id="9935" xr3:uid="{00000000-0010-0000-0300-0000CF260000}" name="Columna9929" dataDxfId="6781"/>
    <tableColumn id="9936" xr3:uid="{00000000-0010-0000-0300-0000D0260000}" name="Columna9930" dataDxfId="6780"/>
    <tableColumn id="9937" xr3:uid="{00000000-0010-0000-0300-0000D1260000}" name="Columna9931" dataDxfId="6779"/>
    <tableColumn id="9938" xr3:uid="{00000000-0010-0000-0300-0000D2260000}" name="Columna9932" dataDxfId="6778"/>
    <tableColumn id="9939" xr3:uid="{00000000-0010-0000-0300-0000D3260000}" name="Columna9933" dataDxfId="6777"/>
    <tableColumn id="9940" xr3:uid="{00000000-0010-0000-0300-0000D4260000}" name="Columna9934" dataDxfId="6776"/>
    <tableColumn id="9941" xr3:uid="{00000000-0010-0000-0300-0000D5260000}" name="Columna9935" dataDxfId="6775"/>
    <tableColumn id="9942" xr3:uid="{00000000-0010-0000-0300-0000D6260000}" name="Columna9936" dataDxfId="6774"/>
    <tableColumn id="9943" xr3:uid="{00000000-0010-0000-0300-0000D7260000}" name="Columna9937" dataDxfId="6773"/>
    <tableColumn id="9944" xr3:uid="{00000000-0010-0000-0300-0000D8260000}" name="Columna9938" dataDxfId="6772"/>
    <tableColumn id="9945" xr3:uid="{00000000-0010-0000-0300-0000D9260000}" name="Columna9939" dataDxfId="6771"/>
    <tableColumn id="9946" xr3:uid="{00000000-0010-0000-0300-0000DA260000}" name="Columna9940" dataDxfId="6770"/>
    <tableColumn id="9947" xr3:uid="{00000000-0010-0000-0300-0000DB260000}" name="Columna9941" dataDxfId="6769"/>
    <tableColumn id="9948" xr3:uid="{00000000-0010-0000-0300-0000DC260000}" name="Columna9942" dataDxfId="6768"/>
    <tableColumn id="9949" xr3:uid="{00000000-0010-0000-0300-0000DD260000}" name="Columna9943" dataDxfId="6767"/>
    <tableColumn id="9950" xr3:uid="{00000000-0010-0000-0300-0000DE260000}" name="Columna9944" dataDxfId="6766"/>
    <tableColumn id="9951" xr3:uid="{00000000-0010-0000-0300-0000DF260000}" name="Columna9945" dataDxfId="6765"/>
    <tableColumn id="9952" xr3:uid="{00000000-0010-0000-0300-0000E0260000}" name="Columna9946" dataDxfId="6764"/>
    <tableColumn id="9953" xr3:uid="{00000000-0010-0000-0300-0000E1260000}" name="Columna9947" dataDxfId="6763"/>
    <tableColumn id="9954" xr3:uid="{00000000-0010-0000-0300-0000E2260000}" name="Columna9948" dataDxfId="6762"/>
    <tableColumn id="9955" xr3:uid="{00000000-0010-0000-0300-0000E3260000}" name="Columna9949" dataDxfId="6761"/>
    <tableColumn id="9956" xr3:uid="{00000000-0010-0000-0300-0000E4260000}" name="Columna9950" dataDxfId="6760"/>
    <tableColumn id="9957" xr3:uid="{00000000-0010-0000-0300-0000E5260000}" name="Columna9951" dataDxfId="6759"/>
    <tableColumn id="9958" xr3:uid="{00000000-0010-0000-0300-0000E6260000}" name="Columna9952" dataDxfId="6758"/>
    <tableColumn id="9959" xr3:uid="{00000000-0010-0000-0300-0000E7260000}" name="Columna9953" dataDxfId="6757"/>
    <tableColumn id="9960" xr3:uid="{00000000-0010-0000-0300-0000E8260000}" name="Columna9954" dataDxfId="6756"/>
    <tableColumn id="9961" xr3:uid="{00000000-0010-0000-0300-0000E9260000}" name="Columna9955" dataDxfId="6755"/>
    <tableColumn id="9962" xr3:uid="{00000000-0010-0000-0300-0000EA260000}" name="Columna9956" dataDxfId="6754"/>
    <tableColumn id="9963" xr3:uid="{00000000-0010-0000-0300-0000EB260000}" name="Columna9957" dataDxfId="6753"/>
    <tableColumn id="9964" xr3:uid="{00000000-0010-0000-0300-0000EC260000}" name="Columna9958" dataDxfId="6752"/>
    <tableColumn id="9965" xr3:uid="{00000000-0010-0000-0300-0000ED260000}" name="Columna9959" dataDxfId="6751"/>
    <tableColumn id="9966" xr3:uid="{00000000-0010-0000-0300-0000EE260000}" name="Columna9960" dataDxfId="6750"/>
    <tableColumn id="9967" xr3:uid="{00000000-0010-0000-0300-0000EF260000}" name="Columna9961" dataDxfId="6749"/>
    <tableColumn id="9968" xr3:uid="{00000000-0010-0000-0300-0000F0260000}" name="Columna9962" dataDxfId="6748"/>
    <tableColumn id="9969" xr3:uid="{00000000-0010-0000-0300-0000F1260000}" name="Columna9963" dataDxfId="6747"/>
    <tableColumn id="9970" xr3:uid="{00000000-0010-0000-0300-0000F2260000}" name="Columna9964" dataDxfId="6746"/>
    <tableColumn id="9971" xr3:uid="{00000000-0010-0000-0300-0000F3260000}" name="Columna9965" dataDxfId="6745"/>
    <tableColumn id="9972" xr3:uid="{00000000-0010-0000-0300-0000F4260000}" name="Columna9966" dataDxfId="6744"/>
    <tableColumn id="9973" xr3:uid="{00000000-0010-0000-0300-0000F5260000}" name="Columna9967" dataDxfId="6743"/>
    <tableColumn id="9974" xr3:uid="{00000000-0010-0000-0300-0000F6260000}" name="Columna9968" dataDxfId="6742"/>
    <tableColumn id="9975" xr3:uid="{00000000-0010-0000-0300-0000F7260000}" name="Columna9969" dataDxfId="6741"/>
    <tableColumn id="9976" xr3:uid="{00000000-0010-0000-0300-0000F8260000}" name="Columna9970" dataDxfId="6740"/>
    <tableColumn id="9977" xr3:uid="{00000000-0010-0000-0300-0000F9260000}" name="Columna9971" dataDxfId="6739"/>
    <tableColumn id="9978" xr3:uid="{00000000-0010-0000-0300-0000FA260000}" name="Columna9972" dataDxfId="6738"/>
    <tableColumn id="9979" xr3:uid="{00000000-0010-0000-0300-0000FB260000}" name="Columna9973" dataDxfId="6737"/>
    <tableColumn id="9980" xr3:uid="{00000000-0010-0000-0300-0000FC260000}" name="Columna9974" dataDxfId="6736"/>
    <tableColumn id="9981" xr3:uid="{00000000-0010-0000-0300-0000FD260000}" name="Columna9975" dataDxfId="6735"/>
    <tableColumn id="9982" xr3:uid="{00000000-0010-0000-0300-0000FE260000}" name="Columna9976" dataDxfId="6734"/>
    <tableColumn id="9983" xr3:uid="{00000000-0010-0000-0300-0000FF260000}" name="Columna9977" dataDxfId="6733"/>
    <tableColumn id="9984" xr3:uid="{00000000-0010-0000-0300-000000270000}" name="Columna9978" dataDxfId="6732"/>
    <tableColumn id="9985" xr3:uid="{00000000-0010-0000-0300-000001270000}" name="Columna9979" dataDxfId="6731"/>
    <tableColumn id="9986" xr3:uid="{00000000-0010-0000-0300-000002270000}" name="Columna9980" dataDxfId="6730"/>
    <tableColumn id="9987" xr3:uid="{00000000-0010-0000-0300-000003270000}" name="Columna9981" dataDxfId="6729"/>
    <tableColumn id="9988" xr3:uid="{00000000-0010-0000-0300-000004270000}" name="Columna9982" dataDxfId="6728"/>
    <tableColumn id="9989" xr3:uid="{00000000-0010-0000-0300-000005270000}" name="Columna9983" dataDxfId="6727"/>
    <tableColumn id="9990" xr3:uid="{00000000-0010-0000-0300-000006270000}" name="Columna9984" dataDxfId="6726"/>
    <tableColumn id="9991" xr3:uid="{00000000-0010-0000-0300-000007270000}" name="Columna9985" dataDxfId="6725"/>
    <tableColumn id="9992" xr3:uid="{00000000-0010-0000-0300-000008270000}" name="Columna9986" dataDxfId="6724"/>
    <tableColumn id="9993" xr3:uid="{00000000-0010-0000-0300-000009270000}" name="Columna9987" dataDxfId="6723"/>
    <tableColumn id="9994" xr3:uid="{00000000-0010-0000-0300-00000A270000}" name="Columna9988" dataDxfId="6722"/>
    <tableColumn id="9995" xr3:uid="{00000000-0010-0000-0300-00000B270000}" name="Columna9989" dataDxfId="6721"/>
    <tableColumn id="9996" xr3:uid="{00000000-0010-0000-0300-00000C270000}" name="Columna9990" dataDxfId="6720"/>
    <tableColumn id="9997" xr3:uid="{00000000-0010-0000-0300-00000D270000}" name="Columna9991" dataDxfId="6719"/>
    <tableColumn id="9998" xr3:uid="{00000000-0010-0000-0300-00000E270000}" name="Columna9992" dataDxfId="6718"/>
    <tableColumn id="9999" xr3:uid="{00000000-0010-0000-0300-00000F270000}" name="Columna9993" dataDxfId="6717"/>
    <tableColumn id="10000" xr3:uid="{00000000-0010-0000-0300-000010270000}" name="Columna9994" dataDxfId="6716"/>
    <tableColumn id="10001" xr3:uid="{00000000-0010-0000-0300-000011270000}" name="Columna9995" dataDxfId="6715"/>
    <tableColumn id="10002" xr3:uid="{00000000-0010-0000-0300-000012270000}" name="Columna9996" dataDxfId="6714"/>
    <tableColumn id="10003" xr3:uid="{00000000-0010-0000-0300-000013270000}" name="Columna9997" dataDxfId="6713"/>
    <tableColumn id="10004" xr3:uid="{00000000-0010-0000-0300-000014270000}" name="Columna9998" dataDxfId="6712"/>
    <tableColumn id="10005" xr3:uid="{00000000-0010-0000-0300-000015270000}" name="Columna9999" dataDxfId="6711"/>
    <tableColumn id="10006" xr3:uid="{00000000-0010-0000-0300-000016270000}" name="Columna10000" dataDxfId="6710"/>
    <tableColumn id="10007" xr3:uid="{00000000-0010-0000-0300-000017270000}" name="Columna10001" dataDxfId="6709"/>
    <tableColumn id="10008" xr3:uid="{00000000-0010-0000-0300-000018270000}" name="Columna10002" dataDxfId="6708"/>
    <tableColumn id="10009" xr3:uid="{00000000-0010-0000-0300-000019270000}" name="Columna10003" dataDxfId="6707"/>
    <tableColumn id="10010" xr3:uid="{00000000-0010-0000-0300-00001A270000}" name="Columna10004" dataDxfId="6706"/>
    <tableColumn id="10011" xr3:uid="{00000000-0010-0000-0300-00001B270000}" name="Columna10005" dataDxfId="6705"/>
    <tableColumn id="10012" xr3:uid="{00000000-0010-0000-0300-00001C270000}" name="Columna10006" dataDxfId="6704"/>
    <tableColumn id="10013" xr3:uid="{00000000-0010-0000-0300-00001D270000}" name="Columna10007" dataDxfId="6703"/>
    <tableColumn id="10014" xr3:uid="{00000000-0010-0000-0300-00001E270000}" name="Columna10008" dataDxfId="6702"/>
    <tableColumn id="10015" xr3:uid="{00000000-0010-0000-0300-00001F270000}" name="Columna10009" dataDxfId="6701"/>
    <tableColumn id="10016" xr3:uid="{00000000-0010-0000-0300-000020270000}" name="Columna10010" dataDxfId="6700"/>
    <tableColumn id="10017" xr3:uid="{00000000-0010-0000-0300-000021270000}" name="Columna10011" dataDxfId="6699"/>
    <tableColumn id="10018" xr3:uid="{00000000-0010-0000-0300-000022270000}" name="Columna10012" dataDxfId="6698"/>
    <tableColumn id="10019" xr3:uid="{00000000-0010-0000-0300-000023270000}" name="Columna10013" dataDxfId="6697"/>
    <tableColumn id="10020" xr3:uid="{00000000-0010-0000-0300-000024270000}" name="Columna10014" dataDxfId="6696"/>
    <tableColumn id="10021" xr3:uid="{00000000-0010-0000-0300-000025270000}" name="Columna10015" dataDxfId="6695"/>
    <tableColumn id="10022" xr3:uid="{00000000-0010-0000-0300-000026270000}" name="Columna10016" dataDxfId="6694"/>
    <tableColumn id="10023" xr3:uid="{00000000-0010-0000-0300-000027270000}" name="Columna10017" dataDxfId="6693"/>
    <tableColumn id="10024" xr3:uid="{00000000-0010-0000-0300-000028270000}" name="Columna10018" dataDxfId="6692"/>
    <tableColumn id="10025" xr3:uid="{00000000-0010-0000-0300-000029270000}" name="Columna10019" dataDxfId="6691"/>
    <tableColumn id="10026" xr3:uid="{00000000-0010-0000-0300-00002A270000}" name="Columna10020" dataDxfId="6690"/>
    <tableColumn id="10027" xr3:uid="{00000000-0010-0000-0300-00002B270000}" name="Columna10021" dataDxfId="6689"/>
    <tableColumn id="10028" xr3:uid="{00000000-0010-0000-0300-00002C270000}" name="Columna10022" dataDxfId="6688"/>
    <tableColumn id="10029" xr3:uid="{00000000-0010-0000-0300-00002D270000}" name="Columna10023" dataDxfId="6687"/>
    <tableColumn id="10030" xr3:uid="{00000000-0010-0000-0300-00002E270000}" name="Columna10024" dataDxfId="6686"/>
    <tableColumn id="10031" xr3:uid="{00000000-0010-0000-0300-00002F270000}" name="Columna10025" dataDxfId="6685"/>
    <tableColumn id="10032" xr3:uid="{00000000-0010-0000-0300-000030270000}" name="Columna10026" dataDxfId="6684"/>
    <tableColumn id="10033" xr3:uid="{00000000-0010-0000-0300-000031270000}" name="Columna10027" dataDxfId="6683"/>
    <tableColumn id="10034" xr3:uid="{00000000-0010-0000-0300-000032270000}" name="Columna10028" dataDxfId="6682"/>
    <tableColumn id="10035" xr3:uid="{00000000-0010-0000-0300-000033270000}" name="Columna10029" dataDxfId="6681"/>
    <tableColumn id="10036" xr3:uid="{00000000-0010-0000-0300-000034270000}" name="Columna10030" dataDxfId="6680"/>
    <tableColumn id="10037" xr3:uid="{00000000-0010-0000-0300-000035270000}" name="Columna10031" dataDxfId="6679"/>
    <tableColumn id="10038" xr3:uid="{00000000-0010-0000-0300-000036270000}" name="Columna10032" dataDxfId="6678"/>
    <tableColumn id="10039" xr3:uid="{00000000-0010-0000-0300-000037270000}" name="Columna10033" dataDxfId="6677"/>
    <tableColumn id="10040" xr3:uid="{00000000-0010-0000-0300-000038270000}" name="Columna10034" dataDxfId="6676"/>
    <tableColumn id="10041" xr3:uid="{00000000-0010-0000-0300-000039270000}" name="Columna10035" dataDxfId="6675"/>
    <tableColumn id="10042" xr3:uid="{00000000-0010-0000-0300-00003A270000}" name="Columna10036" dataDxfId="6674"/>
    <tableColumn id="10043" xr3:uid="{00000000-0010-0000-0300-00003B270000}" name="Columna10037" dataDxfId="6673"/>
    <tableColumn id="10044" xr3:uid="{00000000-0010-0000-0300-00003C270000}" name="Columna10038" dataDxfId="6672"/>
    <tableColumn id="10045" xr3:uid="{00000000-0010-0000-0300-00003D270000}" name="Columna10039" dataDxfId="6671"/>
    <tableColumn id="10046" xr3:uid="{00000000-0010-0000-0300-00003E270000}" name="Columna10040" dataDxfId="6670"/>
    <tableColumn id="10047" xr3:uid="{00000000-0010-0000-0300-00003F270000}" name="Columna10041" dataDxfId="6669"/>
    <tableColumn id="10048" xr3:uid="{00000000-0010-0000-0300-000040270000}" name="Columna10042" dataDxfId="6668"/>
    <tableColumn id="10049" xr3:uid="{00000000-0010-0000-0300-000041270000}" name="Columna10043" dataDxfId="6667"/>
    <tableColumn id="10050" xr3:uid="{00000000-0010-0000-0300-000042270000}" name="Columna10044" dataDxfId="6666"/>
    <tableColumn id="10051" xr3:uid="{00000000-0010-0000-0300-000043270000}" name="Columna10045" dataDxfId="6665"/>
    <tableColumn id="10052" xr3:uid="{00000000-0010-0000-0300-000044270000}" name="Columna10046" dataDxfId="6664"/>
    <tableColumn id="10053" xr3:uid="{00000000-0010-0000-0300-000045270000}" name="Columna10047" dataDxfId="6663"/>
    <tableColumn id="10054" xr3:uid="{00000000-0010-0000-0300-000046270000}" name="Columna10048" dataDxfId="6662"/>
    <tableColumn id="10055" xr3:uid="{00000000-0010-0000-0300-000047270000}" name="Columna10049" dataDxfId="6661"/>
    <tableColumn id="10056" xr3:uid="{00000000-0010-0000-0300-000048270000}" name="Columna10050" dataDxfId="6660"/>
    <tableColumn id="10057" xr3:uid="{00000000-0010-0000-0300-000049270000}" name="Columna10051" dataDxfId="6659"/>
    <tableColumn id="10058" xr3:uid="{00000000-0010-0000-0300-00004A270000}" name="Columna10052" dataDxfId="6658"/>
    <tableColumn id="10059" xr3:uid="{00000000-0010-0000-0300-00004B270000}" name="Columna10053" dataDxfId="6657"/>
    <tableColumn id="10060" xr3:uid="{00000000-0010-0000-0300-00004C270000}" name="Columna10054" dataDxfId="6656"/>
    <tableColumn id="10061" xr3:uid="{00000000-0010-0000-0300-00004D270000}" name="Columna10055" dataDxfId="6655"/>
    <tableColumn id="10062" xr3:uid="{00000000-0010-0000-0300-00004E270000}" name="Columna10056" dataDxfId="6654"/>
    <tableColumn id="10063" xr3:uid="{00000000-0010-0000-0300-00004F270000}" name="Columna10057" dataDxfId="6653"/>
    <tableColumn id="10064" xr3:uid="{00000000-0010-0000-0300-000050270000}" name="Columna10058" dataDxfId="6652"/>
    <tableColumn id="10065" xr3:uid="{00000000-0010-0000-0300-000051270000}" name="Columna10059" dataDxfId="6651"/>
    <tableColumn id="10066" xr3:uid="{00000000-0010-0000-0300-000052270000}" name="Columna10060" dataDxfId="6650"/>
    <tableColumn id="10067" xr3:uid="{00000000-0010-0000-0300-000053270000}" name="Columna10061" dataDxfId="6649"/>
    <tableColumn id="10068" xr3:uid="{00000000-0010-0000-0300-000054270000}" name="Columna10062" dataDxfId="6648"/>
    <tableColumn id="10069" xr3:uid="{00000000-0010-0000-0300-000055270000}" name="Columna10063" dataDxfId="6647"/>
    <tableColumn id="10070" xr3:uid="{00000000-0010-0000-0300-000056270000}" name="Columna10064" dataDxfId="6646"/>
    <tableColumn id="10071" xr3:uid="{00000000-0010-0000-0300-000057270000}" name="Columna10065" dataDxfId="6645"/>
    <tableColumn id="10072" xr3:uid="{00000000-0010-0000-0300-000058270000}" name="Columna10066" dataDxfId="6644"/>
    <tableColumn id="10073" xr3:uid="{00000000-0010-0000-0300-000059270000}" name="Columna10067" dataDxfId="6643"/>
    <tableColumn id="10074" xr3:uid="{00000000-0010-0000-0300-00005A270000}" name="Columna10068" dataDxfId="6642"/>
    <tableColumn id="10075" xr3:uid="{00000000-0010-0000-0300-00005B270000}" name="Columna10069" dataDxfId="6641"/>
    <tableColumn id="10076" xr3:uid="{00000000-0010-0000-0300-00005C270000}" name="Columna10070" dataDxfId="6640"/>
    <tableColumn id="10077" xr3:uid="{00000000-0010-0000-0300-00005D270000}" name="Columna10071" dataDxfId="6639"/>
    <tableColumn id="10078" xr3:uid="{00000000-0010-0000-0300-00005E270000}" name="Columna10072" dataDxfId="6638"/>
    <tableColumn id="10079" xr3:uid="{00000000-0010-0000-0300-00005F270000}" name="Columna10073" dataDxfId="6637"/>
    <tableColumn id="10080" xr3:uid="{00000000-0010-0000-0300-000060270000}" name="Columna10074" dataDxfId="6636"/>
    <tableColumn id="10081" xr3:uid="{00000000-0010-0000-0300-000061270000}" name="Columna10075" dataDxfId="6635"/>
    <tableColumn id="10082" xr3:uid="{00000000-0010-0000-0300-000062270000}" name="Columna10076" dataDxfId="6634"/>
    <tableColumn id="10083" xr3:uid="{00000000-0010-0000-0300-000063270000}" name="Columna10077" dataDxfId="6633"/>
    <tableColumn id="10084" xr3:uid="{00000000-0010-0000-0300-000064270000}" name="Columna10078" dataDxfId="6632"/>
    <tableColumn id="10085" xr3:uid="{00000000-0010-0000-0300-000065270000}" name="Columna10079" dataDxfId="6631"/>
    <tableColumn id="10086" xr3:uid="{00000000-0010-0000-0300-000066270000}" name="Columna10080" dataDxfId="6630"/>
    <tableColumn id="10087" xr3:uid="{00000000-0010-0000-0300-000067270000}" name="Columna10081" dataDxfId="6629"/>
    <tableColumn id="10088" xr3:uid="{00000000-0010-0000-0300-000068270000}" name="Columna10082" dataDxfId="6628"/>
    <tableColumn id="10089" xr3:uid="{00000000-0010-0000-0300-000069270000}" name="Columna10083" dataDxfId="6627"/>
    <tableColumn id="10090" xr3:uid="{00000000-0010-0000-0300-00006A270000}" name="Columna10084" dataDxfId="6626"/>
    <tableColumn id="10091" xr3:uid="{00000000-0010-0000-0300-00006B270000}" name="Columna10085" dataDxfId="6625"/>
    <tableColumn id="10092" xr3:uid="{00000000-0010-0000-0300-00006C270000}" name="Columna10086" dataDxfId="6624"/>
    <tableColumn id="10093" xr3:uid="{00000000-0010-0000-0300-00006D270000}" name="Columna10087" dataDxfId="6623"/>
    <tableColumn id="10094" xr3:uid="{00000000-0010-0000-0300-00006E270000}" name="Columna10088" dataDxfId="6622"/>
    <tableColumn id="10095" xr3:uid="{00000000-0010-0000-0300-00006F270000}" name="Columna10089" dataDxfId="6621"/>
    <tableColumn id="10096" xr3:uid="{00000000-0010-0000-0300-000070270000}" name="Columna10090" dataDxfId="6620"/>
    <tableColumn id="10097" xr3:uid="{00000000-0010-0000-0300-000071270000}" name="Columna10091" dataDxfId="6619"/>
    <tableColumn id="10098" xr3:uid="{00000000-0010-0000-0300-000072270000}" name="Columna10092" dataDxfId="6618"/>
    <tableColumn id="10099" xr3:uid="{00000000-0010-0000-0300-000073270000}" name="Columna10093" dataDxfId="6617"/>
    <tableColumn id="10100" xr3:uid="{00000000-0010-0000-0300-000074270000}" name="Columna10094" dataDxfId="6616"/>
    <tableColumn id="10101" xr3:uid="{00000000-0010-0000-0300-000075270000}" name="Columna10095" dataDxfId="6615"/>
    <tableColumn id="10102" xr3:uid="{00000000-0010-0000-0300-000076270000}" name="Columna10096" dataDxfId="6614"/>
    <tableColumn id="10103" xr3:uid="{00000000-0010-0000-0300-000077270000}" name="Columna10097" dataDxfId="6613"/>
    <tableColumn id="10104" xr3:uid="{00000000-0010-0000-0300-000078270000}" name="Columna10098" dataDxfId="6612"/>
    <tableColumn id="10105" xr3:uid="{00000000-0010-0000-0300-000079270000}" name="Columna10099" dataDxfId="6611"/>
    <tableColumn id="10106" xr3:uid="{00000000-0010-0000-0300-00007A270000}" name="Columna10100" dataDxfId="6610"/>
    <tableColumn id="10107" xr3:uid="{00000000-0010-0000-0300-00007B270000}" name="Columna10101" dataDxfId="6609"/>
    <tableColumn id="10108" xr3:uid="{00000000-0010-0000-0300-00007C270000}" name="Columna10102" dataDxfId="6608"/>
    <tableColumn id="10109" xr3:uid="{00000000-0010-0000-0300-00007D270000}" name="Columna10103" dataDxfId="6607"/>
    <tableColumn id="10110" xr3:uid="{00000000-0010-0000-0300-00007E270000}" name="Columna10104" dataDxfId="6606"/>
    <tableColumn id="10111" xr3:uid="{00000000-0010-0000-0300-00007F270000}" name="Columna10105" dataDxfId="6605"/>
    <tableColumn id="10112" xr3:uid="{00000000-0010-0000-0300-000080270000}" name="Columna10106" dataDxfId="6604"/>
    <tableColumn id="10113" xr3:uid="{00000000-0010-0000-0300-000081270000}" name="Columna10107" dataDxfId="6603"/>
    <tableColumn id="10114" xr3:uid="{00000000-0010-0000-0300-000082270000}" name="Columna10108" dataDxfId="6602"/>
    <tableColumn id="10115" xr3:uid="{00000000-0010-0000-0300-000083270000}" name="Columna10109" dataDxfId="6601"/>
    <tableColumn id="10116" xr3:uid="{00000000-0010-0000-0300-000084270000}" name="Columna10110" dataDxfId="6600"/>
    <tableColumn id="10117" xr3:uid="{00000000-0010-0000-0300-000085270000}" name="Columna10111" dataDxfId="6599"/>
    <tableColumn id="10118" xr3:uid="{00000000-0010-0000-0300-000086270000}" name="Columna10112" dataDxfId="6598"/>
    <tableColumn id="10119" xr3:uid="{00000000-0010-0000-0300-000087270000}" name="Columna10113" dataDxfId="6597"/>
    <tableColumn id="10120" xr3:uid="{00000000-0010-0000-0300-000088270000}" name="Columna10114" dataDxfId="6596"/>
    <tableColumn id="10121" xr3:uid="{00000000-0010-0000-0300-000089270000}" name="Columna10115" dataDxfId="6595"/>
    <tableColumn id="10122" xr3:uid="{00000000-0010-0000-0300-00008A270000}" name="Columna10116" dataDxfId="6594"/>
    <tableColumn id="10123" xr3:uid="{00000000-0010-0000-0300-00008B270000}" name="Columna10117" dataDxfId="6593"/>
    <tableColumn id="10124" xr3:uid="{00000000-0010-0000-0300-00008C270000}" name="Columna10118" dataDxfId="6592"/>
    <tableColumn id="10125" xr3:uid="{00000000-0010-0000-0300-00008D270000}" name="Columna10119" dataDxfId="6591"/>
    <tableColumn id="10126" xr3:uid="{00000000-0010-0000-0300-00008E270000}" name="Columna10120" dataDxfId="6590"/>
    <tableColumn id="10127" xr3:uid="{00000000-0010-0000-0300-00008F270000}" name="Columna10121" dataDxfId="6589"/>
    <tableColumn id="10128" xr3:uid="{00000000-0010-0000-0300-000090270000}" name="Columna10122" dataDxfId="6588"/>
    <tableColumn id="10129" xr3:uid="{00000000-0010-0000-0300-000091270000}" name="Columna10123" dataDxfId="6587"/>
    <tableColumn id="10130" xr3:uid="{00000000-0010-0000-0300-000092270000}" name="Columna10124" dataDxfId="6586"/>
    <tableColumn id="10131" xr3:uid="{00000000-0010-0000-0300-000093270000}" name="Columna10125" dataDxfId="6585"/>
    <tableColumn id="10132" xr3:uid="{00000000-0010-0000-0300-000094270000}" name="Columna10126" dataDxfId="6584"/>
    <tableColumn id="10133" xr3:uid="{00000000-0010-0000-0300-000095270000}" name="Columna10127" dataDxfId="6583"/>
    <tableColumn id="10134" xr3:uid="{00000000-0010-0000-0300-000096270000}" name="Columna10128" dataDxfId="6582"/>
    <tableColumn id="10135" xr3:uid="{00000000-0010-0000-0300-000097270000}" name="Columna10129" dataDxfId="6581"/>
    <tableColumn id="10136" xr3:uid="{00000000-0010-0000-0300-000098270000}" name="Columna10130" dataDxfId="6580"/>
    <tableColumn id="10137" xr3:uid="{00000000-0010-0000-0300-000099270000}" name="Columna10131" dataDxfId="6579"/>
    <tableColumn id="10138" xr3:uid="{00000000-0010-0000-0300-00009A270000}" name="Columna10132" dataDxfId="6578"/>
    <tableColumn id="10139" xr3:uid="{00000000-0010-0000-0300-00009B270000}" name="Columna10133" dataDxfId="6577"/>
    <tableColumn id="10140" xr3:uid="{00000000-0010-0000-0300-00009C270000}" name="Columna10134" dataDxfId="6576"/>
    <tableColumn id="10141" xr3:uid="{00000000-0010-0000-0300-00009D270000}" name="Columna10135" dataDxfId="6575"/>
    <tableColumn id="10142" xr3:uid="{00000000-0010-0000-0300-00009E270000}" name="Columna10136" dataDxfId="6574"/>
    <tableColumn id="10143" xr3:uid="{00000000-0010-0000-0300-00009F270000}" name="Columna10137" dataDxfId="6573"/>
    <tableColumn id="10144" xr3:uid="{00000000-0010-0000-0300-0000A0270000}" name="Columna10138" dataDxfId="6572"/>
    <tableColumn id="10145" xr3:uid="{00000000-0010-0000-0300-0000A1270000}" name="Columna10139" dataDxfId="6571"/>
    <tableColumn id="10146" xr3:uid="{00000000-0010-0000-0300-0000A2270000}" name="Columna10140" dataDxfId="6570"/>
    <tableColumn id="10147" xr3:uid="{00000000-0010-0000-0300-0000A3270000}" name="Columna10141" dataDxfId="6569"/>
    <tableColumn id="10148" xr3:uid="{00000000-0010-0000-0300-0000A4270000}" name="Columna10142" dataDxfId="6568"/>
    <tableColumn id="10149" xr3:uid="{00000000-0010-0000-0300-0000A5270000}" name="Columna10143" dataDxfId="6567"/>
    <tableColumn id="10150" xr3:uid="{00000000-0010-0000-0300-0000A6270000}" name="Columna10144" dataDxfId="6566"/>
    <tableColumn id="10151" xr3:uid="{00000000-0010-0000-0300-0000A7270000}" name="Columna10145" dataDxfId="6565"/>
    <tableColumn id="10152" xr3:uid="{00000000-0010-0000-0300-0000A8270000}" name="Columna10146" dataDxfId="6564"/>
    <tableColumn id="10153" xr3:uid="{00000000-0010-0000-0300-0000A9270000}" name="Columna10147" dataDxfId="6563"/>
    <tableColumn id="10154" xr3:uid="{00000000-0010-0000-0300-0000AA270000}" name="Columna10148" dataDxfId="6562"/>
    <tableColumn id="10155" xr3:uid="{00000000-0010-0000-0300-0000AB270000}" name="Columna10149" dataDxfId="6561"/>
    <tableColumn id="10156" xr3:uid="{00000000-0010-0000-0300-0000AC270000}" name="Columna10150" dataDxfId="6560"/>
    <tableColumn id="10157" xr3:uid="{00000000-0010-0000-0300-0000AD270000}" name="Columna10151" dataDxfId="6559"/>
    <tableColumn id="10158" xr3:uid="{00000000-0010-0000-0300-0000AE270000}" name="Columna10152" dataDxfId="6558"/>
    <tableColumn id="10159" xr3:uid="{00000000-0010-0000-0300-0000AF270000}" name="Columna10153" dataDxfId="6557"/>
    <tableColumn id="10160" xr3:uid="{00000000-0010-0000-0300-0000B0270000}" name="Columna10154" dataDxfId="6556"/>
    <tableColumn id="10161" xr3:uid="{00000000-0010-0000-0300-0000B1270000}" name="Columna10155" dataDxfId="6555"/>
    <tableColumn id="10162" xr3:uid="{00000000-0010-0000-0300-0000B2270000}" name="Columna10156" dataDxfId="6554"/>
    <tableColumn id="10163" xr3:uid="{00000000-0010-0000-0300-0000B3270000}" name="Columna10157" dataDxfId="6553"/>
    <tableColumn id="10164" xr3:uid="{00000000-0010-0000-0300-0000B4270000}" name="Columna10158" dataDxfId="6552"/>
    <tableColumn id="10165" xr3:uid="{00000000-0010-0000-0300-0000B5270000}" name="Columna10159" dataDxfId="6551"/>
    <tableColumn id="10166" xr3:uid="{00000000-0010-0000-0300-0000B6270000}" name="Columna10160" dataDxfId="6550"/>
    <tableColumn id="10167" xr3:uid="{00000000-0010-0000-0300-0000B7270000}" name="Columna10161" dataDxfId="6549"/>
    <tableColumn id="10168" xr3:uid="{00000000-0010-0000-0300-0000B8270000}" name="Columna10162" dataDxfId="6548"/>
    <tableColumn id="10169" xr3:uid="{00000000-0010-0000-0300-0000B9270000}" name="Columna10163" dataDxfId="6547"/>
    <tableColumn id="10170" xr3:uid="{00000000-0010-0000-0300-0000BA270000}" name="Columna10164" dataDxfId="6546"/>
    <tableColumn id="10171" xr3:uid="{00000000-0010-0000-0300-0000BB270000}" name="Columna10165" dataDxfId="6545"/>
    <tableColumn id="10172" xr3:uid="{00000000-0010-0000-0300-0000BC270000}" name="Columna10166" dataDxfId="6544"/>
    <tableColumn id="10173" xr3:uid="{00000000-0010-0000-0300-0000BD270000}" name="Columna10167" dataDxfId="6543"/>
    <tableColumn id="10174" xr3:uid="{00000000-0010-0000-0300-0000BE270000}" name="Columna10168" dataDxfId="6542"/>
    <tableColumn id="10175" xr3:uid="{00000000-0010-0000-0300-0000BF270000}" name="Columna10169" dataDxfId="6541"/>
    <tableColumn id="10176" xr3:uid="{00000000-0010-0000-0300-0000C0270000}" name="Columna10170" dataDxfId="6540"/>
    <tableColumn id="10177" xr3:uid="{00000000-0010-0000-0300-0000C1270000}" name="Columna10171" dataDxfId="6539"/>
    <tableColumn id="10178" xr3:uid="{00000000-0010-0000-0300-0000C2270000}" name="Columna10172" dataDxfId="6538"/>
    <tableColumn id="10179" xr3:uid="{00000000-0010-0000-0300-0000C3270000}" name="Columna10173" dataDxfId="6537"/>
    <tableColumn id="10180" xr3:uid="{00000000-0010-0000-0300-0000C4270000}" name="Columna10174" dataDxfId="6536"/>
    <tableColumn id="10181" xr3:uid="{00000000-0010-0000-0300-0000C5270000}" name="Columna10175" dataDxfId="6535"/>
    <tableColumn id="10182" xr3:uid="{00000000-0010-0000-0300-0000C6270000}" name="Columna10176" dataDxfId="6534"/>
    <tableColumn id="10183" xr3:uid="{00000000-0010-0000-0300-0000C7270000}" name="Columna10177" dataDxfId="6533"/>
    <tableColumn id="10184" xr3:uid="{00000000-0010-0000-0300-0000C8270000}" name="Columna10178" dataDxfId="6532"/>
    <tableColumn id="10185" xr3:uid="{00000000-0010-0000-0300-0000C9270000}" name="Columna10179" dataDxfId="6531"/>
    <tableColumn id="10186" xr3:uid="{00000000-0010-0000-0300-0000CA270000}" name="Columna10180" dataDxfId="6530"/>
    <tableColumn id="10187" xr3:uid="{00000000-0010-0000-0300-0000CB270000}" name="Columna10181" dataDxfId="6529"/>
    <tableColumn id="10188" xr3:uid="{00000000-0010-0000-0300-0000CC270000}" name="Columna10182" dataDxfId="6528"/>
    <tableColumn id="10189" xr3:uid="{00000000-0010-0000-0300-0000CD270000}" name="Columna10183" dataDxfId="6527"/>
    <tableColumn id="10190" xr3:uid="{00000000-0010-0000-0300-0000CE270000}" name="Columna10184" dataDxfId="6526"/>
    <tableColumn id="10191" xr3:uid="{00000000-0010-0000-0300-0000CF270000}" name="Columna10185" dataDxfId="6525"/>
    <tableColumn id="10192" xr3:uid="{00000000-0010-0000-0300-0000D0270000}" name="Columna10186" dataDxfId="6524"/>
    <tableColumn id="10193" xr3:uid="{00000000-0010-0000-0300-0000D1270000}" name="Columna10187" dataDxfId="6523"/>
    <tableColumn id="10194" xr3:uid="{00000000-0010-0000-0300-0000D2270000}" name="Columna10188" dataDxfId="6522"/>
    <tableColumn id="10195" xr3:uid="{00000000-0010-0000-0300-0000D3270000}" name="Columna10189" dataDxfId="6521"/>
    <tableColumn id="10196" xr3:uid="{00000000-0010-0000-0300-0000D4270000}" name="Columna10190" dataDxfId="6520"/>
    <tableColumn id="10197" xr3:uid="{00000000-0010-0000-0300-0000D5270000}" name="Columna10191" dataDxfId="6519"/>
    <tableColumn id="10198" xr3:uid="{00000000-0010-0000-0300-0000D6270000}" name="Columna10192" dataDxfId="6518"/>
    <tableColumn id="10199" xr3:uid="{00000000-0010-0000-0300-0000D7270000}" name="Columna10193" dataDxfId="6517"/>
    <tableColumn id="10200" xr3:uid="{00000000-0010-0000-0300-0000D8270000}" name="Columna10194" dataDxfId="6516"/>
    <tableColumn id="10201" xr3:uid="{00000000-0010-0000-0300-0000D9270000}" name="Columna10195" dataDxfId="6515"/>
    <tableColumn id="10202" xr3:uid="{00000000-0010-0000-0300-0000DA270000}" name="Columna10196" dataDxfId="6514"/>
    <tableColumn id="10203" xr3:uid="{00000000-0010-0000-0300-0000DB270000}" name="Columna10197" dataDxfId="6513"/>
    <tableColumn id="10204" xr3:uid="{00000000-0010-0000-0300-0000DC270000}" name="Columna10198" dataDxfId="6512"/>
    <tableColumn id="10205" xr3:uid="{00000000-0010-0000-0300-0000DD270000}" name="Columna10199" dataDxfId="6511"/>
    <tableColumn id="10206" xr3:uid="{00000000-0010-0000-0300-0000DE270000}" name="Columna10200" dataDxfId="6510"/>
    <tableColumn id="10207" xr3:uid="{00000000-0010-0000-0300-0000DF270000}" name="Columna10201" dataDxfId="6509"/>
    <tableColumn id="10208" xr3:uid="{00000000-0010-0000-0300-0000E0270000}" name="Columna10202" dataDxfId="6508"/>
    <tableColumn id="10209" xr3:uid="{00000000-0010-0000-0300-0000E1270000}" name="Columna10203" dataDxfId="6507"/>
    <tableColumn id="10210" xr3:uid="{00000000-0010-0000-0300-0000E2270000}" name="Columna10204" dataDxfId="6506"/>
    <tableColumn id="10211" xr3:uid="{00000000-0010-0000-0300-0000E3270000}" name="Columna10205" dataDxfId="6505"/>
    <tableColumn id="10212" xr3:uid="{00000000-0010-0000-0300-0000E4270000}" name="Columna10206" dataDxfId="6504"/>
    <tableColumn id="10213" xr3:uid="{00000000-0010-0000-0300-0000E5270000}" name="Columna10207" dataDxfId="6503"/>
    <tableColumn id="10214" xr3:uid="{00000000-0010-0000-0300-0000E6270000}" name="Columna10208" dataDxfId="6502"/>
    <tableColumn id="10215" xr3:uid="{00000000-0010-0000-0300-0000E7270000}" name="Columna10209" dataDxfId="6501"/>
    <tableColumn id="10216" xr3:uid="{00000000-0010-0000-0300-0000E8270000}" name="Columna10210" dataDxfId="6500"/>
    <tableColumn id="10217" xr3:uid="{00000000-0010-0000-0300-0000E9270000}" name="Columna10211" dataDxfId="6499"/>
    <tableColumn id="10218" xr3:uid="{00000000-0010-0000-0300-0000EA270000}" name="Columna10212" dataDxfId="6498"/>
    <tableColumn id="10219" xr3:uid="{00000000-0010-0000-0300-0000EB270000}" name="Columna10213" dataDxfId="6497"/>
    <tableColumn id="10220" xr3:uid="{00000000-0010-0000-0300-0000EC270000}" name="Columna10214" dataDxfId="6496"/>
    <tableColumn id="10221" xr3:uid="{00000000-0010-0000-0300-0000ED270000}" name="Columna10215" dataDxfId="6495"/>
    <tableColumn id="10222" xr3:uid="{00000000-0010-0000-0300-0000EE270000}" name="Columna10216" dataDxfId="6494"/>
    <tableColumn id="10223" xr3:uid="{00000000-0010-0000-0300-0000EF270000}" name="Columna10217" dataDxfId="6493"/>
    <tableColumn id="10224" xr3:uid="{00000000-0010-0000-0300-0000F0270000}" name="Columna10218" dataDxfId="6492"/>
    <tableColumn id="10225" xr3:uid="{00000000-0010-0000-0300-0000F1270000}" name="Columna10219" dataDxfId="6491"/>
    <tableColumn id="10226" xr3:uid="{00000000-0010-0000-0300-0000F2270000}" name="Columna10220" dataDxfId="6490"/>
    <tableColumn id="10227" xr3:uid="{00000000-0010-0000-0300-0000F3270000}" name="Columna10221" dataDxfId="6489"/>
    <tableColumn id="10228" xr3:uid="{00000000-0010-0000-0300-0000F4270000}" name="Columna10222" dataDxfId="6488"/>
    <tableColumn id="10229" xr3:uid="{00000000-0010-0000-0300-0000F5270000}" name="Columna10223" dataDxfId="6487"/>
    <tableColumn id="10230" xr3:uid="{00000000-0010-0000-0300-0000F6270000}" name="Columna10224" dataDxfId="6486"/>
    <tableColumn id="10231" xr3:uid="{00000000-0010-0000-0300-0000F7270000}" name="Columna10225" dataDxfId="6485"/>
    <tableColumn id="10232" xr3:uid="{00000000-0010-0000-0300-0000F8270000}" name="Columna10226" dataDxfId="6484"/>
    <tableColumn id="10233" xr3:uid="{00000000-0010-0000-0300-0000F9270000}" name="Columna10227" dataDxfId="6483"/>
    <tableColumn id="10234" xr3:uid="{00000000-0010-0000-0300-0000FA270000}" name="Columna10228" dataDxfId="6482"/>
    <tableColumn id="10235" xr3:uid="{00000000-0010-0000-0300-0000FB270000}" name="Columna10229" dataDxfId="6481"/>
    <tableColumn id="10236" xr3:uid="{00000000-0010-0000-0300-0000FC270000}" name="Columna10230" dataDxfId="6480"/>
    <tableColumn id="10237" xr3:uid="{00000000-0010-0000-0300-0000FD270000}" name="Columna10231" dataDxfId="6479"/>
    <tableColumn id="10238" xr3:uid="{00000000-0010-0000-0300-0000FE270000}" name="Columna10232" dataDxfId="6478"/>
    <tableColumn id="10239" xr3:uid="{00000000-0010-0000-0300-0000FF270000}" name="Columna10233" dataDxfId="6477"/>
    <tableColumn id="10240" xr3:uid="{00000000-0010-0000-0300-000000280000}" name="Columna10234" dataDxfId="6476"/>
    <tableColumn id="10241" xr3:uid="{00000000-0010-0000-0300-000001280000}" name="Columna10235" dataDxfId="6475"/>
    <tableColumn id="10242" xr3:uid="{00000000-0010-0000-0300-000002280000}" name="Columna10236" dataDxfId="6474"/>
    <tableColumn id="10243" xr3:uid="{00000000-0010-0000-0300-000003280000}" name="Columna10237" dataDxfId="6473"/>
    <tableColumn id="10244" xr3:uid="{00000000-0010-0000-0300-000004280000}" name="Columna10238" dataDxfId="6472"/>
    <tableColumn id="10245" xr3:uid="{00000000-0010-0000-0300-000005280000}" name="Columna10239" dataDxfId="6471"/>
    <tableColumn id="10246" xr3:uid="{00000000-0010-0000-0300-000006280000}" name="Columna10240" dataDxfId="6470"/>
    <tableColumn id="10247" xr3:uid="{00000000-0010-0000-0300-000007280000}" name="Columna10241" dataDxfId="6469"/>
    <tableColumn id="10248" xr3:uid="{00000000-0010-0000-0300-000008280000}" name="Columna10242" dataDxfId="6468"/>
    <tableColumn id="10249" xr3:uid="{00000000-0010-0000-0300-000009280000}" name="Columna10243" dataDxfId="6467"/>
    <tableColumn id="10250" xr3:uid="{00000000-0010-0000-0300-00000A280000}" name="Columna10244" dataDxfId="6466"/>
    <tableColumn id="10251" xr3:uid="{00000000-0010-0000-0300-00000B280000}" name="Columna10245" dataDxfId="6465"/>
    <tableColumn id="10252" xr3:uid="{00000000-0010-0000-0300-00000C280000}" name="Columna10246" dataDxfId="6464"/>
    <tableColumn id="10253" xr3:uid="{00000000-0010-0000-0300-00000D280000}" name="Columna10247" dataDxfId="6463"/>
    <tableColumn id="10254" xr3:uid="{00000000-0010-0000-0300-00000E280000}" name="Columna10248" dataDxfId="6462"/>
    <tableColumn id="10255" xr3:uid="{00000000-0010-0000-0300-00000F280000}" name="Columna10249" dataDxfId="6461"/>
    <tableColumn id="10256" xr3:uid="{00000000-0010-0000-0300-000010280000}" name="Columna10250" dataDxfId="6460"/>
    <tableColumn id="10257" xr3:uid="{00000000-0010-0000-0300-000011280000}" name="Columna10251" dataDxfId="6459"/>
    <tableColumn id="10258" xr3:uid="{00000000-0010-0000-0300-000012280000}" name="Columna10252" dataDxfId="6458"/>
    <tableColumn id="10259" xr3:uid="{00000000-0010-0000-0300-000013280000}" name="Columna10253" dataDxfId="6457"/>
    <tableColumn id="10260" xr3:uid="{00000000-0010-0000-0300-000014280000}" name="Columna10254" dataDxfId="6456"/>
    <tableColumn id="10261" xr3:uid="{00000000-0010-0000-0300-000015280000}" name="Columna10255" dataDxfId="6455"/>
    <tableColumn id="10262" xr3:uid="{00000000-0010-0000-0300-000016280000}" name="Columna10256" dataDxfId="6454"/>
    <tableColumn id="10263" xr3:uid="{00000000-0010-0000-0300-000017280000}" name="Columna10257" dataDxfId="6453"/>
    <tableColumn id="10264" xr3:uid="{00000000-0010-0000-0300-000018280000}" name="Columna10258" dataDxfId="6452"/>
    <tableColumn id="10265" xr3:uid="{00000000-0010-0000-0300-000019280000}" name="Columna10259" dataDxfId="6451"/>
    <tableColumn id="10266" xr3:uid="{00000000-0010-0000-0300-00001A280000}" name="Columna10260" dataDxfId="6450"/>
    <tableColumn id="10267" xr3:uid="{00000000-0010-0000-0300-00001B280000}" name="Columna10261" dataDxfId="6449"/>
    <tableColumn id="10268" xr3:uid="{00000000-0010-0000-0300-00001C280000}" name="Columna10262" dataDxfId="6448"/>
    <tableColumn id="10269" xr3:uid="{00000000-0010-0000-0300-00001D280000}" name="Columna10263" dataDxfId="6447"/>
    <tableColumn id="10270" xr3:uid="{00000000-0010-0000-0300-00001E280000}" name="Columna10264" dataDxfId="6446"/>
    <tableColumn id="10271" xr3:uid="{00000000-0010-0000-0300-00001F280000}" name="Columna10265" dataDxfId="6445"/>
    <tableColumn id="10272" xr3:uid="{00000000-0010-0000-0300-000020280000}" name="Columna10266" dataDxfId="6444"/>
    <tableColumn id="10273" xr3:uid="{00000000-0010-0000-0300-000021280000}" name="Columna10267" dataDxfId="6443"/>
    <tableColumn id="10274" xr3:uid="{00000000-0010-0000-0300-000022280000}" name="Columna10268" dataDxfId="6442"/>
    <tableColumn id="10275" xr3:uid="{00000000-0010-0000-0300-000023280000}" name="Columna10269" dataDxfId="6441"/>
    <tableColumn id="10276" xr3:uid="{00000000-0010-0000-0300-000024280000}" name="Columna10270" dataDxfId="6440"/>
    <tableColumn id="10277" xr3:uid="{00000000-0010-0000-0300-000025280000}" name="Columna10271" dataDxfId="6439"/>
    <tableColumn id="10278" xr3:uid="{00000000-0010-0000-0300-000026280000}" name="Columna10272" dataDxfId="6438"/>
    <tableColumn id="10279" xr3:uid="{00000000-0010-0000-0300-000027280000}" name="Columna10273" dataDxfId="6437"/>
    <tableColumn id="10280" xr3:uid="{00000000-0010-0000-0300-000028280000}" name="Columna10274" dataDxfId="6436"/>
    <tableColumn id="10281" xr3:uid="{00000000-0010-0000-0300-000029280000}" name="Columna10275" dataDxfId="6435"/>
    <tableColumn id="10282" xr3:uid="{00000000-0010-0000-0300-00002A280000}" name="Columna10276" dataDxfId="6434"/>
    <tableColumn id="10283" xr3:uid="{00000000-0010-0000-0300-00002B280000}" name="Columna10277" dataDxfId="6433"/>
    <tableColumn id="10284" xr3:uid="{00000000-0010-0000-0300-00002C280000}" name="Columna10278" dataDxfId="6432"/>
    <tableColumn id="10285" xr3:uid="{00000000-0010-0000-0300-00002D280000}" name="Columna10279" dataDxfId="6431"/>
    <tableColumn id="10286" xr3:uid="{00000000-0010-0000-0300-00002E280000}" name="Columna10280" dataDxfId="6430"/>
    <tableColumn id="10287" xr3:uid="{00000000-0010-0000-0300-00002F280000}" name="Columna10281" dataDxfId="6429"/>
    <tableColumn id="10288" xr3:uid="{00000000-0010-0000-0300-000030280000}" name="Columna10282" dataDxfId="6428"/>
    <tableColumn id="10289" xr3:uid="{00000000-0010-0000-0300-000031280000}" name="Columna10283" dataDxfId="6427"/>
    <tableColumn id="10290" xr3:uid="{00000000-0010-0000-0300-000032280000}" name="Columna10284" dataDxfId="6426"/>
    <tableColumn id="10291" xr3:uid="{00000000-0010-0000-0300-000033280000}" name="Columna10285" dataDxfId="6425"/>
    <tableColumn id="10292" xr3:uid="{00000000-0010-0000-0300-000034280000}" name="Columna10286" dataDxfId="6424"/>
    <tableColumn id="10293" xr3:uid="{00000000-0010-0000-0300-000035280000}" name="Columna10287" dataDxfId="6423"/>
    <tableColumn id="10294" xr3:uid="{00000000-0010-0000-0300-000036280000}" name="Columna10288" dataDxfId="6422"/>
    <tableColumn id="10295" xr3:uid="{00000000-0010-0000-0300-000037280000}" name="Columna10289" dataDxfId="6421"/>
    <tableColumn id="10296" xr3:uid="{00000000-0010-0000-0300-000038280000}" name="Columna10290" dataDxfId="6420"/>
    <tableColumn id="10297" xr3:uid="{00000000-0010-0000-0300-000039280000}" name="Columna10291" dataDxfId="6419"/>
    <tableColumn id="10298" xr3:uid="{00000000-0010-0000-0300-00003A280000}" name="Columna10292" dataDxfId="6418"/>
    <tableColumn id="10299" xr3:uid="{00000000-0010-0000-0300-00003B280000}" name="Columna10293" dataDxfId="6417"/>
    <tableColumn id="10300" xr3:uid="{00000000-0010-0000-0300-00003C280000}" name="Columna10294" dataDxfId="6416"/>
    <tableColumn id="10301" xr3:uid="{00000000-0010-0000-0300-00003D280000}" name="Columna10295" dataDxfId="6415"/>
    <tableColumn id="10302" xr3:uid="{00000000-0010-0000-0300-00003E280000}" name="Columna10296" dataDxfId="6414"/>
    <tableColumn id="10303" xr3:uid="{00000000-0010-0000-0300-00003F280000}" name="Columna10297" dataDxfId="6413"/>
    <tableColumn id="10304" xr3:uid="{00000000-0010-0000-0300-000040280000}" name="Columna10298" dataDxfId="6412"/>
    <tableColumn id="10305" xr3:uid="{00000000-0010-0000-0300-000041280000}" name="Columna10299" dataDxfId="6411"/>
    <tableColumn id="10306" xr3:uid="{00000000-0010-0000-0300-000042280000}" name="Columna10300" dataDxfId="6410"/>
    <tableColumn id="10307" xr3:uid="{00000000-0010-0000-0300-000043280000}" name="Columna10301" dataDxfId="6409"/>
    <tableColumn id="10308" xr3:uid="{00000000-0010-0000-0300-000044280000}" name="Columna10302" dataDxfId="6408"/>
    <tableColumn id="10309" xr3:uid="{00000000-0010-0000-0300-000045280000}" name="Columna10303" dataDxfId="6407"/>
    <tableColumn id="10310" xr3:uid="{00000000-0010-0000-0300-000046280000}" name="Columna10304" dataDxfId="6406"/>
    <tableColumn id="10311" xr3:uid="{00000000-0010-0000-0300-000047280000}" name="Columna10305" dataDxfId="6405"/>
    <tableColumn id="10312" xr3:uid="{00000000-0010-0000-0300-000048280000}" name="Columna10306" dataDxfId="6404"/>
    <tableColumn id="10313" xr3:uid="{00000000-0010-0000-0300-000049280000}" name="Columna10307" dataDxfId="6403"/>
    <tableColumn id="10314" xr3:uid="{00000000-0010-0000-0300-00004A280000}" name="Columna10308" dataDxfId="6402"/>
    <tableColumn id="10315" xr3:uid="{00000000-0010-0000-0300-00004B280000}" name="Columna10309" dataDxfId="6401"/>
    <tableColumn id="10316" xr3:uid="{00000000-0010-0000-0300-00004C280000}" name="Columna10310" dataDxfId="6400"/>
    <tableColumn id="10317" xr3:uid="{00000000-0010-0000-0300-00004D280000}" name="Columna10311" dataDxfId="6399"/>
    <tableColumn id="10318" xr3:uid="{00000000-0010-0000-0300-00004E280000}" name="Columna10312" dataDxfId="6398"/>
    <tableColumn id="10319" xr3:uid="{00000000-0010-0000-0300-00004F280000}" name="Columna10313" dataDxfId="6397"/>
    <tableColumn id="10320" xr3:uid="{00000000-0010-0000-0300-000050280000}" name="Columna10314" dataDxfId="6396"/>
    <tableColumn id="10321" xr3:uid="{00000000-0010-0000-0300-000051280000}" name="Columna10315" dataDxfId="6395"/>
    <tableColumn id="10322" xr3:uid="{00000000-0010-0000-0300-000052280000}" name="Columna10316" dataDxfId="6394"/>
    <tableColumn id="10323" xr3:uid="{00000000-0010-0000-0300-000053280000}" name="Columna10317" dataDxfId="6393"/>
    <tableColumn id="10324" xr3:uid="{00000000-0010-0000-0300-000054280000}" name="Columna10318" dataDxfId="6392"/>
    <tableColumn id="10325" xr3:uid="{00000000-0010-0000-0300-000055280000}" name="Columna10319" dataDxfId="6391"/>
    <tableColumn id="10326" xr3:uid="{00000000-0010-0000-0300-000056280000}" name="Columna10320" dataDxfId="6390"/>
    <tableColumn id="10327" xr3:uid="{00000000-0010-0000-0300-000057280000}" name="Columna10321" dataDxfId="6389"/>
    <tableColumn id="10328" xr3:uid="{00000000-0010-0000-0300-000058280000}" name="Columna10322" dataDxfId="6388"/>
    <tableColumn id="10329" xr3:uid="{00000000-0010-0000-0300-000059280000}" name="Columna10323" dataDxfId="6387"/>
    <tableColumn id="10330" xr3:uid="{00000000-0010-0000-0300-00005A280000}" name="Columna10324" dataDxfId="6386"/>
    <tableColumn id="10331" xr3:uid="{00000000-0010-0000-0300-00005B280000}" name="Columna10325" dataDxfId="6385"/>
    <tableColumn id="10332" xr3:uid="{00000000-0010-0000-0300-00005C280000}" name="Columna10326" dataDxfId="6384"/>
    <tableColumn id="10333" xr3:uid="{00000000-0010-0000-0300-00005D280000}" name="Columna10327" dataDxfId="6383"/>
    <tableColumn id="10334" xr3:uid="{00000000-0010-0000-0300-00005E280000}" name="Columna10328" dataDxfId="6382"/>
    <tableColumn id="10335" xr3:uid="{00000000-0010-0000-0300-00005F280000}" name="Columna10329" dataDxfId="6381"/>
    <tableColumn id="10336" xr3:uid="{00000000-0010-0000-0300-000060280000}" name="Columna10330" dataDxfId="6380"/>
    <tableColumn id="10337" xr3:uid="{00000000-0010-0000-0300-000061280000}" name="Columna10331" dataDxfId="6379"/>
    <tableColumn id="10338" xr3:uid="{00000000-0010-0000-0300-000062280000}" name="Columna10332" dataDxfId="6378"/>
    <tableColumn id="10339" xr3:uid="{00000000-0010-0000-0300-000063280000}" name="Columna10333" dataDxfId="6377"/>
    <tableColumn id="10340" xr3:uid="{00000000-0010-0000-0300-000064280000}" name="Columna10334" dataDxfId="6376"/>
    <tableColumn id="10341" xr3:uid="{00000000-0010-0000-0300-000065280000}" name="Columna10335" dataDxfId="6375"/>
    <tableColumn id="10342" xr3:uid="{00000000-0010-0000-0300-000066280000}" name="Columna10336" dataDxfId="6374"/>
    <tableColumn id="10343" xr3:uid="{00000000-0010-0000-0300-000067280000}" name="Columna10337" dataDxfId="6373"/>
    <tableColumn id="10344" xr3:uid="{00000000-0010-0000-0300-000068280000}" name="Columna10338" dataDxfId="6372"/>
    <tableColumn id="10345" xr3:uid="{00000000-0010-0000-0300-000069280000}" name="Columna10339" dataDxfId="6371"/>
    <tableColumn id="10346" xr3:uid="{00000000-0010-0000-0300-00006A280000}" name="Columna10340" dataDxfId="6370"/>
    <tableColumn id="10347" xr3:uid="{00000000-0010-0000-0300-00006B280000}" name="Columna10341" dataDxfId="6369"/>
    <tableColumn id="10348" xr3:uid="{00000000-0010-0000-0300-00006C280000}" name="Columna10342" dataDxfId="6368"/>
    <tableColumn id="10349" xr3:uid="{00000000-0010-0000-0300-00006D280000}" name="Columna10343" dataDxfId="6367"/>
    <tableColumn id="10350" xr3:uid="{00000000-0010-0000-0300-00006E280000}" name="Columna10344" dataDxfId="6366"/>
    <tableColumn id="10351" xr3:uid="{00000000-0010-0000-0300-00006F280000}" name="Columna10345" dataDxfId="6365"/>
    <tableColumn id="10352" xr3:uid="{00000000-0010-0000-0300-000070280000}" name="Columna10346" dataDxfId="6364"/>
    <tableColumn id="10353" xr3:uid="{00000000-0010-0000-0300-000071280000}" name="Columna10347" dataDxfId="6363"/>
    <tableColumn id="10354" xr3:uid="{00000000-0010-0000-0300-000072280000}" name="Columna10348" dataDxfId="6362"/>
    <tableColumn id="10355" xr3:uid="{00000000-0010-0000-0300-000073280000}" name="Columna10349" dataDxfId="6361"/>
    <tableColumn id="10356" xr3:uid="{00000000-0010-0000-0300-000074280000}" name="Columna10350" dataDxfId="6360"/>
    <tableColumn id="10357" xr3:uid="{00000000-0010-0000-0300-000075280000}" name="Columna10351" dataDxfId="6359"/>
    <tableColumn id="10358" xr3:uid="{00000000-0010-0000-0300-000076280000}" name="Columna10352" dataDxfId="6358"/>
    <tableColumn id="10359" xr3:uid="{00000000-0010-0000-0300-000077280000}" name="Columna10353" dataDxfId="6357"/>
    <tableColumn id="10360" xr3:uid="{00000000-0010-0000-0300-000078280000}" name="Columna10354" dataDxfId="6356"/>
    <tableColumn id="10361" xr3:uid="{00000000-0010-0000-0300-000079280000}" name="Columna10355" dataDxfId="6355"/>
    <tableColumn id="10362" xr3:uid="{00000000-0010-0000-0300-00007A280000}" name="Columna10356" dataDxfId="6354"/>
    <tableColumn id="10363" xr3:uid="{00000000-0010-0000-0300-00007B280000}" name="Columna10357" dataDxfId="6353"/>
    <tableColumn id="10364" xr3:uid="{00000000-0010-0000-0300-00007C280000}" name="Columna10358" dataDxfId="6352"/>
    <tableColumn id="10365" xr3:uid="{00000000-0010-0000-0300-00007D280000}" name="Columna10359" dataDxfId="6351"/>
    <tableColumn id="10366" xr3:uid="{00000000-0010-0000-0300-00007E280000}" name="Columna10360" dataDxfId="6350"/>
    <tableColumn id="10367" xr3:uid="{00000000-0010-0000-0300-00007F280000}" name="Columna10361" dataDxfId="6349"/>
    <tableColumn id="10368" xr3:uid="{00000000-0010-0000-0300-000080280000}" name="Columna10362" dataDxfId="6348"/>
    <tableColumn id="10369" xr3:uid="{00000000-0010-0000-0300-000081280000}" name="Columna10363" dataDxfId="6347"/>
    <tableColumn id="10370" xr3:uid="{00000000-0010-0000-0300-000082280000}" name="Columna10364" dataDxfId="6346"/>
    <tableColumn id="10371" xr3:uid="{00000000-0010-0000-0300-000083280000}" name="Columna10365" dataDxfId="6345"/>
    <tableColumn id="10372" xr3:uid="{00000000-0010-0000-0300-000084280000}" name="Columna10366" dataDxfId="6344"/>
    <tableColumn id="10373" xr3:uid="{00000000-0010-0000-0300-000085280000}" name="Columna10367" dataDxfId="6343"/>
    <tableColumn id="10374" xr3:uid="{00000000-0010-0000-0300-000086280000}" name="Columna10368" dataDxfId="6342"/>
    <tableColumn id="10375" xr3:uid="{00000000-0010-0000-0300-000087280000}" name="Columna10369" dataDxfId="6341"/>
    <tableColumn id="10376" xr3:uid="{00000000-0010-0000-0300-000088280000}" name="Columna10370" dataDxfId="6340"/>
    <tableColumn id="10377" xr3:uid="{00000000-0010-0000-0300-000089280000}" name="Columna10371" dataDxfId="6339"/>
    <tableColumn id="10378" xr3:uid="{00000000-0010-0000-0300-00008A280000}" name="Columna10372" dataDxfId="6338"/>
    <tableColumn id="10379" xr3:uid="{00000000-0010-0000-0300-00008B280000}" name="Columna10373" dataDxfId="6337"/>
    <tableColumn id="10380" xr3:uid="{00000000-0010-0000-0300-00008C280000}" name="Columna10374" dataDxfId="6336"/>
    <tableColumn id="10381" xr3:uid="{00000000-0010-0000-0300-00008D280000}" name="Columna10375" dataDxfId="6335"/>
    <tableColumn id="10382" xr3:uid="{00000000-0010-0000-0300-00008E280000}" name="Columna10376" dataDxfId="6334"/>
    <tableColumn id="10383" xr3:uid="{00000000-0010-0000-0300-00008F280000}" name="Columna10377" dataDxfId="6333"/>
    <tableColumn id="10384" xr3:uid="{00000000-0010-0000-0300-000090280000}" name="Columna10378" dataDxfId="6332"/>
    <tableColumn id="10385" xr3:uid="{00000000-0010-0000-0300-000091280000}" name="Columna10379" dataDxfId="6331"/>
    <tableColumn id="10386" xr3:uid="{00000000-0010-0000-0300-000092280000}" name="Columna10380" dataDxfId="6330"/>
    <tableColumn id="10387" xr3:uid="{00000000-0010-0000-0300-000093280000}" name="Columna10381" dataDxfId="6329"/>
    <tableColumn id="10388" xr3:uid="{00000000-0010-0000-0300-000094280000}" name="Columna10382" dataDxfId="6328"/>
    <tableColumn id="10389" xr3:uid="{00000000-0010-0000-0300-000095280000}" name="Columna10383" dataDxfId="6327"/>
    <tableColumn id="10390" xr3:uid="{00000000-0010-0000-0300-000096280000}" name="Columna10384" dataDxfId="6326"/>
    <tableColumn id="10391" xr3:uid="{00000000-0010-0000-0300-000097280000}" name="Columna10385" dataDxfId="6325"/>
    <tableColumn id="10392" xr3:uid="{00000000-0010-0000-0300-000098280000}" name="Columna10386" dataDxfId="6324"/>
    <tableColumn id="10393" xr3:uid="{00000000-0010-0000-0300-000099280000}" name="Columna10387" dataDxfId="6323"/>
    <tableColumn id="10394" xr3:uid="{00000000-0010-0000-0300-00009A280000}" name="Columna10388" dataDxfId="6322"/>
    <tableColumn id="10395" xr3:uid="{00000000-0010-0000-0300-00009B280000}" name="Columna10389" dataDxfId="6321"/>
    <tableColumn id="10396" xr3:uid="{00000000-0010-0000-0300-00009C280000}" name="Columna10390" dataDxfId="6320"/>
    <tableColumn id="10397" xr3:uid="{00000000-0010-0000-0300-00009D280000}" name="Columna10391" dataDxfId="6319"/>
    <tableColumn id="10398" xr3:uid="{00000000-0010-0000-0300-00009E280000}" name="Columna10392" dataDxfId="6318"/>
    <tableColumn id="10399" xr3:uid="{00000000-0010-0000-0300-00009F280000}" name="Columna10393" dataDxfId="6317"/>
    <tableColumn id="10400" xr3:uid="{00000000-0010-0000-0300-0000A0280000}" name="Columna10394" dataDxfId="6316"/>
    <tableColumn id="10401" xr3:uid="{00000000-0010-0000-0300-0000A1280000}" name="Columna10395" dataDxfId="6315"/>
    <tableColumn id="10402" xr3:uid="{00000000-0010-0000-0300-0000A2280000}" name="Columna10396" dataDxfId="6314"/>
    <tableColumn id="10403" xr3:uid="{00000000-0010-0000-0300-0000A3280000}" name="Columna10397" dataDxfId="6313"/>
    <tableColumn id="10404" xr3:uid="{00000000-0010-0000-0300-0000A4280000}" name="Columna10398" dataDxfId="6312"/>
    <tableColumn id="10405" xr3:uid="{00000000-0010-0000-0300-0000A5280000}" name="Columna10399" dataDxfId="6311"/>
    <tableColumn id="10406" xr3:uid="{00000000-0010-0000-0300-0000A6280000}" name="Columna10400" dataDxfId="6310"/>
    <tableColumn id="10407" xr3:uid="{00000000-0010-0000-0300-0000A7280000}" name="Columna10401" dataDxfId="6309"/>
    <tableColumn id="10408" xr3:uid="{00000000-0010-0000-0300-0000A8280000}" name="Columna10402" dataDxfId="6308"/>
    <tableColumn id="10409" xr3:uid="{00000000-0010-0000-0300-0000A9280000}" name="Columna10403" dataDxfId="6307"/>
    <tableColumn id="10410" xr3:uid="{00000000-0010-0000-0300-0000AA280000}" name="Columna10404" dataDxfId="6306"/>
    <tableColumn id="10411" xr3:uid="{00000000-0010-0000-0300-0000AB280000}" name="Columna10405" dataDxfId="6305"/>
    <tableColumn id="10412" xr3:uid="{00000000-0010-0000-0300-0000AC280000}" name="Columna10406" dataDxfId="6304"/>
    <tableColumn id="10413" xr3:uid="{00000000-0010-0000-0300-0000AD280000}" name="Columna10407" dataDxfId="6303"/>
    <tableColumn id="10414" xr3:uid="{00000000-0010-0000-0300-0000AE280000}" name="Columna10408" dataDxfId="6302"/>
    <tableColumn id="10415" xr3:uid="{00000000-0010-0000-0300-0000AF280000}" name="Columna10409" dataDxfId="6301"/>
    <tableColumn id="10416" xr3:uid="{00000000-0010-0000-0300-0000B0280000}" name="Columna10410" dataDxfId="6300"/>
    <tableColumn id="10417" xr3:uid="{00000000-0010-0000-0300-0000B1280000}" name="Columna10411" dataDxfId="6299"/>
    <tableColumn id="10418" xr3:uid="{00000000-0010-0000-0300-0000B2280000}" name="Columna10412" dataDxfId="6298"/>
    <tableColumn id="10419" xr3:uid="{00000000-0010-0000-0300-0000B3280000}" name="Columna10413" dataDxfId="6297"/>
    <tableColumn id="10420" xr3:uid="{00000000-0010-0000-0300-0000B4280000}" name="Columna10414" dataDxfId="6296"/>
    <tableColumn id="10421" xr3:uid="{00000000-0010-0000-0300-0000B5280000}" name="Columna10415" dataDxfId="6295"/>
    <tableColumn id="10422" xr3:uid="{00000000-0010-0000-0300-0000B6280000}" name="Columna10416" dataDxfId="6294"/>
    <tableColumn id="10423" xr3:uid="{00000000-0010-0000-0300-0000B7280000}" name="Columna10417" dataDxfId="6293"/>
    <tableColumn id="10424" xr3:uid="{00000000-0010-0000-0300-0000B8280000}" name="Columna10418" dataDxfId="6292"/>
    <tableColumn id="10425" xr3:uid="{00000000-0010-0000-0300-0000B9280000}" name="Columna10419" dataDxfId="6291"/>
    <tableColumn id="10426" xr3:uid="{00000000-0010-0000-0300-0000BA280000}" name="Columna10420" dataDxfId="6290"/>
    <tableColumn id="10427" xr3:uid="{00000000-0010-0000-0300-0000BB280000}" name="Columna10421" dataDxfId="6289"/>
    <tableColumn id="10428" xr3:uid="{00000000-0010-0000-0300-0000BC280000}" name="Columna10422" dataDxfId="6288"/>
    <tableColumn id="10429" xr3:uid="{00000000-0010-0000-0300-0000BD280000}" name="Columna10423" dataDxfId="6287"/>
    <tableColumn id="10430" xr3:uid="{00000000-0010-0000-0300-0000BE280000}" name="Columna10424" dataDxfId="6286"/>
    <tableColumn id="10431" xr3:uid="{00000000-0010-0000-0300-0000BF280000}" name="Columna10425" dataDxfId="6285"/>
    <tableColumn id="10432" xr3:uid="{00000000-0010-0000-0300-0000C0280000}" name="Columna10426" dataDxfId="6284"/>
    <tableColumn id="10433" xr3:uid="{00000000-0010-0000-0300-0000C1280000}" name="Columna10427" dataDxfId="6283"/>
    <tableColumn id="10434" xr3:uid="{00000000-0010-0000-0300-0000C2280000}" name="Columna10428" dataDxfId="6282"/>
    <tableColumn id="10435" xr3:uid="{00000000-0010-0000-0300-0000C3280000}" name="Columna10429" dataDxfId="6281"/>
    <tableColumn id="10436" xr3:uid="{00000000-0010-0000-0300-0000C4280000}" name="Columna10430" dataDxfId="6280"/>
    <tableColumn id="10437" xr3:uid="{00000000-0010-0000-0300-0000C5280000}" name="Columna10431" dataDxfId="6279"/>
    <tableColumn id="10438" xr3:uid="{00000000-0010-0000-0300-0000C6280000}" name="Columna10432" dataDxfId="6278"/>
    <tableColumn id="10439" xr3:uid="{00000000-0010-0000-0300-0000C7280000}" name="Columna10433" dataDxfId="6277"/>
    <tableColumn id="10440" xr3:uid="{00000000-0010-0000-0300-0000C8280000}" name="Columna10434" dataDxfId="6276"/>
    <tableColumn id="10441" xr3:uid="{00000000-0010-0000-0300-0000C9280000}" name="Columna10435" dataDxfId="6275"/>
    <tableColumn id="10442" xr3:uid="{00000000-0010-0000-0300-0000CA280000}" name="Columna10436" dataDxfId="6274"/>
    <tableColumn id="10443" xr3:uid="{00000000-0010-0000-0300-0000CB280000}" name="Columna10437" dataDxfId="6273"/>
    <tableColumn id="10444" xr3:uid="{00000000-0010-0000-0300-0000CC280000}" name="Columna10438" dataDxfId="6272"/>
    <tableColumn id="10445" xr3:uid="{00000000-0010-0000-0300-0000CD280000}" name="Columna10439" dataDxfId="6271"/>
    <tableColumn id="10446" xr3:uid="{00000000-0010-0000-0300-0000CE280000}" name="Columna10440" dataDxfId="6270"/>
    <tableColumn id="10447" xr3:uid="{00000000-0010-0000-0300-0000CF280000}" name="Columna10441" dataDxfId="6269"/>
    <tableColumn id="10448" xr3:uid="{00000000-0010-0000-0300-0000D0280000}" name="Columna10442" dataDxfId="6268"/>
    <tableColumn id="10449" xr3:uid="{00000000-0010-0000-0300-0000D1280000}" name="Columna10443" dataDxfId="6267"/>
    <tableColumn id="10450" xr3:uid="{00000000-0010-0000-0300-0000D2280000}" name="Columna10444" dataDxfId="6266"/>
    <tableColumn id="10451" xr3:uid="{00000000-0010-0000-0300-0000D3280000}" name="Columna10445" dataDxfId="6265"/>
    <tableColumn id="10452" xr3:uid="{00000000-0010-0000-0300-0000D4280000}" name="Columna10446" dataDxfId="6264"/>
    <tableColumn id="10453" xr3:uid="{00000000-0010-0000-0300-0000D5280000}" name="Columna10447" dataDxfId="6263"/>
    <tableColumn id="10454" xr3:uid="{00000000-0010-0000-0300-0000D6280000}" name="Columna10448" dataDxfId="6262"/>
    <tableColumn id="10455" xr3:uid="{00000000-0010-0000-0300-0000D7280000}" name="Columna10449" dataDxfId="6261"/>
    <tableColumn id="10456" xr3:uid="{00000000-0010-0000-0300-0000D8280000}" name="Columna10450" dataDxfId="6260"/>
    <tableColumn id="10457" xr3:uid="{00000000-0010-0000-0300-0000D9280000}" name="Columna10451" dataDxfId="6259"/>
    <tableColumn id="10458" xr3:uid="{00000000-0010-0000-0300-0000DA280000}" name="Columna10452" dataDxfId="6258"/>
    <tableColumn id="10459" xr3:uid="{00000000-0010-0000-0300-0000DB280000}" name="Columna10453" dataDxfId="6257"/>
    <tableColumn id="10460" xr3:uid="{00000000-0010-0000-0300-0000DC280000}" name="Columna10454" dataDxfId="6256"/>
    <tableColumn id="10461" xr3:uid="{00000000-0010-0000-0300-0000DD280000}" name="Columna10455" dataDxfId="6255"/>
    <tableColumn id="10462" xr3:uid="{00000000-0010-0000-0300-0000DE280000}" name="Columna10456" dataDxfId="6254"/>
    <tableColumn id="10463" xr3:uid="{00000000-0010-0000-0300-0000DF280000}" name="Columna10457" dataDxfId="6253"/>
    <tableColumn id="10464" xr3:uid="{00000000-0010-0000-0300-0000E0280000}" name="Columna10458" dataDxfId="6252"/>
    <tableColumn id="10465" xr3:uid="{00000000-0010-0000-0300-0000E1280000}" name="Columna10459" dataDxfId="6251"/>
    <tableColumn id="10466" xr3:uid="{00000000-0010-0000-0300-0000E2280000}" name="Columna10460" dataDxfId="6250"/>
    <tableColumn id="10467" xr3:uid="{00000000-0010-0000-0300-0000E3280000}" name="Columna10461" dataDxfId="6249"/>
    <tableColumn id="10468" xr3:uid="{00000000-0010-0000-0300-0000E4280000}" name="Columna10462" dataDxfId="6248"/>
    <tableColumn id="10469" xr3:uid="{00000000-0010-0000-0300-0000E5280000}" name="Columna10463" dataDxfId="6247"/>
    <tableColumn id="10470" xr3:uid="{00000000-0010-0000-0300-0000E6280000}" name="Columna10464" dataDxfId="6246"/>
    <tableColumn id="10471" xr3:uid="{00000000-0010-0000-0300-0000E7280000}" name="Columna10465" dataDxfId="6245"/>
    <tableColumn id="10472" xr3:uid="{00000000-0010-0000-0300-0000E8280000}" name="Columna10466" dataDxfId="6244"/>
    <tableColumn id="10473" xr3:uid="{00000000-0010-0000-0300-0000E9280000}" name="Columna10467" dataDxfId="6243"/>
    <tableColumn id="10474" xr3:uid="{00000000-0010-0000-0300-0000EA280000}" name="Columna10468" dataDxfId="6242"/>
    <tableColumn id="10475" xr3:uid="{00000000-0010-0000-0300-0000EB280000}" name="Columna10469" dataDxfId="6241"/>
    <tableColumn id="10476" xr3:uid="{00000000-0010-0000-0300-0000EC280000}" name="Columna10470" dataDxfId="6240"/>
    <tableColumn id="10477" xr3:uid="{00000000-0010-0000-0300-0000ED280000}" name="Columna10471" dataDxfId="6239"/>
    <tableColumn id="10478" xr3:uid="{00000000-0010-0000-0300-0000EE280000}" name="Columna10472" dataDxfId="6238"/>
    <tableColumn id="10479" xr3:uid="{00000000-0010-0000-0300-0000EF280000}" name="Columna10473" dataDxfId="6237"/>
    <tableColumn id="10480" xr3:uid="{00000000-0010-0000-0300-0000F0280000}" name="Columna10474" dataDxfId="6236"/>
    <tableColumn id="10481" xr3:uid="{00000000-0010-0000-0300-0000F1280000}" name="Columna10475" dataDxfId="6235"/>
    <tableColumn id="10482" xr3:uid="{00000000-0010-0000-0300-0000F2280000}" name="Columna10476" dataDxfId="6234"/>
    <tableColumn id="10483" xr3:uid="{00000000-0010-0000-0300-0000F3280000}" name="Columna10477" dataDxfId="6233"/>
    <tableColumn id="10484" xr3:uid="{00000000-0010-0000-0300-0000F4280000}" name="Columna10478" dataDxfId="6232"/>
    <tableColumn id="10485" xr3:uid="{00000000-0010-0000-0300-0000F5280000}" name="Columna10479" dataDxfId="6231"/>
    <tableColumn id="10486" xr3:uid="{00000000-0010-0000-0300-0000F6280000}" name="Columna10480" dataDxfId="6230"/>
    <tableColumn id="10487" xr3:uid="{00000000-0010-0000-0300-0000F7280000}" name="Columna10481" dataDxfId="6229"/>
    <tableColumn id="10488" xr3:uid="{00000000-0010-0000-0300-0000F8280000}" name="Columna10482" dataDxfId="6228"/>
    <tableColumn id="10489" xr3:uid="{00000000-0010-0000-0300-0000F9280000}" name="Columna10483" dataDxfId="6227"/>
    <tableColumn id="10490" xr3:uid="{00000000-0010-0000-0300-0000FA280000}" name="Columna10484" dataDxfId="6226"/>
    <tableColumn id="10491" xr3:uid="{00000000-0010-0000-0300-0000FB280000}" name="Columna10485" dataDxfId="6225"/>
    <tableColumn id="10492" xr3:uid="{00000000-0010-0000-0300-0000FC280000}" name="Columna10486" dataDxfId="6224"/>
    <tableColumn id="10493" xr3:uid="{00000000-0010-0000-0300-0000FD280000}" name="Columna10487" dataDxfId="6223"/>
    <tableColumn id="10494" xr3:uid="{00000000-0010-0000-0300-0000FE280000}" name="Columna10488" dataDxfId="6222"/>
    <tableColumn id="10495" xr3:uid="{00000000-0010-0000-0300-0000FF280000}" name="Columna10489" dataDxfId="6221"/>
    <tableColumn id="10496" xr3:uid="{00000000-0010-0000-0300-000000290000}" name="Columna10490" dataDxfId="6220"/>
    <tableColumn id="10497" xr3:uid="{00000000-0010-0000-0300-000001290000}" name="Columna10491" dataDxfId="6219"/>
    <tableColumn id="10498" xr3:uid="{00000000-0010-0000-0300-000002290000}" name="Columna10492" dataDxfId="6218"/>
    <tableColumn id="10499" xr3:uid="{00000000-0010-0000-0300-000003290000}" name="Columna10493" dataDxfId="6217"/>
    <tableColumn id="10500" xr3:uid="{00000000-0010-0000-0300-000004290000}" name="Columna10494" dataDxfId="6216"/>
    <tableColumn id="10501" xr3:uid="{00000000-0010-0000-0300-000005290000}" name="Columna10495" dataDxfId="6215"/>
    <tableColumn id="10502" xr3:uid="{00000000-0010-0000-0300-000006290000}" name="Columna10496" dataDxfId="6214"/>
    <tableColumn id="10503" xr3:uid="{00000000-0010-0000-0300-000007290000}" name="Columna10497" dataDxfId="6213"/>
    <tableColumn id="10504" xr3:uid="{00000000-0010-0000-0300-000008290000}" name="Columna10498" dataDxfId="6212"/>
    <tableColumn id="10505" xr3:uid="{00000000-0010-0000-0300-000009290000}" name="Columna10499" dataDxfId="6211"/>
    <tableColumn id="10506" xr3:uid="{00000000-0010-0000-0300-00000A290000}" name="Columna10500" dataDxfId="6210"/>
    <tableColumn id="10507" xr3:uid="{00000000-0010-0000-0300-00000B290000}" name="Columna10501" dataDxfId="6209"/>
    <tableColumn id="10508" xr3:uid="{00000000-0010-0000-0300-00000C290000}" name="Columna10502" dataDxfId="6208"/>
    <tableColumn id="10509" xr3:uid="{00000000-0010-0000-0300-00000D290000}" name="Columna10503" dataDxfId="6207"/>
    <tableColumn id="10510" xr3:uid="{00000000-0010-0000-0300-00000E290000}" name="Columna10504" dataDxfId="6206"/>
    <tableColumn id="10511" xr3:uid="{00000000-0010-0000-0300-00000F290000}" name="Columna10505" dataDxfId="6205"/>
    <tableColumn id="10512" xr3:uid="{00000000-0010-0000-0300-000010290000}" name="Columna10506" dataDxfId="6204"/>
    <tableColumn id="10513" xr3:uid="{00000000-0010-0000-0300-000011290000}" name="Columna10507" dataDxfId="6203"/>
    <tableColumn id="10514" xr3:uid="{00000000-0010-0000-0300-000012290000}" name="Columna10508" dataDxfId="6202"/>
    <tableColumn id="10515" xr3:uid="{00000000-0010-0000-0300-000013290000}" name="Columna10509" dataDxfId="6201"/>
    <tableColumn id="10516" xr3:uid="{00000000-0010-0000-0300-000014290000}" name="Columna10510" dataDxfId="6200"/>
    <tableColumn id="10517" xr3:uid="{00000000-0010-0000-0300-000015290000}" name="Columna10511" dataDxfId="6199"/>
    <tableColumn id="10518" xr3:uid="{00000000-0010-0000-0300-000016290000}" name="Columna10512" dataDxfId="6198"/>
    <tableColumn id="10519" xr3:uid="{00000000-0010-0000-0300-000017290000}" name="Columna10513" dataDxfId="6197"/>
    <tableColumn id="10520" xr3:uid="{00000000-0010-0000-0300-000018290000}" name="Columna10514" dataDxfId="6196"/>
    <tableColumn id="10521" xr3:uid="{00000000-0010-0000-0300-000019290000}" name="Columna10515" dataDxfId="6195"/>
    <tableColumn id="10522" xr3:uid="{00000000-0010-0000-0300-00001A290000}" name="Columna10516" dataDxfId="6194"/>
    <tableColumn id="10523" xr3:uid="{00000000-0010-0000-0300-00001B290000}" name="Columna10517" dataDxfId="6193"/>
    <tableColumn id="10524" xr3:uid="{00000000-0010-0000-0300-00001C290000}" name="Columna10518" dataDxfId="6192"/>
    <tableColumn id="10525" xr3:uid="{00000000-0010-0000-0300-00001D290000}" name="Columna10519" dataDxfId="6191"/>
    <tableColumn id="10526" xr3:uid="{00000000-0010-0000-0300-00001E290000}" name="Columna10520" dataDxfId="6190"/>
    <tableColumn id="10527" xr3:uid="{00000000-0010-0000-0300-00001F290000}" name="Columna10521" dataDxfId="6189"/>
    <tableColumn id="10528" xr3:uid="{00000000-0010-0000-0300-000020290000}" name="Columna10522" dataDxfId="6188"/>
    <tableColumn id="10529" xr3:uid="{00000000-0010-0000-0300-000021290000}" name="Columna10523" dataDxfId="6187"/>
    <tableColumn id="10530" xr3:uid="{00000000-0010-0000-0300-000022290000}" name="Columna10524" dataDxfId="6186"/>
    <tableColumn id="10531" xr3:uid="{00000000-0010-0000-0300-000023290000}" name="Columna10525" dataDxfId="6185"/>
    <tableColumn id="10532" xr3:uid="{00000000-0010-0000-0300-000024290000}" name="Columna10526" dataDxfId="6184"/>
    <tableColumn id="10533" xr3:uid="{00000000-0010-0000-0300-000025290000}" name="Columna10527" dataDxfId="6183"/>
    <tableColumn id="10534" xr3:uid="{00000000-0010-0000-0300-000026290000}" name="Columna10528" dataDxfId="6182"/>
    <tableColumn id="10535" xr3:uid="{00000000-0010-0000-0300-000027290000}" name="Columna10529" dataDxfId="6181"/>
    <tableColumn id="10536" xr3:uid="{00000000-0010-0000-0300-000028290000}" name="Columna10530" dataDxfId="6180"/>
    <tableColumn id="10537" xr3:uid="{00000000-0010-0000-0300-000029290000}" name="Columna10531" dataDxfId="6179"/>
    <tableColumn id="10538" xr3:uid="{00000000-0010-0000-0300-00002A290000}" name="Columna10532" dataDxfId="6178"/>
    <tableColumn id="10539" xr3:uid="{00000000-0010-0000-0300-00002B290000}" name="Columna10533" dataDxfId="6177"/>
    <tableColumn id="10540" xr3:uid="{00000000-0010-0000-0300-00002C290000}" name="Columna10534" dataDxfId="6176"/>
    <tableColumn id="10541" xr3:uid="{00000000-0010-0000-0300-00002D290000}" name="Columna10535" dataDxfId="6175"/>
    <tableColumn id="10542" xr3:uid="{00000000-0010-0000-0300-00002E290000}" name="Columna10536" dataDxfId="6174"/>
    <tableColumn id="10543" xr3:uid="{00000000-0010-0000-0300-00002F290000}" name="Columna10537" dataDxfId="6173"/>
    <tableColumn id="10544" xr3:uid="{00000000-0010-0000-0300-000030290000}" name="Columna10538" dataDxfId="6172"/>
    <tableColumn id="10545" xr3:uid="{00000000-0010-0000-0300-000031290000}" name="Columna10539" dataDxfId="6171"/>
    <tableColumn id="10546" xr3:uid="{00000000-0010-0000-0300-000032290000}" name="Columna10540" dataDxfId="6170"/>
    <tableColumn id="10547" xr3:uid="{00000000-0010-0000-0300-000033290000}" name="Columna10541" dataDxfId="6169"/>
    <tableColumn id="10548" xr3:uid="{00000000-0010-0000-0300-000034290000}" name="Columna10542" dataDxfId="6168"/>
    <tableColumn id="10549" xr3:uid="{00000000-0010-0000-0300-000035290000}" name="Columna10543" dataDxfId="6167"/>
    <tableColumn id="10550" xr3:uid="{00000000-0010-0000-0300-000036290000}" name="Columna10544" dataDxfId="6166"/>
    <tableColumn id="10551" xr3:uid="{00000000-0010-0000-0300-000037290000}" name="Columna10545" dataDxfId="6165"/>
    <tableColumn id="10552" xr3:uid="{00000000-0010-0000-0300-000038290000}" name="Columna10546" dataDxfId="6164"/>
    <tableColumn id="10553" xr3:uid="{00000000-0010-0000-0300-000039290000}" name="Columna10547" dataDxfId="6163"/>
    <tableColumn id="10554" xr3:uid="{00000000-0010-0000-0300-00003A290000}" name="Columna10548" dataDxfId="6162"/>
    <tableColumn id="10555" xr3:uid="{00000000-0010-0000-0300-00003B290000}" name="Columna10549" dataDxfId="6161"/>
    <tableColumn id="10556" xr3:uid="{00000000-0010-0000-0300-00003C290000}" name="Columna10550" dataDxfId="6160"/>
    <tableColumn id="10557" xr3:uid="{00000000-0010-0000-0300-00003D290000}" name="Columna10551" dataDxfId="6159"/>
    <tableColumn id="10558" xr3:uid="{00000000-0010-0000-0300-00003E290000}" name="Columna10552" dataDxfId="6158"/>
    <tableColumn id="10559" xr3:uid="{00000000-0010-0000-0300-00003F290000}" name="Columna10553" dataDxfId="6157"/>
    <tableColumn id="10560" xr3:uid="{00000000-0010-0000-0300-000040290000}" name="Columna10554" dataDxfId="6156"/>
    <tableColumn id="10561" xr3:uid="{00000000-0010-0000-0300-000041290000}" name="Columna10555" dataDxfId="6155"/>
    <tableColumn id="10562" xr3:uid="{00000000-0010-0000-0300-000042290000}" name="Columna10556" dataDxfId="6154"/>
    <tableColumn id="10563" xr3:uid="{00000000-0010-0000-0300-000043290000}" name="Columna10557" dataDxfId="6153"/>
    <tableColumn id="10564" xr3:uid="{00000000-0010-0000-0300-000044290000}" name="Columna10558" dataDxfId="6152"/>
    <tableColumn id="10565" xr3:uid="{00000000-0010-0000-0300-000045290000}" name="Columna10559" dataDxfId="6151"/>
    <tableColumn id="10566" xr3:uid="{00000000-0010-0000-0300-000046290000}" name="Columna10560" dataDxfId="6150"/>
    <tableColumn id="10567" xr3:uid="{00000000-0010-0000-0300-000047290000}" name="Columna10561" dataDxfId="6149"/>
    <tableColumn id="10568" xr3:uid="{00000000-0010-0000-0300-000048290000}" name="Columna10562" dataDxfId="6148"/>
    <tableColumn id="10569" xr3:uid="{00000000-0010-0000-0300-000049290000}" name="Columna10563" dataDxfId="6147"/>
    <tableColumn id="10570" xr3:uid="{00000000-0010-0000-0300-00004A290000}" name="Columna10564" dataDxfId="6146"/>
    <tableColumn id="10571" xr3:uid="{00000000-0010-0000-0300-00004B290000}" name="Columna10565" dataDxfId="6145"/>
    <tableColumn id="10572" xr3:uid="{00000000-0010-0000-0300-00004C290000}" name="Columna10566" dataDxfId="6144"/>
    <tableColumn id="10573" xr3:uid="{00000000-0010-0000-0300-00004D290000}" name="Columna10567" dataDxfId="6143"/>
    <tableColumn id="10574" xr3:uid="{00000000-0010-0000-0300-00004E290000}" name="Columna10568" dataDxfId="6142"/>
    <tableColumn id="10575" xr3:uid="{00000000-0010-0000-0300-00004F290000}" name="Columna10569" dataDxfId="6141"/>
    <tableColumn id="10576" xr3:uid="{00000000-0010-0000-0300-000050290000}" name="Columna10570" dataDxfId="6140"/>
    <tableColumn id="10577" xr3:uid="{00000000-0010-0000-0300-000051290000}" name="Columna10571" dataDxfId="6139"/>
    <tableColumn id="10578" xr3:uid="{00000000-0010-0000-0300-000052290000}" name="Columna10572" dataDxfId="6138"/>
    <tableColumn id="10579" xr3:uid="{00000000-0010-0000-0300-000053290000}" name="Columna10573" dataDxfId="6137"/>
    <tableColumn id="10580" xr3:uid="{00000000-0010-0000-0300-000054290000}" name="Columna10574" dataDxfId="6136"/>
    <tableColumn id="10581" xr3:uid="{00000000-0010-0000-0300-000055290000}" name="Columna10575" dataDxfId="6135"/>
    <tableColumn id="10582" xr3:uid="{00000000-0010-0000-0300-000056290000}" name="Columna10576" dataDxfId="6134"/>
    <tableColumn id="10583" xr3:uid="{00000000-0010-0000-0300-000057290000}" name="Columna10577" dataDxfId="6133"/>
    <tableColumn id="10584" xr3:uid="{00000000-0010-0000-0300-000058290000}" name="Columna10578" dataDxfId="6132"/>
    <tableColumn id="10585" xr3:uid="{00000000-0010-0000-0300-000059290000}" name="Columna10579" dataDxfId="6131"/>
    <tableColumn id="10586" xr3:uid="{00000000-0010-0000-0300-00005A290000}" name="Columna10580" dataDxfId="6130"/>
    <tableColumn id="10587" xr3:uid="{00000000-0010-0000-0300-00005B290000}" name="Columna10581" dataDxfId="6129"/>
    <tableColumn id="10588" xr3:uid="{00000000-0010-0000-0300-00005C290000}" name="Columna10582" dataDxfId="6128"/>
    <tableColumn id="10589" xr3:uid="{00000000-0010-0000-0300-00005D290000}" name="Columna10583" dataDxfId="6127"/>
    <tableColumn id="10590" xr3:uid="{00000000-0010-0000-0300-00005E290000}" name="Columna10584" dataDxfId="6126"/>
    <tableColumn id="10591" xr3:uid="{00000000-0010-0000-0300-00005F290000}" name="Columna10585" dataDxfId="6125"/>
    <tableColumn id="10592" xr3:uid="{00000000-0010-0000-0300-000060290000}" name="Columna10586" dataDxfId="6124"/>
    <tableColumn id="10593" xr3:uid="{00000000-0010-0000-0300-000061290000}" name="Columna10587" dataDxfId="6123"/>
    <tableColumn id="10594" xr3:uid="{00000000-0010-0000-0300-000062290000}" name="Columna10588" dataDxfId="6122"/>
    <tableColumn id="10595" xr3:uid="{00000000-0010-0000-0300-000063290000}" name="Columna10589" dataDxfId="6121"/>
    <tableColumn id="10596" xr3:uid="{00000000-0010-0000-0300-000064290000}" name="Columna10590" dataDxfId="6120"/>
    <tableColumn id="10597" xr3:uid="{00000000-0010-0000-0300-000065290000}" name="Columna10591" dataDxfId="6119"/>
    <tableColumn id="10598" xr3:uid="{00000000-0010-0000-0300-000066290000}" name="Columna10592" dataDxfId="6118"/>
    <tableColumn id="10599" xr3:uid="{00000000-0010-0000-0300-000067290000}" name="Columna10593" dataDxfId="6117"/>
    <tableColumn id="10600" xr3:uid="{00000000-0010-0000-0300-000068290000}" name="Columna10594" dataDxfId="6116"/>
    <tableColumn id="10601" xr3:uid="{00000000-0010-0000-0300-000069290000}" name="Columna10595" dataDxfId="6115"/>
    <tableColumn id="10602" xr3:uid="{00000000-0010-0000-0300-00006A290000}" name="Columna10596" dataDxfId="6114"/>
    <tableColumn id="10603" xr3:uid="{00000000-0010-0000-0300-00006B290000}" name="Columna10597" dataDxfId="6113"/>
    <tableColumn id="10604" xr3:uid="{00000000-0010-0000-0300-00006C290000}" name="Columna10598" dataDxfId="6112"/>
    <tableColumn id="10605" xr3:uid="{00000000-0010-0000-0300-00006D290000}" name="Columna10599" dataDxfId="6111"/>
    <tableColumn id="10606" xr3:uid="{00000000-0010-0000-0300-00006E290000}" name="Columna10600" dataDxfId="6110"/>
    <tableColumn id="10607" xr3:uid="{00000000-0010-0000-0300-00006F290000}" name="Columna10601" dataDxfId="6109"/>
    <tableColumn id="10608" xr3:uid="{00000000-0010-0000-0300-000070290000}" name="Columna10602" dataDxfId="6108"/>
    <tableColumn id="10609" xr3:uid="{00000000-0010-0000-0300-000071290000}" name="Columna10603" dataDxfId="6107"/>
    <tableColumn id="10610" xr3:uid="{00000000-0010-0000-0300-000072290000}" name="Columna10604" dataDxfId="6106"/>
    <tableColumn id="10611" xr3:uid="{00000000-0010-0000-0300-000073290000}" name="Columna10605" dataDxfId="6105"/>
    <tableColumn id="10612" xr3:uid="{00000000-0010-0000-0300-000074290000}" name="Columna10606" dataDxfId="6104"/>
    <tableColumn id="10613" xr3:uid="{00000000-0010-0000-0300-000075290000}" name="Columna10607" dataDxfId="6103"/>
    <tableColumn id="10614" xr3:uid="{00000000-0010-0000-0300-000076290000}" name="Columna10608" dataDxfId="6102"/>
    <tableColumn id="10615" xr3:uid="{00000000-0010-0000-0300-000077290000}" name="Columna10609" dataDxfId="6101"/>
    <tableColumn id="10616" xr3:uid="{00000000-0010-0000-0300-000078290000}" name="Columna10610" dataDxfId="6100"/>
    <tableColumn id="10617" xr3:uid="{00000000-0010-0000-0300-000079290000}" name="Columna10611" dataDxfId="6099"/>
    <tableColumn id="10618" xr3:uid="{00000000-0010-0000-0300-00007A290000}" name="Columna10612" dataDxfId="6098"/>
    <tableColumn id="10619" xr3:uid="{00000000-0010-0000-0300-00007B290000}" name="Columna10613" dataDxfId="6097"/>
    <tableColumn id="10620" xr3:uid="{00000000-0010-0000-0300-00007C290000}" name="Columna10614" dataDxfId="6096"/>
    <tableColumn id="10621" xr3:uid="{00000000-0010-0000-0300-00007D290000}" name="Columna10615" dataDxfId="6095"/>
    <tableColumn id="10622" xr3:uid="{00000000-0010-0000-0300-00007E290000}" name="Columna10616" dataDxfId="6094"/>
    <tableColumn id="10623" xr3:uid="{00000000-0010-0000-0300-00007F290000}" name="Columna10617" dataDxfId="6093"/>
    <tableColumn id="10624" xr3:uid="{00000000-0010-0000-0300-000080290000}" name="Columna10618" dataDxfId="6092"/>
    <tableColumn id="10625" xr3:uid="{00000000-0010-0000-0300-000081290000}" name="Columna10619" dataDxfId="6091"/>
    <tableColumn id="10626" xr3:uid="{00000000-0010-0000-0300-000082290000}" name="Columna10620" dataDxfId="6090"/>
    <tableColumn id="10627" xr3:uid="{00000000-0010-0000-0300-000083290000}" name="Columna10621" dataDxfId="6089"/>
    <tableColumn id="10628" xr3:uid="{00000000-0010-0000-0300-000084290000}" name="Columna10622" dataDxfId="6088"/>
    <tableColumn id="10629" xr3:uid="{00000000-0010-0000-0300-000085290000}" name="Columna10623" dataDxfId="6087"/>
    <tableColumn id="10630" xr3:uid="{00000000-0010-0000-0300-000086290000}" name="Columna10624" dataDxfId="6086"/>
    <tableColumn id="10631" xr3:uid="{00000000-0010-0000-0300-000087290000}" name="Columna10625" dataDxfId="6085"/>
    <tableColumn id="10632" xr3:uid="{00000000-0010-0000-0300-000088290000}" name="Columna10626" dataDxfId="6084"/>
    <tableColumn id="10633" xr3:uid="{00000000-0010-0000-0300-000089290000}" name="Columna10627" dataDxfId="6083"/>
    <tableColumn id="10634" xr3:uid="{00000000-0010-0000-0300-00008A290000}" name="Columna10628" dataDxfId="6082"/>
    <tableColumn id="10635" xr3:uid="{00000000-0010-0000-0300-00008B290000}" name="Columna10629" dataDxfId="6081"/>
    <tableColumn id="10636" xr3:uid="{00000000-0010-0000-0300-00008C290000}" name="Columna10630" dataDxfId="6080"/>
    <tableColumn id="10637" xr3:uid="{00000000-0010-0000-0300-00008D290000}" name="Columna10631" dataDxfId="6079"/>
    <tableColumn id="10638" xr3:uid="{00000000-0010-0000-0300-00008E290000}" name="Columna10632" dataDxfId="6078"/>
    <tableColumn id="10639" xr3:uid="{00000000-0010-0000-0300-00008F290000}" name="Columna10633" dataDxfId="6077"/>
    <tableColumn id="10640" xr3:uid="{00000000-0010-0000-0300-000090290000}" name="Columna10634" dataDxfId="6076"/>
    <tableColumn id="10641" xr3:uid="{00000000-0010-0000-0300-000091290000}" name="Columna10635" dataDxfId="6075"/>
    <tableColumn id="10642" xr3:uid="{00000000-0010-0000-0300-000092290000}" name="Columna10636" dataDxfId="6074"/>
    <tableColumn id="10643" xr3:uid="{00000000-0010-0000-0300-000093290000}" name="Columna10637" dataDxfId="6073"/>
    <tableColumn id="10644" xr3:uid="{00000000-0010-0000-0300-000094290000}" name="Columna10638" dataDxfId="6072"/>
    <tableColumn id="10645" xr3:uid="{00000000-0010-0000-0300-000095290000}" name="Columna10639" dataDxfId="6071"/>
    <tableColumn id="10646" xr3:uid="{00000000-0010-0000-0300-000096290000}" name="Columna10640" dataDxfId="6070"/>
    <tableColumn id="10647" xr3:uid="{00000000-0010-0000-0300-000097290000}" name="Columna10641" dataDxfId="6069"/>
    <tableColumn id="10648" xr3:uid="{00000000-0010-0000-0300-000098290000}" name="Columna10642" dataDxfId="6068"/>
    <tableColumn id="10649" xr3:uid="{00000000-0010-0000-0300-000099290000}" name="Columna10643" dataDxfId="6067"/>
    <tableColumn id="10650" xr3:uid="{00000000-0010-0000-0300-00009A290000}" name="Columna10644" dataDxfId="6066"/>
    <tableColumn id="10651" xr3:uid="{00000000-0010-0000-0300-00009B290000}" name="Columna10645" dataDxfId="6065"/>
    <tableColumn id="10652" xr3:uid="{00000000-0010-0000-0300-00009C290000}" name="Columna10646" dataDxfId="6064"/>
    <tableColumn id="10653" xr3:uid="{00000000-0010-0000-0300-00009D290000}" name="Columna10647" dataDxfId="6063"/>
    <tableColumn id="10654" xr3:uid="{00000000-0010-0000-0300-00009E290000}" name="Columna10648" dataDxfId="6062"/>
    <tableColumn id="10655" xr3:uid="{00000000-0010-0000-0300-00009F290000}" name="Columna10649" dataDxfId="6061"/>
    <tableColumn id="10656" xr3:uid="{00000000-0010-0000-0300-0000A0290000}" name="Columna10650" dataDxfId="6060"/>
    <tableColumn id="10657" xr3:uid="{00000000-0010-0000-0300-0000A1290000}" name="Columna10651" dataDxfId="6059"/>
    <tableColumn id="10658" xr3:uid="{00000000-0010-0000-0300-0000A2290000}" name="Columna10652" dataDxfId="6058"/>
    <tableColumn id="10659" xr3:uid="{00000000-0010-0000-0300-0000A3290000}" name="Columna10653" dataDxfId="6057"/>
    <tableColumn id="10660" xr3:uid="{00000000-0010-0000-0300-0000A4290000}" name="Columna10654" dataDxfId="6056"/>
    <tableColumn id="10661" xr3:uid="{00000000-0010-0000-0300-0000A5290000}" name="Columna10655" dataDxfId="6055"/>
    <tableColumn id="10662" xr3:uid="{00000000-0010-0000-0300-0000A6290000}" name="Columna10656" dataDxfId="6054"/>
    <tableColumn id="10663" xr3:uid="{00000000-0010-0000-0300-0000A7290000}" name="Columna10657" dataDxfId="6053"/>
    <tableColumn id="10664" xr3:uid="{00000000-0010-0000-0300-0000A8290000}" name="Columna10658" dataDxfId="6052"/>
    <tableColumn id="10665" xr3:uid="{00000000-0010-0000-0300-0000A9290000}" name="Columna10659" dataDxfId="6051"/>
    <tableColumn id="10666" xr3:uid="{00000000-0010-0000-0300-0000AA290000}" name="Columna10660" dataDxfId="6050"/>
    <tableColumn id="10667" xr3:uid="{00000000-0010-0000-0300-0000AB290000}" name="Columna10661" dataDxfId="6049"/>
    <tableColumn id="10668" xr3:uid="{00000000-0010-0000-0300-0000AC290000}" name="Columna10662" dataDxfId="6048"/>
    <tableColumn id="10669" xr3:uid="{00000000-0010-0000-0300-0000AD290000}" name="Columna10663" dataDxfId="6047"/>
    <tableColumn id="10670" xr3:uid="{00000000-0010-0000-0300-0000AE290000}" name="Columna10664" dataDxfId="6046"/>
    <tableColumn id="10671" xr3:uid="{00000000-0010-0000-0300-0000AF290000}" name="Columna10665" dataDxfId="6045"/>
    <tableColumn id="10672" xr3:uid="{00000000-0010-0000-0300-0000B0290000}" name="Columna10666" dataDxfId="6044"/>
    <tableColumn id="10673" xr3:uid="{00000000-0010-0000-0300-0000B1290000}" name="Columna10667" dataDxfId="6043"/>
    <tableColumn id="10674" xr3:uid="{00000000-0010-0000-0300-0000B2290000}" name="Columna10668" dataDxfId="6042"/>
    <tableColumn id="10675" xr3:uid="{00000000-0010-0000-0300-0000B3290000}" name="Columna10669" dataDxfId="6041"/>
    <tableColumn id="10676" xr3:uid="{00000000-0010-0000-0300-0000B4290000}" name="Columna10670" dataDxfId="6040"/>
    <tableColumn id="10677" xr3:uid="{00000000-0010-0000-0300-0000B5290000}" name="Columna10671" dataDxfId="6039"/>
    <tableColumn id="10678" xr3:uid="{00000000-0010-0000-0300-0000B6290000}" name="Columna10672" dataDxfId="6038"/>
    <tableColumn id="10679" xr3:uid="{00000000-0010-0000-0300-0000B7290000}" name="Columna10673" dataDxfId="6037"/>
    <tableColumn id="10680" xr3:uid="{00000000-0010-0000-0300-0000B8290000}" name="Columna10674" dataDxfId="6036"/>
    <tableColumn id="10681" xr3:uid="{00000000-0010-0000-0300-0000B9290000}" name="Columna10675" dataDxfId="6035"/>
    <tableColumn id="10682" xr3:uid="{00000000-0010-0000-0300-0000BA290000}" name="Columna10676" dataDxfId="6034"/>
    <tableColumn id="10683" xr3:uid="{00000000-0010-0000-0300-0000BB290000}" name="Columna10677" dataDxfId="6033"/>
    <tableColumn id="10684" xr3:uid="{00000000-0010-0000-0300-0000BC290000}" name="Columna10678" dataDxfId="6032"/>
    <tableColumn id="10685" xr3:uid="{00000000-0010-0000-0300-0000BD290000}" name="Columna10679" dataDxfId="6031"/>
    <tableColumn id="10686" xr3:uid="{00000000-0010-0000-0300-0000BE290000}" name="Columna10680" dataDxfId="6030"/>
    <tableColumn id="10687" xr3:uid="{00000000-0010-0000-0300-0000BF290000}" name="Columna10681" dataDxfId="6029"/>
    <tableColumn id="10688" xr3:uid="{00000000-0010-0000-0300-0000C0290000}" name="Columna10682" dataDxfId="6028"/>
    <tableColumn id="10689" xr3:uid="{00000000-0010-0000-0300-0000C1290000}" name="Columna10683" dataDxfId="6027"/>
    <tableColumn id="10690" xr3:uid="{00000000-0010-0000-0300-0000C2290000}" name="Columna10684" dataDxfId="6026"/>
    <tableColumn id="10691" xr3:uid="{00000000-0010-0000-0300-0000C3290000}" name="Columna10685" dataDxfId="6025"/>
    <tableColumn id="10692" xr3:uid="{00000000-0010-0000-0300-0000C4290000}" name="Columna10686" dataDxfId="6024"/>
    <tableColumn id="10693" xr3:uid="{00000000-0010-0000-0300-0000C5290000}" name="Columna10687" dataDxfId="6023"/>
    <tableColumn id="10694" xr3:uid="{00000000-0010-0000-0300-0000C6290000}" name="Columna10688" dataDxfId="6022"/>
    <tableColumn id="10695" xr3:uid="{00000000-0010-0000-0300-0000C7290000}" name="Columna10689" dataDxfId="6021"/>
    <tableColumn id="10696" xr3:uid="{00000000-0010-0000-0300-0000C8290000}" name="Columna10690" dataDxfId="6020"/>
    <tableColumn id="10697" xr3:uid="{00000000-0010-0000-0300-0000C9290000}" name="Columna10691" dataDxfId="6019"/>
    <tableColumn id="10698" xr3:uid="{00000000-0010-0000-0300-0000CA290000}" name="Columna10692" dataDxfId="6018"/>
    <tableColumn id="10699" xr3:uid="{00000000-0010-0000-0300-0000CB290000}" name="Columna10693" dataDxfId="6017"/>
    <tableColumn id="10700" xr3:uid="{00000000-0010-0000-0300-0000CC290000}" name="Columna10694" dataDxfId="6016"/>
    <tableColumn id="10701" xr3:uid="{00000000-0010-0000-0300-0000CD290000}" name="Columna10695" dataDxfId="6015"/>
    <tableColumn id="10702" xr3:uid="{00000000-0010-0000-0300-0000CE290000}" name="Columna10696" dataDxfId="6014"/>
    <tableColumn id="10703" xr3:uid="{00000000-0010-0000-0300-0000CF290000}" name="Columna10697" dataDxfId="6013"/>
    <tableColumn id="10704" xr3:uid="{00000000-0010-0000-0300-0000D0290000}" name="Columna10698" dataDxfId="6012"/>
    <tableColumn id="10705" xr3:uid="{00000000-0010-0000-0300-0000D1290000}" name="Columna10699" dataDxfId="6011"/>
    <tableColumn id="10706" xr3:uid="{00000000-0010-0000-0300-0000D2290000}" name="Columna10700" dataDxfId="6010"/>
    <tableColumn id="10707" xr3:uid="{00000000-0010-0000-0300-0000D3290000}" name="Columna10701" dataDxfId="6009"/>
    <tableColumn id="10708" xr3:uid="{00000000-0010-0000-0300-0000D4290000}" name="Columna10702" dataDxfId="6008"/>
    <tableColumn id="10709" xr3:uid="{00000000-0010-0000-0300-0000D5290000}" name="Columna10703" dataDxfId="6007"/>
    <tableColumn id="10710" xr3:uid="{00000000-0010-0000-0300-0000D6290000}" name="Columna10704" dataDxfId="6006"/>
    <tableColumn id="10711" xr3:uid="{00000000-0010-0000-0300-0000D7290000}" name="Columna10705" dataDxfId="6005"/>
    <tableColumn id="10712" xr3:uid="{00000000-0010-0000-0300-0000D8290000}" name="Columna10706" dataDxfId="6004"/>
    <tableColumn id="10713" xr3:uid="{00000000-0010-0000-0300-0000D9290000}" name="Columna10707" dataDxfId="6003"/>
    <tableColumn id="10714" xr3:uid="{00000000-0010-0000-0300-0000DA290000}" name="Columna10708" dataDxfId="6002"/>
    <tableColumn id="10715" xr3:uid="{00000000-0010-0000-0300-0000DB290000}" name="Columna10709" dataDxfId="6001"/>
    <tableColumn id="10716" xr3:uid="{00000000-0010-0000-0300-0000DC290000}" name="Columna10710" dataDxfId="6000"/>
    <tableColumn id="10717" xr3:uid="{00000000-0010-0000-0300-0000DD290000}" name="Columna10711" dataDxfId="5999"/>
    <tableColumn id="10718" xr3:uid="{00000000-0010-0000-0300-0000DE290000}" name="Columna10712" dataDxfId="5998"/>
    <tableColumn id="10719" xr3:uid="{00000000-0010-0000-0300-0000DF290000}" name="Columna10713" dataDxfId="5997"/>
    <tableColumn id="10720" xr3:uid="{00000000-0010-0000-0300-0000E0290000}" name="Columna10714" dataDxfId="5996"/>
    <tableColumn id="10721" xr3:uid="{00000000-0010-0000-0300-0000E1290000}" name="Columna10715" dataDxfId="5995"/>
    <tableColumn id="10722" xr3:uid="{00000000-0010-0000-0300-0000E2290000}" name="Columna10716" dataDxfId="5994"/>
    <tableColumn id="10723" xr3:uid="{00000000-0010-0000-0300-0000E3290000}" name="Columna10717" dataDxfId="5993"/>
    <tableColumn id="10724" xr3:uid="{00000000-0010-0000-0300-0000E4290000}" name="Columna10718" dataDxfId="5992"/>
    <tableColumn id="10725" xr3:uid="{00000000-0010-0000-0300-0000E5290000}" name="Columna10719" dataDxfId="5991"/>
    <tableColumn id="10726" xr3:uid="{00000000-0010-0000-0300-0000E6290000}" name="Columna10720" dataDxfId="5990"/>
    <tableColumn id="10727" xr3:uid="{00000000-0010-0000-0300-0000E7290000}" name="Columna10721" dataDxfId="5989"/>
    <tableColumn id="10728" xr3:uid="{00000000-0010-0000-0300-0000E8290000}" name="Columna10722" dataDxfId="5988"/>
    <tableColumn id="10729" xr3:uid="{00000000-0010-0000-0300-0000E9290000}" name="Columna10723" dataDxfId="5987"/>
    <tableColumn id="10730" xr3:uid="{00000000-0010-0000-0300-0000EA290000}" name="Columna10724" dataDxfId="5986"/>
    <tableColumn id="10731" xr3:uid="{00000000-0010-0000-0300-0000EB290000}" name="Columna10725" dataDxfId="5985"/>
    <tableColumn id="10732" xr3:uid="{00000000-0010-0000-0300-0000EC290000}" name="Columna10726" dataDxfId="5984"/>
    <tableColumn id="10733" xr3:uid="{00000000-0010-0000-0300-0000ED290000}" name="Columna10727" dataDxfId="5983"/>
    <tableColumn id="10734" xr3:uid="{00000000-0010-0000-0300-0000EE290000}" name="Columna10728" dataDxfId="5982"/>
    <tableColumn id="10735" xr3:uid="{00000000-0010-0000-0300-0000EF290000}" name="Columna10729" dataDxfId="5981"/>
    <tableColumn id="10736" xr3:uid="{00000000-0010-0000-0300-0000F0290000}" name="Columna10730" dataDxfId="5980"/>
    <tableColumn id="10737" xr3:uid="{00000000-0010-0000-0300-0000F1290000}" name="Columna10731" dataDxfId="5979"/>
    <tableColumn id="10738" xr3:uid="{00000000-0010-0000-0300-0000F2290000}" name="Columna10732" dataDxfId="5978"/>
    <tableColumn id="10739" xr3:uid="{00000000-0010-0000-0300-0000F3290000}" name="Columna10733" dataDxfId="5977"/>
    <tableColumn id="10740" xr3:uid="{00000000-0010-0000-0300-0000F4290000}" name="Columna10734" dataDxfId="5976"/>
    <tableColumn id="10741" xr3:uid="{00000000-0010-0000-0300-0000F5290000}" name="Columna10735" dataDxfId="5975"/>
    <tableColumn id="10742" xr3:uid="{00000000-0010-0000-0300-0000F6290000}" name="Columna10736" dataDxfId="5974"/>
    <tableColumn id="10743" xr3:uid="{00000000-0010-0000-0300-0000F7290000}" name="Columna10737" dataDxfId="5973"/>
    <tableColumn id="10744" xr3:uid="{00000000-0010-0000-0300-0000F8290000}" name="Columna10738" dataDxfId="5972"/>
    <tableColumn id="10745" xr3:uid="{00000000-0010-0000-0300-0000F9290000}" name="Columna10739" dataDxfId="5971"/>
    <tableColumn id="10746" xr3:uid="{00000000-0010-0000-0300-0000FA290000}" name="Columna10740" dataDxfId="5970"/>
    <tableColumn id="10747" xr3:uid="{00000000-0010-0000-0300-0000FB290000}" name="Columna10741" dataDxfId="5969"/>
    <tableColumn id="10748" xr3:uid="{00000000-0010-0000-0300-0000FC290000}" name="Columna10742" dataDxfId="5968"/>
    <tableColumn id="10749" xr3:uid="{00000000-0010-0000-0300-0000FD290000}" name="Columna10743" dataDxfId="5967"/>
    <tableColumn id="10750" xr3:uid="{00000000-0010-0000-0300-0000FE290000}" name="Columna10744" dataDxfId="5966"/>
    <tableColumn id="10751" xr3:uid="{00000000-0010-0000-0300-0000FF290000}" name="Columna10745" dataDxfId="5965"/>
    <tableColumn id="10752" xr3:uid="{00000000-0010-0000-0300-0000002A0000}" name="Columna10746" dataDxfId="5964"/>
    <tableColumn id="10753" xr3:uid="{00000000-0010-0000-0300-0000012A0000}" name="Columna10747" dataDxfId="5963"/>
    <tableColumn id="10754" xr3:uid="{00000000-0010-0000-0300-0000022A0000}" name="Columna10748" dataDxfId="5962"/>
    <tableColumn id="10755" xr3:uid="{00000000-0010-0000-0300-0000032A0000}" name="Columna10749" dataDxfId="5961"/>
    <tableColumn id="10756" xr3:uid="{00000000-0010-0000-0300-0000042A0000}" name="Columna10750" dataDxfId="5960"/>
    <tableColumn id="10757" xr3:uid="{00000000-0010-0000-0300-0000052A0000}" name="Columna10751" dataDxfId="5959"/>
    <tableColumn id="10758" xr3:uid="{00000000-0010-0000-0300-0000062A0000}" name="Columna10752" dataDxfId="5958"/>
    <tableColumn id="10759" xr3:uid="{00000000-0010-0000-0300-0000072A0000}" name="Columna10753" dataDxfId="5957"/>
    <tableColumn id="10760" xr3:uid="{00000000-0010-0000-0300-0000082A0000}" name="Columna10754" dataDxfId="5956"/>
    <tableColumn id="10761" xr3:uid="{00000000-0010-0000-0300-0000092A0000}" name="Columna10755" dataDxfId="5955"/>
    <tableColumn id="10762" xr3:uid="{00000000-0010-0000-0300-00000A2A0000}" name="Columna10756" dataDxfId="5954"/>
    <tableColumn id="10763" xr3:uid="{00000000-0010-0000-0300-00000B2A0000}" name="Columna10757" dataDxfId="5953"/>
    <tableColumn id="10764" xr3:uid="{00000000-0010-0000-0300-00000C2A0000}" name="Columna10758" dataDxfId="5952"/>
    <tableColumn id="10765" xr3:uid="{00000000-0010-0000-0300-00000D2A0000}" name="Columna10759" dataDxfId="5951"/>
    <tableColumn id="10766" xr3:uid="{00000000-0010-0000-0300-00000E2A0000}" name="Columna10760" dataDxfId="5950"/>
    <tableColumn id="10767" xr3:uid="{00000000-0010-0000-0300-00000F2A0000}" name="Columna10761" dataDxfId="5949"/>
    <tableColumn id="10768" xr3:uid="{00000000-0010-0000-0300-0000102A0000}" name="Columna10762" dataDxfId="5948"/>
    <tableColumn id="10769" xr3:uid="{00000000-0010-0000-0300-0000112A0000}" name="Columna10763" dataDxfId="5947"/>
    <tableColumn id="10770" xr3:uid="{00000000-0010-0000-0300-0000122A0000}" name="Columna10764" dataDxfId="5946"/>
    <tableColumn id="10771" xr3:uid="{00000000-0010-0000-0300-0000132A0000}" name="Columna10765" dataDxfId="5945"/>
    <tableColumn id="10772" xr3:uid="{00000000-0010-0000-0300-0000142A0000}" name="Columna10766" dataDxfId="5944"/>
    <tableColumn id="10773" xr3:uid="{00000000-0010-0000-0300-0000152A0000}" name="Columna10767" dataDxfId="5943"/>
    <tableColumn id="10774" xr3:uid="{00000000-0010-0000-0300-0000162A0000}" name="Columna10768" dataDxfId="5942"/>
    <tableColumn id="10775" xr3:uid="{00000000-0010-0000-0300-0000172A0000}" name="Columna10769" dataDxfId="5941"/>
    <tableColumn id="10776" xr3:uid="{00000000-0010-0000-0300-0000182A0000}" name="Columna10770" dataDxfId="5940"/>
    <tableColumn id="10777" xr3:uid="{00000000-0010-0000-0300-0000192A0000}" name="Columna10771" dataDxfId="5939"/>
    <tableColumn id="10778" xr3:uid="{00000000-0010-0000-0300-00001A2A0000}" name="Columna10772" dataDxfId="5938"/>
    <tableColumn id="10779" xr3:uid="{00000000-0010-0000-0300-00001B2A0000}" name="Columna10773" dataDxfId="5937"/>
    <tableColumn id="10780" xr3:uid="{00000000-0010-0000-0300-00001C2A0000}" name="Columna10774" dataDxfId="5936"/>
    <tableColumn id="10781" xr3:uid="{00000000-0010-0000-0300-00001D2A0000}" name="Columna10775" dataDxfId="5935"/>
    <tableColumn id="10782" xr3:uid="{00000000-0010-0000-0300-00001E2A0000}" name="Columna10776" dataDxfId="5934"/>
    <tableColumn id="10783" xr3:uid="{00000000-0010-0000-0300-00001F2A0000}" name="Columna10777" dataDxfId="5933"/>
    <tableColumn id="10784" xr3:uid="{00000000-0010-0000-0300-0000202A0000}" name="Columna10778" dataDxfId="5932"/>
    <tableColumn id="10785" xr3:uid="{00000000-0010-0000-0300-0000212A0000}" name="Columna10779" dataDxfId="5931"/>
    <tableColumn id="10786" xr3:uid="{00000000-0010-0000-0300-0000222A0000}" name="Columna10780" dataDxfId="5930"/>
    <tableColumn id="10787" xr3:uid="{00000000-0010-0000-0300-0000232A0000}" name="Columna10781" dataDxfId="5929"/>
    <tableColumn id="10788" xr3:uid="{00000000-0010-0000-0300-0000242A0000}" name="Columna10782" dataDxfId="5928"/>
    <tableColumn id="10789" xr3:uid="{00000000-0010-0000-0300-0000252A0000}" name="Columna10783" dataDxfId="5927"/>
    <tableColumn id="10790" xr3:uid="{00000000-0010-0000-0300-0000262A0000}" name="Columna10784" dataDxfId="5926"/>
    <tableColumn id="10791" xr3:uid="{00000000-0010-0000-0300-0000272A0000}" name="Columna10785" dataDxfId="5925"/>
    <tableColumn id="10792" xr3:uid="{00000000-0010-0000-0300-0000282A0000}" name="Columna10786" dataDxfId="5924"/>
    <tableColumn id="10793" xr3:uid="{00000000-0010-0000-0300-0000292A0000}" name="Columna10787" dataDxfId="5923"/>
    <tableColumn id="10794" xr3:uid="{00000000-0010-0000-0300-00002A2A0000}" name="Columna10788" dataDxfId="5922"/>
    <tableColumn id="10795" xr3:uid="{00000000-0010-0000-0300-00002B2A0000}" name="Columna10789" dataDxfId="5921"/>
    <tableColumn id="10796" xr3:uid="{00000000-0010-0000-0300-00002C2A0000}" name="Columna10790" dataDxfId="5920"/>
    <tableColumn id="10797" xr3:uid="{00000000-0010-0000-0300-00002D2A0000}" name="Columna10791" dataDxfId="5919"/>
    <tableColumn id="10798" xr3:uid="{00000000-0010-0000-0300-00002E2A0000}" name="Columna10792" dataDxfId="5918"/>
    <tableColumn id="10799" xr3:uid="{00000000-0010-0000-0300-00002F2A0000}" name="Columna10793" dataDxfId="5917"/>
    <tableColumn id="10800" xr3:uid="{00000000-0010-0000-0300-0000302A0000}" name="Columna10794" dataDxfId="5916"/>
    <tableColumn id="10801" xr3:uid="{00000000-0010-0000-0300-0000312A0000}" name="Columna10795" dataDxfId="5915"/>
    <tableColumn id="10802" xr3:uid="{00000000-0010-0000-0300-0000322A0000}" name="Columna10796" dataDxfId="5914"/>
    <tableColumn id="10803" xr3:uid="{00000000-0010-0000-0300-0000332A0000}" name="Columna10797" dataDxfId="5913"/>
    <tableColumn id="10804" xr3:uid="{00000000-0010-0000-0300-0000342A0000}" name="Columna10798" dataDxfId="5912"/>
    <tableColumn id="10805" xr3:uid="{00000000-0010-0000-0300-0000352A0000}" name="Columna10799" dataDxfId="5911"/>
    <tableColumn id="10806" xr3:uid="{00000000-0010-0000-0300-0000362A0000}" name="Columna10800" dataDxfId="5910"/>
    <tableColumn id="10807" xr3:uid="{00000000-0010-0000-0300-0000372A0000}" name="Columna10801" dataDxfId="5909"/>
    <tableColumn id="10808" xr3:uid="{00000000-0010-0000-0300-0000382A0000}" name="Columna10802" dataDxfId="5908"/>
    <tableColumn id="10809" xr3:uid="{00000000-0010-0000-0300-0000392A0000}" name="Columna10803" dataDxfId="5907"/>
    <tableColumn id="10810" xr3:uid="{00000000-0010-0000-0300-00003A2A0000}" name="Columna10804" dataDxfId="5906"/>
    <tableColumn id="10811" xr3:uid="{00000000-0010-0000-0300-00003B2A0000}" name="Columna10805" dataDxfId="5905"/>
    <tableColumn id="10812" xr3:uid="{00000000-0010-0000-0300-00003C2A0000}" name="Columna10806" dataDxfId="5904"/>
    <tableColumn id="10813" xr3:uid="{00000000-0010-0000-0300-00003D2A0000}" name="Columna10807" dataDxfId="5903"/>
    <tableColumn id="10814" xr3:uid="{00000000-0010-0000-0300-00003E2A0000}" name="Columna10808" dataDxfId="5902"/>
    <tableColumn id="10815" xr3:uid="{00000000-0010-0000-0300-00003F2A0000}" name="Columna10809" dataDxfId="5901"/>
    <tableColumn id="10816" xr3:uid="{00000000-0010-0000-0300-0000402A0000}" name="Columna10810" dataDxfId="5900"/>
    <tableColumn id="10817" xr3:uid="{00000000-0010-0000-0300-0000412A0000}" name="Columna10811" dataDxfId="5899"/>
    <tableColumn id="10818" xr3:uid="{00000000-0010-0000-0300-0000422A0000}" name="Columna10812" dataDxfId="5898"/>
    <tableColumn id="10819" xr3:uid="{00000000-0010-0000-0300-0000432A0000}" name="Columna10813" dataDxfId="5897"/>
    <tableColumn id="10820" xr3:uid="{00000000-0010-0000-0300-0000442A0000}" name="Columna10814" dataDxfId="5896"/>
    <tableColumn id="10821" xr3:uid="{00000000-0010-0000-0300-0000452A0000}" name="Columna10815" dataDxfId="5895"/>
    <tableColumn id="10822" xr3:uid="{00000000-0010-0000-0300-0000462A0000}" name="Columna10816" dataDxfId="5894"/>
    <tableColumn id="10823" xr3:uid="{00000000-0010-0000-0300-0000472A0000}" name="Columna10817" dataDxfId="5893"/>
    <tableColumn id="10824" xr3:uid="{00000000-0010-0000-0300-0000482A0000}" name="Columna10818" dataDxfId="5892"/>
    <tableColumn id="10825" xr3:uid="{00000000-0010-0000-0300-0000492A0000}" name="Columna10819" dataDxfId="5891"/>
    <tableColumn id="10826" xr3:uid="{00000000-0010-0000-0300-00004A2A0000}" name="Columna10820" dataDxfId="5890"/>
    <tableColumn id="10827" xr3:uid="{00000000-0010-0000-0300-00004B2A0000}" name="Columna10821" dataDxfId="5889"/>
    <tableColumn id="10828" xr3:uid="{00000000-0010-0000-0300-00004C2A0000}" name="Columna10822" dataDxfId="5888"/>
    <tableColumn id="10829" xr3:uid="{00000000-0010-0000-0300-00004D2A0000}" name="Columna10823" dataDxfId="5887"/>
    <tableColumn id="10830" xr3:uid="{00000000-0010-0000-0300-00004E2A0000}" name="Columna10824" dataDxfId="5886"/>
    <tableColumn id="10831" xr3:uid="{00000000-0010-0000-0300-00004F2A0000}" name="Columna10825" dataDxfId="5885"/>
    <tableColumn id="10832" xr3:uid="{00000000-0010-0000-0300-0000502A0000}" name="Columna10826" dataDxfId="5884"/>
    <tableColumn id="10833" xr3:uid="{00000000-0010-0000-0300-0000512A0000}" name="Columna10827" dataDxfId="5883"/>
    <tableColumn id="10834" xr3:uid="{00000000-0010-0000-0300-0000522A0000}" name="Columna10828" dataDxfId="5882"/>
    <tableColumn id="10835" xr3:uid="{00000000-0010-0000-0300-0000532A0000}" name="Columna10829" dataDxfId="5881"/>
    <tableColumn id="10836" xr3:uid="{00000000-0010-0000-0300-0000542A0000}" name="Columna10830" dataDxfId="5880"/>
    <tableColumn id="10837" xr3:uid="{00000000-0010-0000-0300-0000552A0000}" name="Columna10831" dataDxfId="5879"/>
    <tableColumn id="10838" xr3:uid="{00000000-0010-0000-0300-0000562A0000}" name="Columna10832" dataDxfId="5878"/>
    <tableColumn id="10839" xr3:uid="{00000000-0010-0000-0300-0000572A0000}" name="Columna10833" dataDxfId="5877"/>
    <tableColumn id="10840" xr3:uid="{00000000-0010-0000-0300-0000582A0000}" name="Columna10834" dataDxfId="5876"/>
    <tableColumn id="10841" xr3:uid="{00000000-0010-0000-0300-0000592A0000}" name="Columna10835" dataDxfId="5875"/>
    <tableColumn id="10842" xr3:uid="{00000000-0010-0000-0300-00005A2A0000}" name="Columna10836" dataDxfId="5874"/>
    <tableColumn id="10843" xr3:uid="{00000000-0010-0000-0300-00005B2A0000}" name="Columna10837" dataDxfId="5873"/>
    <tableColumn id="10844" xr3:uid="{00000000-0010-0000-0300-00005C2A0000}" name="Columna10838" dataDxfId="5872"/>
    <tableColumn id="10845" xr3:uid="{00000000-0010-0000-0300-00005D2A0000}" name="Columna10839" dataDxfId="5871"/>
    <tableColumn id="10846" xr3:uid="{00000000-0010-0000-0300-00005E2A0000}" name="Columna10840" dataDxfId="5870"/>
    <tableColumn id="10847" xr3:uid="{00000000-0010-0000-0300-00005F2A0000}" name="Columna10841" dataDxfId="5869"/>
    <tableColumn id="10848" xr3:uid="{00000000-0010-0000-0300-0000602A0000}" name="Columna10842" dataDxfId="5868"/>
    <tableColumn id="10849" xr3:uid="{00000000-0010-0000-0300-0000612A0000}" name="Columna10843" dataDxfId="5867"/>
    <tableColumn id="10850" xr3:uid="{00000000-0010-0000-0300-0000622A0000}" name="Columna10844" dataDxfId="5866"/>
    <tableColumn id="10851" xr3:uid="{00000000-0010-0000-0300-0000632A0000}" name="Columna10845" dataDxfId="5865"/>
    <tableColumn id="10852" xr3:uid="{00000000-0010-0000-0300-0000642A0000}" name="Columna10846" dataDxfId="5864"/>
    <tableColumn id="10853" xr3:uid="{00000000-0010-0000-0300-0000652A0000}" name="Columna10847" dataDxfId="5863"/>
    <tableColumn id="10854" xr3:uid="{00000000-0010-0000-0300-0000662A0000}" name="Columna10848" dataDxfId="5862"/>
    <tableColumn id="10855" xr3:uid="{00000000-0010-0000-0300-0000672A0000}" name="Columna10849" dataDxfId="5861"/>
    <tableColumn id="10856" xr3:uid="{00000000-0010-0000-0300-0000682A0000}" name="Columna10850" dataDxfId="5860"/>
    <tableColumn id="10857" xr3:uid="{00000000-0010-0000-0300-0000692A0000}" name="Columna10851" dataDxfId="5859"/>
    <tableColumn id="10858" xr3:uid="{00000000-0010-0000-0300-00006A2A0000}" name="Columna10852" dataDxfId="5858"/>
    <tableColumn id="10859" xr3:uid="{00000000-0010-0000-0300-00006B2A0000}" name="Columna10853" dataDxfId="5857"/>
    <tableColumn id="10860" xr3:uid="{00000000-0010-0000-0300-00006C2A0000}" name="Columna10854" dataDxfId="5856"/>
    <tableColumn id="10861" xr3:uid="{00000000-0010-0000-0300-00006D2A0000}" name="Columna10855" dataDxfId="5855"/>
    <tableColumn id="10862" xr3:uid="{00000000-0010-0000-0300-00006E2A0000}" name="Columna10856" dataDxfId="5854"/>
    <tableColumn id="10863" xr3:uid="{00000000-0010-0000-0300-00006F2A0000}" name="Columna10857" dataDxfId="5853"/>
    <tableColumn id="10864" xr3:uid="{00000000-0010-0000-0300-0000702A0000}" name="Columna10858" dataDxfId="5852"/>
    <tableColumn id="10865" xr3:uid="{00000000-0010-0000-0300-0000712A0000}" name="Columna10859" dataDxfId="5851"/>
    <tableColumn id="10866" xr3:uid="{00000000-0010-0000-0300-0000722A0000}" name="Columna10860" dataDxfId="5850"/>
    <tableColumn id="10867" xr3:uid="{00000000-0010-0000-0300-0000732A0000}" name="Columna10861" dataDxfId="5849"/>
    <tableColumn id="10868" xr3:uid="{00000000-0010-0000-0300-0000742A0000}" name="Columna10862" dataDxfId="5848"/>
    <tableColumn id="10869" xr3:uid="{00000000-0010-0000-0300-0000752A0000}" name="Columna10863" dataDxfId="5847"/>
    <tableColumn id="10870" xr3:uid="{00000000-0010-0000-0300-0000762A0000}" name="Columna10864" dataDxfId="5846"/>
    <tableColumn id="10871" xr3:uid="{00000000-0010-0000-0300-0000772A0000}" name="Columna10865" dataDxfId="5845"/>
    <tableColumn id="10872" xr3:uid="{00000000-0010-0000-0300-0000782A0000}" name="Columna10866" dataDxfId="5844"/>
    <tableColumn id="10873" xr3:uid="{00000000-0010-0000-0300-0000792A0000}" name="Columna10867" dataDxfId="5843"/>
    <tableColumn id="10874" xr3:uid="{00000000-0010-0000-0300-00007A2A0000}" name="Columna10868" dataDxfId="5842"/>
    <tableColumn id="10875" xr3:uid="{00000000-0010-0000-0300-00007B2A0000}" name="Columna10869" dataDxfId="5841"/>
    <tableColumn id="10876" xr3:uid="{00000000-0010-0000-0300-00007C2A0000}" name="Columna10870" dataDxfId="5840"/>
    <tableColumn id="10877" xr3:uid="{00000000-0010-0000-0300-00007D2A0000}" name="Columna10871" dataDxfId="5839"/>
    <tableColumn id="10878" xr3:uid="{00000000-0010-0000-0300-00007E2A0000}" name="Columna10872" dataDxfId="5838"/>
    <tableColumn id="10879" xr3:uid="{00000000-0010-0000-0300-00007F2A0000}" name="Columna10873" dataDxfId="5837"/>
    <tableColumn id="10880" xr3:uid="{00000000-0010-0000-0300-0000802A0000}" name="Columna10874" dataDxfId="5836"/>
    <tableColumn id="10881" xr3:uid="{00000000-0010-0000-0300-0000812A0000}" name="Columna10875" dataDxfId="5835"/>
    <tableColumn id="10882" xr3:uid="{00000000-0010-0000-0300-0000822A0000}" name="Columna10876" dataDxfId="5834"/>
    <tableColumn id="10883" xr3:uid="{00000000-0010-0000-0300-0000832A0000}" name="Columna10877" dataDxfId="5833"/>
    <tableColumn id="10884" xr3:uid="{00000000-0010-0000-0300-0000842A0000}" name="Columna10878" dataDxfId="5832"/>
    <tableColumn id="10885" xr3:uid="{00000000-0010-0000-0300-0000852A0000}" name="Columna10879" dataDxfId="5831"/>
    <tableColumn id="10886" xr3:uid="{00000000-0010-0000-0300-0000862A0000}" name="Columna10880" dataDxfId="5830"/>
    <tableColumn id="10887" xr3:uid="{00000000-0010-0000-0300-0000872A0000}" name="Columna10881" dataDxfId="5829"/>
    <tableColumn id="10888" xr3:uid="{00000000-0010-0000-0300-0000882A0000}" name="Columna10882" dataDxfId="5828"/>
    <tableColumn id="10889" xr3:uid="{00000000-0010-0000-0300-0000892A0000}" name="Columna10883" dataDxfId="5827"/>
    <tableColumn id="10890" xr3:uid="{00000000-0010-0000-0300-00008A2A0000}" name="Columna10884" dataDxfId="5826"/>
    <tableColumn id="10891" xr3:uid="{00000000-0010-0000-0300-00008B2A0000}" name="Columna10885" dataDxfId="5825"/>
    <tableColumn id="10892" xr3:uid="{00000000-0010-0000-0300-00008C2A0000}" name="Columna10886" dataDxfId="5824"/>
    <tableColumn id="10893" xr3:uid="{00000000-0010-0000-0300-00008D2A0000}" name="Columna10887" dataDxfId="5823"/>
    <tableColumn id="10894" xr3:uid="{00000000-0010-0000-0300-00008E2A0000}" name="Columna10888" dataDxfId="5822"/>
    <tableColumn id="10895" xr3:uid="{00000000-0010-0000-0300-00008F2A0000}" name="Columna10889" dataDxfId="5821"/>
    <tableColumn id="10896" xr3:uid="{00000000-0010-0000-0300-0000902A0000}" name="Columna10890" dataDxfId="5820"/>
    <tableColumn id="10897" xr3:uid="{00000000-0010-0000-0300-0000912A0000}" name="Columna10891" dataDxfId="5819"/>
    <tableColumn id="10898" xr3:uid="{00000000-0010-0000-0300-0000922A0000}" name="Columna10892" dataDxfId="5818"/>
    <tableColumn id="10899" xr3:uid="{00000000-0010-0000-0300-0000932A0000}" name="Columna10893" dataDxfId="5817"/>
    <tableColumn id="10900" xr3:uid="{00000000-0010-0000-0300-0000942A0000}" name="Columna10894" dataDxfId="5816"/>
    <tableColumn id="10901" xr3:uid="{00000000-0010-0000-0300-0000952A0000}" name="Columna10895" dataDxfId="5815"/>
    <tableColumn id="10902" xr3:uid="{00000000-0010-0000-0300-0000962A0000}" name="Columna10896" dataDxfId="5814"/>
    <tableColumn id="10903" xr3:uid="{00000000-0010-0000-0300-0000972A0000}" name="Columna10897" dataDxfId="5813"/>
    <tableColumn id="10904" xr3:uid="{00000000-0010-0000-0300-0000982A0000}" name="Columna10898" dataDxfId="5812"/>
    <tableColumn id="10905" xr3:uid="{00000000-0010-0000-0300-0000992A0000}" name="Columna10899" dataDxfId="5811"/>
    <tableColumn id="10906" xr3:uid="{00000000-0010-0000-0300-00009A2A0000}" name="Columna10900" dataDxfId="5810"/>
    <tableColumn id="10907" xr3:uid="{00000000-0010-0000-0300-00009B2A0000}" name="Columna10901" dataDxfId="5809"/>
    <tableColumn id="10908" xr3:uid="{00000000-0010-0000-0300-00009C2A0000}" name="Columna10902" dataDxfId="5808"/>
    <tableColumn id="10909" xr3:uid="{00000000-0010-0000-0300-00009D2A0000}" name="Columna10903" dataDxfId="5807"/>
    <tableColumn id="10910" xr3:uid="{00000000-0010-0000-0300-00009E2A0000}" name="Columna10904" dataDxfId="5806"/>
    <tableColumn id="10911" xr3:uid="{00000000-0010-0000-0300-00009F2A0000}" name="Columna10905" dataDxfId="5805"/>
    <tableColumn id="10912" xr3:uid="{00000000-0010-0000-0300-0000A02A0000}" name="Columna10906" dataDxfId="5804"/>
    <tableColumn id="10913" xr3:uid="{00000000-0010-0000-0300-0000A12A0000}" name="Columna10907" dataDxfId="5803"/>
    <tableColumn id="10914" xr3:uid="{00000000-0010-0000-0300-0000A22A0000}" name="Columna10908" dataDxfId="5802"/>
    <tableColumn id="10915" xr3:uid="{00000000-0010-0000-0300-0000A32A0000}" name="Columna10909" dataDxfId="5801"/>
    <tableColumn id="10916" xr3:uid="{00000000-0010-0000-0300-0000A42A0000}" name="Columna10910" dataDxfId="5800"/>
    <tableColumn id="10917" xr3:uid="{00000000-0010-0000-0300-0000A52A0000}" name="Columna10911" dataDxfId="5799"/>
    <tableColumn id="10918" xr3:uid="{00000000-0010-0000-0300-0000A62A0000}" name="Columna10912" dataDxfId="5798"/>
    <tableColumn id="10919" xr3:uid="{00000000-0010-0000-0300-0000A72A0000}" name="Columna10913" dataDxfId="5797"/>
    <tableColumn id="10920" xr3:uid="{00000000-0010-0000-0300-0000A82A0000}" name="Columna10914" dataDxfId="5796"/>
    <tableColumn id="10921" xr3:uid="{00000000-0010-0000-0300-0000A92A0000}" name="Columna10915" dataDxfId="5795"/>
    <tableColumn id="10922" xr3:uid="{00000000-0010-0000-0300-0000AA2A0000}" name="Columna10916" dataDxfId="5794"/>
    <tableColumn id="10923" xr3:uid="{00000000-0010-0000-0300-0000AB2A0000}" name="Columna10917" dataDxfId="5793"/>
    <tableColumn id="10924" xr3:uid="{00000000-0010-0000-0300-0000AC2A0000}" name="Columna10918" dataDxfId="5792"/>
    <tableColumn id="10925" xr3:uid="{00000000-0010-0000-0300-0000AD2A0000}" name="Columna10919" dataDxfId="5791"/>
    <tableColumn id="10926" xr3:uid="{00000000-0010-0000-0300-0000AE2A0000}" name="Columna10920" dataDxfId="5790"/>
    <tableColumn id="10927" xr3:uid="{00000000-0010-0000-0300-0000AF2A0000}" name="Columna10921" dataDxfId="5789"/>
    <tableColumn id="10928" xr3:uid="{00000000-0010-0000-0300-0000B02A0000}" name="Columna10922" dataDxfId="5788"/>
    <tableColumn id="10929" xr3:uid="{00000000-0010-0000-0300-0000B12A0000}" name="Columna10923" dataDxfId="5787"/>
    <tableColumn id="10930" xr3:uid="{00000000-0010-0000-0300-0000B22A0000}" name="Columna10924" dataDxfId="5786"/>
    <tableColumn id="10931" xr3:uid="{00000000-0010-0000-0300-0000B32A0000}" name="Columna10925" dataDxfId="5785"/>
    <tableColumn id="10932" xr3:uid="{00000000-0010-0000-0300-0000B42A0000}" name="Columna10926" dataDxfId="5784"/>
    <tableColumn id="10933" xr3:uid="{00000000-0010-0000-0300-0000B52A0000}" name="Columna10927" dataDxfId="5783"/>
    <tableColumn id="10934" xr3:uid="{00000000-0010-0000-0300-0000B62A0000}" name="Columna10928" dataDxfId="5782"/>
    <tableColumn id="10935" xr3:uid="{00000000-0010-0000-0300-0000B72A0000}" name="Columna10929" dataDxfId="5781"/>
    <tableColumn id="10936" xr3:uid="{00000000-0010-0000-0300-0000B82A0000}" name="Columna10930" dataDxfId="5780"/>
    <tableColumn id="10937" xr3:uid="{00000000-0010-0000-0300-0000B92A0000}" name="Columna10931" dataDxfId="5779"/>
    <tableColumn id="10938" xr3:uid="{00000000-0010-0000-0300-0000BA2A0000}" name="Columna10932" dataDxfId="5778"/>
    <tableColumn id="10939" xr3:uid="{00000000-0010-0000-0300-0000BB2A0000}" name="Columna10933" dataDxfId="5777"/>
    <tableColumn id="10940" xr3:uid="{00000000-0010-0000-0300-0000BC2A0000}" name="Columna10934" dataDxfId="5776"/>
    <tableColumn id="10941" xr3:uid="{00000000-0010-0000-0300-0000BD2A0000}" name="Columna10935" dataDxfId="5775"/>
    <tableColumn id="10942" xr3:uid="{00000000-0010-0000-0300-0000BE2A0000}" name="Columna10936" dataDxfId="5774"/>
    <tableColumn id="10943" xr3:uid="{00000000-0010-0000-0300-0000BF2A0000}" name="Columna10937" dataDxfId="5773"/>
    <tableColumn id="10944" xr3:uid="{00000000-0010-0000-0300-0000C02A0000}" name="Columna10938" dataDxfId="5772"/>
    <tableColumn id="10945" xr3:uid="{00000000-0010-0000-0300-0000C12A0000}" name="Columna10939" dataDxfId="5771"/>
    <tableColumn id="10946" xr3:uid="{00000000-0010-0000-0300-0000C22A0000}" name="Columna10940" dataDxfId="5770"/>
    <tableColumn id="10947" xr3:uid="{00000000-0010-0000-0300-0000C32A0000}" name="Columna10941" dataDxfId="5769"/>
    <tableColumn id="10948" xr3:uid="{00000000-0010-0000-0300-0000C42A0000}" name="Columna10942" dataDxfId="5768"/>
    <tableColumn id="10949" xr3:uid="{00000000-0010-0000-0300-0000C52A0000}" name="Columna10943" dataDxfId="5767"/>
    <tableColumn id="10950" xr3:uid="{00000000-0010-0000-0300-0000C62A0000}" name="Columna10944" dataDxfId="5766"/>
    <tableColumn id="10951" xr3:uid="{00000000-0010-0000-0300-0000C72A0000}" name="Columna10945" dataDxfId="5765"/>
    <tableColumn id="10952" xr3:uid="{00000000-0010-0000-0300-0000C82A0000}" name="Columna10946" dataDxfId="5764"/>
    <tableColumn id="10953" xr3:uid="{00000000-0010-0000-0300-0000C92A0000}" name="Columna10947" dataDxfId="5763"/>
    <tableColumn id="10954" xr3:uid="{00000000-0010-0000-0300-0000CA2A0000}" name="Columna10948" dataDxfId="5762"/>
    <tableColumn id="10955" xr3:uid="{00000000-0010-0000-0300-0000CB2A0000}" name="Columna10949" dataDxfId="5761"/>
    <tableColumn id="10956" xr3:uid="{00000000-0010-0000-0300-0000CC2A0000}" name="Columna10950" dataDxfId="5760"/>
    <tableColumn id="10957" xr3:uid="{00000000-0010-0000-0300-0000CD2A0000}" name="Columna10951" dataDxfId="5759"/>
    <tableColumn id="10958" xr3:uid="{00000000-0010-0000-0300-0000CE2A0000}" name="Columna10952" dataDxfId="5758"/>
    <tableColumn id="10959" xr3:uid="{00000000-0010-0000-0300-0000CF2A0000}" name="Columna10953" dataDxfId="5757"/>
    <tableColumn id="10960" xr3:uid="{00000000-0010-0000-0300-0000D02A0000}" name="Columna10954" dataDxfId="5756"/>
    <tableColumn id="10961" xr3:uid="{00000000-0010-0000-0300-0000D12A0000}" name="Columna10955" dataDxfId="5755"/>
    <tableColumn id="10962" xr3:uid="{00000000-0010-0000-0300-0000D22A0000}" name="Columna10956" dataDxfId="5754"/>
    <tableColumn id="10963" xr3:uid="{00000000-0010-0000-0300-0000D32A0000}" name="Columna10957" dataDxfId="5753"/>
    <tableColumn id="10964" xr3:uid="{00000000-0010-0000-0300-0000D42A0000}" name="Columna10958" dataDxfId="5752"/>
    <tableColumn id="10965" xr3:uid="{00000000-0010-0000-0300-0000D52A0000}" name="Columna10959" dataDxfId="5751"/>
    <tableColumn id="10966" xr3:uid="{00000000-0010-0000-0300-0000D62A0000}" name="Columna10960" dataDxfId="5750"/>
    <tableColumn id="10967" xr3:uid="{00000000-0010-0000-0300-0000D72A0000}" name="Columna10961" dataDxfId="5749"/>
    <tableColumn id="10968" xr3:uid="{00000000-0010-0000-0300-0000D82A0000}" name="Columna10962" dataDxfId="5748"/>
    <tableColumn id="10969" xr3:uid="{00000000-0010-0000-0300-0000D92A0000}" name="Columna10963" dataDxfId="5747"/>
    <tableColumn id="10970" xr3:uid="{00000000-0010-0000-0300-0000DA2A0000}" name="Columna10964" dataDxfId="5746"/>
    <tableColumn id="10971" xr3:uid="{00000000-0010-0000-0300-0000DB2A0000}" name="Columna10965" dataDxfId="5745"/>
    <tableColumn id="10972" xr3:uid="{00000000-0010-0000-0300-0000DC2A0000}" name="Columna10966" dataDxfId="5744"/>
    <tableColumn id="10973" xr3:uid="{00000000-0010-0000-0300-0000DD2A0000}" name="Columna10967" dataDxfId="5743"/>
    <tableColumn id="10974" xr3:uid="{00000000-0010-0000-0300-0000DE2A0000}" name="Columna10968" dataDxfId="5742"/>
    <tableColumn id="10975" xr3:uid="{00000000-0010-0000-0300-0000DF2A0000}" name="Columna10969" dataDxfId="5741"/>
    <tableColumn id="10976" xr3:uid="{00000000-0010-0000-0300-0000E02A0000}" name="Columna10970" dataDxfId="5740"/>
    <tableColumn id="10977" xr3:uid="{00000000-0010-0000-0300-0000E12A0000}" name="Columna10971" dataDxfId="5739"/>
    <tableColumn id="10978" xr3:uid="{00000000-0010-0000-0300-0000E22A0000}" name="Columna10972" dataDxfId="5738"/>
    <tableColumn id="10979" xr3:uid="{00000000-0010-0000-0300-0000E32A0000}" name="Columna10973" dataDxfId="5737"/>
    <tableColumn id="10980" xr3:uid="{00000000-0010-0000-0300-0000E42A0000}" name="Columna10974" dataDxfId="5736"/>
    <tableColumn id="10981" xr3:uid="{00000000-0010-0000-0300-0000E52A0000}" name="Columna10975" dataDxfId="5735"/>
    <tableColumn id="10982" xr3:uid="{00000000-0010-0000-0300-0000E62A0000}" name="Columna10976" dataDxfId="5734"/>
    <tableColumn id="10983" xr3:uid="{00000000-0010-0000-0300-0000E72A0000}" name="Columna10977" dataDxfId="5733"/>
    <tableColumn id="10984" xr3:uid="{00000000-0010-0000-0300-0000E82A0000}" name="Columna10978" dataDxfId="5732"/>
    <tableColumn id="10985" xr3:uid="{00000000-0010-0000-0300-0000E92A0000}" name="Columna10979" dataDxfId="5731"/>
    <tableColumn id="10986" xr3:uid="{00000000-0010-0000-0300-0000EA2A0000}" name="Columna10980" dataDxfId="5730"/>
    <tableColumn id="10987" xr3:uid="{00000000-0010-0000-0300-0000EB2A0000}" name="Columna10981" dataDxfId="5729"/>
    <tableColumn id="10988" xr3:uid="{00000000-0010-0000-0300-0000EC2A0000}" name="Columna10982" dataDxfId="5728"/>
    <tableColumn id="10989" xr3:uid="{00000000-0010-0000-0300-0000ED2A0000}" name="Columna10983" dataDxfId="5727"/>
    <tableColumn id="10990" xr3:uid="{00000000-0010-0000-0300-0000EE2A0000}" name="Columna10984" dataDxfId="5726"/>
    <tableColumn id="10991" xr3:uid="{00000000-0010-0000-0300-0000EF2A0000}" name="Columna10985" dataDxfId="5725"/>
    <tableColumn id="10992" xr3:uid="{00000000-0010-0000-0300-0000F02A0000}" name="Columna10986" dataDxfId="5724"/>
    <tableColumn id="10993" xr3:uid="{00000000-0010-0000-0300-0000F12A0000}" name="Columna10987" dataDxfId="5723"/>
    <tableColumn id="10994" xr3:uid="{00000000-0010-0000-0300-0000F22A0000}" name="Columna10988" dataDxfId="5722"/>
    <tableColumn id="10995" xr3:uid="{00000000-0010-0000-0300-0000F32A0000}" name="Columna10989" dataDxfId="5721"/>
    <tableColumn id="10996" xr3:uid="{00000000-0010-0000-0300-0000F42A0000}" name="Columna10990" dataDxfId="5720"/>
    <tableColumn id="10997" xr3:uid="{00000000-0010-0000-0300-0000F52A0000}" name="Columna10991" dataDxfId="5719"/>
    <tableColumn id="10998" xr3:uid="{00000000-0010-0000-0300-0000F62A0000}" name="Columna10992" dataDxfId="5718"/>
    <tableColumn id="10999" xr3:uid="{00000000-0010-0000-0300-0000F72A0000}" name="Columna10993" dataDxfId="5717"/>
    <tableColumn id="11000" xr3:uid="{00000000-0010-0000-0300-0000F82A0000}" name="Columna10994" dataDxfId="5716"/>
    <tableColumn id="11001" xr3:uid="{00000000-0010-0000-0300-0000F92A0000}" name="Columna10995" dataDxfId="5715"/>
    <tableColumn id="11002" xr3:uid="{00000000-0010-0000-0300-0000FA2A0000}" name="Columna10996" dataDxfId="5714"/>
    <tableColumn id="11003" xr3:uid="{00000000-0010-0000-0300-0000FB2A0000}" name="Columna10997" dataDxfId="5713"/>
    <tableColumn id="11004" xr3:uid="{00000000-0010-0000-0300-0000FC2A0000}" name="Columna10998" dataDxfId="5712"/>
    <tableColumn id="11005" xr3:uid="{00000000-0010-0000-0300-0000FD2A0000}" name="Columna10999" dataDxfId="5711"/>
    <tableColumn id="11006" xr3:uid="{00000000-0010-0000-0300-0000FE2A0000}" name="Columna11000" dataDxfId="5710"/>
    <tableColumn id="11007" xr3:uid="{00000000-0010-0000-0300-0000FF2A0000}" name="Columna11001" dataDxfId="5709"/>
    <tableColumn id="11008" xr3:uid="{00000000-0010-0000-0300-0000002B0000}" name="Columna11002" dataDxfId="5708"/>
    <tableColumn id="11009" xr3:uid="{00000000-0010-0000-0300-0000012B0000}" name="Columna11003" dataDxfId="5707"/>
    <tableColumn id="11010" xr3:uid="{00000000-0010-0000-0300-0000022B0000}" name="Columna11004" dataDxfId="5706"/>
    <tableColumn id="11011" xr3:uid="{00000000-0010-0000-0300-0000032B0000}" name="Columna11005" dataDxfId="5705"/>
    <tableColumn id="11012" xr3:uid="{00000000-0010-0000-0300-0000042B0000}" name="Columna11006" dataDxfId="5704"/>
    <tableColumn id="11013" xr3:uid="{00000000-0010-0000-0300-0000052B0000}" name="Columna11007" dataDxfId="5703"/>
    <tableColumn id="11014" xr3:uid="{00000000-0010-0000-0300-0000062B0000}" name="Columna11008" dataDxfId="5702"/>
    <tableColumn id="11015" xr3:uid="{00000000-0010-0000-0300-0000072B0000}" name="Columna11009" dataDxfId="5701"/>
    <tableColumn id="11016" xr3:uid="{00000000-0010-0000-0300-0000082B0000}" name="Columna11010" dataDxfId="5700"/>
    <tableColumn id="11017" xr3:uid="{00000000-0010-0000-0300-0000092B0000}" name="Columna11011" dataDxfId="5699"/>
    <tableColumn id="11018" xr3:uid="{00000000-0010-0000-0300-00000A2B0000}" name="Columna11012" dataDxfId="5698"/>
    <tableColumn id="11019" xr3:uid="{00000000-0010-0000-0300-00000B2B0000}" name="Columna11013" dataDxfId="5697"/>
    <tableColumn id="11020" xr3:uid="{00000000-0010-0000-0300-00000C2B0000}" name="Columna11014" dataDxfId="5696"/>
    <tableColumn id="11021" xr3:uid="{00000000-0010-0000-0300-00000D2B0000}" name="Columna11015" dataDxfId="5695"/>
    <tableColumn id="11022" xr3:uid="{00000000-0010-0000-0300-00000E2B0000}" name="Columna11016" dataDxfId="5694"/>
    <tableColumn id="11023" xr3:uid="{00000000-0010-0000-0300-00000F2B0000}" name="Columna11017" dataDxfId="5693"/>
    <tableColumn id="11024" xr3:uid="{00000000-0010-0000-0300-0000102B0000}" name="Columna11018" dataDxfId="5692"/>
    <tableColumn id="11025" xr3:uid="{00000000-0010-0000-0300-0000112B0000}" name="Columna11019" dataDxfId="5691"/>
    <tableColumn id="11026" xr3:uid="{00000000-0010-0000-0300-0000122B0000}" name="Columna11020" dataDxfId="5690"/>
    <tableColumn id="11027" xr3:uid="{00000000-0010-0000-0300-0000132B0000}" name="Columna11021" dataDxfId="5689"/>
    <tableColumn id="11028" xr3:uid="{00000000-0010-0000-0300-0000142B0000}" name="Columna11022" dataDxfId="5688"/>
    <tableColumn id="11029" xr3:uid="{00000000-0010-0000-0300-0000152B0000}" name="Columna11023" dataDxfId="5687"/>
    <tableColumn id="11030" xr3:uid="{00000000-0010-0000-0300-0000162B0000}" name="Columna11024" dataDxfId="5686"/>
    <tableColumn id="11031" xr3:uid="{00000000-0010-0000-0300-0000172B0000}" name="Columna11025" dataDxfId="5685"/>
    <tableColumn id="11032" xr3:uid="{00000000-0010-0000-0300-0000182B0000}" name="Columna11026" dataDxfId="5684"/>
    <tableColumn id="11033" xr3:uid="{00000000-0010-0000-0300-0000192B0000}" name="Columna11027" dataDxfId="5683"/>
    <tableColumn id="11034" xr3:uid="{00000000-0010-0000-0300-00001A2B0000}" name="Columna11028" dataDxfId="5682"/>
    <tableColumn id="11035" xr3:uid="{00000000-0010-0000-0300-00001B2B0000}" name="Columna11029" dataDxfId="5681"/>
    <tableColumn id="11036" xr3:uid="{00000000-0010-0000-0300-00001C2B0000}" name="Columna11030" dataDxfId="5680"/>
    <tableColumn id="11037" xr3:uid="{00000000-0010-0000-0300-00001D2B0000}" name="Columna11031" dataDxfId="5679"/>
    <tableColumn id="11038" xr3:uid="{00000000-0010-0000-0300-00001E2B0000}" name="Columna11032" dataDxfId="5678"/>
    <tableColumn id="11039" xr3:uid="{00000000-0010-0000-0300-00001F2B0000}" name="Columna11033" dataDxfId="5677"/>
    <tableColumn id="11040" xr3:uid="{00000000-0010-0000-0300-0000202B0000}" name="Columna11034" dataDxfId="5676"/>
    <tableColumn id="11041" xr3:uid="{00000000-0010-0000-0300-0000212B0000}" name="Columna11035" dataDxfId="5675"/>
    <tableColumn id="11042" xr3:uid="{00000000-0010-0000-0300-0000222B0000}" name="Columna11036" dataDxfId="5674"/>
    <tableColumn id="11043" xr3:uid="{00000000-0010-0000-0300-0000232B0000}" name="Columna11037" dataDxfId="5673"/>
    <tableColumn id="11044" xr3:uid="{00000000-0010-0000-0300-0000242B0000}" name="Columna11038" dataDxfId="5672"/>
    <tableColumn id="11045" xr3:uid="{00000000-0010-0000-0300-0000252B0000}" name="Columna11039" dataDxfId="5671"/>
    <tableColumn id="11046" xr3:uid="{00000000-0010-0000-0300-0000262B0000}" name="Columna11040" dataDxfId="5670"/>
    <tableColumn id="11047" xr3:uid="{00000000-0010-0000-0300-0000272B0000}" name="Columna11041" dataDxfId="5669"/>
    <tableColumn id="11048" xr3:uid="{00000000-0010-0000-0300-0000282B0000}" name="Columna11042" dataDxfId="5668"/>
    <tableColumn id="11049" xr3:uid="{00000000-0010-0000-0300-0000292B0000}" name="Columna11043" dataDxfId="5667"/>
    <tableColumn id="11050" xr3:uid="{00000000-0010-0000-0300-00002A2B0000}" name="Columna11044" dataDxfId="5666"/>
    <tableColumn id="11051" xr3:uid="{00000000-0010-0000-0300-00002B2B0000}" name="Columna11045" dataDxfId="5665"/>
    <tableColumn id="11052" xr3:uid="{00000000-0010-0000-0300-00002C2B0000}" name="Columna11046" dataDxfId="5664"/>
    <tableColumn id="11053" xr3:uid="{00000000-0010-0000-0300-00002D2B0000}" name="Columna11047" dataDxfId="5663"/>
    <tableColumn id="11054" xr3:uid="{00000000-0010-0000-0300-00002E2B0000}" name="Columna11048" dataDxfId="5662"/>
    <tableColumn id="11055" xr3:uid="{00000000-0010-0000-0300-00002F2B0000}" name="Columna11049" dataDxfId="5661"/>
    <tableColumn id="11056" xr3:uid="{00000000-0010-0000-0300-0000302B0000}" name="Columna11050" dataDxfId="5660"/>
    <tableColumn id="11057" xr3:uid="{00000000-0010-0000-0300-0000312B0000}" name="Columna11051" dataDxfId="5659"/>
    <tableColumn id="11058" xr3:uid="{00000000-0010-0000-0300-0000322B0000}" name="Columna11052" dataDxfId="5658"/>
    <tableColumn id="11059" xr3:uid="{00000000-0010-0000-0300-0000332B0000}" name="Columna11053" dataDxfId="5657"/>
    <tableColumn id="11060" xr3:uid="{00000000-0010-0000-0300-0000342B0000}" name="Columna11054" dataDxfId="5656"/>
    <tableColumn id="11061" xr3:uid="{00000000-0010-0000-0300-0000352B0000}" name="Columna11055" dataDxfId="5655"/>
    <tableColumn id="11062" xr3:uid="{00000000-0010-0000-0300-0000362B0000}" name="Columna11056" dataDxfId="5654"/>
    <tableColumn id="11063" xr3:uid="{00000000-0010-0000-0300-0000372B0000}" name="Columna11057" dataDxfId="5653"/>
    <tableColumn id="11064" xr3:uid="{00000000-0010-0000-0300-0000382B0000}" name="Columna11058" dataDxfId="5652"/>
    <tableColumn id="11065" xr3:uid="{00000000-0010-0000-0300-0000392B0000}" name="Columna11059" dataDxfId="5651"/>
    <tableColumn id="11066" xr3:uid="{00000000-0010-0000-0300-00003A2B0000}" name="Columna11060" dataDxfId="5650"/>
    <tableColumn id="11067" xr3:uid="{00000000-0010-0000-0300-00003B2B0000}" name="Columna11061" dataDxfId="5649"/>
    <tableColumn id="11068" xr3:uid="{00000000-0010-0000-0300-00003C2B0000}" name="Columna11062" dataDxfId="5648"/>
    <tableColumn id="11069" xr3:uid="{00000000-0010-0000-0300-00003D2B0000}" name="Columna11063" dataDxfId="5647"/>
    <tableColumn id="11070" xr3:uid="{00000000-0010-0000-0300-00003E2B0000}" name="Columna11064" dataDxfId="5646"/>
    <tableColumn id="11071" xr3:uid="{00000000-0010-0000-0300-00003F2B0000}" name="Columna11065" dataDxfId="5645"/>
    <tableColumn id="11072" xr3:uid="{00000000-0010-0000-0300-0000402B0000}" name="Columna11066" dataDxfId="5644"/>
    <tableColumn id="11073" xr3:uid="{00000000-0010-0000-0300-0000412B0000}" name="Columna11067" dataDxfId="5643"/>
    <tableColumn id="11074" xr3:uid="{00000000-0010-0000-0300-0000422B0000}" name="Columna11068" dataDxfId="5642"/>
    <tableColumn id="11075" xr3:uid="{00000000-0010-0000-0300-0000432B0000}" name="Columna11069" dataDxfId="5641"/>
    <tableColumn id="11076" xr3:uid="{00000000-0010-0000-0300-0000442B0000}" name="Columna11070" dataDxfId="5640"/>
    <tableColumn id="11077" xr3:uid="{00000000-0010-0000-0300-0000452B0000}" name="Columna11071" dataDxfId="5639"/>
    <tableColumn id="11078" xr3:uid="{00000000-0010-0000-0300-0000462B0000}" name="Columna11072" dataDxfId="5638"/>
    <tableColumn id="11079" xr3:uid="{00000000-0010-0000-0300-0000472B0000}" name="Columna11073" dataDxfId="5637"/>
    <tableColumn id="11080" xr3:uid="{00000000-0010-0000-0300-0000482B0000}" name="Columna11074" dataDxfId="5636"/>
    <tableColumn id="11081" xr3:uid="{00000000-0010-0000-0300-0000492B0000}" name="Columna11075" dataDxfId="5635"/>
    <tableColumn id="11082" xr3:uid="{00000000-0010-0000-0300-00004A2B0000}" name="Columna11076" dataDxfId="5634"/>
    <tableColumn id="11083" xr3:uid="{00000000-0010-0000-0300-00004B2B0000}" name="Columna11077" dataDxfId="5633"/>
    <tableColumn id="11084" xr3:uid="{00000000-0010-0000-0300-00004C2B0000}" name="Columna11078" dataDxfId="5632"/>
    <tableColumn id="11085" xr3:uid="{00000000-0010-0000-0300-00004D2B0000}" name="Columna11079" dataDxfId="5631"/>
    <tableColumn id="11086" xr3:uid="{00000000-0010-0000-0300-00004E2B0000}" name="Columna11080" dataDxfId="5630"/>
    <tableColumn id="11087" xr3:uid="{00000000-0010-0000-0300-00004F2B0000}" name="Columna11081" dataDxfId="5629"/>
    <tableColumn id="11088" xr3:uid="{00000000-0010-0000-0300-0000502B0000}" name="Columna11082" dataDxfId="5628"/>
    <tableColumn id="11089" xr3:uid="{00000000-0010-0000-0300-0000512B0000}" name="Columna11083" dataDxfId="5627"/>
    <tableColumn id="11090" xr3:uid="{00000000-0010-0000-0300-0000522B0000}" name="Columna11084" dataDxfId="5626"/>
    <tableColumn id="11091" xr3:uid="{00000000-0010-0000-0300-0000532B0000}" name="Columna11085" dataDxfId="5625"/>
    <tableColumn id="11092" xr3:uid="{00000000-0010-0000-0300-0000542B0000}" name="Columna11086" dataDxfId="5624"/>
    <tableColumn id="11093" xr3:uid="{00000000-0010-0000-0300-0000552B0000}" name="Columna11087" dataDxfId="5623"/>
    <tableColumn id="11094" xr3:uid="{00000000-0010-0000-0300-0000562B0000}" name="Columna11088" dataDxfId="5622"/>
    <tableColumn id="11095" xr3:uid="{00000000-0010-0000-0300-0000572B0000}" name="Columna11089" dataDxfId="5621"/>
    <tableColumn id="11096" xr3:uid="{00000000-0010-0000-0300-0000582B0000}" name="Columna11090" dataDxfId="5620"/>
    <tableColumn id="11097" xr3:uid="{00000000-0010-0000-0300-0000592B0000}" name="Columna11091" dataDxfId="5619"/>
    <tableColumn id="11098" xr3:uid="{00000000-0010-0000-0300-00005A2B0000}" name="Columna11092" dataDxfId="5618"/>
    <tableColumn id="11099" xr3:uid="{00000000-0010-0000-0300-00005B2B0000}" name="Columna11093" dataDxfId="5617"/>
    <tableColumn id="11100" xr3:uid="{00000000-0010-0000-0300-00005C2B0000}" name="Columna11094" dataDxfId="5616"/>
    <tableColumn id="11101" xr3:uid="{00000000-0010-0000-0300-00005D2B0000}" name="Columna11095" dataDxfId="5615"/>
    <tableColumn id="11102" xr3:uid="{00000000-0010-0000-0300-00005E2B0000}" name="Columna11096" dataDxfId="5614"/>
    <tableColumn id="11103" xr3:uid="{00000000-0010-0000-0300-00005F2B0000}" name="Columna11097" dataDxfId="5613"/>
    <tableColumn id="11104" xr3:uid="{00000000-0010-0000-0300-0000602B0000}" name="Columna11098" dataDxfId="5612"/>
    <tableColumn id="11105" xr3:uid="{00000000-0010-0000-0300-0000612B0000}" name="Columna11099" dataDxfId="5611"/>
    <tableColumn id="11106" xr3:uid="{00000000-0010-0000-0300-0000622B0000}" name="Columna11100" dataDxfId="5610"/>
    <tableColumn id="11107" xr3:uid="{00000000-0010-0000-0300-0000632B0000}" name="Columna11101" dataDxfId="5609"/>
    <tableColumn id="11108" xr3:uid="{00000000-0010-0000-0300-0000642B0000}" name="Columna11102" dataDxfId="5608"/>
    <tableColumn id="11109" xr3:uid="{00000000-0010-0000-0300-0000652B0000}" name="Columna11103" dataDxfId="5607"/>
    <tableColumn id="11110" xr3:uid="{00000000-0010-0000-0300-0000662B0000}" name="Columna11104" dataDxfId="5606"/>
    <tableColumn id="11111" xr3:uid="{00000000-0010-0000-0300-0000672B0000}" name="Columna11105" dataDxfId="5605"/>
    <tableColumn id="11112" xr3:uid="{00000000-0010-0000-0300-0000682B0000}" name="Columna11106" dataDxfId="5604"/>
    <tableColumn id="11113" xr3:uid="{00000000-0010-0000-0300-0000692B0000}" name="Columna11107" dataDxfId="5603"/>
    <tableColumn id="11114" xr3:uid="{00000000-0010-0000-0300-00006A2B0000}" name="Columna11108" dataDxfId="5602"/>
    <tableColumn id="11115" xr3:uid="{00000000-0010-0000-0300-00006B2B0000}" name="Columna11109" dataDxfId="5601"/>
    <tableColumn id="11116" xr3:uid="{00000000-0010-0000-0300-00006C2B0000}" name="Columna11110" dataDxfId="5600"/>
    <tableColumn id="11117" xr3:uid="{00000000-0010-0000-0300-00006D2B0000}" name="Columna11111" dataDxfId="5599"/>
    <tableColumn id="11118" xr3:uid="{00000000-0010-0000-0300-00006E2B0000}" name="Columna11112" dataDxfId="5598"/>
    <tableColumn id="11119" xr3:uid="{00000000-0010-0000-0300-00006F2B0000}" name="Columna11113" dataDxfId="5597"/>
    <tableColumn id="11120" xr3:uid="{00000000-0010-0000-0300-0000702B0000}" name="Columna11114" dataDxfId="5596"/>
    <tableColumn id="11121" xr3:uid="{00000000-0010-0000-0300-0000712B0000}" name="Columna11115" dataDxfId="5595"/>
    <tableColumn id="11122" xr3:uid="{00000000-0010-0000-0300-0000722B0000}" name="Columna11116" dataDxfId="5594"/>
    <tableColumn id="11123" xr3:uid="{00000000-0010-0000-0300-0000732B0000}" name="Columna11117" dataDxfId="5593"/>
    <tableColumn id="11124" xr3:uid="{00000000-0010-0000-0300-0000742B0000}" name="Columna11118" dataDxfId="5592"/>
    <tableColumn id="11125" xr3:uid="{00000000-0010-0000-0300-0000752B0000}" name="Columna11119" dataDxfId="5591"/>
    <tableColumn id="11126" xr3:uid="{00000000-0010-0000-0300-0000762B0000}" name="Columna11120" dataDxfId="5590"/>
    <tableColumn id="11127" xr3:uid="{00000000-0010-0000-0300-0000772B0000}" name="Columna11121" dataDxfId="5589"/>
    <tableColumn id="11128" xr3:uid="{00000000-0010-0000-0300-0000782B0000}" name="Columna11122" dataDxfId="5588"/>
    <tableColumn id="11129" xr3:uid="{00000000-0010-0000-0300-0000792B0000}" name="Columna11123" dataDxfId="5587"/>
    <tableColumn id="11130" xr3:uid="{00000000-0010-0000-0300-00007A2B0000}" name="Columna11124" dataDxfId="5586"/>
    <tableColumn id="11131" xr3:uid="{00000000-0010-0000-0300-00007B2B0000}" name="Columna11125" dataDxfId="5585"/>
    <tableColumn id="11132" xr3:uid="{00000000-0010-0000-0300-00007C2B0000}" name="Columna11126" dataDxfId="5584"/>
    <tableColumn id="11133" xr3:uid="{00000000-0010-0000-0300-00007D2B0000}" name="Columna11127" dataDxfId="5583"/>
    <tableColumn id="11134" xr3:uid="{00000000-0010-0000-0300-00007E2B0000}" name="Columna11128" dataDxfId="5582"/>
    <tableColumn id="11135" xr3:uid="{00000000-0010-0000-0300-00007F2B0000}" name="Columna11129" dataDxfId="5581"/>
    <tableColumn id="11136" xr3:uid="{00000000-0010-0000-0300-0000802B0000}" name="Columna11130" dataDxfId="5580"/>
    <tableColumn id="11137" xr3:uid="{00000000-0010-0000-0300-0000812B0000}" name="Columna11131" dataDxfId="5579"/>
    <tableColumn id="11138" xr3:uid="{00000000-0010-0000-0300-0000822B0000}" name="Columna11132" dataDxfId="5578"/>
    <tableColumn id="11139" xr3:uid="{00000000-0010-0000-0300-0000832B0000}" name="Columna11133" dataDxfId="5577"/>
    <tableColumn id="11140" xr3:uid="{00000000-0010-0000-0300-0000842B0000}" name="Columna11134" dataDxfId="5576"/>
    <tableColumn id="11141" xr3:uid="{00000000-0010-0000-0300-0000852B0000}" name="Columna11135" dataDxfId="5575"/>
    <tableColumn id="11142" xr3:uid="{00000000-0010-0000-0300-0000862B0000}" name="Columna11136" dataDxfId="5574"/>
    <tableColumn id="11143" xr3:uid="{00000000-0010-0000-0300-0000872B0000}" name="Columna11137" dataDxfId="5573"/>
    <tableColumn id="11144" xr3:uid="{00000000-0010-0000-0300-0000882B0000}" name="Columna11138" dataDxfId="5572"/>
    <tableColumn id="11145" xr3:uid="{00000000-0010-0000-0300-0000892B0000}" name="Columna11139" dataDxfId="5571"/>
    <tableColumn id="11146" xr3:uid="{00000000-0010-0000-0300-00008A2B0000}" name="Columna11140" dataDxfId="5570"/>
    <tableColumn id="11147" xr3:uid="{00000000-0010-0000-0300-00008B2B0000}" name="Columna11141" dataDxfId="5569"/>
    <tableColumn id="11148" xr3:uid="{00000000-0010-0000-0300-00008C2B0000}" name="Columna11142" dataDxfId="5568"/>
    <tableColumn id="11149" xr3:uid="{00000000-0010-0000-0300-00008D2B0000}" name="Columna11143" dataDxfId="5567"/>
    <tableColumn id="11150" xr3:uid="{00000000-0010-0000-0300-00008E2B0000}" name="Columna11144" dataDxfId="5566"/>
    <tableColumn id="11151" xr3:uid="{00000000-0010-0000-0300-00008F2B0000}" name="Columna11145" dataDxfId="5565"/>
    <tableColumn id="11152" xr3:uid="{00000000-0010-0000-0300-0000902B0000}" name="Columna11146" dataDxfId="5564"/>
    <tableColumn id="11153" xr3:uid="{00000000-0010-0000-0300-0000912B0000}" name="Columna11147" dataDxfId="5563"/>
    <tableColumn id="11154" xr3:uid="{00000000-0010-0000-0300-0000922B0000}" name="Columna11148" dataDxfId="5562"/>
    <tableColumn id="11155" xr3:uid="{00000000-0010-0000-0300-0000932B0000}" name="Columna11149" dataDxfId="5561"/>
    <tableColumn id="11156" xr3:uid="{00000000-0010-0000-0300-0000942B0000}" name="Columna11150" dataDxfId="5560"/>
    <tableColumn id="11157" xr3:uid="{00000000-0010-0000-0300-0000952B0000}" name="Columna11151" dataDxfId="5559"/>
    <tableColumn id="11158" xr3:uid="{00000000-0010-0000-0300-0000962B0000}" name="Columna11152" dataDxfId="5558"/>
    <tableColumn id="11159" xr3:uid="{00000000-0010-0000-0300-0000972B0000}" name="Columna11153" dataDxfId="5557"/>
    <tableColumn id="11160" xr3:uid="{00000000-0010-0000-0300-0000982B0000}" name="Columna11154" dataDxfId="5556"/>
    <tableColumn id="11161" xr3:uid="{00000000-0010-0000-0300-0000992B0000}" name="Columna11155" dataDxfId="5555"/>
    <tableColumn id="11162" xr3:uid="{00000000-0010-0000-0300-00009A2B0000}" name="Columna11156" dataDxfId="5554"/>
    <tableColumn id="11163" xr3:uid="{00000000-0010-0000-0300-00009B2B0000}" name="Columna11157" dataDxfId="5553"/>
    <tableColumn id="11164" xr3:uid="{00000000-0010-0000-0300-00009C2B0000}" name="Columna11158" dataDxfId="5552"/>
    <tableColumn id="11165" xr3:uid="{00000000-0010-0000-0300-00009D2B0000}" name="Columna11159" dataDxfId="5551"/>
    <tableColumn id="11166" xr3:uid="{00000000-0010-0000-0300-00009E2B0000}" name="Columna11160" dataDxfId="5550"/>
    <tableColumn id="11167" xr3:uid="{00000000-0010-0000-0300-00009F2B0000}" name="Columna11161" dataDxfId="5549"/>
    <tableColumn id="11168" xr3:uid="{00000000-0010-0000-0300-0000A02B0000}" name="Columna11162" dataDxfId="5548"/>
    <tableColumn id="11169" xr3:uid="{00000000-0010-0000-0300-0000A12B0000}" name="Columna11163" dataDxfId="5547"/>
    <tableColumn id="11170" xr3:uid="{00000000-0010-0000-0300-0000A22B0000}" name="Columna11164" dataDxfId="5546"/>
    <tableColumn id="11171" xr3:uid="{00000000-0010-0000-0300-0000A32B0000}" name="Columna11165" dataDxfId="5545"/>
    <tableColumn id="11172" xr3:uid="{00000000-0010-0000-0300-0000A42B0000}" name="Columna11166" dataDxfId="5544"/>
    <tableColumn id="11173" xr3:uid="{00000000-0010-0000-0300-0000A52B0000}" name="Columna11167" dataDxfId="5543"/>
    <tableColumn id="11174" xr3:uid="{00000000-0010-0000-0300-0000A62B0000}" name="Columna11168" dataDxfId="5542"/>
    <tableColumn id="11175" xr3:uid="{00000000-0010-0000-0300-0000A72B0000}" name="Columna11169" dataDxfId="5541"/>
    <tableColumn id="11176" xr3:uid="{00000000-0010-0000-0300-0000A82B0000}" name="Columna11170" dataDxfId="5540"/>
    <tableColumn id="11177" xr3:uid="{00000000-0010-0000-0300-0000A92B0000}" name="Columna11171" dataDxfId="5539"/>
    <tableColumn id="11178" xr3:uid="{00000000-0010-0000-0300-0000AA2B0000}" name="Columna11172" dataDxfId="5538"/>
    <tableColumn id="11179" xr3:uid="{00000000-0010-0000-0300-0000AB2B0000}" name="Columna11173" dataDxfId="5537"/>
    <tableColumn id="11180" xr3:uid="{00000000-0010-0000-0300-0000AC2B0000}" name="Columna11174" dataDxfId="5536"/>
    <tableColumn id="11181" xr3:uid="{00000000-0010-0000-0300-0000AD2B0000}" name="Columna11175" dataDxfId="5535"/>
    <tableColumn id="11182" xr3:uid="{00000000-0010-0000-0300-0000AE2B0000}" name="Columna11176" dataDxfId="5534"/>
    <tableColumn id="11183" xr3:uid="{00000000-0010-0000-0300-0000AF2B0000}" name="Columna11177" dataDxfId="5533"/>
    <tableColumn id="11184" xr3:uid="{00000000-0010-0000-0300-0000B02B0000}" name="Columna11178" dataDxfId="5532"/>
    <tableColumn id="11185" xr3:uid="{00000000-0010-0000-0300-0000B12B0000}" name="Columna11179" dataDxfId="5531"/>
    <tableColumn id="11186" xr3:uid="{00000000-0010-0000-0300-0000B22B0000}" name="Columna11180" dataDxfId="5530"/>
    <tableColumn id="11187" xr3:uid="{00000000-0010-0000-0300-0000B32B0000}" name="Columna11181" dataDxfId="5529"/>
    <tableColumn id="11188" xr3:uid="{00000000-0010-0000-0300-0000B42B0000}" name="Columna11182" dataDxfId="5528"/>
    <tableColumn id="11189" xr3:uid="{00000000-0010-0000-0300-0000B52B0000}" name="Columna11183" dataDxfId="5527"/>
    <tableColumn id="11190" xr3:uid="{00000000-0010-0000-0300-0000B62B0000}" name="Columna11184" dataDxfId="5526"/>
    <tableColumn id="11191" xr3:uid="{00000000-0010-0000-0300-0000B72B0000}" name="Columna11185" dataDxfId="5525"/>
    <tableColumn id="11192" xr3:uid="{00000000-0010-0000-0300-0000B82B0000}" name="Columna11186" dataDxfId="5524"/>
    <tableColumn id="11193" xr3:uid="{00000000-0010-0000-0300-0000B92B0000}" name="Columna11187" dataDxfId="5523"/>
    <tableColumn id="11194" xr3:uid="{00000000-0010-0000-0300-0000BA2B0000}" name="Columna11188" dataDxfId="5522"/>
    <tableColumn id="11195" xr3:uid="{00000000-0010-0000-0300-0000BB2B0000}" name="Columna11189" dataDxfId="5521"/>
    <tableColumn id="11196" xr3:uid="{00000000-0010-0000-0300-0000BC2B0000}" name="Columna11190" dataDxfId="5520"/>
    <tableColumn id="11197" xr3:uid="{00000000-0010-0000-0300-0000BD2B0000}" name="Columna11191" dataDxfId="5519"/>
    <tableColumn id="11198" xr3:uid="{00000000-0010-0000-0300-0000BE2B0000}" name="Columna11192" dataDxfId="5518"/>
    <tableColumn id="11199" xr3:uid="{00000000-0010-0000-0300-0000BF2B0000}" name="Columna11193" dataDxfId="5517"/>
    <tableColumn id="11200" xr3:uid="{00000000-0010-0000-0300-0000C02B0000}" name="Columna11194" dataDxfId="5516"/>
    <tableColumn id="11201" xr3:uid="{00000000-0010-0000-0300-0000C12B0000}" name="Columna11195" dataDxfId="5515"/>
    <tableColumn id="11202" xr3:uid="{00000000-0010-0000-0300-0000C22B0000}" name="Columna11196" dataDxfId="5514"/>
    <tableColumn id="11203" xr3:uid="{00000000-0010-0000-0300-0000C32B0000}" name="Columna11197" dataDxfId="5513"/>
    <tableColumn id="11204" xr3:uid="{00000000-0010-0000-0300-0000C42B0000}" name="Columna11198" dataDxfId="5512"/>
    <tableColumn id="11205" xr3:uid="{00000000-0010-0000-0300-0000C52B0000}" name="Columna11199" dataDxfId="5511"/>
    <tableColumn id="11206" xr3:uid="{00000000-0010-0000-0300-0000C62B0000}" name="Columna11200" dataDxfId="5510"/>
    <tableColumn id="11207" xr3:uid="{00000000-0010-0000-0300-0000C72B0000}" name="Columna11201" dataDxfId="5509"/>
    <tableColumn id="11208" xr3:uid="{00000000-0010-0000-0300-0000C82B0000}" name="Columna11202" dataDxfId="5508"/>
    <tableColumn id="11209" xr3:uid="{00000000-0010-0000-0300-0000C92B0000}" name="Columna11203" dataDxfId="5507"/>
    <tableColumn id="11210" xr3:uid="{00000000-0010-0000-0300-0000CA2B0000}" name="Columna11204" dataDxfId="5506"/>
    <tableColumn id="11211" xr3:uid="{00000000-0010-0000-0300-0000CB2B0000}" name="Columna11205" dataDxfId="5505"/>
    <tableColumn id="11212" xr3:uid="{00000000-0010-0000-0300-0000CC2B0000}" name="Columna11206" dataDxfId="5504"/>
    <tableColumn id="11213" xr3:uid="{00000000-0010-0000-0300-0000CD2B0000}" name="Columna11207" dataDxfId="5503"/>
    <tableColumn id="11214" xr3:uid="{00000000-0010-0000-0300-0000CE2B0000}" name="Columna11208" dataDxfId="5502"/>
    <tableColumn id="11215" xr3:uid="{00000000-0010-0000-0300-0000CF2B0000}" name="Columna11209" dataDxfId="5501"/>
    <tableColumn id="11216" xr3:uid="{00000000-0010-0000-0300-0000D02B0000}" name="Columna11210" dataDxfId="5500"/>
    <tableColumn id="11217" xr3:uid="{00000000-0010-0000-0300-0000D12B0000}" name="Columna11211" dataDxfId="5499"/>
    <tableColumn id="11218" xr3:uid="{00000000-0010-0000-0300-0000D22B0000}" name="Columna11212" dataDxfId="5498"/>
    <tableColumn id="11219" xr3:uid="{00000000-0010-0000-0300-0000D32B0000}" name="Columna11213" dataDxfId="5497"/>
    <tableColumn id="11220" xr3:uid="{00000000-0010-0000-0300-0000D42B0000}" name="Columna11214" dataDxfId="5496"/>
    <tableColumn id="11221" xr3:uid="{00000000-0010-0000-0300-0000D52B0000}" name="Columna11215" dataDxfId="5495"/>
    <tableColumn id="11222" xr3:uid="{00000000-0010-0000-0300-0000D62B0000}" name="Columna11216" dataDxfId="5494"/>
    <tableColumn id="11223" xr3:uid="{00000000-0010-0000-0300-0000D72B0000}" name="Columna11217" dataDxfId="5493"/>
    <tableColumn id="11224" xr3:uid="{00000000-0010-0000-0300-0000D82B0000}" name="Columna11218" dataDxfId="5492"/>
    <tableColumn id="11225" xr3:uid="{00000000-0010-0000-0300-0000D92B0000}" name="Columna11219" dataDxfId="5491"/>
    <tableColumn id="11226" xr3:uid="{00000000-0010-0000-0300-0000DA2B0000}" name="Columna11220" dataDxfId="5490"/>
    <tableColumn id="11227" xr3:uid="{00000000-0010-0000-0300-0000DB2B0000}" name="Columna11221" dataDxfId="5489"/>
    <tableColumn id="11228" xr3:uid="{00000000-0010-0000-0300-0000DC2B0000}" name="Columna11222" dataDxfId="5488"/>
    <tableColumn id="11229" xr3:uid="{00000000-0010-0000-0300-0000DD2B0000}" name="Columna11223" dataDxfId="5487"/>
    <tableColumn id="11230" xr3:uid="{00000000-0010-0000-0300-0000DE2B0000}" name="Columna11224" dataDxfId="5486"/>
    <tableColumn id="11231" xr3:uid="{00000000-0010-0000-0300-0000DF2B0000}" name="Columna11225" dataDxfId="5485"/>
    <tableColumn id="11232" xr3:uid="{00000000-0010-0000-0300-0000E02B0000}" name="Columna11226" dataDxfId="5484"/>
    <tableColumn id="11233" xr3:uid="{00000000-0010-0000-0300-0000E12B0000}" name="Columna11227" dataDxfId="5483"/>
    <tableColumn id="11234" xr3:uid="{00000000-0010-0000-0300-0000E22B0000}" name="Columna11228" dataDxfId="5482"/>
    <tableColumn id="11235" xr3:uid="{00000000-0010-0000-0300-0000E32B0000}" name="Columna11229" dataDxfId="5481"/>
    <tableColumn id="11236" xr3:uid="{00000000-0010-0000-0300-0000E42B0000}" name="Columna11230" dataDxfId="5480"/>
    <tableColumn id="11237" xr3:uid="{00000000-0010-0000-0300-0000E52B0000}" name="Columna11231" dataDxfId="5479"/>
    <tableColumn id="11238" xr3:uid="{00000000-0010-0000-0300-0000E62B0000}" name="Columna11232" dataDxfId="5478"/>
    <tableColumn id="11239" xr3:uid="{00000000-0010-0000-0300-0000E72B0000}" name="Columna11233" dataDxfId="5477"/>
    <tableColumn id="11240" xr3:uid="{00000000-0010-0000-0300-0000E82B0000}" name="Columna11234" dataDxfId="5476"/>
    <tableColumn id="11241" xr3:uid="{00000000-0010-0000-0300-0000E92B0000}" name="Columna11235" dataDxfId="5475"/>
    <tableColumn id="11242" xr3:uid="{00000000-0010-0000-0300-0000EA2B0000}" name="Columna11236" dataDxfId="5474"/>
    <tableColumn id="11243" xr3:uid="{00000000-0010-0000-0300-0000EB2B0000}" name="Columna11237" dataDxfId="5473"/>
    <tableColumn id="11244" xr3:uid="{00000000-0010-0000-0300-0000EC2B0000}" name="Columna11238" dataDxfId="5472"/>
    <tableColumn id="11245" xr3:uid="{00000000-0010-0000-0300-0000ED2B0000}" name="Columna11239" dataDxfId="5471"/>
    <tableColumn id="11246" xr3:uid="{00000000-0010-0000-0300-0000EE2B0000}" name="Columna11240" dataDxfId="5470"/>
    <tableColumn id="11247" xr3:uid="{00000000-0010-0000-0300-0000EF2B0000}" name="Columna11241" dataDxfId="5469"/>
    <tableColumn id="11248" xr3:uid="{00000000-0010-0000-0300-0000F02B0000}" name="Columna11242" dataDxfId="5468"/>
    <tableColumn id="11249" xr3:uid="{00000000-0010-0000-0300-0000F12B0000}" name="Columna11243" dataDxfId="5467"/>
    <tableColumn id="11250" xr3:uid="{00000000-0010-0000-0300-0000F22B0000}" name="Columna11244" dataDxfId="5466"/>
    <tableColumn id="11251" xr3:uid="{00000000-0010-0000-0300-0000F32B0000}" name="Columna11245" dataDxfId="5465"/>
    <tableColumn id="11252" xr3:uid="{00000000-0010-0000-0300-0000F42B0000}" name="Columna11246" dataDxfId="5464"/>
    <tableColumn id="11253" xr3:uid="{00000000-0010-0000-0300-0000F52B0000}" name="Columna11247" dataDxfId="5463"/>
    <tableColumn id="11254" xr3:uid="{00000000-0010-0000-0300-0000F62B0000}" name="Columna11248" dataDxfId="5462"/>
    <tableColumn id="11255" xr3:uid="{00000000-0010-0000-0300-0000F72B0000}" name="Columna11249" dataDxfId="5461"/>
    <tableColumn id="11256" xr3:uid="{00000000-0010-0000-0300-0000F82B0000}" name="Columna11250" dataDxfId="5460"/>
    <tableColumn id="11257" xr3:uid="{00000000-0010-0000-0300-0000F92B0000}" name="Columna11251" dataDxfId="5459"/>
    <tableColumn id="11258" xr3:uid="{00000000-0010-0000-0300-0000FA2B0000}" name="Columna11252" dataDxfId="5458"/>
    <tableColumn id="11259" xr3:uid="{00000000-0010-0000-0300-0000FB2B0000}" name="Columna11253" dataDxfId="5457"/>
    <tableColumn id="11260" xr3:uid="{00000000-0010-0000-0300-0000FC2B0000}" name="Columna11254" dataDxfId="5456"/>
    <tableColumn id="11261" xr3:uid="{00000000-0010-0000-0300-0000FD2B0000}" name="Columna11255" dataDxfId="5455"/>
    <tableColumn id="11262" xr3:uid="{00000000-0010-0000-0300-0000FE2B0000}" name="Columna11256" dataDxfId="5454"/>
    <tableColumn id="11263" xr3:uid="{00000000-0010-0000-0300-0000FF2B0000}" name="Columna11257" dataDxfId="5453"/>
    <tableColumn id="11264" xr3:uid="{00000000-0010-0000-0300-0000002C0000}" name="Columna11258" dataDxfId="5452"/>
    <tableColumn id="11265" xr3:uid="{00000000-0010-0000-0300-0000012C0000}" name="Columna11259" dataDxfId="5451"/>
    <tableColumn id="11266" xr3:uid="{00000000-0010-0000-0300-0000022C0000}" name="Columna11260" dataDxfId="5450"/>
    <tableColumn id="11267" xr3:uid="{00000000-0010-0000-0300-0000032C0000}" name="Columna11261" dataDxfId="5449"/>
    <tableColumn id="11268" xr3:uid="{00000000-0010-0000-0300-0000042C0000}" name="Columna11262" dataDxfId="5448"/>
    <tableColumn id="11269" xr3:uid="{00000000-0010-0000-0300-0000052C0000}" name="Columna11263" dataDxfId="5447"/>
    <tableColumn id="11270" xr3:uid="{00000000-0010-0000-0300-0000062C0000}" name="Columna11264" dataDxfId="5446"/>
    <tableColumn id="11271" xr3:uid="{00000000-0010-0000-0300-0000072C0000}" name="Columna11265" dataDxfId="5445"/>
    <tableColumn id="11272" xr3:uid="{00000000-0010-0000-0300-0000082C0000}" name="Columna11266" dataDxfId="5444"/>
    <tableColumn id="11273" xr3:uid="{00000000-0010-0000-0300-0000092C0000}" name="Columna11267" dataDxfId="5443"/>
    <tableColumn id="11274" xr3:uid="{00000000-0010-0000-0300-00000A2C0000}" name="Columna11268" dataDxfId="5442"/>
    <tableColumn id="11275" xr3:uid="{00000000-0010-0000-0300-00000B2C0000}" name="Columna11269" dataDxfId="5441"/>
    <tableColumn id="11276" xr3:uid="{00000000-0010-0000-0300-00000C2C0000}" name="Columna11270" dataDxfId="5440"/>
    <tableColumn id="11277" xr3:uid="{00000000-0010-0000-0300-00000D2C0000}" name="Columna11271" dataDxfId="5439"/>
    <tableColumn id="11278" xr3:uid="{00000000-0010-0000-0300-00000E2C0000}" name="Columna11272" dataDxfId="5438"/>
    <tableColumn id="11279" xr3:uid="{00000000-0010-0000-0300-00000F2C0000}" name="Columna11273" dataDxfId="5437"/>
    <tableColumn id="11280" xr3:uid="{00000000-0010-0000-0300-0000102C0000}" name="Columna11274" dataDxfId="5436"/>
    <tableColumn id="11281" xr3:uid="{00000000-0010-0000-0300-0000112C0000}" name="Columna11275" dataDxfId="5435"/>
    <tableColumn id="11282" xr3:uid="{00000000-0010-0000-0300-0000122C0000}" name="Columna11276" dataDxfId="5434"/>
    <tableColumn id="11283" xr3:uid="{00000000-0010-0000-0300-0000132C0000}" name="Columna11277" dataDxfId="5433"/>
    <tableColumn id="11284" xr3:uid="{00000000-0010-0000-0300-0000142C0000}" name="Columna11278" dataDxfId="5432"/>
    <tableColumn id="11285" xr3:uid="{00000000-0010-0000-0300-0000152C0000}" name="Columna11279" dataDxfId="5431"/>
    <tableColumn id="11286" xr3:uid="{00000000-0010-0000-0300-0000162C0000}" name="Columna11280" dataDxfId="5430"/>
    <tableColumn id="11287" xr3:uid="{00000000-0010-0000-0300-0000172C0000}" name="Columna11281" dataDxfId="5429"/>
    <tableColumn id="11288" xr3:uid="{00000000-0010-0000-0300-0000182C0000}" name="Columna11282" dataDxfId="5428"/>
    <tableColumn id="11289" xr3:uid="{00000000-0010-0000-0300-0000192C0000}" name="Columna11283" dataDxfId="5427"/>
    <tableColumn id="11290" xr3:uid="{00000000-0010-0000-0300-00001A2C0000}" name="Columna11284" dataDxfId="5426"/>
    <tableColumn id="11291" xr3:uid="{00000000-0010-0000-0300-00001B2C0000}" name="Columna11285" dataDxfId="5425"/>
    <tableColumn id="11292" xr3:uid="{00000000-0010-0000-0300-00001C2C0000}" name="Columna11286" dataDxfId="5424"/>
    <tableColumn id="11293" xr3:uid="{00000000-0010-0000-0300-00001D2C0000}" name="Columna11287" dataDxfId="5423"/>
    <tableColumn id="11294" xr3:uid="{00000000-0010-0000-0300-00001E2C0000}" name="Columna11288" dataDxfId="5422"/>
    <tableColumn id="11295" xr3:uid="{00000000-0010-0000-0300-00001F2C0000}" name="Columna11289" dataDxfId="5421"/>
    <tableColumn id="11296" xr3:uid="{00000000-0010-0000-0300-0000202C0000}" name="Columna11290" dataDxfId="5420"/>
    <tableColumn id="11297" xr3:uid="{00000000-0010-0000-0300-0000212C0000}" name="Columna11291" dataDxfId="5419"/>
    <tableColumn id="11298" xr3:uid="{00000000-0010-0000-0300-0000222C0000}" name="Columna11292" dataDxfId="5418"/>
    <tableColumn id="11299" xr3:uid="{00000000-0010-0000-0300-0000232C0000}" name="Columna11293" dataDxfId="5417"/>
    <tableColumn id="11300" xr3:uid="{00000000-0010-0000-0300-0000242C0000}" name="Columna11294" dataDxfId="5416"/>
    <tableColumn id="11301" xr3:uid="{00000000-0010-0000-0300-0000252C0000}" name="Columna11295" dataDxfId="5415"/>
    <tableColumn id="11302" xr3:uid="{00000000-0010-0000-0300-0000262C0000}" name="Columna11296" dataDxfId="5414"/>
    <tableColumn id="11303" xr3:uid="{00000000-0010-0000-0300-0000272C0000}" name="Columna11297" dataDxfId="5413"/>
    <tableColumn id="11304" xr3:uid="{00000000-0010-0000-0300-0000282C0000}" name="Columna11298" dataDxfId="5412"/>
    <tableColumn id="11305" xr3:uid="{00000000-0010-0000-0300-0000292C0000}" name="Columna11299" dataDxfId="5411"/>
    <tableColumn id="11306" xr3:uid="{00000000-0010-0000-0300-00002A2C0000}" name="Columna11300" dataDxfId="5410"/>
    <tableColumn id="11307" xr3:uid="{00000000-0010-0000-0300-00002B2C0000}" name="Columna11301" dataDxfId="5409"/>
    <tableColumn id="11308" xr3:uid="{00000000-0010-0000-0300-00002C2C0000}" name="Columna11302" dataDxfId="5408"/>
    <tableColumn id="11309" xr3:uid="{00000000-0010-0000-0300-00002D2C0000}" name="Columna11303" dataDxfId="5407"/>
    <tableColumn id="11310" xr3:uid="{00000000-0010-0000-0300-00002E2C0000}" name="Columna11304" dataDxfId="5406"/>
    <tableColumn id="11311" xr3:uid="{00000000-0010-0000-0300-00002F2C0000}" name="Columna11305" dataDxfId="5405"/>
    <tableColumn id="11312" xr3:uid="{00000000-0010-0000-0300-0000302C0000}" name="Columna11306" dataDxfId="5404"/>
    <tableColumn id="11313" xr3:uid="{00000000-0010-0000-0300-0000312C0000}" name="Columna11307" dataDxfId="5403"/>
    <tableColumn id="11314" xr3:uid="{00000000-0010-0000-0300-0000322C0000}" name="Columna11308" dataDxfId="5402"/>
    <tableColumn id="11315" xr3:uid="{00000000-0010-0000-0300-0000332C0000}" name="Columna11309" dataDxfId="5401"/>
    <tableColumn id="11316" xr3:uid="{00000000-0010-0000-0300-0000342C0000}" name="Columna11310" dataDxfId="5400"/>
    <tableColumn id="11317" xr3:uid="{00000000-0010-0000-0300-0000352C0000}" name="Columna11311" dataDxfId="5399"/>
    <tableColumn id="11318" xr3:uid="{00000000-0010-0000-0300-0000362C0000}" name="Columna11312" dataDxfId="5398"/>
    <tableColumn id="11319" xr3:uid="{00000000-0010-0000-0300-0000372C0000}" name="Columna11313" dataDxfId="5397"/>
    <tableColumn id="11320" xr3:uid="{00000000-0010-0000-0300-0000382C0000}" name="Columna11314" dataDxfId="5396"/>
    <tableColumn id="11321" xr3:uid="{00000000-0010-0000-0300-0000392C0000}" name="Columna11315" dataDxfId="5395"/>
    <tableColumn id="11322" xr3:uid="{00000000-0010-0000-0300-00003A2C0000}" name="Columna11316" dataDxfId="5394"/>
    <tableColumn id="11323" xr3:uid="{00000000-0010-0000-0300-00003B2C0000}" name="Columna11317" dataDxfId="5393"/>
    <tableColumn id="11324" xr3:uid="{00000000-0010-0000-0300-00003C2C0000}" name="Columna11318" dataDxfId="5392"/>
    <tableColumn id="11325" xr3:uid="{00000000-0010-0000-0300-00003D2C0000}" name="Columna11319" dataDxfId="5391"/>
    <tableColumn id="11326" xr3:uid="{00000000-0010-0000-0300-00003E2C0000}" name="Columna11320" dataDxfId="5390"/>
    <tableColumn id="11327" xr3:uid="{00000000-0010-0000-0300-00003F2C0000}" name="Columna11321" dataDxfId="5389"/>
    <tableColumn id="11328" xr3:uid="{00000000-0010-0000-0300-0000402C0000}" name="Columna11322" dataDxfId="5388"/>
    <tableColumn id="11329" xr3:uid="{00000000-0010-0000-0300-0000412C0000}" name="Columna11323" dataDxfId="5387"/>
    <tableColumn id="11330" xr3:uid="{00000000-0010-0000-0300-0000422C0000}" name="Columna11324" dataDxfId="5386"/>
    <tableColumn id="11331" xr3:uid="{00000000-0010-0000-0300-0000432C0000}" name="Columna11325" dataDxfId="5385"/>
    <tableColumn id="11332" xr3:uid="{00000000-0010-0000-0300-0000442C0000}" name="Columna11326" dataDxfId="5384"/>
    <tableColumn id="11333" xr3:uid="{00000000-0010-0000-0300-0000452C0000}" name="Columna11327" dataDxfId="5383"/>
    <tableColumn id="11334" xr3:uid="{00000000-0010-0000-0300-0000462C0000}" name="Columna11328" dataDxfId="5382"/>
    <tableColumn id="11335" xr3:uid="{00000000-0010-0000-0300-0000472C0000}" name="Columna11329" dataDxfId="5381"/>
    <tableColumn id="11336" xr3:uid="{00000000-0010-0000-0300-0000482C0000}" name="Columna11330" dataDxfId="5380"/>
    <tableColumn id="11337" xr3:uid="{00000000-0010-0000-0300-0000492C0000}" name="Columna11331" dataDxfId="5379"/>
    <tableColumn id="11338" xr3:uid="{00000000-0010-0000-0300-00004A2C0000}" name="Columna11332" dataDxfId="5378"/>
    <tableColumn id="11339" xr3:uid="{00000000-0010-0000-0300-00004B2C0000}" name="Columna11333" dataDxfId="5377"/>
    <tableColumn id="11340" xr3:uid="{00000000-0010-0000-0300-00004C2C0000}" name="Columna11334" dataDxfId="5376"/>
    <tableColumn id="11341" xr3:uid="{00000000-0010-0000-0300-00004D2C0000}" name="Columna11335" dataDxfId="5375"/>
    <tableColumn id="11342" xr3:uid="{00000000-0010-0000-0300-00004E2C0000}" name="Columna11336" dataDxfId="5374"/>
    <tableColumn id="11343" xr3:uid="{00000000-0010-0000-0300-00004F2C0000}" name="Columna11337" dataDxfId="5373"/>
    <tableColumn id="11344" xr3:uid="{00000000-0010-0000-0300-0000502C0000}" name="Columna11338" dataDxfId="5372"/>
    <tableColumn id="11345" xr3:uid="{00000000-0010-0000-0300-0000512C0000}" name="Columna11339" dataDxfId="5371"/>
    <tableColumn id="11346" xr3:uid="{00000000-0010-0000-0300-0000522C0000}" name="Columna11340" dataDxfId="5370"/>
    <tableColumn id="11347" xr3:uid="{00000000-0010-0000-0300-0000532C0000}" name="Columna11341" dataDxfId="5369"/>
    <tableColumn id="11348" xr3:uid="{00000000-0010-0000-0300-0000542C0000}" name="Columna11342" dataDxfId="5368"/>
    <tableColumn id="11349" xr3:uid="{00000000-0010-0000-0300-0000552C0000}" name="Columna11343" dataDxfId="5367"/>
    <tableColumn id="11350" xr3:uid="{00000000-0010-0000-0300-0000562C0000}" name="Columna11344" dataDxfId="5366"/>
    <tableColumn id="11351" xr3:uid="{00000000-0010-0000-0300-0000572C0000}" name="Columna11345" dataDxfId="5365"/>
    <tableColumn id="11352" xr3:uid="{00000000-0010-0000-0300-0000582C0000}" name="Columna11346" dataDxfId="5364"/>
    <tableColumn id="11353" xr3:uid="{00000000-0010-0000-0300-0000592C0000}" name="Columna11347" dataDxfId="5363"/>
    <tableColumn id="11354" xr3:uid="{00000000-0010-0000-0300-00005A2C0000}" name="Columna11348" dataDxfId="5362"/>
    <tableColumn id="11355" xr3:uid="{00000000-0010-0000-0300-00005B2C0000}" name="Columna11349" dataDxfId="5361"/>
    <tableColumn id="11356" xr3:uid="{00000000-0010-0000-0300-00005C2C0000}" name="Columna11350" dataDxfId="5360"/>
    <tableColumn id="11357" xr3:uid="{00000000-0010-0000-0300-00005D2C0000}" name="Columna11351" dataDxfId="5359"/>
    <tableColumn id="11358" xr3:uid="{00000000-0010-0000-0300-00005E2C0000}" name="Columna11352" dataDxfId="5358"/>
    <tableColumn id="11359" xr3:uid="{00000000-0010-0000-0300-00005F2C0000}" name="Columna11353" dataDxfId="5357"/>
    <tableColumn id="11360" xr3:uid="{00000000-0010-0000-0300-0000602C0000}" name="Columna11354" dataDxfId="5356"/>
    <tableColumn id="11361" xr3:uid="{00000000-0010-0000-0300-0000612C0000}" name="Columna11355" dataDxfId="5355"/>
    <tableColumn id="11362" xr3:uid="{00000000-0010-0000-0300-0000622C0000}" name="Columna11356" dataDxfId="5354"/>
    <tableColumn id="11363" xr3:uid="{00000000-0010-0000-0300-0000632C0000}" name="Columna11357" dataDxfId="5353"/>
    <tableColumn id="11364" xr3:uid="{00000000-0010-0000-0300-0000642C0000}" name="Columna11358" dataDxfId="5352"/>
    <tableColumn id="11365" xr3:uid="{00000000-0010-0000-0300-0000652C0000}" name="Columna11359" dataDxfId="5351"/>
    <tableColumn id="11366" xr3:uid="{00000000-0010-0000-0300-0000662C0000}" name="Columna11360" dataDxfId="5350"/>
    <tableColumn id="11367" xr3:uid="{00000000-0010-0000-0300-0000672C0000}" name="Columna11361" dataDxfId="5349"/>
    <tableColumn id="11368" xr3:uid="{00000000-0010-0000-0300-0000682C0000}" name="Columna11362" dataDxfId="5348"/>
    <tableColumn id="11369" xr3:uid="{00000000-0010-0000-0300-0000692C0000}" name="Columna11363" dataDxfId="5347"/>
    <tableColumn id="11370" xr3:uid="{00000000-0010-0000-0300-00006A2C0000}" name="Columna11364" dataDxfId="5346"/>
    <tableColumn id="11371" xr3:uid="{00000000-0010-0000-0300-00006B2C0000}" name="Columna11365" dataDxfId="5345"/>
    <tableColumn id="11372" xr3:uid="{00000000-0010-0000-0300-00006C2C0000}" name="Columna11366" dataDxfId="5344"/>
    <tableColumn id="11373" xr3:uid="{00000000-0010-0000-0300-00006D2C0000}" name="Columna11367" dataDxfId="5343"/>
    <tableColumn id="11374" xr3:uid="{00000000-0010-0000-0300-00006E2C0000}" name="Columna11368" dataDxfId="5342"/>
    <tableColumn id="11375" xr3:uid="{00000000-0010-0000-0300-00006F2C0000}" name="Columna11369" dataDxfId="5341"/>
    <tableColumn id="11376" xr3:uid="{00000000-0010-0000-0300-0000702C0000}" name="Columna11370" dataDxfId="5340"/>
    <tableColumn id="11377" xr3:uid="{00000000-0010-0000-0300-0000712C0000}" name="Columna11371" dataDxfId="5339"/>
    <tableColumn id="11378" xr3:uid="{00000000-0010-0000-0300-0000722C0000}" name="Columna11372" dataDxfId="5338"/>
    <tableColumn id="11379" xr3:uid="{00000000-0010-0000-0300-0000732C0000}" name="Columna11373" dataDxfId="5337"/>
    <tableColumn id="11380" xr3:uid="{00000000-0010-0000-0300-0000742C0000}" name="Columna11374" dataDxfId="5336"/>
    <tableColumn id="11381" xr3:uid="{00000000-0010-0000-0300-0000752C0000}" name="Columna11375" dataDxfId="5335"/>
    <tableColumn id="11382" xr3:uid="{00000000-0010-0000-0300-0000762C0000}" name="Columna11376" dataDxfId="5334"/>
    <tableColumn id="11383" xr3:uid="{00000000-0010-0000-0300-0000772C0000}" name="Columna11377" dataDxfId="5333"/>
    <tableColumn id="11384" xr3:uid="{00000000-0010-0000-0300-0000782C0000}" name="Columna11378" dataDxfId="5332"/>
    <tableColumn id="11385" xr3:uid="{00000000-0010-0000-0300-0000792C0000}" name="Columna11379" dataDxfId="5331"/>
    <tableColumn id="11386" xr3:uid="{00000000-0010-0000-0300-00007A2C0000}" name="Columna11380" dataDxfId="5330"/>
    <tableColumn id="11387" xr3:uid="{00000000-0010-0000-0300-00007B2C0000}" name="Columna11381" dataDxfId="5329"/>
    <tableColumn id="11388" xr3:uid="{00000000-0010-0000-0300-00007C2C0000}" name="Columna11382" dataDxfId="5328"/>
    <tableColumn id="11389" xr3:uid="{00000000-0010-0000-0300-00007D2C0000}" name="Columna11383" dataDxfId="5327"/>
    <tableColumn id="11390" xr3:uid="{00000000-0010-0000-0300-00007E2C0000}" name="Columna11384" dataDxfId="5326"/>
    <tableColumn id="11391" xr3:uid="{00000000-0010-0000-0300-00007F2C0000}" name="Columna11385" dataDxfId="5325"/>
    <tableColumn id="11392" xr3:uid="{00000000-0010-0000-0300-0000802C0000}" name="Columna11386" dataDxfId="5324"/>
    <tableColumn id="11393" xr3:uid="{00000000-0010-0000-0300-0000812C0000}" name="Columna11387" dataDxfId="5323"/>
    <tableColumn id="11394" xr3:uid="{00000000-0010-0000-0300-0000822C0000}" name="Columna11388" dataDxfId="5322"/>
    <tableColumn id="11395" xr3:uid="{00000000-0010-0000-0300-0000832C0000}" name="Columna11389" dataDxfId="5321"/>
    <tableColumn id="11396" xr3:uid="{00000000-0010-0000-0300-0000842C0000}" name="Columna11390" dataDxfId="5320"/>
    <tableColumn id="11397" xr3:uid="{00000000-0010-0000-0300-0000852C0000}" name="Columna11391" dataDxfId="5319"/>
    <tableColumn id="11398" xr3:uid="{00000000-0010-0000-0300-0000862C0000}" name="Columna11392" dataDxfId="5318"/>
    <tableColumn id="11399" xr3:uid="{00000000-0010-0000-0300-0000872C0000}" name="Columna11393" dataDxfId="5317"/>
    <tableColumn id="11400" xr3:uid="{00000000-0010-0000-0300-0000882C0000}" name="Columna11394" dataDxfId="5316"/>
    <tableColumn id="11401" xr3:uid="{00000000-0010-0000-0300-0000892C0000}" name="Columna11395" dataDxfId="5315"/>
    <tableColumn id="11402" xr3:uid="{00000000-0010-0000-0300-00008A2C0000}" name="Columna11396" dataDxfId="5314"/>
    <tableColumn id="11403" xr3:uid="{00000000-0010-0000-0300-00008B2C0000}" name="Columna11397" dataDxfId="5313"/>
    <tableColumn id="11404" xr3:uid="{00000000-0010-0000-0300-00008C2C0000}" name="Columna11398" dataDxfId="5312"/>
    <tableColumn id="11405" xr3:uid="{00000000-0010-0000-0300-00008D2C0000}" name="Columna11399" dataDxfId="5311"/>
    <tableColumn id="11406" xr3:uid="{00000000-0010-0000-0300-00008E2C0000}" name="Columna11400" dataDxfId="5310"/>
    <tableColumn id="11407" xr3:uid="{00000000-0010-0000-0300-00008F2C0000}" name="Columna11401" dataDxfId="5309"/>
    <tableColumn id="11408" xr3:uid="{00000000-0010-0000-0300-0000902C0000}" name="Columna11402" dataDxfId="5308"/>
    <tableColumn id="11409" xr3:uid="{00000000-0010-0000-0300-0000912C0000}" name="Columna11403" dataDxfId="5307"/>
    <tableColumn id="11410" xr3:uid="{00000000-0010-0000-0300-0000922C0000}" name="Columna11404" dataDxfId="5306"/>
    <tableColumn id="11411" xr3:uid="{00000000-0010-0000-0300-0000932C0000}" name="Columna11405" dataDxfId="5305"/>
    <tableColumn id="11412" xr3:uid="{00000000-0010-0000-0300-0000942C0000}" name="Columna11406" dataDxfId="5304"/>
    <tableColumn id="11413" xr3:uid="{00000000-0010-0000-0300-0000952C0000}" name="Columna11407" dataDxfId="5303"/>
    <tableColumn id="11414" xr3:uid="{00000000-0010-0000-0300-0000962C0000}" name="Columna11408" dataDxfId="5302"/>
    <tableColumn id="11415" xr3:uid="{00000000-0010-0000-0300-0000972C0000}" name="Columna11409" dataDxfId="5301"/>
    <tableColumn id="11416" xr3:uid="{00000000-0010-0000-0300-0000982C0000}" name="Columna11410" dataDxfId="5300"/>
    <tableColumn id="11417" xr3:uid="{00000000-0010-0000-0300-0000992C0000}" name="Columna11411" dataDxfId="5299"/>
    <tableColumn id="11418" xr3:uid="{00000000-0010-0000-0300-00009A2C0000}" name="Columna11412" dataDxfId="5298"/>
    <tableColumn id="11419" xr3:uid="{00000000-0010-0000-0300-00009B2C0000}" name="Columna11413" dataDxfId="5297"/>
    <tableColumn id="11420" xr3:uid="{00000000-0010-0000-0300-00009C2C0000}" name="Columna11414" dataDxfId="5296"/>
    <tableColumn id="11421" xr3:uid="{00000000-0010-0000-0300-00009D2C0000}" name="Columna11415" dataDxfId="5295"/>
    <tableColumn id="11422" xr3:uid="{00000000-0010-0000-0300-00009E2C0000}" name="Columna11416" dataDxfId="5294"/>
    <tableColumn id="11423" xr3:uid="{00000000-0010-0000-0300-00009F2C0000}" name="Columna11417" dataDxfId="5293"/>
    <tableColumn id="11424" xr3:uid="{00000000-0010-0000-0300-0000A02C0000}" name="Columna11418" dataDxfId="5292"/>
    <tableColumn id="11425" xr3:uid="{00000000-0010-0000-0300-0000A12C0000}" name="Columna11419" dataDxfId="5291"/>
    <tableColumn id="11426" xr3:uid="{00000000-0010-0000-0300-0000A22C0000}" name="Columna11420" dataDxfId="5290"/>
    <tableColumn id="11427" xr3:uid="{00000000-0010-0000-0300-0000A32C0000}" name="Columna11421" dataDxfId="5289"/>
    <tableColumn id="11428" xr3:uid="{00000000-0010-0000-0300-0000A42C0000}" name="Columna11422" dataDxfId="5288"/>
    <tableColumn id="11429" xr3:uid="{00000000-0010-0000-0300-0000A52C0000}" name="Columna11423" dataDxfId="5287"/>
    <tableColumn id="11430" xr3:uid="{00000000-0010-0000-0300-0000A62C0000}" name="Columna11424" dataDxfId="5286"/>
    <tableColumn id="11431" xr3:uid="{00000000-0010-0000-0300-0000A72C0000}" name="Columna11425" dataDxfId="5285"/>
    <tableColumn id="11432" xr3:uid="{00000000-0010-0000-0300-0000A82C0000}" name="Columna11426" dataDxfId="5284"/>
    <tableColumn id="11433" xr3:uid="{00000000-0010-0000-0300-0000A92C0000}" name="Columna11427" dataDxfId="5283"/>
    <tableColumn id="11434" xr3:uid="{00000000-0010-0000-0300-0000AA2C0000}" name="Columna11428" dataDxfId="5282"/>
    <tableColumn id="11435" xr3:uid="{00000000-0010-0000-0300-0000AB2C0000}" name="Columna11429" dataDxfId="5281"/>
    <tableColumn id="11436" xr3:uid="{00000000-0010-0000-0300-0000AC2C0000}" name="Columna11430" dataDxfId="5280"/>
    <tableColumn id="11437" xr3:uid="{00000000-0010-0000-0300-0000AD2C0000}" name="Columna11431" dataDxfId="5279"/>
    <tableColumn id="11438" xr3:uid="{00000000-0010-0000-0300-0000AE2C0000}" name="Columna11432" dataDxfId="5278"/>
    <tableColumn id="11439" xr3:uid="{00000000-0010-0000-0300-0000AF2C0000}" name="Columna11433" dataDxfId="5277"/>
    <tableColumn id="11440" xr3:uid="{00000000-0010-0000-0300-0000B02C0000}" name="Columna11434" dataDxfId="5276"/>
    <tableColumn id="11441" xr3:uid="{00000000-0010-0000-0300-0000B12C0000}" name="Columna11435" dataDxfId="5275"/>
    <tableColumn id="11442" xr3:uid="{00000000-0010-0000-0300-0000B22C0000}" name="Columna11436" dataDxfId="5274"/>
    <tableColumn id="11443" xr3:uid="{00000000-0010-0000-0300-0000B32C0000}" name="Columna11437" dataDxfId="5273"/>
    <tableColumn id="11444" xr3:uid="{00000000-0010-0000-0300-0000B42C0000}" name="Columna11438" dataDxfId="5272"/>
    <tableColumn id="11445" xr3:uid="{00000000-0010-0000-0300-0000B52C0000}" name="Columna11439" dataDxfId="5271"/>
    <tableColumn id="11446" xr3:uid="{00000000-0010-0000-0300-0000B62C0000}" name="Columna11440" dataDxfId="5270"/>
    <tableColumn id="11447" xr3:uid="{00000000-0010-0000-0300-0000B72C0000}" name="Columna11441" dataDxfId="5269"/>
    <tableColumn id="11448" xr3:uid="{00000000-0010-0000-0300-0000B82C0000}" name="Columna11442" dataDxfId="5268"/>
    <tableColumn id="11449" xr3:uid="{00000000-0010-0000-0300-0000B92C0000}" name="Columna11443" dataDxfId="5267"/>
    <tableColumn id="11450" xr3:uid="{00000000-0010-0000-0300-0000BA2C0000}" name="Columna11444" dataDxfId="5266"/>
    <tableColumn id="11451" xr3:uid="{00000000-0010-0000-0300-0000BB2C0000}" name="Columna11445" dataDxfId="5265"/>
    <tableColumn id="11452" xr3:uid="{00000000-0010-0000-0300-0000BC2C0000}" name="Columna11446" dataDxfId="5264"/>
    <tableColumn id="11453" xr3:uid="{00000000-0010-0000-0300-0000BD2C0000}" name="Columna11447" dataDxfId="5263"/>
    <tableColumn id="11454" xr3:uid="{00000000-0010-0000-0300-0000BE2C0000}" name="Columna11448" dataDxfId="5262"/>
    <tableColumn id="11455" xr3:uid="{00000000-0010-0000-0300-0000BF2C0000}" name="Columna11449" dataDxfId="5261"/>
    <tableColumn id="11456" xr3:uid="{00000000-0010-0000-0300-0000C02C0000}" name="Columna11450" dataDxfId="5260"/>
    <tableColumn id="11457" xr3:uid="{00000000-0010-0000-0300-0000C12C0000}" name="Columna11451" dataDxfId="5259"/>
    <tableColumn id="11458" xr3:uid="{00000000-0010-0000-0300-0000C22C0000}" name="Columna11452" dataDxfId="5258"/>
    <tableColumn id="11459" xr3:uid="{00000000-0010-0000-0300-0000C32C0000}" name="Columna11453" dataDxfId="5257"/>
    <tableColumn id="11460" xr3:uid="{00000000-0010-0000-0300-0000C42C0000}" name="Columna11454" dataDxfId="5256"/>
    <tableColumn id="11461" xr3:uid="{00000000-0010-0000-0300-0000C52C0000}" name="Columna11455" dataDxfId="5255"/>
    <tableColumn id="11462" xr3:uid="{00000000-0010-0000-0300-0000C62C0000}" name="Columna11456" dataDxfId="5254"/>
    <tableColumn id="11463" xr3:uid="{00000000-0010-0000-0300-0000C72C0000}" name="Columna11457" dataDxfId="5253"/>
    <tableColumn id="11464" xr3:uid="{00000000-0010-0000-0300-0000C82C0000}" name="Columna11458" dataDxfId="5252"/>
    <tableColumn id="11465" xr3:uid="{00000000-0010-0000-0300-0000C92C0000}" name="Columna11459" dataDxfId="5251"/>
    <tableColumn id="11466" xr3:uid="{00000000-0010-0000-0300-0000CA2C0000}" name="Columna11460" dataDxfId="5250"/>
    <tableColumn id="11467" xr3:uid="{00000000-0010-0000-0300-0000CB2C0000}" name="Columna11461" dataDxfId="5249"/>
    <tableColumn id="11468" xr3:uid="{00000000-0010-0000-0300-0000CC2C0000}" name="Columna11462" dataDxfId="5248"/>
    <tableColumn id="11469" xr3:uid="{00000000-0010-0000-0300-0000CD2C0000}" name="Columna11463" dataDxfId="5247"/>
    <tableColumn id="11470" xr3:uid="{00000000-0010-0000-0300-0000CE2C0000}" name="Columna11464" dataDxfId="5246"/>
    <tableColumn id="11471" xr3:uid="{00000000-0010-0000-0300-0000CF2C0000}" name="Columna11465" dataDxfId="5245"/>
    <tableColumn id="11472" xr3:uid="{00000000-0010-0000-0300-0000D02C0000}" name="Columna11466" dataDxfId="5244"/>
    <tableColumn id="11473" xr3:uid="{00000000-0010-0000-0300-0000D12C0000}" name="Columna11467" dataDxfId="5243"/>
    <tableColumn id="11474" xr3:uid="{00000000-0010-0000-0300-0000D22C0000}" name="Columna11468" dataDxfId="5242"/>
    <tableColumn id="11475" xr3:uid="{00000000-0010-0000-0300-0000D32C0000}" name="Columna11469" dataDxfId="5241"/>
    <tableColumn id="11476" xr3:uid="{00000000-0010-0000-0300-0000D42C0000}" name="Columna11470" dataDxfId="5240"/>
    <tableColumn id="11477" xr3:uid="{00000000-0010-0000-0300-0000D52C0000}" name="Columna11471" dataDxfId="5239"/>
    <tableColumn id="11478" xr3:uid="{00000000-0010-0000-0300-0000D62C0000}" name="Columna11472" dataDxfId="5238"/>
    <tableColumn id="11479" xr3:uid="{00000000-0010-0000-0300-0000D72C0000}" name="Columna11473" dataDxfId="5237"/>
    <tableColumn id="11480" xr3:uid="{00000000-0010-0000-0300-0000D82C0000}" name="Columna11474" dataDxfId="5236"/>
    <tableColumn id="11481" xr3:uid="{00000000-0010-0000-0300-0000D92C0000}" name="Columna11475" dataDxfId="5235"/>
    <tableColumn id="11482" xr3:uid="{00000000-0010-0000-0300-0000DA2C0000}" name="Columna11476" dataDxfId="5234"/>
    <tableColumn id="11483" xr3:uid="{00000000-0010-0000-0300-0000DB2C0000}" name="Columna11477" dataDxfId="5233"/>
    <tableColumn id="11484" xr3:uid="{00000000-0010-0000-0300-0000DC2C0000}" name="Columna11478" dataDxfId="5232"/>
    <tableColumn id="11485" xr3:uid="{00000000-0010-0000-0300-0000DD2C0000}" name="Columna11479" dataDxfId="5231"/>
    <tableColumn id="11486" xr3:uid="{00000000-0010-0000-0300-0000DE2C0000}" name="Columna11480" dataDxfId="5230"/>
    <tableColumn id="11487" xr3:uid="{00000000-0010-0000-0300-0000DF2C0000}" name="Columna11481" dataDxfId="5229"/>
    <tableColumn id="11488" xr3:uid="{00000000-0010-0000-0300-0000E02C0000}" name="Columna11482" dataDxfId="5228"/>
    <tableColumn id="11489" xr3:uid="{00000000-0010-0000-0300-0000E12C0000}" name="Columna11483" dataDxfId="5227"/>
    <tableColumn id="11490" xr3:uid="{00000000-0010-0000-0300-0000E22C0000}" name="Columna11484" dataDxfId="5226"/>
    <tableColumn id="11491" xr3:uid="{00000000-0010-0000-0300-0000E32C0000}" name="Columna11485" dataDxfId="5225"/>
    <tableColumn id="11492" xr3:uid="{00000000-0010-0000-0300-0000E42C0000}" name="Columna11486" dataDxfId="5224"/>
    <tableColumn id="11493" xr3:uid="{00000000-0010-0000-0300-0000E52C0000}" name="Columna11487" dataDxfId="5223"/>
    <tableColumn id="11494" xr3:uid="{00000000-0010-0000-0300-0000E62C0000}" name="Columna11488" dataDxfId="5222"/>
    <tableColumn id="11495" xr3:uid="{00000000-0010-0000-0300-0000E72C0000}" name="Columna11489" dataDxfId="5221"/>
    <tableColumn id="11496" xr3:uid="{00000000-0010-0000-0300-0000E82C0000}" name="Columna11490" dataDxfId="5220"/>
    <tableColumn id="11497" xr3:uid="{00000000-0010-0000-0300-0000E92C0000}" name="Columna11491" dataDxfId="5219"/>
    <tableColumn id="11498" xr3:uid="{00000000-0010-0000-0300-0000EA2C0000}" name="Columna11492" dataDxfId="5218"/>
    <tableColumn id="11499" xr3:uid="{00000000-0010-0000-0300-0000EB2C0000}" name="Columna11493" dataDxfId="5217"/>
    <tableColumn id="11500" xr3:uid="{00000000-0010-0000-0300-0000EC2C0000}" name="Columna11494" dataDxfId="5216"/>
    <tableColumn id="11501" xr3:uid="{00000000-0010-0000-0300-0000ED2C0000}" name="Columna11495" dataDxfId="5215"/>
    <tableColumn id="11502" xr3:uid="{00000000-0010-0000-0300-0000EE2C0000}" name="Columna11496" dataDxfId="5214"/>
    <tableColumn id="11503" xr3:uid="{00000000-0010-0000-0300-0000EF2C0000}" name="Columna11497" dataDxfId="5213"/>
    <tableColumn id="11504" xr3:uid="{00000000-0010-0000-0300-0000F02C0000}" name="Columna11498" dataDxfId="5212"/>
    <tableColumn id="11505" xr3:uid="{00000000-0010-0000-0300-0000F12C0000}" name="Columna11499" dataDxfId="5211"/>
    <tableColumn id="11506" xr3:uid="{00000000-0010-0000-0300-0000F22C0000}" name="Columna11500" dataDxfId="5210"/>
    <tableColumn id="11507" xr3:uid="{00000000-0010-0000-0300-0000F32C0000}" name="Columna11501" dataDxfId="5209"/>
    <tableColumn id="11508" xr3:uid="{00000000-0010-0000-0300-0000F42C0000}" name="Columna11502" dataDxfId="5208"/>
    <tableColumn id="11509" xr3:uid="{00000000-0010-0000-0300-0000F52C0000}" name="Columna11503" dataDxfId="5207"/>
    <tableColumn id="11510" xr3:uid="{00000000-0010-0000-0300-0000F62C0000}" name="Columna11504" dataDxfId="5206"/>
    <tableColumn id="11511" xr3:uid="{00000000-0010-0000-0300-0000F72C0000}" name="Columna11505" dataDxfId="5205"/>
    <tableColumn id="11512" xr3:uid="{00000000-0010-0000-0300-0000F82C0000}" name="Columna11506" dataDxfId="5204"/>
    <tableColumn id="11513" xr3:uid="{00000000-0010-0000-0300-0000F92C0000}" name="Columna11507" dataDxfId="5203"/>
    <tableColumn id="11514" xr3:uid="{00000000-0010-0000-0300-0000FA2C0000}" name="Columna11508" dataDxfId="5202"/>
    <tableColumn id="11515" xr3:uid="{00000000-0010-0000-0300-0000FB2C0000}" name="Columna11509" dataDxfId="5201"/>
    <tableColumn id="11516" xr3:uid="{00000000-0010-0000-0300-0000FC2C0000}" name="Columna11510" dataDxfId="5200"/>
    <tableColumn id="11517" xr3:uid="{00000000-0010-0000-0300-0000FD2C0000}" name="Columna11511" dataDxfId="5199"/>
    <tableColumn id="11518" xr3:uid="{00000000-0010-0000-0300-0000FE2C0000}" name="Columna11512" dataDxfId="5198"/>
    <tableColumn id="11519" xr3:uid="{00000000-0010-0000-0300-0000FF2C0000}" name="Columna11513" dataDxfId="5197"/>
    <tableColumn id="11520" xr3:uid="{00000000-0010-0000-0300-0000002D0000}" name="Columna11514" dataDxfId="5196"/>
    <tableColumn id="11521" xr3:uid="{00000000-0010-0000-0300-0000012D0000}" name="Columna11515" dataDxfId="5195"/>
    <tableColumn id="11522" xr3:uid="{00000000-0010-0000-0300-0000022D0000}" name="Columna11516" dataDxfId="5194"/>
    <tableColumn id="11523" xr3:uid="{00000000-0010-0000-0300-0000032D0000}" name="Columna11517" dataDxfId="5193"/>
    <tableColumn id="11524" xr3:uid="{00000000-0010-0000-0300-0000042D0000}" name="Columna11518" dataDxfId="5192"/>
    <tableColumn id="11525" xr3:uid="{00000000-0010-0000-0300-0000052D0000}" name="Columna11519" dataDxfId="5191"/>
    <tableColumn id="11526" xr3:uid="{00000000-0010-0000-0300-0000062D0000}" name="Columna11520" dataDxfId="5190"/>
    <tableColumn id="11527" xr3:uid="{00000000-0010-0000-0300-0000072D0000}" name="Columna11521" dataDxfId="5189"/>
    <tableColumn id="11528" xr3:uid="{00000000-0010-0000-0300-0000082D0000}" name="Columna11522" dataDxfId="5188"/>
    <tableColumn id="11529" xr3:uid="{00000000-0010-0000-0300-0000092D0000}" name="Columna11523" dataDxfId="5187"/>
    <tableColumn id="11530" xr3:uid="{00000000-0010-0000-0300-00000A2D0000}" name="Columna11524" dataDxfId="5186"/>
    <tableColumn id="11531" xr3:uid="{00000000-0010-0000-0300-00000B2D0000}" name="Columna11525" dataDxfId="5185"/>
    <tableColumn id="11532" xr3:uid="{00000000-0010-0000-0300-00000C2D0000}" name="Columna11526" dataDxfId="5184"/>
    <tableColumn id="11533" xr3:uid="{00000000-0010-0000-0300-00000D2D0000}" name="Columna11527" dataDxfId="5183"/>
    <tableColumn id="11534" xr3:uid="{00000000-0010-0000-0300-00000E2D0000}" name="Columna11528" dataDxfId="5182"/>
    <tableColumn id="11535" xr3:uid="{00000000-0010-0000-0300-00000F2D0000}" name="Columna11529" dataDxfId="5181"/>
    <tableColumn id="11536" xr3:uid="{00000000-0010-0000-0300-0000102D0000}" name="Columna11530" dataDxfId="5180"/>
    <tableColumn id="11537" xr3:uid="{00000000-0010-0000-0300-0000112D0000}" name="Columna11531" dataDxfId="5179"/>
    <tableColumn id="11538" xr3:uid="{00000000-0010-0000-0300-0000122D0000}" name="Columna11532" dataDxfId="5178"/>
    <tableColumn id="11539" xr3:uid="{00000000-0010-0000-0300-0000132D0000}" name="Columna11533" dataDxfId="5177"/>
    <tableColumn id="11540" xr3:uid="{00000000-0010-0000-0300-0000142D0000}" name="Columna11534" dataDxfId="5176"/>
    <tableColumn id="11541" xr3:uid="{00000000-0010-0000-0300-0000152D0000}" name="Columna11535" dataDxfId="5175"/>
    <tableColumn id="11542" xr3:uid="{00000000-0010-0000-0300-0000162D0000}" name="Columna11536" dataDxfId="5174"/>
    <tableColumn id="11543" xr3:uid="{00000000-0010-0000-0300-0000172D0000}" name="Columna11537" dataDxfId="5173"/>
    <tableColumn id="11544" xr3:uid="{00000000-0010-0000-0300-0000182D0000}" name="Columna11538" dataDxfId="5172"/>
    <tableColumn id="11545" xr3:uid="{00000000-0010-0000-0300-0000192D0000}" name="Columna11539" dataDxfId="5171"/>
    <tableColumn id="11546" xr3:uid="{00000000-0010-0000-0300-00001A2D0000}" name="Columna11540" dataDxfId="5170"/>
    <tableColumn id="11547" xr3:uid="{00000000-0010-0000-0300-00001B2D0000}" name="Columna11541" dataDxfId="5169"/>
    <tableColumn id="11548" xr3:uid="{00000000-0010-0000-0300-00001C2D0000}" name="Columna11542" dataDxfId="5168"/>
    <tableColumn id="11549" xr3:uid="{00000000-0010-0000-0300-00001D2D0000}" name="Columna11543" dataDxfId="5167"/>
    <tableColumn id="11550" xr3:uid="{00000000-0010-0000-0300-00001E2D0000}" name="Columna11544" dataDxfId="5166"/>
    <tableColumn id="11551" xr3:uid="{00000000-0010-0000-0300-00001F2D0000}" name="Columna11545" dataDxfId="5165"/>
    <tableColumn id="11552" xr3:uid="{00000000-0010-0000-0300-0000202D0000}" name="Columna11546" dataDxfId="5164"/>
    <tableColumn id="11553" xr3:uid="{00000000-0010-0000-0300-0000212D0000}" name="Columna11547" dataDxfId="5163"/>
    <tableColumn id="11554" xr3:uid="{00000000-0010-0000-0300-0000222D0000}" name="Columna11548" dataDxfId="5162"/>
    <tableColumn id="11555" xr3:uid="{00000000-0010-0000-0300-0000232D0000}" name="Columna11549" dataDxfId="5161"/>
    <tableColumn id="11556" xr3:uid="{00000000-0010-0000-0300-0000242D0000}" name="Columna11550" dataDxfId="5160"/>
    <tableColumn id="11557" xr3:uid="{00000000-0010-0000-0300-0000252D0000}" name="Columna11551" dataDxfId="5159"/>
    <tableColumn id="11558" xr3:uid="{00000000-0010-0000-0300-0000262D0000}" name="Columna11552" dataDxfId="5158"/>
    <tableColumn id="11559" xr3:uid="{00000000-0010-0000-0300-0000272D0000}" name="Columna11553" dataDxfId="5157"/>
    <tableColumn id="11560" xr3:uid="{00000000-0010-0000-0300-0000282D0000}" name="Columna11554" dataDxfId="5156"/>
    <tableColumn id="11561" xr3:uid="{00000000-0010-0000-0300-0000292D0000}" name="Columna11555" dataDxfId="5155"/>
    <tableColumn id="11562" xr3:uid="{00000000-0010-0000-0300-00002A2D0000}" name="Columna11556" dataDxfId="5154"/>
    <tableColumn id="11563" xr3:uid="{00000000-0010-0000-0300-00002B2D0000}" name="Columna11557" dataDxfId="5153"/>
    <tableColumn id="11564" xr3:uid="{00000000-0010-0000-0300-00002C2D0000}" name="Columna11558" dataDxfId="5152"/>
    <tableColumn id="11565" xr3:uid="{00000000-0010-0000-0300-00002D2D0000}" name="Columna11559" dataDxfId="5151"/>
    <tableColumn id="11566" xr3:uid="{00000000-0010-0000-0300-00002E2D0000}" name="Columna11560" dataDxfId="5150"/>
    <tableColumn id="11567" xr3:uid="{00000000-0010-0000-0300-00002F2D0000}" name="Columna11561" dataDxfId="5149"/>
    <tableColumn id="11568" xr3:uid="{00000000-0010-0000-0300-0000302D0000}" name="Columna11562" dataDxfId="5148"/>
    <tableColumn id="11569" xr3:uid="{00000000-0010-0000-0300-0000312D0000}" name="Columna11563" dataDxfId="5147"/>
    <tableColumn id="11570" xr3:uid="{00000000-0010-0000-0300-0000322D0000}" name="Columna11564" dataDxfId="5146"/>
    <tableColumn id="11571" xr3:uid="{00000000-0010-0000-0300-0000332D0000}" name="Columna11565" dataDxfId="5145"/>
    <tableColumn id="11572" xr3:uid="{00000000-0010-0000-0300-0000342D0000}" name="Columna11566" dataDxfId="5144"/>
    <tableColumn id="11573" xr3:uid="{00000000-0010-0000-0300-0000352D0000}" name="Columna11567" dataDxfId="5143"/>
    <tableColumn id="11574" xr3:uid="{00000000-0010-0000-0300-0000362D0000}" name="Columna11568" dataDxfId="5142"/>
    <tableColumn id="11575" xr3:uid="{00000000-0010-0000-0300-0000372D0000}" name="Columna11569" dataDxfId="5141"/>
    <tableColumn id="11576" xr3:uid="{00000000-0010-0000-0300-0000382D0000}" name="Columna11570" dataDxfId="5140"/>
    <tableColumn id="11577" xr3:uid="{00000000-0010-0000-0300-0000392D0000}" name="Columna11571" dataDxfId="5139"/>
    <tableColumn id="11578" xr3:uid="{00000000-0010-0000-0300-00003A2D0000}" name="Columna11572" dataDxfId="5138"/>
    <tableColumn id="11579" xr3:uid="{00000000-0010-0000-0300-00003B2D0000}" name="Columna11573" dataDxfId="5137"/>
    <tableColumn id="11580" xr3:uid="{00000000-0010-0000-0300-00003C2D0000}" name="Columna11574" dataDxfId="5136"/>
    <tableColumn id="11581" xr3:uid="{00000000-0010-0000-0300-00003D2D0000}" name="Columna11575" dataDxfId="5135"/>
    <tableColumn id="11582" xr3:uid="{00000000-0010-0000-0300-00003E2D0000}" name="Columna11576" dataDxfId="5134"/>
    <tableColumn id="11583" xr3:uid="{00000000-0010-0000-0300-00003F2D0000}" name="Columna11577" dataDxfId="5133"/>
    <tableColumn id="11584" xr3:uid="{00000000-0010-0000-0300-0000402D0000}" name="Columna11578" dataDxfId="5132"/>
    <tableColumn id="11585" xr3:uid="{00000000-0010-0000-0300-0000412D0000}" name="Columna11579" dataDxfId="5131"/>
    <tableColumn id="11586" xr3:uid="{00000000-0010-0000-0300-0000422D0000}" name="Columna11580" dataDxfId="5130"/>
    <tableColumn id="11587" xr3:uid="{00000000-0010-0000-0300-0000432D0000}" name="Columna11581" dataDxfId="5129"/>
    <tableColumn id="11588" xr3:uid="{00000000-0010-0000-0300-0000442D0000}" name="Columna11582" dataDxfId="5128"/>
    <tableColumn id="11589" xr3:uid="{00000000-0010-0000-0300-0000452D0000}" name="Columna11583" dataDxfId="5127"/>
    <tableColumn id="11590" xr3:uid="{00000000-0010-0000-0300-0000462D0000}" name="Columna11584" dataDxfId="5126"/>
    <tableColumn id="11591" xr3:uid="{00000000-0010-0000-0300-0000472D0000}" name="Columna11585" dataDxfId="5125"/>
    <tableColumn id="11592" xr3:uid="{00000000-0010-0000-0300-0000482D0000}" name="Columna11586" dataDxfId="5124"/>
    <tableColumn id="11593" xr3:uid="{00000000-0010-0000-0300-0000492D0000}" name="Columna11587" dataDxfId="5123"/>
    <tableColumn id="11594" xr3:uid="{00000000-0010-0000-0300-00004A2D0000}" name="Columna11588" dataDxfId="5122"/>
    <tableColumn id="11595" xr3:uid="{00000000-0010-0000-0300-00004B2D0000}" name="Columna11589" dataDxfId="5121"/>
    <tableColumn id="11596" xr3:uid="{00000000-0010-0000-0300-00004C2D0000}" name="Columna11590" dataDxfId="5120"/>
    <tableColumn id="11597" xr3:uid="{00000000-0010-0000-0300-00004D2D0000}" name="Columna11591" dataDxfId="5119"/>
    <tableColumn id="11598" xr3:uid="{00000000-0010-0000-0300-00004E2D0000}" name="Columna11592" dataDxfId="5118"/>
    <tableColumn id="11599" xr3:uid="{00000000-0010-0000-0300-00004F2D0000}" name="Columna11593" dataDxfId="5117"/>
    <tableColumn id="11600" xr3:uid="{00000000-0010-0000-0300-0000502D0000}" name="Columna11594" dataDxfId="5116"/>
    <tableColumn id="11601" xr3:uid="{00000000-0010-0000-0300-0000512D0000}" name="Columna11595" dataDxfId="5115"/>
    <tableColumn id="11602" xr3:uid="{00000000-0010-0000-0300-0000522D0000}" name="Columna11596" dataDxfId="5114"/>
    <tableColumn id="11603" xr3:uid="{00000000-0010-0000-0300-0000532D0000}" name="Columna11597" dataDxfId="5113"/>
    <tableColumn id="11604" xr3:uid="{00000000-0010-0000-0300-0000542D0000}" name="Columna11598" dataDxfId="5112"/>
    <tableColumn id="11605" xr3:uid="{00000000-0010-0000-0300-0000552D0000}" name="Columna11599" dataDxfId="5111"/>
    <tableColumn id="11606" xr3:uid="{00000000-0010-0000-0300-0000562D0000}" name="Columna11600" dataDxfId="5110"/>
    <tableColumn id="11607" xr3:uid="{00000000-0010-0000-0300-0000572D0000}" name="Columna11601" dataDxfId="5109"/>
    <tableColumn id="11608" xr3:uid="{00000000-0010-0000-0300-0000582D0000}" name="Columna11602" dataDxfId="5108"/>
    <tableColumn id="11609" xr3:uid="{00000000-0010-0000-0300-0000592D0000}" name="Columna11603" dataDxfId="5107"/>
    <tableColumn id="11610" xr3:uid="{00000000-0010-0000-0300-00005A2D0000}" name="Columna11604" dataDxfId="5106"/>
    <tableColumn id="11611" xr3:uid="{00000000-0010-0000-0300-00005B2D0000}" name="Columna11605" dataDxfId="5105"/>
    <tableColumn id="11612" xr3:uid="{00000000-0010-0000-0300-00005C2D0000}" name="Columna11606" dataDxfId="5104"/>
    <tableColumn id="11613" xr3:uid="{00000000-0010-0000-0300-00005D2D0000}" name="Columna11607" dataDxfId="5103"/>
    <tableColumn id="11614" xr3:uid="{00000000-0010-0000-0300-00005E2D0000}" name="Columna11608" dataDxfId="5102"/>
    <tableColumn id="11615" xr3:uid="{00000000-0010-0000-0300-00005F2D0000}" name="Columna11609" dataDxfId="5101"/>
    <tableColumn id="11616" xr3:uid="{00000000-0010-0000-0300-0000602D0000}" name="Columna11610" dataDxfId="5100"/>
    <tableColumn id="11617" xr3:uid="{00000000-0010-0000-0300-0000612D0000}" name="Columna11611" dataDxfId="5099"/>
    <tableColumn id="11618" xr3:uid="{00000000-0010-0000-0300-0000622D0000}" name="Columna11612" dataDxfId="5098"/>
    <tableColumn id="11619" xr3:uid="{00000000-0010-0000-0300-0000632D0000}" name="Columna11613" dataDxfId="5097"/>
    <tableColumn id="11620" xr3:uid="{00000000-0010-0000-0300-0000642D0000}" name="Columna11614" dataDxfId="5096"/>
    <tableColumn id="11621" xr3:uid="{00000000-0010-0000-0300-0000652D0000}" name="Columna11615" dataDxfId="5095"/>
    <tableColumn id="11622" xr3:uid="{00000000-0010-0000-0300-0000662D0000}" name="Columna11616" dataDxfId="5094"/>
    <tableColumn id="11623" xr3:uid="{00000000-0010-0000-0300-0000672D0000}" name="Columna11617" dataDxfId="5093"/>
    <tableColumn id="11624" xr3:uid="{00000000-0010-0000-0300-0000682D0000}" name="Columna11618" dataDxfId="5092"/>
    <tableColumn id="11625" xr3:uid="{00000000-0010-0000-0300-0000692D0000}" name="Columna11619" dataDxfId="5091"/>
    <tableColumn id="11626" xr3:uid="{00000000-0010-0000-0300-00006A2D0000}" name="Columna11620" dataDxfId="5090"/>
    <tableColumn id="11627" xr3:uid="{00000000-0010-0000-0300-00006B2D0000}" name="Columna11621" dataDxfId="5089"/>
    <tableColumn id="11628" xr3:uid="{00000000-0010-0000-0300-00006C2D0000}" name="Columna11622" dataDxfId="5088"/>
    <tableColumn id="11629" xr3:uid="{00000000-0010-0000-0300-00006D2D0000}" name="Columna11623" dataDxfId="5087"/>
    <tableColumn id="11630" xr3:uid="{00000000-0010-0000-0300-00006E2D0000}" name="Columna11624" dataDxfId="5086"/>
    <tableColumn id="11631" xr3:uid="{00000000-0010-0000-0300-00006F2D0000}" name="Columna11625" dataDxfId="5085"/>
    <tableColumn id="11632" xr3:uid="{00000000-0010-0000-0300-0000702D0000}" name="Columna11626" dataDxfId="5084"/>
    <tableColumn id="11633" xr3:uid="{00000000-0010-0000-0300-0000712D0000}" name="Columna11627" dataDxfId="5083"/>
    <tableColumn id="11634" xr3:uid="{00000000-0010-0000-0300-0000722D0000}" name="Columna11628" dataDxfId="5082"/>
    <tableColumn id="11635" xr3:uid="{00000000-0010-0000-0300-0000732D0000}" name="Columna11629" dataDxfId="5081"/>
    <tableColumn id="11636" xr3:uid="{00000000-0010-0000-0300-0000742D0000}" name="Columna11630" dataDxfId="5080"/>
    <tableColumn id="11637" xr3:uid="{00000000-0010-0000-0300-0000752D0000}" name="Columna11631" dataDxfId="5079"/>
    <tableColumn id="11638" xr3:uid="{00000000-0010-0000-0300-0000762D0000}" name="Columna11632" dataDxfId="5078"/>
    <tableColumn id="11639" xr3:uid="{00000000-0010-0000-0300-0000772D0000}" name="Columna11633" dataDxfId="5077"/>
    <tableColumn id="11640" xr3:uid="{00000000-0010-0000-0300-0000782D0000}" name="Columna11634" dataDxfId="5076"/>
    <tableColumn id="11641" xr3:uid="{00000000-0010-0000-0300-0000792D0000}" name="Columna11635" dataDxfId="5075"/>
    <tableColumn id="11642" xr3:uid="{00000000-0010-0000-0300-00007A2D0000}" name="Columna11636" dataDxfId="5074"/>
    <tableColumn id="11643" xr3:uid="{00000000-0010-0000-0300-00007B2D0000}" name="Columna11637" dataDxfId="5073"/>
    <tableColumn id="11644" xr3:uid="{00000000-0010-0000-0300-00007C2D0000}" name="Columna11638" dataDxfId="5072"/>
    <tableColumn id="11645" xr3:uid="{00000000-0010-0000-0300-00007D2D0000}" name="Columna11639" dataDxfId="5071"/>
    <tableColumn id="11646" xr3:uid="{00000000-0010-0000-0300-00007E2D0000}" name="Columna11640" dataDxfId="5070"/>
    <tableColumn id="11647" xr3:uid="{00000000-0010-0000-0300-00007F2D0000}" name="Columna11641" dataDxfId="5069"/>
    <tableColumn id="11648" xr3:uid="{00000000-0010-0000-0300-0000802D0000}" name="Columna11642" dataDxfId="5068"/>
    <tableColumn id="11649" xr3:uid="{00000000-0010-0000-0300-0000812D0000}" name="Columna11643" dataDxfId="5067"/>
    <tableColumn id="11650" xr3:uid="{00000000-0010-0000-0300-0000822D0000}" name="Columna11644" dataDxfId="5066"/>
    <tableColumn id="11651" xr3:uid="{00000000-0010-0000-0300-0000832D0000}" name="Columna11645" dataDxfId="5065"/>
    <tableColumn id="11652" xr3:uid="{00000000-0010-0000-0300-0000842D0000}" name="Columna11646" dataDxfId="5064"/>
    <tableColumn id="11653" xr3:uid="{00000000-0010-0000-0300-0000852D0000}" name="Columna11647" dataDxfId="5063"/>
    <tableColumn id="11654" xr3:uid="{00000000-0010-0000-0300-0000862D0000}" name="Columna11648" dataDxfId="5062"/>
    <tableColumn id="11655" xr3:uid="{00000000-0010-0000-0300-0000872D0000}" name="Columna11649" dataDxfId="5061"/>
    <tableColumn id="11656" xr3:uid="{00000000-0010-0000-0300-0000882D0000}" name="Columna11650" dataDxfId="5060"/>
    <tableColumn id="11657" xr3:uid="{00000000-0010-0000-0300-0000892D0000}" name="Columna11651" dataDxfId="5059"/>
    <tableColumn id="11658" xr3:uid="{00000000-0010-0000-0300-00008A2D0000}" name="Columna11652" dataDxfId="5058"/>
    <tableColumn id="11659" xr3:uid="{00000000-0010-0000-0300-00008B2D0000}" name="Columna11653" dataDxfId="5057"/>
    <tableColumn id="11660" xr3:uid="{00000000-0010-0000-0300-00008C2D0000}" name="Columna11654" dataDxfId="5056"/>
    <tableColumn id="11661" xr3:uid="{00000000-0010-0000-0300-00008D2D0000}" name="Columna11655" dataDxfId="5055"/>
    <tableColumn id="11662" xr3:uid="{00000000-0010-0000-0300-00008E2D0000}" name="Columna11656" dataDxfId="5054"/>
    <tableColumn id="11663" xr3:uid="{00000000-0010-0000-0300-00008F2D0000}" name="Columna11657" dataDxfId="5053"/>
    <tableColumn id="11664" xr3:uid="{00000000-0010-0000-0300-0000902D0000}" name="Columna11658" dataDxfId="5052"/>
    <tableColumn id="11665" xr3:uid="{00000000-0010-0000-0300-0000912D0000}" name="Columna11659" dataDxfId="5051"/>
    <tableColumn id="11666" xr3:uid="{00000000-0010-0000-0300-0000922D0000}" name="Columna11660" dataDxfId="5050"/>
    <tableColumn id="11667" xr3:uid="{00000000-0010-0000-0300-0000932D0000}" name="Columna11661" dataDxfId="5049"/>
    <tableColumn id="11668" xr3:uid="{00000000-0010-0000-0300-0000942D0000}" name="Columna11662" dataDxfId="5048"/>
    <tableColumn id="11669" xr3:uid="{00000000-0010-0000-0300-0000952D0000}" name="Columna11663" dataDxfId="5047"/>
    <tableColumn id="11670" xr3:uid="{00000000-0010-0000-0300-0000962D0000}" name="Columna11664" dataDxfId="5046"/>
    <tableColumn id="11671" xr3:uid="{00000000-0010-0000-0300-0000972D0000}" name="Columna11665" dataDxfId="5045"/>
    <tableColumn id="11672" xr3:uid="{00000000-0010-0000-0300-0000982D0000}" name="Columna11666" dataDxfId="5044"/>
    <tableColumn id="11673" xr3:uid="{00000000-0010-0000-0300-0000992D0000}" name="Columna11667" dataDxfId="5043"/>
    <tableColumn id="11674" xr3:uid="{00000000-0010-0000-0300-00009A2D0000}" name="Columna11668" dataDxfId="5042"/>
    <tableColumn id="11675" xr3:uid="{00000000-0010-0000-0300-00009B2D0000}" name="Columna11669" dataDxfId="5041"/>
    <tableColumn id="11676" xr3:uid="{00000000-0010-0000-0300-00009C2D0000}" name="Columna11670" dataDxfId="5040"/>
    <tableColumn id="11677" xr3:uid="{00000000-0010-0000-0300-00009D2D0000}" name="Columna11671" dataDxfId="5039"/>
    <tableColumn id="11678" xr3:uid="{00000000-0010-0000-0300-00009E2D0000}" name="Columna11672" dataDxfId="5038"/>
    <tableColumn id="11679" xr3:uid="{00000000-0010-0000-0300-00009F2D0000}" name="Columna11673" dataDxfId="5037"/>
    <tableColumn id="11680" xr3:uid="{00000000-0010-0000-0300-0000A02D0000}" name="Columna11674" dataDxfId="5036"/>
    <tableColumn id="11681" xr3:uid="{00000000-0010-0000-0300-0000A12D0000}" name="Columna11675" dataDxfId="5035"/>
    <tableColumn id="11682" xr3:uid="{00000000-0010-0000-0300-0000A22D0000}" name="Columna11676" dataDxfId="5034"/>
    <tableColumn id="11683" xr3:uid="{00000000-0010-0000-0300-0000A32D0000}" name="Columna11677" dataDxfId="5033"/>
    <tableColumn id="11684" xr3:uid="{00000000-0010-0000-0300-0000A42D0000}" name="Columna11678" dataDxfId="5032"/>
    <tableColumn id="11685" xr3:uid="{00000000-0010-0000-0300-0000A52D0000}" name="Columna11679" dataDxfId="5031"/>
    <tableColumn id="11686" xr3:uid="{00000000-0010-0000-0300-0000A62D0000}" name="Columna11680" dataDxfId="5030"/>
    <tableColumn id="11687" xr3:uid="{00000000-0010-0000-0300-0000A72D0000}" name="Columna11681" dataDxfId="5029"/>
    <tableColumn id="11688" xr3:uid="{00000000-0010-0000-0300-0000A82D0000}" name="Columna11682" dataDxfId="5028"/>
    <tableColumn id="11689" xr3:uid="{00000000-0010-0000-0300-0000A92D0000}" name="Columna11683" dataDxfId="5027"/>
    <tableColumn id="11690" xr3:uid="{00000000-0010-0000-0300-0000AA2D0000}" name="Columna11684" dataDxfId="5026"/>
    <tableColumn id="11691" xr3:uid="{00000000-0010-0000-0300-0000AB2D0000}" name="Columna11685" dataDxfId="5025"/>
    <tableColumn id="11692" xr3:uid="{00000000-0010-0000-0300-0000AC2D0000}" name="Columna11686" dataDxfId="5024"/>
    <tableColumn id="11693" xr3:uid="{00000000-0010-0000-0300-0000AD2D0000}" name="Columna11687" dataDxfId="5023"/>
    <tableColumn id="11694" xr3:uid="{00000000-0010-0000-0300-0000AE2D0000}" name="Columna11688" dataDxfId="5022"/>
    <tableColumn id="11695" xr3:uid="{00000000-0010-0000-0300-0000AF2D0000}" name="Columna11689" dataDxfId="5021"/>
    <tableColumn id="11696" xr3:uid="{00000000-0010-0000-0300-0000B02D0000}" name="Columna11690" dataDxfId="5020"/>
    <tableColumn id="11697" xr3:uid="{00000000-0010-0000-0300-0000B12D0000}" name="Columna11691" dataDxfId="5019"/>
    <tableColumn id="11698" xr3:uid="{00000000-0010-0000-0300-0000B22D0000}" name="Columna11692" dataDxfId="5018"/>
    <tableColumn id="11699" xr3:uid="{00000000-0010-0000-0300-0000B32D0000}" name="Columna11693" dataDxfId="5017"/>
    <tableColumn id="11700" xr3:uid="{00000000-0010-0000-0300-0000B42D0000}" name="Columna11694" dataDxfId="5016"/>
    <tableColumn id="11701" xr3:uid="{00000000-0010-0000-0300-0000B52D0000}" name="Columna11695" dataDxfId="5015"/>
    <tableColumn id="11702" xr3:uid="{00000000-0010-0000-0300-0000B62D0000}" name="Columna11696" dataDxfId="5014"/>
    <tableColumn id="11703" xr3:uid="{00000000-0010-0000-0300-0000B72D0000}" name="Columna11697" dataDxfId="5013"/>
    <tableColumn id="11704" xr3:uid="{00000000-0010-0000-0300-0000B82D0000}" name="Columna11698" dataDxfId="5012"/>
    <tableColumn id="11705" xr3:uid="{00000000-0010-0000-0300-0000B92D0000}" name="Columna11699" dataDxfId="5011"/>
    <tableColumn id="11706" xr3:uid="{00000000-0010-0000-0300-0000BA2D0000}" name="Columna11700" dataDxfId="5010"/>
    <tableColumn id="11707" xr3:uid="{00000000-0010-0000-0300-0000BB2D0000}" name="Columna11701" dataDxfId="5009"/>
    <tableColumn id="11708" xr3:uid="{00000000-0010-0000-0300-0000BC2D0000}" name="Columna11702" dataDxfId="5008"/>
    <tableColumn id="11709" xr3:uid="{00000000-0010-0000-0300-0000BD2D0000}" name="Columna11703" dataDxfId="5007"/>
    <tableColumn id="11710" xr3:uid="{00000000-0010-0000-0300-0000BE2D0000}" name="Columna11704" dataDxfId="5006"/>
    <tableColumn id="11711" xr3:uid="{00000000-0010-0000-0300-0000BF2D0000}" name="Columna11705" dataDxfId="5005"/>
    <tableColumn id="11712" xr3:uid="{00000000-0010-0000-0300-0000C02D0000}" name="Columna11706" dataDxfId="5004"/>
    <tableColumn id="11713" xr3:uid="{00000000-0010-0000-0300-0000C12D0000}" name="Columna11707" dataDxfId="5003"/>
    <tableColumn id="11714" xr3:uid="{00000000-0010-0000-0300-0000C22D0000}" name="Columna11708" dataDxfId="5002"/>
    <tableColumn id="11715" xr3:uid="{00000000-0010-0000-0300-0000C32D0000}" name="Columna11709" dataDxfId="5001"/>
    <tableColumn id="11716" xr3:uid="{00000000-0010-0000-0300-0000C42D0000}" name="Columna11710" dataDxfId="5000"/>
    <tableColumn id="11717" xr3:uid="{00000000-0010-0000-0300-0000C52D0000}" name="Columna11711" dataDxfId="4999"/>
    <tableColumn id="11718" xr3:uid="{00000000-0010-0000-0300-0000C62D0000}" name="Columna11712" dataDxfId="4998"/>
    <tableColumn id="11719" xr3:uid="{00000000-0010-0000-0300-0000C72D0000}" name="Columna11713" dataDxfId="4997"/>
    <tableColumn id="11720" xr3:uid="{00000000-0010-0000-0300-0000C82D0000}" name="Columna11714" dataDxfId="4996"/>
    <tableColumn id="11721" xr3:uid="{00000000-0010-0000-0300-0000C92D0000}" name="Columna11715" dataDxfId="4995"/>
    <tableColumn id="11722" xr3:uid="{00000000-0010-0000-0300-0000CA2D0000}" name="Columna11716" dataDxfId="4994"/>
    <tableColumn id="11723" xr3:uid="{00000000-0010-0000-0300-0000CB2D0000}" name="Columna11717" dataDxfId="4993"/>
    <tableColumn id="11724" xr3:uid="{00000000-0010-0000-0300-0000CC2D0000}" name="Columna11718" dataDxfId="4992"/>
    <tableColumn id="11725" xr3:uid="{00000000-0010-0000-0300-0000CD2D0000}" name="Columna11719" dataDxfId="4991"/>
    <tableColumn id="11726" xr3:uid="{00000000-0010-0000-0300-0000CE2D0000}" name="Columna11720" dataDxfId="4990"/>
    <tableColumn id="11727" xr3:uid="{00000000-0010-0000-0300-0000CF2D0000}" name="Columna11721" dataDxfId="4989"/>
    <tableColumn id="11728" xr3:uid="{00000000-0010-0000-0300-0000D02D0000}" name="Columna11722" dataDxfId="4988"/>
    <tableColumn id="11729" xr3:uid="{00000000-0010-0000-0300-0000D12D0000}" name="Columna11723" dataDxfId="4987"/>
    <tableColumn id="11730" xr3:uid="{00000000-0010-0000-0300-0000D22D0000}" name="Columna11724" dataDxfId="4986"/>
    <tableColumn id="11731" xr3:uid="{00000000-0010-0000-0300-0000D32D0000}" name="Columna11725" dataDxfId="4985"/>
    <tableColumn id="11732" xr3:uid="{00000000-0010-0000-0300-0000D42D0000}" name="Columna11726" dataDxfId="4984"/>
    <tableColumn id="11733" xr3:uid="{00000000-0010-0000-0300-0000D52D0000}" name="Columna11727" dataDxfId="4983"/>
    <tableColumn id="11734" xr3:uid="{00000000-0010-0000-0300-0000D62D0000}" name="Columna11728" dataDxfId="4982"/>
    <tableColumn id="11735" xr3:uid="{00000000-0010-0000-0300-0000D72D0000}" name="Columna11729" dataDxfId="4981"/>
    <tableColumn id="11736" xr3:uid="{00000000-0010-0000-0300-0000D82D0000}" name="Columna11730" dataDxfId="4980"/>
    <tableColumn id="11737" xr3:uid="{00000000-0010-0000-0300-0000D92D0000}" name="Columna11731" dataDxfId="4979"/>
    <tableColumn id="11738" xr3:uid="{00000000-0010-0000-0300-0000DA2D0000}" name="Columna11732" dataDxfId="4978"/>
    <tableColumn id="11739" xr3:uid="{00000000-0010-0000-0300-0000DB2D0000}" name="Columna11733" dataDxfId="4977"/>
    <tableColumn id="11740" xr3:uid="{00000000-0010-0000-0300-0000DC2D0000}" name="Columna11734" dataDxfId="4976"/>
    <tableColumn id="11741" xr3:uid="{00000000-0010-0000-0300-0000DD2D0000}" name="Columna11735" dataDxfId="4975"/>
    <tableColumn id="11742" xr3:uid="{00000000-0010-0000-0300-0000DE2D0000}" name="Columna11736" dataDxfId="4974"/>
    <tableColumn id="11743" xr3:uid="{00000000-0010-0000-0300-0000DF2D0000}" name="Columna11737" dataDxfId="4973"/>
    <tableColumn id="11744" xr3:uid="{00000000-0010-0000-0300-0000E02D0000}" name="Columna11738" dataDxfId="4972"/>
    <tableColumn id="11745" xr3:uid="{00000000-0010-0000-0300-0000E12D0000}" name="Columna11739" dataDxfId="4971"/>
    <tableColumn id="11746" xr3:uid="{00000000-0010-0000-0300-0000E22D0000}" name="Columna11740" dataDxfId="4970"/>
    <tableColumn id="11747" xr3:uid="{00000000-0010-0000-0300-0000E32D0000}" name="Columna11741" dataDxfId="4969"/>
    <tableColumn id="11748" xr3:uid="{00000000-0010-0000-0300-0000E42D0000}" name="Columna11742" dataDxfId="4968"/>
    <tableColumn id="11749" xr3:uid="{00000000-0010-0000-0300-0000E52D0000}" name="Columna11743" dataDxfId="4967"/>
    <tableColumn id="11750" xr3:uid="{00000000-0010-0000-0300-0000E62D0000}" name="Columna11744" dataDxfId="4966"/>
    <tableColumn id="11751" xr3:uid="{00000000-0010-0000-0300-0000E72D0000}" name="Columna11745" dataDxfId="4965"/>
    <tableColumn id="11752" xr3:uid="{00000000-0010-0000-0300-0000E82D0000}" name="Columna11746" dataDxfId="4964"/>
    <tableColumn id="11753" xr3:uid="{00000000-0010-0000-0300-0000E92D0000}" name="Columna11747" dataDxfId="4963"/>
    <tableColumn id="11754" xr3:uid="{00000000-0010-0000-0300-0000EA2D0000}" name="Columna11748" dataDxfId="4962"/>
    <tableColumn id="11755" xr3:uid="{00000000-0010-0000-0300-0000EB2D0000}" name="Columna11749" dataDxfId="4961"/>
    <tableColumn id="11756" xr3:uid="{00000000-0010-0000-0300-0000EC2D0000}" name="Columna11750" dataDxfId="4960"/>
    <tableColumn id="11757" xr3:uid="{00000000-0010-0000-0300-0000ED2D0000}" name="Columna11751" dataDxfId="4959"/>
    <tableColumn id="11758" xr3:uid="{00000000-0010-0000-0300-0000EE2D0000}" name="Columna11752" dataDxfId="4958"/>
    <tableColumn id="11759" xr3:uid="{00000000-0010-0000-0300-0000EF2D0000}" name="Columna11753" dataDxfId="4957"/>
    <tableColumn id="11760" xr3:uid="{00000000-0010-0000-0300-0000F02D0000}" name="Columna11754" dataDxfId="4956"/>
    <tableColumn id="11761" xr3:uid="{00000000-0010-0000-0300-0000F12D0000}" name="Columna11755" dataDxfId="4955"/>
    <tableColumn id="11762" xr3:uid="{00000000-0010-0000-0300-0000F22D0000}" name="Columna11756" dataDxfId="4954"/>
    <tableColumn id="11763" xr3:uid="{00000000-0010-0000-0300-0000F32D0000}" name="Columna11757" dataDxfId="4953"/>
    <tableColumn id="11764" xr3:uid="{00000000-0010-0000-0300-0000F42D0000}" name="Columna11758" dataDxfId="4952"/>
    <tableColumn id="11765" xr3:uid="{00000000-0010-0000-0300-0000F52D0000}" name="Columna11759" dataDxfId="4951"/>
    <tableColumn id="11766" xr3:uid="{00000000-0010-0000-0300-0000F62D0000}" name="Columna11760" dataDxfId="4950"/>
    <tableColumn id="11767" xr3:uid="{00000000-0010-0000-0300-0000F72D0000}" name="Columna11761" dataDxfId="4949"/>
    <tableColumn id="11768" xr3:uid="{00000000-0010-0000-0300-0000F82D0000}" name="Columna11762" dataDxfId="4948"/>
    <tableColumn id="11769" xr3:uid="{00000000-0010-0000-0300-0000F92D0000}" name="Columna11763" dataDxfId="4947"/>
    <tableColumn id="11770" xr3:uid="{00000000-0010-0000-0300-0000FA2D0000}" name="Columna11764" dataDxfId="4946"/>
    <tableColumn id="11771" xr3:uid="{00000000-0010-0000-0300-0000FB2D0000}" name="Columna11765" dataDxfId="4945"/>
    <tableColumn id="11772" xr3:uid="{00000000-0010-0000-0300-0000FC2D0000}" name="Columna11766" dataDxfId="4944"/>
    <tableColumn id="11773" xr3:uid="{00000000-0010-0000-0300-0000FD2D0000}" name="Columna11767" dataDxfId="4943"/>
    <tableColumn id="11774" xr3:uid="{00000000-0010-0000-0300-0000FE2D0000}" name="Columna11768" dataDxfId="4942"/>
    <tableColumn id="11775" xr3:uid="{00000000-0010-0000-0300-0000FF2D0000}" name="Columna11769" dataDxfId="4941"/>
    <tableColumn id="11776" xr3:uid="{00000000-0010-0000-0300-0000002E0000}" name="Columna11770" dataDxfId="4940"/>
    <tableColumn id="11777" xr3:uid="{00000000-0010-0000-0300-0000012E0000}" name="Columna11771" dataDxfId="4939"/>
    <tableColumn id="11778" xr3:uid="{00000000-0010-0000-0300-0000022E0000}" name="Columna11772" dataDxfId="4938"/>
    <tableColumn id="11779" xr3:uid="{00000000-0010-0000-0300-0000032E0000}" name="Columna11773" dataDxfId="4937"/>
    <tableColumn id="11780" xr3:uid="{00000000-0010-0000-0300-0000042E0000}" name="Columna11774" dataDxfId="4936"/>
    <tableColumn id="11781" xr3:uid="{00000000-0010-0000-0300-0000052E0000}" name="Columna11775" dataDxfId="4935"/>
    <tableColumn id="11782" xr3:uid="{00000000-0010-0000-0300-0000062E0000}" name="Columna11776" dataDxfId="4934"/>
    <tableColumn id="11783" xr3:uid="{00000000-0010-0000-0300-0000072E0000}" name="Columna11777" dataDxfId="4933"/>
    <tableColumn id="11784" xr3:uid="{00000000-0010-0000-0300-0000082E0000}" name="Columna11778" dataDxfId="4932"/>
    <tableColumn id="11785" xr3:uid="{00000000-0010-0000-0300-0000092E0000}" name="Columna11779" dataDxfId="4931"/>
    <tableColumn id="11786" xr3:uid="{00000000-0010-0000-0300-00000A2E0000}" name="Columna11780" dataDxfId="4930"/>
    <tableColumn id="11787" xr3:uid="{00000000-0010-0000-0300-00000B2E0000}" name="Columna11781" dataDxfId="4929"/>
    <tableColumn id="11788" xr3:uid="{00000000-0010-0000-0300-00000C2E0000}" name="Columna11782" dataDxfId="4928"/>
    <tableColumn id="11789" xr3:uid="{00000000-0010-0000-0300-00000D2E0000}" name="Columna11783" dataDxfId="4927"/>
    <tableColumn id="11790" xr3:uid="{00000000-0010-0000-0300-00000E2E0000}" name="Columna11784" dataDxfId="4926"/>
    <tableColumn id="11791" xr3:uid="{00000000-0010-0000-0300-00000F2E0000}" name="Columna11785" dataDxfId="4925"/>
    <tableColumn id="11792" xr3:uid="{00000000-0010-0000-0300-0000102E0000}" name="Columna11786" dataDxfId="4924"/>
    <tableColumn id="11793" xr3:uid="{00000000-0010-0000-0300-0000112E0000}" name="Columna11787" dataDxfId="4923"/>
    <tableColumn id="11794" xr3:uid="{00000000-0010-0000-0300-0000122E0000}" name="Columna11788" dataDxfId="4922"/>
    <tableColumn id="11795" xr3:uid="{00000000-0010-0000-0300-0000132E0000}" name="Columna11789" dataDxfId="4921"/>
    <tableColumn id="11796" xr3:uid="{00000000-0010-0000-0300-0000142E0000}" name="Columna11790" dataDxfId="4920"/>
    <tableColumn id="11797" xr3:uid="{00000000-0010-0000-0300-0000152E0000}" name="Columna11791" dataDxfId="4919"/>
    <tableColumn id="11798" xr3:uid="{00000000-0010-0000-0300-0000162E0000}" name="Columna11792" dataDxfId="4918"/>
    <tableColumn id="11799" xr3:uid="{00000000-0010-0000-0300-0000172E0000}" name="Columna11793" dataDxfId="4917"/>
    <tableColumn id="11800" xr3:uid="{00000000-0010-0000-0300-0000182E0000}" name="Columna11794" dataDxfId="4916"/>
    <tableColumn id="11801" xr3:uid="{00000000-0010-0000-0300-0000192E0000}" name="Columna11795" dataDxfId="4915"/>
    <tableColumn id="11802" xr3:uid="{00000000-0010-0000-0300-00001A2E0000}" name="Columna11796" dataDxfId="4914"/>
    <tableColumn id="11803" xr3:uid="{00000000-0010-0000-0300-00001B2E0000}" name="Columna11797" dataDxfId="4913"/>
    <tableColumn id="11804" xr3:uid="{00000000-0010-0000-0300-00001C2E0000}" name="Columna11798" dataDxfId="4912"/>
    <tableColumn id="11805" xr3:uid="{00000000-0010-0000-0300-00001D2E0000}" name="Columna11799" dataDxfId="4911"/>
    <tableColumn id="11806" xr3:uid="{00000000-0010-0000-0300-00001E2E0000}" name="Columna11800" dataDxfId="4910"/>
    <tableColumn id="11807" xr3:uid="{00000000-0010-0000-0300-00001F2E0000}" name="Columna11801" dataDxfId="4909"/>
    <tableColumn id="11808" xr3:uid="{00000000-0010-0000-0300-0000202E0000}" name="Columna11802" dataDxfId="4908"/>
    <tableColumn id="11809" xr3:uid="{00000000-0010-0000-0300-0000212E0000}" name="Columna11803" dataDxfId="4907"/>
    <tableColumn id="11810" xr3:uid="{00000000-0010-0000-0300-0000222E0000}" name="Columna11804" dataDxfId="4906"/>
    <tableColumn id="11811" xr3:uid="{00000000-0010-0000-0300-0000232E0000}" name="Columna11805" dataDxfId="4905"/>
    <tableColumn id="11812" xr3:uid="{00000000-0010-0000-0300-0000242E0000}" name="Columna11806" dataDxfId="4904"/>
    <tableColumn id="11813" xr3:uid="{00000000-0010-0000-0300-0000252E0000}" name="Columna11807" dataDxfId="4903"/>
    <tableColumn id="11814" xr3:uid="{00000000-0010-0000-0300-0000262E0000}" name="Columna11808" dataDxfId="4902"/>
    <tableColumn id="11815" xr3:uid="{00000000-0010-0000-0300-0000272E0000}" name="Columna11809" dataDxfId="4901"/>
    <tableColumn id="11816" xr3:uid="{00000000-0010-0000-0300-0000282E0000}" name="Columna11810" dataDxfId="4900"/>
    <tableColumn id="11817" xr3:uid="{00000000-0010-0000-0300-0000292E0000}" name="Columna11811" dataDxfId="4899"/>
    <tableColumn id="11818" xr3:uid="{00000000-0010-0000-0300-00002A2E0000}" name="Columna11812" dataDxfId="4898"/>
    <tableColumn id="11819" xr3:uid="{00000000-0010-0000-0300-00002B2E0000}" name="Columna11813" dataDxfId="4897"/>
    <tableColumn id="11820" xr3:uid="{00000000-0010-0000-0300-00002C2E0000}" name="Columna11814" dataDxfId="4896"/>
    <tableColumn id="11821" xr3:uid="{00000000-0010-0000-0300-00002D2E0000}" name="Columna11815" dataDxfId="4895"/>
    <tableColumn id="11822" xr3:uid="{00000000-0010-0000-0300-00002E2E0000}" name="Columna11816" dataDxfId="4894"/>
    <tableColumn id="11823" xr3:uid="{00000000-0010-0000-0300-00002F2E0000}" name="Columna11817" dataDxfId="4893"/>
    <tableColumn id="11824" xr3:uid="{00000000-0010-0000-0300-0000302E0000}" name="Columna11818" dataDxfId="4892"/>
    <tableColumn id="11825" xr3:uid="{00000000-0010-0000-0300-0000312E0000}" name="Columna11819" dataDxfId="4891"/>
    <tableColumn id="11826" xr3:uid="{00000000-0010-0000-0300-0000322E0000}" name="Columna11820" dataDxfId="4890"/>
    <tableColumn id="11827" xr3:uid="{00000000-0010-0000-0300-0000332E0000}" name="Columna11821" dataDxfId="4889"/>
    <tableColumn id="11828" xr3:uid="{00000000-0010-0000-0300-0000342E0000}" name="Columna11822" dataDxfId="4888"/>
    <tableColumn id="11829" xr3:uid="{00000000-0010-0000-0300-0000352E0000}" name="Columna11823" dataDxfId="4887"/>
    <tableColumn id="11830" xr3:uid="{00000000-0010-0000-0300-0000362E0000}" name="Columna11824" dataDxfId="4886"/>
    <tableColumn id="11831" xr3:uid="{00000000-0010-0000-0300-0000372E0000}" name="Columna11825" dataDxfId="4885"/>
    <tableColumn id="11832" xr3:uid="{00000000-0010-0000-0300-0000382E0000}" name="Columna11826" dataDxfId="4884"/>
    <tableColumn id="11833" xr3:uid="{00000000-0010-0000-0300-0000392E0000}" name="Columna11827" dataDxfId="4883"/>
    <tableColumn id="11834" xr3:uid="{00000000-0010-0000-0300-00003A2E0000}" name="Columna11828" dataDxfId="4882"/>
    <tableColumn id="11835" xr3:uid="{00000000-0010-0000-0300-00003B2E0000}" name="Columna11829" dataDxfId="4881"/>
    <tableColumn id="11836" xr3:uid="{00000000-0010-0000-0300-00003C2E0000}" name="Columna11830" dataDxfId="4880"/>
    <tableColumn id="11837" xr3:uid="{00000000-0010-0000-0300-00003D2E0000}" name="Columna11831" dataDxfId="4879"/>
    <tableColumn id="11838" xr3:uid="{00000000-0010-0000-0300-00003E2E0000}" name="Columna11832" dataDxfId="4878"/>
    <tableColumn id="11839" xr3:uid="{00000000-0010-0000-0300-00003F2E0000}" name="Columna11833" dataDxfId="4877"/>
    <tableColumn id="11840" xr3:uid="{00000000-0010-0000-0300-0000402E0000}" name="Columna11834" dataDxfId="4876"/>
    <tableColumn id="11841" xr3:uid="{00000000-0010-0000-0300-0000412E0000}" name="Columna11835" dataDxfId="4875"/>
    <tableColumn id="11842" xr3:uid="{00000000-0010-0000-0300-0000422E0000}" name="Columna11836" dataDxfId="4874"/>
    <tableColumn id="11843" xr3:uid="{00000000-0010-0000-0300-0000432E0000}" name="Columna11837" dataDxfId="4873"/>
    <tableColumn id="11844" xr3:uid="{00000000-0010-0000-0300-0000442E0000}" name="Columna11838" dataDxfId="4872"/>
    <tableColumn id="11845" xr3:uid="{00000000-0010-0000-0300-0000452E0000}" name="Columna11839" dataDxfId="4871"/>
    <tableColumn id="11846" xr3:uid="{00000000-0010-0000-0300-0000462E0000}" name="Columna11840" dataDxfId="4870"/>
    <tableColumn id="11847" xr3:uid="{00000000-0010-0000-0300-0000472E0000}" name="Columna11841" dataDxfId="4869"/>
    <tableColumn id="11848" xr3:uid="{00000000-0010-0000-0300-0000482E0000}" name="Columna11842" dataDxfId="4868"/>
    <tableColumn id="11849" xr3:uid="{00000000-0010-0000-0300-0000492E0000}" name="Columna11843" dataDxfId="4867"/>
    <tableColumn id="11850" xr3:uid="{00000000-0010-0000-0300-00004A2E0000}" name="Columna11844" dataDxfId="4866"/>
    <tableColumn id="11851" xr3:uid="{00000000-0010-0000-0300-00004B2E0000}" name="Columna11845" dataDxfId="4865"/>
    <tableColumn id="11852" xr3:uid="{00000000-0010-0000-0300-00004C2E0000}" name="Columna11846" dataDxfId="4864"/>
    <tableColumn id="11853" xr3:uid="{00000000-0010-0000-0300-00004D2E0000}" name="Columna11847" dataDxfId="4863"/>
    <tableColumn id="11854" xr3:uid="{00000000-0010-0000-0300-00004E2E0000}" name="Columna11848" dataDxfId="4862"/>
    <tableColumn id="11855" xr3:uid="{00000000-0010-0000-0300-00004F2E0000}" name="Columna11849" dataDxfId="4861"/>
    <tableColumn id="11856" xr3:uid="{00000000-0010-0000-0300-0000502E0000}" name="Columna11850" dataDxfId="4860"/>
    <tableColumn id="11857" xr3:uid="{00000000-0010-0000-0300-0000512E0000}" name="Columna11851" dataDxfId="4859"/>
    <tableColumn id="11858" xr3:uid="{00000000-0010-0000-0300-0000522E0000}" name="Columna11852" dataDxfId="4858"/>
    <tableColumn id="11859" xr3:uid="{00000000-0010-0000-0300-0000532E0000}" name="Columna11853" dataDxfId="4857"/>
    <tableColumn id="11860" xr3:uid="{00000000-0010-0000-0300-0000542E0000}" name="Columna11854" dataDxfId="4856"/>
    <tableColumn id="11861" xr3:uid="{00000000-0010-0000-0300-0000552E0000}" name="Columna11855" dataDxfId="4855"/>
    <tableColumn id="11862" xr3:uid="{00000000-0010-0000-0300-0000562E0000}" name="Columna11856" dataDxfId="4854"/>
    <tableColumn id="11863" xr3:uid="{00000000-0010-0000-0300-0000572E0000}" name="Columna11857" dataDxfId="4853"/>
    <tableColumn id="11864" xr3:uid="{00000000-0010-0000-0300-0000582E0000}" name="Columna11858" dataDxfId="4852"/>
    <tableColumn id="11865" xr3:uid="{00000000-0010-0000-0300-0000592E0000}" name="Columna11859" dataDxfId="4851"/>
    <tableColumn id="11866" xr3:uid="{00000000-0010-0000-0300-00005A2E0000}" name="Columna11860" dataDxfId="4850"/>
    <tableColumn id="11867" xr3:uid="{00000000-0010-0000-0300-00005B2E0000}" name="Columna11861" dataDxfId="4849"/>
    <tableColumn id="11868" xr3:uid="{00000000-0010-0000-0300-00005C2E0000}" name="Columna11862" dataDxfId="4848"/>
    <tableColumn id="11869" xr3:uid="{00000000-0010-0000-0300-00005D2E0000}" name="Columna11863" dataDxfId="4847"/>
    <tableColumn id="11870" xr3:uid="{00000000-0010-0000-0300-00005E2E0000}" name="Columna11864" dataDxfId="4846"/>
    <tableColumn id="11871" xr3:uid="{00000000-0010-0000-0300-00005F2E0000}" name="Columna11865" dataDxfId="4845"/>
    <tableColumn id="11872" xr3:uid="{00000000-0010-0000-0300-0000602E0000}" name="Columna11866" dataDxfId="4844"/>
    <tableColumn id="11873" xr3:uid="{00000000-0010-0000-0300-0000612E0000}" name="Columna11867" dataDxfId="4843"/>
    <tableColumn id="11874" xr3:uid="{00000000-0010-0000-0300-0000622E0000}" name="Columna11868" dataDxfId="4842"/>
    <tableColumn id="11875" xr3:uid="{00000000-0010-0000-0300-0000632E0000}" name="Columna11869" dataDxfId="4841"/>
    <tableColumn id="11876" xr3:uid="{00000000-0010-0000-0300-0000642E0000}" name="Columna11870" dataDxfId="4840"/>
    <tableColumn id="11877" xr3:uid="{00000000-0010-0000-0300-0000652E0000}" name="Columna11871" dataDxfId="4839"/>
    <tableColumn id="11878" xr3:uid="{00000000-0010-0000-0300-0000662E0000}" name="Columna11872" dataDxfId="4838"/>
    <tableColumn id="11879" xr3:uid="{00000000-0010-0000-0300-0000672E0000}" name="Columna11873" dataDxfId="4837"/>
    <tableColumn id="11880" xr3:uid="{00000000-0010-0000-0300-0000682E0000}" name="Columna11874" dataDxfId="4836"/>
    <tableColumn id="11881" xr3:uid="{00000000-0010-0000-0300-0000692E0000}" name="Columna11875" dataDxfId="4835"/>
    <tableColumn id="11882" xr3:uid="{00000000-0010-0000-0300-00006A2E0000}" name="Columna11876" dataDxfId="4834"/>
    <tableColumn id="11883" xr3:uid="{00000000-0010-0000-0300-00006B2E0000}" name="Columna11877" dataDxfId="4833"/>
    <tableColumn id="11884" xr3:uid="{00000000-0010-0000-0300-00006C2E0000}" name="Columna11878" dataDxfId="4832"/>
    <tableColumn id="11885" xr3:uid="{00000000-0010-0000-0300-00006D2E0000}" name="Columna11879" dataDxfId="4831"/>
    <tableColumn id="11886" xr3:uid="{00000000-0010-0000-0300-00006E2E0000}" name="Columna11880" dataDxfId="4830"/>
    <tableColumn id="11887" xr3:uid="{00000000-0010-0000-0300-00006F2E0000}" name="Columna11881" dataDxfId="4829"/>
    <tableColumn id="11888" xr3:uid="{00000000-0010-0000-0300-0000702E0000}" name="Columna11882" dataDxfId="4828"/>
    <tableColumn id="11889" xr3:uid="{00000000-0010-0000-0300-0000712E0000}" name="Columna11883" dataDxfId="4827"/>
    <tableColumn id="11890" xr3:uid="{00000000-0010-0000-0300-0000722E0000}" name="Columna11884" dataDxfId="4826"/>
    <tableColumn id="11891" xr3:uid="{00000000-0010-0000-0300-0000732E0000}" name="Columna11885" dataDxfId="4825"/>
    <tableColumn id="11892" xr3:uid="{00000000-0010-0000-0300-0000742E0000}" name="Columna11886" dataDxfId="4824"/>
    <tableColumn id="11893" xr3:uid="{00000000-0010-0000-0300-0000752E0000}" name="Columna11887" dataDxfId="4823"/>
    <tableColumn id="11894" xr3:uid="{00000000-0010-0000-0300-0000762E0000}" name="Columna11888" dataDxfId="4822"/>
    <tableColumn id="11895" xr3:uid="{00000000-0010-0000-0300-0000772E0000}" name="Columna11889" dataDxfId="4821"/>
    <tableColumn id="11896" xr3:uid="{00000000-0010-0000-0300-0000782E0000}" name="Columna11890" dataDxfId="4820"/>
    <tableColumn id="11897" xr3:uid="{00000000-0010-0000-0300-0000792E0000}" name="Columna11891" dataDxfId="4819"/>
    <tableColumn id="11898" xr3:uid="{00000000-0010-0000-0300-00007A2E0000}" name="Columna11892" dataDxfId="4818"/>
    <tableColumn id="11899" xr3:uid="{00000000-0010-0000-0300-00007B2E0000}" name="Columna11893" dataDxfId="4817"/>
    <tableColumn id="11900" xr3:uid="{00000000-0010-0000-0300-00007C2E0000}" name="Columna11894" dataDxfId="4816"/>
    <tableColumn id="11901" xr3:uid="{00000000-0010-0000-0300-00007D2E0000}" name="Columna11895" dataDxfId="4815"/>
    <tableColumn id="11902" xr3:uid="{00000000-0010-0000-0300-00007E2E0000}" name="Columna11896" dataDxfId="4814"/>
    <tableColumn id="11903" xr3:uid="{00000000-0010-0000-0300-00007F2E0000}" name="Columna11897" dataDxfId="4813"/>
    <tableColumn id="11904" xr3:uid="{00000000-0010-0000-0300-0000802E0000}" name="Columna11898" dataDxfId="4812"/>
    <tableColumn id="11905" xr3:uid="{00000000-0010-0000-0300-0000812E0000}" name="Columna11899" dataDxfId="4811"/>
    <tableColumn id="11906" xr3:uid="{00000000-0010-0000-0300-0000822E0000}" name="Columna11900" dataDxfId="4810"/>
    <tableColumn id="11907" xr3:uid="{00000000-0010-0000-0300-0000832E0000}" name="Columna11901" dataDxfId="4809"/>
    <tableColumn id="11908" xr3:uid="{00000000-0010-0000-0300-0000842E0000}" name="Columna11902" dataDxfId="4808"/>
    <tableColumn id="11909" xr3:uid="{00000000-0010-0000-0300-0000852E0000}" name="Columna11903" dataDxfId="4807"/>
    <tableColumn id="11910" xr3:uid="{00000000-0010-0000-0300-0000862E0000}" name="Columna11904" dataDxfId="4806"/>
    <tableColumn id="11911" xr3:uid="{00000000-0010-0000-0300-0000872E0000}" name="Columna11905" dataDxfId="4805"/>
    <tableColumn id="11912" xr3:uid="{00000000-0010-0000-0300-0000882E0000}" name="Columna11906" dataDxfId="4804"/>
    <tableColumn id="11913" xr3:uid="{00000000-0010-0000-0300-0000892E0000}" name="Columna11907" dataDxfId="4803"/>
    <tableColumn id="11914" xr3:uid="{00000000-0010-0000-0300-00008A2E0000}" name="Columna11908" dataDxfId="4802"/>
    <tableColumn id="11915" xr3:uid="{00000000-0010-0000-0300-00008B2E0000}" name="Columna11909" dataDxfId="4801"/>
    <tableColumn id="11916" xr3:uid="{00000000-0010-0000-0300-00008C2E0000}" name="Columna11910" dataDxfId="4800"/>
    <tableColumn id="11917" xr3:uid="{00000000-0010-0000-0300-00008D2E0000}" name="Columna11911" dataDxfId="4799"/>
    <tableColumn id="11918" xr3:uid="{00000000-0010-0000-0300-00008E2E0000}" name="Columna11912" dataDxfId="4798"/>
    <tableColumn id="11919" xr3:uid="{00000000-0010-0000-0300-00008F2E0000}" name="Columna11913" dataDxfId="4797"/>
    <tableColumn id="11920" xr3:uid="{00000000-0010-0000-0300-0000902E0000}" name="Columna11914" dataDxfId="4796"/>
    <tableColumn id="11921" xr3:uid="{00000000-0010-0000-0300-0000912E0000}" name="Columna11915" dataDxfId="4795"/>
    <tableColumn id="11922" xr3:uid="{00000000-0010-0000-0300-0000922E0000}" name="Columna11916" dataDxfId="4794"/>
    <tableColumn id="11923" xr3:uid="{00000000-0010-0000-0300-0000932E0000}" name="Columna11917" dataDxfId="4793"/>
    <tableColumn id="11924" xr3:uid="{00000000-0010-0000-0300-0000942E0000}" name="Columna11918" dataDxfId="4792"/>
    <tableColumn id="11925" xr3:uid="{00000000-0010-0000-0300-0000952E0000}" name="Columna11919" dataDxfId="4791"/>
    <tableColumn id="11926" xr3:uid="{00000000-0010-0000-0300-0000962E0000}" name="Columna11920" dataDxfId="4790"/>
    <tableColumn id="11927" xr3:uid="{00000000-0010-0000-0300-0000972E0000}" name="Columna11921" dataDxfId="4789"/>
    <tableColumn id="11928" xr3:uid="{00000000-0010-0000-0300-0000982E0000}" name="Columna11922" dataDxfId="4788"/>
    <tableColumn id="11929" xr3:uid="{00000000-0010-0000-0300-0000992E0000}" name="Columna11923" dataDxfId="4787"/>
    <tableColumn id="11930" xr3:uid="{00000000-0010-0000-0300-00009A2E0000}" name="Columna11924" dataDxfId="4786"/>
    <tableColumn id="11931" xr3:uid="{00000000-0010-0000-0300-00009B2E0000}" name="Columna11925" dataDxfId="4785"/>
    <tableColumn id="11932" xr3:uid="{00000000-0010-0000-0300-00009C2E0000}" name="Columna11926" dataDxfId="4784"/>
    <tableColumn id="11933" xr3:uid="{00000000-0010-0000-0300-00009D2E0000}" name="Columna11927" dataDxfId="4783"/>
    <tableColumn id="11934" xr3:uid="{00000000-0010-0000-0300-00009E2E0000}" name="Columna11928" dataDxfId="4782"/>
    <tableColumn id="11935" xr3:uid="{00000000-0010-0000-0300-00009F2E0000}" name="Columna11929" dataDxfId="4781"/>
    <tableColumn id="11936" xr3:uid="{00000000-0010-0000-0300-0000A02E0000}" name="Columna11930" dataDxfId="4780"/>
    <tableColumn id="11937" xr3:uid="{00000000-0010-0000-0300-0000A12E0000}" name="Columna11931" dataDxfId="4779"/>
    <tableColumn id="11938" xr3:uid="{00000000-0010-0000-0300-0000A22E0000}" name="Columna11932" dataDxfId="4778"/>
    <tableColumn id="11939" xr3:uid="{00000000-0010-0000-0300-0000A32E0000}" name="Columna11933" dataDxfId="4777"/>
    <tableColumn id="11940" xr3:uid="{00000000-0010-0000-0300-0000A42E0000}" name="Columna11934" dataDxfId="4776"/>
    <tableColumn id="11941" xr3:uid="{00000000-0010-0000-0300-0000A52E0000}" name="Columna11935" dataDxfId="4775"/>
    <tableColumn id="11942" xr3:uid="{00000000-0010-0000-0300-0000A62E0000}" name="Columna11936" dataDxfId="4774"/>
    <tableColumn id="11943" xr3:uid="{00000000-0010-0000-0300-0000A72E0000}" name="Columna11937" dataDxfId="4773"/>
    <tableColumn id="11944" xr3:uid="{00000000-0010-0000-0300-0000A82E0000}" name="Columna11938" dataDxfId="4772"/>
    <tableColumn id="11945" xr3:uid="{00000000-0010-0000-0300-0000A92E0000}" name="Columna11939" dataDxfId="4771"/>
    <tableColumn id="11946" xr3:uid="{00000000-0010-0000-0300-0000AA2E0000}" name="Columna11940" dataDxfId="4770"/>
    <tableColumn id="11947" xr3:uid="{00000000-0010-0000-0300-0000AB2E0000}" name="Columna11941" dataDxfId="4769"/>
    <tableColumn id="11948" xr3:uid="{00000000-0010-0000-0300-0000AC2E0000}" name="Columna11942" dataDxfId="4768"/>
    <tableColumn id="11949" xr3:uid="{00000000-0010-0000-0300-0000AD2E0000}" name="Columna11943" dataDxfId="4767"/>
    <tableColumn id="11950" xr3:uid="{00000000-0010-0000-0300-0000AE2E0000}" name="Columna11944" dataDxfId="4766"/>
    <tableColumn id="11951" xr3:uid="{00000000-0010-0000-0300-0000AF2E0000}" name="Columna11945" dataDxfId="4765"/>
    <tableColumn id="11952" xr3:uid="{00000000-0010-0000-0300-0000B02E0000}" name="Columna11946" dataDxfId="4764"/>
    <tableColumn id="11953" xr3:uid="{00000000-0010-0000-0300-0000B12E0000}" name="Columna11947" dataDxfId="4763"/>
    <tableColumn id="11954" xr3:uid="{00000000-0010-0000-0300-0000B22E0000}" name="Columna11948" dataDxfId="4762"/>
    <tableColumn id="11955" xr3:uid="{00000000-0010-0000-0300-0000B32E0000}" name="Columna11949" dataDxfId="4761"/>
    <tableColumn id="11956" xr3:uid="{00000000-0010-0000-0300-0000B42E0000}" name="Columna11950" dataDxfId="4760"/>
    <tableColumn id="11957" xr3:uid="{00000000-0010-0000-0300-0000B52E0000}" name="Columna11951" dataDxfId="4759"/>
    <tableColumn id="11958" xr3:uid="{00000000-0010-0000-0300-0000B62E0000}" name="Columna11952" dataDxfId="4758"/>
    <tableColumn id="11959" xr3:uid="{00000000-0010-0000-0300-0000B72E0000}" name="Columna11953" dataDxfId="4757"/>
    <tableColumn id="11960" xr3:uid="{00000000-0010-0000-0300-0000B82E0000}" name="Columna11954" dataDxfId="4756"/>
    <tableColumn id="11961" xr3:uid="{00000000-0010-0000-0300-0000B92E0000}" name="Columna11955" dataDxfId="4755"/>
    <tableColumn id="11962" xr3:uid="{00000000-0010-0000-0300-0000BA2E0000}" name="Columna11956" dataDxfId="4754"/>
    <tableColumn id="11963" xr3:uid="{00000000-0010-0000-0300-0000BB2E0000}" name="Columna11957" dataDxfId="4753"/>
    <tableColumn id="11964" xr3:uid="{00000000-0010-0000-0300-0000BC2E0000}" name="Columna11958" dataDxfId="4752"/>
    <tableColumn id="11965" xr3:uid="{00000000-0010-0000-0300-0000BD2E0000}" name="Columna11959" dataDxfId="4751"/>
    <tableColumn id="11966" xr3:uid="{00000000-0010-0000-0300-0000BE2E0000}" name="Columna11960" dataDxfId="4750"/>
    <tableColumn id="11967" xr3:uid="{00000000-0010-0000-0300-0000BF2E0000}" name="Columna11961" dataDxfId="4749"/>
    <tableColumn id="11968" xr3:uid="{00000000-0010-0000-0300-0000C02E0000}" name="Columna11962" dataDxfId="4748"/>
    <tableColumn id="11969" xr3:uid="{00000000-0010-0000-0300-0000C12E0000}" name="Columna11963" dataDxfId="4747"/>
    <tableColumn id="11970" xr3:uid="{00000000-0010-0000-0300-0000C22E0000}" name="Columna11964" dataDxfId="4746"/>
    <tableColumn id="11971" xr3:uid="{00000000-0010-0000-0300-0000C32E0000}" name="Columna11965" dataDxfId="4745"/>
    <tableColumn id="11972" xr3:uid="{00000000-0010-0000-0300-0000C42E0000}" name="Columna11966" dataDxfId="4744"/>
    <tableColumn id="11973" xr3:uid="{00000000-0010-0000-0300-0000C52E0000}" name="Columna11967" dataDxfId="4743"/>
    <tableColumn id="11974" xr3:uid="{00000000-0010-0000-0300-0000C62E0000}" name="Columna11968" dataDxfId="4742"/>
    <tableColumn id="11975" xr3:uid="{00000000-0010-0000-0300-0000C72E0000}" name="Columna11969" dataDxfId="4741"/>
    <tableColumn id="11976" xr3:uid="{00000000-0010-0000-0300-0000C82E0000}" name="Columna11970" dataDxfId="4740"/>
    <tableColumn id="11977" xr3:uid="{00000000-0010-0000-0300-0000C92E0000}" name="Columna11971" dataDxfId="4739"/>
    <tableColumn id="11978" xr3:uid="{00000000-0010-0000-0300-0000CA2E0000}" name="Columna11972" dataDxfId="4738"/>
    <tableColumn id="11979" xr3:uid="{00000000-0010-0000-0300-0000CB2E0000}" name="Columna11973" dataDxfId="4737"/>
    <tableColumn id="11980" xr3:uid="{00000000-0010-0000-0300-0000CC2E0000}" name="Columna11974" dataDxfId="4736"/>
    <tableColumn id="11981" xr3:uid="{00000000-0010-0000-0300-0000CD2E0000}" name="Columna11975" dataDxfId="4735"/>
    <tableColumn id="11982" xr3:uid="{00000000-0010-0000-0300-0000CE2E0000}" name="Columna11976" dataDxfId="4734"/>
    <tableColumn id="11983" xr3:uid="{00000000-0010-0000-0300-0000CF2E0000}" name="Columna11977" dataDxfId="4733"/>
    <tableColumn id="11984" xr3:uid="{00000000-0010-0000-0300-0000D02E0000}" name="Columna11978" dataDxfId="4732"/>
    <tableColumn id="11985" xr3:uid="{00000000-0010-0000-0300-0000D12E0000}" name="Columna11979" dataDxfId="4731"/>
    <tableColumn id="11986" xr3:uid="{00000000-0010-0000-0300-0000D22E0000}" name="Columna11980" dataDxfId="4730"/>
    <tableColumn id="11987" xr3:uid="{00000000-0010-0000-0300-0000D32E0000}" name="Columna11981" dataDxfId="4729"/>
    <tableColumn id="11988" xr3:uid="{00000000-0010-0000-0300-0000D42E0000}" name="Columna11982" dataDxfId="4728"/>
    <tableColumn id="11989" xr3:uid="{00000000-0010-0000-0300-0000D52E0000}" name="Columna11983" dataDxfId="4727"/>
    <tableColumn id="11990" xr3:uid="{00000000-0010-0000-0300-0000D62E0000}" name="Columna11984" dataDxfId="4726"/>
    <tableColumn id="11991" xr3:uid="{00000000-0010-0000-0300-0000D72E0000}" name="Columna11985" dataDxfId="4725"/>
    <tableColumn id="11992" xr3:uid="{00000000-0010-0000-0300-0000D82E0000}" name="Columna11986" dataDxfId="4724"/>
    <tableColumn id="11993" xr3:uid="{00000000-0010-0000-0300-0000D92E0000}" name="Columna11987" dataDxfId="4723"/>
    <tableColumn id="11994" xr3:uid="{00000000-0010-0000-0300-0000DA2E0000}" name="Columna11988" dataDxfId="4722"/>
    <tableColumn id="11995" xr3:uid="{00000000-0010-0000-0300-0000DB2E0000}" name="Columna11989" dataDxfId="4721"/>
    <tableColumn id="11996" xr3:uid="{00000000-0010-0000-0300-0000DC2E0000}" name="Columna11990" dataDxfId="4720"/>
    <tableColumn id="11997" xr3:uid="{00000000-0010-0000-0300-0000DD2E0000}" name="Columna11991" dataDxfId="4719"/>
    <tableColumn id="11998" xr3:uid="{00000000-0010-0000-0300-0000DE2E0000}" name="Columna11992" dataDxfId="4718"/>
    <tableColumn id="11999" xr3:uid="{00000000-0010-0000-0300-0000DF2E0000}" name="Columna11993" dataDxfId="4717"/>
    <tableColumn id="12000" xr3:uid="{00000000-0010-0000-0300-0000E02E0000}" name="Columna11994" dataDxfId="4716"/>
    <tableColumn id="12001" xr3:uid="{00000000-0010-0000-0300-0000E12E0000}" name="Columna11995" dataDxfId="4715"/>
    <tableColumn id="12002" xr3:uid="{00000000-0010-0000-0300-0000E22E0000}" name="Columna11996" dataDxfId="4714"/>
    <tableColumn id="12003" xr3:uid="{00000000-0010-0000-0300-0000E32E0000}" name="Columna11997" dataDxfId="4713"/>
    <tableColumn id="12004" xr3:uid="{00000000-0010-0000-0300-0000E42E0000}" name="Columna11998" dataDxfId="4712"/>
    <tableColumn id="12005" xr3:uid="{00000000-0010-0000-0300-0000E52E0000}" name="Columna11999" dataDxfId="4711"/>
    <tableColumn id="12006" xr3:uid="{00000000-0010-0000-0300-0000E62E0000}" name="Columna12000" dataDxfId="4710"/>
    <tableColumn id="12007" xr3:uid="{00000000-0010-0000-0300-0000E72E0000}" name="Columna12001" dataDxfId="4709"/>
    <tableColumn id="12008" xr3:uid="{00000000-0010-0000-0300-0000E82E0000}" name="Columna12002" dataDxfId="4708"/>
    <tableColumn id="12009" xr3:uid="{00000000-0010-0000-0300-0000E92E0000}" name="Columna12003" dataDxfId="4707"/>
    <tableColumn id="12010" xr3:uid="{00000000-0010-0000-0300-0000EA2E0000}" name="Columna12004" dataDxfId="4706"/>
    <tableColumn id="12011" xr3:uid="{00000000-0010-0000-0300-0000EB2E0000}" name="Columna12005" dataDxfId="4705"/>
    <tableColumn id="12012" xr3:uid="{00000000-0010-0000-0300-0000EC2E0000}" name="Columna12006" dataDxfId="4704"/>
    <tableColumn id="12013" xr3:uid="{00000000-0010-0000-0300-0000ED2E0000}" name="Columna12007" dataDxfId="4703"/>
    <tableColumn id="12014" xr3:uid="{00000000-0010-0000-0300-0000EE2E0000}" name="Columna12008" dataDxfId="4702"/>
    <tableColumn id="12015" xr3:uid="{00000000-0010-0000-0300-0000EF2E0000}" name="Columna12009" dataDxfId="4701"/>
    <tableColumn id="12016" xr3:uid="{00000000-0010-0000-0300-0000F02E0000}" name="Columna12010" dataDxfId="4700"/>
    <tableColumn id="12017" xr3:uid="{00000000-0010-0000-0300-0000F12E0000}" name="Columna12011" dataDxfId="4699"/>
    <tableColumn id="12018" xr3:uid="{00000000-0010-0000-0300-0000F22E0000}" name="Columna12012" dataDxfId="4698"/>
    <tableColumn id="12019" xr3:uid="{00000000-0010-0000-0300-0000F32E0000}" name="Columna12013" dataDxfId="4697"/>
    <tableColumn id="12020" xr3:uid="{00000000-0010-0000-0300-0000F42E0000}" name="Columna12014" dataDxfId="4696"/>
    <tableColumn id="12021" xr3:uid="{00000000-0010-0000-0300-0000F52E0000}" name="Columna12015" dataDxfId="4695"/>
    <tableColumn id="12022" xr3:uid="{00000000-0010-0000-0300-0000F62E0000}" name="Columna12016" dataDxfId="4694"/>
    <tableColumn id="12023" xr3:uid="{00000000-0010-0000-0300-0000F72E0000}" name="Columna12017" dataDxfId="4693"/>
    <tableColumn id="12024" xr3:uid="{00000000-0010-0000-0300-0000F82E0000}" name="Columna12018" dataDxfId="4692"/>
    <tableColumn id="12025" xr3:uid="{00000000-0010-0000-0300-0000F92E0000}" name="Columna12019" dataDxfId="4691"/>
    <tableColumn id="12026" xr3:uid="{00000000-0010-0000-0300-0000FA2E0000}" name="Columna12020" dataDxfId="4690"/>
    <tableColumn id="12027" xr3:uid="{00000000-0010-0000-0300-0000FB2E0000}" name="Columna12021" dataDxfId="4689"/>
    <tableColumn id="12028" xr3:uid="{00000000-0010-0000-0300-0000FC2E0000}" name="Columna12022" dataDxfId="4688"/>
    <tableColumn id="12029" xr3:uid="{00000000-0010-0000-0300-0000FD2E0000}" name="Columna12023" dataDxfId="4687"/>
    <tableColumn id="12030" xr3:uid="{00000000-0010-0000-0300-0000FE2E0000}" name="Columna12024" dataDxfId="4686"/>
    <tableColumn id="12031" xr3:uid="{00000000-0010-0000-0300-0000FF2E0000}" name="Columna12025" dataDxfId="4685"/>
    <tableColumn id="12032" xr3:uid="{00000000-0010-0000-0300-0000002F0000}" name="Columna12026" dataDxfId="4684"/>
    <tableColumn id="12033" xr3:uid="{00000000-0010-0000-0300-0000012F0000}" name="Columna12027" dataDxfId="4683"/>
    <tableColumn id="12034" xr3:uid="{00000000-0010-0000-0300-0000022F0000}" name="Columna12028" dataDxfId="4682"/>
    <tableColumn id="12035" xr3:uid="{00000000-0010-0000-0300-0000032F0000}" name="Columna12029" dataDxfId="4681"/>
    <tableColumn id="12036" xr3:uid="{00000000-0010-0000-0300-0000042F0000}" name="Columna12030" dataDxfId="4680"/>
    <tableColumn id="12037" xr3:uid="{00000000-0010-0000-0300-0000052F0000}" name="Columna12031" dataDxfId="4679"/>
    <tableColumn id="12038" xr3:uid="{00000000-0010-0000-0300-0000062F0000}" name="Columna12032" dataDxfId="4678"/>
    <tableColumn id="12039" xr3:uid="{00000000-0010-0000-0300-0000072F0000}" name="Columna12033" dataDxfId="4677"/>
    <tableColumn id="12040" xr3:uid="{00000000-0010-0000-0300-0000082F0000}" name="Columna12034" dataDxfId="4676"/>
    <tableColumn id="12041" xr3:uid="{00000000-0010-0000-0300-0000092F0000}" name="Columna12035" dataDxfId="4675"/>
    <tableColumn id="12042" xr3:uid="{00000000-0010-0000-0300-00000A2F0000}" name="Columna12036" dataDxfId="4674"/>
    <tableColumn id="12043" xr3:uid="{00000000-0010-0000-0300-00000B2F0000}" name="Columna12037" dataDxfId="4673"/>
    <tableColumn id="12044" xr3:uid="{00000000-0010-0000-0300-00000C2F0000}" name="Columna12038" dataDxfId="4672"/>
    <tableColumn id="12045" xr3:uid="{00000000-0010-0000-0300-00000D2F0000}" name="Columna12039" dataDxfId="4671"/>
    <tableColumn id="12046" xr3:uid="{00000000-0010-0000-0300-00000E2F0000}" name="Columna12040" dataDxfId="4670"/>
    <tableColumn id="12047" xr3:uid="{00000000-0010-0000-0300-00000F2F0000}" name="Columna12041" dataDxfId="4669"/>
    <tableColumn id="12048" xr3:uid="{00000000-0010-0000-0300-0000102F0000}" name="Columna12042" dataDxfId="4668"/>
    <tableColumn id="12049" xr3:uid="{00000000-0010-0000-0300-0000112F0000}" name="Columna12043" dataDxfId="4667"/>
    <tableColumn id="12050" xr3:uid="{00000000-0010-0000-0300-0000122F0000}" name="Columna12044" dataDxfId="4666"/>
    <tableColumn id="12051" xr3:uid="{00000000-0010-0000-0300-0000132F0000}" name="Columna12045" dataDxfId="4665"/>
    <tableColumn id="12052" xr3:uid="{00000000-0010-0000-0300-0000142F0000}" name="Columna12046" dataDxfId="4664"/>
    <tableColumn id="12053" xr3:uid="{00000000-0010-0000-0300-0000152F0000}" name="Columna12047" dataDxfId="4663"/>
    <tableColumn id="12054" xr3:uid="{00000000-0010-0000-0300-0000162F0000}" name="Columna12048" dataDxfId="4662"/>
    <tableColumn id="12055" xr3:uid="{00000000-0010-0000-0300-0000172F0000}" name="Columna12049" dataDxfId="4661"/>
    <tableColumn id="12056" xr3:uid="{00000000-0010-0000-0300-0000182F0000}" name="Columna12050" dataDxfId="4660"/>
    <tableColumn id="12057" xr3:uid="{00000000-0010-0000-0300-0000192F0000}" name="Columna12051" dataDxfId="4659"/>
    <tableColumn id="12058" xr3:uid="{00000000-0010-0000-0300-00001A2F0000}" name="Columna12052" dataDxfId="4658"/>
    <tableColumn id="12059" xr3:uid="{00000000-0010-0000-0300-00001B2F0000}" name="Columna12053" dataDxfId="4657"/>
    <tableColumn id="12060" xr3:uid="{00000000-0010-0000-0300-00001C2F0000}" name="Columna12054" dataDxfId="4656"/>
    <tableColumn id="12061" xr3:uid="{00000000-0010-0000-0300-00001D2F0000}" name="Columna12055" dataDxfId="4655"/>
    <tableColumn id="12062" xr3:uid="{00000000-0010-0000-0300-00001E2F0000}" name="Columna12056" dataDxfId="4654"/>
    <tableColumn id="12063" xr3:uid="{00000000-0010-0000-0300-00001F2F0000}" name="Columna12057" dataDxfId="4653"/>
    <tableColumn id="12064" xr3:uid="{00000000-0010-0000-0300-0000202F0000}" name="Columna12058" dataDxfId="4652"/>
    <tableColumn id="12065" xr3:uid="{00000000-0010-0000-0300-0000212F0000}" name="Columna12059" dataDxfId="4651"/>
    <tableColumn id="12066" xr3:uid="{00000000-0010-0000-0300-0000222F0000}" name="Columna12060" dataDxfId="4650"/>
    <tableColumn id="12067" xr3:uid="{00000000-0010-0000-0300-0000232F0000}" name="Columna12061" dataDxfId="4649"/>
    <tableColumn id="12068" xr3:uid="{00000000-0010-0000-0300-0000242F0000}" name="Columna12062" dataDxfId="4648"/>
    <tableColumn id="12069" xr3:uid="{00000000-0010-0000-0300-0000252F0000}" name="Columna12063" dataDxfId="4647"/>
    <tableColumn id="12070" xr3:uid="{00000000-0010-0000-0300-0000262F0000}" name="Columna12064" dataDxfId="4646"/>
    <tableColumn id="12071" xr3:uid="{00000000-0010-0000-0300-0000272F0000}" name="Columna12065" dataDxfId="4645"/>
    <tableColumn id="12072" xr3:uid="{00000000-0010-0000-0300-0000282F0000}" name="Columna12066" dataDxfId="4644"/>
    <tableColumn id="12073" xr3:uid="{00000000-0010-0000-0300-0000292F0000}" name="Columna12067" dataDxfId="4643"/>
    <tableColumn id="12074" xr3:uid="{00000000-0010-0000-0300-00002A2F0000}" name="Columna12068" dataDxfId="4642"/>
    <tableColumn id="12075" xr3:uid="{00000000-0010-0000-0300-00002B2F0000}" name="Columna12069" dataDxfId="4641"/>
    <tableColumn id="12076" xr3:uid="{00000000-0010-0000-0300-00002C2F0000}" name="Columna12070" dataDxfId="4640"/>
    <tableColumn id="12077" xr3:uid="{00000000-0010-0000-0300-00002D2F0000}" name="Columna12071" dataDxfId="4639"/>
    <tableColumn id="12078" xr3:uid="{00000000-0010-0000-0300-00002E2F0000}" name="Columna12072" dataDxfId="4638"/>
    <tableColumn id="12079" xr3:uid="{00000000-0010-0000-0300-00002F2F0000}" name="Columna12073" dataDxfId="4637"/>
    <tableColumn id="12080" xr3:uid="{00000000-0010-0000-0300-0000302F0000}" name="Columna12074" dataDxfId="4636"/>
    <tableColumn id="12081" xr3:uid="{00000000-0010-0000-0300-0000312F0000}" name="Columna12075" dataDxfId="4635"/>
    <tableColumn id="12082" xr3:uid="{00000000-0010-0000-0300-0000322F0000}" name="Columna12076" dataDxfId="4634"/>
    <tableColumn id="12083" xr3:uid="{00000000-0010-0000-0300-0000332F0000}" name="Columna12077" dataDxfId="4633"/>
    <tableColumn id="12084" xr3:uid="{00000000-0010-0000-0300-0000342F0000}" name="Columna12078" dataDxfId="4632"/>
    <tableColumn id="12085" xr3:uid="{00000000-0010-0000-0300-0000352F0000}" name="Columna12079" dataDxfId="4631"/>
    <tableColumn id="12086" xr3:uid="{00000000-0010-0000-0300-0000362F0000}" name="Columna12080" dataDxfId="4630"/>
    <tableColumn id="12087" xr3:uid="{00000000-0010-0000-0300-0000372F0000}" name="Columna12081" dataDxfId="4629"/>
    <tableColumn id="12088" xr3:uid="{00000000-0010-0000-0300-0000382F0000}" name="Columna12082" dataDxfId="4628"/>
    <tableColumn id="12089" xr3:uid="{00000000-0010-0000-0300-0000392F0000}" name="Columna12083" dataDxfId="4627"/>
    <tableColumn id="12090" xr3:uid="{00000000-0010-0000-0300-00003A2F0000}" name="Columna12084" dataDxfId="4626"/>
    <tableColumn id="12091" xr3:uid="{00000000-0010-0000-0300-00003B2F0000}" name="Columna12085" dataDxfId="4625"/>
    <tableColumn id="12092" xr3:uid="{00000000-0010-0000-0300-00003C2F0000}" name="Columna12086" dataDxfId="4624"/>
    <tableColumn id="12093" xr3:uid="{00000000-0010-0000-0300-00003D2F0000}" name="Columna12087" dataDxfId="4623"/>
    <tableColumn id="12094" xr3:uid="{00000000-0010-0000-0300-00003E2F0000}" name="Columna12088" dataDxfId="4622"/>
    <tableColumn id="12095" xr3:uid="{00000000-0010-0000-0300-00003F2F0000}" name="Columna12089" dataDxfId="4621"/>
    <tableColumn id="12096" xr3:uid="{00000000-0010-0000-0300-0000402F0000}" name="Columna12090" dataDxfId="4620"/>
    <tableColumn id="12097" xr3:uid="{00000000-0010-0000-0300-0000412F0000}" name="Columna12091" dataDxfId="4619"/>
    <tableColumn id="12098" xr3:uid="{00000000-0010-0000-0300-0000422F0000}" name="Columna12092" dataDxfId="4618"/>
    <tableColumn id="12099" xr3:uid="{00000000-0010-0000-0300-0000432F0000}" name="Columna12093" dataDxfId="4617"/>
    <tableColumn id="12100" xr3:uid="{00000000-0010-0000-0300-0000442F0000}" name="Columna12094" dataDxfId="4616"/>
    <tableColumn id="12101" xr3:uid="{00000000-0010-0000-0300-0000452F0000}" name="Columna12095" dataDxfId="4615"/>
    <tableColumn id="12102" xr3:uid="{00000000-0010-0000-0300-0000462F0000}" name="Columna12096" dataDxfId="4614"/>
    <tableColumn id="12103" xr3:uid="{00000000-0010-0000-0300-0000472F0000}" name="Columna12097" dataDxfId="4613"/>
    <tableColumn id="12104" xr3:uid="{00000000-0010-0000-0300-0000482F0000}" name="Columna12098" dataDxfId="4612"/>
    <tableColumn id="12105" xr3:uid="{00000000-0010-0000-0300-0000492F0000}" name="Columna12099" dataDxfId="4611"/>
    <tableColumn id="12106" xr3:uid="{00000000-0010-0000-0300-00004A2F0000}" name="Columna12100" dataDxfId="4610"/>
    <tableColumn id="12107" xr3:uid="{00000000-0010-0000-0300-00004B2F0000}" name="Columna12101" dataDxfId="4609"/>
    <tableColumn id="12108" xr3:uid="{00000000-0010-0000-0300-00004C2F0000}" name="Columna12102" dataDxfId="4608"/>
    <tableColumn id="12109" xr3:uid="{00000000-0010-0000-0300-00004D2F0000}" name="Columna12103" dataDxfId="4607"/>
    <tableColumn id="12110" xr3:uid="{00000000-0010-0000-0300-00004E2F0000}" name="Columna12104" dataDxfId="4606"/>
    <tableColumn id="12111" xr3:uid="{00000000-0010-0000-0300-00004F2F0000}" name="Columna12105" dataDxfId="4605"/>
    <tableColumn id="12112" xr3:uid="{00000000-0010-0000-0300-0000502F0000}" name="Columna12106" dataDxfId="4604"/>
    <tableColumn id="12113" xr3:uid="{00000000-0010-0000-0300-0000512F0000}" name="Columna12107" dataDxfId="4603"/>
    <tableColumn id="12114" xr3:uid="{00000000-0010-0000-0300-0000522F0000}" name="Columna12108" dataDxfId="4602"/>
    <tableColumn id="12115" xr3:uid="{00000000-0010-0000-0300-0000532F0000}" name="Columna12109" dataDxfId="4601"/>
    <tableColumn id="12116" xr3:uid="{00000000-0010-0000-0300-0000542F0000}" name="Columna12110" dataDxfId="4600"/>
    <tableColumn id="12117" xr3:uid="{00000000-0010-0000-0300-0000552F0000}" name="Columna12111" dataDxfId="4599"/>
    <tableColumn id="12118" xr3:uid="{00000000-0010-0000-0300-0000562F0000}" name="Columna12112" dataDxfId="4598"/>
    <tableColumn id="12119" xr3:uid="{00000000-0010-0000-0300-0000572F0000}" name="Columna12113" dataDxfId="4597"/>
    <tableColumn id="12120" xr3:uid="{00000000-0010-0000-0300-0000582F0000}" name="Columna12114" dataDxfId="4596"/>
    <tableColumn id="12121" xr3:uid="{00000000-0010-0000-0300-0000592F0000}" name="Columna12115" dataDxfId="4595"/>
    <tableColumn id="12122" xr3:uid="{00000000-0010-0000-0300-00005A2F0000}" name="Columna12116" dataDxfId="4594"/>
    <tableColumn id="12123" xr3:uid="{00000000-0010-0000-0300-00005B2F0000}" name="Columna12117" dataDxfId="4593"/>
    <tableColumn id="12124" xr3:uid="{00000000-0010-0000-0300-00005C2F0000}" name="Columna12118" dataDxfId="4592"/>
    <tableColumn id="12125" xr3:uid="{00000000-0010-0000-0300-00005D2F0000}" name="Columna12119" dataDxfId="4591"/>
    <tableColumn id="12126" xr3:uid="{00000000-0010-0000-0300-00005E2F0000}" name="Columna12120" dataDxfId="4590"/>
    <tableColumn id="12127" xr3:uid="{00000000-0010-0000-0300-00005F2F0000}" name="Columna12121" dataDxfId="4589"/>
    <tableColumn id="12128" xr3:uid="{00000000-0010-0000-0300-0000602F0000}" name="Columna12122" dataDxfId="4588"/>
    <tableColumn id="12129" xr3:uid="{00000000-0010-0000-0300-0000612F0000}" name="Columna12123" dataDxfId="4587"/>
    <tableColumn id="12130" xr3:uid="{00000000-0010-0000-0300-0000622F0000}" name="Columna12124" dataDxfId="4586"/>
    <tableColumn id="12131" xr3:uid="{00000000-0010-0000-0300-0000632F0000}" name="Columna12125" dataDxfId="4585"/>
    <tableColumn id="12132" xr3:uid="{00000000-0010-0000-0300-0000642F0000}" name="Columna12126" dataDxfId="4584"/>
    <tableColumn id="12133" xr3:uid="{00000000-0010-0000-0300-0000652F0000}" name="Columna12127" dataDxfId="4583"/>
    <tableColumn id="12134" xr3:uid="{00000000-0010-0000-0300-0000662F0000}" name="Columna12128" dataDxfId="4582"/>
    <tableColumn id="12135" xr3:uid="{00000000-0010-0000-0300-0000672F0000}" name="Columna12129" dataDxfId="4581"/>
    <tableColumn id="12136" xr3:uid="{00000000-0010-0000-0300-0000682F0000}" name="Columna12130" dataDxfId="4580"/>
    <tableColumn id="12137" xr3:uid="{00000000-0010-0000-0300-0000692F0000}" name="Columna12131" dataDxfId="4579"/>
    <tableColumn id="12138" xr3:uid="{00000000-0010-0000-0300-00006A2F0000}" name="Columna12132" dataDxfId="4578"/>
    <tableColumn id="12139" xr3:uid="{00000000-0010-0000-0300-00006B2F0000}" name="Columna12133" dataDxfId="4577"/>
    <tableColumn id="12140" xr3:uid="{00000000-0010-0000-0300-00006C2F0000}" name="Columna12134" dataDxfId="4576"/>
    <tableColumn id="12141" xr3:uid="{00000000-0010-0000-0300-00006D2F0000}" name="Columna12135" dataDxfId="4575"/>
    <tableColumn id="12142" xr3:uid="{00000000-0010-0000-0300-00006E2F0000}" name="Columna12136" dataDxfId="4574"/>
    <tableColumn id="12143" xr3:uid="{00000000-0010-0000-0300-00006F2F0000}" name="Columna12137" dataDxfId="4573"/>
    <tableColumn id="12144" xr3:uid="{00000000-0010-0000-0300-0000702F0000}" name="Columna12138" dataDxfId="4572"/>
    <tableColumn id="12145" xr3:uid="{00000000-0010-0000-0300-0000712F0000}" name="Columna12139" dataDxfId="4571"/>
    <tableColumn id="12146" xr3:uid="{00000000-0010-0000-0300-0000722F0000}" name="Columna12140" dataDxfId="4570"/>
    <tableColumn id="12147" xr3:uid="{00000000-0010-0000-0300-0000732F0000}" name="Columna12141" dataDxfId="4569"/>
    <tableColumn id="12148" xr3:uid="{00000000-0010-0000-0300-0000742F0000}" name="Columna12142" dataDxfId="4568"/>
    <tableColumn id="12149" xr3:uid="{00000000-0010-0000-0300-0000752F0000}" name="Columna12143" dataDxfId="4567"/>
    <tableColumn id="12150" xr3:uid="{00000000-0010-0000-0300-0000762F0000}" name="Columna12144" dataDxfId="4566"/>
    <tableColumn id="12151" xr3:uid="{00000000-0010-0000-0300-0000772F0000}" name="Columna12145" dataDxfId="4565"/>
    <tableColumn id="12152" xr3:uid="{00000000-0010-0000-0300-0000782F0000}" name="Columna12146" dataDxfId="4564"/>
    <tableColumn id="12153" xr3:uid="{00000000-0010-0000-0300-0000792F0000}" name="Columna12147" dataDxfId="4563"/>
    <tableColumn id="12154" xr3:uid="{00000000-0010-0000-0300-00007A2F0000}" name="Columna12148" dataDxfId="4562"/>
    <tableColumn id="12155" xr3:uid="{00000000-0010-0000-0300-00007B2F0000}" name="Columna12149" dataDxfId="4561"/>
    <tableColumn id="12156" xr3:uid="{00000000-0010-0000-0300-00007C2F0000}" name="Columna12150" dataDxfId="4560"/>
    <tableColumn id="12157" xr3:uid="{00000000-0010-0000-0300-00007D2F0000}" name="Columna12151" dataDxfId="4559"/>
    <tableColumn id="12158" xr3:uid="{00000000-0010-0000-0300-00007E2F0000}" name="Columna12152" dataDxfId="4558"/>
    <tableColumn id="12159" xr3:uid="{00000000-0010-0000-0300-00007F2F0000}" name="Columna12153" dataDxfId="4557"/>
    <tableColumn id="12160" xr3:uid="{00000000-0010-0000-0300-0000802F0000}" name="Columna12154" dataDxfId="4556"/>
    <tableColumn id="12161" xr3:uid="{00000000-0010-0000-0300-0000812F0000}" name="Columna12155" dataDxfId="4555"/>
    <tableColumn id="12162" xr3:uid="{00000000-0010-0000-0300-0000822F0000}" name="Columna12156" dataDxfId="4554"/>
    <tableColumn id="12163" xr3:uid="{00000000-0010-0000-0300-0000832F0000}" name="Columna12157" dataDxfId="4553"/>
    <tableColumn id="12164" xr3:uid="{00000000-0010-0000-0300-0000842F0000}" name="Columna12158" dataDxfId="4552"/>
    <tableColumn id="12165" xr3:uid="{00000000-0010-0000-0300-0000852F0000}" name="Columna12159" dataDxfId="4551"/>
    <tableColumn id="12166" xr3:uid="{00000000-0010-0000-0300-0000862F0000}" name="Columna12160" dataDxfId="4550"/>
    <tableColumn id="12167" xr3:uid="{00000000-0010-0000-0300-0000872F0000}" name="Columna12161" dataDxfId="4549"/>
    <tableColumn id="12168" xr3:uid="{00000000-0010-0000-0300-0000882F0000}" name="Columna12162" dataDxfId="4548"/>
    <tableColumn id="12169" xr3:uid="{00000000-0010-0000-0300-0000892F0000}" name="Columna12163" dataDxfId="4547"/>
    <tableColumn id="12170" xr3:uid="{00000000-0010-0000-0300-00008A2F0000}" name="Columna12164" dataDxfId="4546"/>
    <tableColumn id="12171" xr3:uid="{00000000-0010-0000-0300-00008B2F0000}" name="Columna12165" dataDxfId="4545"/>
    <tableColumn id="12172" xr3:uid="{00000000-0010-0000-0300-00008C2F0000}" name="Columna12166" dataDxfId="4544"/>
    <tableColumn id="12173" xr3:uid="{00000000-0010-0000-0300-00008D2F0000}" name="Columna12167" dataDxfId="4543"/>
    <tableColumn id="12174" xr3:uid="{00000000-0010-0000-0300-00008E2F0000}" name="Columna12168" dataDxfId="4542"/>
    <tableColumn id="12175" xr3:uid="{00000000-0010-0000-0300-00008F2F0000}" name="Columna12169" dataDxfId="4541"/>
    <tableColumn id="12176" xr3:uid="{00000000-0010-0000-0300-0000902F0000}" name="Columna12170" dataDxfId="4540"/>
    <tableColumn id="12177" xr3:uid="{00000000-0010-0000-0300-0000912F0000}" name="Columna12171" dataDxfId="4539"/>
    <tableColumn id="12178" xr3:uid="{00000000-0010-0000-0300-0000922F0000}" name="Columna12172" dataDxfId="4538"/>
    <tableColumn id="12179" xr3:uid="{00000000-0010-0000-0300-0000932F0000}" name="Columna12173" dataDxfId="4537"/>
    <tableColumn id="12180" xr3:uid="{00000000-0010-0000-0300-0000942F0000}" name="Columna12174" dataDxfId="4536"/>
    <tableColumn id="12181" xr3:uid="{00000000-0010-0000-0300-0000952F0000}" name="Columna12175" dataDxfId="4535"/>
    <tableColumn id="12182" xr3:uid="{00000000-0010-0000-0300-0000962F0000}" name="Columna12176" dataDxfId="4534"/>
    <tableColumn id="12183" xr3:uid="{00000000-0010-0000-0300-0000972F0000}" name="Columna12177" dataDxfId="4533"/>
    <tableColumn id="12184" xr3:uid="{00000000-0010-0000-0300-0000982F0000}" name="Columna12178" dataDxfId="4532"/>
    <tableColumn id="12185" xr3:uid="{00000000-0010-0000-0300-0000992F0000}" name="Columna12179" dataDxfId="4531"/>
    <tableColumn id="12186" xr3:uid="{00000000-0010-0000-0300-00009A2F0000}" name="Columna12180" dataDxfId="4530"/>
    <tableColumn id="12187" xr3:uid="{00000000-0010-0000-0300-00009B2F0000}" name="Columna12181" dataDxfId="4529"/>
    <tableColumn id="12188" xr3:uid="{00000000-0010-0000-0300-00009C2F0000}" name="Columna12182" dataDxfId="4528"/>
    <tableColumn id="12189" xr3:uid="{00000000-0010-0000-0300-00009D2F0000}" name="Columna12183" dataDxfId="4527"/>
    <tableColumn id="12190" xr3:uid="{00000000-0010-0000-0300-00009E2F0000}" name="Columna12184" dataDxfId="4526"/>
    <tableColumn id="12191" xr3:uid="{00000000-0010-0000-0300-00009F2F0000}" name="Columna12185" dataDxfId="4525"/>
    <tableColumn id="12192" xr3:uid="{00000000-0010-0000-0300-0000A02F0000}" name="Columna12186" dataDxfId="4524"/>
    <tableColumn id="12193" xr3:uid="{00000000-0010-0000-0300-0000A12F0000}" name="Columna12187" dataDxfId="4523"/>
    <tableColumn id="12194" xr3:uid="{00000000-0010-0000-0300-0000A22F0000}" name="Columna12188" dataDxfId="4522"/>
    <tableColumn id="12195" xr3:uid="{00000000-0010-0000-0300-0000A32F0000}" name="Columna12189" dataDxfId="4521"/>
    <tableColumn id="12196" xr3:uid="{00000000-0010-0000-0300-0000A42F0000}" name="Columna12190" dataDxfId="4520"/>
    <tableColumn id="12197" xr3:uid="{00000000-0010-0000-0300-0000A52F0000}" name="Columna12191" dataDxfId="4519"/>
    <tableColumn id="12198" xr3:uid="{00000000-0010-0000-0300-0000A62F0000}" name="Columna12192" dataDxfId="4518"/>
    <tableColumn id="12199" xr3:uid="{00000000-0010-0000-0300-0000A72F0000}" name="Columna12193" dataDxfId="4517"/>
    <tableColumn id="12200" xr3:uid="{00000000-0010-0000-0300-0000A82F0000}" name="Columna12194" dataDxfId="4516"/>
    <tableColumn id="12201" xr3:uid="{00000000-0010-0000-0300-0000A92F0000}" name="Columna12195" dataDxfId="4515"/>
    <tableColumn id="12202" xr3:uid="{00000000-0010-0000-0300-0000AA2F0000}" name="Columna12196" dataDxfId="4514"/>
    <tableColumn id="12203" xr3:uid="{00000000-0010-0000-0300-0000AB2F0000}" name="Columna12197" dataDxfId="4513"/>
    <tableColumn id="12204" xr3:uid="{00000000-0010-0000-0300-0000AC2F0000}" name="Columna12198" dataDxfId="4512"/>
    <tableColumn id="12205" xr3:uid="{00000000-0010-0000-0300-0000AD2F0000}" name="Columna12199" dataDxfId="4511"/>
    <tableColumn id="12206" xr3:uid="{00000000-0010-0000-0300-0000AE2F0000}" name="Columna12200" dataDxfId="4510"/>
    <tableColumn id="12207" xr3:uid="{00000000-0010-0000-0300-0000AF2F0000}" name="Columna12201" dataDxfId="4509"/>
    <tableColumn id="12208" xr3:uid="{00000000-0010-0000-0300-0000B02F0000}" name="Columna12202" dataDxfId="4508"/>
    <tableColumn id="12209" xr3:uid="{00000000-0010-0000-0300-0000B12F0000}" name="Columna12203" dataDxfId="4507"/>
    <tableColumn id="12210" xr3:uid="{00000000-0010-0000-0300-0000B22F0000}" name="Columna12204" dataDxfId="4506"/>
    <tableColumn id="12211" xr3:uid="{00000000-0010-0000-0300-0000B32F0000}" name="Columna12205" dataDxfId="4505"/>
    <tableColumn id="12212" xr3:uid="{00000000-0010-0000-0300-0000B42F0000}" name="Columna12206" dataDxfId="4504"/>
    <tableColumn id="12213" xr3:uid="{00000000-0010-0000-0300-0000B52F0000}" name="Columna12207" dataDxfId="4503"/>
    <tableColumn id="12214" xr3:uid="{00000000-0010-0000-0300-0000B62F0000}" name="Columna12208" dataDxfId="4502"/>
    <tableColumn id="12215" xr3:uid="{00000000-0010-0000-0300-0000B72F0000}" name="Columna12209" dataDxfId="4501"/>
    <tableColumn id="12216" xr3:uid="{00000000-0010-0000-0300-0000B82F0000}" name="Columna12210" dataDxfId="4500"/>
    <tableColumn id="12217" xr3:uid="{00000000-0010-0000-0300-0000B92F0000}" name="Columna12211" dataDxfId="4499"/>
    <tableColumn id="12218" xr3:uid="{00000000-0010-0000-0300-0000BA2F0000}" name="Columna12212" dataDxfId="4498"/>
    <tableColumn id="12219" xr3:uid="{00000000-0010-0000-0300-0000BB2F0000}" name="Columna12213" dataDxfId="4497"/>
    <tableColumn id="12220" xr3:uid="{00000000-0010-0000-0300-0000BC2F0000}" name="Columna12214" dataDxfId="4496"/>
    <tableColumn id="12221" xr3:uid="{00000000-0010-0000-0300-0000BD2F0000}" name="Columna12215" dataDxfId="4495"/>
    <tableColumn id="12222" xr3:uid="{00000000-0010-0000-0300-0000BE2F0000}" name="Columna12216" dataDxfId="4494"/>
    <tableColumn id="12223" xr3:uid="{00000000-0010-0000-0300-0000BF2F0000}" name="Columna12217" dataDxfId="4493"/>
    <tableColumn id="12224" xr3:uid="{00000000-0010-0000-0300-0000C02F0000}" name="Columna12218" dataDxfId="4492"/>
    <tableColumn id="12225" xr3:uid="{00000000-0010-0000-0300-0000C12F0000}" name="Columna12219" dataDxfId="4491"/>
    <tableColumn id="12226" xr3:uid="{00000000-0010-0000-0300-0000C22F0000}" name="Columna12220" dataDxfId="4490"/>
    <tableColumn id="12227" xr3:uid="{00000000-0010-0000-0300-0000C32F0000}" name="Columna12221" dataDxfId="4489"/>
    <tableColumn id="12228" xr3:uid="{00000000-0010-0000-0300-0000C42F0000}" name="Columna12222" dataDxfId="4488"/>
    <tableColumn id="12229" xr3:uid="{00000000-0010-0000-0300-0000C52F0000}" name="Columna12223" dataDxfId="4487"/>
    <tableColumn id="12230" xr3:uid="{00000000-0010-0000-0300-0000C62F0000}" name="Columna12224" dataDxfId="4486"/>
    <tableColumn id="12231" xr3:uid="{00000000-0010-0000-0300-0000C72F0000}" name="Columna12225" dataDxfId="4485"/>
    <tableColumn id="12232" xr3:uid="{00000000-0010-0000-0300-0000C82F0000}" name="Columna12226" dataDxfId="4484"/>
    <tableColumn id="12233" xr3:uid="{00000000-0010-0000-0300-0000C92F0000}" name="Columna12227" dataDxfId="4483"/>
    <tableColumn id="12234" xr3:uid="{00000000-0010-0000-0300-0000CA2F0000}" name="Columna12228" dataDxfId="4482"/>
    <tableColumn id="12235" xr3:uid="{00000000-0010-0000-0300-0000CB2F0000}" name="Columna12229" dataDxfId="4481"/>
    <tableColumn id="12236" xr3:uid="{00000000-0010-0000-0300-0000CC2F0000}" name="Columna12230" dataDxfId="4480"/>
    <tableColumn id="12237" xr3:uid="{00000000-0010-0000-0300-0000CD2F0000}" name="Columna12231" dataDxfId="4479"/>
    <tableColumn id="12238" xr3:uid="{00000000-0010-0000-0300-0000CE2F0000}" name="Columna12232" dataDxfId="4478"/>
    <tableColumn id="12239" xr3:uid="{00000000-0010-0000-0300-0000CF2F0000}" name="Columna12233" dataDxfId="4477"/>
    <tableColumn id="12240" xr3:uid="{00000000-0010-0000-0300-0000D02F0000}" name="Columna12234" dataDxfId="4476"/>
    <tableColumn id="12241" xr3:uid="{00000000-0010-0000-0300-0000D12F0000}" name="Columna12235" dataDxfId="4475"/>
    <tableColumn id="12242" xr3:uid="{00000000-0010-0000-0300-0000D22F0000}" name="Columna12236" dataDxfId="4474"/>
    <tableColumn id="12243" xr3:uid="{00000000-0010-0000-0300-0000D32F0000}" name="Columna12237" dataDxfId="4473"/>
    <tableColumn id="12244" xr3:uid="{00000000-0010-0000-0300-0000D42F0000}" name="Columna12238" dataDxfId="4472"/>
    <tableColumn id="12245" xr3:uid="{00000000-0010-0000-0300-0000D52F0000}" name="Columna12239" dataDxfId="4471"/>
    <tableColumn id="12246" xr3:uid="{00000000-0010-0000-0300-0000D62F0000}" name="Columna12240" dataDxfId="4470"/>
    <tableColumn id="12247" xr3:uid="{00000000-0010-0000-0300-0000D72F0000}" name="Columna12241" dataDxfId="4469"/>
    <tableColumn id="12248" xr3:uid="{00000000-0010-0000-0300-0000D82F0000}" name="Columna12242" dataDxfId="4468"/>
    <tableColumn id="12249" xr3:uid="{00000000-0010-0000-0300-0000D92F0000}" name="Columna12243" dataDxfId="4467"/>
    <tableColumn id="12250" xr3:uid="{00000000-0010-0000-0300-0000DA2F0000}" name="Columna12244" dataDxfId="4466"/>
    <tableColumn id="12251" xr3:uid="{00000000-0010-0000-0300-0000DB2F0000}" name="Columna12245" dataDxfId="4465"/>
    <tableColumn id="12252" xr3:uid="{00000000-0010-0000-0300-0000DC2F0000}" name="Columna12246" dataDxfId="4464"/>
    <tableColumn id="12253" xr3:uid="{00000000-0010-0000-0300-0000DD2F0000}" name="Columna12247" dataDxfId="4463"/>
    <tableColumn id="12254" xr3:uid="{00000000-0010-0000-0300-0000DE2F0000}" name="Columna12248" dataDxfId="4462"/>
    <tableColumn id="12255" xr3:uid="{00000000-0010-0000-0300-0000DF2F0000}" name="Columna12249" dataDxfId="4461"/>
    <tableColumn id="12256" xr3:uid="{00000000-0010-0000-0300-0000E02F0000}" name="Columna12250" dataDxfId="4460"/>
    <tableColumn id="12257" xr3:uid="{00000000-0010-0000-0300-0000E12F0000}" name="Columna12251" dataDxfId="4459"/>
    <tableColumn id="12258" xr3:uid="{00000000-0010-0000-0300-0000E22F0000}" name="Columna12252" dataDxfId="4458"/>
    <tableColumn id="12259" xr3:uid="{00000000-0010-0000-0300-0000E32F0000}" name="Columna12253" dataDxfId="4457"/>
    <tableColumn id="12260" xr3:uid="{00000000-0010-0000-0300-0000E42F0000}" name="Columna12254" dataDxfId="4456"/>
    <tableColumn id="12261" xr3:uid="{00000000-0010-0000-0300-0000E52F0000}" name="Columna12255" dataDxfId="4455"/>
    <tableColumn id="12262" xr3:uid="{00000000-0010-0000-0300-0000E62F0000}" name="Columna12256" dataDxfId="4454"/>
    <tableColumn id="12263" xr3:uid="{00000000-0010-0000-0300-0000E72F0000}" name="Columna12257" dataDxfId="4453"/>
    <tableColumn id="12264" xr3:uid="{00000000-0010-0000-0300-0000E82F0000}" name="Columna12258" dataDxfId="4452"/>
    <tableColumn id="12265" xr3:uid="{00000000-0010-0000-0300-0000E92F0000}" name="Columna12259" dataDxfId="4451"/>
    <tableColumn id="12266" xr3:uid="{00000000-0010-0000-0300-0000EA2F0000}" name="Columna12260" dataDxfId="4450"/>
    <tableColumn id="12267" xr3:uid="{00000000-0010-0000-0300-0000EB2F0000}" name="Columna12261" dataDxfId="4449"/>
    <tableColumn id="12268" xr3:uid="{00000000-0010-0000-0300-0000EC2F0000}" name="Columna12262" dataDxfId="4448"/>
    <tableColumn id="12269" xr3:uid="{00000000-0010-0000-0300-0000ED2F0000}" name="Columna12263" dataDxfId="4447"/>
    <tableColumn id="12270" xr3:uid="{00000000-0010-0000-0300-0000EE2F0000}" name="Columna12264" dataDxfId="4446"/>
    <tableColumn id="12271" xr3:uid="{00000000-0010-0000-0300-0000EF2F0000}" name="Columna12265" dataDxfId="4445"/>
    <tableColumn id="12272" xr3:uid="{00000000-0010-0000-0300-0000F02F0000}" name="Columna12266" dataDxfId="4444"/>
    <tableColumn id="12273" xr3:uid="{00000000-0010-0000-0300-0000F12F0000}" name="Columna12267" dataDxfId="4443"/>
    <tableColumn id="12274" xr3:uid="{00000000-0010-0000-0300-0000F22F0000}" name="Columna12268" dataDxfId="4442"/>
    <tableColumn id="12275" xr3:uid="{00000000-0010-0000-0300-0000F32F0000}" name="Columna12269" dataDxfId="4441"/>
    <tableColumn id="12276" xr3:uid="{00000000-0010-0000-0300-0000F42F0000}" name="Columna12270" dataDxfId="4440"/>
    <tableColumn id="12277" xr3:uid="{00000000-0010-0000-0300-0000F52F0000}" name="Columna12271" dataDxfId="4439"/>
    <tableColumn id="12278" xr3:uid="{00000000-0010-0000-0300-0000F62F0000}" name="Columna12272" dataDxfId="4438"/>
    <tableColumn id="12279" xr3:uid="{00000000-0010-0000-0300-0000F72F0000}" name="Columna12273" dataDxfId="4437"/>
    <tableColumn id="12280" xr3:uid="{00000000-0010-0000-0300-0000F82F0000}" name="Columna12274" dataDxfId="4436"/>
    <tableColumn id="12281" xr3:uid="{00000000-0010-0000-0300-0000F92F0000}" name="Columna12275" dataDxfId="4435"/>
    <tableColumn id="12282" xr3:uid="{00000000-0010-0000-0300-0000FA2F0000}" name="Columna12276" dataDxfId="4434"/>
    <tableColumn id="12283" xr3:uid="{00000000-0010-0000-0300-0000FB2F0000}" name="Columna12277" dataDxfId="4433"/>
    <tableColumn id="12284" xr3:uid="{00000000-0010-0000-0300-0000FC2F0000}" name="Columna12278" dataDxfId="4432"/>
    <tableColumn id="12285" xr3:uid="{00000000-0010-0000-0300-0000FD2F0000}" name="Columna12279" dataDxfId="4431"/>
    <tableColumn id="12286" xr3:uid="{00000000-0010-0000-0300-0000FE2F0000}" name="Columna12280" dataDxfId="4430"/>
    <tableColumn id="12287" xr3:uid="{00000000-0010-0000-0300-0000FF2F0000}" name="Columna12281" dataDxfId="4429"/>
    <tableColumn id="12288" xr3:uid="{00000000-0010-0000-0300-000000300000}" name="Columna12282" dataDxfId="4428"/>
    <tableColumn id="12289" xr3:uid="{00000000-0010-0000-0300-000001300000}" name="Columna12283" dataDxfId="4427"/>
    <tableColumn id="12290" xr3:uid="{00000000-0010-0000-0300-000002300000}" name="Columna12284" dataDxfId="4426"/>
    <tableColumn id="12291" xr3:uid="{00000000-0010-0000-0300-000003300000}" name="Columna12285" dataDxfId="4425"/>
    <tableColumn id="12292" xr3:uid="{00000000-0010-0000-0300-000004300000}" name="Columna12286" dataDxfId="4424"/>
    <tableColumn id="12293" xr3:uid="{00000000-0010-0000-0300-000005300000}" name="Columna12287" dataDxfId="4423"/>
    <tableColumn id="12294" xr3:uid="{00000000-0010-0000-0300-000006300000}" name="Columna12288" dataDxfId="4422"/>
    <tableColumn id="12295" xr3:uid="{00000000-0010-0000-0300-000007300000}" name="Columna12289" dataDxfId="4421"/>
    <tableColumn id="12296" xr3:uid="{00000000-0010-0000-0300-000008300000}" name="Columna12290" dataDxfId="4420"/>
    <tableColumn id="12297" xr3:uid="{00000000-0010-0000-0300-000009300000}" name="Columna12291" dataDxfId="4419"/>
    <tableColumn id="12298" xr3:uid="{00000000-0010-0000-0300-00000A300000}" name="Columna12292" dataDxfId="4418"/>
    <tableColumn id="12299" xr3:uid="{00000000-0010-0000-0300-00000B300000}" name="Columna12293" dataDxfId="4417"/>
    <tableColumn id="12300" xr3:uid="{00000000-0010-0000-0300-00000C300000}" name="Columna12294" dataDxfId="4416"/>
    <tableColumn id="12301" xr3:uid="{00000000-0010-0000-0300-00000D300000}" name="Columna12295" dataDxfId="4415"/>
    <tableColumn id="12302" xr3:uid="{00000000-0010-0000-0300-00000E300000}" name="Columna12296" dataDxfId="4414"/>
    <tableColumn id="12303" xr3:uid="{00000000-0010-0000-0300-00000F300000}" name="Columna12297" dataDxfId="4413"/>
    <tableColumn id="12304" xr3:uid="{00000000-0010-0000-0300-000010300000}" name="Columna12298" dataDxfId="4412"/>
    <tableColumn id="12305" xr3:uid="{00000000-0010-0000-0300-000011300000}" name="Columna12299" dataDxfId="4411"/>
    <tableColumn id="12306" xr3:uid="{00000000-0010-0000-0300-000012300000}" name="Columna12300" dataDxfId="4410"/>
    <tableColumn id="12307" xr3:uid="{00000000-0010-0000-0300-000013300000}" name="Columna12301" dataDxfId="4409"/>
    <tableColumn id="12308" xr3:uid="{00000000-0010-0000-0300-000014300000}" name="Columna12302" dataDxfId="4408"/>
    <tableColumn id="12309" xr3:uid="{00000000-0010-0000-0300-000015300000}" name="Columna12303" dataDxfId="4407"/>
    <tableColumn id="12310" xr3:uid="{00000000-0010-0000-0300-000016300000}" name="Columna12304" dataDxfId="4406"/>
    <tableColumn id="12311" xr3:uid="{00000000-0010-0000-0300-000017300000}" name="Columna12305" dataDxfId="4405"/>
    <tableColumn id="12312" xr3:uid="{00000000-0010-0000-0300-000018300000}" name="Columna12306" dataDxfId="4404"/>
    <tableColumn id="12313" xr3:uid="{00000000-0010-0000-0300-000019300000}" name="Columna12307" dataDxfId="4403"/>
    <tableColumn id="12314" xr3:uid="{00000000-0010-0000-0300-00001A300000}" name="Columna12308" dataDxfId="4402"/>
    <tableColumn id="12315" xr3:uid="{00000000-0010-0000-0300-00001B300000}" name="Columna12309" dataDxfId="4401"/>
    <tableColumn id="12316" xr3:uid="{00000000-0010-0000-0300-00001C300000}" name="Columna12310" dataDxfId="4400"/>
    <tableColumn id="12317" xr3:uid="{00000000-0010-0000-0300-00001D300000}" name="Columna12311" dataDxfId="4399"/>
    <tableColumn id="12318" xr3:uid="{00000000-0010-0000-0300-00001E300000}" name="Columna12312" dataDxfId="4398"/>
    <tableColumn id="12319" xr3:uid="{00000000-0010-0000-0300-00001F300000}" name="Columna12313" dataDxfId="4397"/>
    <tableColumn id="12320" xr3:uid="{00000000-0010-0000-0300-000020300000}" name="Columna12314" dataDxfId="4396"/>
    <tableColumn id="12321" xr3:uid="{00000000-0010-0000-0300-000021300000}" name="Columna12315" dataDxfId="4395"/>
    <tableColumn id="12322" xr3:uid="{00000000-0010-0000-0300-000022300000}" name="Columna12316" dataDxfId="4394"/>
    <tableColumn id="12323" xr3:uid="{00000000-0010-0000-0300-000023300000}" name="Columna12317" dataDxfId="4393"/>
    <tableColumn id="12324" xr3:uid="{00000000-0010-0000-0300-000024300000}" name="Columna12318" dataDxfId="4392"/>
    <tableColumn id="12325" xr3:uid="{00000000-0010-0000-0300-000025300000}" name="Columna12319" dataDxfId="4391"/>
    <tableColumn id="12326" xr3:uid="{00000000-0010-0000-0300-000026300000}" name="Columna12320" dataDxfId="4390"/>
    <tableColumn id="12327" xr3:uid="{00000000-0010-0000-0300-000027300000}" name="Columna12321" dataDxfId="4389"/>
    <tableColumn id="12328" xr3:uid="{00000000-0010-0000-0300-000028300000}" name="Columna12322" dataDxfId="4388"/>
    <tableColumn id="12329" xr3:uid="{00000000-0010-0000-0300-000029300000}" name="Columna12323" dataDxfId="4387"/>
    <tableColumn id="12330" xr3:uid="{00000000-0010-0000-0300-00002A300000}" name="Columna12324" dataDxfId="4386"/>
    <tableColumn id="12331" xr3:uid="{00000000-0010-0000-0300-00002B300000}" name="Columna12325" dataDxfId="4385"/>
    <tableColumn id="12332" xr3:uid="{00000000-0010-0000-0300-00002C300000}" name="Columna12326" dataDxfId="4384"/>
    <tableColumn id="12333" xr3:uid="{00000000-0010-0000-0300-00002D300000}" name="Columna12327" dataDxfId="4383"/>
    <tableColumn id="12334" xr3:uid="{00000000-0010-0000-0300-00002E300000}" name="Columna12328" dataDxfId="4382"/>
    <tableColumn id="12335" xr3:uid="{00000000-0010-0000-0300-00002F300000}" name="Columna12329" dataDxfId="4381"/>
    <tableColumn id="12336" xr3:uid="{00000000-0010-0000-0300-000030300000}" name="Columna12330" dataDxfId="4380"/>
    <tableColumn id="12337" xr3:uid="{00000000-0010-0000-0300-000031300000}" name="Columna12331" dataDxfId="4379"/>
    <tableColumn id="12338" xr3:uid="{00000000-0010-0000-0300-000032300000}" name="Columna12332" dataDxfId="4378"/>
    <tableColumn id="12339" xr3:uid="{00000000-0010-0000-0300-000033300000}" name="Columna12333" dataDxfId="4377"/>
    <tableColumn id="12340" xr3:uid="{00000000-0010-0000-0300-000034300000}" name="Columna12334" dataDxfId="4376"/>
    <tableColumn id="12341" xr3:uid="{00000000-0010-0000-0300-000035300000}" name="Columna12335" dataDxfId="4375"/>
    <tableColumn id="12342" xr3:uid="{00000000-0010-0000-0300-000036300000}" name="Columna12336" dataDxfId="4374"/>
    <tableColumn id="12343" xr3:uid="{00000000-0010-0000-0300-000037300000}" name="Columna12337" dataDxfId="4373"/>
    <tableColumn id="12344" xr3:uid="{00000000-0010-0000-0300-000038300000}" name="Columna12338" dataDxfId="4372"/>
    <tableColumn id="12345" xr3:uid="{00000000-0010-0000-0300-000039300000}" name="Columna12339" dataDxfId="4371"/>
    <tableColumn id="12346" xr3:uid="{00000000-0010-0000-0300-00003A300000}" name="Columna12340" dataDxfId="4370"/>
    <tableColumn id="12347" xr3:uid="{00000000-0010-0000-0300-00003B300000}" name="Columna12341" dataDxfId="4369"/>
    <tableColumn id="12348" xr3:uid="{00000000-0010-0000-0300-00003C300000}" name="Columna12342" dataDxfId="4368"/>
    <tableColumn id="12349" xr3:uid="{00000000-0010-0000-0300-00003D300000}" name="Columna12343" dataDxfId="4367"/>
    <tableColumn id="12350" xr3:uid="{00000000-0010-0000-0300-00003E300000}" name="Columna12344" dataDxfId="4366"/>
    <tableColumn id="12351" xr3:uid="{00000000-0010-0000-0300-00003F300000}" name="Columna12345" dataDxfId="4365"/>
    <tableColumn id="12352" xr3:uid="{00000000-0010-0000-0300-000040300000}" name="Columna12346" dataDxfId="4364"/>
    <tableColumn id="12353" xr3:uid="{00000000-0010-0000-0300-000041300000}" name="Columna12347" dataDxfId="4363"/>
    <tableColumn id="12354" xr3:uid="{00000000-0010-0000-0300-000042300000}" name="Columna12348" dataDxfId="4362"/>
    <tableColumn id="12355" xr3:uid="{00000000-0010-0000-0300-000043300000}" name="Columna12349" dataDxfId="4361"/>
    <tableColumn id="12356" xr3:uid="{00000000-0010-0000-0300-000044300000}" name="Columna12350" dataDxfId="4360"/>
    <tableColumn id="12357" xr3:uid="{00000000-0010-0000-0300-000045300000}" name="Columna12351" dataDxfId="4359"/>
    <tableColumn id="12358" xr3:uid="{00000000-0010-0000-0300-000046300000}" name="Columna12352" dataDxfId="4358"/>
    <tableColumn id="12359" xr3:uid="{00000000-0010-0000-0300-000047300000}" name="Columna12353" dataDxfId="4357"/>
    <tableColumn id="12360" xr3:uid="{00000000-0010-0000-0300-000048300000}" name="Columna12354" dataDxfId="4356"/>
    <tableColumn id="12361" xr3:uid="{00000000-0010-0000-0300-000049300000}" name="Columna12355" dataDxfId="4355"/>
    <tableColumn id="12362" xr3:uid="{00000000-0010-0000-0300-00004A300000}" name="Columna12356" dataDxfId="4354"/>
    <tableColumn id="12363" xr3:uid="{00000000-0010-0000-0300-00004B300000}" name="Columna12357" dataDxfId="4353"/>
    <tableColumn id="12364" xr3:uid="{00000000-0010-0000-0300-00004C300000}" name="Columna12358" dataDxfId="4352"/>
    <tableColumn id="12365" xr3:uid="{00000000-0010-0000-0300-00004D300000}" name="Columna12359" dataDxfId="4351"/>
    <tableColumn id="12366" xr3:uid="{00000000-0010-0000-0300-00004E300000}" name="Columna12360" dataDxfId="4350"/>
    <tableColumn id="12367" xr3:uid="{00000000-0010-0000-0300-00004F300000}" name="Columna12361" dataDxfId="4349"/>
    <tableColumn id="12368" xr3:uid="{00000000-0010-0000-0300-000050300000}" name="Columna12362" dataDxfId="4348"/>
    <tableColumn id="12369" xr3:uid="{00000000-0010-0000-0300-000051300000}" name="Columna12363" dataDxfId="4347"/>
    <tableColumn id="12370" xr3:uid="{00000000-0010-0000-0300-000052300000}" name="Columna12364" dataDxfId="4346"/>
    <tableColumn id="12371" xr3:uid="{00000000-0010-0000-0300-000053300000}" name="Columna12365" dataDxfId="4345"/>
    <tableColumn id="12372" xr3:uid="{00000000-0010-0000-0300-000054300000}" name="Columna12366" dataDxfId="4344"/>
    <tableColumn id="12373" xr3:uid="{00000000-0010-0000-0300-000055300000}" name="Columna12367" dataDxfId="4343"/>
    <tableColumn id="12374" xr3:uid="{00000000-0010-0000-0300-000056300000}" name="Columna12368" dataDxfId="4342"/>
    <tableColumn id="12375" xr3:uid="{00000000-0010-0000-0300-000057300000}" name="Columna12369" dataDxfId="4341"/>
    <tableColumn id="12376" xr3:uid="{00000000-0010-0000-0300-000058300000}" name="Columna12370" dataDxfId="4340"/>
    <tableColumn id="12377" xr3:uid="{00000000-0010-0000-0300-000059300000}" name="Columna12371" dataDxfId="4339"/>
    <tableColumn id="12378" xr3:uid="{00000000-0010-0000-0300-00005A300000}" name="Columna12372" dataDxfId="4338"/>
    <tableColumn id="12379" xr3:uid="{00000000-0010-0000-0300-00005B300000}" name="Columna12373" dataDxfId="4337"/>
    <tableColumn id="12380" xr3:uid="{00000000-0010-0000-0300-00005C300000}" name="Columna12374" dataDxfId="4336"/>
    <tableColumn id="12381" xr3:uid="{00000000-0010-0000-0300-00005D300000}" name="Columna12375" dataDxfId="4335"/>
    <tableColumn id="12382" xr3:uid="{00000000-0010-0000-0300-00005E300000}" name="Columna12376" dataDxfId="4334"/>
    <tableColumn id="12383" xr3:uid="{00000000-0010-0000-0300-00005F300000}" name="Columna12377" dataDxfId="4333"/>
    <tableColumn id="12384" xr3:uid="{00000000-0010-0000-0300-000060300000}" name="Columna12378" dataDxfId="4332"/>
    <tableColumn id="12385" xr3:uid="{00000000-0010-0000-0300-000061300000}" name="Columna12379" dataDxfId="4331"/>
    <tableColumn id="12386" xr3:uid="{00000000-0010-0000-0300-000062300000}" name="Columna12380" dataDxfId="4330"/>
    <tableColumn id="12387" xr3:uid="{00000000-0010-0000-0300-000063300000}" name="Columna12381" dataDxfId="4329"/>
    <tableColumn id="12388" xr3:uid="{00000000-0010-0000-0300-000064300000}" name="Columna12382" dataDxfId="4328"/>
    <tableColumn id="12389" xr3:uid="{00000000-0010-0000-0300-000065300000}" name="Columna12383" dataDxfId="4327"/>
    <tableColumn id="12390" xr3:uid="{00000000-0010-0000-0300-000066300000}" name="Columna12384" dataDxfId="4326"/>
    <tableColumn id="12391" xr3:uid="{00000000-0010-0000-0300-000067300000}" name="Columna12385" dataDxfId="4325"/>
    <tableColumn id="12392" xr3:uid="{00000000-0010-0000-0300-000068300000}" name="Columna12386" dataDxfId="4324"/>
    <tableColumn id="12393" xr3:uid="{00000000-0010-0000-0300-000069300000}" name="Columna12387" dataDxfId="4323"/>
    <tableColumn id="12394" xr3:uid="{00000000-0010-0000-0300-00006A300000}" name="Columna12388" dataDxfId="4322"/>
    <tableColumn id="12395" xr3:uid="{00000000-0010-0000-0300-00006B300000}" name="Columna12389" dataDxfId="4321"/>
    <tableColumn id="12396" xr3:uid="{00000000-0010-0000-0300-00006C300000}" name="Columna12390" dataDxfId="4320"/>
    <tableColumn id="12397" xr3:uid="{00000000-0010-0000-0300-00006D300000}" name="Columna12391" dataDxfId="4319"/>
    <tableColumn id="12398" xr3:uid="{00000000-0010-0000-0300-00006E300000}" name="Columna12392" dataDxfId="4318"/>
    <tableColumn id="12399" xr3:uid="{00000000-0010-0000-0300-00006F300000}" name="Columna12393" dataDxfId="4317"/>
    <tableColumn id="12400" xr3:uid="{00000000-0010-0000-0300-000070300000}" name="Columna12394" dataDxfId="4316"/>
    <tableColumn id="12401" xr3:uid="{00000000-0010-0000-0300-000071300000}" name="Columna12395" dataDxfId="4315"/>
    <tableColumn id="12402" xr3:uid="{00000000-0010-0000-0300-000072300000}" name="Columna12396" dataDxfId="4314"/>
    <tableColumn id="12403" xr3:uid="{00000000-0010-0000-0300-000073300000}" name="Columna12397" dataDxfId="4313"/>
    <tableColumn id="12404" xr3:uid="{00000000-0010-0000-0300-000074300000}" name="Columna12398" dataDxfId="4312"/>
    <tableColumn id="12405" xr3:uid="{00000000-0010-0000-0300-000075300000}" name="Columna12399" dataDxfId="4311"/>
    <tableColumn id="12406" xr3:uid="{00000000-0010-0000-0300-000076300000}" name="Columna12400" dataDxfId="4310"/>
    <tableColumn id="12407" xr3:uid="{00000000-0010-0000-0300-000077300000}" name="Columna12401" dataDxfId="4309"/>
    <tableColumn id="12408" xr3:uid="{00000000-0010-0000-0300-000078300000}" name="Columna12402" dataDxfId="4308"/>
    <tableColumn id="12409" xr3:uid="{00000000-0010-0000-0300-000079300000}" name="Columna12403" dataDxfId="4307"/>
    <tableColumn id="12410" xr3:uid="{00000000-0010-0000-0300-00007A300000}" name="Columna12404" dataDxfId="4306"/>
    <tableColumn id="12411" xr3:uid="{00000000-0010-0000-0300-00007B300000}" name="Columna12405" dataDxfId="4305"/>
    <tableColumn id="12412" xr3:uid="{00000000-0010-0000-0300-00007C300000}" name="Columna12406" dataDxfId="4304"/>
    <tableColumn id="12413" xr3:uid="{00000000-0010-0000-0300-00007D300000}" name="Columna12407" dataDxfId="4303"/>
    <tableColumn id="12414" xr3:uid="{00000000-0010-0000-0300-00007E300000}" name="Columna12408" dataDxfId="4302"/>
    <tableColumn id="12415" xr3:uid="{00000000-0010-0000-0300-00007F300000}" name="Columna12409" dataDxfId="4301"/>
    <tableColumn id="12416" xr3:uid="{00000000-0010-0000-0300-000080300000}" name="Columna12410" dataDxfId="4300"/>
    <tableColumn id="12417" xr3:uid="{00000000-0010-0000-0300-000081300000}" name="Columna12411" dataDxfId="4299"/>
    <tableColumn id="12418" xr3:uid="{00000000-0010-0000-0300-000082300000}" name="Columna12412" dataDxfId="4298"/>
    <tableColumn id="12419" xr3:uid="{00000000-0010-0000-0300-000083300000}" name="Columna12413" dataDxfId="4297"/>
    <tableColumn id="12420" xr3:uid="{00000000-0010-0000-0300-000084300000}" name="Columna12414" dataDxfId="4296"/>
    <tableColumn id="12421" xr3:uid="{00000000-0010-0000-0300-000085300000}" name="Columna12415" dataDxfId="4295"/>
    <tableColumn id="12422" xr3:uid="{00000000-0010-0000-0300-000086300000}" name="Columna12416" dataDxfId="4294"/>
    <tableColumn id="12423" xr3:uid="{00000000-0010-0000-0300-000087300000}" name="Columna12417" dataDxfId="4293"/>
    <tableColumn id="12424" xr3:uid="{00000000-0010-0000-0300-000088300000}" name="Columna12418" dataDxfId="4292"/>
    <tableColumn id="12425" xr3:uid="{00000000-0010-0000-0300-000089300000}" name="Columna12419" dataDxfId="4291"/>
    <tableColumn id="12426" xr3:uid="{00000000-0010-0000-0300-00008A300000}" name="Columna12420" dataDxfId="4290"/>
    <tableColumn id="12427" xr3:uid="{00000000-0010-0000-0300-00008B300000}" name="Columna12421" dataDxfId="4289"/>
    <tableColumn id="12428" xr3:uid="{00000000-0010-0000-0300-00008C300000}" name="Columna12422" dataDxfId="4288"/>
    <tableColumn id="12429" xr3:uid="{00000000-0010-0000-0300-00008D300000}" name="Columna12423" dataDxfId="4287"/>
    <tableColumn id="12430" xr3:uid="{00000000-0010-0000-0300-00008E300000}" name="Columna12424" dataDxfId="4286"/>
    <tableColumn id="12431" xr3:uid="{00000000-0010-0000-0300-00008F300000}" name="Columna12425" dataDxfId="4285"/>
    <tableColumn id="12432" xr3:uid="{00000000-0010-0000-0300-000090300000}" name="Columna12426" dataDxfId="4284"/>
    <tableColumn id="12433" xr3:uid="{00000000-0010-0000-0300-000091300000}" name="Columna12427" dataDxfId="4283"/>
    <tableColumn id="12434" xr3:uid="{00000000-0010-0000-0300-000092300000}" name="Columna12428" dataDxfId="4282"/>
    <tableColumn id="12435" xr3:uid="{00000000-0010-0000-0300-000093300000}" name="Columna12429" dataDxfId="4281"/>
    <tableColumn id="12436" xr3:uid="{00000000-0010-0000-0300-000094300000}" name="Columna12430" dataDxfId="4280"/>
    <tableColumn id="12437" xr3:uid="{00000000-0010-0000-0300-000095300000}" name="Columna12431" dataDxfId="4279"/>
    <tableColumn id="12438" xr3:uid="{00000000-0010-0000-0300-000096300000}" name="Columna12432" dataDxfId="4278"/>
    <tableColumn id="12439" xr3:uid="{00000000-0010-0000-0300-000097300000}" name="Columna12433" dataDxfId="4277"/>
    <tableColumn id="12440" xr3:uid="{00000000-0010-0000-0300-000098300000}" name="Columna12434" dataDxfId="4276"/>
    <tableColumn id="12441" xr3:uid="{00000000-0010-0000-0300-000099300000}" name="Columna12435" dataDxfId="4275"/>
    <tableColumn id="12442" xr3:uid="{00000000-0010-0000-0300-00009A300000}" name="Columna12436" dataDxfId="4274"/>
    <tableColumn id="12443" xr3:uid="{00000000-0010-0000-0300-00009B300000}" name="Columna12437" dataDxfId="4273"/>
    <tableColumn id="12444" xr3:uid="{00000000-0010-0000-0300-00009C300000}" name="Columna12438" dataDxfId="4272"/>
    <tableColumn id="12445" xr3:uid="{00000000-0010-0000-0300-00009D300000}" name="Columna12439" dataDxfId="4271"/>
    <tableColumn id="12446" xr3:uid="{00000000-0010-0000-0300-00009E300000}" name="Columna12440" dataDxfId="4270"/>
    <tableColumn id="12447" xr3:uid="{00000000-0010-0000-0300-00009F300000}" name="Columna12441" dataDxfId="4269"/>
    <tableColumn id="12448" xr3:uid="{00000000-0010-0000-0300-0000A0300000}" name="Columna12442" dataDxfId="4268"/>
    <tableColumn id="12449" xr3:uid="{00000000-0010-0000-0300-0000A1300000}" name="Columna12443" dataDxfId="4267"/>
    <tableColumn id="12450" xr3:uid="{00000000-0010-0000-0300-0000A2300000}" name="Columna12444" dataDxfId="4266"/>
    <tableColumn id="12451" xr3:uid="{00000000-0010-0000-0300-0000A3300000}" name="Columna12445" dataDxfId="4265"/>
    <tableColumn id="12452" xr3:uid="{00000000-0010-0000-0300-0000A4300000}" name="Columna12446" dataDxfId="4264"/>
    <tableColumn id="12453" xr3:uid="{00000000-0010-0000-0300-0000A5300000}" name="Columna12447" dataDxfId="4263"/>
    <tableColumn id="12454" xr3:uid="{00000000-0010-0000-0300-0000A6300000}" name="Columna12448" dataDxfId="4262"/>
    <tableColumn id="12455" xr3:uid="{00000000-0010-0000-0300-0000A7300000}" name="Columna12449" dataDxfId="4261"/>
    <tableColumn id="12456" xr3:uid="{00000000-0010-0000-0300-0000A8300000}" name="Columna12450" dataDxfId="4260"/>
    <tableColumn id="12457" xr3:uid="{00000000-0010-0000-0300-0000A9300000}" name="Columna12451" dataDxfId="4259"/>
    <tableColumn id="12458" xr3:uid="{00000000-0010-0000-0300-0000AA300000}" name="Columna12452" dataDxfId="4258"/>
    <tableColumn id="12459" xr3:uid="{00000000-0010-0000-0300-0000AB300000}" name="Columna12453" dataDxfId="4257"/>
    <tableColumn id="12460" xr3:uid="{00000000-0010-0000-0300-0000AC300000}" name="Columna12454" dataDxfId="4256"/>
    <tableColumn id="12461" xr3:uid="{00000000-0010-0000-0300-0000AD300000}" name="Columna12455" dataDxfId="4255"/>
    <tableColumn id="12462" xr3:uid="{00000000-0010-0000-0300-0000AE300000}" name="Columna12456" dataDxfId="4254"/>
    <tableColumn id="12463" xr3:uid="{00000000-0010-0000-0300-0000AF300000}" name="Columna12457" dataDxfId="4253"/>
    <tableColumn id="12464" xr3:uid="{00000000-0010-0000-0300-0000B0300000}" name="Columna12458" dataDxfId="4252"/>
    <tableColumn id="12465" xr3:uid="{00000000-0010-0000-0300-0000B1300000}" name="Columna12459" dataDxfId="4251"/>
    <tableColumn id="12466" xr3:uid="{00000000-0010-0000-0300-0000B2300000}" name="Columna12460" dataDxfId="4250"/>
    <tableColumn id="12467" xr3:uid="{00000000-0010-0000-0300-0000B3300000}" name="Columna12461" dataDxfId="4249"/>
    <tableColumn id="12468" xr3:uid="{00000000-0010-0000-0300-0000B4300000}" name="Columna12462" dataDxfId="4248"/>
    <tableColumn id="12469" xr3:uid="{00000000-0010-0000-0300-0000B5300000}" name="Columna12463" dataDxfId="4247"/>
    <tableColumn id="12470" xr3:uid="{00000000-0010-0000-0300-0000B6300000}" name="Columna12464" dataDxfId="4246"/>
    <tableColumn id="12471" xr3:uid="{00000000-0010-0000-0300-0000B7300000}" name="Columna12465" dataDxfId="4245"/>
    <tableColumn id="12472" xr3:uid="{00000000-0010-0000-0300-0000B8300000}" name="Columna12466" dataDxfId="4244"/>
    <tableColumn id="12473" xr3:uid="{00000000-0010-0000-0300-0000B9300000}" name="Columna12467" dataDxfId="4243"/>
    <tableColumn id="12474" xr3:uid="{00000000-0010-0000-0300-0000BA300000}" name="Columna12468" dataDxfId="4242"/>
    <tableColumn id="12475" xr3:uid="{00000000-0010-0000-0300-0000BB300000}" name="Columna12469" dataDxfId="4241"/>
    <tableColumn id="12476" xr3:uid="{00000000-0010-0000-0300-0000BC300000}" name="Columna12470" dataDxfId="4240"/>
    <tableColumn id="12477" xr3:uid="{00000000-0010-0000-0300-0000BD300000}" name="Columna12471" dataDxfId="4239"/>
    <tableColumn id="12478" xr3:uid="{00000000-0010-0000-0300-0000BE300000}" name="Columna12472" dataDxfId="4238"/>
    <tableColumn id="12479" xr3:uid="{00000000-0010-0000-0300-0000BF300000}" name="Columna12473" dataDxfId="4237"/>
    <tableColumn id="12480" xr3:uid="{00000000-0010-0000-0300-0000C0300000}" name="Columna12474" dataDxfId="4236"/>
    <tableColumn id="12481" xr3:uid="{00000000-0010-0000-0300-0000C1300000}" name="Columna12475" dataDxfId="4235"/>
    <tableColumn id="12482" xr3:uid="{00000000-0010-0000-0300-0000C2300000}" name="Columna12476" dataDxfId="4234"/>
    <tableColumn id="12483" xr3:uid="{00000000-0010-0000-0300-0000C3300000}" name="Columna12477" dataDxfId="4233"/>
    <tableColumn id="12484" xr3:uid="{00000000-0010-0000-0300-0000C4300000}" name="Columna12478" dataDxfId="4232"/>
    <tableColumn id="12485" xr3:uid="{00000000-0010-0000-0300-0000C5300000}" name="Columna12479" dataDxfId="4231"/>
    <tableColumn id="12486" xr3:uid="{00000000-0010-0000-0300-0000C6300000}" name="Columna12480" dataDxfId="4230"/>
    <tableColumn id="12487" xr3:uid="{00000000-0010-0000-0300-0000C7300000}" name="Columna12481" dataDxfId="4229"/>
    <tableColumn id="12488" xr3:uid="{00000000-0010-0000-0300-0000C8300000}" name="Columna12482" dataDxfId="4228"/>
    <tableColumn id="12489" xr3:uid="{00000000-0010-0000-0300-0000C9300000}" name="Columna12483" dataDxfId="4227"/>
    <tableColumn id="12490" xr3:uid="{00000000-0010-0000-0300-0000CA300000}" name="Columna12484" dataDxfId="4226"/>
    <tableColumn id="12491" xr3:uid="{00000000-0010-0000-0300-0000CB300000}" name="Columna12485" dataDxfId="4225"/>
    <tableColumn id="12492" xr3:uid="{00000000-0010-0000-0300-0000CC300000}" name="Columna12486" dataDxfId="4224"/>
    <tableColumn id="12493" xr3:uid="{00000000-0010-0000-0300-0000CD300000}" name="Columna12487" dataDxfId="4223"/>
    <tableColumn id="12494" xr3:uid="{00000000-0010-0000-0300-0000CE300000}" name="Columna12488" dataDxfId="4222"/>
    <tableColumn id="12495" xr3:uid="{00000000-0010-0000-0300-0000CF300000}" name="Columna12489" dataDxfId="4221"/>
    <tableColumn id="12496" xr3:uid="{00000000-0010-0000-0300-0000D0300000}" name="Columna12490" dataDxfId="4220"/>
    <tableColumn id="12497" xr3:uid="{00000000-0010-0000-0300-0000D1300000}" name="Columna12491" dataDxfId="4219"/>
    <tableColumn id="12498" xr3:uid="{00000000-0010-0000-0300-0000D2300000}" name="Columna12492" dataDxfId="4218"/>
    <tableColumn id="12499" xr3:uid="{00000000-0010-0000-0300-0000D3300000}" name="Columna12493" dataDxfId="4217"/>
    <tableColumn id="12500" xr3:uid="{00000000-0010-0000-0300-0000D4300000}" name="Columna12494" dataDxfId="4216"/>
    <tableColumn id="12501" xr3:uid="{00000000-0010-0000-0300-0000D5300000}" name="Columna12495" dataDxfId="4215"/>
    <tableColumn id="12502" xr3:uid="{00000000-0010-0000-0300-0000D6300000}" name="Columna12496" dataDxfId="4214"/>
    <tableColumn id="12503" xr3:uid="{00000000-0010-0000-0300-0000D7300000}" name="Columna12497" dataDxfId="4213"/>
    <tableColumn id="12504" xr3:uid="{00000000-0010-0000-0300-0000D8300000}" name="Columna12498" dataDxfId="4212"/>
    <tableColumn id="12505" xr3:uid="{00000000-0010-0000-0300-0000D9300000}" name="Columna12499" dataDxfId="4211"/>
    <tableColumn id="12506" xr3:uid="{00000000-0010-0000-0300-0000DA300000}" name="Columna12500" dataDxfId="4210"/>
    <tableColumn id="12507" xr3:uid="{00000000-0010-0000-0300-0000DB300000}" name="Columna12501" dataDxfId="4209"/>
    <tableColumn id="12508" xr3:uid="{00000000-0010-0000-0300-0000DC300000}" name="Columna12502" dataDxfId="4208"/>
    <tableColumn id="12509" xr3:uid="{00000000-0010-0000-0300-0000DD300000}" name="Columna12503" dataDxfId="4207"/>
    <tableColumn id="12510" xr3:uid="{00000000-0010-0000-0300-0000DE300000}" name="Columna12504" dataDxfId="4206"/>
    <tableColumn id="12511" xr3:uid="{00000000-0010-0000-0300-0000DF300000}" name="Columna12505" dataDxfId="4205"/>
    <tableColumn id="12512" xr3:uid="{00000000-0010-0000-0300-0000E0300000}" name="Columna12506" dataDxfId="4204"/>
    <tableColumn id="12513" xr3:uid="{00000000-0010-0000-0300-0000E1300000}" name="Columna12507" dataDxfId="4203"/>
    <tableColumn id="12514" xr3:uid="{00000000-0010-0000-0300-0000E2300000}" name="Columna12508" dataDxfId="4202"/>
    <tableColumn id="12515" xr3:uid="{00000000-0010-0000-0300-0000E3300000}" name="Columna12509" dataDxfId="4201"/>
    <tableColumn id="12516" xr3:uid="{00000000-0010-0000-0300-0000E4300000}" name="Columna12510" dataDxfId="4200"/>
    <tableColumn id="12517" xr3:uid="{00000000-0010-0000-0300-0000E5300000}" name="Columna12511" dataDxfId="4199"/>
    <tableColumn id="12518" xr3:uid="{00000000-0010-0000-0300-0000E6300000}" name="Columna12512" dataDxfId="4198"/>
    <tableColumn id="12519" xr3:uid="{00000000-0010-0000-0300-0000E7300000}" name="Columna12513" dataDxfId="4197"/>
    <tableColumn id="12520" xr3:uid="{00000000-0010-0000-0300-0000E8300000}" name="Columna12514" dataDxfId="4196"/>
    <tableColumn id="12521" xr3:uid="{00000000-0010-0000-0300-0000E9300000}" name="Columna12515" dataDxfId="4195"/>
    <tableColumn id="12522" xr3:uid="{00000000-0010-0000-0300-0000EA300000}" name="Columna12516" dataDxfId="4194"/>
    <tableColumn id="12523" xr3:uid="{00000000-0010-0000-0300-0000EB300000}" name="Columna12517" dataDxfId="4193"/>
    <tableColumn id="12524" xr3:uid="{00000000-0010-0000-0300-0000EC300000}" name="Columna12518" dataDxfId="4192"/>
    <tableColumn id="12525" xr3:uid="{00000000-0010-0000-0300-0000ED300000}" name="Columna12519" dataDxfId="4191"/>
    <tableColumn id="12526" xr3:uid="{00000000-0010-0000-0300-0000EE300000}" name="Columna12520" dataDxfId="4190"/>
    <tableColumn id="12527" xr3:uid="{00000000-0010-0000-0300-0000EF300000}" name="Columna12521" dataDxfId="4189"/>
    <tableColumn id="12528" xr3:uid="{00000000-0010-0000-0300-0000F0300000}" name="Columna12522" dataDxfId="4188"/>
    <tableColumn id="12529" xr3:uid="{00000000-0010-0000-0300-0000F1300000}" name="Columna12523" dataDxfId="4187"/>
    <tableColumn id="12530" xr3:uid="{00000000-0010-0000-0300-0000F2300000}" name="Columna12524" dataDxfId="4186"/>
    <tableColumn id="12531" xr3:uid="{00000000-0010-0000-0300-0000F3300000}" name="Columna12525" dataDxfId="4185"/>
    <tableColumn id="12532" xr3:uid="{00000000-0010-0000-0300-0000F4300000}" name="Columna12526" dataDxfId="4184"/>
    <tableColumn id="12533" xr3:uid="{00000000-0010-0000-0300-0000F5300000}" name="Columna12527" dataDxfId="4183"/>
    <tableColumn id="12534" xr3:uid="{00000000-0010-0000-0300-0000F6300000}" name="Columna12528" dataDxfId="4182"/>
    <tableColumn id="12535" xr3:uid="{00000000-0010-0000-0300-0000F7300000}" name="Columna12529" dataDxfId="4181"/>
    <tableColumn id="12536" xr3:uid="{00000000-0010-0000-0300-0000F8300000}" name="Columna12530" dataDxfId="4180"/>
    <tableColumn id="12537" xr3:uid="{00000000-0010-0000-0300-0000F9300000}" name="Columna12531" dataDxfId="4179"/>
    <tableColumn id="12538" xr3:uid="{00000000-0010-0000-0300-0000FA300000}" name="Columna12532" dataDxfId="4178"/>
    <tableColumn id="12539" xr3:uid="{00000000-0010-0000-0300-0000FB300000}" name="Columna12533" dataDxfId="4177"/>
    <tableColumn id="12540" xr3:uid="{00000000-0010-0000-0300-0000FC300000}" name="Columna12534" dataDxfId="4176"/>
    <tableColumn id="12541" xr3:uid="{00000000-0010-0000-0300-0000FD300000}" name="Columna12535" dataDxfId="4175"/>
    <tableColumn id="12542" xr3:uid="{00000000-0010-0000-0300-0000FE300000}" name="Columna12536" dataDxfId="4174"/>
    <tableColumn id="12543" xr3:uid="{00000000-0010-0000-0300-0000FF300000}" name="Columna12537" dataDxfId="4173"/>
    <tableColumn id="12544" xr3:uid="{00000000-0010-0000-0300-000000310000}" name="Columna12538" dataDxfId="4172"/>
    <tableColumn id="12545" xr3:uid="{00000000-0010-0000-0300-000001310000}" name="Columna12539" dataDxfId="4171"/>
    <tableColumn id="12546" xr3:uid="{00000000-0010-0000-0300-000002310000}" name="Columna12540" dataDxfId="4170"/>
    <tableColumn id="12547" xr3:uid="{00000000-0010-0000-0300-000003310000}" name="Columna12541" dataDxfId="4169"/>
    <tableColumn id="12548" xr3:uid="{00000000-0010-0000-0300-000004310000}" name="Columna12542" dataDxfId="4168"/>
    <tableColumn id="12549" xr3:uid="{00000000-0010-0000-0300-000005310000}" name="Columna12543" dataDxfId="4167"/>
    <tableColumn id="12550" xr3:uid="{00000000-0010-0000-0300-000006310000}" name="Columna12544" dataDxfId="4166"/>
    <tableColumn id="12551" xr3:uid="{00000000-0010-0000-0300-000007310000}" name="Columna12545" dataDxfId="4165"/>
    <tableColumn id="12552" xr3:uid="{00000000-0010-0000-0300-000008310000}" name="Columna12546" dataDxfId="4164"/>
    <tableColumn id="12553" xr3:uid="{00000000-0010-0000-0300-000009310000}" name="Columna12547" dataDxfId="4163"/>
    <tableColumn id="12554" xr3:uid="{00000000-0010-0000-0300-00000A310000}" name="Columna12548" dataDxfId="4162"/>
    <tableColumn id="12555" xr3:uid="{00000000-0010-0000-0300-00000B310000}" name="Columna12549" dataDxfId="4161"/>
    <tableColumn id="12556" xr3:uid="{00000000-0010-0000-0300-00000C310000}" name="Columna12550" dataDxfId="4160"/>
    <tableColumn id="12557" xr3:uid="{00000000-0010-0000-0300-00000D310000}" name="Columna12551" dataDxfId="4159"/>
    <tableColumn id="12558" xr3:uid="{00000000-0010-0000-0300-00000E310000}" name="Columna12552" dataDxfId="4158"/>
    <tableColumn id="12559" xr3:uid="{00000000-0010-0000-0300-00000F310000}" name="Columna12553" dataDxfId="4157"/>
    <tableColumn id="12560" xr3:uid="{00000000-0010-0000-0300-000010310000}" name="Columna12554" dataDxfId="4156"/>
    <tableColumn id="12561" xr3:uid="{00000000-0010-0000-0300-000011310000}" name="Columna12555" dataDxfId="4155"/>
    <tableColumn id="12562" xr3:uid="{00000000-0010-0000-0300-000012310000}" name="Columna12556" dataDxfId="4154"/>
    <tableColumn id="12563" xr3:uid="{00000000-0010-0000-0300-000013310000}" name="Columna12557" dataDxfId="4153"/>
    <tableColumn id="12564" xr3:uid="{00000000-0010-0000-0300-000014310000}" name="Columna12558" dataDxfId="4152"/>
    <tableColumn id="12565" xr3:uid="{00000000-0010-0000-0300-000015310000}" name="Columna12559" dataDxfId="4151"/>
    <tableColumn id="12566" xr3:uid="{00000000-0010-0000-0300-000016310000}" name="Columna12560" dataDxfId="4150"/>
    <tableColumn id="12567" xr3:uid="{00000000-0010-0000-0300-000017310000}" name="Columna12561" dataDxfId="4149"/>
    <tableColumn id="12568" xr3:uid="{00000000-0010-0000-0300-000018310000}" name="Columna12562" dataDxfId="4148"/>
    <tableColumn id="12569" xr3:uid="{00000000-0010-0000-0300-000019310000}" name="Columna12563" dataDxfId="4147"/>
    <tableColumn id="12570" xr3:uid="{00000000-0010-0000-0300-00001A310000}" name="Columna12564" dataDxfId="4146"/>
    <tableColumn id="12571" xr3:uid="{00000000-0010-0000-0300-00001B310000}" name="Columna12565" dataDxfId="4145"/>
    <tableColumn id="12572" xr3:uid="{00000000-0010-0000-0300-00001C310000}" name="Columna12566" dataDxfId="4144"/>
    <tableColumn id="12573" xr3:uid="{00000000-0010-0000-0300-00001D310000}" name="Columna12567" dataDxfId="4143"/>
    <tableColumn id="12574" xr3:uid="{00000000-0010-0000-0300-00001E310000}" name="Columna12568" dataDxfId="4142"/>
    <tableColumn id="12575" xr3:uid="{00000000-0010-0000-0300-00001F310000}" name="Columna12569" dataDxfId="4141"/>
    <tableColumn id="12576" xr3:uid="{00000000-0010-0000-0300-000020310000}" name="Columna12570" dataDxfId="4140"/>
    <tableColumn id="12577" xr3:uid="{00000000-0010-0000-0300-000021310000}" name="Columna12571" dataDxfId="4139"/>
    <tableColumn id="12578" xr3:uid="{00000000-0010-0000-0300-000022310000}" name="Columna12572" dataDxfId="4138"/>
    <tableColumn id="12579" xr3:uid="{00000000-0010-0000-0300-000023310000}" name="Columna12573" dataDxfId="4137"/>
    <tableColumn id="12580" xr3:uid="{00000000-0010-0000-0300-000024310000}" name="Columna12574" dataDxfId="4136"/>
    <tableColumn id="12581" xr3:uid="{00000000-0010-0000-0300-000025310000}" name="Columna12575" dataDxfId="4135"/>
    <tableColumn id="12582" xr3:uid="{00000000-0010-0000-0300-000026310000}" name="Columna12576" dataDxfId="4134"/>
    <tableColumn id="12583" xr3:uid="{00000000-0010-0000-0300-000027310000}" name="Columna12577" dataDxfId="4133"/>
    <tableColumn id="12584" xr3:uid="{00000000-0010-0000-0300-000028310000}" name="Columna12578" dataDxfId="4132"/>
    <tableColumn id="12585" xr3:uid="{00000000-0010-0000-0300-000029310000}" name="Columna12579" dataDxfId="4131"/>
    <tableColumn id="12586" xr3:uid="{00000000-0010-0000-0300-00002A310000}" name="Columna12580" dataDxfId="4130"/>
    <tableColumn id="12587" xr3:uid="{00000000-0010-0000-0300-00002B310000}" name="Columna12581" dataDxfId="4129"/>
    <tableColumn id="12588" xr3:uid="{00000000-0010-0000-0300-00002C310000}" name="Columna12582" dataDxfId="4128"/>
    <tableColumn id="12589" xr3:uid="{00000000-0010-0000-0300-00002D310000}" name="Columna12583" dataDxfId="4127"/>
    <tableColumn id="12590" xr3:uid="{00000000-0010-0000-0300-00002E310000}" name="Columna12584" dataDxfId="4126"/>
    <tableColumn id="12591" xr3:uid="{00000000-0010-0000-0300-00002F310000}" name="Columna12585" dataDxfId="4125"/>
    <tableColumn id="12592" xr3:uid="{00000000-0010-0000-0300-000030310000}" name="Columna12586" dataDxfId="4124"/>
    <tableColumn id="12593" xr3:uid="{00000000-0010-0000-0300-000031310000}" name="Columna12587" dataDxfId="4123"/>
    <tableColumn id="12594" xr3:uid="{00000000-0010-0000-0300-000032310000}" name="Columna12588" dataDxfId="4122"/>
    <tableColumn id="12595" xr3:uid="{00000000-0010-0000-0300-000033310000}" name="Columna12589" dataDxfId="4121"/>
    <tableColumn id="12596" xr3:uid="{00000000-0010-0000-0300-000034310000}" name="Columna12590" dataDxfId="4120"/>
    <tableColumn id="12597" xr3:uid="{00000000-0010-0000-0300-000035310000}" name="Columna12591" dataDxfId="4119"/>
    <tableColumn id="12598" xr3:uid="{00000000-0010-0000-0300-000036310000}" name="Columna12592" dataDxfId="4118"/>
    <tableColumn id="12599" xr3:uid="{00000000-0010-0000-0300-000037310000}" name="Columna12593" dataDxfId="4117"/>
    <tableColumn id="12600" xr3:uid="{00000000-0010-0000-0300-000038310000}" name="Columna12594" dataDxfId="4116"/>
    <tableColumn id="12601" xr3:uid="{00000000-0010-0000-0300-000039310000}" name="Columna12595" dataDxfId="4115"/>
    <tableColumn id="12602" xr3:uid="{00000000-0010-0000-0300-00003A310000}" name="Columna12596" dataDxfId="4114"/>
    <tableColumn id="12603" xr3:uid="{00000000-0010-0000-0300-00003B310000}" name="Columna12597" dataDxfId="4113"/>
    <tableColumn id="12604" xr3:uid="{00000000-0010-0000-0300-00003C310000}" name="Columna12598" dataDxfId="4112"/>
    <tableColumn id="12605" xr3:uid="{00000000-0010-0000-0300-00003D310000}" name="Columna12599" dataDxfId="4111"/>
    <tableColumn id="12606" xr3:uid="{00000000-0010-0000-0300-00003E310000}" name="Columna12600" dataDxfId="4110"/>
    <tableColumn id="12607" xr3:uid="{00000000-0010-0000-0300-00003F310000}" name="Columna12601" dataDxfId="4109"/>
    <tableColumn id="12608" xr3:uid="{00000000-0010-0000-0300-000040310000}" name="Columna12602" dataDxfId="4108"/>
    <tableColumn id="12609" xr3:uid="{00000000-0010-0000-0300-000041310000}" name="Columna12603" dataDxfId="4107"/>
    <tableColumn id="12610" xr3:uid="{00000000-0010-0000-0300-000042310000}" name="Columna12604" dataDxfId="4106"/>
    <tableColumn id="12611" xr3:uid="{00000000-0010-0000-0300-000043310000}" name="Columna12605" dataDxfId="4105"/>
    <tableColumn id="12612" xr3:uid="{00000000-0010-0000-0300-000044310000}" name="Columna12606" dataDxfId="4104"/>
    <tableColumn id="12613" xr3:uid="{00000000-0010-0000-0300-000045310000}" name="Columna12607" dataDxfId="4103"/>
    <tableColumn id="12614" xr3:uid="{00000000-0010-0000-0300-000046310000}" name="Columna12608" dataDxfId="4102"/>
    <tableColumn id="12615" xr3:uid="{00000000-0010-0000-0300-000047310000}" name="Columna12609" dataDxfId="4101"/>
    <tableColumn id="12616" xr3:uid="{00000000-0010-0000-0300-000048310000}" name="Columna12610" dataDxfId="4100"/>
    <tableColumn id="12617" xr3:uid="{00000000-0010-0000-0300-000049310000}" name="Columna12611" dataDxfId="4099"/>
    <tableColumn id="12618" xr3:uid="{00000000-0010-0000-0300-00004A310000}" name="Columna12612" dataDxfId="4098"/>
    <tableColumn id="12619" xr3:uid="{00000000-0010-0000-0300-00004B310000}" name="Columna12613" dataDxfId="4097"/>
    <tableColumn id="12620" xr3:uid="{00000000-0010-0000-0300-00004C310000}" name="Columna12614" dataDxfId="4096"/>
    <tableColumn id="12621" xr3:uid="{00000000-0010-0000-0300-00004D310000}" name="Columna12615" dataDxfId="4095"/>
    <tableColumn id="12622" xr3:uid="{00000000-0010-0000-0300-00004E310000}" name="Columna12616" dataDxfId="4094"/>
    <tableColumn id="12623" xr3:uid="{00000000-0010-0000-0300-00004F310000}" name="Columna12617" dataDxfId="4093"/>
    <tableColumn id="12624" xr3:uid="{00000000-0010-0000-0300-000050310000}" name="Columna12618" dataDxfId="4092"/>
    <tableColumn id="12625" xr3:uid="{00000000-0010-0000-0300-000051310000}" name="Columna12619" dataDxfId="4091"/>
    <tableColumn id="12626" xr3:uid="{00000000-0010-0000-0300-000052310000}" name="Columna12620" dataDxfId="4090"/>
    <tableColumn id="12627" xr3:uid="{00000000-0010-0000-0300-000053310000}" name="Columna12621" dataDxfId="4089"/>
    <tableColumn id="12628" xr3:uid="{00000000-0010-0000-0300-000054310000}" name="Columna12622" dataDxfId="4088"/>
    <tableColumn id="12629" xr3:uid="{00000000-0010-0000-0300-000055310000}" name="Columna12623" dataDxfId="4087"/>
    <tableColumn id="12630" xr3:uid="{00000000-0010-0000-0300-000056310000}" name="Columna12624" dataDxfId="4086"/>
    <tableColumn id="12631" xr3:uid="{00000000-0010-0000-0300-000057310000}" name="Columna12625" dataDxfId="4085"/>
    <tableColumn id="12632" xr3:uid="{00000000-0010-0000-0300-000058310000}" name="Columna12626" dataDxfId="4084"/>
    <tableColumn id="12633" xr3:uid="{00000000-0010-0000-0300-000059310000}" name="Columna12627" dataDxfId="4083"/>
    <tableColumn id="12634" xr3:uid="{00000000-0010-0000-0300-00005A310000}" name="Columna12628" dataDxfId="4082"/>
    <tableColumn id="12635" xr3:uid="{00000000-0010-0000-0300-00005B310000}" name="Columna12629" dataDxfId="4081"/>
    <tableColumn id="12636" xr3:uid="{00000000-0010-0000-0300-00005C310000}" name="Columna12630" dataDxfId="4080"/>
    <tableColumn id="12637" xr3:uid="{00000000-0010-0000-0300-00005D310000}" name="Columna12631" dataDxfId="4079"/>
    <tableColumn id="12638" xr3:uid="{00000000-0010-0000-0300-00005E310000}" name="Columna12632" dataDxfId="4078"/>
    <tableColumn id="12639" xr3:uid="{00000000-0010-0000-0300-00005F310000}" name="Columna12633" dataDxfId="4077"/>
    <tableColumn id="12640" xr3:uid="{00000000-0010-0000-0300-000060310000}" name="Columna12634" dataDxfId="4076"/>
    <tableColumn id="12641" xr3:uid="{00000000-0010-0000-0300-000061310000}" name="Columna12635" dataDxfId="4075"/>
    <tableColumn id="12642" xr3:uid="{00000000-0010-0000-0300-000062310000}" name="Columna12636" dataDxfId="4074"/>
    <tableColumn id="12643" xr3:uid="{00000000-0010-0000-0300-000063310000}" name="Columna12637" dataDxfId="4073"/>
    <tableColumn id="12644" xr3:uid="{00000000-0010-0000-0300-000064310000}" name="Columna12638" dataDxfId="4072"/>
    <tableColumn id="12645" xr3:uid="{00000000-0010-0000-0300-000065310000}" name="Columna12639" dataDxfId="4071"/>
    <tableColumn id="12646" xr3:uid="{00000000-0010-0000-0300-000066310000}" name="Columna12640" dataDxfId="4070"/>
    <tableColumn id="12647" xr3:uid="{00000000-0010-0000-0300-000067310000}" name="Columna12641" dataDxfId="4069"/>
    <tableColumn id="12648" xr3:uid="{00000000-0010-0000-0300-000068310000}" name="Columna12642" dataDxfId="4068"/>
    <tableColumn id="12649" xr3:uid="{00000000-0010-0000-0300-000069310000}" name="Columna12643" dataDxfId="4067"/>
    <tableColumn id="12650" xr3:uid="{00000000-0010-0000-0300-00006A310000}" name="Columna12644" dataDxfId="4066"/>
    <tableColumn id="12651" xr3:uid="{00000000-0010-0000-0300-00006B310000}" name="Columna12645" dataDxfId="4065"/>
    <tableColumn id="12652" xr3:uid="{00000000-0010-0000-0300-00006C310000}" name="Columna12646" dataDxfId="4064"/>
    <tableColumn id="12653" xr3:uid="{00000000-0010-0000-0300-00006D310000}" name="Columna12647" dataDxfId="4063"/>
    <tableColumn id="12654" xr3:uid="{00000000-0010-0000-0300-00006E310000}" name="Columna12648" dataDxfId="4062"/>
    <tableColumn id="12655" xr3:uid="{00000000-0010-0000-0300-00006F310000}" name="Columna12649" dataDxfId="4061"/>
    <tableColumn id="12656" xr3:uid="{00000000-0010-0000-0300-000070310000}" name="Columna12650" dataDxfId="4060"/>
    <tableColumn id="12657" xr3:uid="{00000000-0010-0000-0300-000071310000}" name="Columna12651" dataDxfId="4059"/>
    <tableColumn id="12658" xr3:uid="{00000000-0010-0000-0300-000072310000}" name="Columna12652" dataDxfId="4058"/>
    <tableColumn id="12659" xr3:uid="{00000000-0010-0000-0300-000073310000}" name="Columna12653" dataDxfId="4057"/>
    <tableColumn id="12660" xr3:uid="{00000000-0010-0000-0300-000074310000}" name="Columna12654" dataDxfId="4056"/>
    <tableColumn id="12661" xr3:uid="{00000000-0010-0000-0300-000075310000}" name="Columna12655" dataDxfId="4055"/>
    <tableColumn id="12662" xr3:uid="{00000000-0010-0000-0300-000076310000}" name="Columna12656" dataDxfId="4054"/>
    <tableColumn id="12663" xr3:uid="{00000000-0010-0000-0300-000077310000}" name="Columna12657" dataDxfId="4053"/>
    <tableColumn id="12664" xr3:uid="{00000000-0010-0000-0300-000078310000}" name="Columna12658" dataDxfId="4052"/>
    <tableColumn id="12665" xr3:uid="{00000000-0010-0000-0300-000079310000}" name="Columna12659" dataDxfId="4051"/>
    <tableColumn id="12666" xr3:uid="{00000000-0010-0000-0300-00007A310000}" name="Columna12660" dataDxfId="4050"/>
    <tableColumn id="12667" xr3:uid="{00000000-0010-0000-0300-00007B310000}" name="Columna12661" dataDxfId="4049"/>
    <tableColumn id="12668" xr3:uid="{00000000-0010-0000-0300-00007C310000}" name="Columna12662" dataDxfId="4048"/>
    <tableColumn id="12669" xr3:uid="{00000000-0010-0000-0300-00007D310000}" name="Columna12663" dataDxfId="4047"/>
    <tableColumn id="12670" xr3:uid="{00000000-0010-0000-0300-00007E310000}" name="Columna12664" dataDxfId="4046"/>
    <tableColumn id="12671" xr3:uid="{00000000-0010-0000-0300-00007F310000}" name="Columna12665" dataDxfId="4045"/>
    <tableColumn id="12672" xr3:uid="{00000000-0010-0000-0300-000080310000}" name="Columna12666" dataDxfId="4044"/>
    <tableColumn id="12673" xr3:uid="{00000000-0010-0000-0300-000081310000}" name="Columna12667" dataDxfId="4043"/>
    <tableColumn id="12674" xr3:uid="{00000000-0010-0000-0300-000082310000}" name="Columna12668" dataDxfId="4042"/>
    <tableColumn id="12675" xr3:uid="{00000000-0010-0000-0300-000083310000}" name="Columna12669" dataDxfId="4041"/>
    <tableColumn id="12676" xr3:uid="{00000000-0010-0000-0300-000084310000}" name="Columna12670" dataDxfId="4040"/>
    <tableColumn id="12677" xr3:uid="{00000000-0010-0000-0300-000085310000}" name="Columna12671" dataDxfId="4039"/>
    <tableColumn id="12678" xr3:uid="{00000000-0010-0000-0300-000086310000}" name="Columna12672" dataDxfId="4038"/>
    <tableColumn id="12679" xr3:uid="{00000000-0010-0000-0300-000087310000}" name="Columna12673" dataDxfId="4037"/>
    <tableColumn id="12680" xr3:uid="{00000000-0010-0000-0300-000088310000}" name="Columna12674" dataDxfId="4036"/>
    <tableColumn id="12681" xr3:uid="{00000000-0010-0000-0300-000089310000}" name="Columna12675" dataDxfId="4035"/>
    <tableColumn id="12682" xr3:uid="{00000000-0010-0000-0300-00008A310000}" name="Columna12676" dataDxfId="4034"/>
    <tableColumn id="12683" xr3:uid="{00000000-0010-0000-0300-00008B310000}" name="Columna12677" dataDxfId="4033"/>
    <tableColumn id="12684" xr3:uid="{00000000-0010-0000-0300-00008C310000}" name="Columna12678" dataDxfId="4032"/>
    <tableColumn id="12685" xr3:uid="{00000000-0010-0000-0300-00008D310000}" name="Columna12679" dataDxfId="4031"/>
    <tableColumn id="12686" xr3:uid="{00000000-0010-0000-0300-00008E310000}" name="Columna12680" dataDxfId="4030"/>
    <tableColumn id="12687" xr3:uid="{00000000-0010-0000-0300-00008F310000}" name="Columna12681" dataDxfId="4029"/>
    <tableColumn id="12688" xr3:uid="{00000000-0010-0000-0300-000090310000}" name="Columna12682" dataDxfId="4028"/>
    <tableColumn id="12689" xr3:uid="{00000000-0010-0000-0300-000091310000}" name="Columna12683" dataDxfId="4027"/>
    <tableColumn id="12690" xr3:uid="{00000000-0010-0000-0300-000092310000}" name="Columna12684" dataDxfId="4026"/>
    <tableColumn id="12691" xr3:uid="{00000000-0010-0000-0300-000093310000}" name="Columna12685" dataDxfId="4025"/>
    <tableColumn id="12692" xr3:uid="{00000000-0010-0000-0300-000094310000}" name="Columna12686" dataDxfId="4024"/>
    <tableColumn id="12693" xr3:uid="{00000000-0010-0000-0300-000095310000}" name="Columna12687" dataDxfId="4023"/>
    <tableColumn id="12694" xr3:uid="{00000000-0010-0000-0300-000096310000}" name="Columna12688" dataDxfId="4022"/>
    <tableColumn id="12695" xr3:uid="{00000000-0010-0000-0300-000097310000}" name="Columna12689" dataDxfId="4021"/>
    <tableColumn id="12696" xr3:uid="{00000000-0010-0000-0300-000098310000}" name="Columna12690" dataDxfId="4020"/>
    <tableColumn id="12697" xr3:uid="{00000000-0010-0000-0300-000099310000}" name="Columna12691" dataDxfId="4019"/>
    <tableColumn id="12698" xr3:uid="{00000000-0010-0000-0300-00009A310000}" name="Columna12692" dataDxfId="4018"/>
    <tableColumn id="12699" xr3:uid="{00000000-0010-0000-0300-00009B310000}" name="Columna12693" dataDxfId="4017"/>
    <tableColumn id="12700" xr3:uid="{00000000-0010-0000-0300-00009C310000}" name="Columna12694" dataDxfId="4016"/>
    <tableColumn id="12701" xr3:uid="{00000000-0010-0000-0300-00009D310000}" name="Columna12695" dataDxfId="4015"/>
    <tableColumn id="12702" xr3:uid="{00000000-0010-0000-0300-00009E310000}" name="Columna12696" dataDxfId="4014"/>
    <tableColumn id="12703" xr3:uid="{00000000-0010-0000-0300-00009F310000}" name="Columna12697" dataDxfId="4013"/>
    <tableColumn id="12704" xr3:uid="{00000000-0010-0000-0300-0000A0310000}" name="Columna12698" dataDxfId="4012"/>
    <tableColumn id="12705" xr3:uid="{00000000-0010-0000-0300-0000A1310000}" name="Columna12699" dataDxfId="4011"/>
    <tableColumn id="12706" xr3:uid="{00000000-0010-0000-0300-0000A2310000}" name="Columna12700" dataDxfId="4010"/>
    <tableColumn id="12707" xr3:uid="{00000000-0010-0000-0300-0000A3310000}" name="Columna12701" dataDxfId="4009"/>
    <tableColumn id="12708" xr3:uid="{00000000-0010-0000-0300-0000A4310000}" name="Columna12702" dataDxfId="4008"/>
    <tableColumn id="12709" xr3:uid="{00000000-0010-0000-0300-0000A5310000}" name="Columna12703" dataDxfId="4007"/>
    <tableColumn id="12710" xr3:uid="{00000000-0010-0000-0300-0000A6310000}" name="Columna12704" dataDxfId="4006"/>
    <tableColumn id="12711" xr3:uid="{00000000-0010-0000-0300-0000A7310000}" name="Columna12705" dataDxfId="4005"/>
    <tableColumn id="12712" xr3:uid="{00000000-0010-0000-0300-0000A8310000}" name="Columna12706" dataDxfId="4004"/>
    <tableColumn id="12713" xr3:uid="{00000000-0010-0000-0300-0000A9310000}" name="Columna12707" dataDxfId="4003"/>
    <tableColumn id="12714" xr3:uid="{00000000-0010-0000-0300-0000AA310000}" name="Columna12708" dataDxfId="4002"/>
    <tableColumn id="12715" xr3:uid="{00000000-0010-0000-0300-0000AB310000}" name="Columna12709" dataDxfId="4001"/>
    <tableColumn id="12716" xr3:uid="{00000000-0010-0000-0300-0000AC310000}" name="Columna12710" dataDxfId="4000"/>
    <tableColumn id="12717" xr3:uid="{00000000-0010-0000-0300-0000AD310000}" name="Columna12711" dataDxfId="3999"/>
    <tableColumn id="12718" xr3:uid="{00000000-0010-0000-0300-0000AE310000}" name="Columna12712" dataDxfId="3998"/>
    <tableColumn id="12719" xr3:uid="{00000000-0010-0000-0300-0000AF310000}" name="Columna12713" dataDxfId="3997"/>
    <tableColumn id="12720" xr3:uid="{00000000-0010-0000-0300-0000B0310000}" name="Columna12714" dataDxfId="3996"/>
    <tableColumn id="12721" xr3:uid="{00000000-0010-0000-0300-0000B1310000}" name="Columna12715" dataDxfId="3995"/>
    <tableColumn id="12722" xr3:uid="{00000000-0010-0000-0300-0000B2310000}" name="Columna12716" dataDxfId="3994"/>
    <tableColumn id="12723" xr3:uid="{00000000-0010-0000-0300-0000B3310000}" name="Columna12717" dataDxfId="3993"/>
    <tableColumn id="12724" xr3:uid="{00000000-0010-0000-0300-0000B4310000}" name="Columna12718" dataDxfId="3992"/>
    <tableColumn id="12725" xr3:uid="{00000000-0010-0000-0300-0000B5310000}" name="Columna12719" dataDxfId="3991"/>
    <tableColumn id="12726" xr3:uid="{00000000-0010-0000-0300-0000B6310000}" name="Columna12720" dataDxfId="3990"/>
    <tableColumn id="12727" xr3:uid="{00000000-0010-0000-0300-0000B7310000}" name="Columna12721" dataDxfId="3989"/>
    <tableColumn id="12728" xr3:uid="{00000000-0010-0000-0300-0000B8310000}" name="Columna12722" dataDxfId="3988"/>
    <tableColumn id="12729" xr3:uid="{00000000-0010-0000-0300-0000B9310000}" name="Columna12723" dataDxfId="3987"/>
    <tableColumn id="12730" xr3:uid="{00000000-0010-0000-0300-0000BA310000}" name="Columna12724" dataDxfId="3986"/>
    <tableColumn id="12731" xr3:uid="{00000000-0010-0000-0300-0000BB310000}" name="Columna12725" dataDxfId="3985"/>
    <tableColumn id="12732" xr3:uid="{00000000-0010-0000-0300-0000BC310000}" name="Columna12726" dataDxfId="3984"/>
    <tableColumn id="12733" xr3:uid="{00000000-0010-0000-0300-0000BD310000}" name="Columna12727" dataDxfId="3983"/>
    <tableColumn id="12734" xr3:uid="{00000000-0010-0000-0300-0000BE310000}" name="Columna12728" dataDxfId="3982"/>
    <tableColumn id="12735" xr3:uid="{00000000-0010-0000-0300-0000BF310000}" name="Columna12729" dataDxfId="3981"/>
    <tableColumn id="12736" xr3:uid="{00000000-0010-0000-0300-0000C0310000}" name="Columna12730" dataDxfId="3980"/>
    <tableColumn id="12737" xr3:uid="{00000000-0010-0000-0300-0000C1310000}" name="Columna12731" dataDxfId="3979"/>
    <tableColumn id="12738" xr3:uid="{00000000-0010-0000-0300-0000C2310000}" name="Columna12732" dataDxfId="3978"/>
    <tableColumn id="12739" xr3:uid="{00000000-0010-0000-0300-0000C3310000}" name="Columna12733" dataDxfId="3977"/>
    <tableColumn id="12740" xr3:uid="{00000000-0010-0000-0300-0000C4310000}" name="Columna12734" dataDxfId="3976"/>
    <tableColumn id="12741" xr3:uid="{00000000-0010-0000-0300-0000C5310000}" name="Columna12735" dataDxfId="3975"/>
    <tableColumn id="12742" xr3:uid="{00000000-0010-0000-0300-0000C6310000}" name="Columna12736" dataDxfId="3974"/>
    <tableColumn id="12743" xr3:uid="{00000000-0010-0000-0300-0000C7310000}" name="Columna12737" dataDxfId="3973"/>
    <tableColumn id="12744" xr3:uid="{00000000-0010-0000-0300-0000C8310000}" name="Columna12738" dataDxfId="3972"/>
    <tableColumn id="12745" xr3:uid="{00000000-0010-0000-0300-0000C9310000}" name="Columna12739" dataDxfId="3971"/>
    <tableColumn id="12746" xr3:uid="{00000000-0010-0000-0300-0000CA310000}" name="Columna12740" dataDxfId="3970"/>
    <tableColumn id="12747" xr3:uid="{00000000-0010-0000-0300-0000CB310000}" name="Columna12741" dataDxfId="3969"/>
    <tableColumn id="12748" xr3:uid="{00000000-0010-0000-0300-0000CC310000}" name="Columna12742" dataDxfId="3968"/>
    <tableColumn id="12749" xr3:uid="{00000000-0010-0000-0300-0000CD310000}" name="Columna12743" dataDxfId="3967"/>
    <tableColumn id="12750" xr3:uid="{00000000-0010-0000-0300-0000CE310000}" name="Columna12744" dataDxfId="3966"/>
    <tableColumn id="12751" xr3:uid="{00000000-0010-0000-0300-0000CF310000}" name="Columna12745" dataDxfId="3965"/>
    <tableColumn id="12752" xr3:uid="{00000000-0010-0000-0300-0000D0310000}" name="Columna12746" dataDxfId="3964"/>
    <tableColumn id="12753" xr3:uid="{00000000-0010-0000-0300-0000D1310000}" name="Columna12747" dataDxfId="3963"/>
    <tableColumn id="12754" xr3:uid="{00000000-0010-0000-0300-0000D2310000}" name="Columna12748" dataDxfId="3962"/>
    <tableColumn id="12755" xr3:uid="{00000000-0010-0000-0300-0000D3310000}" name="Columna12749" dataDxfId="3961"/>
    <tableColumn id="12756" xr3:uid="{00000000-0010-0000-0300-0000D4310000}" name="Columna12750" dataDxfId="3960"/>
    <tableColumn id="12757" xr3:uid="{00000000-0010-0000-0300-0000D5310000}" name="Columna12751" dataDxfId="3959"/>
    <tableColumn id="12758" xr3:uid="{00000000-0010-0000-0300-0000D6310000}" name="Columna12752" dataDxfId="3958"/>
    <tableColumn id="12759" xr3:uid="{00000000-0010-0000-0300-0000D7310000}" name="Columna12753" dataDxfId="3957"/>
    <tableColumn id="12760" xr3:uid="{00000000-0010-0000-0300-0000D8310000}" name="Columna12754" dataDxfId="3956"/>
    <tableColumn id="12761" xr3:uid="{00000000-0010-0000-0300-0000D9310000}" name="Columna12755" dataDxfId="3955"/>
    <tableColumn id="12762" xr3:uid="{00000000-0010-0000-0300-0000DA310000}" name="Columna12756" dataDxfId="3954"/>
    <tableColumn id="12763" xr3:uid="{00000000-0010-0000-0300-0000DB310000}" name="Columna12757" dataDxfId="3953"/>
    <tableColumn id="12764" xr3:uid="{00000000-0010-0000-0300-0000DC310000}" name="Columna12758" dataDxfId="3952"/>
    <tableColumn id="12765" xr3:uid="{00000000-0010-0000-0300-0000DD310000}" name="Columna12759" dataDxfId="3951"/>
    <tableColumn id="12766" xr3:uid="{00000000-0010-0000-0300-0000DE310000}" name="Columna12760" dataDxfId="3950"/>
    <tableColumn id="12767" xr3:uid="{00000000-0010-0000-0300-0000DF310000}" name="Columna12761" dataDxfId="3949"/>
    <tableColumn id="12768" xr3:uid="{00000000-0010-0000-0300-0000E0310000}" name="Columna12762" dataDxfId="3948"/>
    <tableColumn id="12769" xr3:uid="{00000000-0010-0000-0300-0000E1310000}" name="Columna12763" dataDxfId="3947"/>
    <tableColumn id="12770" xr3:uid="{00000000-0010-0000-0300-0000E2310000}" name="Columna12764" dataDxfId="3946"/>
    <tableColumn id="12771" xr3:uid="{00000000-0010-0000-0300-0000E3310000}" name="Columna12765" dataDxfId="3945"/>
    <tableColumn id="12772" xr3:uid="{00000000-0010-0000-0300-0000E4310000}" name="Columna12766" dataDxfId="3944"/>
    <tableColumn id="12773" xr3:uid="{00000000-0010-0000-0300-0000E5310000}" name="Columna12767" dataDxfId="3943"/>
    <tableColumn id="12774" xr3:uid="{00000000-0010-0000-0300-0000E6310000}" name="Columna12768" dataDxfId="3942"/>
    <tableColumn id="12775" xr3:uid="{00000000-0010-0000-0300-0000E7310000}" name="Columna12769" dataDxfId="3941"/>
    <tableColumn id="12776" xr3:uid="{00000000-0010-0000-0300-0000E8310000}" name="Columna12770" dataDxfId="3940"/>
    <tableColumn id="12777" xr3:uid="{00000000-0010-0000-0300-0000E9310000}" name="Columna12771" dataDxfId="3939"/>
    <tableColumn id="12778" xr3:uid="{00000000-0010-0000-0300-0000EA310000}" name="Columna12772" dataDxfId="3938"/>
    <tableColumn id="12779" xr3:uid="{00000000-0010-0000-0300-0000EB310000}" name="Columna12773" dataDxfId="3937"/>
    <tableColumn id="12780" xr3:uid="{00000000-0010-0000-0300-0000EC310000}" name="Columna12774" dataDxfId="3936"/>
    <tableColumn id="12781" xr3:uid="{00000000-0010-0000-0300-0000ED310000}" name="Columna12775" dataDxfId="3935"/>
    <tableColumn id="12782" xr3:uid="{00000000-0010-0000-0300-0000EE310000}" name="Columna12776" dataDxfId="3934"/>
    <tableColumn id="12783" xr3:uid="{00000000-0010-0000-0300-0000EF310000}" name="Columna12777" dataDxfId="3933"/>
    <tableColumn id="12784" xr3:uid="{00000000-0010-0000-0300-0000F0310000}" name="Columna12778" dataDxfId="3932"/>
    <tableColumn id="12785" xr3:uid="{00000000-0010-0000-0300-0000F1310000}" name="Columna12779" dataDxfId="3931"/>
    <tableColumn id="12786" xr3:uid="{00000000-0010-0000-0300-0000F2310000}" name="Columna12780" dataDxfId="3930"/>
    <tableColumn id="12787" xr3:uid="{00000000-0010-0000-0300-0000F3310000}" name="Columna12781" dataDxfId="3929"/>
    <tableColumn id="12788" xr3:uid="{00000000-0010-0000-0300-0000F4310000}" name="Columna12782" dataDxfId="3928"/>
    <tableColumn id="12789" xr3:uid="{00000000-0010-0000-0300-0000F5310000}" name="Columna12783" dataDxfId="3927"/>
    <tableColumn id="12790" xr3:uid="{00000000-0010-0000-0300-0000F6310000}" name="Columna12784" dataDxfId="3926"/>
    <tableColumn id="12791" xr3:uid="{00000000-0010-0000-0300-0000F7310000}" name="Columna12785" dataDxfId="3925"/>
    <tableColumn id="12792" xr3:uid="{00000000-0010-0000-0300-0000F8310000}" name="Columna12786" dataDxfId="3924"/>
    <tableColumn id="12793" xr3:uid="{00000000-0010-0000-0300-0000F9310000}" name="Columna12787" dataDxfId="3923"/>
    <tableColumn id="12794" xr3:uid="{00000000-0010-0000-0300-0000FA310000}" name="Columna12788" dataDxfId="3922"/>
    <tableColumn id="12795" xr3:uid="{00000000-0010-0000-0300-0000FB310000}" name="Columna12789" dataDxfId="3921"/>
    <tableColumn id="12796" xr3:uid="{00000000-0010-0000-0300-0000FC310000}" name="Columna12790" dataDxfId="3920"/>
    <tableColumn id="12797" xr3:uid="{00000000-0010-0000-0300-0000FD310000}" name="Columna12791" dataDxfId="3919"/>
    <tableColumn id="12798" xr3:uid="{00000000-0010-0000-0300-0000FE310000}" name="Columna12792" dataDxfId="3918"/>
    <tableColumn id="12799" xr3:uid="{00000000-0010-0000-0300-0000FF310000}" name="Columna12793" dataDxfId="3917"/>
    <tableColumn id="12800" xr3:uid="{00000000-0010-0000-0300-000000320000}" name="Columna12794" dataDxfId="3916"/>
    <tableColumn id="12801" xr3:uid="{00000000-0010-0000-0300-000001320000}" name="Columna12795" dataDxfId="3915"/>
    <tableColumn id="12802" xr3:uid="{00000000-0010-0000-0300-000002320000}" name="Columna12796" dataDxfId="3914"/>
    <tableColumn id="12803" xr3:uid="{00000000-0010-0000-0300-000003320000}" name="Columna12797" dataDxfId="3913"/>
    <tableColumn id="12804" xr3:uid="{00000000-0010-0000-0300-000004320000}" name="Columna12798" dataDxfId="3912"/>
    <tableColumn id="12805" xr3:uid="{00000000-0010-0000-0300-000005320000}" name="Columna12799" dataDxfId="3911"/>
    <tableColumn id="12806" xr3:uid="{00000000-0010-0000-0300-000006320000}" name="Columna12800" dataDxfId="3910"/>
    <tableColumn id="12807" xr3:uid="{00000000-0010-0000-0300-000007320000}" name="Columna12801" dataDxfId="3909"/>
    <tableColumn id="12808" xr3:uid="{00000000-0010-0000-0300-000008320000}" name="Columna12802" dataDxfId="3908"/>
    <tableColumn id="12809" xr3:uid="{00000000-0010-0000-0300-000009320000}" name="Columna12803" dataDxfId="3907"/>
    <tableColumn id="12810" xr3:uid="{00000000-0010-0000-0300-00000A320000}" name="Columna12804" dataDxfId="3906"/>
    <tableColumn id="12811" xr3:uid="{00000000-0010-0000-0300-00000B320000}" name="Columna12805" dataDxfId="3905"/>
    <tableColumn id="12812" xr3:uid="{00000000-0010-0000-0300-00000C320000}" name="Columna12806" dataDxfId="3904"/>
    <tableColumn id="12813" xr3:uid="{00000000-0010-0000-0300-00000D320000}" name="Columna12807" dataDxfId="3903"/>
    <tableColumn id="12814" xr3:uid="{00000000-0010-0000-0300-00000E320000}" name="Columna12808" dataDxfId="3902"/>
    <tableColumn id="12815" xr3:uid="{00000000-0010-0000-0300-00000F320000}" name="Columna12809" dataDxfId="3901"/>
    <tableColumn id="12816" xr3:uid="{00000000-0010-0000-0300-000010320000}" name="Columna12810" dataDxfId="3900"/>
    <tableColumn id="12817" xr3:uid="{00000000-0010-0000-0300-000011320000}" name="Columna12811" dataDxfId="3899"/>
    <tableColumn id="12818" xr3:uid="{00000000-0010-0000-0300-000012320000}" name="Columna12812" dataDxfId="3898"/>
    <tableColumn id="12819" xr3:uid="{00000000-0010-0000-0300-000013320000}" name="Columna12813" dataDxfId="3897"/>
    <tableColumn id="12820" xr3:uid="{00000000-0010-0000-0300-000014320000}" name="Columna12814" dataDxfId="3896"/>
    <tableColumn id="12821" xr3:uid="{00000000-0010-0000-0300-000015320000}" name="Columna12815" dataDxfId="3895"/>
    <tableColumn id="12822" xr3:uid="{00000000-0010-0000-0300-000016320000}" name="Columna12816" dataDxfId="3894"/>
    <tableColumn id="12823" xr3:uid="{00000000-0010-0000-0300-000017320000}" name="Columna12817" dataDxfId="3893"/>
    <tableColumn id="12824" xr3:uid="{00000000-0010-0000-0300-000018320000}" name="Columna12818" dataDxfId="3892"/>
    <tableColumn id="12825" xr3:uid="{00000000-0010-0000-0300-000019320000}" name="Columna12819" dataDxfId="3891"/>
    <tableColumn id="12826" xr3:uid="{00000000-0010-0000-0300-00001A320000}" name="Columna12820" dataDxfId="3890"/>
    <tableColumn id="12827" xr3:uid="{00000000-0010-0000-0300-00001B320000}" name="Columna12821" dataDxfId="3889"/>
    <tableColumn id="12828" xr3:uid="{00000000-0010-0000-0300-00001C320000}" name="Columna12822" dataDxfId="3888"/>
    <tableColumn id="12829" xr3:uid="{00000000-0010-0000-0300-00001D320000}" name="Columna12823" dataDxfId="3887"/>
    <tableColumn id="12830" xr3:uid="{00000000-0010-0000-0300-00001E320000}" name="Columna12824" dataDxfId="3886"/>
    <tableColumn id="12831" xr3:uid="{00000000-0010-0000-0300-00001F320000}" name="Columna12825" dataDxfId="3885"/>
    <tableColumn id="12832" xr3:uid="{00000000-0010-0000-0300-000020320000}" name="Columna12826" dataDxfId="3884"/>
    <tableColumn id="12833" xr3:uid="{00000000-0010-0000-0300-000021320000}" name="Columna12827" dataDxfId="3883"/>
    <tableColumn id="12834" xr3:uid="{00000000-0010-0000-0300-000022320000}" name="Columna12828" dataDxfId="3882"/>
    <tableColumn id="12835" xr3:uid="{00000000-0010-0000-0300-000023320000}" name="Columna12829" dataDxfId="3881"/>
    <tableColumn id="12836" xr3:uid="{00000000-0010-0000-0300-000024320000}" name="Columna12830" dataDxfId="3880"/>
    <tableColumn id="12837" xr3:uid="{00000000-0010-0000-0300-000025320000}" name="Columna12831" dataDxfId="3879"/>
    <tableColumn id="12838" xr3:uid="{00000000-0010-0000-0300-000026320000}" name="Columna12832" dataDxfId="3878"/>
    <tableColumn id="12839" xr3:uid="{00000000-0010-0000-0300-000027320000}" name="Columna12833" dataDxfId="3877"/>
    <tableColumn id="12840" xr3:uid="{00000000-0010-0000-0300-000028320000}" name="Columna12834" dataDxfId="3876"/>
    <tableColumn id="12841" xr3:uid="{00000000-0010-0000-0300-000029320000}" name="Columna12835" dataDxfId="3875"/>
    <tableColumn id="12842" xr3:uid="{00000000-0010-0000-0300-00002A320000}" name="Columna12836" dataDxfId="3874"/>
    <tableColumn id="12843" xr3:uid="{00000000-0010-0000-0300-00002B320000}" name="Columna12837" dataDxfId="3873"/>
    <tableColumn id="12844" xr3:uid="{00000000-0010-0000-0300-00002C320000}" name="Columna12838" dataDxfId="3872"/>
    <tableColumn id="12845" xr3:uid="{00000000-0010-0000-0300-00002D320000}" name="Columna12839" dataDxfId="3871"/>
    <tableColumn id="12846" xr3:uid="{00000000-0010-0000-0300-00002E320000}" name="Columna12840" dataDxfId="3870"/>
    <tableColumn id="12847" xr3:uid="{00000000-0010-0000-0300-00002F320000}" name="Columna12841" dataDxfId="3869"/>
    <tableColumn id="12848" xr3:uid="{00000000-0010-0000-0300-000030320000}" name="Columna12842" dataDxfId="3868"/>
    <tableColumn id="12849" xr3:uid="{00000000-0010-0000-0300-000031320000}" name="Columna12843" dataDxfId="3867"/>
    <tableColumn id="12850" xr3:uid="{00000000-0010-0000-0300-000032320000}" name="Columna12844" dataDxfId="3866"/>
    <tableColumn id="12851" xr3:uid="{00000000-0010-0000-0300-000033320000}" name="Columna12845" dataDxfId="3865"/>
    <tableColumn id="12852" xr3:uid="{00000000-0010-0000-0300-000034320000}" name="Columna12846" dataDxfId="3864"/>
    <tableColumn id="12853" xr3:uid="{00000000-0010-0000-0300-000035320000}" name="Columna12847" dataDxfId="3863"/>
    <tableColumn id="12854" xr3:uid="{00000000-0010-0000-0300-000036320000}" name="Columna12848" dataDxfId="3862"/>
    <tableColumn id="12855" xr3:uid="{00000000-0010-0000-0300-000037320000}" name="Columna12849" dataDxfId="3861"/>
    <tableColumn id="12856" xr3:uid="{00000000-0010-0000-0300-000038320000}" name="Columna12850" dataDxfId="3860"/>
    <tableColumn id="12857" xr3:uid="{00000000-0010-0000-0300-000039320000}" name="Columna12851" dataDxfId="3859"/>
    <tableColumn id="12858" xr3:uid="{00000000-0010-0000-0300-00003A320000}" name="Columna12852" dataDxfId="3858"/>
    <tableColumn id="12859" xr3:uid="{00000000-0010-0000-0300-00003B320000}" name="Columna12853" dataDxfId="3857"/>
    <tableColumn id="12860" xr3:uid="{00000000-0010-0000-0300-00003C320000}" name="Columna12854" dataDxfId="3856"/>
    <tableColumn id="12861" xr3:uid="{00000000-0010-0000-0300-00003D320000}" name="Columna12855" dataDxfId="3855"/>
    <tableColumn id="12862" xr3:uid="{00000000-0010-0000-0300-00003E320000}" name="Columna12856" dataDxfId="3854"/>
    <tableColumn id="12863" xr3:uid="{00000000-0010-0000-0300-00003F320000}" name="Columna12857" dataDxfId="3853"/>
    <tableColumn id="12864" xr3:uid="{00000000-0010-0000-0300-000040320000}" name="Columna12858" dataDxfId="3852"/>
    <tableColumn id="12865" xr3:uid="{00000000-0010-0000-0300-000041320000}" name="Columna12859" dataDxfId="3851"/>
    <tableColumn id="12866" xr3:uid="{00000000-0010-0000-0300-000042320000}" name="Columna12860" dataDxfId="3850"/>
    <tableColumn id="12867" xr3:uid="{00000000-0010-0000-0300-000043320000}" name="Columna12861" dataDxfId="3849"/>
    <tableColumn id="12868" xr3:uid="{00000000-0010-0000-0300-000044320000}" name="Columna12862" dataDxfId="3848"/>
    <tableColumn id="12869" xr3:uid="{00000000-0010-0000-0300-000045320000}" name="Columna12863" dataDxfId="3847"/>
    <tableColumn id="12870" xr3:uid="{00000000-0010-0000-0300-000046320000}" name="Columna12864" dataDxfId="3846"/>
    <tableColumn id="12871" xr3:uid="{00000000-0010-0000-0300-000047320000}" name="Columna12865" dataDxfId="3845"/>
    <tableColumn id="12872" xr3:uid="{00000000-0010-0000-0300-000048320000}" name="Columna12866" dataDxfId="3844"/>
    <tableColumn id="12873" xr3:uid="{00000000-0010-0000-0300-000049320000}" name="Columna12867" dataDxfId="3843"/>
    <tableColumn id="12874" xr3:uid="{00000000-0010-0000-0300-00004A320000}" name="Columna12868" dataDxfId="3842"/>
    <tableColumn id="12875" xr3:uid="{00000000-0010-0000-0300-00004B320000}" name="Columna12869" dataDxfId="3841"/>
    <tableColumn id="12876" xr3:uid="{00000000-0010-0000-0300-00004C320000}" name="Columna12870" dataDxfId="3840"/>
    <tableColumn id="12877" xr3:uid="{00000000-0010-0000-0300-00004D320000}" name="Columna12871" dataDxfId="3839"/>
    <tableColumn id="12878" xr3:uid="{00000000-0010-0000-0300-00004E320000}" name="Columna12872" dataDxfId="3838"/>
    <tableColumn id="12879" xr3:uid="{00000000-0010-0000-0300-00004F320000}" name="Columna12873" dataDxfId="3837"/>
    <tableColumn id="12880" xr3:uid="{00000000-0010-0000-0300-000050320000}" name="Columna12874" dataDxfId="3836"/>
    <tableColumn id="12881" xr3:uid="{00000000-0010-0000-0300-000051320000}" name="Columna12875" dataDxfId="3835"/>
    <tableColumn id="12882" xr3:uid="{00000000-0010-0000-0300-000052320000}" name="Columna12876" dataDxfId="3834"/>
    <tableColumn id="12883" xr3:uid="{00000000-0010-0000-0300-000053320000}" name="Columna12877" dataDxfId="3833"/>
    <tableColumn id="12884" xr3:uid="{00000000-0010-0000-0300-000054320000}" name="Columna12878" dataDxfId="3832"/>
    <tableColumn id="12885" xr3:uid="{00000000-0010-0000-0300-000055320000}" name="Columna12879" dataDxfId="3831"/>
    <tableColumn id="12886" xr3:uid="{00000000-0010-0000-0300-000056320000}" name="Columna12880" dataDxfId="3830"/>
    <tableColumn id="12887" xr3:uid="{00000000-0010-0000-0300-000057320000}" name="Columna12881" dataDxfId="3829"/>
    <tableColumn id="12888" xr3:uid="{00000000-0010-0000-0300-000058320000}" name="Columna12882" dataDxfId="3828"/>
    <tableColumn id="12889" xr3:uid="{00000000-0010-0000-0300-000059320000}" name="Columna12883" dataDxfId="3827"/>
    <tableColumn id="12890" xr3:uid="{00000000-0010-0000-0300-00005A320000}" name="Columna12884" dataDxfId="3826"/>
    <tableColumn id="12891" xr3:uid="{00000000-0010-0000-0300-00005B320000}" name="Columna12885" dataDxfId="3825"/>
    <tableColumn id="12892" xr3:uid="{00000000-0010-0000-0300-00005C320000}" name="Columna12886" dataDxfId="3824"/>
    <tableColumn id="12893" xr3:uid="{00000000-0010-0000-0300-00005D320000}" name="Columna12887" dataDxfId="3823"/>
    <tableColumn id="12894" xr3:uid="{00000000-0010-0000-0300-00005E320000}" name="Columna12888" dataDxfId="3822"/>
    <tableColumn id="12895" xr3:uid="{00000000-0010-0000-0300-00005F320000}" name="Columna12889" dataDxfId="3821"/>
    <tableColumn id="12896" xr3:uid="{00000000-0010-0000-0300-000060320000}" name="Columna12890" dataDxfId="3820"/>
    <tableColumn id="12897" xr3:uid="{00000000-0010-0000-0300-000061320000}" name="Columna12891" dataDxfId="3819"/>
    <tableColumn id="12898" xr3:uid="{00000000-0010-0000-0300-000062320000}" name="Columna12892" dataDxfId="3818"/>
    <tableColumn id="12899" xr3:uid="{00000000-0010-0000-0300-000063320000}" name="Columna12893" dataDxfId="3817"/>
    <tableColumn id="12900" xr3:uid="{00000000-0010-0000-0300-000064320000}" name="Columna12894" dataDxfId="3816"/>
    <tableColumn id="12901" xr3:uid="{00000000-0010-0000-0300-000065320000}" name="Columna12895" dataDxfId="3815"/>
    <tableColumn id="12902" xr3:uid="{00000000-0010-0000-0300-000066320000}" name="Columna12896" dataDxfId="3814"/>
    <tableColumn id="12903" xr3:uid="{00000000-0010-0000-0300-000067320000}" name="Columna12897" dataDxfId="3813"/>
    <tableColumn id="12904" xr3:uid="{00000000-0010-0000-0300-000068320000}" name="Columna12898" dataDxfId="3812"/>
    <tableColumn id="12905" xr3:uid="{00000000-0010-0000-0300-000069320000}" name="Columna12899" dataDxfId="3811"/>
    <tableColumn id="12906" xr3:uid="{00000000-0010-0000-0300-00006A320000}" name="Columna12900" dataDxfId="3810"/>
    <tableColumn id="12907" xr3:uid="{00000000-0010-0000-0300-00006B320000}" name="Columna12901" dataDxfId="3809"/>
    <tableColumn id="12908" xr3:uid="{00000000-0010-0000-0300-00006C320000}" name="Columna12902" dataDxfId="3808"/>
    <tableColumn id="12909" xr3:uid="{00000000-0010-0000-0300-00006D320000}" name="Columna12903" dataDxfId="3807"/>
    <tableColumn id="12910" xr3:uid="{00000000-0010-0000-0300-00006E320000}" name="Columna12904" dataDxfId="3806"/>
    <tableColumn id="12911" xr3:uid="{00000000-0010-0000-0300-00006F320000}" name="Columna12905" dataDxfId="3805"/>
    <tableColumn id="12912" xr3:uid="{00000000-0010-0000-0300-000070320000}" name="Columna12906" dataDxfId="3804"/>
    <tableColumn id="12913" xr3:uid="{00000000-0010-0000-0300-000071320000}" name="Columna12907" dataDxfId="3803"/>
    <tableColumn id="12914" xr3:uid="{00000000-0010-0000-0300-000072320000}" name="Columna12908" dataDxfId="3802"/>
    <tableColumn id="12915" xr3:uid="{00000000-0010-0000-0300-000073320000}" name="Columna12909" dataDxfId="3801"/>
    <tableColumn id="12916" xr3:uid="{00000000-0010-0000-0300-000074320000}" name="Columna12910" dataDxfId="3800"/>
    <tableColumn id="12917" xr3:uid="{00000000-0010-0000-0300-000075320000}" name="Columna12911" dataDxfId="3799"/>
    <tableColumn id="12918" xr3:uid="{00000000-0010-0000-0300-000076320000}" name="Columna12912" dataDxfId="3798"/>
    <tableColumn id="12919" xr3:uid="{00000000-0010-0000-0300-000077320000}" name="Columna12913" dataDxfId="3797"/>
    <tableColumn id="12920" xr3:uid="{00000000-0010-0000-0300-000078320000}" name="Columna12914" dataDxfId="3796"/>
    <tableColumn id="12921" xr3:uid="{00000000-0010-0000-0300-000079320000}" name="Columna12915" dataDxfId="3795"/>
    <tableColumn id="12922" xr3:uid="{00000000-0010-0000-0300-00007A320000}" name="Columna12916" dataDxfId="3794"/>
    <tableColumn id="12923" xr3:uid="{00000000-0010-0000-0300-00007B320000}" name="Columna12917" dataDxfId="3793"/>
    <tableColumn id="12924" xr3:uid="{00000000-0010-0000-0300-00007C320000}" name="Columna12918" dataDxfId="3792"/>
    <tableColumn id="12925" xr3:uid="{00000000-0010-0000-0300-00007D320000}" name="Columna12919" dataDxfId="3791"/>
    <tableColumn id="12926" xr3:uid="{00000000-0010-0000-0300-00007E320000}" name="Columna12920" dataDxfId="3790"/>
    <tableColumn id="12927" xr3:uid="{00000000-0010-0000-0300-00007F320000}" name="Columna12921" dataDxfId="3789"/>
    <tableColumn id="12928" xr3:uid="{00000000-0010-0000-0300-000080320000}" name="Columna12922" dataDxfId="3788"/>
    <tableColumn id="12929" xr3:uid="{00000000-0010-0000-0300-000081320000}" name="Columna12923" dataDxfId="3787"/>
    <tableColumn id="12930" xr3:uid="{00000000-0010-0000-0300-000082320000}" name="Columna12924" dataDxfId="3786"/>
    <tableColumn id="12931" xr3:uid="{00000000-0010-0000-0300-000083320000}" name="Columna12925" dataDxfId="3785"/>
    <tableColumn id="12932" xr3:uid="{00000000-0010-0000-0300-000084320000}" name="Columna12926" dataDxfId="3784"/>
    <tableColumn id="12933" xr3:uid="{00000000-0010-0000-0300-000085320000}" name="Columna12927" dataDxfId="3783"/>
    <tableColumn id="12934" xr3:uid="{00000000-0010-0000-0300-000086320000}" name="Columna12928" dataDxfId="3782"/>
    <tableColumn id="12935" xr3:uid="{00000000-0010-0000-0300-000087320000}" name="Columna12929" dataDxfId="3781"/>
    <tableColumn id="12936" xr3:uid="{00000000-0010-0000-0300-000088320000}" name="Columna12930" dataDxfId="3780"/>
    <tableColumn id="12937" xr3:uid="{00000000-0010-0000-0300-000089320000}" name="Columna12931" dataDxfId="3779"/>
    <tableColumn id="12938" xr3:uid="{00000000-0010-0000-0300-00008A320000}" name="Columna12932" dataDxfId="3778"/>
    <tableColumn id="12939" xr3:uid="{00000000-0010-0000-0300-00008B320000}" name="Columna12933" dataDxfId="3777"/>
    <tableColumn id="12940" xr3:uid="{00000000-0010-0000-0300-00008C320000}" name="Columna12934" dataDxfId="3776"/>
    <tableColumn id="12941" xr3:uid="{00000000-0010-0000-0300-00008D320000}" name="Columna12935" dataDxfId="3775"/>
    <tableColumn id="12942" xr3:uid="{00000000-0010-0000-0300-00008E320000}" name="Columna12936" dataDxfId="3774"/>
    <tableColumn id="12943" xr3:uid="{00000000-0010-0000-0300-00008F320000}" name="Columna12937" dataDxfId="3773"/>
    <tableColumn id="12944" xr3:uid="{00000000-0010-0000-0300-000090320000}" name="Columna12938" dataDxfId="3772"/>
    <tableColumn id="12945" xr3:uid="{00000000-0010-0000-0300-000091320000}" name="Columna12939" dataDxfId="3771"/>
    <tableColumn id="12946" xr3:uid="{00000000-0010-0000-0300-000092320000}" name="Columna12940" dataDxfId="3770"/>
    <tableColumn id="12947" xr3:uid="{00000000-0010-0000-0300-000093320000}" name="Columna12941" dataDxfId="3769"/>
    <tableColumn id="12948" xr3:uid="{00000000-0010-0000-0300-000094320000}" name="Columna12942" dataDxfId="3768"/>
    <tableColumn id="12949" xr3:uid="{00000000-0010-0000-0300-000095320000}" name="Columna12943" dataDxfId="3767"/>
    <tableColumn id="12950" xr3:uid="{00000000-0010-0000-0300-000096320000}" name="Columna12944" dataDxfId="3766"/>
    <tableColumn id="12951" xr3:uid="{00000000-0010-0000-0300-000097320000}" name="Columna12945" dataDxfId="3765"/>
    <tableColumn id="12952" xr3:uid="{00000000-0010-0000-0300-000098320000}" name="Columna12946" dataDxfId="3764"/>
    <tableColumn id="12953" xr3:uid="{00000000-0010-0000-0300-000099320000}" name="Columna12947" dataDxfId="3763"/>
    <tableColumn id="12954" xr3:uid="{00000000-0010-0000-0300-00009A320000}" name="Columna12948" dataDxfId="3762"/>
    <tableColumn id="12955" xr3:uid="{00000000-0010-0000-0300-00009B320000}" name="Columna12949" dataDxfId="3761"/>
    <tableColumn id="12956" xr3:uid="{00000000-0010-0000-0300-00009C320000}" name="Columna12950" dataDxfId="3760"/>
    <tableColumn id="12957" xr3:uid="{00000000-0010-0000-0300-00009D320000}" name="Columna12951" dataDxfId="3759"/>
    <tableColumn id="12958" xr3:uid="{00000000-0010-0000-0300-00009E320000}" name="Columna12952" dataDxfId="3758"/>
    <tableColumn id="12959" xr3:uid="{00000000-0010-0000-0300-00009F320000}" name="Columna12953" dataDxfId="3757"/>
    <tableColumn id="12960" xr3:uid="{00000000-0010-0000-0300-0000A0320000}" name="Columna12954" dataDxfId="3756"/>
    <tableColumn id="12961" xr3:uid="{00000000-0010-0000-0300-0000A1320000}" name="Columna12955" dataDxfId="3755"/>
    <tableColumn id="12962" xr3:uid="{00000000-0010-0000-0300-0000A2320000}" name="Columna12956" dataDxfId="3754"/>
    <tableColumn id="12963" xr3:uid="{00000000-0010-0000-0300-0000A3320000}" name="Columna12957" dataDxfId="3753"/>
    <tableColumn id="12964" xr3:uid="{00000000-0010-0000-0300-0000A4320000}" name="Columna12958" dataDxfId="3752"/>
    <tableColumn id="12965" xr3:uid="{00000000-0010-0000-0300-0000A5320000}" name="Columna12959" dataDxfId="3751"/>
    <tableColumn id="12966" xr3:uid="{00000000-0010-0000-0300-0000A6320000}" name="Columna12960" dataDxfId="3750"/>
    <tableColumn id="12967" xr3:uid="{00000000-0010-0000-0300-0000A7320000}" name="Columna12961" dataDxfId="3749"/>
    <tableColumn id="12968" xr3:uid="{00000000-0010-0000-0300-0000A8320000}" name="Columna12962" dataDxfId="3748"/>
    <tableColumn id="12969" xr3:uid="{00000000-0010-0000-0300-0000A9320000}" name="Columna12963" dataDxfId="3747"/>
    <tableColumn id="12970" xr3:uid="{00000000-0010-0000-0300-0000AA320000}" name="Columna12964" dataDxfId="3746"/>
    <tableColumn id="12971" xr3:uid="{00000000-0010-0000-0300-0000AB320000}" name="Columna12965" dataDxfId="3745"/>
    <tableColumn id="12972" xr3:uid="{00000000-0010-0000-0300-0000AC320000}" name="Columna12966" dataDxfId="3744"/>
    <tableColumn id="12973" xr3:uid="{00000000-0010-0000-0300-0000AD320000}" name="Columna12967" dataDxfId="3743"/>
    <tableColumn id="12974" xr3:uid="{00000000-0010-0000-0300-0000AE320000}" name="Columna12968" dataDxfId="3742"/>
    <tableColumn id="12975" xr3:uid="{00000000-0010-0000-0300-0000AF320000}" name="Columna12969" dataDxfId="3741"/>
    <tableColumn id="12976" xr3:uid="{00000000-0010-0000-0300-0000B0320000}" name="Columna12970" dataDxfId="3740"/>
    <tableColumn id="12977" xr3:uid="{00000000-0010-0000-0300-0000B1320000}" name="Columna12971" dataDxfId="3739"/>
    <tableColumn id="12978" xr3:uid="{00000000-0010-0000-0300-0000B2320000}" name="Columna12972" dataDxfId="3738"/>
    <tableColumn id="12979" xr3:uid="{00000000-0010-0000-0300-0000B3320000}" name="Columna12973" dataDxfId="3737"/>
    <tableColumn id="12980" xr3:uid="{00000000-0010-0000-0300-0000B4320000}" name="Columna12974" dataDxfId="3736"/>
    <tableColumn id="12981" xr3:uid="{00000000-0010-0000-0300-0000B5320000}" name="Columna12975" dataDxfId="3735"/>
    <tableColumn id="12982" xr3:uid="{00000000-0010-0000-0300-0000B6320000}" name="Columna12976" dataDxfId="3734"/>
    <tableColumn id="12983" xr3:uid="{00000000-0010-0000-0300-0000B7320000}" name="Columna12977" dataDxfId="3733"/>
    <tableColumn id="12984" xr3:uid="{00000000-0010-0000-0300-0000B8320000}" name="Columna12978" dataDxfId="3732"/>
    <tableColumn id="12985" xr3:uid="{00000000-0010-0000-0300-0000B9320000}" name="Columna12979" dataDxfId="3731"/>
    <tableColumn id="12986" xr3:uid="{00000000-0010-0000-0300-0000BA320000}" name="Columna12980" dataDxfId="3730"/>
    <tableColumn id="12987" xr3:uid="{00000000-0010-0000-0300-0000BB320000}" name="Columna12981" dataDxfId="3729"/>
    <tableColumn id="12988" xr3:uid="{00000000-0010-0000-0300-0000BC320000}" name="Columna12982" dataDxfId="3728"/>
    <tableColumn id="12989" xr3:uid="{00000000-0010-0000-0300-0000BD320000}" name="Columna12983" dataDxfId="3727"/>
    <tableColumn id="12990" xr3:uid="{00000000-0010-0000-0300-0000BE320000}" name="Columna12984" dataDxfId="3726"/>
    <tableColumn id="12991" xr3:uid="{00000000-0010-0000-0300-0000BF320000}" name="Columna12985" dataDxfId="3725"/>
    <tableColumn id="12992" xr3:uid="{00000000-0010-0000-0300-0000C0320000}" name="Columna12986" dataDxfId="3724"/>
    <tableColumn id="12993" xr3:uid="{00000000-0010-0000-0300-0000C1320000}" name="Columna12987" dataDxfId="3723"/>
    <tableColumn id="12994" xr3:uid="{00000000-0010-0000-0300-0000C2320000}" name="Columna12988" dataDxfId="3722"/>
    <tableColumn id="12995" xr3:uid="{00000000-0010-0000-0300-0000C3320000}" name="Columna12989" dataDxfId="3721"/>
    <tableColumn id="12996" xr3:uid="{00000000-0010-0000-0300-0000C4320000}" name="Columna12990" dataDxfId="3720"/>
    <tableColumn id="12997" xr3:uid="{00000000-0010-0000-0300-0000C5320000}" name="Columna12991" dataDxfId="3719"/>
    <tableColumn id="12998" xr3:uid="{00000000-0010-0000-0300-0000C6320000}" name="Columna12992" dataDxfId="3718"/>
    <tableColumn id="12999" xr3:uid="{00000000-0010-0000-0300-0000C7320000}" name="Columna12993" dataDxfId="3717"/>
    <tableColumn id="13000" xr3:uid="{00000000-0010-0000-0300-0000C8320000}" name="Columna12994" dataDxfId="3716"/>
    <tableColumn id="13001" xr3:uid="{00000000-0010-0000-0300-0000C9320000}" name="Columna12995" dataDxfId="3715"/>
    <tableColumn id="13002" xr3:uid="{00000000-0010-0000-0300-0000CA320000}" name="Columna12996" dataDxfId="3714"/>
    <tableColumn id="13003" xr3:uid="{00000000-0010-0000-0300-0000CB320000}" name="Columna12997" dataDxfId="3713"/>
    <tableColumn id="13004" xr3:uid="{00000000-0010-0000-0300-0000CC320000}" name="Columna12998" dataDxfId="3712"/>
    <tableColumn id="13005" xr3:uid="{00000000-0010-0000-0300-0000CD320000}" name="Columna12999" dataDxfId="3711"/>
    <tableColumn id="13006" xr3:uid="{00000000-0010-0000-0300-0000CE320000}" name="Columna13000" dataDxfId="3710"/>
    <tableColumn id="13007" xr3:uid="{00000000-0010-0000-0300-0000CF320000}" name="Columna13001" dataDxfId="3709"/>
    <tableColumn id="13008" xr3:uid="{00000000-0010-0000-0300-0000D0320000}" name="Columna13002" dataDxfId="3708"/>
    <tableColumn id="13009" xr3:uid="{00000000-0010-0000-0300-0000D1320000}" name="Columna13003" dataDxfId="3707"/>
    <tableColumn id="13010" xr3:uid="{00000000-0010-0000-0300-0000D2320000}" name="Columna13004" dataDxfId="3706"/>
    <tableColumn id="13011" xr3:uid="{00000000-0010-0000-0300-0000D3320000}" name="Columna13005" dataDxfId="3705"/>
    <tableColumn id="13012" xr3:uid="{00000000-0010-0000-0300-0000D4320000}" name="Columna13006" dataDxfId="3704"/>
    <tableColumn id="13013" xr3:uid="{00000000-0010-0000-0300-0000D5320000}" name="Columna13007" dataDxfId="3703"/>
    <tableColumn id="13014" xr3:uid="{00000000-0010-0000-0300-0000D6320000}" name="Columna13008" dataDxfId="3702"/>
    <tableColumn id="13015" xr3:uid="{00000000-0010-0000-0300-0000D7320000}" name="Columna13009" dataDxfId="3701"/>
    <tableColumn id="13016" xr3:uid="{00000000-0010-0000-0300-0000D8320000}" name="Columna13010" dataDxfId="3700"/>
    <tableColumn id="13017" xr3:uid="{00000000-0010-0000-0300-0000D9320000}" name="Columna13011" dataDxfId="3699"/>
    <tableColumn id="13018" xr3:uid="{00000000-0010-0000-0300-0000DA320000}" name="Columna13012" dataDxfId="3698"/>
    <tableColumn id="13019" xr3:uid="{00000000-0010-0000-0300-0000DB320000}" name="Columna13013" dataDxfId="3697"/>
    <tableColumn id="13020" xr3:uid="{00000000-0010-0000-0300-0000DC320000}" name="Columna13014" dataDxfId="3696"/>
    <tableColumn id="13021" xr3:uid="{00000000-0010-0000-0300-0000DD320000}" name="Columna13015" dataDxfId="3695"/>
    <tableColumn id="13022" xr3:uid="{00000000-0010-0000-0300-0000DE320000}" name="Columna13016" dataDxfId="3694"/>
    <tableColumn id="13023" xr3:uid="{00000000-0010-0000-0300-0000DF320000}" name="Columna13017" dataDxfId="3693"/>
    <tableColumn id="13024" xr3:uid="{00000000-0010-0000-0300-0000E0320000}" name="Columna13018" dataDxfId="3692"/>
    <tableColumn id="13025" xr3:uid="{00000000-0010-0000-0300-0000E1320000}" name="Columna13019" dataDxfId="3691"/>
    <tableColumn id="13026" xr3:uid="{00000000-0010-0000-0300-0000E2320000}" name="Columna13020" dataDxfId="3690"/>
    <tableColumn id="13027" xr3:uid="{00000000-0010-0000-0300-0000E3320000}" name="Columna13021" dataDxfId="3689"/>
    <tableColumn id="13028" xr3:uid="{00000000-0010-0000-0300-0000E4320000}" name="Columna13022" dataDxfId="3688"/>
    <tableColumn id="13029" xr3:uid="{00000000-0010-0000-0300-0000E5320000}" name="Columna13023" dataDxfId="3687"/>
    <tableColumn id="13030" xr3:uid="{00000000-0010-0000-0300-0000E6320000}" name="Columna13024" dataDxfId="3686"/>
    <tableColumn id="13031" xr3:uid="{00000000-0010-0000-0300-0000E7320000}" name="Columna13025" dataDxfId="3685"/>
    <tableColumn id="13032" xr3:uid="{00000000-0010-0000-0300-0000E8320000}" name="Columna13026" dataDxfId="3684"/>
    <tableColumn id="13033" xr3:uid="{00000000-0010-0000-0300-0000E9320000}" name="Columna13027" dataDxfId="3683"/>
    <tableColumn id="13034" xr3:uid="{00000000-0010-0000-0300-0000EA320000}" name="Columna13028" dataDxfId="3682"/>
    <tableColumn id="13035" xr3:uid="{00000000-0010-0000-0300-0000EB320000}" name="Columna13029" dataDxfId="3681"/>
    <tableColumn id="13036" xr3:uid="{00000000-0010-0000-0300-0000EC320000}" name="Columna13030" dataDxfId="3680"/>
    <tableColumn id="13037" xr3:uid="{00000000-0010-0000-0300-0000ED320000}" name="Columna13031" dataDxfId="3679"/>
    <tableColumn id="13038" xr3:uid="{00000000-0010-0000-0300-0000EE320000}" name="Columna13032" dataDxfId="3678"/>
    <tableColumn id="13039" xr3:uid="{00000000-0010-0000-0300-0000EF320000}" name="Columna13033" dataDxfId="3677"/>
    <tableColumn id="13040" xr3:uid="{00000000-0010-0000-0300-0000F0320000}" name="Columna13034" dataDxfId="3676"/>
    <tableColumn id="13041" xr3:uid="{00000000-0010-0000-0300-0000F1320000}" name="Columna13035" dataDxfId="3675"/>
    <tableColumn id="13042" xr3:uid="{00000000-0010-0000-0300-0000F2320000}" name="Columna13036" dataDxfId="3674"/>
    <tableColumn id="13043" xr3:uid="{00000000-0010-0000-0300-0000F3320000}" name="Columna13037" dataDxfId="3673"/>
    <tableColumn id="13044" xr3:uid="{00000000-0010-0000-0300-0000F4320000}" name="Columna13038" dataDxfId="3672"/>
    <tableColumn id="13045" xr3:uid="{00000000-0010-0000-0300-0000F5320000}" name="Columna13039" dataDxfId="3671"/>
    <tableColumn id="13046" xr3:uid="{00000000-0010-0000-0300-0000F6320000}" name="Columna13040" dataDxfId="3670"/>
    <tableColumn id="13047" xr3:uid="{00000000-0010-0000-0300-0000F7320000}" name="Columna13041" dataDxfId="3669"/>
    <tableColumn id="13048" xr3:uid="{00000000-0010-0000-0300-0000F8320000}" name="Columna13042" dataDxfId="3668"/>
    <tableColumn id="13049" xr3:uid="{00000000-0010-0000-0300-0000F9320000}" name="Columna13043" dataDxfId="3667"/>
    <tableColumn id="13050" xr3:uid="{00000000-0010-0000-0300-0000FA320000}" name="Columna13044" dataDxfId="3666"/>
    <tableColumn id="13051" xr3:uid="{00000000-0010-0000-0300-0000FB320000}" name="Columna13045" dataDxfId="3665"/>
    <tableColumn id="13052" xr3:uid="{00000000-0010-0000-0300-0000FC320000}" name="Columna13046" dataDxfId="3664"/>
    <tableColumn id="13053" xr3:uid="{00000000-0010-0000-0300-0000FD320000}" name="Columna13047" dataDxfId="3663"/>
    <tableColumn id="13054" xr3:uid="{00000000-0010-0000-0300-0000FE320000}" name="Columna13048" dataDxfId="3662"/>
    <tableColumn id="13055" xr3:uid="{00000000-0010-0000-0300-0000FF320000}" name="Columna13049" dataDxfId="3661"/>
    <tableColumn id="13056" xr3:uid="{00000000-0010-0000-0300-000000330000}" name="Columna13050" dataDxfId="3660"/>
    <tableColumn id="13057" xr3:uid="{00000000-0010-0000-0300-000001330000}" name="Columna13051" dataDxfId="3659"/>
    <tableColumn id="13058" xr3:uid="{00000000-0010-0000-0300-000002330000}" name="Columna13052" dataDxfId="3658"/>
    <tableColumn id="13059" xr3:uid="{00000000-0010-0000-0300-000003330000}" name="Columna13053" dataDxfId="3657"/>
    <tableColumn id="13060" xr3:uid="{00000000-0010-0000-0300-000004330000}" name="Columna13054" dataDxfId="3656"/>
    <tableColumn id="13061" xr3:uid="{00000000-0010-0000-0300-000005330000}" name="Columna13055" dataDxfId="3655"/>
    <tableColumn id="13062" xr3:uid="{00000000-0010-0000-0300-000006330000}" name="Columna13056" dataDxfId="3654"/>
    <tableColumn id="13063" xr3:uid="{00000000-0010-0000-0300-000007330000}" name="Columna13057" dataDxfId="3653"/>
    <tableColumn id="13064" xr3:uid="{00000000-0010-0000-0300-000008330000}" name="Columna13058" dataDxfId="3652"/>
    <tableColumn id="13065" xr3:uid="{00000000-0010-0000-0300-000009330000}" name="Columna13059" dataDxfId="3651"/>
    <tableColumn id="13066" xr3:uid="{00000000-0010-0000-0300-00000A330000}" name="Columna13060" dataDxfId="3650"/>
    <tableColumn id="13067" xr3:uid="{00000000-0010-0000-0300-00000B330000}" name="Columna13061" dataDxfId="3649"/>
    <tableColumn id="13068" xr3:uid="{00000000-0010-0000-0300-00000C330000}" name="Columna13062" dataDxfId="3648"/>
    <tableColumn id="13069" xr3:uid="{00000000-0010-0000-0300-00000D330000}" name="Columna13063" dataDxfId="3647"/>
    <tableColumn id="13070" xr3:uid="{00000000-0010-0000-0300-00000E330000}" name="Columna13064" dataDxfId="3646"/>
    <tableColumn id="13071" xr3:uid="{00000000-0010-0000-0300-00000F330000}" name="Columna13065" dataDxfId="3645"/>
    <tableColumn id="13072" xr3:uid="{00000000-0010-0000-0300-000010330000}" name="Columna13066" dataDxfId="3644"/>
    <tableColumn id="13073" xr3:uid="{00000000-0010-0000-0300-000011330000}" name="Columna13067" dataDxfId="3643"/>
    <tableColumn id="13074" xr3:uid="{00000000-0010-0000-0300-000012330000}" name="Columna13068" dataDxfId="3642"/>
    <tableColumn id="13075" xr3:uid="{00000000-0010-0000-0300-000013330000}" name="Columna13069" dataDxfId="3641"/>
    <tableColumn id="13076" xr3:uid="{00000000-0010-0000-0300-000014330000}" name="Columna13070" dataDxfId="3640"/>
    <tableColumn id="13077" xr3:uid="{00000000-0010-0000-0300-000015330000}" name="Columna13071" dataDxfId="3639"/>
    <tableColumn id="13078" xr3:uid="{00000000-0010-0000-0300-000016330000}" name="Columna13072" dataDxfId="3638"/>
    <tableColumn id="13079" xr3:uid="{00000000-0010-0000-0300-000017330000}" name="Columna13073" dataDxfId="3637"/>
    <tableColumn id="13080" xr3:uid="{00000000-0010-0000-0300-000018330000}" name="Columna13074" dataDxfId="3636"/>
    <tableColumn id="13081" xr3:uid="{00000000-0010-0000-0300-000019330000}" name="Columna13075" dataDxfId="3635"/>
    <tableColumn id="13082" xr3:uid="{00000000-0010-0000-0300-00001A330000}" name="Columna13076" dataDxfId="3634"/>
    <tableColumn id="13083" xr3:uid="{00000000-0010-0000-0300-00001B330000}" name="Columna13077" dataDxfId="3633"/>
    <tableColumn id="13084" xr3:uid="{00000000-0010-0000-0300-00001C330000}" name="Columna13078" dataDxfId="3632"/>
    <tableColumn id="13085" xr3:uid="{00000000-0010-0000-0300-00001D330000}" name="Columna13079" dataDxfId="3631"/>
    <tableColumn id="13086" xr3:uid="{00000000-0010-0000-0300-00001E330000}" name="Columna13080" dataDxfId="3630"/>
    <tableColumn id="13087" xr3:uid="{00000000-0010-0000-0300-00001F330000}" name="Columna13081" dataDxfId="3629"/>
    <tableColumn id="13088" xr3:uid="{00000000-0010-0000-0300-000020330000}" name="Columna13082" dataDxfId="3628"/>
    <tableColumn id="13089" xr3:uid="{00000000-0010-0000-0300-000021330000}" name="Columna13083" dataDxfId="3627"/>
    <tableColumn id="13090" xr3:uid="{00000000-0010-0000-0300-000022330000}" name="Columna13084" dataDxfId="3626"/>
    <tableColumn id="13091" xr3:uid="{00000000-0010-0000-0300-000023330000}" name="Columna13085" dataDxfId="3625"/>
    <tableColumn id="13092" xr3:uid="{00000000-0010-0000-0300-000024330000}" name="Columna13086" dataDxfId="3624"/>
    <tableColumn id="13093" xr3:uid="{00000000-0010-0000-0300-000025330000}" name="Columna13087" dataDxfId="3623"/>
    <tableColumn id="13094" xr3:uid="{00000000-0010-0000-0300-000026330000}" name="Columna13088" dataDxfId="3622"/>
    <tableColumn id="13095" xr3:uid="{00000000-0010-0000-0300-000027330000}" name="Columna13089" dataDxfId="3621"/>
    <tableColumn id="13096" xr3:uid="{00000000-0010-0000-0300-000028330000}" name="Columna13090" dataDxfId="3620"/>
    <tableColumn id="13097" xr3:uid="{00000000-0010-0000-0300-000029330000}" name="Columna13091" dataDxfId="3619"/>
    <tableColumn id="13098" xr3:uid="{00000000-0010-0000-0300-00002A330000}" name="Columna13092" dataDxfId="3618"/>
    <tableColumn id="13099" xr3:uid="{00000000-0010-0000-0300-00002B330000}" name="Columna13093" dataDxfId="3617"/>
    <tableColumn id="13100" xr3:uid="{00000000-0010-0000-0300-00002C330000}" name="Columna13094" dataDxfId="3616"/>
    <tableColumn id="13101" xr3:uid="{00000000-0010-0000-0300-00002D330000}" name="Columna13095" dataDxfId="3615"/>
    <tableColumn id="13102" xr3:uid="{00000000-0010-0000-0300-00002E330000}" name="Columna13096" dataDxfId="3614"/>
    <tableColumn id="13103" xr3:uid="{00000000-0010-0000-0300-00002F330000}" name="Columna13097" dataDxfId="3613"/>
    <tableColumn id="13104" xr3:uid="{00000000-0010-0000-0300-000030330000}" name="Columna13098" dataDxfId="3612"/>
    <tableColumn id="13105" xr3:uid="{00000000-0010-0000-0300-000031330000}" name="Columna13099" dataDxfId="3611"/>
    <tableColumn id="13106" xr3:uid="{00000000-0010-0000-0300-000032330000}" name="Columna13100" dataDxfId="3610"/>
    <tableColumn id="13107" xr3:uid="{00000000-0010-0000-0300-000033330000}" name="Columna13101" dataDxfId="3609"/>
    <tableColumn id="13108" xr3:uid="{00000000-0010-0000-0300-000034330000}" name="Columna13102" dataDxfId="3608"/>
    <tableColumn id="13109" xr3:uid="{00000000-0010-0000-0300-000035330000}" name="Columna13103" dataDxfId="3607"/>
    <tableColumn id="13110" xr3:uid="{00000000-0010-0000-0300-000036330000}" name="Columna13104" dataDxfId="3606"/>
    <tableColumn id="13111" xr3:uid="{00000000-0010-0000-0300-000037330000}" name="Columna13105" dataDxfId="3605"/>
    <tableColumn id="13112" xr3:uid="{00000000-0010-0000-0300-000038330000}" name="Columna13106" dataDxfId="3604"/>
    <tableColumn id="13113" xr3:uid="{00000000-0010-0000-0300-000039330000}" name="Columna13107" dataDxfId="3603"/>
    <tableColumn id="13114" xr3:uid="{00000000-0010-0000-0300-00003A330000}" name="Columna13108" dataDxfId="3602"/>
    <tableColumn id="13115" xr3:uid="{00000000-0010-0000-0300-00003B330000}" name="Columna13109" dataDxfId="3601"/>
    <tableColumn id="13116" xr3:uid="{00000000-0010-0000-0300-00003C330000}" name="Columna13110" dataDxfId="3600"/>
    <tableColumn id="13117" xr3:uid="{00000000-0010-0000-0300-00003D330000}" name="Columna13111" dataDxfId="3599"/>
    <tableColumn id="13118" xr3:uid="{00000000-0010-0000-0300-00003E330000}" name="Columna13112" dataDxfId="3598"/>
    <tableColumn id="13119" xr3:uid="{00000000-0010-0000-0300-00003F330000}" name="Columna13113" dataDxfId="3597"/>
    <tableColumn id="13120" xr3:uid="{00000000-0010-0000-0300-000040330000}" name="Columna13114" dataDxfId="3596"/>
    <tableColumn id="13121" xr3:uid="{00000000-0010-0000-0300-000041330000}" name="Columna13115" dataDxfId="3595"/>
    <tableColumn id="13122" xr3:uid="{00000000-0010-0000-0300-000042330000}" name="Columna13116" dataDxfId="3594"/>
    <tableColumn id="13123" xr3:uid="{00000000-0010-0000-0300-000043330000}" name="Columna13117" dataDxfId="3593"/>
    <tableColumn id="13124" xr3:uid="{00000000-0010-0000-0300-000044330000}" name="Columna13118" dataDxfId="3592"/>
    <tableColumn id="13125" xr3:uid="{00000000-0010-0000-0300-000045330000}" name="Columna13119" dataDxfId="3591"/>
    <tableColumn id="13126" xr3:uid="{00000000-0010-0000-0300-000046330000}" name="Columna13120" dataDxfId="3590"/>
    <tableColumn id="13127" xr3:uid="{00000000-0010-0000-0300-000047330000}" name="Columna13121" dataDxfId="3589"/>
    <tableColumn id="13128" xr3:uid="{00000000-0010-0000-0300-000048330000}" name="Columna13122" dataDxfId="3588"/>
    <tableColumn id="13129" xr3:uid="{00000000-0010-0000-0300-000049330000}" name="Columna13123" dataDxfId="3587"/>
    <tableColumn id="13130" xr3:uid="{00000000-0010-0000-0300-00004A330000}" name="Columna13124" dataDxfId="3586"/>
    <tableColumn id="13131" xr3:uid="{00000000-0010-0000-0300-00004B330000}" name="Columna13125" dataDxfId="3585"/>
    <tableColumn id="13132" xr3:uid="{00000000-0010-0000-0300-00004C330000}" name="Columna13126" dataDxfId="3584"/>
    <tableColumn id="13133" xr3:uid="{00000000-0010-0000-0300-00004D330000}" name="Columna13127" dataDxfId="3583"/>
    <tableColumn id="13134" xr3:uid="{00000000-0010-0000-0300-00004E330000}" name="Columna13128" dataDxfId="3582"/>
    <tableColumn id="13135" xr3:uid="{00000000-0010-0000-0300-00004F330000}" name="Columna13129" dataDxfId="3581"/>
    <tableColumn id="13136" xr3:uid="{00000000-0010-0000-0300-000050330000}" name="Columna13130" dataDxfId="3580"/>
    <tableColumn id="13137" xr3:uid="{00000000-0010-0000-0300-000051330000}" name="Columna13131" dataDxfId="3579"/>
    <tableColumn id="13138" xr3:uid="{00000000-0010-0000-0300-000052330000}" name="Columna13132" dataDxfId="3578"/>
    <tableColumn id="13139" xr3:uid="{00000000-0010-0000-0300-000053330000}" name="Columna13133" dataDxfId="3577"/>
    <tableColumn id="13140" xr3:uid="{00000000-0010-0000-0300-000054330000}" name="Columna13134" dataDxfId="3576"/>
    <tableColumn id="13141" xr3:uid="{00000000-0010-0000-0300-000055330000}" name="Columna13135" dataDxfId="3575"/>
    <tableColumn id="13142" xr3:uid="{00000000-0010-0000-0300-000056330000}" name="Columna13136" dataDxfId="3574"/>
    <tableColumn id="13143" xr3:uid="{00000000-0010-0000-0300-000057330000}" name="Columna13137" dataDxfId="3573"/>
    <tableColumn id="13144" xr3:uid="{00000000-0010-0000-0300-000058330000}" name="Columna13138" dataDxfId="3572"/>
    <tableColumn id="13145" xr3:uid="{00000000-0010-0000-0300-000059330000}" name="Columna13139" dataDxfId="3571"/>
    <tableColumn id="13146" xr3:uid="{00000000-0010-0000-0300-00005A330000}" name="Columna13140" dataDxfId="3570"/>
    <tableColumn id="13147" xr3:uid="{00000000-0010-0000-0300-00005B330000}" name="Columna13141" dataDxfId="3569"/>
    <tableColumn id="13148" xr3:uid="{00000000-0010-0000-0300-00005C330000}" name="Columna13142" dataDxfId="3568"/>
    <tableColumn id="13149" xr3:uid="{00000000-0010-0000-0300-00005D330000}" name="Columna13143" dataDxfId="3567"/>
    <tableColumn id="13150" xr3:uid="{00000000-0010-0000-0300-00005E330000}" name="Columna13144" dataDxfId="3566"/>
    <tableColumn id="13151" xr3:uid="{00000000-0010-0000-0300-00005F330000}" name="Columna13145" dataDxfId="3565"/>
    <tableColumn id="13152" xr3:uid="{00000000-0010-0000-0300-000060330000}" name="Columna13146" dataDxfId="3564"/>
    <tableColumn id="13153" xr3:uid="{00000000-0010-0000-0300-000061330000}" name="Columna13147" dataDxfId="3563"/>
    <tableColumn id="13154" xr3:uid="{00000000-0010-0000-0300-000062330000}" name="Columna13148" dataDxfId="3562"/>
    <tableColumn id="13155" xr3:uid="{00000000-0010-0000-0300-000063330000}" name="Columna13149" dataDxfId="3561"/>
    <tableColumn id="13156" xr3:uid="{00000000-0010-0000-0300-000064330000}" name="Columna13150" dataDxfId="3560"/>
    <tableColumn id="13157" xr3:uid="{00000000-0010-0000-0300-000065330000}" name="Columna13151" dataDxfId="3559"/>
    <tableColumn id="13158" xr3:uid="{00000000-0010-0000-0300-000066330000}" name="Columna13152" dataDxfId="3558"/>
    <tableColumn id="13159" xr3:uid="{00000000-0010-0000-0300-000067330000}" name="Columna13153" dataDxfId="3557"/>
    <tableColumn id="13160" xr3:uid="{00000000-0010-0000-0300-000068330000}" name="Columna13154" dataDxfId="3556"/>
    <tableColumn id="13161" xr3:uid="{00000000-0010-0000-0300-000069330000}" name="Columna13155" dataDxfId="3555"/>
    <tableColumn id="13162" xr3:uid="{00000000-0010-0000-0300-00006A330000}" name="Columna13156" dataDxfId="3554"/>
    <tableColumn id="13163" xr3:uid="{00000000-0010-0000-0300-00006B330000}" name="Columna13157" dataDxfId="3553"/>
    <tableColumn id="13164" xr3:uid="{00000000-0010-0000-0300-00006C330000}" name="Columna13158" dataDxfId="3552"/>
    <tableColumn id="13165" xr3:uid="{00000000-0010-0000-0300-00006D330000}" name="Columna13159" dataDxfId="3551"/>
    <tableColumn id="13166" xr3:uid="{00000000-0010-0000-0300-00006E330000}" name="Columna13160" dataDxfId="3550"/>
    <tableColumn id="13167" xr3:uid="{00000000-0010-0000-0300-00006F330000}" name="Columna13161" dataDxfId="3549"/>
    <tableColumn id="13168" xr3:uid="{00000000-0010-0000-0300-000070330000}" name="Columna13162" dataDxfId="3548"/>
    <tableColumn id="13169" xr3:uid="{00000000-0010-0000-0300-000071330000}" name="Columna13163" dataDxfId="3547"/>
    <tableColumn id="13170" xr3:uid="{00000000-0010-0000-0300-000072330000}" name="Columna13164" dataDxfId="3546"/>
    <tableColumn id="13171" xr3:uid="{00000000-0010-0000-0300-000073330000}" name="Columna13165" dataDxfId="3545"/>
    <tableColumn id="13172" xr3:uid="{00000000-0010-0000-0300-000074330000}" name="Columna13166" dataDxfId="3544"/>
    <tableColumn id="13173" xr3:uid="{00000000-0010-0000-0300-000075330000}" name="Columna13167" dataDxfId="3543"/>
    <tableColumn id="13174" xr3:uid="{00000000-0010-0000-0300-000076330000}" name="Columna13168" dataDxfId="3542"/>
    <tableColumn id="13175" xr3:uid="{00000000-0010-0000-0300-000077330000}" name="Columna13169" dataDxfId="3541"/>
    <tableColumn id="13176" xr3:uid="{00000000-0010-0000-0300-000078330000}" name="Columna13170" dataDxfId="3540"/>
    <tableColumn id="13177" xr3:uid="{00000000-0010-0000-0300-000079330000}" name="Columna13171" dataDxfId="3539"/>
    <tableColumn id="13178" xr3:uid="{00000000-0010-0000-0300-00007A330000}" name="Columna13172" dataDxfId="3538"/>
    <tableColumn id="13179" xr3:uid="{00000000-0010-0000-0300-00007B330000}" name="Columna13173" dataDxfId="3537"/>
    <tableColumn id="13180" xr3:uid="{00000000-0010-0000-0300-00007C330000}" name="Columna13174" dataDxfId="3536"/>
    <tableColumn id="13181" xr3:uid="{00000000-0010-0000-0300-00007D330000}" name="Columna13175" dataDxfId="3535"/>
    <tableColumn id="13182" xr3:uid="{00000000-0010-0000-0300-00007E330000}" name="Columna13176" dataDxfId="3534"/>
    <tableColumn id="13183" xr3:uid="{00000000-0010-0000-0300-00007F330000}" name="Columna13177" dataDxfId="3533"/>
    <tableColumn id="13184" xr3:uid="{00000000-0010-0000-0300-000080330000}" name="Columna13178" dataDxfId="3532"/>
    <tableColumn id="13185" xr3:uid="{00000000-0010-0000-0300-000081330000}" name="Columna13179" dataDxfId="3531"/>
    <tableColumn id="13186" xr3:uid="{00000000-0010-0000-0300-000082330000}" name="Columna13180" dataDxfId="3530"/>
    <tableColumn id="13187" xr3:uid="{00000000-0010-0000-0300-000083330000}" name="Columna13181" dataDxfId="3529"/>
    <tableColumn id="13188" xr3:uid="{00000000-0010-0000-0300-000084330000}" name="Columna13182" dataDxfId="3528"/>
    <tableColumn id="13189" xr3:uid="{00000000-0010-0000-0300-000085330000}" name="Columna13183" dataDxfId="3527"/>
    <tableColumn id="13190" xr3:uid="{00000000-0010-0000-0300-000086330000}" name="Columna13184" dataDxfId="3526"/>
    <tableColumn id="13191" xr3:uid="{00000000-0010-0000-0300-000087330000}" name="Columna13185" dataDxfId="3525"/>
    <tableColumn id="13192" xr3:uid="{00000000-0010-0000-0300-000088330000}" name="Columna13186" dataDxfId="3524"/>
    <tableColumn id="13193" xr3:uid="{00000000-0010-0000-0300-000089330000}" name="Columna13187" dataDxfId="3523"/>
    <tableColumn id="13194" xr3:uid="{00000000-0010-0000-0300-00008A330000}" name="Columna13188" dataDxfId="3522"/>
    <tableColumn id="13195" xr3:uid="{00000000-0010-0000-0300-00008B330000}" name="Columna13189" dataDxfId="3521"/>
    <tableColumn id="13196" xr3:uid="{00000000-0010-0000-0300-00008C330000}" name="Columna13190" dataDxfId="3520"/>
    <tableColumn id="13197" xr3:uid="{00000000-0010-0000-0300-00008D330000}" name="Columna13191" dataDxfId="3519"/>
    <tableColumn id="13198" xr3:uid="{00000000-0010-0000-0300-00008E330000}" name="Columna13192" dataDxfId="3518"/>
    <tableColumn id="13199" xr3:uid="{00000000-0010-0000-0300-00008F330000}" name="Columna13193" dataDxfId="3517"/>
    <tableColumn id="13200" xr3:uid="{00000000-0010-0000-0300-000090330000}" name="Columna13194" dataDxfId="3516"/>
    <tableColumn id="13201" xr3:uid="{00000000-0010-0000-0300-000091330000}" name="Columna13195" dataDxfId="3515"/>
    <tableColumn id="13202" xr3:uid="{00000000-0010-0000-0300-000092330000}" name="Columna13196" dataDxfId="3514"/>
    <tableColumn id="13203" xr3:uid="{00000000-0010-0000-0300-000093330000}" name="Columna13197" dataDxfId="3513"/>
    <tableColumn id="13204" xr3:uid="{00000000-0010-0000-0300-000094330000}" name="Columna13198" dataDxfId="3512"/>
    <tableColumn id="13205" xr3:uid="{00000000-0010-0000-0300-000095330000}" name="Columna13199" dataDxfId="3511"/>
    <tableColumn id="13206" xr3:uid="{00000000-0010-0000-0300-000096330000}" name="Columna13200" dataDxfId="3510"/>
    <tableColumn id="13207" xr3:uid="{00000000-0010-0000-0300-000097330000}" name="Columna13201" dataDxfId="3509"/>
    <tableColumn id="13208" xr3:uid="{00000000-0010-0000-0300-000098330000}" name="Columna13202" dataDxfId="3508"/>
    <tableColumn id="13209" xr3:uid="{00000000-0010-0000-0300-000099330000}" name="Columna13203" dataDxfId="3507"/>
    <tableColumn id="13210" xr3:uid="{00000000-0010-0000-0300-00009A330000}" name="Columna13204" dataDxfId="3506"/>
    <tableColumn id="13211" xr3:uid="{00000000-0010-0000-0300-00009B330000}" name="Columna13205" dataDxfId="3505"/>
    <tableColumn id="13212" xr3:uid="{00000000-0010-0000-0300-00009C330000}" name="Columna13206" dataDxfId="3504"/>
    <tableColumn id="13213" xr3:uid="{00000000-0010-0000-0300-00009D330000}" name="Columna13207" dataDxfId="3503"/>
    <tableColumn id="13214" xr3:uid="{00000000-0010-0000-0300-00009E330000}" name="Columna13208" dataDxfId="3502"/>
    <tableColumn id="13215" xr3:uid="{00000000-0010-0000-0300-00009F330000}" name="Columna13209" dataDxfId="3501"/>
    <tableColumn id="13216" xr3:uid="{00000000-0010-0000-0300-0000A0330000}" name="Columna13210" dataDxfId="3500"/>
    <tableColumn id="13217" xr3:uid="{00000000-0010-0000-0300-0000A1330000}" name="Columna13211" dataDxfId="3499"/>
    <tableColumn id="13218" xr3:uid="{00000000-0010-0000-0300-0000A2330000}" name="Columna13212" dataDxfId="3498"/>
    <tableColumn id="13219" xr3:uid="{00000000-0010-0000-0300-0000A3330000}" name="Columna13213" dataDxfId="3497"/>
    <tableColumn id="13220" xr3:uid="{00000000-0010-0000-0300-0000A4330000}" name="Columna13214" dataDxfId="3496"/>
    <tableColumn id="13221" xr3:uid="{00000000-0010-0000-0300-0000A5330000}" name="Columna13215" dataDxfId="3495"/>
    <tableColumn id="13222" xr3:uid="{00000000-0010-0000-0300-0000A6330000}" name="Columna13216" dataDxfId="3494"/>
    <tableColumn id="13223" xr3:uid="{00000000-0010-0000-0300-0000A7330000}" name="Columna13217" dataDxfId="3493"/>
    <tableColumn id="13224" xr3:uid="{00000000-0010-0000-0300-0000A8330000}" name="Columna13218" dataDxfId="3492"/>
    <tableColumn id="13225" xr3:uid="{00000000-0010-0000-0300-0000A9330000}" name="Columna13219" dataDxfId="3491"/>
    <tableColumn id="13226" xr3:uid="{00000000-0010-0000-0300-0000AA330000}" name="Columna13220" dataDxfId="3490"/>
    <tableColumn id="13227" xr3:uid="{00000000-0010-0000-0300-0000AB330000}" name="Columna13221" dataDxfId="3489"/>
    <tableColumn id="13228" xr3:uid="{00000000-0010-0000-0300-0000AC330000}" name="Columna13222" dataDxfId="3488"/>
    <tableColumn id="13229" xr3:uid="{00000000-0010-0000-0300-0000AD330000}" name="Columna13223" dataDxfId="3487"/>
    <tableColumn id="13230" xr3:uid="{00000000-0010-0000-0300-0000AE330000}" name="Columna13224" dataDxfId="3486"/>
    <tableColumn id="13231" xr3:uid="{00000000-0010-0000-0300-0000AF330000}" name="Columna13225" dataDxfId="3485"/>
    <tableColumn id="13232" xr3:uid="{00000000-0010-0000-0300-0000B0330000}" name="Columna13226" dataDxfId="3484"/>
    <tableColumn id="13233" xr3:uid="{00000000-0010-0000-0300-0000B1330000}" name="Columna13227" dataDxfId="3483"/>
    <tableColumn id="13234" xr3:uid="{00000000-0010-0000-0300-0000B2330000}" name="Columna13228" dataDxfId="3482"/>
    <tableColumn id="13235" xr3:uid="{00000000-0010-0000-0300-0000B3330000}" name="Columna13229" dataDxfId="3481"/>
    <tableColumn id="13236" xr3:uid="{00000000-0010-0000-0300-0000B4330000}" name="Columna13230" dataDxfId="3480"/>
    <tableColumn id="13237" xr3:uid="{00000000-0010-0000-0300-0000B5330000}" name="Columna13231" dataDxfId="3479"/>
    <tableColumn id="13238" xr3:uid="{00000000-0010-0000-0300-0000B6330000}" name="Columna13232" dataDxfId="3478"/>
    <tableColumn id="13239" xr3:uid="{00000000-0010-0000-0300-0000B7330000}" name="Columna13233" dataDxfId="3477"/>
    <tableColumn id="13240" xr3:uid="{00000000-0010-0000-0300-0000B8330000}" name="Columna13234" dataDxfId="3476"/>
    <tableColumn id="13241" xr3:uid="{00000000-0010-0000-0300-0000B9330000}" name="Columna13235" dataDxfId="3475"/>
    <tableColumn id="13242" xr3:uid="{00000000-0010-0000-0300-0000BA330000}" name="Columna13236" dataDxfId="3474"/>
    <tableColumn id="13243" xr3:uid="{00000000-0010-0000-0300-0000BB330000}" name="Columna13237" dataDxfId="3473"/>
    <tableColumn id="13244" xr3:uid="{00000000-0010-0000-0300-0000BC330000}" name="Columna13238" dataDxfId="3472"/>
    <tableColumn id="13245" xr3:uid="{00000000-0010-0000-0300-0000BD330000}" name="Columna13239" dataDxfId="3471"/>
    <tableColumn id="13246" xr3:uid="{00000000-0010-0000-0300-0000BE330000}" name="Columna13240" dataDxfId="3470"/>
    <tableColumn id="13247" xr3:uid="{00000000-0010-0000-0300-0000BF330000}" name="Columna13241" dataDxfId="3469"/>
    <tableColumn id="13248" xr3:uid="{00000000-0010-0000-0300-0000C0330000}" name="Columna13242" dataDxfId="3468"/>
    <tableColumn id="13249" xr3:uid="{00000000-0010-0000-0300-0000C1330000}" name="Columna13243" dataDxfId="3467"/>
    <tableColumn id="13250" xr3:uid="{00000000-0010-0000-0300-0000C2330000}" name="Columna13244" dataDxfId="3466"/>
    <tableColumn id="13251" xr3:uid="{00000000-0010-0000-0300-0000C3330000}" name="Columna13245" dataDxfId="3465"/>
    <tableColumn id="13252" xr3:uid="{00000000-0010-0000-0300-0000C4330000}" name="Columna13246" dataDxfId="3464"/>
    <tableColumn id="13253" xr3:uid="{00000000-0010-0000-0300-0000C5330000}" name="Columna13247" dataDxfId="3463"/>
    <tableColumn id="13254" xr3:uid="{00000000-0010-0000-0300-0000C6330000}" name="Columna13248" dataDxfId="3462"/>
    <tableColumn id="13255" xr3:uid="{00000000-0010-0000-0300-0000C7330000}" name="Columna13249" dataDxfId="3461"/>
    <tableColumn id="13256" xr3:uid="{00000000-0010-0000-0300-0000C8330000}" name="Columna13250" dataDxfId="3460"/>
    <tableColumn id="13257" xr3:uid="{00000000-0010-0000-0300-0000C9330000}" name="Columna13251" dataDxfId="3459"/>
    <tableColumn id="13258" xr3:uid="{00000000-0010-0000-0300-0000CA330000}" name="Columna13252" dataDxfId="3458"/>
    <tableColumn id="13259" xr3:uid="{00000000-0010-0000-0300-0000CB330000}" name="Columna13253" dataDxfId="3457"/>
    <tableColumn id="13260" xr3:uid="{00000000-0010-0000-0300-0000CC330000}" name="Columna13254" dataDxfId="3456"/>
    <tableColumn id="13261" xr3:uid="{00000000-0010-0000-0300-0000CD330000}" name="Columna13255" dataDxfId="3455"/>
    <tableColumn id="13262" xr3:uid="{00000000-0010-0000-0300-0000CE330000}" name="Columna13256" dataDxfId="3454"/>
    <tableColumn id="13263" xr3:uid="{00000000-0010-0000-0300-0000CF330000}" name="Columna13257" dataDxfId="3453"/>
    <tableColumn id="13264" xr3:uid="{00000000-0010-0000-0300-0000D0330000}" name="Columna13258" dataDxfId="3452"/>
    <tableColumn id="13265" xr3:uid="{00000000-0010-0000-0300-0000D1330000}" name="Columna13259" dataDxfId="3451"/>
    <tableColumn id="13266" xr3:uid="{00000000-0010-0000-0300-0000D2330000}" name="Columna13260" dataDxfId="3450"/>
    <tableColumn id="13267" xr3:uid="{00000000-0010-0000-0300-0000D3330000}" name="Columna13261" dataDxfId="3449"/>
    <tableColumn id="13268" xr3:uid="{00000000-0010-0000-0300-0000D4330000}" name="Columna13262" dataDxfId="3448"/>
    <tableColumn id="13269" xr3:uid="{00000000-0010-0000-0300-0000D5330000}" name="Columna13263" dataDxfId="3447"/>
    <tableColumn id="13270" xr3:uid="{00000000-0010-0000-0300-0000D6330000}" name="Columna13264" dataDxfId="3446"/>
    <tableColumn id="13271" xr3:uid="{00000000-0010-0000-0300-0000D7330000}" name="Columna13265" dataDxfId="3445"/>
    <tableColumn id="13272" xr3:uid="{00000000-0010-0000-0300-0000D8330000}" name="Columna13266" dataDxfId="3444"/>
    <tableColumn id="13273" xr3:uid="{00000000-0010-0000-0300-0000D9330000}" name="Columna13267" dataDxfId="3443"/>
    <tableColumn id="13274" xr3:uid="{00000000-0010-0000-0300-0000DA330000}" name="Columna13268" dataDxfId="3442"/>
    <tableColumn id="13275" xr3:uid="{00000000-0010-0000-0300-0000DB330000}" name="Columna13269" dataDxfId="3441"/>
    <tableColumn id="13276" xr3:uid="{00000000-0010-0000-0300-0000DC330000}" name="Columna13270" dataDxfId="3440"/>
    <tableColumn id="13277" xr3:uid="{00000000-0010-0000-0300-0000DD330000}" name="Columna13271" dataDxfId="3439"/>
    <tableColumn id="13278" xr3:uid="{00000000-0010-0000-0300-0000DE330000}" name="Columna13272" dataDxfId="3438"/>
    <tableColumn id="13279" xr3:uid="{00000000-0010-0000-0300-0000DF330000}" name="Columna13273" dataDxfId="3437"/>
    <tableColumn id="13280" xr3:uid="{00000000-0010-0000-0300-0000E0330000}" name="Columna13274" dataDxfId="3436"/>
    <tableColumn id="13281" xr3:uid="{00000000-0010-0000-0300-0000E1330000}" name="Columna13275" dataDxfId="3435"/>
    <tableColumn id="13282" xr3:uid="{00000000-0010-0000-0300-0000E2330000}" name="Columna13276" dataDxfId="3434"/>
    <tableColumn id="13283" xr3:uid="{00000000-0010-0000-0300-0000E3330000}" name="Columna13277" dataDxfId="3433"/>
    <tableColumn id="13284" xr3:uid="{00000000-0010-0000-0300-0000E4330000}" name="Columna13278" dataDxfId="3432"/>
    <tableColumn id="13285" xr3:uid="{00000000-0010-0000-0300-0000E5330000}" name="Columna13279" dataDxfId="3431"/>
    <tableColumn id="13286" xr3:uid="{00000000-0010-0000-0300-0000E6330000}" name="Columna13280" dataDxfId="3430"/>
    <tableColumn id="13287" xr3:uid="{00000000-0010-0000-0300-0000E7330000}" name="Columna13281" dataDxfId="3429"/>
    <tableColumn id="13288" xr3:uid="{00000000-0010-0000-0300-0000E8330000}" name="Columna13282" dataDxfId="3428"/>
    <tableColumn id="13289" xr3:uid="{00000000-0010-0000-0300-0000E9330000}" name="Columna13283" dataDxfId="3427"/>
    <tableColumn id="13290" xr3:uid="{00000000-0010-0000-0300-0000EA330000}" name="Columna13284" dataDxfId="3426"/>
    <tableColumn id="13291" xr3:uid="{00000000-0010-0000-0300-0000EB330000}" name="Columna13285" dataDxfId="3425"/>
    <tableColumn id="13292" xr3:uid="{00000000-0010-0000-0300-0000EC330000}" name="Columna13286" dataDxfId="3424"/>
    <tableColumn id="13293" xr3:uid="{00000000-0010-0000-0300-0000ED330000}" name="Columna13287" dataDxfId="3423"/>
    <tableColumn id="13294" xr3:uid="{00000000-0010-0000-0300-0000EE330000}" name="Columna13288" dataDxfId="3422"/>
    <tableColumn id="13295" xr3:uid="{00000000-0010-0000-0300-0000EF330000}" name="Columna13289" dataDxfId="3421"/>
    <tableColumn id="13296" xr3:uid="{00000000-0010-0000-0300-0000F0330000}" name="Columna13290" dataDxfId="3420"/>
    <tableColumn id="13297" xr3:uid="{00000000-0010-0000-0300-0000F1330000}" name="Columna13291" dataDxfId="3419"/>
    <tableColumn id="13298" xr3:uid="{00000000-0010-0000-0300-0000F2330000}" name="Columna13292" dataDxfId="3418"/>
    <tableColumn id="13299" xr3:uid="{00000000-0010-0000-0300-0000F3330000}" name="Columna13293" dataDxfId="3417"/>
    <tableColumn id="13300" xr3:uid="{00000000-0010-0000-0300-0000F4330000}" name="Columna13294" dataDxfId="3416"/>
    <tableColumn id="13301" xr3:uid="{00000000-0010-0000-0300-0000F5330000}" name="Columna13295" dataDxfId="3415"/>
    <tableColumn id="13302" xr3:uid="{00000000-0010-0000-0300-0000F6330000}" name="Columna13296" dataDxfId="3414"/>
    <tableColumn id="13303" xr3:uid="{00000000-0010-0000-0300-0000F7330000}" name="Columna13297" dataDxfId="3413"/>
    <tableColumn id="13304" xr3:uid="{00000000-0010-0000-0300-0000F8330000}" name="Columna13298" dataDxfId="3412"/>
    <tableColumn id="13305" xr3:uid="{00000000-0010-0000-0300-0000F9330000}" name="Columna13299" dataDxfId="3411"/>
    <tableColumn id="13306" xr3:uid="{00000000-0010-0000-0300-0000FA330000}" name="Columna13300" dataDxfId="3410"/>
    <tableColumn id="13307" xr3:uid="{00000000-0010-0000-0300-0000FB330000}" name="Columna13301" dataDxfId="3409"/>
    <tableColumn id="13308" xr3:uid="{00000000-0010-0000-0300-0000FC330000}" name="Columna13302" dataDxfId="3408"/>
    <tableColumn id="13309" xr3:uid="{00000000-0010-0000-0300-0000FD330000}" name="Columna13303" dataDxfId="3407"/>
    <tableColumn id="13310" xr3:uid="{00000000-0010-0000-0300-0000FE330000}" name="Columna13304" dataDxfId="3406"/>
    <tableColumn id="13311" xr3:uid="{00000000-0010-0000-0300-0000FF330000}" name="Columna13305" dataDxfId="3405"/>
    <tableColumn id="13312" xr3:uid="{00000000-0010-0000-0300-000000340000}" name="Columna13306" dataDxfId="3404"/>
    <tableColumn id="13313" xr3:uid="{00000000-0010-0000-0300-000001340000}" name="Columna13307" dataDxfId="3403"/>
    <tableColumn id="13314" xr3:uid="{00000000-0010-0000-0300-000002340000}" name="Columna13308" dataDxfId="3402"/>
    <tableColumn id="13315" xr3:uid="{00000000-0010-0000-0300-000003340000}" name="Columna13309" dataDxfId="3401"/>
    <tableColumn id="13316" xr3:uid="{00000000-0010-0000-0300-000004340000}" name="Columna13310" dataDxfId="3400"/>
    <tableColumn id="13317" xr3:uid="{00000000-0010-0000-0300-000005340000}" name="Columna13311" dataDxfId="3399"/>
    <tableColumn id="13318" xr3:uid="{00000000-0010-0000-0300-000006340000}" name="Columna13312" dataDxfId="3398"/>
    <tableColumn id="13319" xr3:uid="{00000000-0010-0000-0300-000007340000}" name="Columna13313" dataDxfId="3397"/>
    <tableColumn id="13320" xr3:uid="{00000000-0010-0000-0300-000008340000}" name="Columna13314" dataDxfId="3396"/>
    <tableColumn id="13321" xr3:uid="{00000000-0010-0000-0300-000009340000}" name="Columna13315" dataDxfId="3395"/>
    <tableColumn id="13322" xr3:uid="{00000000-0010-0000-0300-00000A340000}" name="Columna13316" dataDxfId="3394"/>
    <tableColumn id="13323" xr3:uid="{00000000-0010-0000-0300-00000B340000}" name="Columna13317" dataDxfId="3393"/>
    <tableColumn id="13324" xr3:uid="{00000000-0010-0000-0300-00000C340000}" name="Columna13318" dataDxfId="3392"/>
    <tableColumn id="13325" xr3:uid="{00000000-0010-0000-0300-00000D340000}" name="Columna13319" dataDxfId="3391"/>
    <tableColumn id="13326" xr3:uid="{00000000-0010-0000-0300-00000E340000}" name="Columna13320" dataDxfId="3390"/>
    <tableColumn id="13327" xr3:uid="{00000000-0010-0000-0300-00000F340000}" name="Columna13321" dataDxfId="3389"/>
    <tableColumn id="13328" xr3:uid="{00000000-0010-0000-0300-000010340000}" name="Columna13322" dataDxfId="3388"/>
    <tableColumn id="13329" xr3:uid="{00000000-0010-0000-0300-000011340000}" name="Columna13323" dataDxfId="3387"/>
    <tableColumn id="13330" xr3:uid="{00000000-0010-0000-0300-000012340000}" name="Columna13324" dataDxfId="3386"/>
    <tableColumn id="13331" xr3:uid="{00000000-0010-0000-0300-000013340000}" name="Columna13325" dataDxfId="3385"/>
    <tableColumn id="13332" xr3:uid="{00000000-0010-0000-0300-000014340000}" name="Columna13326" dataDxfId="3384"/>
    <tableColumn id="13333" xr3:uid="{00000000-0010-0000-0300-000015340000}" name="Columna13327" dataDxfId="3383"/>
    <tableColumn id="13334" xr3:uid="{00000000-0010-0000-0300-000016340000}" name="Columna13328" dataDxfId="3382"/>
    <tableColumn id="13335" xr3:uid="{00000000-0010-0000-0300-000017340000}" name="Columna13329" dataDxfId="3381"/>
    <tableColumn id="13336" xr3:uid="{00000000-0010-0000-0300-000018340000}" name="Columna13330" dataDxfId="3380"/>
    <tableColumn id="13337" xr3:uid="{00000000-0010-0000-0300-000019340000}" name="Columna13331" dataDxfId="3379"/>
    <tableColumn id="13338" xr3:uid="{00000000-0010-0000-0300-00001A340000}" name="Columna13332" dataDxfId="3378"/>
    <tableColumn id="13339" xr3:uid="{00000000-0010-0000-0300-00001B340000}" name="Columna13333" dataDxfId="3377"/>
    <tableColumn id="13340" xr3:uid="{00000000-0010-0000-0300-00001C340000}" name="Columna13334" dataDxfId="3376"/>
    <tableColumn id="13341" xr3:uid="{00000000-0010-0000-0300-00001D340000}" name="Columna13335" dataDxfId="3375"/>
    <tableColumn id="13342" xr3:uid="{00000000-0010-0000-0300-00001E340000}" name="Columna13336" dataDxfId="3374"/>
    <tableColumn id="13343" xr3:uid="{00000000-0010-0000-0300-00001F340000}" name="Columna13337" dataDxfId="3373"/>
    <tableColumn id="13344" xr3:uid="{00000000-0010-0000-0300-000020340000}" name="Columna13338" dataDxfId="3372"/>
    <tableColumn id="13345" xr3:uid="{00000000-0010-0000-0300-000021340000}" name="Columna13339" dataDxfId="3371"/>
    <tableColumn id="13346" xr3:uid="{00000000-0010-0000-0300-000022340000}" name="Columna13340" dataDxfId="3370"/>
    <tableColumn id="13347" xr3:uid="{00000000-0010-0000-0300-000023340000}" name="Columna13341" dataDxfId="3369"/>
    <tableColumn id="13348" xr3:uid="{00000000-0010-0000-0300-000024340000}" name="Columna13342" dataDxfId="3368"/>
    <tableColumn id="13349" xr3:uid="{00000000-0010-0000-0300-000025340000}" name="Columna13343" dataDxfId="3367"/>
    <tableColumn id="13350" xr3:uid="{00000000-0010-0000-0300-000026340000}" name="Columna13344" dataDxfId="3366"/>
    <tableColumn id="13351" xr3:uid="{00000000-0010-0000-0300-000027340000}" name="Columna13345" dataDxfId="3365"/>
    <tableColumn id="13352" xr3:uid="{00000000-0010-0000-0300-000028340000}" name="Columna13346" dataDxfId="3364"/>
    <tableColumn id="13353" xr3:uid="{00000000-0010-0000-0300-000029340000}" name="Columna13347" dataDxfId="3363"/>
    <tableColumn id="13354" xr3:uid="{00000000-0010-0000-0300-00002A340000}" name="Columna13348" dataDxfId="3362"/>
    <tableColumn id="13355" xr3:uid="{00000000-0010-0000-0300-00002B340000}" name="Columna13349" dataDxfId="3361"/>
    <tableColumn id="13356" xr3:uid="{00000000-0010-0000-0300-00002C340000}" name="Columna13350" dataDxfId="3360"/>
    <tableColumn id="13357" xr3:uid="{00000000-0010-0000-0300-00002D340000}" name="Columna13351" dataDxfId="3359"/>
    <tableColumn id="13358" xr3:uid="{00000000-0010-0000-0300-00002E340000}" name="Columna13352" dataDxfId="3358"/>
    <tableColumn id="13359" xr3:uid="{00000000-0010-0000-0300-00002F340000}" name="Columna13353" dataDxfId="3357"/>
    <tableColumn id="13360" xr3:uid="{00000000-0010-0000-0300-000030340000}" name="Columna13354" dataDxfId="3356"/>
    <tableColumn id="13361" xr3:uid="{00000000-0010-0000-0300-000031340000}" name="Columna13355" dataDxfId="3355"/>
    <tableColumn id="13362" xr3:uid="{00000000-0010-0000-0300-000032340000}" name="Columna13356" dataDxfId="3354"/>
    <tableColumn id="13363" xr3:uid="{00000000-0010-0000-0300-000033340000}" name="Columna13357" dataDxfId="3353"/>
    <tableColumn id="13364" xr3:uid="{00000000-0010-0000-0300-000034340000}" name="Columna13358" dataDxfId="3352"/>
    <tableColumn id="13365" xr3:uid="{00000000-0010-0000-0300-000035340000}" name="Columna13359" dataDxfId="3351"/>
    <tableColumn id="13366" xr3:uid="{00000000-0010-0000-0300-000036340000}" name="Columna13360" dataDxfId="3350"/>
    <tableColumn id="13367" xr3:uid="{00000000-0010-0000-0300-000037340000}" name="Columna13361" dataDxfId="3349"/>
    <tableColumn id="13368" xr3:uid="{00000000-0010-0000-0300-000038340000}" name="Columna13362" dataDxfId="3348"/>
    <tableColumn id="13369" xr3:uid="{00000000-0010-0000-0300-000039340000}" name="Columna13363" dataDxfId="3347"/>
    <tableColumn id="13370" xr3:uid="{00000000-0010-0000-0300-00003A340000}" name="Columna13364" dataDxfId="3346"/>
    <tableColumn id="13371" xr3:uid="{00000000-0010-0000-0300-00003B340000}" name="Columna13365" dataDxfId="3345"/>
    <tableColumn id="13372" xr3:uid="{00000000-0010-0000-0300-00003C340000}" name="Columna13366" dataDxfId="3344"/>
    <tableColumn id="13373" xr3:uid="{00000000-0010-0000-0300-00003D340000}" name="Columna13367" dataDxfId="3343"/>
    <tableColumn id="13374" xr3:uid="{00000000-0010-0000-0300-00003E340000}" name="Columna13368" dataDxfId="3342"/>
    <tableColumn id="13375" xr3:uid="{00000000-0010-0000-0300-00003F340000}" name="Columna13369" dataDxfId="3341"/>
    <tableColumn id="13376" xr3:uid="{00000000-0010-0000-0300-000040340000}" name="Columna13370" dataDxfId="3340"/>
    <tableColumn id="13377" xr3:uid="{00000000-0010-0000-0300-000041340000}" name="Columna13371" dataDxfId="3339"/>
    <tableColumn id="13378" xr3:uid="{00000000-0010-0000-0300-000042340000}" name="Columna13372" dataDxfId="3338"/>
    <tableColumn id="13379" xr3:uid="{00000000-0010-0000-0300-000043340000}" name="Columna13373" dataDxfId="3337"/>
    <tableColumn id="13380" xr3:uid="{00000000-0010-0000-0300-000044340000}" name="Columna13374" dataDxfId="3336"/>
    <tableColumn id="13381" xr3:uid="{00000000-0010-0000-0300-000045340000}" name="Columna13375" dataDxfId="3335"/>
    <tableColumn id="13382" xr3:uid="{00000000-0010-0000-0300-000046340000}" name="Columna13376" dataDxfId="3334"/>
    <tableColumn id="13383" xr3:uid="{00000000-0010-0000-0300-000047340000}" name="Columna13377" dataDxfId="3333"/>
    <tableColumn id="13384" xr3:uid="{00000000-0010-0000-0300-000048340000}" name="Columna13378" dataDxfId="3332"/>
    <tableColumn id="13385" xr3:uid="{00000000-0010-0000-0300-000049340000}" name="Columna13379" dataDxfId="3331"/>
    <tableColumn id="13386" xr3:uid="{00000000-0010-0000-0300-00004A340000}" name="Columna13380" dataDxfId="3330"/>
    <tableColumn id="13387" xr3:uid="{00000000-0010-0000-0300-00004B340000}" name="Columna13381" dataDxfId="3329"/>
    <tableColumn id="13388" xr3:uid="{00000000-0010-0000-0300-00004C340000}" name="Columna13382" dataDxfId="3328"/>
    <tableColumn id="13389" xr3:uid="{00000000-0010-0000-0300-00004D340000}" name="Columna13383" dataDxfId="3327"/>
    <tableColumn id="13390" xr3:uid="{00000000-0010-0000-0300-00004E340000}" name="Columna13384" dataDxfId="3326"/>
    <tableColumn id="13391" xr3:uid="{00000000-0010-0000-0300-00004F340000}" name="Columna13385" dataDxfId="3325"/>
    <tableColumn id="13392" xr3:uid="{00000000-0010-0000-0300-000050340000}" name="Columna13386" dataDxfId="3324"/>
    <tableColumn id="13393" xr3:uid="{00000000-0010-0000-0300-000051340000}" name="Columna13387" dataDxfId="3323"/>
    <tableColumn id="13394" xr3:uid="{00000000-0010-0000-0300-000052340000}" name="Columna13388" dataDxfId="3322"/>
    <tableColumn id="13395" xr3:uid="{00000000-0010-0000-0300-000053340000}" name="Columna13389" dataDxfId="3321"/>
    <tableColumn id="13396" xr3:uid="{00000000-0010-0000-0300-000054340000}" name="Columna13390" dataDxfId="3320"/>
    <tableColumn id="13397" xr3:uid="{00000000-0010-0000-0300-000055340000}" name="Columna13391" dataDxfId="3319"/>
    <tableColumn id="13398" xr3:uid="{00000000-0010-0000-0300-000056340000}" name="Columna13392" dataDxfId="3318"/>
    <tableColumn id="13399" xr3:uid="{00000000-0010-0000-0300-000057340000}" name="Columna13393" dataDxfId="3317"/>
    <tableColumn id="13400" xr3:uid="{00000000-0010-0000-0300-000058340000}" name="Columna13394" dataDxfId="3316"/>
    <tableColumn id="13401" xr3:uid="{00000000-0010-0000-0300-000059340000}" name="Columna13395" dataDxfId="3315"/>
    <tableColumn id="13402" xr3:uid="{00000000-0010-0000-0300-00005A340000}" name="Columna13396" dataDxfId="3314"/>
    <tableColumn id="13403" xr3:uid="{00000000-0010-0000-0300-00005B340000}" name="Columna13397" dataDxfId="3313"/>
    <tableColumn id="13404" xr3:uid="{00000000-0010-0000-0300-00005C340000}" name="Columna13398" dataDxfId="3312"/>
    <tableColumn id="13405" xr3:uid="{00000000-0010-0000-0300-00005D340000}" name="Columna13399" dataDxfId="3311"/>
    <tableColumn id="13406" xr3:uid="{00000000-0010-0000-0300-00005E340000}" name="Columna13400" dataDxfId="3310"/>
    <tableColumn id="13407" xr3:uid="{00000000-0010-0000-0300-00005F340000}" name="Columna13401" dataDxfId="3309"/>
    <tableColumn id="13408" xr3:uid="{00000000-0010-0000-0300-000060340000}" name="Columna13402" dataDxfId="3308"/>
    <tableColumn id="13409" xr3:uid="{00000000-0010-0000-0300-000061340000}" name="Columna13403" dataDxfId="3307"/>
    <tableColumn id="13410" xr3:uid="{00000000-0010-0000-0300-000062340000}" name="Columna13404" dataDxfId="3306"/>
    <tableColumn id="13411" xr3:uid="{00000000-0010-0000-0300-000063340000}" name="Columna13405" dataDxfId="3305"/>
    <tableColumn id="13412" xr3:uid="{00000000-0010-0000-0300-000064340000}" name="Columna13406" dataDxfId="3304"/>
    <tableColumn id="13413" xr3:uid="{00000000-0010-0000-0300-000065340000}" name="Columna13407" dataDxfId="3303"/>
    <tableColumn id="13414" xr3:uid="{00000000-0010-0000-0300-000066340000}" name="Columna13408" dataDxfId="3302"/>
    <tableColumn id="13415" xr3:uid="{00000000-0010-0000-0300-000067340000}" name="Columna13409" dataDxfId="3301"/>
    <tableColumn id="13416" xr3:uid="{00000000-0010-0000-0300-000068340000}" name="Columna13410" dataDxfId="3300"/>
    <tableColumn id="13417" xr3:uid="{00000000-0010-0000-0300-000069340000}" name="Columna13411" dataDxfId="3299"/>
    <tableColumn id="13418" xr3:uid="{00000000-0010-0000-0300-00006A340000}" name="Columna13412" dataDxfId="3298"/>
    <tableColumn id="13419" xr3:uid="{00000000-0010-0000-0300-00006B340000}" name="Columna13413" dataDxfId="3297"/>
    <tableColumn id="13420" xr3:uid="{00000000-0010-0000-0300-00006C340000}" name="Columna13414" dataDxfId="3296"/>
    <tableColumn id="13421" xr3:uid="{00000000-0010-0000-0300-00006D340000}" name="Columna13415" dataDxfId="3295"/>
    <tableColumn id="13422" xr3:uid="{00000000-0010-0000-0300-00006E340000}" name="Columna13416" dataDxfId="3294"/>
    <tableColumn id="13423" xr3:uid="{00000000-0010-0000-0300-00006F340000}" name="Columna13417" dataDxfId="3293"/>
    <tableColumn id="13424" xr3:uid="{00000000-0010-0000-0300-000070340000}" name="Columna13418" dataDxfId="3292"/>
    <tableColumn id="13425" xr3:uid="{00000000-0010-0000-0300-000071340000}" name="Columna13419" dataDxfId="3291"/>
    <tableColumn id="13426" xr3:uid="{00000000-0010-0000-0300-000072340000}" name="Columna13420" dataDxfId="3290"/>
    <tableColumn id="13427" xr3:uid="{00000000-0010-0000-0300-000073340000}" name="Columna13421" dataDxfId="3289"/>
    <tableColumn id="13428" xr3:uid="{00000000-0010-0000-0300-000074340000}" name="Columna13422" dataDxfId="3288"/>
    <tableColumn id="13429" xr3:uid="{00000000-0010-0000-0300-000075340000}" name="Columna13423" dataDxfId="3287"/>
    <tableColumn id="13430" xr3:uid="{00000000-0010-0000-0300-000076340000}" name="Columna13424" dataDxfId="3286"/>
    <tableColumn id="13431" xr3:uid="{00000000-0010-0000-0300-000077340000}" name="Columna13425" dataDxfId="3285"/>
    <tableColumn id="13432" xr3:uid="{00000000-0010-0000-0300-000078340000}" name="Columna13426" dataDxfId="3284"/>
    <tableColumn id="13433" xr3:uid="{00000000-0010-0000-0300-000079340000}" name="Columna13427" dataDxfId="3283"/>
    <tableColumn id="13434" xr3:uid="{00000000-0010-0000-0300-00007A340000}" name="Columna13428" dataDxfId="3282"/>
    <tableColumn id="13435" xr3:uid="{00000000-0010-0000-0300-00007B340000}" name="Columna13429" dataDxfId="3281"/>
    <tableColumn id="13436" xr3:uid="{00000000-0010-0000-0300-00007C340000}" name="Columna13430" dataDxfId="3280"/>
    <tableColumn id="13437" xr3:uid="{00000000-0010-0000-0300-00007D340000}" name="Columna13431" dataDxfId="3279"/>
    <tableColumn id="13438" xr3:uid="{00000000-0010-0000-0300-00007E340000}" name="Columna13432" dataDxfId="3278"/>
    <tableColumn id="13439" xr3:uid="{00000000-0010-0000-0300-00007F340000}" name="Columna13433" dataDxfId="3277"/>
    <tableColumn id="13440" xr3:uid="{00000000-0010-0000-0300-000080340000}" name="Columna13434" dataDxfId="3276"/>
    <tableColumn id="13441" xr3:uid="{00000000-0010-0000-0300-000081340000}" name="Columna13435" dataDxfId="3275"/>
    <tableColumn id="13442" xr3:uid="{00000000-0010-0000-0300-000082340000}" name="Columna13436" dataDxfId="3274"/>
    <tableColumn id="13443" xr3:uid="{00000000-0010-0000-0300-000083340000}" name="Columna13437" dataDxfId="3273"/>
    <tableColumn id="13444" xr3:uid="{00000000-0010-0000-0300-000084340000}" name="Columna13438" dataDxfId="3272"/>
    <tableColumn id="13445" xr3:uid="{00000000-0010-0000-0300-000085340000}" name="Columna13439" dataDxfId="3271"/>
    <tableColumn id="13446" xr3:uid="{00000000-0010-0000-0300-000086340000}" name="Columna13440" dataDxfId="3270"/>
    <tableColumn id="13447" xr3:uid="{00000000-0010-0000-0300-000087340000}" name="Columna13441" dataDxfId="3269"/>
    <tableColumn id="13448" xr3:uid="{00000000-0010-0000-0300-000088340000}" name="Columna13442" dataDxfId="3268"/>
    <tableColumn id="13449" xr3:uid="{00000000-0010-0000-0300-000089340000}" name="Columna13443" dataDxfId="3267"/>
    <tableColumn id="13450" xr3:uid="{00000000-0010-0000-0300-00008A340000}" name="Columna13444" dataDxfId="3266"/>
    <tableColumn id="13451" xr3:uid="{00000000-0010-0000-0300-00008B340000}" name="Columna13445" dataDxfId="3265"/>
    <tableColumn id="13452" xr3:uid="{00000000-0010-0000-0300-00008C340000}" name="Columna13446" dataDxfId="3264"/>
    <tableColumn id="13453" xr3:uid="{00000000-0010-0000-0300-00008D340000}" name="Columna13447" dataDxfId="3263"/>
    <tableColumn id="13454" xr3:uid="{00000000-0010-0000-0300-00008E340000}" name="Columna13448" dataDxfId="3262"/>
    <tableColumn id="13455" xr3:uid="{00000000-0010-0000-0300-00008F340000}" name="Columna13449" dataDxfId="3261"/>
    <tableColumn id="13456" xr3:uid="{00000000-0010-0000-0300-000090340000}" name="Columna13450" dataDxfId="3260"/>
    <tableColumn id="13457" xr3:uid="{00000000-0010-0000-0300-000091340000}" name="Columna13451" dataDxfId="3259"/>
    <tableColumn id="13458" xr3:uid="{00000000-0010-0000-0300-000092340000}" name="Columna13452" dataDxfId="3258"/>
    <tableColumn id="13459" xr3:uid="{00000000-0010-0000-0300-000093340000}" name="Columna13453" dataDxfId="3257"/>
    <tableColumn id="13460" xr3:uid="{00000000-0010-0000-0300-000094340000}" name="Columna13454" dataDxfId="3256"/>
    <tableColumn id="13461" xr3:uid="{00000000-0010-0000-0300-000095340000}" name="Columna13455" dataDxfId="3255"/>
    <tableColumn id="13462" xr3:uid="{00000000-0010-0000-0300-000096340000}" name="Columna13456" dataDxfId="3254"/>
    <tableColumn id="13463" xr3:uid="{00000000-0010-0000-0300-000097340000}" name="Columna13457" dataDxfId="3253"/>
    <tableColumn id="13464" xr3:uid="{00000000-0010-0000-0300-000098340000}" name="Columna13458" dataDxfId="3252"/>
    <tableColumn id="13465" xr3:uid="{00000000-0010-0000-0300-000099340000}" name="Columna13459" dataDxfId="3251"/>
    <tableColumn id="13466" xr3:uid="{00000000-0010-0000-0300-00009A340000}" name="Columna13460" dataDxfId="3250"/>
    <tableColumn id="13467" xr3:uid="{00000000-0010-0000-0300-00009B340000}" name="Columna13461" dataDxfId="3249"/>
    <tableColumn id="13468" xr3:uid="{00000000-0010-0000-0300-00009C340000}" name="Columna13462" dataDxfId="3248"/>
    <tableColumn id="13469" xr3:uid="{00000000-0010-0000-0300-00009D340000}" name="Columna13463" dataDxfId="3247"/>
    <tableColumn id="13470" xr3:uid="{00000000-0010-0000-0300-00009E340000}" name="Columna13464" dataDxfId="3246"/>
    <tableColumn id="13471" xr3:uid="{00000000-0010-0000-0300-00009F340000}" name="Columna13465" dataDxfId="3245"/>
    <tableColumn id="13472" xr3:uid="{00000000-0010-0000-0300-0000A0340000}" name="Columna13466" dataDxfId="3244"/>
    <tableColumn id="13473" xr3:uid="{00000000-0010-0000-0300-0000A1340000}" name="Columna13467" dataDxfId="3243"/>
    <tableColumn id="13474" xr3:uid="{00000000-0010-0000-0300-0000A2340000}" name="Columna13468" dataDxfId="3242"/>
    <tableColumn id="13475" xr3:uid="{00000000-0010-0000-0300-0000A3340000}" name="Columna13469" dataDxfId="3241"/>
    <tableColumn id="13476" xr3:uid="{00000000-0010-0000-0300-0000A4340000}" name="Columna13470" dataDxfId="3240"/>
    <tableColumn id="13477" xr3:uid="{00000000-0010-0000-0300-0000A5340000}" name="Columna13471" dataDxfId="3239"/>
    <tableColumn id="13478" xr3:uid="{00000000-0010-0000-0300-0000A6340000}" name="Columna13472" dataDxfId="3238"/>
    <tableColumn id="13479" xr3:uid="{00000000-0010-0000-0300-0000A7340000}" name="Columna13473" dataDxfId="3237"/>
    <tableColumn id="13480" xr3:uid="{00000000-0010-0000-0300-0000A8340000}" name="Columna13474" dataDxfId="3236"/>
    <tableColumn id="13481" xr3:uid="{00000000-0010-0000-0300-0000A9340000}" name="Columna13475" dataDxfId="3235"/>
    <tableColumn id="13482" xr3:uid="{00000000-0010-0000-0300-0000AA340000}" name="Columna13476" dataDxfId="3234"/>
    <tableColumn id="13483" xr3:uid="{00000000-0010-0000-0300-0000AB340000}" name="Columna13477" dataDxfId="3233"/>
    <tableColumn id="13484" xr3:uid="{00000000-0010-0000-0300-0000AC340000}" name="Columna13478" dataDxfId="3232"/>
    <tableColumn id="13485" xr3:uid="{00000000-0010-0000-0300-0000AD340000}" name="Columna13479" dataDxfId="3231"/>
    <tableColumn id="13486" xr3:uid="{00000000-0010-0000-0300-0000AE340000}" name="Columna13480" dataDxfId="3230"/>
    <tableColumn id="13487" xr3:uid="{00000000-0010-0000-0300-0000AF340000}" name="Columna13481" dataDxfId="3229"/>
    <tableColumn id="13488" xr3:uid="{00000000-0010-0000-0300-0000B0340000}" name="Columna13482" dataDxfId="3228"/>
    <tableColumn id="13489" xr3:uid="{00000000-0010-0000-0300-0000B1340000}" name="Columna13483" dataDxfId="3227"/>
    <tableColumn id="13490" xr3:uid="{00000000-0010-0000-0300-0000B2340000}" name="Columna13484" dataDxfId="3226"/>
    <tableColumn id="13491" xr3:uid="{00000000-0010-0000-0300-0000B3340000}" name="Columna13485" dataDxfId="3225"/>
    <tableColumn id="13492" xr3:uid="{00000000-0010-0000-0300-0000B4340000}" name="Columna13486" dataDxfId="3224"/>
    <tableColumn id="13493" xr3:uid="{00000000-0010-0000-0300-0000B5340000}" name="Columna13487" dataDxfId="3223"/>
    <tableColumn id="13494" xr3:uid="{00000000-0010-0000-0300-0000B6340000}" name="Columna13488" dataDxfId="3222"/>
    <tableColumn id="13495" xr3:uid="{00000000-0010-0000-0300-0000B7340000}" name="Columna13489" dataDxfId="3221"/>
    <tableColumn id="13496" xr3:uid="{00000000-0010-0000-0300-0000B8340000}" name="Columna13490" dataDxfId="3220"/>
    <tableColumn id="13497" xr3:uid="{00000000-0010-0000-0300-0000B9340000}" name="Columna13491" dataDxfId="3219"/>
    <tableColumn id="13498" xr3:uid="{00000000-0010-0000-0300-0000BA340000}" name="Columna13492" dataDxfId="3218"/>
    <tableColumn id="13499" xr3:uid="{00000000-0010-0000-0300-0000BB340000}" name="Columna13493" dataDxfId="3217"/>
    <tableColumn id="13500" xr3:uid="{00000000-0010-0000-0300-0000BC340000}" name="Columna13494" dataDxfId="3216"/>
    <tableColumn id="13501" xr3:uid="{00000000-0010-0000-0300-0000BD340000}" name="Columna13495" dataDxfId="3215"/>
    <tableColumn id="13502" xr3:uid="{00000000-0010-0000-0300-0000BE340000}" name="Columna13496" dataDxfId="3214"/>
    <tableColumn id="13503" xr3:uid="{00000000-0010-0000-0300-0000BF340000}" name="Columna13497" dataDxfId="3213"/>
    <tableColumn id="13504" xr3:uid="{00000000-0010-0000-0300-0000C0340000}" name="Columna13498" dataDxfId="3212"/>
    <tableColumn id="13505" xr3:uid="{00000000-0010-0000-0300-0000C1340000}" name="Columna13499" dataDxfId="3211"/>
    <tableColumn id="13506" xr3:uid="{00000000-0010-0000-0300-0000C2340000}" name="Columna13500" dataDxfId="3210"/>
    <tableColumn id="13507" xr3:uid="{00000000-0010-0000-0300-0000C3340000}" name="Columna13501" dataDxfId="3209"/>
    <tableColumn id="13508" xr3:uid="{00000000-0010-0000-0300-0000C4340000}" name="Columna13502" dataDxfId="3208"/>
    <tableColumn id="13509" xr3:uid="{00000000-0010-0000-0300-0000C5340000}" name="Columna13503" dataDxfId="3207"/>
    <tableColumn id="13510" xr3:uid="{00000000-0010-0000-0300-0000C6340000}" name="Columna13504" dataDxfId="3206"/>
    <tableColumn id="13511" xr3:uid="{00000000-0010-0000-0300-0000C7340000}" name="Columna13505" dataDxfId="3205"/>
    <tableColumn id="13512" xr3:uid="{00000000-0010-0000-0300-0000C8340000}" name="Columna13506" dataDxfId="3204"/>
    <tableColumn id="13513" xr3:uid="{00000000-0010-0000-0300-0000C9340000}" name="Columna13507" dataDxfId="3203"/>
    <tableColumn id="13514" xr3:uid="{00000000-0010-0000-0300-0000CA340000}" name="Columna13508" dataDxfId="3202"/>
    <tableColumn id="13515" xr3:uid="{00000000-0010-0000-0300-0000CB340000}" name="Columna13509" dataDxfId="3201"/>
    <tableColumn id="13516" xr3:uid="{00000000-0010-0000-0300-0000CC340000}" name="Columna13510" dataDxfId="3200"/>
    <tableColumn id="13517" xr3:uid="{00000000-0010-0000-0300-0000CD340000}" name="Columna13511" dataDxfId="3199"/>
    <tableColumn id="13518" xr3:uid="{00000000-0010-0000-0300-0000CE340000}" name="Columna13512" dataDxfId="3198"/>
    <tableColumn id="13519" xr3:uid="{00000000-0010-0000-0300-0000CF340000}" name="Columna13513" dataDxfId="3197"/>
    <tableColumn id="13520" xr3:uid="{00000000-0010-0000-0300-0000D0340000}" name="Columna13514" dataDxfId="3196"/>
    <tableColumn id="13521" xr3:uid="{00000000-0010-0000-0300-0000D1340000}" name="Columna13515" dataDxfId="3195"/>
    <tableColumn id="13522" xr3:uid="{00000000-0010-0000-0300-0000D2340000}" name="Columna13516" dataDxfId="3194"/>
    <tableColumn id="13523" xr3:uid="{00000000-0010-0000-0300-0000D3340000}" name="Columna13517" dataDxfId="3193"/>
    <tableColumn id="13524" xr3:uid="{00000000-0010-0000-0300-0000D4340000}" name="Columna13518" dataDxfId="3192"/>
    <tableColumn id="13525" xr3:uid="{00000000-0010-0000-0300-0000D5340000}" name="Columna13519" dataDxfId="3191"/>
    <tableColumn id="13526" xr3:uid="{00000000-0010-0000-0300-0000D6340000}" name="Columna13520" dataDxfId="3190"/>
    <tableColumn id="13527" xr3:uid="{00000000-0010-0000-0300-0000D7340000}" name="Columna13521" dataDxfId="3189"/>
    <tableColumn id="13528" xr3:uid="{00000000-0010-0000-0300-0000D8340000}" name="Columna13522" dataDxfId="3188"/>
    <tableColumn id="13529" xr3:uid="{00000000-0010-0000-0300-0000D9340000}" name="Columna13523" dataDxfId="3187"/>
    <tableColumn id="13530" xr3:uid="{00000000-0010-0000-0300-0000DA340000}" name="Columna13524" dataDxfId="3186"/>
    <tableColumn id="13531" xr3:uid="{00000000-0010-0000-0300-0000DB340000}" name="Columna13525" dataDxfId="3185"/>
    <tableColumn id="13532" xr3:uid="{00000000-0010-0000-0300-0000DC340000}" name="Columna13526" dataDxfId="3184"/>
    <tableColumn id="13533" xr3:uid="{00000000-0010-0000-0300-0000DD340000}" name="Columna13527" dataDxfId="3183"/>
    <tableColumn id="13534" xr3:uid="{00000000-0010-0000-0300-0000DE340000}" name="Columna13528" dataDxfId="3182"/>
    <tableColumn id="13535" xr3:uid="{00000000-0010-0000-0300-0000DF340000}" name="Columna13529" dataDxfId="3181"/>
    <tableColumn id="13536" xr3:uid="{00000000-0010-0000-0300-0000E0340000}" name="Columna13530" dataDxfId="3180"/>
    <tableColumn id="13537" xr3:uid="{00000000-0010-0000-0300-0000E1340000}" name="Columna13531" dataDxfId="3179"/>
    <tableColumn id="13538" xr3:uid="{00000000-0010-0000-0300-0000E2340000}" name="Columna13532" dataDxfId="3178"/>
    <tableColumn id="13539" xr3:uid="{00000000-0010-0000-0300-0000E3340000}" name="Columna13533" dataDxfId="3177"/>
    <tableColumn id="13540" xr3:uid="{00000000-0010-0000-0300-0000E4340000}" name="Columna13534" dataDxfId="3176"/>
    <tableColumn id="13541" xr3:uid="{00000000-0010-0000-0300-0000E5340000}" name="Columna13535" dataDxfId="3175"/>
    <tableColumn id="13542" xr3:uid="{00000000-0010-0000-0300-0000E6340000}" name="Columna13536" dataDxfId="3174"/>
    <tableColumn id="13543" xr3:uid="{00000000-0010-0000-0300-0000E7340000}" name="Columna13537" dataDxfId="3173"/>
    <tableColumn id="13544" xr3:uid="{00000000-0010-0000-0300-0000E8340000}" name="Columna13538" dataDxfId="3172"/>
    <tableColumn id="13545" xr3:uid="{00000000-0010-0000-0300-0000E9340000}" name="Columna13539" dataDxfId="3171"/>
    <tableColumn id="13546" xr3:uid="{00000000-0010-0000-0300-0000EA340000}" name="Columna13540" dataDxfId="3170"/>
    <tableColumn id="13547" xr3:uid="{00000000-0010-0000-0300-0000EB340000}" name="Columna13541" dataDxfId="3169"/>
    <tableColumn id="13548" xr3:uid="{00000000-0010-0000-0300-0000EC340000}" name="Columna13542" dataDxfId="3168"/>
    <tableColumn id="13549" xr3:uid="{00000000-0010-0000-0300-0000ED340000}" name="Columna13543" dataDxfId="3167"/>
    <tableColumn id="13550" xr3:uid="{00000000-0010-0000-0300-0000EE340000}" name="Columna13544" dataDxfId="3166"/>
    <tableColumn id="13551" xr3:uid="{00000000-0010-0000-0300-0000EF340000}" name="Columna13545" dataDxfId="3165"/>
    <tableColumn id="13552" xr3:uid="{00000000-0010-0000-0300-0000F0340000}" name="Columna13546" dataDxfId="3164"/>
    <tableColumn id="13553" xr3:uid="{00000000-0010-0000-0300-0000F1340000}" name="Columna13547" dataDxfId="3163"/>
    <tableColumn id="13554" xr3:uid="{00000000-0010-0000-0300-0000F2340000}" name="Columna13548" dataDxfId="3162"/>
    <tableColumn id="13555" xr3:uid="{00000000-0010-0000-0300-0000F3340000}" name="Columna13549" dataDxfId="3161"/>
    <tableColumn id="13556" xr3:uid="{00000000-0010-0000-0300-0000F4340000}" name="Columna13550" dataDxfId="3160"/>
    <tableColumn id="13557" xr3:uid="{00000000-0010-0000-0300-0000F5340000}" name="Columna13551" dataDxfId="3159"/>
    <tableColumn id="13558" xr3:uid="{00000000-0010-0000-0300-0000F6340000}" name="Columna13552" dataDxfId="3158"/>
    <tableColumn id="13559" xr3:uid="{00000000-0010-0000-0300-0000F7340000}" name="Columna13553" dataDxfId="3157"/>
    <tableColumn id="13560" xr3:uid="{00000000-0010-0000-0300-0000F8340000}" name="Columna13554" dataDxfId="3156"/>
    <tableColumn id="13561" xr3:uid="{00000000-0010-0000-0300-0000F9340000}" name="Columna13555" dataDxfId="3155"/>
    <tableColumn id="13562" xr3:uid="{00000000-0010-0000-0300-0000FA340000}" name="Columna13556" dataDxfId="3154"/>
    <tableColumn id="13563" xr3:uid="{00000000-0010-0000-0300-0000FB340000}" name="Columna13557" dataDxfId="3153"/>
    <tableColumn id="13564" xr3:uid="{00000000-0010-0000-0300-0000FC340000}" name="Columna13558" dataDxfId="3152"/>
    <tableColumn id="13565" xr3:uid="{00000000-0010-0000-0300-0000FD340000}" name="Columna13559" dataDxfId="3151"/>
    <tableColumn id="13566" xr3:uid="{00000000-0010-0000-0300-0000FE340000}" name="Columna13560" dataDxfId="3150"/>
    <tableColumn id="13567" xr3:uid="{00000000-0010-0000-0300-0000FF340000}" name="Columna13561" dataDxfId="3149"/>
    <tableColumn id="13568" xr3:uid="{00000000-0010-0000-0300-000000350000}" name="Columna13562" dataDxfId="3148"/>
    <tableColumn id="13569" xr3:uid="{00000000-0010-0000-0300-000001350000}" name="Columna13563" dataDxfId="3147"/>
    <tableColumn id="13570" xr3:uid="{00000000-0010-0000-0300-000002350000}" name="Columna13564" dataDxfId="3146"/>
    <tableColumn id="13571" xr3:uid="{00000000-0010-0000-0300-000003350000}" name="Columna13565" dataDxfId="3145"/>
    <tableColumn id="13572" xr3:uid="{00000000-0010-0000-0300-000004350000}" name="Columna13566" dataDxfId="3144"/>
    <tableColumn id="13573" xr3:uid="{00000000-0010-0000-0300-000005350000}" name="Columna13567" dataDxfId="3143"/>
    <tableColumn id="13574" xr3:uid="{00000000-0010-0000-0300-000006350000}" name="Columna13568" dataDxfId="3142"/>
    <tableColumn id="13575" xr3:uid="{00000000-0010-0000-0300-000007350000}" name="Columna13569" dataDxfId="3141"/>
    <tableColumn id="13576" xr3:uid="{00000000-0010-0000-0300-000008350000}" name="Columna13570" dataDxfId="3140"/>
    <tableColumn id="13577" xr3:uid="{00000000-0010-0000-0300-000009350000}" name="Columna13571" dataDxfId="3139"/>
    <tableColumn id="13578" xr3:uid="{00000000-0010-0000-0300-00000A350000}" name="Columna13572" dataDxfId="3138"/>
    <tableColumn id="13579" xr3:uid="{00000000-0010-0000-0300-00000B350000}" name="Columna13573" dataDxfId="3137"/>
    <tableColumn id="13580" xr3:uid="{00000000-0010-0000-0300-00000C350000}" name="Columna13574" dataDxfId="3136"/>
    <tableColumn id="13581" xr3:uid="{00000000-0010-0000-0300-00000D350000}" name="Columna13575" dataDxfId="3135"/>
    <tableColumn id="13582" xr3:uid="{00000000-0010-0000-0300-00000E350000}" name="Columna13576" dataDxfId="3134"/>
    <tableColumn id="13583" xr3:uid="{00000000-0010-0000-0300-00000F350000}" name="Columna13577" dataDxfId="3133"/>
    <tableColumn id="13584" xr3:uid="{00000000-0010-0000-0300-000010350000}" name="Columna13578" dataDxfId="3132"/>
    <tableColumn id="13585" xr3:uid="{00000000-0010-0000-0300-000011350000}" name="Columna13579" dataDxfId="3131"/>
    <tableColumn id="13586" xr3:uid="{00000000-0010-0000-0300-000012350000}" name="Columna13580" dataDxfId="3130"/>
    <tableColumn id="13587" xr3:uid="{00000000-0010-0000-0300-000013350000}" name="Columna13581" dataDxfId="3129"/>
    <tableColumn id="13588" xr3:uid="{00000000-0010-0000-0300-000014350000}" name="Columna13582" dataDxfId="3128"/>
    <tableColumn id="13589" xr3:uid="{00000000-0010-0000-0300-000015350000}" name="Columna13583" dataDxfId="3127"/>
    <tableColumn id="13590" xr3:uid="{00000000-0010-0000-0300-000016350000}" name="Columna13584" dataDxfId="3126"/>
    <tableColumn id="13591" xr3:uid="{00000000-0010-0000-0300-000017350000}" name="Columna13585" dataDxfId="3125"/>
    <tableColumn id="13592" xr3:uid="{00000000-0010-0000-0300-000018350000}" name="Columna13586" dataDxfId="3124"/>
    <tableColumn id="13593" xr3:uid="{00000000-0010-0000-0300-000019350000}" name="Columna13587" dataDxfId="3123"/>
    <tableColumn id="13594" xr3:uid="{00000000-0010-0000-0300-00001A350000}" name="Columna13588" dataDxfId="3122"/>
    <tableColumn id="13595" xr3:uid="{00000000-0010-0000-0300-00001B350000}" name="Columna13589" dataDxfId="3121"/>
    <tableColumn id="13596" xr3:uid="{00000000-0010-0000-0300-00001C350000}" name="Columna13590" dataDxfId="3120"/>
    <tableColumn id="13597" xr3:uid="{00000000-0010-0000-0300-00001D350000}" name="Columna13591" dataDxfId="3119"/>
    <tableColumn id="13598" xr3:uid="{00000000-0010-0000-0300-00001E350000}" name="Columna13592" dataDxfId="3118"/>
    <tableColumn id="13599" xr3:uid="{00000000-0010-0000-0300-00001F350000}" name="Columna13593" dataDxfId="3117"/>
    <tableColumn id="13600" xr3:uid="{00000000-0010-0000-0300-000020350000}" name="Columna13594" dataDxfId="3116"/>
    <tableColumn id="13601" xr3:uid="{00000000-0010-0000-0300-000021350000}" name="Columna13595" dataDxfId="3115"/>
    <tableColumn id="13602" xr3:uid="{00000000-0010-0000-0300-000022350000}" name="Columna13596" dataDxfId="3114"/>
    <tableColumn id="13603" xr3:uid="{00000000-0010-0000-0300-000023350000}" name="Columna13597" dataDxfId="3113"/>
    <tableColumn id="13604" xr3:uid="{00000000-0010-0000-0300-000024350000}" name="Columna13598" dataDxfId="3112"/>
    <tableColumn id="13605" xr3:uid="{00000000-0010-0000-0300-000025350000}" name="Columna13599" dataDxfId="3111"/>
    <tableColumn id="13606" xr3:uid="{00000000-0010-0000-0300-000026350000}" name="Columna13600" dataDxfId="3110"/>
    <tableColumn id="13607" xr3:uid="{00000000-0010-0000-0300-000027350000}" name="Columna13601" dataDxfId="3109"/>
    <tableColumn id="13608" xr3:uid="{00000000-0010-0000-0300-000028350000}" name="Columna13602" dataDxfId="3108"/>
    <tableColumn id="13609" xr3:uid="{00000000-0010-0000-0300-000029350000}" name="Columna13603" dataDxfId="3107"/>
    <tableColumn id="13610" xr3:uid="{00000000-0010-0000-0300-00002A350000}" name="Columna13604" dataDxfId="3106"/>
    <tableColumn id="13611" xr3:uid="{00000000-0010-0000-0300-00002B350000}" name="Columna13605" dataDxfId="3105"/>
    <tableColumn id="13612" xr3:uid="{00000000-0010-0000-0300-00002C350000}" name="Columna13606" dataDxfId="3104"/>
    <tableColumn id="13613" xr3:uid="{00000000-0010-0000-0300-00002D350000}" name="Columna13607" dataDxfId="3103"/>
    <tableColumn id="13614" xr3:uid="{00000000-0010-0000-0300-00002E350000}" name="Columna13608" dataDxfId="3102"/>
    <tableColumn id="13615" xr3:uid="{00000000-0010-0000-0300-00002F350000}" name="Columna13609" dataDxfId="3101"/>
    <tableColumn id="13616" xr3:uid="{00000000-0010-0000-0300-000030350000}" name="Columna13610" dataDxfId="3100"/>
    <tableColumn id="13617" xr3:uid="{00000000-0010-0000-0300-000031350000}" name="Columna13611" dataDxfId="3099"/>
    <tableColumn id="13618" xr3:uid="{00000000-0010-0000-0300-000032350000}" name="Columna13612" dataDxfId="3098"/>
    <tableColumn id="13619" xr3:uid="{00000000-0010-0000-0300-000033350000}" name="Columna13613" dataDxfId="3097"/>
    <tableColumn id="13620" xr3:uid="{00000000-0010-0000-0300-000034350000}" name="Columna13614" dataDxfId="3096"/>
    <tableColumn id="13621" xr3:uid="{00000000-0010-0000-0300-000035350000}" name="Columna13615" dataDxfId="3095"/>
    <tableColumn id="13622" xr3:uid="{00000000-0010-0000-0300-000036350000}" name="Columna13616" dataDxfId="3094"/>
    <tableColumn id="13623" xr3:uid="{00000000-0010-0000-0300-000037350000}" name="Columna13617" dataDxfId="3093"/>
    <tableColumn id="13624" xr3:uid="{00000000-0010-0000-0300-000038350000}" name="Columna13618" dataDxfId="3092"/>
    <tableColumn id="13625" xr3:uid="{00000000-0010-0000-0300-000039350000}" name="Columna13619" dataDxfId="3091"/>
    <tableColumn id="13626" xr3:uid="{00000000-0010-0000-0300-00003A350000}" name="Columna13620" dataDxfId="3090"/>
    <tableColumn id="13627" xr3:uid="{00000000-0010-0000-0300-00003B350000}" name="Columna13621" dataDxfId="3089"/>
    <tableColumn id="13628" xr3:uid="{00000000-0010-0000-0300-00003C350000}" name="Columna13622" dataDxfId="3088"/>
    <tableColumn id="13629" xr3:uid="{00000000-0010-0000-0300-00003D350000}" name="Columna13623" dataDxfId="3087"/>
    <tableColumn id="13630" xr3:uid="{00000000-0010-0000-0300-00003E350000}" name="Columna13624" dataDxfId="3086"/>
    <tableColumn id="13631" xr3:uid="{00000000-0010-0000-0300-00003F350000}" name="Columna13625" dataDxfId="3085"/>
    <tableColumn id="13632" xr3:uid="{00000000-0010-0000-0300-000040350000}" name="Columna13626" dataDxfId="3084"/>
    <tableColumn id="13633" xr3:uid="{00000000-0010-0000-0300-000041350000}" name="Columna13627" dataDxfId="3083"/>
    <tableColumn id="13634" xr3:uid="{00000000-0010-0000-0300-000042350000}" name="Columna13628" dataDxfId="3082"/>
    <tableColumn id="13635" xr3:uid="{00000000-0010-0000-0300-000043350000}" name="Columna13629" dataDxfId="3081"/>
    <tableColumn id="13636" xr3:uid="{00000000-0010-0000-0300-000044350000}" name="Columna13630" dataDxfId="3080"/>
    <tableColumn id="13637" xr3:uid="{00000000-0010-0000-0300-000045350000}" name="Columna13631" dataDxfId="3079"/>
    <tableColumn id="13638" xr3:uid="{00000000-0010-0000-0300-000046350000}" name="Columna13632" dataDxfId="3078"/>
    <tableColumn id="13639" xr3:uid="{00000000-0010-0000-0300-000047350000}" name="Columna13633" dataDxfId="3077"/>
    <tableColumn id="13640" xr3:uid="{00000000-0010-0000-0300-000048350000}" name="Columna13634" dataDxfId="3076"/>
    <tableColumn id="13641" xr3:uid="{00000000-0010-0000-0300-000049350000}" name="Columna13635" dataDxfId="3075"/>
    <tableColumn id="13642" xr3:uid="{00000000-0010-0000-0300-00004A350000}" name="Columna13636" dataDxfId="3074"/>
    <tableColumn id="13643" xr3:uid="{00000000-0010-0000-0300-00004B350000}" name="Columna13637" dataDxfId="3073"/>
    <tableColumn id="13644" xr3:uid="{00000000-0010-0000-0300-00004C350000}" name="Columna13638" dataDxfId="3072"/>
    <tableColumn id="13645" xr3:uid="{00000000-0010-0000-0300-00004D350000}" name="Columna13639" dataDxfId="3071"/>
    <tableColumn id="13646" xr3:uid="{00000000-0010-0000-0300-00004E350000}" name="Columna13640" dataDxfId="3070"/>
    <tableColumn id="13647" xr3:uid="{00000000-0010-0000-0300-00004F350000}" name="Columna13641" dataDxfId="3069"/>
    <tableColumn id="13648" xr3:uid="{00000000-0010-0000-0300-000050350000}" name="Columna13642" dataDxfId="3068"/>
    <tableColumn id="13649" xr3:uid="{00000000-0010-0000-0300-000051350000}" name="Columna13643" dataDxfId="3067"/>
    <tableColumn id="13650" xr3:uid="{00000000-0010-0000-0300-000052350000}" name="Columna13644" dataDxfId="3066"/>
    <tableColumn id="13651" xr3:uid="{00000000-0010-0000-0300-000053350000}" name="Columna13645" dataDxfId="3065"/>
    <tableColumn id="13652" xr3:uid="{00000000-0010-0000-0300-000054350000}" name="Columna13646" dataDxfId="3064"/>
    <tableColumn id="13653" xr3:uid="{00000000-0010-0000-0300-000055350000}" name="Columna13647" dataDxfId="3063"/>
    <tableColumn id="13654" xr3:uid="{00000000-0010-0000-0300-000056350000}" name="Columna13648" dataDxfId="3062"/>
    <tableColumn id="13655" xr3:uid="{00000000-0010-0000-0300-000057350000}" name="Columna13649" dataDxfId="3061"/>
    <tableColumn id="13656" xr3:uid="{00000000-0010-0000-0300-000058350000}" name="Columna13650" dataDxfId="3060"/>
    <tableColumn id="13657" xr3:uid="{00000000-0010-0000-0300-000059350000}" name="Columna13651" dataDxfId="3059"/>
    <tableColumn id="13658" xr3:uid="{00000000-0010-0000-0300-00005A350000}" name="Columna13652" dataDxfId="3058"/>
    <tableColumn id="13659" xr3:uid="{00000000-0010-0000-0300-00005B350000}" name="Columna13653" dataDxfId="3057"/>
    <tableColumn id="13660" xr3:uid="{00000000-0010-0000-0300-00005C350000}" name="Columna13654" dataDxfId="3056"/>
    <tableColumn id="13661" xr3:uid="{00000000-0010-0000-0300-00005D350000}" name="Columna13655" dataDxfId="3055"/>
    <tableColumn id="13662" xr3:uid="{00000000-0010-0000-0300-00005E350000}" name="Columna13656" dataDxfId="3054"/>
    <tableColumn id="13663" xr3:uid="{00000000-0010-0000-0300-00005F350000}" name="Columna13657" dataDxfId="3053"/>
    <tableColumn id="13664" xr3:uid="{00000000-0010-0000-0300-000060350000}" name="Columna13658" dataDxfId="3052"/>
    <tableColumn id="13665" xr3:uid="{00000000-0010-0000-0300-000061350000}" name="Columna13659" dataDxfId="3051"/>
    <tableColumn id="13666" xr3:uid="{00000000-0010-0000-0300-000062350000}" name="Columna13660" dataDxfId="3050"/>
    <tableColumn id="13667" xr3:uid="{00000000-0010-0000-0300-000063350000}" name="Columna13661" dataDxfId="3049"/>
    <tableColumn id="13668" xr3:uid="{00000000-0010-0000-0300-000064350000}" name="Columna13662" dataDxfId="3048"/>
    <tableColumn id="13669" xr3:uid="{00000000-0010-0000-0300-000065350000}" name="Columna13663" dataDxfId="3047"/>
    <tableColumn id="13670" xr3:uid="{00000000-0010-0000-0300-000066350000}" name="Columna13664" dataDxfId="3046"/>
    <tableColumn id="13671" xr3:uid="{00000000-0010-0000-0300-000067350000}" name="Columna13665" dataDxfId="3045"/>
    <tableColumn id="13672" xr3:uid="{00000000-0010-0000-0300-000068350000}" name="Columna13666" dataDxfId="3044"/>
    <tableColumn id="13673" xr3:uid="{00000000-0010-0000-0300-000069350000}" name="Columna13667" dataDxfId="3043"/>
    <tableColumn id="13674" xr3:uid="{00000000-0010-0000-0300-00006A350000}" name="Columna13668" dataDxfId="3042"/>
    <tableColumn id="13675" xr3:uid="{00000000-0010-0000-0300-00006B350000}" name="Columna13669" dataDxfId="3041"/>
    <tableColumn id="13676" xr3:uid="{00000000-0010-0000-0300-00006C350000}" name="Columna13670" dataDxfId="3040"/>
    <tableColumn id="13677" xr3:uid="{00000000-0010-0000-0300-00006D350000}" name="Columna13671" dataDxfId="3039"/>
    <tableColumn id="13678" xr3:uid="{00000000-0010-0000-0300-00006E350000}" name="Columna13672" dataDxfId="3038"/>
    <tableColumn id="13679" xr3:uid="{00000000-0010-0000-0300-00006F350000}" name="Columna13673" dataDxfId="3037"/>
    <tableColumn id="13680" xr3:uid="{00000000-0010-0000-0300-000070350000}" name="Columna13674" dataDxfId="3036"/>
    <tableColumn id="13681" xr3:uid="{00000000-0010-0000-0300-000071350000}" name="Columna13675" dataDxfId="3035"/>
    <tableColumn id="13682" xr3:uid="{00000000-0010-0000-0300-000072350000}" name="Columna13676" dataDxfId="3034"/>
    <tableColumn id="13683" xr3:uid="{00000000-0010-0000-0300-000073350000}" name="Columna13677" dataDxfId="3033"/>
    <tableColumn id="13684" xr3:uid="{00000000-0010-0000-0300-000074350000}" name="Columna13678" dataDxfId="3032"/>
    <tableColumn id="13685" xr3:uid="{00000000-0010-0000-0300-000075350000}" name="Columna13679" dataDxfId="3031"/>
    <tableColumn id="13686" xr3:uid="{00000000-0010-0000-0300-000076350000}" name="Columna13680" dataDxfId="3030"/>
    <tableColumn id="13687" xr3:uid="{00000000-0010-0000-0300-000077350000}" name="Columna13681" dataDxfId="3029"/>
    <tableColumn id="13688" xr3:uid="{00000000-0010-0000-0300-000078350000}" name="Columna13682" dataDxfId="3028"/>
    <tableColumn id="13689" xr3:uid="{00000000-0010-0000-0300-000079350000}" name="Columna13683" dataDxfId="3027"/>
    <tableColumn id="13690" xr3:uid="{00000000-0010-0000-0300-00007A350000}" name="Columna13684" dataDxfId="3026"/>
    <tableColumn id="13691" xr3:uid="{00000000-0010-0000-0300-00007B350000}" name="Columna13685" dataDxfId="3025"/>
    <tableColumn id="13692" xr3:uid="{00000000-0010-0000-0300-00007C350000}" name="Columna13686" dataDxfId="3024"/>
    <tableColumn id="13693" xr3:uid="{00000000-0010-0000-0300-00007D350000}" name="Columna13687" dataDxfId="3023"/>
    <tableColumn id="13694" xr3:uid="{00000000-0010-0000-0300-00007E350000}" name="Columna13688" dataDxfId="3022"/>
    <tableColumn id="13695" xr3:uid="{00000000-0010-0000-0300-00007F350000}" name="Columna13689" dataDxfId="3021"/>
    <tableColumn id="13696" xr3:uid="{00000000-0010-0000-0300-000080350000}" name="Columna13690" dataDxfId="3020"/>
    <tableColumn id="13697" xr3:uid="{00000000-0010-0000-0300-000081350000}" name="Columna13691" dataDxfId="3019"/>
    <tableColumn id="13698" xr3:uid="{00000000-0010-0000-0300-000082350000}" name="Columna13692" dataDxfId="3018"/>
    <tableColumn id="13699" xr3:uid="{00000000-0010-0000-0300-000083350000}" name="Columna13693" dataDxfId="3017"/>
    <tableColumn id="13700" xr3:uid="{00000000-0010-0000-0300-000084350000}" name="Columna13694" dataDxfId="3016"/>
    <tableColumn id="13701" xr3:uid="{00000000-0010-0000-0300-000085350000}" name="Columna13695" dataDxfId="3015"/>
    <tableColumn id="13702" xr3:uid="{00000000-0010-0000-0300-000086350000}" name="Columna13696" dataDxfId="3014"/>
    <tableColumn id="13703" xr3:uid="{00000000-0010-0000-0300-000087350000}" name="Columna13697" dataDxfId="3013"/>
    <tableColumn id="13704" xr3:uid="{00000000-0010-0000-0300-000088350000}" name="Columna13698" dataDxfId="3012"/>
    <tableColumn id="13705" xr3:uid="{00000000-0010-0000-0300-000089350000}" name="Columna13699" dataDxfId="3011"/>
    <tableColumn id="13706" xr3:uid="{00000000-0010-0000-0300-00008A350000}" name="Columna13700" dataDxfId="3010"/>
    <tableColumn id="13707" xr3:uid="{00000000-0010-0000-0300-00008B350000}" name="Columna13701" dataDxfId="3009"/>
    <tableColumn id="13708" xr3:uid="{00000000-0010-0000-0300-00008C350000}" name="Columna13702" dataDxfId="3008"/>
    <tableColumn id="13709" xr3:uid="{00000000-0010-0000-0300-00008D350000}" name="Columna13703" dataDxfId="3007"/>
    <tableColumn id="13710" xr3:uid="{00000000-0010-0000-0300-00008E350000}" name="Columna13704" dataDxfId="3006"/>
    <tableColumn id="13711" xr3:uid="{00000000-0010-0000-0300-00008F350000}" name="Columna13705" dataDxfId="3005"/>
    <tableColumn id="13712" xr3:uid="{00000000-0010-0000-0300-000090350000}" name="Columna13706" dataDxfId="3004"/>
    <tableColumn id="13713" xr3:uid="{00000000-0010-0000-0300-000091350000}" name="Columna13707" dataDxfId="3003"/>
    <tableColumn id="13714" xr3:uid="{00000000-0010-0000-0300-000092350000}" name="Columna13708" dataDxfId="3002"/>
    <tableColumn id="13715" xr3:uid="{00000000-0010-0000-0300-000093350000}" name="Columna13709" dataDxfId="3001"/>
    <tableColumn id="13716" xr3:uid="{00000000-0010-0000-0300-000094350000}" name="Columna13710" dataDxfId="3000"/>
    <tableColumn id="13717" xr3:uid="{00000000-0010-0000-0300-000095350000}" name="Columna13711" dataDxfId="2999"/>
    <tableColumn id="13718" xr3:uid="{00000000-0010-0000-0300-000096350000}" name="Columna13712" dataDxfId="2998"/>
    <tableColumn id="13719" xr3:uid="{00000000-0010-0000-0300-000097350000}" name="Columna13713" dataDxfId="2997"/>
    <tableColumn id="13720" xr3:uid="{00000000-0010-0000-0300-000098350000}" name="Columna13714" dataDxfId="2996"/>
    <tableColumn id="13721" xr3:uid="{00000000-0010-0000-0300-000099350000}" name="Columna13715" dataDxfId="2995"/>
    <tableColumn id="13722" xr3:uid="{00000000-0010-0000-0300-00009A350000}" name="Columna13716" dataDxfId="2994"/>
    <tableColumn id="13723" xr3:uid="{00000000-0010-0000-0300-00009B350000}" name="Columna13717" dataDxfId="2993"/>
    <tableColumn id="13724" xr3:uid="{00000000-0010-0000-0300-00009C350000}" name="Columna13718" dataDxfId="2992"/>
    <tableColumn id="13725" xr3:uid="{00000000-0010-0000-0300-00009D350000}" name="Columna13719" dataDxfId="2991"/>
    <tableColumn id="13726" xr3:uid="{00000000-0010-0000-0300-00009E350000}" name="Columna13720" dataDxfId="2990"/>
    <tableColumn id="13727" xr3:uid="{00000000-0010-0000-0300-00009F350000}" name="Columna13721" dataDxfId="2989"/>
    <tableColumn id="13728" xr3:uid="{00000000-0010-0000-0300-0000A0350000}" name="Columna13722" dataDxfId="2988"/>
    <tableColumn id="13729" xr3:uid="{00000000-0010-0000-0300-0000A1350000}" name="Columna13723" dataDxfId="2987"/>
    <tableColumn id="13730" xr3:uid="{00000000-0010-0000-0300-0000A2350000}" name="Columna13724" dataDxfId="2986"/>
    <tableColumn id="13731" xr3:uid="{00000000-0010-0000-0300-0000A3350000}" name="Columna13725" dataDxfId="2985"/>
    <tableColumn id="13732" xr3:uid="{00000000-0010-0000-0300-0000A4350000}" name="Columna13726" dataDxfId="2984"/>
    <tableColumn id="13733" xr3:uid="{00000000-0010-0000-0300-0000A5350000}" name="Columna13727" dataDxfId="2983"/>
    <tableColumn id="13734" xr3:uid="{00000000-0010-0000-0300-0000A6350000}" name="Columna13728" dataDxfId="2982"/>
    <tableColumn id="13735" xr3:uid="{00000000-0010-0000-0300-0000A7350000}" name="Columna13729" dataDxfId="2981"/>
    <tableColumn id="13736" xr3:uid="{00000000-0010-0000-0300-0000A8350000}" name="Columna13730" dataDxfId="2980"/>
    <tableColumn id="13737" xr3:uid="{00000000-0010-0000-0300-0000A9350000}" name="Columna13731" dataDxfId="2979"/>
    <tableColumn id="13738" xr3:uid="{00000000-0010-0000-0300-0000AA350000}" name="Columna13732" dataDxfId="2978"/>
    <tableColumn id="13739" xr3:uid="{00000000-0010-0000-0300-0000AB350000}" name="Columna13733" dataDxfId="2977"/>
    <tableColumn id="13740" xr3:uid="{00000000-0010-0000-0300-0000AC350000}" name="Columna13734" dataDxfId="2976"/>
    <tableColumn id="13741" xr3:uid="{00000000-0010-0000-0300-0000AD350000}" name="Columna13735" dataDxfId="2975"/>
    <tableColumn id="13742" xr3:uid="{00000000-0010-0000-0300-0000AE350000}" name="Columna13736" dataDxfId="2974"/>
    <tableColumn id="13743" xr3:uid="{00000000-0010-0000-0300-0000AF350000}" name="Columna13737" dataDxfId="2973"/>
    <tableColumn id="13744" xr3:uid="{00000000-0010-0000-0300-0000B0350000}" name="Columna13738" dataDxfId="2972"/>
    <tableColumn id="13745" xr3:uid="{00000000-0010-0000-0300-0000B1350000}" name="Columna13739" dataDxfId="2971"/>
    <tableColumn id="13746" xr3:uid="{00000000-0010-0000-0300-0000B2350000}" name="Columna13740" dataDxfId="2970"/>
    <tableColumn id="13747" xr3:uid="{00000000-0010-0000-0300-0000B3350000}" name="Columna13741" dataDxfId="2969"/>
    <tableColumn id="13748" xr3:uid="{00000000-0010-0000-0300-0000B4350000}" name="Columna13742" dataDxfId="2968"/>
    <tableColumn id="13749" xr3:uid="{00000000-0010-0000-0300-0000B5350000}" name="Columna13743" dataDxfId="2967"/>
    <tableColumn id="13750" xr3:uid="{00000000-0010-0000-0300-0000B6350000}" name="Columna13744" dataDxfId="2966"/>
    <tableColumn id="13751" xr3:uid="{00000000-0010-0000-0300-0000B7350000}" name="Columna13745" dataDxfId="2965"/>
    <tableColumn id="13752" xr3:uid="{00000000-0010-0000-0300-0000B8350000}" name="Columna13746" dataDxfId="2964"/>
    <tableColumn id="13753" xr3:uid="{00000000-0010-0000-0300-0000B9350000}" name="Columna13747" dataDxfId="2963"/>
    <tableColumn id="13754" xr3:uid="{00000000-0010-0000-0300-0000BA350000}" name="Columna13748" dataDxfId="2962"/>
    <tableColumn id="13755" xr3:uid="{00000000-0010-0000-0300-0000BB350000}" name="Columna13749" dataDxfId="2961"/>
    <tableColumn id="13756" xr3:uid="{00000000-0010-0000-0300-0000BC350000}" name="Columna13750" dataDxfId="2960"/>
    <tableColumn id="13757" xr3:uid="{00000000-0010-0000-0300-0000BD350000}" name="Columna13751" dataDxfId="2959"/>
    <tableColumn id="13758" xr3:uid="{00000000-0010-0000-0300-0000BE350000}" name="Columna13752" dataDxfId="2958"/>
    <tableColumn id="13759" xr3:uid="{00000000-0010-0000-0300-0000BF350000}" name="Columna13753" dataDxfId="2957"/>
    <tableColumn id="13760" xr3:uid="{00000000-0010-0000-0300-0000C0350000}" name="Columna13754" dataDxfId="2956"/>
    <tableColumn id="13761" xr3:uid="{00000000-0010-0000-0300-0000C1350000}" name="Columna13755" dataDxfId="2955"/>
    <tableColumn id="13762" xr3:uid="{00000000-0010-0000-0300-0000C2350000}" name="Columna13756" dataDxfId="2954"/>
    <tableColumn id="13763" xr3:uid="{00000000-0010-0000-0300-0000C3350000}" name="Columna13757" dataDxfId="2953"/>
    <tableColumn id="13764" xr3:uid="{00000000-0010-0000-0300-0000C4350000}" name="Columna13758" dataDxfId="2952"/>
    <tableColumn id="13765" xr3:uid="{00000000-0010-0000-0300-0000C5350000}" name="Columna13759" dataDxfId="2951"/>
    <tableColumn id="13766" xr3:uid="{00000000-0010-0000-0300-0000C6350000}" name="Columna13760" dataDxfId="2950"/>
    <tableColumn id="13767" xr3:uid="{00000000-0010-0000-0300-0000C7350000}" name="Columna13761" dataDxfId="2949"/>
    <tableColumn id="13768" xr3:uid="{00000000-0010-0000-0300-0000C8350000}" name="Columna13762" dataDxfId="2948"/>
    <tableColumn id="13769" xr3:uid="{00000000-0010-0000-0300-0000C9350000}" name="Columna13763" dataDxfId="2947"/>
    <tableColumn id="13770" xr3:uid="{00000000-0010-0000-0300-0000CA350000}" name="Columna13764" dataDxfId="2946"/>
    <tableColumn id="13771" xr3:uid="{00000000-0010-0000-0300-0000CB350000}" name="Columna13765" dataDxfId="2945"/>
    <tableColumn id="13772" xr3:uid="{00000000-0010-0000-0300-0000CC350000}" name="Columna13766" dataDxfId="2944"/>
    <tableColumn id="13773" xr3:uid="{00000000-0010-0000-0300-0000CD350000}" name="Columna13767" dataDxfId="2943"/>
    <tableColumn id="13774" xr3:uid="{00000000-0010-0000-0300-0000CE350000}" name="Columna13768" dataDxfId="2942"/>
    <tableColumn id="13775" xr3:uid="{00000000-0010-0000-0300-0000CF350000}" name="Columna13769" dataDxfId="2941"/>
    <tableColumn id="13776" xr3:uid="{00000000-0010-0000-0300-0000D0350000}" name="Columna13770" dataDxfId="2940"/>
    <tableColumn id="13777" xr3:uid="{00000000-0010-0000-0300-0000D1350000}" name="Columna13771" dataDxfId="2939"/>
    <tableColumn id="13778" xr3:uid="{00000000-0010-0000-0300-0000D2350000}" name="Columna13772" dataDxfId="2938"/>
    <tableColumn id="13779" xr3:uid="{00000000-0010-0000-0300-0000D3350000}" name="Columna13773" dataDxfId="2937"/>
    <tableColumn id="13780" xr3:uid="{00000000-0010-0000-0300-0000D4350000}" name="Columna13774" dataDxfId="2936"/>
    <tableColumn id="13781" xr3:uid="{00000000-0010-0000-0300-0000D5350000}" name="Columna13775" dataDxfId="2935"/>
    <tableColumn id="13782" xr3:uid="{00000000-0010-0000-0300-0000D6350000}" name="Columna13776" dataDxfId="2934"/>
    <tableColumn id="13783" xr3:uid="{00000000-0010-0000-0300-0000D7350000}" name="Columna13777" dataDxfId="2933"/>
    <tableColumn id="13784" xr3:uid="{00000000-0010-0000-0300-0000D8350000}" name="Columna13778" dataDxfId="2932"/>
    <tableColumn id="13785" xr3:uid="{00000000-0010-0000-0300-0000D9350000}" name="Columna13779" dataDxfId="2931"/>
    <tableColumn id="13786" xr3:uid="{00000000-0010-0000-0300-0000DA350000}" name="Columna13780" dataDxfId="2930"/>
    <tableColumn id="13787" xr3:uid="{00000000-0010-0000-0300-0000DB350000}" name="Columna13781" dataDxfId="2929"/>
    <tableColumn id="13788" xr3:uid="{00000000-0010-0000-0300-0000DC350000}" name="Columna13782" dataDxfId="2928"/>
    <tableColumn id="13789" xr3:uid="{00000000-0010-0000-0300-0000DD350000}" name="Columna13783" dataDxfId="2927"/>
    <tableColumn id="13790" xr3:uid="{00000000-0010-0000-0300-0000DE350000}" name="Columna13784" dataDxfId="2926"/>
    <tableColumn id="13791" xr3:uid="{00000000-0010-0000-0300-0000DF350000}" name="Columna13785" dataDxfId="2925"/>
    <tableColumn id="13792" xr3:uid="{00000000-0010-0000-0300-0000E0350000}" name="Columna13786" dataDxfId="2924"/>
    <tableColumn id="13793" xr3:uid="{00000000-0010-0000-0300-0000E1350000}" name="Columna13787" dataDxfId="2923"/>
    <tableColumn id="13794" xr3:uid="{00000000-0010-0000-0300-0000E2350000}" name="Columna13788" dataDxfId="2922"/>
    <tableColumn id="13795" xr3:uid="{00000000-0010-0000-0300-0000E3350000}" name="Columna13789" dataDxfId="2921"/>
    <tableColumn id="13796" xr3:uid="{00000000-0010-0000-0300-0000E4350000}" name="Columna13790" dataDxfId="2920"/>
    <tableColumn id="13797" xr3:uid="{00000000-0010-0000-0300-0000E5350000}" name="Columna13791" dataDxfId="2919"/>
    <tableColumn id="13798" xr3:uid="{00000000-0010-0000-0300-0000E6350000}" name="Columna13792" dataDxfId="2918"/>
    <tableColumn id="13799" xr3:uid="{00000000-0010-0000-0300-0000E7350000}" name="Columna13793" dataDxfId="2917"/>
    <tableColumn id="13800" xr3:uid="{00000000-0010-0000-0300-0000E8350000}" name="Columna13794" dataDxfId="2916"/>
    <tableColumn id="13801" xr3:uid="{00000000-0010-0000-0300-0000E9350000}" name="Columna13795" dataDxfId="2915"/>
    <tableColumn id="13802" xr3:uid="{00000000-0010-0000-0300-0000EA350000}" name="Columna13796" dataDxfId="2914"/>
    <tableColumn id="13803" xr3:uid="{00000000-0010-0000-0300-0000EB350000}" name="Columna13797" dataDxfId="2913"/>
    <tableColumn id="13804" xr3:uid="{00000000-0010-0000-0300-0000EC350000}" name="Columna13798" dataDxfId="2912"/>
    <tableColumn id="13805" xr3:uid="{00000000-0010-0000-0300-0000ED350000}" name="Columna13799" dataDxfId="2911"/>
    <tableColumn id="13806" xr3:uid="{00000000-0010-0000-0300-0000EE350000}" name="Columna13800" dataDxfId="2910"/>
    <tableColumn id="13807" xr3:uid="{00000000-0010-0000-0300-0000EF350000}" name="Columna13801" dataDxfId="2909"/>
    <tableColumn id="13808" xr3:uid="{00000000-0010-0000-0300-0000F0350000}" name="Columna13802" dataDxfId="2908"/>
    <tableColumn id="13809" xr3:uid="{00000000-0010-0000-0300-0000F1350000}" name="Columna13803" dataDxfId="2907"/>
    <tableColumn id="13810" xr3:uid="{00000000-0010-0000-0300-0000F2350000}" name="Columna13804" dataDxfId="2906"/>
    <tableColumn id="13811" xr3:uid="{00000000-0010-0000-0300-0000F3350000}" name="Columna13805" dataDxfId="2905"/>
    <tableColumn id="13812" xr3:uid="{00000000-0010-0000-0300-0000F4350000}" name="Columna13806" dataDxfId="2904"/>
    <tableColumn id="13813" xr3:uid="{00000000-0010-0000-0300-0000F5350000}" name="Columna13807" dataDxfId="2903"/>
    <tableColumn id="13814" xr3:uid="{00000000-0010-0000-0300-0000F6350000}" name="Columna13808" dataDxfId="2902"/>
    <tableColumn id="13815" xr3:uid="{00000000-0010-0000-0300-0000F7350000}" name="Columna13809" dataDxfId="2901"/>
    <tableColumn id="13816" xr3:uid="{00000000-0010-0000-0300-0000F8350000}" name="Columna13810" dataDxfId="2900"/>
    <tableColumn id="13817" xr3:uid="{00000000-0010-0000-0300-0000F9350000}" name="Columna13811" dataDxfId="2899"/>
    <tableColumn id="13818" xr3:uid="{00000000-0010-0000-0300-0000FA350000}" name="Columna13812" dataDxfId="2898"/>
    <tableColumn id="13819" xr3:uid="{00000000-0010-0000-0300-0000FB350000}" name="Columna13813" dataDxfId="2897"/>
    <tableColumn id="13820" xr3:uid="{00000000-0010-0000-0300-0000FC350000}" name="Columna13814" dataDxfId="2896"/>
    <tableColumn id="13821" xr3:uid="{00000000-0010-0000-0300-0000FD350000}" name="Columna13815" dataDxfId="2895"/>
    <tableColumn id="13822" xr3:uid="{00000000-0010-0000-0300-0000FE350000}" name="Columna13816" dataDxfId="2894"/>
    <tableColumn id="13823" xr3:uid="{00000000-0010-0000-0300-0000FF350000}" name="Columna13817" dataDxfId="2893"/>
    <tableColumn id="13824" xr3:uid="{00000000-0010-0000-0300-000000360000}" name="Columna13818" dataDxfId="2892"/>
    <tableColumn id="13825" xr3:uid="{00000000-0010-0000-0300-000001360000}" name="Columna13819" dataDxfId="2891"/>
    <tableColumn id="13826" xr3:uid="{00000000-0010-0000-0300-000002360000}" name="Columna13820" dataDxfId="2890"/>
    <tableColumn id="13827" xr3:uid="{00000000-0010-0000-0300-000003360000}" name="Columna13821" dataDxfId="2889"/>
    <tableColumn id="13828" xr3:uid="{00000000-0010-0000-0300-000004360000}" name="Columna13822" dataDxfId="2888"/>
    <tableColumn id="13829" xr3:uid="{00000000-0010-0000-0300-000005360000}" name="Columna13823" dataDxfId="2887"/>
    <tableColumn id="13830" xr3:uid="{00000000-0010-0000-0300-000006360000}" name="Columna13824" dataDxfId="2886"/>
    <tableColumn id="13831" xr3:uid="{00000000-0010-0000-0300-000007360000}" name="Columna13825" dataDxfId="2885"/>
    <tableColumn id="13832" xr3:uid="{00000000-0010-0000-0300-000008360000}" name="Columna13826" dataDxfId="2884"/>
    <tableColumn id="13833" xr3:uid="{00000000-0010-0000-0300-000009360000}" name="Columna13827" dataDxfId="2883"/>
    <tableColumn id="13834" xr3:uid="{00000000-0010-0000-0300-00000A360000}" name="Columna13828" dataDxfId="2882"/>
    <tableColumn id="13835" xr3:uid="{00000000-0010-0000-0300-00000B360000}" name="Columna13829" dataDxfId="2881"/>
    <tableColumn id="13836" xr3:uid="{00000000-0010-0000-0300-00000C360000}" name="Columna13830" dataDxfId="2880"/>
    <tableColumn id="13837" xr3:uid="{00000000-0010-0000-0300-00000D360000}" name="Columna13831" dataDxfId="2879"/>
    <tableColumn id="13838" xr3:uid="{00000000-0010-0000-0300-00000E360000}" name="Columna13832" dataDxfId="2878"/>
    <tableColumn id="13839" xr3:uid="{00000000-0010-0000-0300-00000F360000}" name="Columna13833" dataDxfId="2877"/>
    <tableColumn id="13840" xr3:uid="{00000000-0010-0000-0300-000010360000}" name="Columna13834" dataDxfId="2876"/>
    <tableColumn id="13841" xr3:uid="{00000000-0010-0000-0300-000011360000}" name="Columna13835" dataDxfId="2875"/>
    <tableColumn id="13842" xr3:uid="{00000000-0010-0000-0300-000012360000}" name="Columna13836" dataDxfId="2874"/>
    <tableColumn id="13843" xr3:uid="{00000000-0010-0000-0300-000013360000}" name="Columna13837" dataDxfId="2873"/>
    <tableColumn id="13844" xr3:uid="{00000000-0010-0000-0300-000014360000}" name="Columna13838" dataDxfId="2872"/>
    <tableColumn id="13845" xr3:uid="{00000000-0010-0000-0300-000015360000}" name="Columna13839" dataDxfId="2871"/>
    <tableColumn id="13846" xr3:uid="{00000000-0010-0000-0300-000016360000}" name="Columna13840" dataDxfId="2870"/>
    <tableColumn id="13847" xr3:uid="{00000000-0010-0000-0300-000017360000}" name="Columna13841" dataDxfId="2869"/>
    <tableColumn id="13848" xr3:uid="{00000000-0010-0000-0300-000018360000}" name="Columna13842" dataDxfId="2868"/>
    <tableColumn id="13849" xr3:uid="{00000000-0010-0000-0300-000019360000}" name="Columna13843" dataDxfId="2867"/>
    <tableColumn id="13850" xr3:uid="{00000000-0010-0000-0300-00001A360000}" name="Columna13844" dataDxfId="2866"/>
    <tableColumn id="13851" xr3:uid="{00000000-0010-0000-0300-00001B360000}" name="Columna13845" dataDxfId="2865"/>
    <tableColumn id="13852" xr3:uid="{00000000-0010-0000-0300-00001C360000}" name="Columna13846" dataDxfId="2864"/>
    <tableColumn id="13853" xr3:uid="{00000000-0010-0000-0300-00001D360000}" name="Columna13847" dataDxfId="2863"/>
    <tableColumn id="13854" xr3:uid="{00000000-0010-0000-0300-00001E360000}" name="Columna13848" dataDxfId="2862"/>
    <tableColumn id="13855" xr3:uid="{00000000-0010-0000-0300-00001F360000}" name="Columna13849" dataDxfId="2861"/>
    <tableColumn id="13856" xr3:uid="{00000000-0010-0000-0300-000020360000}" name="Columna13850" dataDxfId="2860"/>
    <tableColumn id="13857" xr3:uid="{00000000-0010-0000-0300-000021360000}" name="Columna13851" dataDxfId="2859"/>
    <tableColumn id="13858" xr3:uid="{00000000-0010-0000-0300-000022360000}" name="Columna13852" dataDxfId="2858"/>
    <tableColumn id="13859" xr3:uid="{00000000-0010-0000-0300-000023360000}" name="Columna13853" dataDxfId="2857"/>
    <tableColumn id="13860" xr3:uid="{00000000-0010-0000-0300-000024360000}" name="Columna13854" dataDxfId="2856"/>
    <tableColumn id="13861" xr3:uid="{00000000-0010-0000-0300-000025360000}" name="Columna13855" dataDxfId="2855"/>
    <tableColumn id="13862" xr3:uid="{00000000-0010-0000-0300-000026360000}" name="Columna13856" dataDxfId="2854"/>
    <tableColumn id="13863" xr3:uid="{00000000-0010-0000-0300-000027360000}" name="Columna13857" dataDxfId="2853"/>
    <tableColumn id="13864" xr3:uid="{00000000-0010-0000-0300-000028360000}" name="Columna13858" dataDxfId="2852"/>
    <tableColumn id="13865" xr3:uid="{00000000-0010-0000-0300-000029360000}" name="Columna13859" dataDxfId="2851"/>
    <tableColumn id="13866" xr3:uid="{00000000-0010-0000-0300-00002A360000}" name="Columna13860" dataDxfId="2850"/>
    <tableColumn id="13867" xr3:uid="{00000000-0010-0000-0300-00002B360000}" name="Columna13861" dataDxfId="2849"/>
    <tableColumn id="13868" xr3:uid="{00000000-0010-0000-0300-00002C360000}" name="Columna13862" dataDxfId="2848"/>
    <tableColumn id="13869" xr3:uid="{00000000-0010-0000-0300-00002D360000}" name="Columna13863" dataDxfId="2847"/>
    <tableColumn id="13870" xr3:uid="{00000000-0010-0000-0300-00002E360000}" name="Columna13864" dataDxfId="2846"/>
    <tableColumn id="13871" xr3:uid="{00000000-0010-0000-0300-00002F360000}" name="Columna13865" dataDxfId="2845"/>
    <tableColumn id="13872" xr3:uid="{00000000-0010-0000-0300-000030360000}" name="Columna13866" dataDxfId="2844"/>
    <tableColumn id="13873" xr3:uid="{00000000-0010-0000-0300-000031360000}" name="Columna13867" dataDxfId="2843"/>
    <tableColumn id="13874" xr3:uid="{00000000-0010-0000-0300-000032360000}" name="Columna13868" dataDxfId="2842"/>
    <tableColumn id="13875" xr3:uid="{00000000-0010-0000-0300-000033360000}" name="Columna13869" dataDxfId="2841"/>
    <tableColumn id="13876" xr3:uid="{00000000-0010-0000-0300-000034360000}" name="Columna13870" dataDxfId="2840"/>
    <tableColumn id="13877" xr3:uid="{00000000-0010-0000-0300-000035360000}" name="Columna13871" dataDxfId="2839"/>
    <tableColumn id="13878" xr3:uid="{00000000-0010-0000-0300-000036360000}" name="Columna13872" dataDxfId="2838"/>
    <tableColumn id="13879" xr3:uid="{00000000-0010-0000-0300-000037360000}" name="Columna13873" dataDxfId="2837"/>
    <tableColumn id="13880" xr3:uid="{00000000-0010-0000-0300-000038360000}" name="Columna13874" dataDxfId="2836"/>
    <tableColumn id="13881" xr3:uid="{00000000-0010-0000-0300-000039360000}" name="Columna13875" dataDxfId="2835"/>
    <tableColumn id="13882" xr3:uid="{00000000-0010-0000-0300-00003A360000}" name="Columna13876" dataDxfId="2834"/>
    <tableColumn id="13883" xr3:uid="{00000000-0010-0000-0300-00003B360000}" name="Columna13877" dataDxfId="2833"/>
    <tableColumn id="13884" xr3:uid="{00000000-0010-0000-0300-00003C360000}" name="Columna13878" dataDxfId="2832"/>
    <tableColumn id="13885" xr3:uid="{00000000-0010-0000-0300-00003D360000}" name="Columna13879" dataDxfId="2831"/>
    <tableColumn id="13886" xr3:uid="{00000000-0010-0000-0300-00003E360000}" name="Columna13880" dataDxfId="2830"/>
    <tableColumn id="13887" xr3:uid="{00000000-0010-0000-0300-00003F360000}" name="Columna13881" dataDxfId="2829"/>
    <tableColumn id="13888" xr3:uid="{00000000-0010-0000-0300-000040360000}" name="Columna13882" dataDxfId="2828"/>
    <tableColumn id="13889" xr3:uid="{00000000-0010-0000-0300-000041360000}" name="Columna13883" dataDxfId="2827"/>
    <tableColumn id="13890" xr3:uid="{00000000-0010-0000-0300-000042360000}" name="Columna13884" dataDxfId="2826"/>
    <tableColumn id="13891" xr3:uid="{00000000-0010-0000-0300-000043360000}" name="Columna13885" dataDxfId="2825"/>
    <tableColumn id="13892" xr3:uid="{00000000-0010-0000-0300-000044360000}" name="Columna13886" dataDxfId="2824"/>
    <tableColumn id="13893" xr3:uid="{00000000-0010-0000-0300-000045360000}" name="Columna13887" dataDxfId="2823"/>
    <tableColumn id="13894" xr3:uid="{00000000-0010-0000-0300-000046360000}" name="Columna13888" dataDxfId="2822"/>
    <tableColumn id="13895" xr3:uid="{00000000-0010-0000-0300-000047360000}" name="Columna13889" dataDxfId="2821"/>
    <tableColumn id="13896" xr3:uid="{00000000-0010-0000-0300-000048360000}" name="Columna13890" dataDxfId="2820"/>
    <tableColumn id="13897" xr3:uid="{00000000-0010-0000-0300-000049360000}" name="Columna13891" dataDxfId="2819"/>
    <tableColumn id="13898" xr3:uid="{00000000-0010-0000-0300-00004A360000}" name="Columna13892" dataDxfId="2818"/>
    <tableColumn id="13899" xr3:uid="{00000000-0010-0000-0300-00004B360000}" name="Columna13893" dataDxfId="2817"/>
    <tableColumn id="13900" xr3:uid="{00000000-0010-0000-0300-00004C360000}" name="Columna13894" dataDxfId="2816"/>
    <tableColumn id="13901" xr3:uid="{00000000-0010-0000-0300-00004D360000}" name="Columna13895" dataDxfId="2815"/>
    <tableColumn id="13902" xr3:uid="{00000000-0010-0000-0300-00004E360000}" name="Columna13896" dataDxfId="2814"/>
    <tableColumn id="13903" xr3:uid="{00000000-0010-0000-0300-00004F360000}" name="Columna13897" dataDxfId="2813"/>
    <tableColumn id="13904" xr3:uid="{00000000-0010-0000-0300-000050360000}" name="Columna13898" dataDxfId="2812"/>
    <tableColumn id="13905" xr3:uid="{00000000-0010-0000-0300-000051360000}" name="Columna13899" dataDxfId="2811"/>
    <tableColumn id="13906" xr3:uid="{00000000-0010-0000-0300-000052360000}" name="Columna13900" dataDxfId="2810"/>
    <tableColumn id="13907" xr3:uid="{00000000-0010-0000-0300-000053360000}" name="Columna13901" dataDxfId="2809"/>
    <tableColumn id="13908" xr3:uid="{00000000-0010-0000-0300-000054360000}" name="Columna13902" dataDxfId="2808"/>
    <tableColumn id="13909" xr3:uid="{00000000-0010-0000-0300-000055360000}" name="Columna13903" dataDxfId="2807"/>
    <tableColumn id="13910" xr3:uid="{00000000-0010-0000-0300-000056360000}" name="Columna13904" dataDxfId="2806"/>
    <tableColumn id="13911" xr3:uid="{00000000-0010-0000-0300-000057360000}" name="Columna13905" dataDxfId="2805"/>
    <tableColumn id="13912" xr3:uid="{00000000-0010-0000-0300-000058360000}" name="Columna13906" dataDxfId="2804"/>
    <tableColumn id="13913" xr3:uid="{00000000-0010-0000-0300-000059360000}" name="Columna13907" dataDxfId="2803"/>
    <tableColumn id="13914" xr3:uid="{00000000-0010-0000-0300-00005A360000}" name="Columna13908" dataDxfId="2802"/>
    <tableColumn id="13915" xr3:uid="{00000000-0010-0000-0300-00005B360000}" name="Columna13909" dataDxfId="2801"/>
    <tableColumn id="13916" xr3:uid="{00000000-0010-0000-0300-00005C360000}" name="Columna13910" dataDxfId="2800"/>
    <tableColumn id="13917" xr3:uid="{00000000-0010-0000-0300-00005D360000}" name="Columna13911" dataDxfId="2799"/>
    <tableColumn id="13918" xr3:uid="{00000000-0010-0000-0300-00005E360000}" name="Columna13912" dataDxfId="2798"/>
    <tableColumn id="13919" xr3:uid="{00000000-0010-0000-0300-00005F360000}" name="Columna13913" dataDxfId="2797"/>
    <tableColumn id="13920" xr3:uid="{00000000-0010-0000-0300-000060360000}" name="Columna13914" dataDxfId="2796"/>
    <tableColumn id="13921" xr3:uid="{00000000-0010-0000-0300-000061360000}" name="Columna13915" dataDxfId="2795"/>
    <tableColumn id="13922" xr3:uid="{00000000-0010-0000-0300-000062360000}" name="Columna13916" dataDxfId="2794"/>
    <tableColumn id="13923" xr3:uid="{00000000-0010-0000-0300-000063360000}" name="Columna13917" dataDxfId="2793"/>
    <tableColumn id="13924" xr3:uid="{00000000-0010-0000-0300-000064360000}" name="Columna13918" dataDxfId="2792"/>
    <tableColumn id="13925" xr3:uid="{00000000-0010-0000-0300-000065360000}" name="Columna13919" dataDxfId="2791"/>
    <tableColumn id="13926" xr3:uid="{00000000-0010-0000-0300-000066360000}" name="Columna13920" dataDxfId="2790"/>
    <tableColumn id="13927" xr3:uid="{00000000-0010-0000-0300-000067360000}" name="Columna13921" dataDxfId="2789"/>
    <tableColumn id="13928" xr3:uid="{00000000-0010-0000-0300-000068360000}" name="Columna13922" dataDxfId="2788"/>
    <tableColumn id="13929" xr3:uid="{00000000-0010-0000-0300-000069360000}" name="Columna13923" dataDxfId="2787"/>
    <tableColumn id="13930" xr3:uid="{00000000-0010-0000-0300-00006A360000}" name="Columna13924" dataDxfId="2786"/>
    <tableColumn id="13931" xr3:uid="{00000000-0010-0000-0300-00006B360000}" name="Columna13925" dataDxfId="2785"/>
    <tableColumn id="13932" xr3:uid="{00000000-0010-0000-0300-00006C360000}" name="Columna13926" dataDxfId="2784"/>
    <tableColumn id="13933" xr3:uid="{00000000-0010-0000-0300-00006D360000}" name="Columna13927" dataDxfId="2783"/>
    <tableColumn id="13934" xr3:uid="{00000000-0010-0000-0300-00006E360000}" name="Columna13928" dataDxfId="2782"/>
    <tableColumn id="13935" xr3:uid="{00000000-0010-0000-0300-00006F360000}" name="Columna13929" dataDxfId="2781"/>
    <tableColumn id="13936" xr3:uid="{00000000-0010-0000-0300-000070360000}" name="Columna13930" dataDxfId="2780"/>
    <tableColumn id="13937" xr3:uid="{00000000-0010-0000-0300-000071360000}" name="Columna13931" dataDxfId="2779"/>
    <tableColumn id="13938" xr3:uid="{00000000-0010-0000-0300-000072360000}" name="Columna13932" dataDxfId="2778"/>
    <tableColumn id="13939" xr3:uid="{00000000-0010-0000-0300-000073360000}" name="Columna13933" dataDxfId="2777"/>
    <tableColumn id="13940" xr3:uid="{00000000-0010-0000-0300-000074360000}" name="Columna13934" dataDxfId="2776"/>
    <tableColumn id="13941" xr3:uid="{00000000-0010-0000-0300-000075360000}" name="Columna13935" dataDxfId="2775"/>
    <tableColumn id="13942" xr3:uid="{00000000-0010-0000-0300-000076360000}" name="Columna13936" dataDxfId="2774"/>
    <tableColumn id="13943" xr3:uid="{00000000-0010-0000-0300-000077360000}" name="Columna13937" dataDxfId="2773"/>
    <tableColumn id="13944" xr3:uid="{00000000-0010-0000-0300-000078360000}" name="Columna13938" dataDxfId="2772"/>
    <tableColumn id="13945" xr3:uid="{00000000-0010-0000-0300-000079360000}" name="Columna13939" dataDxfId="2771"/>
    <tableColumn id="13946" xr3:uid="{00000000-0010-0000-0300-00007A360000}" name="Columna13940" dataDxfId="2770"/>
    <tableColumn id="13947" xr3:uid="{00000000-0010-0000-0300-00007B360000}" name="Columna13941" dataDxfId="2769"/>
    <tableColumn id="13948" xr3:uid="{00000000-0010-0000-0300-00007C360000}" name="Columna13942" dataDxfId="2768"/>
    <tableColumn id="13949" xr3:uid="{00000000-0010-0000-0300-00007D360000}" name="Columna13943" dataDxfId="2767"/>
    <tableColumn id="13950" xr3:uid="{00000000-0010-0000-0300-00007E360000}" name="Columna13944" dataDxfId="2766"/>
    <tableColumn id="13951" xr3:uid="{00000000-0010-0000-0300-00007F360000}" name="Columna13945" dataDxfId="2765"/>
    <tableColumn id="13952" xr3:uid="{00000000-0010-0000-0300-000080360000}" name="Columna13946" dataDxfId="2764"/>
    <tableColumn id="13953" xr3:uid="{00000000-0010-0000-0300-000081360000}" name="Columna13947" dataDxfId="2763"/>
    <tableColumn id="13954" xr3:uid="{00000000-0010-0000-0300-000082360000}" name="Columna13948" dataDxfId="2762"/>
    <tableColumn id="13955" xr3:uid="{00000000-0010-0000-0300-000083360000}" name="Columna13949" dataDxfId="2761"/>
    <tableColumn id="13956" xr3:uid="{00000000-0010-0000-0300-000084360000}" name="Columna13950" dataDxfId="2760"/>
    <tableColumn id="13957" xr3:uid="{00000000-0010-0000-0300-000085360000}" name="Columna13951" dataDxfId="2759"/>
    <tableColumn id="13958" xr3:uid="{00000000-0010-0000-0300-000086360000}" name="Columna13952" dataDxfId="2758"/>
    <tableColumn id="13959" xr3:uid="{00000000-0010-0000-0300-000087360000}" name="Columna13953" dataDxfId="2757"/>
    <tableColumn id="13960" xr3:uid="{00000000-0010-0000-0300-000088360000}" name="Columna13954" dataDxfId="2756"/>
    <tableColumn id="13961" xr3:uid="{00000000-0010-0000-0300-000089360000}" name="Columna13955" dataDxfId="2755"/>
    <tableColumn id="13962" xr3:uid="{00000000-0010-0000-0300-00008A360000}" name="Columna13956" dataDxfId="2754"/>
    <tableColumn id="13963" xr3:uid="{00000000-0010-0000-0300-00008B360000}" name="Columna13957" dataDxfId="2753"/>
    <tableColumn id="13964" xr3:uid="{00000000-0010-0000-0300-00008C360000}" name="Columna13958" dataDxfId="2752"/>
    <tableColumn id="13965" xr3:uid="{00000000-0010-0000-0300-00008D360000}" name="Columna13959" dataDxfId="2751"/>
    <tableColumn id="13966" xr3:uid="{00000000-0010-0000-0300-00008E360000}" name="Columna13960" dataDxfId="2750"/>
    <tableColumn id="13967" xr3:uid="{00000000-0010-0000-0300-00008F360000}" name="Columna13961" dataDxfId="2749"/>
    <tableColumn id="13968" xr3:uid="{00000000-0010-0000-0300-000090360000}" name="Columna13962" dataDxfId="2748"/>
    <tableColumn id="13969" xr3:uid="{00000000-0010-0000-0300-000091360000}" name="Columna13963" dataDxfId="2747"/>
    <tableColumn id="13970" xr3:uid="{00000000-0010-0000-0300-000092360000}" name="Columna13964" dataDxfId="2746"/>
    <tableColumn id="13971" xr3:uid="{00000000-0010-0000-0300-000093360000}" name="Columna13965" dataDxfId="2745"/>
    <tableColumn id="13972" xr3:uid="{00000000-0010-0000-0300-000094360000}" name="Columna13966" dataDxfId="2744"/>
    <tableColumn id="13973" xr3:uid="{00000000-0010-0000-0300-000095360000}" name="Columna13967" dataDxfId="2743"/>
    <tableColumn id="13974" xr3:uid="{00000000-0010-0000-0300-000096360000}" name="Columna13968" dataDxfId="2742"/>
    <tableColumn id="13975" xr3:uid="{00000000-0010-0000-0300-000097360000}" name="Columna13969" dataDxfId="2741"/>
    <tableColumn id="13976" xr3:uid="{00000000-0010-0000-0300-000098360000}" name="Columna13970" dataDxfId="2740"/>
    <tableColumn id="13977" xr3:uid="{00000000-0010-0000-0300-000099360000}" name="Columna13971" dataDxfId="2739"/>
    <tableColumn id="13978" xr3:uid="{00000000-0010-0000-0300-00009A360000}" name="Columna13972" dataDxfId="2738"/>
    <tableColumn id="13979" xr3:uid="{00000000-0010-0000-0300-00009B360000}" name="Columna13973" dataDxfId="2737"/>
    <tableColumn id="13980" xr3:uid="{00000000-0010-0000-0300-00009C360000}" name="Columna13974" dataDxfId="2736"/>
    <tableColumn id="13981" xr3:uid="{00000000-0010-0000-0300-00009D360000}" name="Columna13975" dataDxfId="2735"/>
    <tableColumn id="13982" xr3:uid="{00000000-0010-0000-0300-00009E360000}" name="Columna13976" dataDxfId="2734"/>
    <tableColumn id="13983" xr3:uid="{00000000-0010-0000-0300-00009F360000}" name="Columna13977" dataDxfId="2733"/>
    <tableColumn id="13984" xr3:uid="{00000000-0010-0000-0300-0000A0360000}" name="Columna13978" dataDxfId="2732"/>
    <tableColumn id="13985" xr3:uid="{00000000-0010-0000-0300-0000A1360000}" name="Columna13979" dataDxfId="2731"/>
    <tableColumn id="13986" xr3:uid="{00000000-0010-0000-0300-0000A2360000}" name="Columna13980" dataDxfId="2730"/>
    <tableColumn id="13987" xr3:uid="{00000000-0010-0000-0300-0000A3360000}" name="Columna13981" dataDxfId="2729"/>
    <tableColumn id="13988" xr3:uid="{00000000-0010-0000-0300-0000A4360000}" name="Columna13982" dataDxfId="2728"/>
    <tableColumn id="13989" xr3:uid="{00000000-0010-0000-0300-0000A5360000}" name="Columna13983" dataDxfId="2727"/>
    <tableColumn id="13990" xr3:uid="{00000000-0010-0000-0300-0000A6360000}" name="Columna13984" dataDxfId="2726"/>
    <tableColumn id="13991" xr3:uid="{00000000-0010-0000-0300-0000A7360000}" name="Columna13985" dataDxfId="2725"/>
    <tableColumn id="13992" xr3:uid="{00000000-0010-0000-0300-0000A8360000}" name="Columna13986" dataDxfId="2724"/>
    <tableColumn id="13993" xr3:uid="{00000000-0010-0000-0300-0000A9360000}" name="Columna13987" dataDxfId="2723"/>
    <tableColumn id="13994" xr3:uid="{00000000-0010-0000-0300-0000AA360000}" name="Columna13988" dataDxfId="2722"/>
    <tableColumn id="13995" xr3:uid="{00000000-0010-0000-0300-0000AB360000}" name="Columna13989" dataDxfId="2721"/>
    <tableColumn id="13996" xr3:uid="{00000000-0010-0000-0300-0000AC360000}" name="Columna13990" dataDxfId="2720"/>
    <tableColumn id="13997" xr3:uid="{00000000-0010-0000-0300-0000AD360000}" name="Columna13991" dataDxfId="2719"/>
    <tableColumn id="13998" xr3:uid="{00000000-0010-0000-0300-0000AE360000}" name="Columna13992" dataDxfId="2718"/>
    <tableColumn id="13999" xr3:uid="{00000000-0010-0000-0300-0000AF360000}" name="Columna13993" dataDxfId="2717"/>
    <tableColumn id="14000" xr3:uid="{00000000-0010-0000-0300-0000B0360000}" name="Columna13994" dataDxfId="2716"/>
    <tableColumn id="14001" xr3:uid="{00000000-0010-0000-0300-0000B1360000}" name="Columna13995" dataDxfId="2715"/>
    <tableColumn id="14002" xr3:uid="{00000000-0010-0000-0300-0000B2360000}" name="Columna13996" dataDxfId="2714"/>
    <tableColumn id="14003" xr3:uid="{00000000-0010-0000-0300-0000B3360000}" name="Columna13997" dataDxfId="2713"/>
    <tableColumn id="14004" xr3:uid="{00000000-0010-0000-0300-0000B4360000}" name="Columna13998" dataDxfId="2712"/>
    <tableColumn id="14005" xr3:uid="{00000000-0010-0000-0300-0000B5360000}" name="Columna13999" dataDxfId="2711"/>
    <tableColumn id="14006" xr3:uid="{00000000-0010-0000-0300-0000B6360000}" name="Columna14000" dataDxfId="2710"/>
    <tableColumn id="14007" xr3:uid="{00000000-0010-0000-0300-0000B7360000}" name="Columna14001" dataDxfId="2709"/>
    <tableColumn id="14008" xr3:uid="{00000000-0010-0000-0300-0000B8360000}" name="Columna14002" dataDxfId="2708"/>
    <tableColumn id="14009" xr3:uid="{00000000-0010-0000-0300-0000B9360000}" name="Columna14003" dataDxfId="2707"/>
    <tableColumn id="14010" xr3:uid="{00000000-0010-0000-0300-0000BA360000}" name="Columna14004" dataDxfId="2706"/>
    <tableColumn id="14011" xr3:uid="{00000000-0010-0000-0300-0000BB360000}" name="Columna14005" dataDxfId="2705"/>
    <tableColumn id="14012" xr3:uid="{00000000-0010-0000-0300-0000BC360000}" name="Columna14006" dataDxfId="2704"/>
    <tableColumn id="14013" xr3:uid="{00000000-0010-0000-0300-0000BD360000}" name="Columna14007" dataDxfId="2703"/>
    <tableColumn id="14014" xr3:uid="{00000000-0010-0000-0300-0000BE360000}" name="Columna14008" dataDxfId="2702"/>
    <tableColumn id="14015" xr3:uid="{00000000-0010-0000-0300-0000BF360000}" name="Columna14009" dataDxfId="2701"/>
    <tableColumn id="14016" xr3:uid="{00000000-0010-0000-0300-0000C0360000}" name="Columna14010" dataDxfId="2700"/>
    <tableColumn id="14017" xr3:uid="{00000000-0010-0000-0300-0000C1360000}" name="Columna14011" dataDxfId="2699"/>
    <tableColumn id="14018" xr3:uid="{00000000-0010-0000-0300-0000C2360000}" name="Columna14012" dataDxfId="2698"/>
    <tableColumn id="14019" xr3:uid="{00000000-0010-0000-0300-0000C3360000}" name="Columna14013" dataDxfId="2697"/>
    <tableColumn id="14020" xr3:uid="{00000000-0010-0000-0300-0000C4360000}" name="Columna14014" dataDxfId="2696"/>
    <tableColumn id="14021" xr3:uid="{00000000-0010-0000-0300-0000C5360000}" name="Columna14015" dataDxfId="2695"/>
    <tableColumn id="14022" xr3:uid="{00000000-0010-0000-0300-0000C6360000}" name="Columna14016" dataDxfId="2694"/>
    <tableColumn id="14023" xr3:uid="{00000000-0010-0000-0300-0000C7360000}" name="Columna14017" dataDxfId="2693"/>
    <tableColumn id="14024" xr3:uid="{00000000-0010-0000-0300-0000C8360000}" name="Columna14018" dataDxfId="2692"/>
    <tableColumn id="14025" xr3:uid="{00000000-0010-0000-0300-0000C9360000}" name="Columna14019" dataDxfId="2691"/>
    <tableColumn id="14026" xr3:uid="{00000000-0010-0000-0300-0000CA360000}" name="Columna14020" dataDxfId="2690"/>
    <tableColumn id="14027" xr3:uid="{00000000-0010-0000-0300-0000CB360000}" name="Columna14021" dataDxfId="2689"/>
    <tableColumn id="14028" xr3:uid="{00000000-0010-0000-0300-0000CC360000}" name="Columna14022" dataDxfId="2688"/>
    <tableColumn id="14029" xr3:uid="{00000000-0010-0000-0300-0000CD360000}" name="Columna14023" dataDxfId="2687"/>
    <tableColumn id="14030" xr3:uid="{00000000-0010-0000-0300-0000CE360000}" name="Columna14024" dataDxfId="2686"/>
    <tableColumn id="14031" xr3:uid="{00000000-0010-0000-0300-0000CF360000}" name="Columna14025" dataDxfId="2685"/>
    <tableColumn id="14032" xr3:uid="{00000000-0010-0000-0300-0000D0360000}" name="Columna14026" dataDxfId="2684"/>
    <tableColumn id="14033" xr3:uid="{00000000-0010-0000-0300-0000D1360000}" name="Columna14027" dataDxfId="2683"/>
    <tableColumn id="14034" xr3:uid="{00000000-0010-0000-0300-0000D2360000}" name="Columna14028" dataDxfId="2682"/>
    <tableColumn id="14035" xr3:uid="{00000000-0010-0000-0300-0000D3360000}" name="Columna14029" dataDxfId="2681"/>
    <tableColumn id="14036" xr3:uid="{00000000-0010-0000-0300-0000D4360000}" name="Columna14030" dataDxfId="2680"/>
    <tableColumn id="14037" xr3:uid="{00000000-0010-0000-0300-0000D5360000}" name="Columna14031" dataDxfId="2679"/>
    <tableColumn id="14038" xr3:uid="{00000000-0010-0000-0300-0000D6360000}" name="Columna14032" dataDxfId="2678"/>
    <tableColumn id="14039" xr3:uid="{00000000-0010-0000-0300-0000D7360000}" name="Columna14033" dataDxfId="2677"/>
    <tableColumn id="14040" xr3:uid="{00000000-0010-0000-0300-0000D8360000}" name="Columna14034" dataDxfId="2676"/>
    <tableColumn id="14041" xr3:uid="{00000000-0010-0000-0300-0000D9360000}" name="Columna14035" dataDxfId="2675"/>
    <tableColumn id="14042" xr3:uid="{00000000-0010-0000-0300-0000DA360000}" name="Columna14036" dataDxfId="2674"/>
    <tableColumn id="14043" xr3:uid="{00000000-0010-0000-0300-0000DB360000}" name="Columna14037" dataDxfId="2673"/>
    <tableColumn id="14044" xr3:uid="{00000000-0010-0000-0300-0000DC360000}" name="Columna14038" dataDxfId="2672"/>
    <tableColumn id="14045" xr3:uid="{00000000-0010-0000-0300-0000DD360000}" name="Columna14039" dataDxfId="2671"/>
    <tableColumn id="14046" xr3:uid="{00000000-0010-0000-0300-0000DE360000}" name="Columna14040" dataDxfId="2670"/>
    <tableColumn id="14047" xr3:uid="{00000000-0010-0000-0300-0000DF360000}" name="Columna14041" dataDxfId="2669"/>
    <tableColumn id="14048" xr3:uid="{00000000-0010-0000-0300-0000E0360000}" name="Columna14042" dataDxfId="2668"/>
    <tableColumn id="14049" xr3:uid="{00000000-0010-0000-0300-0000E1360000}" name="Columna14043" dataDxfId="2667"/>
    <tableColumn id="14050" xr3:uid="{00000000-0010-0000-0300-0000E2360000}" name="Columna14044" dataDxfId="2666"/>
    <tableColumn id="14051" xr3:uid="{00000000-0010-0000-0300-0000E3360000}" name="Columna14045" dataDxfId="2665"/>
    <tableColumn id="14052" xr3:uid="{00000000-0010-0000-0300-0000E4360000}" name="Columna14046" dataDxfId="2664"/>
    <tableColumn id="14053" xr3:uid="{00000000-0010-0000-0300-0000E5360000}" name="Columna14047" dataDxfId="2663"/>
    <tableColumn id="14054" xr3:uid="{00000000-0010-0000-0300-0000E6360000}" name="Columna14048" dataDxfId="2662"/>
    <tableColumn id="14055" xr3:uid="{00000000-0010-0000-0300-0000E7360000}" name="Columna14049" dataDxfId="2661"/>
    <tableColumn id="14056" xr3:uid="{00000000-0010-0000-0300-0000E8360000}" name="Columna14050" dataDxfId="2660"/>
    <tableColumn id="14057" xr3:uid="{00000000-0010-0000-0300-0000E9360000}" name="Columna14051" dataDxfId="2659"/>
    <tableColumn id="14058" xr3:uid="{00000000-0010-0000-0300-0000EA360000}" name="Columna14052" dataDxfId="2658"/>
    <tableColumn id="14059" xr3:uid="{00000000-0010-0000-0300-0000EB360000}" name="Columna14053" dataDxfId="2657"/>
    <tableColumn id="14060" xr3:uid="{00000000-0010-0000-0300-0000EC360000}" name="Columna14054" dataDxfId="2656"/>
    <tableColumn id="14061" xr3:uid="{00000000-0010-0000-0300-0000ED360000}" name="Columna14055" dataDxfId="2655"/>
    <tableColumn id="14062" xr3:uid="{00000000-0010-0000-0300-0000EE360000}" name="Columna14056" dataDxfId="2654"/>
    <tableColumn id="14063" xr3:uid="{00000000-0010-0000-0300-0000EF360000}" name="Columna14057" dataDxfId="2653"/>
    <tableColumn id="14064" xr3:uid="{00000000-0010-0000-0300-0000F0360000}" name="Columna14058" dataDxfId="2652"/>
    <tableColumn id="14065" xr3:uid="{00000000-0010-0000-0300-0000F1360000}" name="Columna14059" dataDxfId="2651"/>
    <tableColumn id="14066" xr3:uid="{00000000-0010-0000-0300-0000F2360000}" name="Columna14060" dataDxfId="2650"/>
    <tableColumn id="14067" xr3:uid="{00000000-0010-0000-0300-0000F3360000}" name="Columna14061" dataDxfId="2649"/>
    <tableColumn id="14068" xr3:uid="{00000000-0010-0000-0300-0000F4360000}" name="Columna14062" dataDxfId="2648"/>
    <tableColumn id="14069" xr3:uid="{00000000-0010-0000-0300-0000F5360000}" name="Columna14063" dataDxfId="2647"/>
    <tableColumn id="14070" xr3:uid="{00000000-0010-0000-0300-0000F6360000}" name="Columna14064" dataDxfId="2646"/>
    <tableColumn id="14071" xr3:uid="{00000000-0010-0000-0300-0000F7360000}" name="Columna14065" dataDxfId="2645"/>
    <tableColumn id="14072" xr3:uid="{00000000-0010-0000-0300-0000F8360000}" name="Columna14066" dataDxfId="2644"/>
    <tableColumn id="14073" xr3:uid="{00000000-0010-0000-0300-0000F9360000}" name="Columna14067" dataDxfId="2643"/>
    <tableColumn id="14074" xr3:uid="{00000000-0010-0000-0300-0000FA360000}" name="Columna14068" dataDxfId="2642"/>
    <tableColumn id="14075" xr3:uid="{00000000-0010-0000-0300-0000FB360000}" name="Columna14069" dataDxfId="2641"/>
    <tableColumn id="14076" xr3:uid="{00000000-0010-0000-0300-0000FC360000}" name="Columna14070" dataDxfId="2640"/>
    <tableColumn id="14077" xr3:uid="{00000000-0010-0000-0300-0000FD360000}" name="Columna14071" dataDxfId="2639"/>
    <tableColumn id="14078" xr3:uid="{00000000-0010-0000-0300-0000FE360000}" name="Columna14072" dataDxfId="2638"/>
    <tableColumn id="14079" xr3:uid="{00000000-0010-0000-0300-0000FF360000}" name="Columna14073" dataDxfId="2637"/>
    <tableColumn id="14080" xr3:uid="{00000000-0010-0000-0300-000000370000}" name="Columna14074" dataDxfId="2636"/>
    <tableColumn id="14081" xr3:uid="{00000000-0010-0000-0300-000001370000}" name="Columna14075" dataDxfId="2635"/>
    <tableColumn id="14082" xr3:uid="{00000000-0010-0000-0300-000002370000}" name="Columna14076" dataDxfId="2634"/>
    <tableColumn id="14083" xr3:uid="{00000000-0010-0000-0300-000003370000}" name="Columna14077" dataDxfId="2633"/>
    <tableColumn id="14084" xr3:uid="{00000000-0010-0000-0300-000004370000}" name="Columna14078" dataDxfId="2632"/>
    <tableColumn id="14085" xr3:uid="{00000000-0010-0000-0300-000005370000}" name="Columna14079" dataDxfId="2631"/>
    <tableColumn id="14086" xr3:uid="{00000000-0010-0000-0300-000006370000}" name="Columna14080" dataDxfId="2630"/>
    <tableColumn id="14087" xr3:uid="{00000000-0010-0000-0300-000007370000}" name="Columna14081" dataDxfId="2629"/>
    <tableColumn id="14088" xr3:uid="{00000000-0010-0000-0300-000008370000}" name="Columna14082" dataDxfId="2628"/>
    <tableColumn id="14089" xr3:uid="{00000000-0010-0000-0300-000009370000}" name="Columna14083" dataDxfId="2627"/>
    <tableColumn id="14090" xr3:uid="{00000000-0010-0000-0300-00000A370000}" name="Columna14084" dataDxfId="2626"/>
    <tableColumn id="14091" xr3:uid="{00000000-0010-0000-0300-00000B370000}" name="Columna14085" dataDxfId="2625"/>
    <tableColumn id="14092" xr3:uid="{00000000-0010-0000-0300-00000C370000}" name="Columna14086" dataDxfId="2624"/>
    <tableColumn id="14093" xr3:uid="{00000000-0010-0000-0300-00000D370000}" name="Columna14087" dataDxfId="2623"/>
    <tableColumn id="14094" xr3:uid="{00000000-0010-0000-0300-00000E370000}" name="Columna14088" dataDxfId="2622"/>
    <tableColumn id="14095" xr3:uid="{00000000-0010-0000-0300-00000F370000}" name="Columna14089" dataDxfId="2621"/>
    <tableColumn id="14096" xr3:uid="{00000000-0010-0000-0300-000010370000}" name="Columna14090" dataDxfId="2620"/>
    <tableColumn id="14097" xr3:uid="{00000000-0010-0000-0300-000011370000}" name="Columna14091" dataDxfId="2619"/>
    <tableColumn id="14098" xr3:uid="{00000000-0010-0000-0300-000012370000}" name="Columna14092" dataDxfId="2618"/>
    <tableColumn id="14099" xr3:uid="{00000000-0010-0000-0300-000013370000}" name="Columna14093" dataDxfId="2617"/>
    <tableColumn id="14100" xr3:uid="{00000000-0010-0000-0300-000014370000}" name="Columna14094" dataDxfId="2616"/>
    <tableColumn id="14101" xr3:uid="{00000000-0010-0000-0300-000015370000}" name="Columna14095" dataDxfId="2615"/>
    <tableColumn id="14102" xr3:uid="{00000000-0010-0000-0300-000016370000}" name="Columna14096" dataDxfId="2614"/>
    <tableColumn id="14103" xr3:uid="{00000000-0010-0000-0300-000017370000}" name="Columna14097" dataDxfId="2613"/>
    <tableColumn id="14104" xr3:uid="{00000000-0010-0000-0300-000018370000}" name="Columna14098" dataDxfId="2612"/>
    <tableColumn id="14105" xr3:uid="{00000000-0010-0000-0300-000019370000}" name="Columna14099" dataDxfId="2611"/>
    <tableColumn id="14106" xr3:uid="{00000000-0010-0000-0300-00001A370000}" name="Columna14100" dataDxfId="2610"/>
    <tableColumn id="14107" xr3:uid="{00000000-0010-0000-0300-00001B370000}" name="Columna14101" dataDxfId="2609"/>
    <tableColumn id="14108" xr3:uid="{00000000-0010-0000-0300-00001C370000}" name="Columna14102" dataDxfId="2608"/>
    <tableColumn id="14109" xr3:uid="{00000000-0010-0000-0300-00001D370000}" name="Columna14103" dataDxfId="2607"/>
    <tableColumn id="14110" xr3:uid="{00000000-0010-0000-0300-00001E370000}" name="Columna14104" dataDxfId="2606"/>
    <tableColumn id="14111" xr3:uid="{00000000-0010-0000-0300-00001F370000}" name="Columna14105" dataDxfId="2605"/>
    <tableColumn id="14112" xr3:uid="{00000000-0010-0000-0300-000020370000}" name="Columna14106" dataDxfId="2604"/>
    <tableColumn id="14113" xr3:uid="{00000000-0010-0000-0300-000021370000}" name="Columna14107" dataDxfId="2603"/>
    <tableColumn id="14114" xr3:uid="{00000000-0010-0000-0300-000022370000}" name="Columna14108" dataDxfId="2602"/>
    <tableColumn id="14115" xr3:uid="{00000000-0010-0000-0300-000023370000}" name="Columna14109" dataDxfId="2601"/>
    <tableColumn id="14116" xr3:uid="{00000000-0010-0000-0300-000024370000}" name="Columna14110" dataDxfId="2600"/>
    <tableColumn id="14117" xr3:uid="{00000000-0010-0000-0300-000025370000}" name="Columna14111" dataDxfId="2599"/>
    <tableColumn id="14118" xr3:uid="{00000000-0010-0000-0300-000026370000}" name="Columna14112" dataDxfId="2598"/>
    <tableColumn id="14119" xr3:uid="{00000000-0010-0000-0300-000027370000}" name="Columna14113" dataDxfId="2597"/>
    <tableColumn id="14120" xr3:uid="{00000000-0010-0000-0300-000028370000}" name="Columna14114" dataDxfId="2596"/>
    <tableColumn id="14121" xr3:uid="{00000000-0010-0000-0300-000029370000}" name="Columna14115" dataDxfId="2595"/>
    <tableColumn id="14122" xr3:uid="{00000000-0010-0000-0300-00002A370000}" name="Columna14116" dataDxfId="2594"/>
    <tableColumn id="14123" xr3:uid="{00000000-0010-0000-0300-00002B370000}" name="Columna14117" dataDxfId="2593"/>
    <tableColumn id="14124" xr3:uid="{00000000-0010-0000-0300-00002C370000}" name="Columna14118" dataDxfId="2592"/>
    <tableColumn id="14125" xr3:uid="{00000000-0010-0000-0300-00002D370000}" name="Columna14119" dataDxfId="2591"/>
    <tableColumn id="14126" xr3:uid="{00000000-0010-0000-0300-00002E370000}" name="Columna14120" dataDxfId="2590"/>
    <tableColumn id="14127" xr3:uid="{00000000-0010-0000-0300-00002F370000}" name="Columna14121" dataDxfId="2589"/>
    <tableColumn id="14128" xr3:uid="{00000000-0010-0000-0300-000030370000}" name="Columna14122" dataDxfId="2588"/>
    <tableColumn id="14129" xr3:uid="{00000000-0010-0000-0300-000031370000}" name="Columna14123" dataDxfId="2587"/>
    <tableColumn id="14130" xr3:uid="{00000000-0010-0000-0300-000032370000}" name="Columna14124" dataDxfId="2586"/>
    <tableColumn id="14131" xr3:uid="{00000000-0010-0000-0300-000033370000}" name="Columna14125" dataDxfId="2585"/>
    <tableColumn id="14132" xr3:uid="{00000000-0010-0000-0300-000034370000}" name="Columna14126" dataDxfId="2584"/>
    <tableColumn id="14133" xr3:uid="{00000000-0010-0000-0300-000035370000}" name="Columna14127" dataDxfId="2583"/>
    <tableColumn id="14134" xr3:uid="{00000000-0010-0000-0300-000036370000}" name="Columna14128" dataDxfId="2582"/>
    <tableColumn id="14135" xr3:uid="{00000000-0010-0000-0300-000037370000}" name="Columna14129" dataDxfId="2581"/>
    <tableColumn id="14136" xr3:uid="{00000000-0010-0000-0300-000038370000}" name="Columna14130" dataDxfId="2580"/>
    <tableColumn id="14137" xr3:uid="{00000000-0010-0000-0300-000039370000}" name="Columna14131" dataDxfId="2579"/>
    <tableColumn id="14138" xr3:uid="{00000000-0010-0000-0300-00003A370000}" name="Columna14132" dataDxfId="2578"/>
    <tableColumn id="14139" xr3:uid="{00000000-0010-0000-0300-00003B370000}" name="Columna14133" dataDxfId="2577"/>
    <tableColumn id="14140" xr3:uid="{00000000-0010-0000-0300-00003C370000}" name="Columna14134" dataDxfId="2576"/>
    <tableColumn id="14141" xr3:uid="{00000000-0010-0000-0300-00003D370000}" name="Columna14135" dataDxfId="2575"/>
    <tableColumn id="14142" xr3:uid="{00000000-0010-0000-0300-00003E370000}" name="Columna14136" dataDxfId="2574"/>
    <tableColumn id="14143" xr3:uid="{00000000-0010-0000-0300-00003F370000}" name="Columna14137" dataDxfId="2573"/>
    <tableColumn id="14144" xr3:uid="{00000000-0010-0000-0300-000040370000}" name="Columna14138" dataDxfId="2572"/>
    <tableColumn id="14145" xr3:uid="{00000000-0010-0000-0300-000041370000}" name="Columna14139" dataDxfId="2571"/>
    <tableColumn id="14146" xr3:uid="{00000000-0010-0000-0300-000042370000}" name="Columna14140" dataDxfId="2570"/>
    <tableColumn id="14147" xr3:uid="{00000000-0010-0000-0300-000043370000}" name="Columna14141" dataDxfId="2569"/>
    <tableColumn id="14148" xr3:uid="{00000000-0010-0000-0300-000044370000}" name="Columna14142" dataDxfId="2568"/>
    <tableColumn id="14149" xr3:uid="{00000000-0010-0000-0300-000045370000}" name="Columna14143" dataDxfId="2567"/>
    <tableColumn id="14150" xr3:uid="{00000000-0010-0000-0300-000046370000}" name="Columna14144" dataDxfId="2566"/>
    <tableColumn id="14151" xr3:uid="{00000000-0010-0000-0300-000047370000}" name="Columna14145" dataDxfId="2565"/>
    <tableColumn id="14152" xr3:uid="{00000000-0010-0000-0300-000048370000}" name="Columna14146" dataDxfId="2564"/>
    <tableColumn id="14153" xr3:uid="{00000000-0010-0000-0300-000049370000}" name="Columna14147" dataDxfId="2563"/>
    <tableColumn id="14154" xr3:uid="{00000000-0010-0000-0300-00004A370000}" name="Columna14148" dataDxfId="2562"/>
    <tableColumn id="14155" xr3:uid="{00000000-0010-0000-0300-00004B370000}" name="Columna14149" dataDxfId="2561"/>
    <tableColumn id="14156" xr3:uid="{00000000-0010-0000-0300-00004C370000}" name="Columna14150" dataDxfId="2560"/>
    <tableColumn id="14157" xr3:uid="{00000000-0010-0000-0300-00004D370000}" name="Columna14151" dataDxfId="2559"/>
    <tableColumn id="14158" xr3:uid="{00000000-0010-0000-0300-00004E370000}" name="Columna14152" dataDxfId="2558"/>
    <tableColumn id="14159" xr3:uid="{00000000-0010-0000-0300-00004F370000}" name="Columna14153" dataDxfId="2557"/>
    <tableColumn id="14160" xr3:uid="{00000000-0010-0000-0300-000050370000}" name="Columna14154" dataDxfId="2556"/>
    <tableColumn id="14161" xr3:uid="{00000000-0010-0000-0300-000051370000}" name="Columna14155" dataDxfId="2555"/>
    <tableColumn id="14162" xr3:uid="{00000000-0010-0000-0300-000052370000}" name="Columna14156" dataDxfId="2554"/>
    <tableColumn id="14163" xr3:uid="{00000000-0010-0000-0300-000053370000}" name="Columna14157" dataDxfId="2553"/>
    <tableColumn id="14164" xr3:uid="{00000000-0010-0000-0300-000054370000}" name="Columna14158" dataDxfId="2552"/>
    <tableColumn id="14165" xr3:uid="{00000000-0010-0000-0300-000055370000}" name="Columna14159" dataDxfId="2551"/>
    <tableColumn id="14166" xr3:uid="{00000000-0010-0000-0300-000056370000}" name="Columna14160" dataDxfId="2550"/>
    <tableColumn id="14167" xr3:uid="{00000000-0010-0000-0300-000057370000}" name="Columna14161" dataDxfId="2549"/>
    <tableColumn id="14168" xr3:uid="{00000000-0010-0000-0300-000058370000}" name="Columna14162" dataDxfId="2548"/>
    <tableColumn id="14169" xr3:uid="{00000000-0010-0000-0300-000059370000}" name="Columna14163" dataDxfId="2547"/>
    <tableColumn id="14170" xr3:uid="{00000000-0010-0000-0300-00005A370000}" name="Columna14164" dataDxfId="2546"/>
    <tableColumn id="14171" xr3:uid="{00000000-0010-0000-0300-00005B370000}" name="Columna14165" dataDxfId="2545"/>
    <tableColumn id="14172" xr3:uid="{00000000-0010-0000-0300-00005C370000}" name="Columna14166" dataDxfId="2544"/>
    <tableColumn id="14173" xr3:uid="{00000000-0010-0000-0300-00005D370000}" name="Columna14167" dataDxfId="2543"/>
    <tableColumn id="14174" xr3:uid="{00000000-0010-0000-0300-00005E370000}" name="Columna14168" dataDxfId="2542"/>
    <tableColumn id="14175" xr3:uid="{00000000-0010-0000-0300-00005F370000}" name="Columna14169" dataDxfId="2541"/>
    <tableColumn id="14176" xr3:uid="{00000000-0010-0000-0300-000060370000}" name="Columna14170" dataDxfId="2540"/>
    <tableColumn id="14177" xr3:uid="{00000000-0010-0000-0300-000061370000}" name="Columna14171" dataDxfId="2539"/>
    <tableColumn id="14178" xr3:uid="{00000000-0010-0000-0300-000062370000}" name="Columna14172" dataDxfId="2538"/>
    <tableColumn id="14179" xr3:uid="{00000000-0010-0000-0300-000063370000}" name="Columna14173" dataDxfId="2537"/>
    <tableColumn id="14180" xr3:uid="{00000000-0010-0000-0300-000064370000}" name="Columna14174" dataDxfId="2536"/>
    <tableColumn id="14181" xr3:uid="{00000000-0010-0000-0300-000065370000}" name="Columna14175" dataDxfId="2535"/>
    <tableColumn id="14182" xr3:uid="{00000000-0010-0000-0300-000066370000}" name="Columna14176" dataDxfId="2534"/>
    <tableColumn id="14183" xr3:uid="{00000000-0010-0000-0300-000067370000}" name="Columna14177" dataDxfId="2533"/>
    <tableColumn id="14184" xr3:uid="{00000000-0010-0000-0300-000068370000}" name="Columna14178" dataDxfId="2532"/>
    <tableColumn id="14185" xr3:uid="{00000000-0010-0000-0300-000069370000}" name="Columna14179" dataDxfId="2531"/>
    <tableColumn id="14186" xr3:uid="{00000000-0010-0000-0300-00006A370000}" name="Columna14180" dataDxfId="2530"/>
    <tableColumn id="14187" xr3:uid="{00000000-0010-0000-0300-00006B370000}" name="Columna14181" dataDxfId="2529"/>
    <tableColumn id="14188" xr3:uid="{00000000-0010-0000-0300-00006C370000}" name="Columna14182" dataDxfId="2528"/>
    <tableColumn id="14189" xr3:uid="{00000000-0010-0000-0300-00006D370000}" name="Columna14183" dataDxfId="2527"/>
    <tableColumn id="14190" xr3:uid="{00000000-0010-0000-0300-00006E370000}" name="Columna14184" dataDxfId="2526"/>
    <tableColumn id="14191" xr3:uid="{00000000-0010-0000-0300-00006F370000}" name="Columna14185" dataDxfId="2525"/>
    <tableColumn id="14192" xr3:uid="{00000000-0010-0000-0300-000070370000}" name="Columna14186" dataDxfId="2524"/>
    <tableColumn id="14193" xr3:uid="{00000000-0010-0000-0300-000071370000}" name="Columna14187" dataDxfId="2523"/>
    <tableColumn id="14194" xr3:uid="{00000000-0010-0000-0300-000072370000}" name="Columna14188" dataDxfId="2522"/>
    <tableColumn id="14195" xr3:uid="{00000000-0010-0000-0300-000073370000}" name="Columna14189" dataDxfId="2521"/>
    <tableColumn id="14196" xr3:uid="{00000000-0010-0000-0300-000074370000}" name="Columna14190" dataDxfId="2520"/>
    <tableColumn id="14197" xr3:uid="{00000000-0010-0000-0300-000075370000}" name="Columna14191" dataDxfId="2519"/>
    <tableColumn id="14198" xr3:uid="{00000000-0010-0000-0300-000076370000}" name="Columna14192" dataDxfId="2518"/>
    <tableColumn id="14199" xr3:uid="{00000000-0010-0000-0300-000077370000}" name="Columna14193" dataDxfId="2517"/>
    <tableColumn id="14200" xr3:uid="{00000000-0010-0000-0300-000078370000}" name="Columna14194" dataDxfId="2516"/>
    <tableColumn id="14201" xr3:uid="{00000000-0010-0000-0300-000079370000}" name="Columna14195" dataDxfId="2515"/>
    <tableColumn id="14202" xr3:uid="{00000000-0010-0000-0300-00007A370000}" name="Columna14196" dataDxfId="2514"/>
    <tableColumn id="14203" xr3:uid="{00000000-0010-0000-0300-00007B370000}" name="Columna14197" dataDxfId="2513"/>
    <tableColumn id="14204" xr3:uid="{00000000-0010-0000-0300-00007C370000}" name="Columna14198" dataDxfId="2512"/>
    <tableColumn id="14205" xr3:uid="{00000000-0010-0000-0300-00007D370000}" name="Columna14199" dataDxfId="2511"/>
    <tableColumn id="14206" xr3:uid="{00000000-0010-0000-0300-00007E370000}" name="Columna14200" dataDxfId="2510"/>
    <tableColumn id="14207" xr3:uid="{00000000-0010-0000-0300-00007F370000}" name="Columna14201" dataDxfId="2509"/>
    <tableColumn id="14208" xr3:uid="{00000000-0010-0000-0300-000080370000}" name="Columna14202" dataDxfId="2508"/>
    <tableColumn id="14209" xr3:uid="{00000000-0010-0000-0300-000081370000}" name="Columna14203" dataDxfId="2507"/>
    <tableColumn id="14210" xr3:uid="{00000000-0010-0000-0300-000082370000}" name="Columna14204" dataDxfId="2506"/>
    <tableColumn id="14211" xr3:uid="{00000000-0010-0000-0300-000083370000}" name="Columna14205" dataDxfId="2505"/>
    <tableColumn id="14212" xr3:uid="{00000000-0010-0000-0300-000084370000}" name="Columna14206" dataDxfId="2504"/>
    <tableColumn id="14213" xr3:uid="{00000000-0010-0000-0300-000085370000}" name="Columna14207" dataDxfId="2503"/>
    <tableColumn id="14214" xr3:uid="{00000000-0010-0000-0300-000086370000}" name="Columna14208" dataDxfId="2502"/>
    <tableColumn id="14215" xr3:uid="{00000000-0010-0000-0300-000087370000}" name="Columna14209" dataDxfId="2501"/>
    <tableColumn id="14216" xr3:uid="{00000000-0010-0000-0300-000088370000}" name="Columna14210" dataDxfId="2500"/>
    <tableColumn id="14217" xr3:uid="{00000000-0010-0000-0300-000089370000}" name="Columna14211" dataDxfId="2499"/>
    <tableColumn id="14218" xr3:uid="{00000000-0010-0000-0300-00008A370000}" name="Columna14212" dataDxfId="2498"/>
    <tableColumn id="14219" xr3:uid="{00000000-0010-0000-0300-00008B370000}" name="Columna14213" dataDxfId="2497"/>
    <tableColumn id="14220" xr3:uid="{00000000-0010-0000-0300-00008C370000}" name="Columna14214" dataDxfId="2496"/>
    <tableColumn id="14221" xr3:uid="{00000000-0010-0000-0300-00008D370000}" name="Columna14215" dataDxfId="2495"/>
    <tableColumn id="14222" xr3:uid="{00000000-0010-0000-0300-00008E370000}" name="Columna14216" dataDxfId="2494"/>
    <tableColumn id="14223" xr3:uid="{00000000-0010-0000-0300-00008F370000}" name="Columna14217" dataDxfId="2493"/>
    <tableColumn id="14224" xr3:uid="{00000000-0010-0000-0300-000090370000}" name="Columna14218" dataDxfId="2492"/>
    <tableColumn id="14225" xr3:uid="{00000000-0010-0000-0300-000091370000}" name="Columna14219" dataDxfId="2491"/>
    <tableColumn id="14226" xr3:uid="{00000000-0010-0000-0300-000092370000}" name="Columna14220" dataDxfId="2490"/>
    <tableColumn id="14227" xr3:uid="{00000000-0010-0000-0300-000093370000}" name="Columna14221" dataDxfId="2489"/>
    <tableColumn id="14228" xr3:uid="{00000000-0010-0000-0300-000094370000}" name="Columna14222" dataDxfId="2488"/>
    <tableColumn id="14229" xr3:uid="{00000000-0010-0000-0300-000095370000}" name="Columna14223" dataDxfId="2487"/>
    <tableColumn id="14230" xr3:uid="{00000000-0010-0000-0300-000096370000}" name="Columna14224" dataDxfId="2486"/>
    <tableColumn id="14231" xr3:uid="{00000000-0010-0000-0300-000097370000}" name="Columna14225" dataDxfId="2485"/>
    <tableColumn id="14232" xr3:uid="{00000000-0010-0000-0300-000098370000}" name="Columna14226" dataDxfId="2484"/>
    <tableColumn id="14233" xr3:uid="{00000000-0010-0000-0300-000099370000}" name="Columna14227" dataDxfId="2483"/>
    <tableColumn id="14234" xr3:uid="{00000000-0010-0000-0300-00009A370000}" name="Columna14228" dataDxfId="2482"/>
    <tableColumn id="14235" xr3:uid="{00000000-0010-0000-0300-00009B370000}" name="Columna14229" dataDxfId="2481"/>
    <tableColumn id="14236" xr3:uid="{00000000-0010-0000-0300-00009C370000}" name="Columna14230" dataDxfId="2480"/>
    <tableColumn id="14237" xr3:uid="{00000000-0010-0000-0300-00009D370000}" name="Columna14231" dataDxfId="2479"/>
    <tableColumn id="14238" xr3:uid="{00000000-0010-0000-0300-00009E370000}" name="Columna14232" dataDxfId="2478"/>
    <tableColumn id="14239" xr3:uid="{00000000-0010-0000-0300-00009F370000}" name="Columna14233" dataDxfId="2477"/>
    <tableColumn id="14240" xr3:uid="{00000000-0010-0000-0300-0000A0370000}" name="Columna14234" dataDxfId="2476"/>
    <tableColumn id="14241" xr3:uid="{00000000-0010-0000-0300-0000A1370000}" name="Columna14235" dataDxfId="2475"/>
    <tableColumn id="14242" xr3:uid="{00000000-0010-0000-0300-0000A2370000}" name="Columna14236" dataDxfId="2474"/>
    <tableColumn id="14243" xr3:uid="{00000000-0010-0000-0300-0000A3370000}" name="Columna14237" dataDxfId="2473"/>
    <tableColumn id="14244" xr3:uid="{00000000-0010-0000-0300-0000A4370000}" name="Columna14238" dataDxfId="2472"/>
    <tableColumn id="14245" xr3:uid="{00000000-0010-0000-0300-0000A5370000}" name="Columna14239" dataDxfId="2471"/>
    <tableColumn id="14246" xr3:uid="{00000000-0010-0000-0300-0000A6370000}" name="Columna14240" dataDxfId="2470"/>
    <tableColumn id="14247" xr3:uid="{00000000-0010-0000-0300-0000A7370000}" name="Columna14241" dataDxfId="2469"/>
    <tableColumn id="14248" xr3:uid="{00000000-0010-0000-0300-0000A8370000}" name="Columna14242" dataDxfId="2468"/>
    <tableColumn id="14249" xr3:uid="{00000000-0010-0000-0300-0000A9370000}" name="Columna14243" dataDxfId="2467"/>
    <tableColumn id="14250" xr3:uid="{00000000-0010-0000-0300-0000AA370000}" name="Columna14244" dataDxfId="2466"/>
    <tableColumn id="14251" xr3:uid="{00000000-0010-0000-0300-0000AB370000}" name="Columna14245" dataDxfId="2465"/>
    <tableColumn id="14252" xr3:uid="{00000000-0010-0000-0300-0000AC370000}" name="Columna14246" dataDxfId="2464"/>
    <tableColumn id="14253" xr3:uid="{00000000-0010-0000-0300-0000AD370000}" name="Columna14247" dataDxfId="2463"/>
    <tableColumn id="14254" xr3:uid="{00000000-0010-0000-0300-0000AE370000}" name="Columna14248" dataDxfId="2462"/>
    <tableColumn id="14255" xr3:uid="{00000000-0010-0000-0300-0000AF370000}" name="Columna14249" dataDxfId="2461"/>
    <tableColumn id="14256" xr3:uid="{00000000-0010-0000-0300-0000B0370000}" name="Columna14250" dataDxfId="2460"/>
    <tableColumn id="14257" xr3:uid="{00000000-0010-0000-0300-0000B1370000}" name="Columna14251" dataDxfId="2459"/>
    <tableColumn id="14258" xr3:uid="{00000000-0010-0000-0300-0000B2370000}" name="Columna14252" dataDxfId="2458"/>
    <tableColumn id="14259" xr3:uid="{00000000-0010-0000-0300-0000B3370000}" name="Columna14253" dataDxfId="2457"/>
    <tableColumn id="14260" xr3:uid="{00000000-0010-0000-0300-0000B4370000}" name="Columna14254" dataDxfId="2456"/>
    <tableColumn id="14261" xr3:uid="{00000000-0010-0000-0300-0000B5370000}" name="Columna14255" dataDxfId="2455"/>
    <tableColumn id="14262" xr3:uid="{00000000-0010-0000-0300-0000B6370000}" name="Columna14256" dataDxfId="2454"/>
    <tableColumn id="14263" xr3:uid="{00000000-0010-0000-0300-0000B7370000}" name="Columna14257" dataDxfId="2453"/>
    <tableColumn id="14264" xr3:uid="{00000000-0010-0000-0300-0000B8370000}" name="Columna14258" dataDxfId="2452"/>
    <tableColumn id="14265" xr3:uid="{00000000-0010-0000-0300-0000B9370000}" name="Columna14259" dataDxfId="2451"/>
    <tableColumn id="14266" xr3:uid="{00000000-0010-0000-0300-0000BA370000}" name="Columna14260" dataDxfId="2450"/>
    <tableColumn id="14267" xr3:uid="{00000000-0010-0000-0300-0000BB370000}" name="Columna14261" dataDxfId="2449"/>
    <tableColumn id="14268" xr3:uid="{00000000-0010-0000-0300-0000BC370000}" name="Columna14262" dataDxfId="2448"/>
    <tableColumn id="14269" xr3:uid="{00000000-0010-0000-0300-0000BD370000}" name="Columna14263" dataDxfId="2447"/>
    <tableColumn id="14270" xr3:uid="{00000000-0010-0000-0300-0000BE370000}" name="Columna14264" dataDxfId="2446"/>
    <tableColumn id="14271" xr3:uid="{00000000-0010-0000-0300-0000BF370000}" name="Columna14265" dataDxfId="2445"/>
    <tableColumn id="14272" xr3:uid="{00000000-0010-0000-0300-0000C0370000}" name="Columna14266" dataDxfId="2444"/>
    <tableColumn id="14273" xr3:uid="{00000000-0010-0000-0300-0000C1370000}" name="Columna14267" dataDxfId="2443"/>
    <tableColumn id="14274" xr3:uid="{00000000-0010-0000-0300-0000C2370000}" name="Columna14268" dataDxfId="2442"/>
    <tableColumn id="14275" xr3:uid="{00000000-0010-0000-0300-0000C3370000}" name="Columna14269" dataDxfId="2441"/>
    <tableColumn id="14276" xr3:uid="{00000000-0010-0000-0300-0000C4370000}" name="Columna14270" dataDxfId="2440"/>
    <tableColumn id="14277" xr3:uid="{00000000-0010-0000-0300-0000C5370000}" name="Columna14271" dataDxfId="2439"/>
    <tableColumn id="14278" xr3:uid="{00000000-0010-0000-0300-0000C6370000}" name="Columna14272" dataDxfId="2438"/>
    <tableColumn id="14279" xr3:uid="{00000000-0010-0000-0300-0000C7370000}" name="Columna14273" dataDxfId="2437"/>
    <tableColumn id="14280" xr3:uid="{00000000-0010-0000-0300-0000C8370000}" name="Columna14274" dataDxfId="2436"/>
    <tableColumn id="14281" xr3:uid="{00000000-0010-0000-0300-0000C9370000}" name="Columna14275" dataDxfId="2435"/>
    <tableColumn id="14282" xr3:uid="{00000000-0010-0000-0300-0000CA370000}" name="Columna14276" dataDxfId="2434"/>
    <tableColumn id="14283" xr3:uid="{00000000-0010-0000-0300-0000CB370000}" name="Columna14277" dataDxfId="2433"/>
    <tableColumn id="14284" xr3:uid="{00000000-0010-0000-0300-0000CC370000}" name="Columna14278" dataDxfId="2432"/>
    <tableColumn id="14285" xr3:uid="{00000000-0010-0000-0300-0000CD370000}" name="Columna14279" dataDxfId="2431"/>
    <tableColumn id="14286" xr3:uid="{00000000-0010-0000-0300-0000CE370000}" name="Columna14280" dataDxfId="2430"/>
    <tableColumn id="14287" xr3:uid="{00000000-0010-0000-0300-0000CF370000}" name="Columna14281" dataDxfId="2429"/>
    <tableColumn id="14288" xr3:uid="{00000000-0010-0000-0300-0000D0370000}" name="Columna14282" dataDxfId="2428"/>
    <tableColumn id="14289" xr3:uid="{00000000-0010-0000-0300-0000D1370000}" name="Columna14283" dataDxfId="2427"/>
    <tableColumn id="14290" xr3:uid="{00000000-0010-0000-0300-0000D2370000}" name="Columna14284" dataDxfId="2426"/>
    <tableColumn id="14291" xr3:uid="{00000000-0010-0000-0300-0000D3370000}" name="Columna14285" dataDxfId="2425"/>
    <tableColumn id="14292" xr3:uid="{00000000-0010-0000-0300-0000D4370000}" name="Columna14286" dataDxfId="2424"/>
    <tableColumn id="14293" xr3:uid="{00000000-0010-0000-0300-0000D5370000}" name="Columna14287" dataDxfId="2423"/>
    <tableColumn id="14294" xr3:uid="{00000000-0010-0000-0300-0000D6370000}" name="Columna14288" dataDxfId="2422"/>
    <tableColumn id="14295" xr3:uid="{00000000-0010-0000-0300-0000D7370000}" name="Columna14289" dataDxfId="2421"/>
    <tableColumn id="14296" xr3:uid="{00000000-0010-0000-0300-0000D8370000}" name="Columna14290" dataDxfId="2420"/>
    <tableColumn id="14297" xr3:uid="{00000000-0010-0000-0300-0000D9370000}" name="Columna14291" dataDxfId="2419"/>
    <tableColumn id="14298" xr3:uid="{00000000-0010-0000-0300-0000DA370000}" name="Columna14292" dataDxfId="2418"/>
    <tableColumn id="14299" xr3:uid="{00000000-0010-0000-0300-0000DB370000}" name="Columna14293" dataDxfId="2417"/>
    <tableColumn id="14300" xr3:uid="{00000000-0010-0000-0300-0000DC370000}" name="Columna14294" dataDxfId="2416"/>
    <tableColumn id="14301" xr3:uid="{00000000-0010-0000-0300-0000DD370000}" name="Columna14295" dataDxfId="2415"/>
    <tableColumn id="14302" xr3:uid="{00000000-0010-0000-0300-0000DE370000}" name="Columna14296" dataDxfId="2414"/>
    <tableColumn id="14303" xr3:uid="{00000000-0010-0000-0300-0000DF370000}" name="Columna14297" dataDxfId="2413"/>
    <tableColumn id="14304" xr3:uid="{00000000-0010-0000-0300-0000E0370000}" name="Columna14298" dataDxfId="2412"/>
    <tableColumn id="14305" xr3:uid="{00000000-0010-0000-0300-0000E1370000}" name="Columna14299" dataDxfId="2411"/>
    <tableColumn id="14306" xr3:uid="{00000000-0010-0000-0300-0000E2370000}" name="Columna14300" dataDxfId="2410"/>
    <tableColumn id="14307" xr3:uid="{00000000-0010-0000-0300-0000E3370000}" name="Columna14301" dataDxfId="2409"/>
    <tableColumn id="14308" xr3:uid="{00000000-0010-0000-0300-0000E4370000}" name="Columna14302" dataDxfId="2408"/>
    <tableColumn id="14309" xr3:uid="{00000000-0010-0000-0300-0000E5370000}" name="Columna14303" dataDxfId="2407"/>
    <tableColumn id="14310" xr3:uid="{00000000-0010-0000-0300-0000E6370000}" name="Columna14304" dataDxfId="2406"/>
    <tableColumn id="14311" xr3:uid="{00000000-0010-0000-0300-0000E7370000}" name="Columna14305" dataDxfId="2405"/>
    <tableColumn id="14312" xr3:uid="{00000000-0010-0000-0300-0000E8370000}" name="Columna14306" dataDxfId="2404"/>
    <tableColumn id="14313" xr3:uid="{00000000-0010-0000-0300-0000E9370000}" name="Columna14307" dataDxfId="2403"/>
    <tableColumn id="14314" xr3:uid="{00000000-0010-0000-0300-0000EA370000}" name="Columna14308" dataDxfId="2402"/>
    <tableColumn id="14315" xr3:uid="{00000000-0010-0000-0300-0000EB370000}" name="Columna14309" dataDxfId="2401"/>
    <tableColumn id="14316" xr3:uid="{00000000-0010-0000-0300-0000EC370000}" name="Columna14310" dataDxfId="2400"/>
    <tableColumn id="14317" xr3:uid="{00000000-0010-0000-0300-0000ED370000}" name="Columna14311" dataDxfId="2399"/>
    <tableColumn id="14318" xr3:uid="{00000000-0010-0000-0300-0000EE370000}" name="Columna14312" dataDxfId="2398"/>
    <tableColumn id="14319" xr3:uid="{00000000-0010-0000-0300-0000EF370000}" name="Columna14313" dataDxfId="2397"/>
    <tableColumn id="14320" xr3:uid="{00000000-0010-0000-0300-0000F0370000}" name="Columna14314" dataDxfId="2396"/>
    <tableColumn id="14321" xr3:uid="{00000000-0010-0000-0300-0000F1370000}" name="Columna14315" dataDxfId="2395"/>
    <tableColumn id="14322" xr3:uid="{00000000-0010-0000-0300-0000F2370000}" name="Columna14316" dataDxfId="2394"/>
    <tableColumn id="14323" xr3:uid="{00000000-0010-0000-0300-0000F3370000}" name="Columna14317" dataDxfId="2393"/>
    <tableColumn id="14324" xr3:uid="{00000000-0010-0000-0300-0000F4370000}" name="Columna14318" dataDxfId="2392"/>
    <tableColumn id="14325" xr3:uid="{00000000-0010-0000-0300-0000F5370000}" name="Columna14319" dataDxfId="2391"/>
    <tableColumn id="14326" xr3:uid="{00000000-0010-0000-0300-0000F6370000}" name="Columna14320" dataDxfId="2390"/>
    <tableColumn id="14327" xr3:uid="{00000000-0010-0000-0300-0000F7370000}" name="Columna14321" dataDxfId="2389"/>
    <tableColumn id="14328" xr3:uid="{00000000-0010-0000-0300-0000F8370000}" name="Columna14322" dataDxfId="2388"/>
    <tableColumn id="14329" xr3:uid="{00000000-0010-0000-0300-0000F9370000}" name="Columna14323" dataDxfId="2387"/>
    <tableColumn id="14330" xr3:uid="{00000000-0010-0000-0300-0000FA370000}" name="Columna14324" dataDxfId="2386"/>
    <tableColumn id="14331" xr3:uid="{00000000-0010-0000-0300-0000FB370000}" name="Columna14325" dataDxfId="2385"/>
    <tableColumn id="14332" xr3:uid="{00000000-0010-0000-0300-0000FC370000}" name="Columna14326" dataDxfId="2384"/>
    <tableColumn id="14333" xr3:uid="{00000000-0010-0000-0300-0000FD370000}" name="Columna14327" dataDxfId="2383"/>
    <tableColumn id="14334" xr3:uid="{00000000-0010-0000-0300-0000FE370000}" name="Columna14328" dataDxfId="2382"/>
    <tableColumn id="14335" xr3:uid="{00000000-0010-0000-0300-0000FF370000}" name="Columna14329" dataDxfId="2381"/>
    <tableColumn id="14336" xr3:uid="{00000000-0010-0000-0300-000000380000}" name="Columna14330" dataDxfId="2380"/>
    <tableColumn id="14337" xr3:uid="{00000000-0010-0000-0300-000001380000}" name="Columna14331" dataDxfId="2379"/>
    <tableColumn id="14338" xr3:uid="{00000000-0010-0000-0300-000002380000}" name="Columna14332" dataDxfId="2378"/>
    <tableColumn id="14339" xr3:uid="{00000000-0010-0000-0300-000003380000}" name="Columna14333" dataDxfId="2377"/>
    <tableColumn id="14340" xr3:uid="{00000000-0010-0000-0300-000004380000}" name="Columna14334" dataDxfId="2376"/>
    <tableColumn id="14341" xr3:uid="{00000000-0010-0000-0300-000005380000}" name="Columna14335" dataDxfId="2375"/>
    <tableColumn id="14342" xr3:uid="{00000000-0010-0000-0300-000006380000}" name="Columna14336" dataDxfId="2374"/>
    <tableColumn id="14343" xr3:uid="{00000000-0010-0000-0300-000007380000}" name="Columna14337" dataDxfId="2373"/>
    <tableColumn id="14344" xr3:uid="{00000000-0010-0000-0300-000008380000}" name="Columna14338" dataDxfId="2372"/>
    <tableColumn id="14345" xr3:uid="{00000000-0010-0000-0300-000009380000}" name="Columna14339" dataDxfId="2371"/>
    <tableColumn id="14346" xr3:uid="{00000000-0010-0000-0300-00000A380000}" name="Columna14340" dataDxfId="2370"/>
    <tableColumn id="14347" xr3:uid="{00000000-0010-0000-0300-00000B380000}" name="Columna14341" dataDxfId="2369"/>
    <tableColumn id="14348" xr3:uid="{00000000-0010-0000-0300-00000C380000}" name="Columna14342" dataDxfId="2368"/>
    <tableColumn id="14349" xr3:uid="{00000000-0010-0000-0300-00000D380000}" name="Columna14343" dataDxfId="2367"/>
    <tableColumn id="14350" xr3:uid="{00000000-0010-0000-0300-00000E380000}" name="Columna14344" dataDxfId="2366"/>
    <tableColumn id="14351" xr3:uid="{00000000-0010-0000-0300-00000F380000}" name="Columna14345" dataDxfId="2365"/>
    <tableColumn id="14352" xr3:uid="{00000000-0010-0000-0300-000010380000}" name="Columna14346" dataDxfId="2364"/>
    <tableColumn id="14353" xr3:uid="{00000000-0010-0000-0300-000011380000}" name="Columna14347" dataDxfId="2363"/>
    <tableColumn id="14354" xr3:uid="{00000000-0010-0000-0300-000012380000}" name="Columna14348" dataDxfId="2362"/>
    <tableColumn id="14355" xr3:uid="{00000000-0010-0000-0300-000013380000}" name="Columna14349" dataDxfId="2361"/>
    <tableColumn id="14356" xr3:uid="{00000000-0010-0000-0300-000014380000}" name="Columna14350" dataDxfId="2360"/>
    <tableColumn id="14357" xr3:uid="{00000000-0010-0000-0300-000015380000}" name="Columna14351" dataDxfId="2359"/>
    <tableColumn id="14358" xr3:uid="{00000000-0010-0000-0300-000016380000}" name="Columna14352" dataDxfId="2358"/>
    <tableColumn id="14359" xr3:uid="{00000000-0010-0000-0300-000017380000}" name="Columna14353" dataDxfId="2357"/>
    <tableColumn id="14360" xr3:uid="{00000000-0010-0000-0300-000018380000}" name="Columna14354" dataDxfId="2356"/>
    <tableColumn id="14361" xr3:uid="{00000000-0010-0000-0300-000019380000}" name="Columna14355" dataDxfId="2355"/>
    <tableColumn id="14362" xr3:uid="{00000000-0010-0000-0300-00001A380000}" name="Columna14356" dataDxfId="2354"/>
    <tableColumn id="14363" xr3:uid="{00000000-0010-0000-0300-00001B380000}" name="Columna14357" dataDxfId="2353"/>
    <tableColumn id="14364" xr3:uid="{00000000-0010-0000-0300-00001C380000}" name="Columna14358" dataDxfId="2352"/>
    <tableColumn id="14365" xr3:uid="{00000000-0010-0000-0300-00001D380000}" name="Columna14359" dataDxfId="2351"/>
    <tableColumn id="14366" xr3:uid="{00000000-0010-0000-0300-00001E380000}" name="Columna14360" dataDxfId="2350"/>
    <tableColumn id="14367" xr3:uid="{00000000-0010-0000-0300-00001F380000}" name="Columna14361" dataDxfId="2349"/>
    <tableColumn id="14368" xr3:uid="{00000000-0010-0000-0300-000020380000}" name="Columna14362" dataDxfId="2348"/>
    <tableColumn id="14369" xr3:uid="{00000000-0010-0000-0300-000021380000}" name="Columna14363" dataDxfId="2347"/>
    <tableColumn id="14370" xr3:uid="{00000000-0010-0000-0300-000022380000}" name="Columna14364" dataDxfId="2346"/>
    <tableColumn id="14371" xr3:uid="{00000000-0010-0000-0300-000023380000}" name="Columna14365" dataDxfId="2345"/>
    <tableColumn id="14372" xr3:uid="{00000000-0010-0000-0300-000024380000}" name="Columna14366" dataDxfId="2344"/>
    <tableColumn id="14373" xr3:uid="{00000000-0010-0000-0300-000025380000}" name="Columna14367" dataDxfId="2343"/>
    <tableColumn id="14374" xr3:uid="{00000000-0010-0000-0300-000026380000}" name="Columna14368" dataDxfId="2342"/>
    <tableColumn id="14375" xr3:uid="{00000000-0010-0000-0300-000027380000}" name="Columna14369" dataDxfId="2341"/>
    <tableColumn id="14376" xr3:uid="{00000000-0010-0000-0300-000028380000}" name="Columna14370" dataDxfId="2340"/>
    <tableColumn id="14377" xr3:uid="{00000000-0010-0000-0300-000029380000}" name="Columna14371" dataDxfId="2339"/>
    <tableColumn id="14378" xr3:uid="{00000000-0010-0000-0300-00002A380000}" name="Columna14372" dataDxfId="2338"/>
    <tableColumn id="14379" xr3:uid="{00000000-0010-0000-0300-00002B380000}" name="Columna14373" dataDxfId="2337"/>
    <tableColumn id="14380" xr3:uid="{00000000-0010-0000-0300-00002C380000}" name="Columna14374" dataDxfId="2336"/>
    <tableColumn id="14381" xr3:uid="{00000000-0010-0000-0300-00002D380000}" name="Columna14375" dataDxfId="2335"/>
    <tableColumn id="14382" xr3:uid="{00000000-0010-0000-0300-00002E380000}" name="Columna14376" dataDxfId="2334"/>
    <tableColumn id="14383" xr3:uid="{00000000-0010-0000-0300-00002F380000}" name="Columna14377" dataDxfId="2333"/>
    <tableColumn id="14384" xr3:uid="{00000000-0010-0000-0300-000030380000}" name="Columna14378" dataDxfId="2332"/>
    <tableColumn id="14385" xr3:uid="{00000000-0010-0000-0300-000031380000}" name="Columna14379" dataDxfId="2331"/>
    <tableColumn id="14386" xr3:uid="{00000000-0010-0000-0300-000032380000}" name="Columna14380" dataDxfId="2330"/>
    <tableColumn id="14387" xr3:uid="{00000000-0010-0000-0300-000033380000}" name="Columna14381" dataDxfId="2329"/>
    <tableColumn id="14388" xr3:uid="{00000000-0010-0000-0300-000034380000}" name="Columna14382" dataDxfId="2328"/>
    <tableColumn id="14389" xr3:uid="{00000000-0010-0000-0300-000035380000}" name="Columna14383" dataDxfId="2327"/>
    <tableColumn id="14390" xr3:uid="{00000000-0010-0000-0300-000036380000}" name="Columna14384" dataDxfId="2326"/>
    <tableColumn id="14391" xr3:uid="{00000000-0010-0000-0300-000037380000}" name="Columna14385" dataDxfId="2325"/>
    <tableColumn id="14392" xr3:uid="{00000000-0010-0000-0300-000038380000}" name="Columna14386" dataDxfId="2324"/>
    <tableColumn id="14393" xr3:uid="{00000000-0010-0000-0300-000039380000}" name="Columna14387" dataDxfId="2323"/>
    <tableColumn id="14394" xr3:uid="{00000000-0010-0000-0300-00003A380000}" name="Columna14388" dataDxfId="2322"/>
    <tableColumn id="14395" xr3:uid="{00000000-0010-0000-0300-00003B380000}" name="Columna14389" dataDxfId="2321"/>
    <tableColumn id="14396" xr3:uid="{00000000-0010-0000-0300-00003C380000}" name="Columna14390" dataDxfId="2320"/>
    <tableColumn id="14397" xr3:uid="{00000000-0010-0000-0300-00003D380000}" name="Columna14391" dataDxfId="2319"/>
    <tableColumn id="14398" xr3:uid="{00000000-0010-0000-0300-00003E380000}" name="Columna14392" dataDxfId="2318"/>
    <tableColumn id="14399" xr3:uid="{00000000-0010-0000-0300-00003F380000}" name="Columna14393" dataDxfId="2317"/>
    <tableColumn id="14400" xr3:uid="{00000000-0010-0000-0300-000040380000}" name="Columna14394" dataDxfId="2316"/>
    <tableColumn id="14401" xr3:uid="{00000000-0010-0000-0300-000041380000}" name="Columna14395" dataDxfId="2315"/>
    <tableColumn id="14402" xr3:uid="{00000000-0010-0000-0300-000042380000}" name="Columna14396" dataDxfId="2314"/>
    <tableColumn id="14403" xr3:uid="{00000000-0010-0000-0300-000043380000}" name="Columna14397" dataDxfId="2313"/>
    <tableColumn id="14404" xr3:uid="{00000000-0010-0000-0300-000044380000}" name="Columna14398" dataDxfId="2312"/>
    <tableColumn id="14405" xr3:uid="{00000000-0010-0000-0300-000045380000}" name="Columna14399" dataDxfId="2311"/>
    <tableColumn id="14406" xr3:uid="{00000000-0010-0000-0300-000046380000}" name="Columna14400" dataDxfId="2310"/>
    <tableColumn id="14407" xr3:uid="{00000000-0010-0000-0300-000047380000}" name="Columna14401" dataDxfId="2309"/>
    <tableColumn id="14408" xr3:uid="{00000000-0010-0000-0300-000048380000}" name="Columna14402" dataDxfId="2308"/>
    <tableColumn id="14409" xr3:uid="{00000000-0010-0000-0300-000049380000}" name="Columna14403" dataDxfId="2307"/>
    <tableColumn id="14410" xr3:uid="{00000000-0010-0000-0300-00004A380000}" name="Columna14404" dataDxfId="2306"/>
    <tableColumn id="14411" xr3:uid="{00000000-0010-0000-0300-00004B380000}" name="Columna14405" dataDxfId="2305"/>
    <tableColumn id="14412" xr3:uid="{00000000-0010-0000-0300-00004C380000}" name="Columna14406" dataDxfId="2304"/>
    <tableColumn id="14413" xr3:uid="{00000000-0010-0000-0300-00004D380000}" name="Columna14407" dataDxfId="2303"/>
    <tableColumn id="14414" xr3:uid="{00000000-0010-0000-0300-00004E380000}" name="Columna14408" dataDxfId="2302"/>
    <tableColumn id="14415" xr3:uid="{00000000-0010-0000-0300-00004F380000}" name="Columna14409" dataDxfId="2301"/>
    <tableColumn id="14416" xr3:uid="{00000000-0010-0000-0300-000050380000}" name="Columna14410" dataDxfId="2300"/>
    <tableColumn id="14417" xr3:uid="{00000000-0010-0000-0300-000051380000}" name="Columna14411" dataDxfId="2299"/>
    <tableColumn id="14418" xr3:uid="{00000000-0010-0000-0300-000052380000}" name="Columna14412" dataDxfId="2298"/>
    <tableColumn id="14419" xr3:uid="{00000000-0010-0000-0300-000053380000}" name="Columna14413" dataDxfId="2297"/>
    <tableColumn id="14420" xr3:uid="{00000000-0010-0000-0300-000054380000}" name="Columna14414" dataDxfId="2296"/>
    <tableColumn id="14421" xr3:uid="{00000000-0010-0000-0300-000055380000}" name="Columna14415" dataDxfId="2295"/>
    <tableColumn id="14422" xr3:uid="{00000000-0010-0000-0300-000056380000}" name="Columna14416" dataDxfId="2294"/>
    <tableColumn id="14423" xr3:uid="{00000000-0010-0000-0300-000057380000}" name="Columna14417" dataDxfId="2293"/>
    <tableColumn id="14424" xr3:uid="{00000000-0010-0000-0300-000058380000}" name="Columna14418" dataDxfId="2292"/>
    <tableColumn id="14425" xr3:uid="{00000000-0010-0000-0300-000059380000}" name="Columna14419" dataDxfId="2291"/>
    <tableColumn id="14426" xr3:uid="{00000000-0010-0000-0300-00005A380000}" name="Columna14420" dataDxfId="2290"/>
    <tableColumn id="14427" xr3:uid="{00000000-0010-0000-0300-00005B380000}" name="Columna14421" dataDxfId="2289"/>
    <tableColumn id="14428" xr3:uid="{00000000-0010-0000-0300-00005C380000}" name="Columna14422" dataDxfId="2288"/>
    <tableColumn id="14429" xr3:uid="{00000000-0010-0000-0300-00005D380000}" name="Columna14423" dataDxfId="2287"/>
    <tableColumn id="14430" xr3:uid="{00000000-0010-0000-0300-00005E380000}" name="Columna14424" dataDxfId="2286"/>
    <tableColumn id="14431" xr3:uid="{00000000-0010-0000-0300-00005F380000}" name="Columna14425" dataDxfId="2285"/>
    <tableColumn id="14432" xr3:uid="{00000000-0010-0000-0300-000060380000}" name="Columna14426" dataDxfId="2284"/>
    <tableColumn id="14433" xr3:uid="{00000000-0010-0000-0300-000061380000}" name="Columna14427" dataDxfId="2283"/>
    <tableColumn id="14434" xr3:uid="{00000000-0010-0000-0300-000062380000}" name="Columna14428" dataDxfId="2282"/>
    <tableColumn id="14435" xr3:uid="{00000000-0010-0000-0300-000063380000}" name="Columna14429" dataDxfId="2281"/>
    <tableColumn id="14436" xr3:uid="{00000000-0010-0000-0300-000064380000}" name="Columna14430" dataDxfId="2280"/>
    <tableColumn id="14437" xr3:uid="{00000000-0010-0000-0300-000065380000}" name="Columna14431" dataDxfId="2279"/>
    <tableColumn id="14438" xr3:uid="{00000000-0010-0000-0300-000066380000}" name="Columna14432" dataDxfId="2278"/>
    <tableColumn id="14439" xr3:uid="{00000000-0010-0000-0300-000067380000}" name="Columna14433" dataDxfId="2277"/>
    <tableColumn id="14440" xr3:uid="{00000000-0010-0000-0300-000068380000}" name="Columna14434" dataDxfId="2276"/>
    <tableColumn id="14441" xr3:uid="{00000000-0010-0000-0300-000069380000}" name="Columna14435" dataDxfId="2275"/>
    <tableColumn id="14442" xr3:uid="{00000000-0010-0000-0300-00006A380000}" name="Columna14436" dataDxfId="2274"/>
    <tableColumn id="14443" xr3:uid="{00000000-0010-0000-0300-00006B380000}" name="Columna14437" dataDxfId="2273"/>
    <tableColumn id="14444" xr3:uid="{00000000-0010-0000-0300-00006C380000}" name="Columna14438" dataDxfId="2272"/>
    <tableColumn id="14445" xr3:uid="{00000000-0010-0000-0300-00006D380000}" name="Columna14439" dataDxfId="2271"/>
    <tableColumn id="14446" xr3:uid="{00000000-0010-0000-0300-00006E380000}" name="Columna14440" dataDxfId="2270"/>
    <tableColumn id="14447" xr3:uid="{00000000-0010-0000-0300-00006F380000}" name="Columna14441" dataDxfId="2269"/>
    <tableColumn id="14448" xr3:uid="{00000000-0010-0000-0300-000070380000}" name="Columna14442" dataDxfId="2268"/>
    <tableColumn id="14449" xr3:uid="{00000000-0010-0000-0300-000071380000}" name="Columna14443" dataDxfId="2267"/>
    <tableColumn id="14450" xr3:uid="{00000000-0010-0000-0300-000072380000}" name="Columna14444" dataDxfId="2266"/>
    <tableColumn id="14451" xr3:uid="{00000000-0010-0000-0300-000073380000}" name="Columna14445" dataDxfId="2265"/>
    <tableColumn id="14452" xr3:uid="{00000000-0010-0000-0300-000074380000}" name="Columna14446" dataDxfId="2264"/>
    <tableColumn id="14453" xr3:uid="{00000000-0010-0000-0300-000075380000}" name="Columna14447" dataDxfId="2263"/>
    <tableColumn id="14454" xr3:uid="{00000000-0010-0000-0300-000076380000}" name="Columna14448" dataDxfId="2262"/>
    <tableColumn id="14455" xr3:uid="{00000000-0010-0000-0300-000077380000}" name="Columna14449" dataDxfId="2261"/>
    <tableColumn id="14456" xr3:uid="{00000000-0010-0000-0300-000078380000}" name="Columna14450" dataDxfId="2260"/>
    <tableColumn id="14457" xr3:uid="{00000000-0010-0000-0300-000079380000}" name="Columna14451" dataDxfId="2259"/>
    <tableColumn id="14458" xr3:uid="{00000000-0010-0000-0300-00007A380000}" name="Columna14452" dataDxfId="2258"/>
    <tableColumn id="14459" xr3:uid="{00000000-0010-0000-0300-00007B380000}" name="Columna14453" dataDxfId="2257"/>
    <tableColumn id="14460" xr3:uid="{00000000-0010-0000-0300-00007C380000}" name="Columna14454" dataDxfId="2256"/>
    <tableColumn id="14461" xr3:uid="{00000000-0010-0000-0300-00007D380000}" name="Columna14455" dataDxfId="2255"/>
    <tableColumn id="14462" xr3:uid="{00000000-0010-0000-0300-00007E380000}" name="Columna14456" dataDxfId="2254"/>
    <tableColumn id="14463" xr3:uid="{00000000-0010-0000-0300-00007F380000}" name="Columna14457" dataDxfId="2253"/>
    <tableColumn id="14464" xr3:uid="{00000000-0010-0000-0300-000080380000}" name="Columna14458" dataDxfId="2252"/>
    <tableColumn id="14465" xr3:uid="{00000000-0010-0000-0300-000081380000}" name="Columna14459" dataDxfId="2251"/>
    <tableColumn id="14466" xr3:uid="{00000000-0010-0000-0300-000082380000}" name="Columna14460" dataDxfId="2250"/>
    <tableColumn id="14467" xr3:uid="{00000000-0010-0000-0300-000083380000}" name="Columna14461" dataDxfId="2249"/>
    <tableColumn id="14468" xr3:uid="{00000000-0010-0000-0300-000084380000}" name="Columna14462" dataDxfId="2248"/>
    <tableColumn id="14469" xr3:uid="{00000000-0010-0000-0300-000085380000}" name="Columna14463" dataDxfId="2247"/>
    <tableColumn id="14470" xr3:uid="{00000000-0010-0000-0300-000086380000}" name="Columna14464" dataDxfId="2246"/>
    <tableColumn id="14471" xr3:uid="{00000000-0010-0000-0300-000087380000}" name="Columna14465" dataDxfId="2245"/>
    <tableColumn id="14472" xr3:uid="{00000000-0010-0000-0300-000088380000}" name="Columna14466" dataDxfId="2244"/>
    <tableColumn id="14473" xr3:uid="{00000000-0010-0000-0300-000089380000}" name="Columna14467" dataDxfId="2243"/>
    <tableColumn id="14474" xr3:uid="{00000000-0010-0000-0300-00008A380000}" name="Columna14468" dataDxfId="2242"/>
    <tableColumn id="14475" xr3:uid="{00000000-0010-0000-0300-00008B380000}" name="Columna14469" dataDxfId="2241"/>
    <tableColumn id="14476" xr3:uid="{00000000-0010-0000-0300-00008C380000}" name="Columna14470" dataDxfId="2240"/>
    <tableColumn id="14477" xr3:uid="{00000000-0010-0000-0300-00008D380000}" name="Columna14471" dataDxfId="2239"/>
    <tableColumn id="14478" xr3:uid="{00000000-0010-0000-0300-00008E380000}" name="Columna14472" dataDxfId="2238"/>
    <tableColumn id="14479" xr3:uid="{00000000-0010-0000-0300-00008F380000}" name="Columna14473" dataDxfId="2237"/>
    <tableColumn id="14480" xr3:uid="{00000000-0010-0000-0300-000090380000}" name="Columna14474" dataDxfId="2236"/>
    <tableColumn id="14481" xr3:uid="{00000000-0010-0000-0300-000091380000}" name="Columna14475" dataDxfId="2235"/>
    <tableColumn id="14482" xr3:uid="{00000000-0010-0000-0300-000092380000}" name="Columna14476" dataDxfId="2234"/>
    <tableColumn id="14483" xr3:uid="{00000000-0010-0000-0300-000093380000}" name="Columna14477" dataDxfId="2233"/>
    <tableColumn id="14484" xr3:uid="{00000000-0010-0000-0300-000094380000}" name="Columna14478" dataDxfId="2232"/>
    <tableColumn id="14485" xr3:uid="{00000000-0010-0000-0300-000095380000}" name="Columna14479" dataDxfId="2231"/>
    <tableColumn id="14486" xr3:uid="{00000000-0010-0000-0300-000096380000}" name="Columna14480" dataDxfId="2230"/>
    <tableColumn id="14487" xr3:uid="{00000000-0010-0000-0300-000097380000}" name="Columna14481" dataDxfId="2229"/>
    <tableColumn id="14488" xr3:uid="{00000000-0010-0000-0300-000098380000}" name="Columna14482" dataDxfId="2228"/>
    <tableColumn id="14489" xr3:uid="{00000000-0010-0000-0300-000099380000}" name="Columna14483" dataDxfId="2227"/>
    <tableColumn id="14490" xr3:uid="{00000000-0010-0000-0300-00009A380000}" name="Columna14484" dataDxfId="2226"/>
    <tableColumn id="14491" xr3:uid="{00000000-0010-0000-0300-00009B380000}" name="Columna14485" dataDxfId="2225"/>
    <tableColumn id="14492" xr3:uid="{00000000-0010-0000-0300-00009C380000}" name="Columna14486" dataDxfId="2224"/>
    <tableColumn id="14493" xr3:uid="{00000000-0010-0000-0300-00009D380000}" name="Columna14487" dataDxfId="2223"/>
    <tableColumn id="14494" xr3:uid="{00000000-0010-0000-0300-00009E380000}" name="Columna14488" dataDxfId="2222"/>
    <tableColumn id="14495" xr3:uid="{00000000-0010-0000-0300-00009F380000}" name="Columna14489" dataDxfId="2221"/>
    <tableColumn id="14496" xr3:uid="{00000000-0010-0000-0300-0000A0380000}" name="Columna14490" dataDxfId="2220"/>
    <tableColumn id="14497" xr3:uid="{00000000-0010-0000-0300-0000A1380000}" name="Columna14491" dataDxfId="2219"/>
    <tableColumn id="14498" xr3:uid="{00000000-0010-0000-0300-0000A2380000}" name="Columna14492" dataDxfId="2218"/>
    <tableColumn id="14499" xr3:uid="{00000000-0010-0000-0300-0000A3380000}" name="Columna14493" dataDxfId="2217"/>
    <tableColumn id="14500" xr3:uid="{00000000-0010-0000-0300-0000A4380000}" name="Columna14494" dataDxfId="2216"/>
    <tableColumn id="14501" xr3:uid="{00000000-0010-0000-0300-0000A5380000}" name="Columna14495" dataDxfId="2215"/>
    <tableColumn id="14502" xr3:uid="{00000000-0010-0000-0300-0000A6380000}" name="Columna14496" dataDxfId="2214"/>
    <tableColumn id="14503" xr3:uid="{00000000-0010-0000-0300-0000A7380000}" name="Columna14497" dataDxfId="2213"/>
    <tableColumn id="14504" xr3:uid="{00000000-0010-0000-0300-0000A8380000}" name="Columna14498" dataDxfId="2212"/>
    <tableColumn id="14505" xr3:uid="{00000000-0010-0000-0300-0000A9380000}" name="Columna14499" dataDxfId="2211"/>
    <tableColumn id="14506" xr3:uid="{00000000-0010-0000-0300-0000AA380000}" name="Columna14500" dataDxfId="2210"/>
    <tableColumn id="14507" xr3:uid="{00000000-0010-0000-0300-0000AB380000}" name="Columna14501" dataDxfId="2209"/>
    <tableColumn id="14508" xr3:uid="{00000000-0010-0000-0300-0000AC380000}" name="Columna14502" dataDxfId="2208"/>
    <tableColumn id="14509" xr3:uid="{00000000-0010-0000-0300-0000AD380000}" name="Columna14503" dataDxfId="2207"/>
    <tableColumn id="14510" xr3:uid="{00000000-0010-0000-0300-0000AE380000}" name="Columna14504" dataDxfId="2206"/>
    <tableColumn id="14511" xr3:uid="{00000000-0010-0000-0300-0000AF380000}" name="Columna14505" dataDxfId="2205"/>
    <tableColumn id="14512" xr3:uid="{00000000-0010-0000-0300-0000B0380000}" name="Columna14506" dataDxfId="2204"/>
    <tableColumn id="14513" xr3:uid="{00000000-0010-0000-0300-0000B1380000}" name="Columna14507" dataDxfId="2203"/>
    <tableColumn id="14514" xr3:uid="{00000000-0010-0000-0300-0000B2380000}" name="Columna14508" dataDxfId="2202"/>
    <tableColumn id="14515" xr3:uid="{00000000-0010-0000-0300-0000B3380000}" name="Columna14509" dataDxfId="2201"/>
    <tableColumn id="14516" xr3:uid="{00000000-0010-0000-0300-0000B4380000}" name="Columna14510" dataDxfId="2200"/>
    <tableColumn id="14517" xr3:uid="{00000000-0010-0000-0300-0000B5380000}" name="Columna14511" dataDxfId="2199"/>
    <tableColumn id="14518" xr3:uid="{00000000-0010-0000-0300-0000B6380000}" name="Columna14512" dataDxfId="2198"/>
    <tableColumn id="14519" xr3:uid="{00000000-0010-0000-0300-0000B7380000}" name="Columna14513" dataDxfId="2197"/>
    <tableColumn id="14520" xr3:uid="{00000000-0010-0000-0300-0000B8380000}" name="Columna14514" dataDxfId="2196"/>
    <tableColumn id="14521" xr3:uid="{00000000-0010-0000-0300-0000B9380000}" name="Columna14515" dataDxfId="2195"/>
    <tableColumn id="14522" xr3:uid="{00000000-0010-0000-0300-0000BA380000}" name="Columna14516" dataDxfId="2194"/>
    <tableColumn id="14523" xr3:uid="{00000000-0010-0000-0300-0000BB380000}" name="Columna14517" dataDxfId="2193"/>
    <tableColumn id="14524" xr3:uid="{00000000-0010-0000-0300-0000BC380000}" name="Columna14518" dataDxfId="2192"/>
    <tableColumn id="14525" xr3:uid="{00000000-0010-0000-0300-0000BD380000}" name="Columna14519" dataDxfId="2191"/>
    <tableColumn id="14526" xr3:uid="{00000000-0010-0000-0300-0000BE380000}" name="Columna14520" dataDxfId="2190"/>
    <tableColumn id="14527" xr3:uid="{00000000-0010-0000-0300-0000BF380000}" name="Columna14521" dataDxfId="2189"/>
    <tableColumn id="14528" xr3:uid="{00000000-0010-0000-0300-0000C0380000}" name="Columna14522" dataDxfId="2188"/>
    <tableColumn id="14529" xr3:uid="{00000000-0010-0000-0300-0000C1380000}" name="Columna14523" dataDxfId="2187"/>
    <tableColumn id="14530" xr3:uid="{00000000-0010-0000-0300-0000C2380000}" name="Columna14524" dataDxfId="2186"/>
    <tableColumn id="14531" xr3:uid="{00000000-0010-0000-0300-0000C3380000}" name="Columna14525" dataDxfId="2185"/>
    <tableColumn id="14532" xr3:uid="{00000000-0010-0000-0300-0000C4380000}" name="Columna14526" dataDxfId="2184"/>
    <tableColumn id="14533" xr3:uid="{00000000-0010-0000-0300-0000C5380000}" name="Columna14527" dataDxfId="2183"/>
    <tableColumn id="14534" xr3:uid="{00000000-0010-0000-0300-0000C6380000}" name="Columna14528" dataDxfId="2182"/>
    <tableColumn id="14535" xr3:uid="{00000000-0010-0000-0300-0000C7380000}" name="Columna14529" dataDxfId="2181"/>
    <tableColumn id="14536" xr3:uid="{00000000-0010-0000-0300-0000C8380000}" name="Columna14530" dataDxfId="2180"/>
    <tableColumn id="14537" xr3:uid="{00000000-0010-0000-0300-0000C9380000}" name="Columna14531" dataDxfId="2179"/>
    <tableColumn id="14538" xr3:uid="{00000000-0010-0000-0300-0000CA380000}" name="Columna14532" dataDxfId="2178"/>
    <tableColumn id="14539" xr3:uid="{00000000-0010-0000-0300-0000CB380000}" name="Columna14533" dataDxfId="2177"/>
    <tableColumn id="14540" xr3:uid="{00000000-0010-0000-0300-0000CC380000}" name="Columna14534" dataDxfId="2176"/>
    <tableColumn id="14541" xr3:uid="{00000000-0010-0000-0300-0000CD380000}" name="Columna14535" dataDxfId="2175"/>
    <tableColumn id="14542" xr3:uid="{00000000-0010-0000-0300-0000CE380000}" name="Columna14536" dataDxfId="2174"/>
    <tableColumn id="14543" xr3:uid="{00000000-0010-0000-0300-0000CF380000}" name="Columna14537" dataDxfId="2173"/>
    <tableColumn id="14544" xr3:uid="{00000000-0010-0000-0300-0000D0380000}" name="Columna14538" dataDxfId="2172"/>
    <tableColumn id="14545" xr3:uid="{00000000-0010-0000-0300-0000D1380000}" name="Columna14539" dataDxfId="2171"/>
    <tableColumn id="14546" xr3:uid="{00000000-0010-0000-0300-0000D2380000}" name="Columna14540" dataDxfId="2170"/>
    <tableColumn id="14547" xr3:uid="{00000000-0010-0000-0300-0000D3380000}" name="Columna14541" dataDxfId="2169"/>
    <tableColumn id="14548" xr3:uid="{00000000-0010-0000-0300-0000D4380000}" name="Columna14542" dataDxfId="2168"/>
    <tableColumn id="14549" xr3:uid="{00000000-0010-0000-0300-0000D5380000}" name="Columna14543" dataDxfId="2167"/>
    <tableColumn id="14550" xr3:uid="{00000000-0010-0000-0300-0000D6380000}" name="Columna14544" dataDxfId="2166"/>
    <tableColumn id="14551" xr3:uid="{00000000-0010-0000-0300-0000D7380000}" name="Columna14545" dataDxfId="2165"/>
    <tableColumn id="14552" xr3:uid="{00000000-0010-0000-0300-0000D8380000}" name="Columna14546" dataDxfId="2164"/>
    <tableColumn id="14553" xr3:uid="{00000000-0010-0000-0300-0000D9380000}" name="Columna14547" dataDxfId="2163"/>
    <tableColumn id="14554" xr3:uid="{00000000-0010-0000-0300-0000DA380000}" name="Columna14548" dataDxfId="2162"/>
    <tableColumn id="14555" xr3:uid="{00000000-0010-0000-0300-0000DB380000}" name="Columna14549" dataDxfId="2161"/>
    <tableColumn id="14556" xr3:uid="{00000000-0010-0000-0300-0000DC380000}" name="Columna14550" dataDxfId="2160"/>
    <tableColumn id="14557" xr3:uid="{00000000-0010-0000-0300-0000DD380000}" name="Columna14551" dataDxfId="2159"/>
    <tableColumn id="14558" xr3:uid="{00000000-0010-0000-0300-0000DE380000}" name="Columna14552" dataDxfId="2158"/>
    <tableColumn id="14559" xr3:uid="{00000000-0010-0000-0300-0000DF380000}" name="Columna14553" dataDxfId="2157"/>
    <tableColumn id="14560" xr3:uid="{00000000-0010-0000-0300-0000E0380000}" name="Columna14554" dataDxfId="2156"/>
    <tableColumn id="14561" xr3:uid="{00000000-0010-0000-0300-0000E1380000}" name="Columna14555" dataDxfId="2155"/>
    <tableColumn id="14562" xr3:uid="{00000000-0010-0000-0300-0000E2380000}" name="Columna14556" dataDxfId="2154"/>
    <tableColumn id="14563" xr3:uid="{00000000-0010-0000-0300-0000E3380000}" name="Columna14557" dataDxfId="2153"/>
    <tableColumn id="14564" xr3:uid="{00000000-0010-0000-0300-0000E4380000}" name="Columna14558" dataDxfId="2152"/>
    <tableColumn id="14565" xr3:uid="{00000000-0010-0000-0300-0000E5380000}" name="Columna14559" dataDxfId="2151"/>
    <tableColumn id="14566" xr3:uid="{00000000-0010-0000-0300-0000E6380000}" name="Columna14560" dataDxfId="2150"/>
    <tableColumn id="14567" xr3:uid="{00000000-0010-0000-0300-0000E7380000}" name="Columna14561" dataDxfId="2149"/>
    <tableColumn id="14568" xr3:uid="{00000000-0010-0000-0300-0000E8380000}" name="Columna14562" dataDxfId="2148"/>
    <tableColumn id="14569" xr3:uid="{00000000-0010-0000-0300-0000E9380000}" name="Columna14563" dataDxfId="2147"/>
    <tableColumn id="14570" xr3:uid="{00000000-0010-0000-0300-0000EA380000}" name="Columna14564" dataDxfId="2146"/>
    <tableColumn id="14571" xr3:uid="{00000000-0010-0000-0300-0000EB380000}" name="Columna14565" dataDxfId="2145"/>
    <tableColumn id="14572" xr3:uid="{00000000-0010-0000-0300-0000EC380000}" name="Columna14566" dataDxfId="2144"/>
    <tableColumn id="14573" xr3:uid="{00000000-0010-0000-0300-0000ED380000}" name="Columna14567" dataDxfId="2143"/>
    <tableColumn id="14574" xr3:uid="{00000000-0010-0000-0300-0000EE380000}" name="Columna14568" dataDxfId="2142"/>
    <tableColumn id="14575" xr3:uid="{00000000-0010-0000-0300-0000EF380000}" name="Columna14569" dataDxfId="2141"/>
    <tableColumn id="14576" xr3:uid="{00000000-0010-0000-0300-0000F0380000}" name="Columna14570" dataDxfId="2140"/>
    <tableColumn id="14577" xr3:uid="{00000000-0010-0000-0300-0000F1380000}" name="Columna14571" dataDxfId="2139"/>
    <tableColumn id="14578" xr3:uid="{00000000-0010-0000-0300-0000F2380000}" name="Columna14572" dataDxfId="2138"/>
    <tableColumn id="14579" xr3:uid="{00000000-0010-0000-0300-0000F3380000}" name="Columna14573" dataDxfId="2137"/>
    <tableColumn id="14580" xr3:uid="{00000000-0010-0000-0300-0000F4380000}" name="Columna14574" dataDxfId="2136"/>
    <tableColumn id="14581" xr3:uid="{00000000-0010-0000-0300-0000F5380000}" name="Columna14575" dataDxfId="2135"/>
    <tableColumn id="14582" xr3:uid="{00000000-0010-0000-0300-0000F6380000}" name="Columna14576" dataDxfId="2134"/>
    <tableColumn id="14583" xr3:uid="{00000000-0010-0000-0300-0000F7380000}" name="Columna14577" dataDxfId="2133"/>
    <tableColumn id="14584" xr3:uid="{00000000-0010-0000-0300-0000F8380000}" name="Columna14578" dataDxfId="2132"/>
    <tableColumn id="14585" xr3:uid="{00000000-0010-0000-0300-0000F9380000}" name="Columna14579" dataDxfId="2131"/>
    <tableColumn id="14586" xr3:uid="{00000000-0010-0000-0300-0000FA380000}" name="Columna14580" dataDxfId="2130"/>
    <tableColumn id="14587" xr3:uid="{00000000-0010-0000-0300-0000FB380000}" name="Columna14581" dataDxfId="2129"/>
    <tableColumn id="14588" xr3:uid="{00000000-0010-0000-0300-0000FC380000}" name="Columna14582" dataDxfId="2128"/>
    <tableColumn id="14589" xr3:uid="{00000000-0010-0000-0300-0000FD380000}" name="Columna14583" dataDxfId="2127"/>
    <tableColumn id="14590" xr3:uid="{00000000-0010-0000-0300-0000FE380000}" name="Columna14584" dataDxfId="2126"/>
    <tableColumn id="14591" xr3:uid="{00000000-0010-0000-0300-0000FF380000}" name="Columna14585" dataDxfId="2125"/>
    <tableColumn id="14592" xr3:uid="{00000000-0010-0000-0300-000000390000}" name="Columna14586" dataDxfId="2124"/>
    <tableColumn id="14593" xr3:uid="{00000000-0010-0000-0300-000001390000}" name="Columna14587" dataDxfId="2123"/>
    <tableColumn id="14594" xr3:uid="{00000000-0010-0000-0300-000002390000}" name="Columna14588" dataDxfId="2122"/>
    <tableColumn id="14595" xr3:uid="{00000000-0010-0000-0300-000003390000}" name="Columna14589" dataDxfId="2121"/>
    <tableColumn id="14596" xr3:uid="{00000000-0010-0000-0300-000004390000}" name="Columna14590" dataDxfId="2120"/>
    <tableColumn id="14597" xr3:uid="{00000000-0010-0000-0300-000005390000}" name="Columna14591" dataDxfId="2119"/>
    <tableColumn id="14598" xr3:uid="{00000000-0010-0000-0300-000006390000}" name="Columna14592" dataDxfId="2118"/>
    <tableColumn id="14599" xr3:uid="{00000000-0010-0000-0300-000007390000}" name="Columna14593" dataDxfId="2117"/>
    <tableColumn id="14600" xr3:uid="{00000000-0010-0000-0300-000008390000}" name="Columna14594" dataDxfId="2116"/>
    <tableColumn id="14601" xr3:uid="{00000000-0010-0000-0300-000009390000}" name="Columna14595" dataDxfId="2115"/>
    <tableColumn id="14602" xr3:uid="{00000000-0010-0000-0300-00000A390000}" name="Columna14596" dataDxfId="2114"/>
    <tableColumn id="14603" xr3:uid="{00000000-0010-0000-0300-00000B390000}" name="Columna14597" dataDxfId="2113"/>
    <tableColumn id="14604" xr3:uid="{00000000-0010-0000-0300-00000C390000}" name="Columna14598" dataDxfId="2112"/>
    <tableColumn id="14605" xr3:uid="{00000000-0010-0000-0300-00000D390000}" name="Columna14599" dataDxfId="2111"/>
    <tableColumn id="14606" xr3:uid="{00000000-0010-0000-0300-00000E390000}" name="Columna14600" dataDxfId="2110"/>
    <tableColumn id="14607" xr3:uid="{00000000-0010-0000-0300-00000F390000}" name="Columna14601" dataDxfId="2109"/>
    <tableColumn id="14608" xr3:uid="{00000000-0010-0000-0300-000010390000}" name="Columna14602" dataDxfId="2108"/>
    <tableColumn id="14609" xr3:uid="{00000000-0010-0000-0300-000011390000}" name="Columna14603" dataDxfId="2107"/>
    <tableColumn id="14610" xr3:uid="{00000000-0010-0000-0300-000012390000}" name="Columna14604" dataDxfId="2106"/>
    <tableColumn id="14611" xr3:uid="{00000000-0010-0000-0300-000013390000}" name="Columna14605" dataDxfId="2105"/>
    <tableColumn id="14612" xr3:uid="{00000000-0010-0000-0300-000014390000}" name="Columna14606" dataDxfId="2104"/>
    <tableColumn id="14613" xr3:uid="{00000000-0010-0000-0300-000015390000}" name="Columna14607" dataDxfId="2103"/>
    <tableColumn id="14614" xr3:uid="{00000000-0010-0000-0300-000016390000}" name="Columna14608" dataDxfId="2102"/>
    <tableColumn id="14615" xr3:uid="{00000000-0010-0000-0300-000017390000}" name="Columna14609" dataDxfId="2101"/>
    <tableColumn id="14616" xr3:uid="{00000000-0010-0000-0300-000018390000}" name="Columna14610" dataDxfId="2100"/>
    <tableColumn id="14617" xr3:uid="{00000000-0010-0000-0300-000019390000}" name="Columna14611" dataDxfId="2099"/>
    <tableColumn id="14618" xr3:uid="{00000000-0010-0000-0300-00001A390000}" name="Columna14612" dataDxfId="2098"/>
    <tableColumn id="14619" xr3:uid="{00000000-0010-0000-0300-00001B390000}" name="Columna14613" dataDxfId="2097"/>
    <tableColumn id="14620" xr3:uid="{00000000-0010-0000-0300-00001C390000}" name="Columna14614" dataDxfId="2096"/>
    <tableColumn id="14621" xr3:uid="{00000000-0010-0000-0300-00001D390000}" name="Columna14615" dataDxfId="2095"/>
    <tableColumn id="14622" xr3:uid="{00000000-0010-0000-0300-00001E390000}" name="Columna14616" dataDxfId="2094"/>
    <tableColumn id="14623" xr3:uid="{00000000-0010-0000-0300-00001F390000}" name="Columna14617" dataDxfId="2093"/>
    <tableColumn id="14624" xr3:uid="{00000000-0010-0000-0300-000020390000}" name="Columna14618" dataDxfId="2092"/>
    <tableColumn id="14625" xr3:uid="{00000000-0010-0000-0300-000021390000}" name="Columna14619" dataDxfId="2091"/>
    <tableColumn id="14626" xr3:uid="{00000000-0010-0000-0300-000022390000}" name="Columna14620" dataDxfId="2090"/>
    <tableColumn id="14627" xr3:uid="{00000000-0010-0000-0300-000023390000}" name="Columna14621" dataDxfId="2089"/>
    <tableColumn id="14628" xr3:uid="{00000000-0010-0000-0300-000024390000}" name="Columna14622" dataDxfId="2088"/>
    <tableColumn id="14629" xr3:uid="{00000000-0010-0000-0300-000025390000}" name="Columna14623" dataDxfId="2087"/>
    <tableColumn id="14630" xr3:uid="{00000000-0010-0000-0300-000026390000}" name="Columna14624" dataDxfId="2086"/>
    <tableColumn id="14631" xr3:uid="{00000000-0010-0000-0300-000027390000}" name="Columna14625" dataDxfId="2085"/>
    <tableColumn id="14632" xr3:uid="{00000000-0010-0000-0300-000028390000}" name="Columna14626" dataDxfId="2084"/>
    <tableColumn id="14633" xr3:uid="{00000000-0010-0000-0300-000029390000}" name="Columna14627" dataDxfId="2083"/>
    <tableColumn id="14634" xr3:uid="{00000000-0010-0000-0300-00002A390000}" name="Columna14628" dataDxfId="2082"/>
    <tableColumn id="14635" xr3:uid="{00000000-0010-0000-0300-00002B390000}" name="Columna14629" dataDxfId="2081"/>
    <tableColumn id="14636" xr3:uid="{00000000-0010-0000-0300-00002C390000}" name="Columna14630" dataDxfId="2080"/>
    <tableColumn id="14637" xr3:uid="{00000000-0010-0000-0300-00002D390000}" name="Columna14631" dataDxfId="2079"/>
    <tableColumn id="14638" xr3:uid="{00000000-0010-0000-0300-00002E390000}" name="Columna14632" dataDxfId="2078"/>
    <tableColumn id="14639" xr3:uid="{00000000-0010-0000-0300-00002F390000}" name="Columna14633" dataDxfId="2077"/>
    <tableColumn id="14640" xr3:uid="{00000000-0010-0000-0300-000030390000}" name="Columna14634" dataDxfId="2076"/>
    <tableColumn id="14641" xr3:uid="{00000000-0010-0000-0300-000031390000}" name="Columna14635" dataDxfId="2075"/>
    <tableColumn id="14642" xr3:uid="{00000000-0010-0000-0300-000032390000}" name="Columna14636" dataDxfId="2074"/>
    <tableColumn id="14643" xr3:uid="{00000000-0010-0000-0300-000033390000}" name="Columna14637" dataDxfId="2073"/>
    <tableColumn id="14644" xr3:uid="{00000000-0010-0000-0300-000034390000}" name="Columna14638" dataDxfId="2072"/>
    <tableColumn id="14645" xr3:uid="{00000000-0010-0000-0300-000035390000}" name="Columna14639" dataDxfId="2071"/>
    <tableColumn id="14646" xr3:uid="{00000000-0010-0000-0300-000036390000}" name="Columna14640" dataDxfId="2070"/>
    <tableColumn id="14647" xr3:uid="{00000000-0010-0000-0300-000037390000}" name="Columna14641" dataDxfId="2069"/>
    <tableColumn id="14648" xr3:uid="{00000000-0010-0000-0300-000038390000}" name="Columna14642" dataDxfId="2068"/>
    <tableColumn id="14649" xr3:uid="{00000000-0010-0000-0300-000039390000}" name="Columna14643" dataDxfId="2067"/>
    <tableColumn id="14650" xr3:uid="{00000000-0010-0000-0300-00003A390000}" name="Columna14644" dataDxfId="2066"/>
    <tableColumn id="14651" xr3:uid="{00000000-0010-0000-0300-00003B390000}" name="Columna14645" dataDxfId="2065"/>
    <tableColumn id="14652" xr3:uid="{00000000-0010-0000-0300-00003C390000}" name="Columna14646" dataDxfId="2064"/>
    <tableColumn id="14653" xr3:uid="{00000000-0010-0000-0300-00003D390000}" name="Columna14647" dataDxfId="2063"/>
    <tableColumn id="14654" xr3:uid="{00000000-0010-0000-0300-00003E390000}" name="Columna14648" dataDxfId="2062"/>
    <tableColumn id="14655" xr3:uid="{00000000-0010-0000-0300-00003F390000}" name="Columna14649" dataDxfId="2061"/>
    <tableColumn id="14656" xr3:uid="{00000000-0010-0000-0300-000040390000}" name="Columna14650" dataDxfId="2060"/>
    <tableColumn id="14657" xr3:uid="{00000000-0010-0000-0300-000041390000}" name="Columna14651" dataDxfId="2059"/>
    <tableColumn id="14658" xr3:uid="{00000000-0010-0000-0300-000042390000}" name="Columna14652" dataDxfId="2058"/>
    <tableColumn id="14659" xr3:uid="{00000000-0010-0000-0300-000043390000}" name="Columna14653" dataDxfId="2057"/>
    <tableColumn id="14660" xr3:uid="{00000000-0010-0000-0300-000044390000}" name="Columna14654" dataDxfId="2056"/>
    <tableColumn id="14661" xr3:uid="{00000000-0010-0000-0300-000045390000}" name="Columna14655" dataDxfId="2055"/>
    <tableColumn id="14662" xr3:uid="{00000000-0010-0000-0300-000046390000}" name="Columna14656" dataDxfId="2054"/>
    <tableColumn id="14663" xr3:uid="{00000000-0010-0000-0300-000047390000}" name="Columna14657" dataDxfId="2053"/>
    <tableColumn id="14664" xr3:uid="{00000000-0010-0000-0300-000048390000}" name="Columna14658" dataDxfId="2052"/>
    <tableColumn id="14665" xr3:uid="{00000000-0010-0000-0300-000049390000}" name="Columna14659" dataDxfId="2051"/>
    <tableColumn id="14666" xr3:uid="{00000000-0010-0000-0300-00004A390000}" name="Columna14660" dataDxfId="2050"/>
    <tableColumn id="14667" xr3:uid="{00000000-0010-0000-0300-00004B390000}" name="Columna14661" dataDxfId="2049"/>
    <tableColumn id="14668" xr3:uid="{00000000-0010-0000-0300-00004C390000}" name="Columna14662" dataDxfId="2048"/>
    <tableColumn id="14669" xr3:uid="{00000000-0010-0000-0300-00004D390000}" name="Columna14663" dataDxfId="2047"/>
    <tableColumn id="14670" xr3:uid="{00000000-0010-0000-0300-00004E390000}" name="Columna14664" dataDxfId="2046"/>
    <tableColumn id="14671" xr3:uid="{00000000-0010-0000-0300-00004F390000}" name="Columna14665" dataDxfId="2045"/>
    <tableColumn id="14672" xr3:uid="{00000000-0010-0000-0300-000050390000}" name="Columna14666" dataDxfId="2044"/>
    <tableColumn id="14673" xr3:uid="{00000000-0010-0000-0300-000051390000}" name="Columna14667" dataDxfId="2043"/>
    <tableColumn id="14674" xr3:uid="{00000000-0010-0000-0300-000052390000}" name="Columna14668" dataDxfId="2042"/>
    <tableColumn id="14675" xr3:uid="{00000000-0010-0000-0300-000053390000}" name="Columna14669" dataDxfId="2041"/>
    <tableColumn id="14676" xr3:uid="{00000000-0010-0000-0300-000054390000}" name="Columna14670" dataDxfId="2040"/>
    <tableColumn id="14677" xr3:uid="{00000000-0010-0000-0300-000055390000}" name="Columna14671" dataDxfId="2039"/>
    <tableColumn id="14678" xr3:uid="{00000000-0010-0000-0300-000056390000}" name="Columna14672" dataDxfId="2038"/>
    <tableColumn id="14679" xr3:uid="{00000000-0010-0000-0300-000057390000}" name="Columna14673" dataDxfId="2037"/>
    <tableColumn id="14680" xr3:uid="{00000000-0010-0000-0300-000058390000}" name="Columna14674" dataDxfId="2036"/>
    <tableColumn id="14681" xr3:uid="{00000000-0010-0000-0300-000059390000}" name="Columna14675" dataDxfId="2035"/>
    <tableColumn id="14682" xr3:uid="{00000000-0010-0000-0300-00005A390000}" name="Columna14676" dataDxfId="2034"/>
    <tableColumn id="14683" xr3:uid="{00000000-0010-0000-0300-00005B390000}" name="Columna14677" dataDxfId="2033"/>
    <tableColumn id="14684" xr3:uid="{00000000-0010-0000-0300-00005C390000}" name="Columna14678" dataDxfId="2032"/>
    <tableColumn id="14685" xr3:uid="{00000000-0010-0000-0300-00005D390000}" name="Columna14679" dataDxfId="2031"/>
    <tableColumn id="14686" xr3:uid="{00000000-0010-0000-0300-00005E390000}" name="Columna14680" dataDxfId="2030"/>
    <tableColumn id="14687" xr3:uid="{00000000-0010-0000-0300-00005F390000}" name="Columna14681" dataDxfId="2029"/>
    <tableColumn id="14688" xr3:uid="{00000000-0010-0000-0300-000060390000}" name="Columna14682" dataDxfId="2028"/>
    <tableColumn id="14689" xr3:uid="{00000000-0010-0000-0300-000061390000}" name="Columna14683" dataDxfId="2027"/>
    <tableColumn id="14690" xr3:uid="{00000000-0010-0000-0300-000062390000}" name="Columna14684" dataDxfId="2026"/>
    <tableColumn id="14691" xr3:uid="{00000000-0010-0000-0300-000063390000}" name="Columna14685" dataDxfId="2025"/>
    <tableColumn id="14692" xr3:uid="{00000000-0010-0000-0300-000064390000}" name="Columna14686" dataDxfId="2024"/>
    <tableColumn id="14693" xr3:uid="{00000000-0010-0000-0300-000065390000}" name="Columna14687" dataDxfId="2023"/>
    <tableColumn id="14694" xr3:uid="{00000000-0010-0000-0300-000066390000}" name="Columna14688" dataDxfId="2022"/>
    <tableColumn id="14695" xr3:uid="{00000000-0010-0000-0300-000067390000}" name="Columna14689" dataDxfId="2021"/>
    <tableColumn id="14696" xr3:uid="{00000000-0010-0000-0300-000068390000}" name="Columna14690" dataDxfId="2020"/>
    <tableColumn id="14697" xr3:uid="{00000000-0010-0000-0300-000069390000}" name="Columna14691" dataDxfId="2019"/>
    <tableColumn id="14698" xr3:uid="{00000000-0010-0000-0300-00006A390000}" name="Columna14692" dataDxfId="2018"/>
    <tableColumn id="14699" xr3:uid="{00000000-0010-0000-0300-00006B390000}" name="Columna14693" dataDxfId="2017"/>
    <tableColumn id="14700" xr3:uid="{00000000-0010-0000-0300-00006C390000}" name="Columna14694" dataDxfId="2016"/>
    <tableColumn id="14701" xr3:uid="{00000000-0010-0000-0300-00006D390000}" name="Columna14695" dataDxfId="2015"/>
    <tableColumn id="14702" xr3:uid="{00000000-0010-0000-0300-00006E390000}" name="Columna14696" dataDxfId="2014"/>
    <tableColumn id="14703" xr3:uid="{00000000-0010-0000-0300-00006F390000}" name="Columna14697" dataDxfId="2013"/>
    <tableColumn id="14704" xr3:uid="{00000000-0010-0000-0300-000070390000}" name="Columna14698" dataDxfId="2012"/>
    <tableColumn id="14705" xr3:uid="{00000000-0010-0000-0300-000071390000}" name="Columna14699" dataDxfId="2011"/>
    <tableColumn id="14706" xr3:uid="{00000000-0010-0000-0300-000072390000}" name="Columna14700" dataDxfId="2010"/>
    <tableColumn id="14707" xr3:uid="{00000000-0010-0000-0300-000073390000}" name="Columna14701" dataDxfId="2009"/>
    <tableColumn id="14708" xr3:uid="{00000000-0010-0000-0300-000074390000}" name="Columna14702" dataDxfId="2008"/>
    <tableColumn id="14709" xr3:uid="{00000000-0010-0000-0300-000075390000}" name="Columna14703" dataDxfId="2007"/>
    <tableColumn id="14710" xr3:uid="{00000000-0010-0000-0300-000076390000}" name="Columna14704" dataDxfId="2006"/>
    <tableColumn id="14711" xr3:uid="{00000000-0010-0000-0300-000077390000}" name="Columna14705" dataDxfId="2005"/>
    <tableColumn id="14712" xr3:uid="{00000000-0010-0000-0300-000078390000}" name="Columna14706" dataDxfId="2004"/>
    <tableColumn id="14713" xr3:uid="{00000000-0010-0000-0300-000079390000}" name="Columna14707" dataDxfId="2003"/>
    <tableColumn id="14714" xr3:uid="{00000000-0010-0000-0300-00007A390000}" name="Columna14708" dataDxfId="2002"/>
    <tableColumn id="14715" xr3:uid="{00000000-0010-0000-0300-00007B390000}" name="Columna14709" dataDxfId="2001"/>
    <tableColumn id="14716" xr3:uid="{00000000-0010-0000-0300-00007C390000}" name="Columna14710" dataDxfId="2000"/>
    <tableColumn id="14717" xr3:uid="{00000000-0010-0000-0300-00007D390000}" name="Columna14711" dataDxfId="1999"/>
    <tableColumn id="14718" xr3:uid="{00000000-0010-0000-0300-00007E390000}" name="Columna14712" dataDxfId="1998"/>
    <tableColumn id="14719" xr3:uid="{00000000-0010-0000-0300-00007F390000}" name="Columna14713" dataDxfId="1997"/>
    <tableColumn id="14720" xr3:uid="{00000000-0010-0000-0300-000080390000}" name="Columna14714" dataDxfId="1996"/>
    <tableColumn id="14721" xr3:uid="{00000000-0010-0000-0300-000081390000}" name="Columna14715" dataDxfId="1995"/>
    <tableColumn id="14722" xr3:uid="{00000000-0010-0000-0300-000082390000}" name="Columna14716" dataDxfId="1994"/>
    <tableColumn id="14723" xr3:uid="{00000000-0010-0000-0300-000083390000}" name="Columna14717" dataDxfId="1993"/>
    <tableColumn id="14724" xr3:uid="{00000000-0010-0000-0300-000084390000}" name="Columna14718" dataDxfId="1992"/>
    <tableColumn id="14725" xr3:uid="{00000000-0010-0000-0300-000085390000}" name="Columna14719" dataDxfId="1991"/>
    <tableColumn id="14726" xr3:uid="{00000000-0010-0000-0300-000086390000}" name="Columna14720" dataDxfId="1990"/>
    <tableColumn id="14727" xr3:uid="{00000000-0010-0000-0300-000087390000}" name="Columna14721" dataDxfId="1989"/>
    <tableColumn id="14728" xr3:uid="{00000000-0010-0000-0300-000088390000}" name="Columna14722" dataDxfId="1988"/>
    <tableColumn id="14729" xr3:uid="{00000000-0010-0000-0300-000089390000}" name="Columna14723" dataDxfId="1987"/>
    <tableColumn id="14730" xr3:uid="{00000000-0010-0000-0300-00008A390000}" name="Columna14724" dataDxfId="1986"/>
    <tableColumn id="14731" xr3:uid="{00000000-0010-0000-0300-00008B390000}" name="Columna14725" dataDxfId="1985"/>
    <tableColumn id="14732" xr3:uid="{00000000-0010-0000-0300-00008C390000}" name="Columna14726" dataDxfId="1984"/>
    <tableColumn id="14733" xr3:uid="{00000000-0010-0000-0300-00008D390000}" name="Columna14727" dataDxfId="1983"/>
    <tableColumn id="14734" xr3:uid="{00000000-0010-0000-0300-00008E390000}" name="Columna14728" dataDxfId="1982"/>
    <tableColumn id="14735" xr3:uid="{00000000-0010-0000-0300-00008F390000}" name="Columna14729" dataDxfId="1981"/>
    <tableColumn id="14736" xr3:uid="{00000000-0010-0000-0300-000090390000}" name="Columna14730" dataDxfId="1980"/>
    <tableColumn id="14737" xr3:uid="{00000000-0010-0000-0300-000091390000}" name="Columna14731" dataDxfId="1979"/>
    <tableColumn id="14738" xr3:uid="{00000000-0010-0000-0300-000092390000}" name="Columna14732" dataDxfId="1978"/>
    <tableColumn id="14739" xr3:uid="{00000000-0010-0000-0300-000093390000}" name="Columna14733" dataDxfId="1977"/>
    <tableColumn id="14740" xr3:uid="{00000000-0010-0000-0300-000094390000}" name="Columna14734" dataDxfId="1976"/>
    <tableColumn id="14741" xr3:uid="{00000000-0010-0000-0300-000095390000}" name="Columna14735" dataDxfId="1975"/>
    <tableColumn id="14742" xr3:uid="{00000000-0010-0000-0300-000096390000}" name="Columna14736" dataDxfId="1974"/>
    <tableColumn id="14743" xr3:uid="{00000000-0010-0000-0300-000097390000}" name="Columna14737" dataDxfId="1973"/>
    <tableColumn id="14744" xr3:uid="{00000000-0010-0000-0300-000098390000}" name="Columna14738" dataDxfId="1972"/>
    <tableColumn id="14745" xr3:uid="{00000000-0010-0000-0300-000099390000}" name="Columna14739" dataDxfId="1971"/>
    <tableColumn id="14746" xr3:uid="{00000000-0010-0000-0300-00009A390000}" name="Columna14740" dataDxfId="1970"/>
    <tableColumn id="14747" xr3:uid="{00000000-0010-0000-0300-00009B390000}" name="Columna14741" dataDxfId="1969"/>
    <tableColumn id="14748" xr3:uid="{00000000-0010-0000-0300-00009C390000}" name="Columna14742" dataDxfId="1968"/>
    <tableColumn id="14749" xr3:uid="{00000000-0010-0000-0300-00009D390000}" name="Columna14743" dataDxfId="1967"/>
    <tableColumn id="14750" xr3:uid="{00000000-0010-0000-0300-00009E390000}" name="Columna14744" dataDxfId="1966"/>
    <tableColumn id="14751" xr3:uid="{00000000-0010-0000-0300-00009F390000}" name="Columna14745" dataDxfId="1965"/>
    <tableColumn id="14752" xr3:uid="{00000000-0010-0000-0300-0000A0390000}" name="Columna14746" dataDxfId="1964"/>
    <tableColumn id="14753" xr3:uid="{00000000-0010-0000-0300-0000A1390000}" name="Columna14747" dataDxfId="1963"/>
    <tableColumn id="14754" xr3:uid="{00000000-0010-0000-0300-0000A2390000}" name="Columna14748" dataDxfId="1962"/>
    <tableColumn id="14755" xr3:uid="{00000000-0010-0000-0300-0000A3390000}" name="Columna14749" dataDxfId="1961"/>
    <tableColumn id="14756" xr3:uid="{00000000-0010-0000-0300-0000A4390000}" name="Columna14750" dataDxfId="1960"/>
    <tableColumn id="14757" xr3:uid="{00000000-0010-0000-0300-0000A5390000}" name="Columna14751" dataDxfId="1959"/>
    <tableColumn id="14758" xr3:uid="{00000000-0010-0000-0300-0000A6390000}" name="Columna14752" dataDxfId="1958"/>
    <tableColumn id="14759" xr3:uid="{00000000-0010-0000-0300-0000A7390000}" name="Columna14753" dataDxfId="1957"/>
    <tableColumn id="14760" xr3:uid="{00000000-0010-0000-0300-0000A8390000}" name="Columna14754" dataDxfId="1956"/>
    <tableColumn id="14761" xr3:uid="{00000000-0010-0000-0300-0000A9390000}" name="Columna14755" dataDxfId="1955"/>
    <tableColumn id="14762" xr3:uid="{00000000-0010-0000-0300-0000AA390000}" name="Columna14756" dataDxfId="1954"/>
    <tableColumn id="14763" xr3:uid="{00000000-0010-0000-0300-0000AB390000}" name="Columna14757" dataDxfId="1953"/>
    <tableColumn id="14764" xr3:uid="{00000000-0010-0000-0300-0000AC390000}" name="Columna14758" dataDxfId="1952"/>
    <tableColumn id="14765" xr3:uid="{00000000-0010-0000-0300-0000AD390000}" name="Columna14759" dataDxfId="1951"/>
    <tableColumn id="14766" xr3:uid="{00000000-0010-0000-0300-0000AE390000}" name="Columna14760" dataDxfId="1950"/>
    <tableColumn id="14767" xr3:uid="{00000000-0010-0000-0300-0000AF390000}" name="Columna14761" dataDxfId="1949"/>
    <tableColumn id="14768" xr3:uid="{00000000-0010-0000-0300-0000B0390000}" name="Columna14762" dataDxfId="1948"/>
    <tableColumn id="14769" xr3:uid="{00000000-0010-0000-0300-0000B1390000}" name="Columna14763" dataDxfId="1947"/>
    <tableColumn id="14770" xr3:uid="{00000000-0010-0000-0300-0000B2390000}" name="Columna14764" dataDxfId="1946"/>
    <tableColumn id="14771" xr3:uid="{00000000-0010-0000-0300-0000B3390000}" name="Columna14765" dataDxfId="1945"/>
    <tableColumn id="14772" xr3:uid="{00000000-0010-0000-0300-0000B4390000}" name="Columna14766" dataDxfId="1944"/>
    <tableColumn id="14773" xr3:uid="{00000000-0010-0000-0300-0000B5390000}" name="Columna14767" dataDxfId="1943"/>
    <tableColumn id="14774" xr3:uid="{00000000-0010-0000-0300-0000B6390000}" name="Columna14768" dataDxfId="1942"/>
    <tableColumn id="14775" xr3:uid="{00000000-0010-0000-0300-0000B7390000}" name="Columna14769" dataDxfId="1941"/>
    <tableColumn id="14776" xr3:uid="{00000000-0010-0000-0300-0000B8390000}" name="Columna14770" dataDxfId="1940"/>
    <tableColumn id="14777" xr3:uid="{00000000-0010-0000-0300-0000B9390000}" name="Columna14771" dataDxfId="1939"/>
    <tableColumn id="14778" xr3:uid="{00000000-0010-0000-0300-0000BA390000}" name="Columna14772" dataDxfId="1938"/>
    <tableColumn id="14779" xr3:uid="{00000000-0010-0000-0300-0000BB390000}" name="Columna14773" dataDxfId="1937"/>
    <tableColumn id="14780" xr3:uid="{00000000-0010-0000-0300-0000BC390000}" name="Columna14774" dataDxfId="1936"/>
    <tableColumn id="14781" xr3:uid="{00000000-0010-0000-0300-0000BD390000}" name="Columna14775" dataDxfId="1935"/>
    <tableColumn id="14782" xr3:uid="{00000000-0010-0000-0300-0000BE390000}" name="Columna14776" dataDxfId="1934"/>
    <tableColumn id="14783" xr3:uid="{00000000-0010-0000-0300-0000BF390000}" name="Columna14777" dataDxfId="1933"/>
    <tableColumn id="14784" xr3:uid="{00000000-0010-0000-0300-0000C0390000}" name="Columna14778" dataDxfId="1932"/>
    <tableColumn id="14785" xr3:uid="{00000000-0010-0000-0300-0000C1390000}" name="Columna14779" dataDxfId="1931"/>
    <tableColumn id="14786" xr3:uid="{00000000-0010-0000-0300-0000C2390000}" name="Columna14780" dataDxfId="1930"/>
    <tableColumn id="14787" xr3:uid="{00000000-0010-0000-0300-0000C3390000}" name="Columna14781" dataDxfId="1929"/>
    <tableColumn id="14788" xr3:uid="{00000000-0010-0000-0300-0000C4390000}" name="Columna14782" dataDxfId="1928"/>
    <tableColumn id="14789" xr3:uid="{00000000-0010-0000-0300-0000C5390000}" name="Columna14783" dataDxfId="1927"/>
    <tableColumn id="14790" xr3:uid="{00000000-0010-0000-0300-0000C6390000}" name="Columna14784" dataDxfId="1926"/>
    <tableColumn id="14791" xr3:uid="{00000000-0010-0000-0300-0000C7390000}" name="Columna14785" dataDxfId="1925"/>
    <tableColumn id="14792" xr3:uid="{00000000-0010-0000-0300-0000C8390000}" name="Columna14786" dataDxfId="1924"/>
    <tableColumn id="14793" xr3:uid="{00000000-0010-0000-0300-0000C9390000}" name="Columna14787" dataDxfId="1923"/>
    <tableColumn id="14794" xr3:uid="{00000000-0010-0000-0300-0000CA390000}" name="Columna14788" dataDxfId="1922"/>
    <tableColumn id="14795" xr3:uid="{00000000-0010-0000-0300-0000CB390000}" name="Columna14789" dataDxfId="1921"/>
    <tableColumn id="14796" xr3:uid="{00000000-0010-0000-0300-0000CC390000}" name="Columna14790" dataDxfId="1920"/>
    <tableColumn id="14797" xr3:uid="{00000000-0010-0000-0300-0000CD390000}" name="Columna14791" dataDxfId="1919"/>
    <tableColumn id="14798" xr3:uid="{00000000-0010-0000-0300-0000CE390000}" name="Columna14792" dataDxfId="1918"/>
    <tableColumn id="14799" xr3:uid="{00000000-0010-0000-0300-0000CF390000}" name="Columna14793" dataDxfId="1917"/>
    <tableColumn id="14800" xr3:uid="{00000000-0010-0000-0300-0000D0390000}" name="Columna14794" dataDxfId="1916"/>
    <tableColumn id="14801" xr3:uid="{00000000-0010-0000-0300-0000D1390000}" name="Columna14795" dataDxfId="1915"/>
    <tableColumn id="14802" xr3:uid="{00000000-0010-0000-0300-0000D2390000}" name="Columna14796" dataDxfId="1914"/>
    <tableColumn id="14803" xr3:uid="{00000000-0010-0000-0300-0000D3390000}" name="Columna14797" dataDxfId="1913"/>
    <tableColumn id="14804" xr3:uid="{00000000-0010-0000-0300-0000D4390000}" name="Columna14798" dataDxfId="1912"/>
    <tableColumn id="14805" xr3:uid="{00000000-0010-0000-0300-0000D5390000}" name="Columna14799" dataDxfId="1911"/>
    <tableColumn id="14806" xr3:uid="{00000000-0010-0000-0300-0000D6390000}" name="Columna14800" dataDxfId="1910"/>
    <tableColumn id="14807" xr3:uid="{00000000-0010-0000-0300-0000D7390000}" name="Columna14801" dataDxfId="1909"/>
    <tableColumn id="14808" xr3:uid="{00000000-0010-0000-0300-0000D8390000}" name="Columna14802" dataDxfId="1908"/>
    <tableColumn id="14809" xr3:uid="{00000000-0010-0000-0300-0000D9390000}" name="Columna14803" dataDxfId="1907"/>
    <tableColumn id="14810" xr3:uid="{00000000-0010-0000-0300-0000DA390000}" name="Columna14804" dataDxfId="1906"/>
    <tableColumn id="14811" xr3:uid="{00000000-0010-0000-0300-0000DB390000}" name="Columna14805" dataDxfId="1905"/>
    <tableColumn id="14812" xr3:uid="{00000000-0010-0000-0300-0000DC390000}" name="Columna14806" dataDxfId="1904"/>
    <tableColumn id="14813" xr3:uid="{00000000-0010-0000-0300-0000DD390000}" name="Columna14807" dataDxfId="1903"/>
    <tableColumn id="14814" xr3:uid="{00000000-0010-0000-0300-0000DE390000}" name="Columna14808" dataDxfId="1902"/>
    <tableColumn id="14815" xr3:uid="{00000000-0010-0000-0300-0000DF390000}" name="Columna14809" dataDxfId="1901"/>
    <tableColumn id="14816" xr3:uid="{00000000-0010-0000-0300-0000E0390000}" name="Columna14810" dataDxfId="1900"/>
    <tableColumn id="14817" xr3:uid="{00000000-0010-0000-0300-0000E1390000}" name="Columna14811" dataDxfId="1899"/>
    <tableColumn id="14818" xr3:uid="{00000000-0010-0000-0300-0000E2390000}" name="Columna14812" dataDxfId="1898"/>
    <tableColumn id="14819" xr3:uid="{00000000-0010-0000-0300-0000E3390000}" name="Columna14813" dataDxfId="1897"/>
    <tableColumn id="14820" xr3:uid="{00000000-0010-0000-0300-0000E4390000}" name="Columna14814" dataDxfId="1896"/>
    <tableColumn id="14821" xr3:uid="{00000000-0010-0000-0300-0000E5390000}" name="Columna14815" dataDxfId="1895"/>
    <tableColumn id="14822" xr3:uid="{00000000-0010-0000-0300-0000E6390000}" name="Columna14816" dataDxfId="1894"/>
    <tableColumn id="14823" xr3:uid="{00000000-0010-0000-0300-0000E7390000}" name="Columna14817" dataDxfId="1893"/>
    <tableColumn id="14824" xr3:uid="{00000000-0010-0000-0300-0000E8390000}" name="Columna14818" dataDxfId="1892"/>
    <tableColumn id="14825" xr3:uid="{00000000-0010-0000-0300-0000E9390000}" name="Columna14819" dataDxfId="1891"/>
    <tableColumn id="14826" xr3:uid="{00000000-0010-0000-0300-0000EA390000}" name="Columna14820" dataDxfId="1890"/>
    <tableColumn id="14827" xr3:uid="{00000000-0010-0000-0300-0000EB390000}" name="Columna14821" dataDxfId="1889"/>
    <tableColumn id="14828" xr3:uid="{00000000-0010-0000-0300-0000EC390000}" name="Columna14822" dataDxfId="1888"/>
    <tableColumn id="14829" xr3:uid="{00000000-0010-0000-0300-0000ED390000}" name="Columna14823" dataDxfId="1887"/>
    <tableColumn id="14830" xr3:uid="{00000000-0010-0000-0300-0000EE390000}" name="Columna14824" dataDxfId="1886"/>
    <tableColumn id="14831" xr3:uid="{00000000-0010-0000-0300-0000EF390000}" name="Columna14825" dataDxfId="1885"/>
    <tableColumn id="14832" xr3:uid="{00000000-0010-0000-0300-0000F0390000}" name="Columna14826" dataDxfId="1884"/>
    <tableColumn id="14833" xr3:uid="{00000000-0010-0000-0300-0000F1390000}" name="Columna14827" dataDxfId="1883"/>
    <tableColumn id="14834" xr3:uid="{00000000-0010-0000-0300-0000F2390000}" name="Columna14828" dataDxfId="1882"/>
    <tableColumn id="14835" xr3:uid="{00000000-0010-0000-0300-0000F3390000}" name="Columna14829" dataDxfId="1881"/>
    <tableColumn id="14836" xr3:uid="{00000000-0010-0000-0300-0000F4390000}" name="Columna14830" dataDxfId="1880"/>
    <tableColumn id="14837" xr3:uid="{00000000-0010-0000-0300-0000F5390000}" name="Columna14831" dataDxfId="1879"/>
    <tableColumn id="14838" xr3:uid="{00000000-0010-0000-0300-0000F6390000}" name="Columna14832" dataDxfId="1878"/>
    <tableColumn id="14839" xr3:uid="{00000000-0010-0000-0300-0000F7390000}" name="Columna14833" dataDxfId="1877"/>
    <tableColumn id="14840" xr3:uid="{00000000-0010-0000-0300-0000F8390000}" name="Columna14834" dataDxfId="1876"/>
    <tableColumn id="14841" xr3:uid="{00000000-0010-0000-0300-0000F9390000}" name="Columna14835" dataDxfId="1875"/>
    <tableColumn id="14842" xr3:uid="{00000000-0010-0000-0300-0000FA390000}" name="Columna14836" dataDxfId="1874"/>
    <tableColumn id="14843" xr3:uid="{00000000-0010-0000-0300-0000FB390000}" name="Columna14837" dataDxfId="1873"/>
    <tableColumn id="14844" xr3:uid="{00000000-0010-0000-0300-0000FC390000}" name="Columna14838" dataDxfId="1872"/>
    <tableColumn id="14845" xr3:uid="{00000000-0010-0000-0300-0000FD390000}" name="Columna14839" dataDxfId="1871"/>
    <tableColumn id="14846" xr3:uid="{00000000-0010-0000-0300-0000FE390000}" name="Columna14840" dataDxfId="1870"/>
    <tableColumn id="14847" xr3:uid="{00000000-0010-0000-0300-0000FF390000}" name="Columna14841" dataDxfId="1869"/>
    <tableColumn id="14848" xr3:uid="{00000000-0010-0000-0300-0000003A0000}" name="Columna14842" dataDxfId="1868"/>
    <tableColumn id="14849" xr3:uid="{00000000-0010-0000-0300-0000013A0000}" name="Columna14843" dataDxfId="1867"/>
    <tableColumn id="14850" xr3:uid="{00000000-0010-0000-0300-0000023A0000}" name="Columna14844" dataDxfId="1866"/>
    <tableColumn id="14851" xr3:uid="{00000000-0010-0000-0300-0000033A0000}" name="Columna14845" dataDxfId="1865"/>
    <tableColumn id="14852" xr3:uid="{00000000-0010-0000-0300-0000043A0000}" name="Columna14846" dataDxfId="1864"/>
    <tableColumn id="14853" xr3:uid="{00000000-0010-0000-0300-0000053A0000}" name="Columna14847" dataDxfId="1863"/>
    <tableColumn id="14854" xr3:uid="{00000000-0010-0000-0300-0000063A0000}" name="Columna14848" dataDxfId="1862"/>
    <tableColumn id="14855" xr3:uid="{00000000-0010-0000-0300-0000073A0000}" name="Columna14849" dataDxfId="1861"/>
    <tableColumn id="14856" xr3:uid="{00000000-0010-0000-0300-0000083A0000}" name="Columna14850" dataDxfId="1860"/>
    <tableColumn id="14857" xr3:uid="{00000000-0010-0000-0300-0000093A0000}" name="Columna14851" dataDxfId="1859"/>
    <tableColumn id="14858" xr3:uid="{00000000-0010-0000-0300-00000A3A0000}" name="Columna14852" dataDxfId="1858"/>
    <tableColumn id="14859" xr3:uid="{00000000-0010-0000-0300-00000B3A0000}" name="Columna14853" dataDxfId="1857"/>
    <tableColumn id="14860" xr3:uid="{00000000-0010-0000-0300-00000C3A0000}" name="Columna14854" dataDxfId="1856"/>
    <tableColumn id="14861" xr3:uid="{00000000-0010-0000-0300-00000D3A0000}" name="Columna14855" dataDxfId="1855"/>
    <tableColumn id="14862" xr3:uid="{00000000-0010-0000-0300-00000E3A0000}" name="Columna14856" dataDxfId="1854"/>
    <tableColumn id="14863" xr3:uid="{00000000-0010-0000-0300-00000F3A0000}" name="Columna14857" dataDxfId="1853"/>
    <tableColumn id="14864" xr3:uid="{00000000-0010-0000-0300-0000103A0000}" name="Columna14858" dataDxfId="1852"/>
    <tableColumn id="14865" xr3:uid="{00000000-0010-0000-0300-0000113A0000}" name="Columna14859" dataDxfId="1851"/>
    <tableColumn id="14866" xr3:uid="{00000000-0010-0000-0300-0000123A0000}" name="Columna14860" dataDxfId="1850"/>
    <tableColumn id="14867" xr3:uid="{00000000-0010-0000-0300-0000133A0000}" name="Columna14861" dataDxfId="1849"/>
    <tableColumn id="14868" xr3:uid="{00000000-0010-0000-0300-0000143A0000}" name="Columna14862" dataDxfId="1848"/>
    <tableColumn id="14869" xr3:uid="{00000000-0010-0000-0300-0000153A0000}" name="Columna14863" dataDxfId="1847"/>
    <tableColumn id="14870" xr3:uid="{00000000-0010-0000-0300-0000163A0000}" name="Columna14864" dataDxfId="1846"/>
    <tableColumn id="14871" xr3:uid="{00000000-0010-0000-0300-0000173A0000}" name="Columna14865" dataDxfId="1845"/>
    <tableColumn id="14872" xr3:uid="{00000000-0010-0000-0300-0000183A0000}" name="Columna14866" dataDxfId="1844"/>
    <tableColumn id="14873" xr3:uid="{00000000-0010-0000-0300-0000193A0000}" name="Columna14867" dataDxfId="1843"/>
    <tableColumn id="14874" xr3:uid="{00000000-0010-0000-0300-00001A3A0000}" name="Columna14868" dataDxfId="1842"/>
    <tableColumn id="14875" xr3:uid="{00000000-0010-0000-0300-00001B3A0000}" name="Columna14869" dataDxfId="1841"/>
    <tableColumn id="14876" xr3:uid="{00000000-0010-0000-0300-00001C3A0000}" name="Columna14870" dataDxfId="1840"/>
    <tableColumn id="14877" xr3:uid="{00000000-0010-0000-0300-00001D3A0000}" name="Columna14871" dataDxfId="1839"/>
    <tableColumn id="14878" xr3:uid="{00000000-0010-0000-0300-00001E3A0000}" name="Columna14872" dataDxfId="1838"/>
    <tableColumn id="14879" xr3:uid="{00000000-0010-0000-0300-00001F3A0000}" name="Columna14873" dataDxfId="1837"/>
    <tableColumn id="14880" xr3:uid="{00000000-0010-0000-0300-0000203A0000}" name="Columna14874" dataDxfId="1836"/>
    <tableColumn id="14881" xr3:uid="{00000000-0010-0000-0300-0000213A0000}" name="Columna14875" dataDxfId="1835"/>
    <tableColumn id="14882" xr3:uid="{00000000-0010-0000-0300-0000223A0000}" name="Columna14876" dataDxfId="1834"/>
    <tableColumn id="14883" xr3:uid="{00000000-0010-0000-0300-0000233A0000}" name="Columna14877" dataDxfId="1833"/>
    <tableColumn id="14884" xr3:uid="{00000000-0010-0000-0300-0000243A0000}" name="Columna14878" dataDxfId="1832"/>
    <tableColumn id="14885" xr3:uid="{00000000-0010-0000-0300-0000253A0000}" name="Columna14879" dataDxfId="1831"/>
    <tableColumn id="14886" xr3:uid="{00000000-0010-0000-0300-0000263A0000}" name="Columna14880" dataDxfId="1830"/>
    <tableColumn id="14887" xr3:uid="{00000000-0010-0000-0300-0000273A0000}" name="Columna14881" dataDxfId="1829"/>
    <tableColumn id="14888" xr3:uid="{00000000-0010-0000-0300-0000283A0000}" name="Columna14882" dataDxfId="1828"/>
    <tableColumn id="14889" xr3:uid="{00000000-0010-0000-0300-0000293A0000}" name="Columna14883" dataDxfId="1827"/>
    <tableColumn id="14890" xr3:uid="{00000000-0010-0000-0300-00002A3A0000}" name="Columna14884" dataDxfId="1826"/>
    <tableColumn id="14891" xr3:uid="{00000000-0010-0000-0300-00002B3A0000}" name="Columna14885" dataDxfId="1825"/>
    <tableColumn id="14892" xr3:uid="{00000000-0010-0000-0300-00002C3A0000}" name="Columna14886" dataDxfId="1824"/>
    <tableColumn id="14893" xr3:uid="{00000000-0010-0000-0300-00002D3A0000}" name="Columna14887" dataDxfId="1823"/>
    <tableColumn id="14894" xr3:uid="{00000000-0010-0000-0300-00002E3A0000}" name="Columna14888" dataDxfId="1822"/>
    <tableColumn id="14895" xr3:uid="{00000000-0010-0000-0300-00002F3A0000}" name="Columna14889" dataDxfId="1821"/>
    <tableColumn id="14896" xr3:uid="{00000000-0010-0000-0300-0000303A0000}" name="Columna14890" dataDxfId="1820"/>
    <tableColumn id="14897" xr3:uid="{00000000-0010-0000-0300-0000313A0000}" name="Columna14891" dataDxfId="1819"/>
    <tableColumn id="14898" xr3:uid="{00000000-0010-0000-0300-0000323A0000}" name="Columna14892" dataDxfId="1818"/>
    <tableColumn id="14899" xr3:uid="{00000000-0010-0000-0300-0000333A0000}" name="Columna14893" dataDxfId="1817"/>
    <tableColumn id="14900" xr3:uid="{00000000-0010-0000-0300-0000343A0000}" name="Columna14894" dataDxfId="1816"/>
    <tableColumn id="14901" xr3:uid="{00000000-0010-0000-0300-0000353A0000}" name="Columna14895" dataDxfId="1815"/>
    <tableColumn id="14902" xr3:uid="{00000000-0010-0000-0300-0000363A0000}" name="Columna14896" dataDxfId="1814"/>
    <tableColumn id="14903" xr3:uid="{00000000-0010-0000-0300-0000373A0000}" name="Columna14897" dataDxfId="1813"/>
    <tableColumn id="14904" xr3:uid="{00000000-0010-0000-0300-0000383A0000}" name="Columna14898" dataDxfId="1812"/>
    <tableColumn id="14905" xr3:uid="{00000000-0010-0000-0300-0000393A0000}" name="Columna14899" dataDxfId="1811"/>
    <tableColumn id="14906" xr3:uid="{00000000-0010-0000-0300-00003A3A0000}" name="Columna14900" dataDxfId="1810"/>
    <tableColumn id="14907" xr3:uid="{00000000-0010-0000-0300-00003B3A0000}" name="Columna14901" dataDxfId="1809"/>
    <tableColumn id="14908" xr3:uid="{00000000-0010-0000-0300-00003C3A0000}" name="Columna14902" dataDxfId="1808"/>
    <tableColumn id="14909" xr3:uid="{00000000-0010-0000-0300-00003D3A0000}" name="Columna14903" dataDxfId="1807"/>
    <tableColumn id="14910" xr3:uid="{00000000-0010-0000-0300-00003E3A0000}" name="Columna14904" dataDxfId="1806"/>
    <tableColumn id="14911" xr3:uid="{00000000-0010-0000-0300-00003F3A0000}" name="Columna14905" dataDxfId="1805"/>
    <tableColumn id="14912" xr3:uid="{00000000-0010-0000-0300-0000403A0000}" name="Columna14906" dataDxfId="1804"/>
    <tableColumn id="14913" xr3:uid="{00000000-0010-0000-0300-0000413A0000}" name="Columna14907" dataDxfId="1803"/>
    <tableColumn id="14914" xr3:uid="{00000000-0010-0000-0300-0000423A0000}" name="Columna14908" dataDxfId="1802"/>
    <tableColumn id="14915" xr3:uid="{00000000-0010-0000-0300-0000433A0000}" name="Columna14909" dataDxfId="1801"/>
    <tableColumn id="14916" xr3:uid="{00000000-0010-0000-0300-0000443A0000}" name="Columna14910" dataDxfId="1800"/>
    <tableColumn id="14917" xr3:uid="{00000000-0010-0000-0300-0000453A0000}" name="Columna14911" dataDxfId="1799"/>
    <tableColumn id="14918" xr3:uid="{00000000-0010-0000-0300-0000463A0000}" name="Columna14912" dataDxfId="1798"/>
    <tableColumn id="14919" xr3:uid="{00000000-0010-0000-0300-0000473A0000}" name="Columna14913" dataDxfId="1797"/>
    <tableColumn id="14920" xr3:uid="{00000000-0010-0000-0300-0000483A0000}" name="Columna14914" dataDxfId="1796"/>
    <tableColumn id="14921" xr3:uid="{00000000-0010-0000-0300-0000493A0000}" name="Columna14915" dataDxfId="1795"/>
    <tableColumn id="14922" xr3:uid="{00000000-0010-0000-0300-00004A3A0000}" name="Columna14916" dataDxfId="1794"/>
    <tableColumn id="14923" xr3:uid="{00000000-0010-0000-0300-00004B3A0000}" name="Columna14917" dataDxfId="1793"/>
    <tableColumn id="14924" xr3:uid="{00000000-0010-0000-0300-00004C3A0000}" name="Columna14918" dataDxfId="1792"/>
    <tableColumn id="14925" xr3:uid="{00000000-0010-0000-0300-00004D3A0000}" name="Columna14919" dataDxfId="1791"/>
    <tableColumn id="14926" xr3:uid="{00000000-0010-0000-0300-00004E3A0000}" name="Columna14920" dataDxfId="1790"/>
    <tableColumn id="14927" xr3:uid="{00000000-0010-0000-0300-00004F3A0000}" name="Columna14921" dataDxfId="1789"/>
    <tableColumn id="14928" xr3:uid="{00000000-0010-0000-0300-0000503A0000}" name="Columna14922" dataDxfId="1788"/>
    <tableColumn id="14929" xr3:uid="{00000000-0010-0000-0300-0000513A0000}" name="Columna14923" dataDxfId="1787"/>
    <tableColumn id="14930" xr3:uid="{00000000-0010-0000-0300-0000523A0000}" name="Columna14924" dataDxfId="1786"/>
    <tableColumn id="14931" xr3:uid="{00000000-0010-0000-0300-0000533A0000}" name="Columna14925" dataDxfId="1785"/>
    <tableColumn id="14932" xr3:uid="{00000000-0010-0000-0300-0000543A0000}" name="Columna14926" dataDxfId="1784"/>
    <tableColumn id="14933" xr3:uid="{00000000-0010-0000-0300-0000553A0000}" name="Columna14927" dataDxfId="1783"/>
    <tableColumn id="14934" xr3:uid="{00000000-0010-0000-0300-0000563A0000}" name="Columna14928" dataDxfId="1782"/>
    <tableColumn id="14935" xr3:uid="{00000000-0010-0000-0300-0000573A0000}" name="Columna14929" dataDxfId="1781"/>
    <tableColumn id="14936" xr3:uid="{00000000-0010-0000-0300-0000583A0000}" name="Columna14930" dataDxfId="1780"/>
    <tableColumn id="14937" xr3:uid="{00000000-0010-0000-0300-0000593A0000}" name="Columna14931" dataDxfId="1779"/>
    <tableColumn id="14938" xr3:uid="{00000000-0010-0000-0300-00005A3A0000}" name="Columna14932" dataDxfId="1778"/>
    <tableColumn id="14939" xr3:uid="{00000000-0010-0000-0300-00005B3A0000}" name="Columna14933" dataDxfId="1777"/>
    <tableColumn id="14940" xr3:uid="{00000000-0010-0000-0300-00005C3A0000}" name="Columna14934" dataDxfId="1776"/>
    <tableColumn id="14941" xr3:uid="{00000000-0010-0000-0300-00005D3A0000}" name="Columna14935" dataDxfId="1775"/>
    <tableColumn id="14942" xr3:uid="{00000000-0010-0000-0300-00005E3A0000}" name="Columna14936" dataDxfId="1774"/>
    <tableColumn id="14943" xr3:uid="{00000000-0010-0000-0300-00005F3A0000}" name="Columna14937" dataDxfId="1773"/>
    <tableColumn id="14944" xr3:uid="{00000000-0010-0000-0300-0000603A0000}" name="Columna14938" dataDxfId="1772"/>
    <tableColumn id="14945" xr3:uid="{00000000-0010-0000-0300-0000613A0000}" name="Columna14939" dataDxfId="1771"/>
    <tableColumn id="14946" xr3:uid="{00000000-0010-0000-0300-0000623A0000}" name="Columna14940" dataDxfId="1770"/>
    <tableColumn id="14947" xr3:uid="{00000000-0010-0000-0300-0000633A0000}" name="Columna14941" dataDxfId="1769"/>
    <tableColumn id="14948" xr3:uid="{00000000-0010-0000-0300-0000643A0000}" name="Columna14942" dataDxfId="1768"/>
    <tableColumn id="14949" xr3:uid="{00000000-0010-0000-0300-0000653A0000}" name="Columna14943" dataDxfId="1767"/>
    <tableColumn id="14950" xr3:uid="{00000000-0010-0000-0300-0000663A0000}" name="Columna14944" dataDxfId="1766"/>
    <tableColumn id="14951" xr3:uid="{00000000-0010-0000-0300-0000673A0000}" name="Columna14945" dataDxfId="1765"/>
    <tableColumn id="14952" xr3:uid="{00000000-0010-0000-0300-0000683A0000}" name="Columna14946" dataDxfId="1764"/>
    <tableColumn id="14953" xr3:uid="{00000000-0010-0000-0300-0000693A0000}" name="Columna14947" dataDxfId="1763"/>
    <tableColumn id="14954" xr3:uid="{00000000-0010-0000-0300-00006A3A0000}" name="Columna14948" dataDxfId="1762"/>
    <tableColumn id="14955" xr3:uid="{00000000-0010-0000-0300-00006B3A0000}" name="Columna14949" dataDxfId="1761"/>
    <tableColumn id="14956" xr3:uid="{00000000-0010-0000-0300-00006C3A0000}" name="Columna14950" dataDxfId="1760"/>
    <tableColumn id="14957" xr3:uid="{00000000-0010-0000-0300-00006D3A0000}" name="Columna14951" dataDxfId="1759"/>
    <tableColumn id="14958" xr3:uid="{00000000-0010-0000-0300-00006E3A0000}" name="Columna14952" dataDxfId="1758"/>
    <tableColumn id="14959" xr3:uid="{00000000-0010-0000-0300-00006F3A0000}" name="Columna14953" dataDxfId="1757"/>
    <tableColumn id="14960" xr3:uid="{00000000-0010-0000-0300-0000703A0000}" name="Columna14954" dataDxfId="1756"/>
    <tableColumn id="14961" xr3:uid="{00000000-0010-0000-0300-0000713A0000}" name="Columna14955" dataDxfId="1755"/>
    <tableColumn id="14962" xr3:uid="{00000000-0010-0000-0300-0000723A0000}" name="Columna14956" dataDxfId="1754"/>
    <tableColumn id="14963" xr3:uid="{00000000-0010-0000-0300-0000733A0000}" name="Columna14957" dataDxfId="1753"/>
    <tableColumn id="14964" xr3:uid="{00000000-0010-0000-0300-0000743A0000}" name="Columna14958" dataDxfId="1752"/>
    <tableColumn id="14965" xr3:uid="{00000000-0010-0000-0300-0000753A0000}" name="Columna14959" dataDxfId="1751"/>
    <tableColumn id="14966" xr3:uid="{00000000-0010-0000-0300-0000763A0000}" name="Columna14960" dataDxfId="1750"/>
    <tableColumn id="14967" xr3:uid="{00000000-0010-0000-0300-0000773A0000}" name="Columna14961" dataDxfId="1749"/>
    <tableColumn id="14968" xr3:uid="{00000000-0010-0000-0300-0000783A0000}" name="Columna14962" dataDxfId="1748"/>
    <tableColumn id="14969" xr3:uid="{00000000-0010-0000-0300-0000793A0000}" name="Columna14963" dataDxfId="1747"/>
    <tableColumn id="14970" xr3:uid="{00000000-0010-0000-0300-00007A3A0000}" name="Columna14964" dataDxfId="1746"/>
    <tableColumn id="14971" xr3:uid="{00000000-0010-0000-0300-00007B3A0000}" name="Columna14965" dataDxfId="1745"/>
    <tableColumn id="14972" xr3:uid="{00000000-0010-0000-0300-00007C3A0000}" name="Columna14966" dataDxfId="1744"/>
    <tableColumn id="14973" xr3:uid="{00000000-0010-0000-0300-00007D3A0000}" name="Columna14967" dataDxfId="1743"/>
    <tableColumn id="14974" xr3:uid="{00000000-0010-0000-0300-00007E3A0000}" name="Columna14968" dataDxfId="1742"/>
    <tableColumn id="14975" xr3:uid="{00000000-0010-0000-0300-00007F3A0000}" name="Columna14969" dataDxfId="1741"/>
    <tableColumn id="14976" xr3:uid="{00000000-0010-0000-0300-0000803A0000}" name="Columna14970" dataDxfId="1740"/>
    <tableColumn id="14977" xr3:uid="{00000000-0010-0000-0300-0000813A0000}" name="Columna14971" dataDxfId="1739"/>
    <tableColumn id="14978" xr3:uid="{00000000-0010-0000-0300-0000823A0000}" name="Columna14972" dataDxfId="1738"/>
    <tableColumn id="14979" xr3:uid="{00000000-0010-0000-0300-0000833A0000}" name="Columna14973" dataDxfId="1737"/>
    <tableColumn id="14980" xr3:uid="{00000000-0010-0000-0300-0000843A0000}" name="Columna14974" dataDxfId="1736"/>
    <tableColumn id="14981" xr3:uid="{00000000-0010-0000-0300-0000853A0000}" name="Columna14975" dataDxfId="1735"/>
    <tableColumn id="14982" xr3:uid="{00000000-0010-0000-0300-0000863A0000}" name="Columna14976" dataDxfId="1734"/>
    <tableColumn id="14983" xr3:uid="{00000000-0010-0000-0300-0000873A0000}" name="Columna14977" dataDxfId="1733"/>
    <tableColumn id="14984" xr3:uid="{00000000-0010-0000-0300-0000883A0000}" name="Columna14978" dataDxfId="1732"/>
    <tableColumn id="14985" xr3:uid="{00000000-0010-0000-0300-0000893A0000}" name="Columna14979" dataDxfId="1731"/>
    <tableColumn id="14986" xr3:uid="{00000000-0010-0000-0300-00008A3A0000}" name="Columna14980" dataDxfId="1730"/>
    <tableColumn id="14987" xr3:uid="{00000000-0010-0000-0300-00008B3A0000}" name="Columna14981" dataDxfId="1729"/>
    <tableColumn id="14988" xr3:uid="{00000000-0010-0000-0300-00008C3A0000}" name="Columna14982" dataDxfId="1728"/>
    <tableColumn id="14989" xr3:uid="{00000000-0010-0000-0300-00008D3A0000}" name="Columna14983" dataDxfId="1727"/>
    <tableColumn id="14990" xr3:uid="{00000000-0010-0000-0300-00008E3A0000}" name="Columna14984" dataDxfId="1726"/>
    <tableColumn id="14991" xr3:uid="{00000000-0010-0000-0300-00008F3A0000}" name="Columna14985" dataDxfId="1725"/>
    <tableColumn id="14992" xr3:uid="{00000000-0010-0000-0300-0000903A0000}" name="Columna14986" dataDxfId="1724"/>
    <tableColumn id="14993" xr3:uid="{00000000-0010-0000-0300-0000913A0000}" name="Columna14987" dataDxfId="1723"/>
    <tableColumn id="14994" xr3:uid="{00000000-0010-0000-0300-0000923A0000}" name="Columna14988" dataDxfId="1722"/>
    <tableColumn id="14995" xr3:uid="{00000000-0010-0000-0300-0000933A0000}" name="Columna14989" dataDxfId="1721"/>
    <tableColumn id="14996" xr3:uid="{00000000-0010-0000-0300-0000943A0000}" name="Columna14990" dataDxfId="1720"/>
    <tableColumn id="14997" xr3:uid="{00000000-0010-0000-0300-0000953A0000}" name="Columna14991" dataDxfId="1719"/>
    <tableColumn id="14998" xr3:uid="{00000000-0010-0000-0300-0000963A0000}" name="Columna14992" dataDxfId="1718"/>
    <tableColumn id="14999" xr3:uid="{00000000-0010-0000-0300-0000973A0000}" name="Columna14993" dataDxfId="1717"/>
    <tableColumn id="15000" xr3:uid="{00000000-0010-0000-0300-0000983A0000}" name="Columna14994" dataDxfId="1716"/>
    <tableColumn id="15001" xr3:uid="{00000000-0010-0000-0300-0000993A0000}" name="Columna14995" dataDxfId="1715"/>
    <tableColumn id="15002" xr3:uid="{00000000-0010-0000-0300-00009A3A0000}" name="Columna14996" dataDxfId="1714"/>
    <tableColumn id="15003" xr3:uid="{00000000-0010-0000-0300-00009B3A0000}" name="Columna14997" dataDxfId="1713"/>
    <tableColumn id="15004" xr3:uid="{00000000-0010-0000-0300-00009C3A0000}" name="Columna14998" dataDxfId="1712"/>
    <tableColumn id="15005" xr3:uid="{00000000-0010-0000-0300-00009D3A0000}" name="Columna14999" dataDxfId="1711"/>
    <tableColumn id="15006" xr3:uid="{00000000-0010-0000-0300-00009E3A0000}" name="Columna15000" dataDxfId="1710"/>
    <tableColumn id="15007" xr3:uid="{00000000-0010-0000-0300-00009F3A0000}" name="Columna15001" dataDxfId="1709"/>
    <tableColumn id="15008" xr3:uid="{00000000-0010-0000-0300-0000A03A0000}" name="Columna15002" dataDxfId="1708"/>
    <tableColumn id="15009" xr3:uid="{00000000-0010-0000-0300-0000A13A0000}" name="Columna15003" dataDxfId="1707"/>
    <tableColumn id="15010" xr3:uid="{00000000-0010-0000-0300-0000A23A0000}" name="Columna15004" dataDxfId="1706"/>
    <tableColumn id="15011" xr3:uid="{00000000-0010-0000-0300-0000A33A0000}" name="Columna15005" dataDxfId="1705"/>
    <tableColumn id="15012" xr3:uid="{00000000-0010-0000-0300-0000A43A0000}" name="Columna15006" dataDxfId="1704"/>
    <tableColumn id="15013" xr3:uid="{00000000-0010-0000-0300-0000A53A0000}" name="Columna15007" dataDxfId="1703"/>
    <tableColumn id="15014" xr3:uid="{00000000-0010-0000-0300-0000A63A0000}" name="Columna15008" dataDxfId="1702"/>
    <tableColumn id="15015" xr3:uid="{00000000-0010-0000-0300-0000A73A0000}" name="Columna15009" dataDxfId="1701"/>
    <tableColumn id="15016" xr3:uid="{00000000-0010-0000-0300-0000A83A0000}" name="Columna15010" dataDxfId="1700"/>
    <tableColumn id="15017" xr3:uid="{00000000-0010-0000-0300-0000A93A0000}" name="Columna15011" dataDxfId="1699"/>
    <tableColumn id="15018" xr3:uid="{00000000-0010-0000-0300-0000AA3A0000}" name="Columna15012" dataDxfId="1698"/>
    <tableColumn id="15019" xr3:uid="{00000000-0010-0000-0300-0000AB3A0000}" name="Columna15013" dataDxfId="1697"/>
    <tableColumn id="15020" xr3:uid="{00000000-0010-0000-0300-0000AC3A0000}" name="Columna15014" dataDxfId="1696"/>
    <tableColumn id="15021" xr3:uid="{00000000-0010-0000-0300-0000AD3A0000}" name="Columna15015" dataDxfId="1695"/>
    <tableColumn id="15022" xr3:uid="{00000000-0010-0000-0300-0000AE3A0000}" name="Columna15016" dataDxfId="1694"/>
    <tableColumn id="15023" xr3:uid="{00000000-0010-0000-0300-0000AF3A0000}" name="Columna15017" dataDxfId="1693"/>
    <tableColumn id="15024" xr3:uid="{00000000-0010-0000-0300-0000B03A0000}" name="Columna15018" dataDxfId="1692"/>
    <tableColumn id="15025" xr3:uid="{00000000-0010-0000-0300-0000B13A0000}" name="Columna15019" dataDxfId="1691"/>
    <tableColumn id="15026" xr3:uid="{00000000-0010-0000-0300-0000B23A0000}" name="Columna15020" dataDxfId="1690"/>
    <tableColumn id="15027" xr3:uid="{00000000-0010-0000-0300-0000B33A0000}" name="Columna15021" dataDxfId="1689"/>
    <tableColumn id="15028" xr3:uid="{00000000-0010-0000-0300-0000B43A0000}" name="Columna15022" dataDxfId="1688"/>
    <tableColumn id="15029" xr3:uid="{00000000-0010-0000-0300-0000B53A0000}" name="Columna15023" dataDxfId="1687"/>
    <tableColumn id="15030" xr3:uid="{00000000-0010-0000-0300-0000B63A0000}" name="Columna15024" dataDxfId="1686"/>
    <tableColumn id="15031" xr3:uid="{00000000-0010-0000-0300-0000B73A0000}" name="Columna15025" dataDxfId="1685"/>
    <tableColumn id="15032" xr3:uid="{00000000-0010-0000-0300-0000B83A0000}" name="Columna15026" dataDxfId="1684"/>
    <tableColumn id="15033" xr3:uid="{00000000-0010-0000-0300-0000B93A0000}" name="Columna15027" dataDxfId="1683"/>
    <tableColumn id="15034" xr3:uid="{00000000-0010-0000-0300-0000BA3A0000}" name="Columna15028" dataDxfId="1682"/>
    <tableColumn id="15035" xr3:uid="{00000000-0010-0000-0300-0000BB3A0000}" name="Columna15029" dataDxfId="1681"/>
    <tableColumn id="15036" xr3:uid="{00000000-0010-0000-0300-0000BC3A0000}" name="Columna15030" dataDxfId="1680"/>
    <tableColumn id="15037" xr3:uid="{00000000-0010-0000-0300-0000BD3A0000}" name="Columna15031" dataDxfId="1679"/>
    <tableColumn id="15038" xr3:uid="{00000000-0010-0000-0300-0000BE3A0000}" name="Columna15032" dataDxfId="1678"/>
    <tableColumn id="15039" xr3:uid="{00000000-0010-0000-0300-0000BF3A0000}" name="Columna15033" dataDxfId="1677"/>
    <tableColumn id="15040" xr3:uid="{00000000-0010-0000-0300-0000C03A0000}" name="Columna15034" dataDxfId="1676"/>
    <tableColumn id="15041" xr3:uid="{00000000-0010-0000-0300-0000C13A0000}" name="Columna15035" dataDxfId="1675"/>
    <tableColumn id="15042" xr3:uid="{00000000-0010-0000-0300-0000C23A0000}" name="Columna15036" dataDxfId="1674"/>
    <tableColumn id="15043" xr3:uid="{00000000-0010-0000-0300-0000C33A0000}" name="Columna15037" dataDxfId="1673"/>
    <tableColumn id="15044" xr3:uid="{00000000-0010-0000-0300-0000C43A0000}" name="Columna15038" dataDxfId="1672"/>
    <tableColumn id="15045" xr3:uid="{00000000-0010-0000-0300-0000C53A0000}" name="Columna15039" dataDxfId="1671"/>
    <tableColumn id="15046" xr3:uid="{00000000-0010-0000-0300-0000C63A0000}" name="Columna15040" dataDxfId="1670"/>
    <tableColumn id="15047" xr3:uid="{00000000-0010-0000-0300-0000C73A0000}" name="Columna15041" dataDxfId="1669"/>
    <tableColumn id="15048" xr3:uid="{00000000-0010-0000-0300-0000C83A0000}" name="Columna15042" dataDxfId="1668"/>
    <tableColumn id="15049" xr3:uid="{00000000-0010-0000-0300-0000C93A0000}" name="Columna15043" dataDxfId="1667"/>
    <tableColumn id="15050" xr3:uid="{00000000-0010-0000-0300-0000CA3A0000}" name="Columna15044" dataDxfId="1666"/>
    <tableColumn id="15051" xr3:uid="{00000000-0010-0000-0300-0000CB3A0000}" name="Columna15045" dataDxfId="1665"/>
    <tableColumn id="15052" xr3:uid="{00000000-0010-0000-0300-0000CC3A0000}" name="Columna15046" dataDxfId="1664"/>
    <tableColumn id="15053" xr3:uid="{00000000-0010-0000-0300-0000CD3A0000}" name="Columna15047" dataDxfId="1663"/>
    <tableColumn id="15054" xr3:uid="{00000000-0010-0000-0300-0000CE3A0000}" name="Columna15048" dataDxfId="1662"/>
    <tableColumn id="15055" xr3:uid="{00000000-0010-0000-0300-0000CF3A0000}" name="Columna15049" dataDxfId="1661"/>
    <tableColumn id="15056" xr3:uid="{00000000-0010-0000-0300-0000D03A0000}" name="Columna15050" dataDxfId="1660"/>
    <tableColumn id="15057" xr3:uid="{00000000-0010-0000-0300-0000D13A0000}" name="Columna15051" dataDxfId="1659"/>
    <tableColumn id="15058" xr3:uid="{00000000-0010-0000-0300-0000D23A0000}" name="Columna15052" dataDxfId="1658"/>
    <tableColumn id="15059" xr3:uid="{00000000-0010-0000-0300-0000D33A0000}" name="Columna15053" dataDxfId="1657"/>
    <tableColumn id="15060" xr3:uid="{00000000-0010-0000-0300-0000D43A0000}" name="Columna15054" dataDxfId="1656"/>
    <tableColumn id="15061" xr3:uid="{00000000-0010-0000-0300-0000D53A0000}" name="Columna15055" dataDxfId="1655"/>
    <tableColumn id="15062" xr3:uid="{00000000-0010-0000-0300-0000D63A0000}" name="Columna15056" dataDxfId="1654"/>
    <tableColumn id="15063" xr3:uid="{00000000-0010-0000-0300-0000D73A0000}" name="Columna15057" dataDxfId="1653"/>
    <tableColumn id="15064" xr3:uid="{00000000-0010-0000-0300-0000D83A0000}" name="Columna15058" dataDxfId="1652"/>
    <tableColumn id="15065" xr3:uid="{00000000-0010-0000-0300-0000D93A0000}" name="Columna15059" dataDxfId="1651"/>
    <tableColumn id="15066" xr3:uid="{00000000-0010-0000-0300-0000DA3A0000}" name="Columna15060" dataDxfId="1650"/>
    <tableColumn id="15067" xr3:uid="{00000000-0010-0000-0300-0000DB3A0000}" name="Columna15061" dataDxfId="1649"/>
    <tableColumn id="15068" xr3:uid="{00000000-0010-0000-0300-0000DC3A0000}" name="Columna15062" dataDxfId="1648"/>
    <tableColumn id="15069" xr3:uid="{00000000-0010-0000-0300-0000DD3A0000}" name="Columna15063" dataDxfId="1647"/>
    <tableColumn id="15070" xr3:uid="{00000000-0010-0000-0300-0000DE3A0000}" name="Columna15064" dataDxfId="1646"/>
    <tableColumn id="15071" xr3:uid="{00000000-0010-0000-0300-0000DF3A0000}" name="Columna15065" dataDxfId="1645"/>
    <tableColumn id="15072" xr3:uid="{00000000-0010-0000-0300-0000E03A0000}" name="Columna15066" dataDxfId="1644"/>
    <tableColumn id="15073" xr3:uid="{00000000-0010-0000-0300-0000E13A0000}" name="Columna15067" dataDxfId="1643"/>
    <tableColumn id="15074" xr3:uid="{00000000-0010-0000-0300-0000E23A0000}" name="Columna15068" dataDxfId="1642"/>
    <tableColumn id="15075" xr3:uid="{00000000-0010-0000-0300-0000E33A0000}" name="Columna15069" dataDxfId="1641"/>
    <tableColumn id="15076" xr3:uid="{00000000-0010-0000-0300-0000E43A0000}" name="Columna15070" dataDxfId="1640"/>
    <tableColumn id="15077" xr3:uid="{00000000-0010-0000-0300-0000E53A0000}" name="Columna15071" dataDxfId="1639"/>
    <tableColumn id="15078" xr3:uid="{00000000-0010-0000-0300-0000E63A0000}" name="Columna15072" dataDxfId="1638"/>
    <tableColumn id="15079" xr3:uid="{00000000-0010-0000-0300-0000E73A0000}" name="Columna15073" dataDxfId="1637"/>
    <tableColumn id="15080" xr3:uid="{00000000-0010-0000-0300-0000E83A0000}" name="Columna15074" dataDxfId="1636"/>
    <tableColumn id="15081" xr3:uid="{00000000-0010-0000-0300-0000E93A0000}" name="Columna15075" dataDxfId="1635"/>
    <tableColumn id="15082" xr3:uid="{00000000-0010-0000-0300-0000EA3A0000}" name="Columna15076" dataDxfId="1634"/>
    <tableColumn id="15083" xr3:uid="{00000000-0010-0000-0300-0000EB3A0000}" name="Columna15077" dataDxfId="1633"/>
    <tableColumn id="15084" xr3:uid="{00000000-0010-0000-0300-0000EC3A0000}" name="Columna15078" dataDxfId="1632"/>
    <tableColumn id="15085" xr3:uid="{00000000-0010-0000-0300-0000ED3A0000}" name="Columna15079" dataDxfId="1631"/>
    <tableColumn id="15086" xr3:uid="{00000000-0010-0000-0300-0000EE3A0000}" name="Columna15080" dataDxfId="1630"/>
    <tableColumn id="15087" xr3:uid="{00000000-0010-0000-0300-0000EF3A0000}" name="Columna15081" dataDxfId="1629"/>
    <tableColumn id="15088" xr3:uid="{00000000-0010-0000-0300-0000F03A0000}" name="Columna15082" dataDxfId="1628"/>
    <tableColumn id="15089" xr3:uid="{00000000-0010-0000-0300-0000F13A0000}" name="Columna15083" dataDxfId="1627"/>
    <tableColumn id="15090" xr3:uid="{00000000-0010-0000-0300-0000F23A0000}" name="Columna15084" dataDxfId="1626"/>
    <tableColumn id="15091" xr3:uid="{00000000-0010-0000-0300-0000F33A0000}" name="Columna15085" dataDxfId="1625"/>
    <tableColumn id="15092" xr3:uid="{00000000-0010-0000-0300-0000F43A0000}" name="Columna15086" dataDxfId="1624"/>
    <tableColumn id="15093" xr3:uid="{00000000-0010-0000-0300-0000F53A0000}" name="Columna15087" dataDxfId="1623"/>
    <tableColumn id="15094" xr3:uid="{00000000-0010-0000-0300-0000F63A0000}" name="Columna15088" dataDxfId="1622"/>
    <tableColumn id="15095" xr3:uid="{00000000-0010-0000-0300-0000F73A0000}" name="Columna15089" dataDxfId="1621"/>
    <tableColumn id="15096" xr3:uid="{00000000-0010-0000-0300-0000F83A0000}" name="Columna15090" dataDxfId="1620"/>
    <tableColumn id="15097" xr3:uid="{00000000-0010-0000-0300-0000F93A0000}" name="Columna15091" dataDxfId="1619"/>
    <tableColumn id="15098" xr3:uid="{00000000-0010-0000-0300-0000FA3A0000}" name="Columna15092" dataDxfId="1618"/>
    <tableColumn id="15099" xr3:uid="{00000000-0010-0000-0300-0000FB3A0000}" name="Columna15093" dataDxfId="1617"/>
    <tableColumn id="15100" xr3:uid="{00000000-0010-0000-0300-0000FC3A0000}" name="Columna15094" dataDxfId="1616"/>
    <tableColumn id="15101" xr3:uid="{00000000-0010-0000-0300-0000FD3A0000}" name="Columna15095" dataDxfId="1615"/>
    <tableColumn id="15102" xr3:uid="{00000000-0010-0000-0300-0000FE3A0000}" name="Columna15096" dataDxfId="1614"/>
    <tableColumn id="15103" xr3:uid="{00000000-0010-0000-0300-0000FF3A0000}" name="Columna15097" dataDxfId="1613"/>
    <tableColumn id="15104" xr3:uid="{00000000-0010-0000-0300-0000003B0000}" name="Columna15098" dataDxfId="1612"/>
    <tableColumn id="15105" xr3:uid="{00000000-0010-0000-0300-0000013B0000}" name="Columna15099" dataDxfId="1611"/>
    <tableColumn id="15106" xr3:uid="{00000000-0010-0000-0300-0000023B0000}" name="Columna15100" dataDxfId="1610"/>
    <tableColumn id="15107" xr3:uid="{00000000-0010-0000-0300-0000033B0000}" name="Columna15101" dataDxfId="1609"/>
    <tableColumn id="15108" xr3:uid="{00000000-0010-0000-0300-0000043B0000}" name="Columna15102" dataDxfId="1608"/>
    <tableColumn id="15109" xr3:uid="{00000000-0010-0000-0300-0000053B0000}" name="Columna15103" dataDxfId="1607"/>
    <tableColumn id="15110" xr3:uid="{00000000-0010-0000-0300-0000063B0000}" name="Columna15104" dataDxfId="1606"/>
    <tableColumn id="15111" xr3:uid="{00000000-0010-0000-0300-0000073B0000}" name="Columna15105" dataDxfId="1605"/>
    <tableColumn id="15112" xr3:uid="{00000000-0010-0000-0300-0000083B0000}" name="Columna15106" dataDxfId="1604"/>
    <tableColumn id="15113" xr3:uid="{00000000-0010-0000-0300-0000093B0000}" name="Columna15107" dataDxfId="1603"/>
    <tableColumn id="15114" xr3:uid="{00000000-0010-0000-0300-00000A3B0000}" name="Columna15108" dataDxfId="1602"/>
    <tableColumn id="15115" xr3:uid="{00000000-0010-0000-0300-00000B3B0000}" name="Columna15109" dataDxfId="1601"/>
    <tableColumn id="15116" xr3:uid="{00000000-0010-0000-0300-00000C3B0000}" name="Columna15110" dataDxfId="1600"/>
    <tableColumn id="15117" xr3:uid="{00000000-0010-0000-0300-00000D3B0000}" name="Columna15111" dataDxfId="1599"/>
    <tableColumn id="15118" xr3:uid="{00000000-0010-0000-0300-00000E3B0000}" name="Columna15112" dataDxfId="1598"/>
    <tableColumn id="15119" xr3:uid="{00000000-0010-0000-0300-00000F3B0000}" name="Columna15113" dataDxfId="1597"/>
    <tableColumn id="15120" xr3:uid="{00000000-0010-0000-0300-0000103B0000}" name="Columna15114" dataDxfId="1596"/>
    <tableColumn id="15121" xr3:uid="{00000000-0010-0000-0300-0000113B0000}" name="Columna15115" dataDxfId="1595"/>
    <tableColumn id="15122" xr3:uid="{00000000-0010-0000-0300-0000123B0000}" name="Columna15116" dataDxfId="1594"/>
    <tableColumn id="15123" xr3:uid="{00000000-0010-0000-0300-0000133B0000}" name="Columna15117" dataDxfId="1593"/>
    <tableColumn id="15124" xr3:uid="{00000000-0010-0000-0300-0000143B0000}" name="Columna15118" dataDxfId="1592"/>
    <tableColumn id="15125" xr3:uid="{00000000-0010-0000-0300-0000153B0000}" name="Columna15119" dataDxfId="1591"/>
    <tableColumn id="15126" xr3:uid="{00000000-0010-0000-0300-0000163B0000}" name="Columna15120" dataDxfId="1590"/>
    <tableColumn id="15127" xr3:uid="{00000000-0010-0000-0300-0000173B0000}" name="Columna15121" dataDxfId="1589"/>
    <tableColumn id="15128" xr3:uid="{00000000-0010-0000-0300-0000183B0000}" name="Columna15122" dataDxfId="1588"/>
    <tableColumn id="15129" xr3:uid="{00000000-0010-0000-0300-0000193B0000}" name="Columna15123" dataDxfId="1587"/>
    <tableColumn id="15130" xr3:uid="{00000000-0010-0000-0300-00001A3B0000}" name="Columna15124" dataDxfId="1586"/>
    <tableColumn id="15131" xr3:uid="{00000000-0010-0000-0300-00001B3B0000}" name="Columna15125" dataDxfId="1585"/>
    <tableColumn id="15132" xr3:uid="{00000000-0010-0000-0300-00001C3B0000}" name="Columna15126" dataDxfId="1584"/>
    <tableColumn id="15133" xr3:uid="{00000000-0010-0000-0300-00001D3B0000}" name="Columna15127" dataDxfId="1583"/>
    <tableColumn id="15134" xr3:uid="{00000000-0010-0000-0300-00001E3B0000}" name="Columna15128" dataDxfId="1582"/>
    <tableColumn id="15135" xr3:uid="{00000000-0010-0000-0300-00001F3B0000}" name="Columna15129" dataDxfId="1581"/>
    <tableColumn id="15136" xr3:uid="{00000000-0010-0000-0300-0000203B0000}" name="Columna15130" dataDxfId="1580"/>
    <tableColumn id="15137" xr3:uid="{00000000-0010-0000-0300-0000213B0000}" name="Columna15131" dataDxfId="1579"/>
    <tableColumn id="15138" xr3:uid="{00000000-0010-0000-0300-0000223B0000}" name="Columna15132" dataDxfId="1578"/>
    <tableColumn id="15139" xr3:uid="{00000000-0010-0000-0300-0000233B0000}" name="Columna15133" dataDxfId="1577"/>
    <tableColumn id="15140" xr3:uid="{00000000-0010-0000-0300-0000243B0000}" name="Columna15134" dataDxfId="1576"/>
    <tableColumn id="15141" xr3:uid="{00000000-0010-0000-0300-0000253B0000}" name="Columna15135" dataDxfId="1575"/>
    <tableColumn id="15142" xr3:uid="{00000000-0010-0000-0300-0000263B0000}" name="Columna15136" dataDxfId="1574"/>
    <tableColumn id="15143" xr3:uid="{00000000-0010-0000-0300-0000273B0000}" name="Columna15137" dataDxfId="1573"/>
    <tableColumn id="15144" xr3:uid="{00000000-0010-0000-0300-0000283B0000}" name="Columna15138" dataDxfId="1572"/>
    <tableColumn id="15145" xr3:uid="{00000000-0010-0000-0300-0000293B0000}" name="Columna15139" dataDxfId="1571"/>
    <tableColumn id="15146" xr3:uid="{00000000-0010-0000-0300-00002A3B0000}" name="Columna15140" dataDxfId="1570"/>
    <tableColumn id="15147" xr3:uid="{00000000-0010-0000-0300-00002B3B0000}" name="Columna15141" dataDxfId="1569"/>
    <tableColumn id="15148" xr3:uid="{00000000-0010-0000-0300-00002C3B0000}" name="Columna15142" dataDxfId="1568"/>
    <tableColumn id="15149" xr3:uid="{00000000-0010-0000-0300-00002D3B0000}" name="Columna15143" dataDxfId="1567"/>
    <tableColumn id="15150" xr3:uid="{00000000-0010-0000-0300-00002E3B0000}" name="Columna15144" dataDxfId="1566"/>
    <tableColumn id="15151" xr3:uid="{00000000-0010-0000-0300-00002F3B0000}" name="Columna15145" dataDxfId="1565"/>
    <tableColumn id="15152" xr3:uid="{00000000-0010-0000-0300-0000303B0000}" name="Columna15146" dataDxfId="1564"/>
    <tableColumn id="15153" xr3:uid="{00000000-0010-0000-0300-0000313B0000}" name="Columna15147" dataDxfId="1563"/>
    <tableColumn id="15154" xr3:uid="{00000000-0010-0000-0300-0000323B0000}" name="Columna15148" dataDxfId="1562"/>
    <tableColumn id="15155" xr3:uid="{00000000-0010-0000-0300-0000333B0000}" name="Columna15149" dataDxfId="1561"/>
    <tableColumn id="15156" xr3:uid="{00000000-0010-0000-0300-0000343B0000}" name="Columna15150" dataDxfId="1560"/>
    <tableColumn id="15157" xr3:uid="{00000000-0010-0000-0300-0000353B0000}" name="Columna15151" dataDxfId="1559"/>
    <tableColumn id="15158" xr3:uid="{00000000-0010-0000-0300-0000363B0000}" name="Columna15152" dataDxfId="1558"/>
    <tableColumn id="15159" xr3:uid="{00000000-0010-0000-0300-0000373B0000}" name="Columna15153" dataDxfId="1557"/>
    <tableColumn id="15160" xr3:uid="{00000000-0010-0000-0300-0000383B0000}" name="Columna15154" dataDxfId="1556"/>
    <tableColumn id="15161" xr3:uid="{00000000-0010-0000-0300-0000393B0000}" name="Columna15155" dataDxfId="1555"/>
    <tableColumn id="15162" xr3:uid="{00000000-0010-0000-0300-00003A3B0000}" name="Columna15156" dataDxfId="1554"/>
    <tableColumn id="15163" xr3:uid="{00000000-0010-0000-0300-00003B3B0000}" name="Columna15157" dataDxfId="1553"/>
    <tableColumn id="15164" xr3:uid="{00000000-0010-0000-0300-00003C3B0000}" name="Columna15158" dataDxfId="1552"/>
    <tableColumn id="15165" xr3:uid="{00000000-0010-0000-0300-00003D3B0000}" name="Columna15159" dataDxfId="1551"/>
    <tableColumn id="15166" xr3:uid="{00000000-0010-0000-0300-00003E3B0000}" name="Columna15160" dataDxfId="1550"/>
    <tableColumn id="15167" xr3:uid="{00000000-0010-0000-0300-00003F3B0000}" name="Columna15161" dataDxfId="1549"/>
    <tableColumn id="15168" xr3:uid="{00000000-0010-0000-0300-0000403B0000}" name="Columna15162" dataDxfId="1548"/>
    <tableColumn id="15169" xr3:uid="{00000000-0010-0000-0300-0000413B0000}" name="Columna15163" dataDxfId="1547"/>
    <tableColumn id="15170" xr3:uid="{00000000-0010-0000-0300-0000423B0000}" name="Columna15164" dataDxfId="1546"/>
    <tableColumn id="15171" xr3:uid="{00000000-0010-0000-0300-0000433B0000}" name="Columna15165" dataDxfId="1545"/>
    <tableColumn id="15172" xr3:uid="{00000000-0010-0000-0300-0000443B0000}" name="Columna15166" dataDxfId="1544"/>
    <tableColumn id="15173" xr3:uid="{00000000-0010-0000-0300-0000453B0000}" name="Columna15167" dataDxfId="1543"/>
    <tableColumn id="15174" xr3:uid="{00000000-0010-0000-0300-0000463B0000}" name="Columna15168" dataDxfId="1542"/>
    <tableColumn id="15175" xr3:uid="{00000000-0010-0000-0300-0000473B0000}" name="Columna15169" dataDxfId="1541"/>
    <tableColumn id="15176" xr3:uid="{00000000-0010-0000-0300-0000483B0000}" name="Columna15170" dataDxfId="1540"/>
    <tableColumn id="15177" xr3:uid="{00000000-0010-0000-0300-0000493B0000}" name="Columna15171" dataDxfId="1539"/>
    <tableColumn id="15178" xr3:uid="{00000000-0010-0000-0300-00004A3B0000}" name="Columna15172" dataDxfId="1538"/>
    <tableColumn id="15179" xr3:uid="{00000000-0010-0000-0300-00004B3B0000}" name="Columna15173" dataDxfId="1537"/>
    <tableColumn id="15180" xr3:uid="{00000000-0010-0000-0300-00004C3B0000}" name="Columna15174" dataDxfId="1536"/>
    <tableColumn id="15181" xr3:uid="{00000000-0010-0000-0300-00004D3B0000}" name="Columna15175" dataDxfId="1535"/>
    <tableColumn id="15182" xr3:uid="{00000000-0010-0000-0300-00004E3B0000}" name="Columna15176" dataDxfId="1534"/>
    <tableColumn id="15183" xr3:uid="{00000000-0010-0000-0300-00004F3B0000}" name="Columna15177" dataDxfId="1533"/>
    <tableColumn id="15184" xr3:uid="{00000000-0010-0000-0300-0000503B0000}" name="Columna15178" dataDxfId="1532"/>
    <tableColumn id="15185" xr3:uid="{00000000-0010-0000-0300-0000513B0000}" name="Columna15179" dataDxfId="1531"/>
    <tableColumn id="15186" xr3:uid="{00000000-0010-0000-0300-0000523B0000}" name="Columna15180" dataDxfId="1530"/>
    <tableColumn id="15187" xr3:uid="{00000000-0010-0000-0300-0000533B0000}" name="Columna15181" dataDxfId="1529"/>
    <tableColumn id="15188" xr3:uid="{00000000-0010-0000-0300-0000543B0000}" name="Columna15182" dataDxfId="1528"/>
    <tableColumn id="15189" xr3:uid="{00000000-0010-0000-0300-0000553B0000}" name="Columna15183" dataDxfId="1527"/>
    <tableColumn id="15190" xr3:uid="{00000000-0010-0000-0300-0000563B0000}" name="Columna15184" dataDxfId="1526"/>
    <tableColumn id="15191" xr3:uid="{00000000-0010-0000-0300-0000573B0000}" name="Columna15185" dataDxfId="1525"/>
    <tableColumn id="15192" xr3:uid="{00000000-0010-0000-0300-0000583B0000}" name="Columna15186" dataDxfId="1524"/>
    <tableColumn id="15193" xr3:uid="{00000000-0010-0000-0300-0000593B0000}" name="Columna15187" dataDxfId="1523"/>
    <tableColumn id="15194" xr3:uid="{00000000-0010-0000-0300-00005A3B0000}" name="Columna15188" dataDxfId="1522"/>
    <tableColumn id="15195" xr3:uid="{00000000-0010-0000-0300-00005B3B0000}" name="Columna15189" dataDxfId="1521"/>
    <tableColumn id="15196" xr3:uid="{00000000-0010-0000-0300-00005C3B0000}" name="Columna15190" dataDxfId="1520"/>
    <tableColumn id="15197" xr3:uid="{00000000-0010-0000-0300-00005D3B0000}" name="Columna15191" dataDxfId="1519"/>
    <tableColumn id="15198" xr3:uid="{00000000-0010-0000-0300-00005E3B0000}" name="Columna15192" dataDxfId="1518"/>
    <tableColumn id="15199" xr3:uid="{00000000-0010-0000-0300-00005F3B0000}" name="Columna15193" dataDxfId="1517"/>
    <tableColumn id="15200" xr3:uid="{00000000-0010-0000-0300-0000603B0000}" name="Columna15194" dataDxfId="1516"/>
    <tableColumn id="15201" xr3:uid="{00000000-0010-0000-0300-0000613B0000}" name="Columna15195" dataDxfId="1515"/>
    <tableColumn id="15202" xr3:uid="{00000000-0010-0000-0300-0000623B0000}" name="Columna15196" dataDxfId="1514"/>
    <tableColumn id="15203" xr3:uid="{00000000-0010-0000-0300-0000633B0000}" name="Columna15197" dataDxfId="1513"/>
    <tableColumn id="15204" xr3:uid="{00000000-0010-0000-0300-0000643B0000}" name="Columna15198" dataDxfId="1512"/>
    <tableColumn id="15205" xr3:uid="{00000000-0010-0000-0300-0000653B0000}" name="Columna15199" dataDxfId="1511"/>
    <tableColumn id="15206" xr3:uid="{00000000-0010-0000-0300-0000663B0000}" name="Columna15200" dataDxfId="1510"/>
    <tableColumn id="15207" xr3:uid="{00000000-0010-0000-0300-0000673B0000}" name="Columna15201" dataDxfId="1509"/>
    <tableColumn id="15208" xr3:uid="{00000000-0010-0000-0300-0000683B0000}" name="Columna15202" dataDxfId="1508"/>
    <tableColumn id="15209" xr3:uid="{00000000-0010-0000-0300-0000693B0000}" name="Columna15203" dataDxfId="1507"/>
    <tableColumn id="15210" xr3:uid="{00000000-0010-0000-0300-00006A3B0000}" name="Columna15204" dataDxfId="1506"/>
    <tableColumn id="15211" xr3:uid="{00000000-0010-0000-0300-00006B3B0000}" name="Columna15205" dataDxfId="1505"/>
    <tableColumn id="15212" xr3:uid="{00000000-0010-0000-0300-00006C3B0000}" name="Columna15206" dataDxfId="1504"/>
    <tableColumn id="15213" xr3:uid="{00000000-0010-0000-0300-00006D3B0000}" name="Columna15207" dataDxfId="1503"/>
    <tableColumn id="15214" xr3:uid="{00000000-0010-0000-0300-00006E3B0000}" name="Columna15208" dataDxfId="1502"/>
    <tableColumn id="15215" xr3:uid="{00000000-0010-0000-0300-00006F3B0000}" name="Columna15209" dataDxfId="1501"/>
    <tableColumn id="15216" xr3:uid="{00000000-0010-0000-0300-0000703B0000}" name="Columna15210" dataDxfId="1500"/>
    <tableColumn id="15217" xr3:uid="{00000000-0010-0000-0300-0000713B0000}" name="Columna15211" dataDxfId="1499"/>
    <tableColumn id="15218" xr3:uid="{00000000-0010-0000-0300-0000723B0000}" name="Columna15212" dataDxfId="1498"/>
    <tableColumn id="15219" xr3:uid="{00000000-0010-0000-0300-0000733B0000}" name="Columna15213" dataDxfId="1497"/>
    <tableColumn id="15220" xr3:uid="{00000000-0010-0000-0300-0000743B0000}" name="Columna15214" dataDxfId="1496"/>
    <tableColumn id="15221" xr3:uid="{00000000-0010-0000-0300-0000753B0000}" name="Columna15215" dataDxfId="1495"/>
    <tableColumn id="15222" xr3:uid="{00000000-0010-0000-0300-0000763B0000}" name="Columna15216" dataDxfId="1494"/>
    <tableColumn id="15223" xr3:uid="{00000000-0010-0000-0300-0000773B0000}" name="Columna15217" dataDxfId="1493"/>
    <tableColumn id="15224" xr3:uid="{00000000-0010-0000-0300-0000783B0000}" name="Columna15218" dataDxfId="1492"/>
    <tableColumn id="15225" xr3:uid="{00000000-0010-0000-0300-0000793B0000}" name="Columna15219" dataDxfId="1491"/>
    <tableColumn id="15226" xr3:uid="{00000000-0010-0000-0300-00007A3B0000}" name="Columna15220" dataDxfId="1490"/>
    <tableColumn id="15227" xr3:uid="{00000000-0010-0000-0300-00007B3B0000}" name="Columna15221" dataDxfId="1489"/>
    <tableColumn id="15228" xr3:uid="{00000000-0010-0000-0300-00007C3B0000}" name="Columna15222" dataDxfId="1488"/>
    <tableColumn id="15229" xr3:uid="{00000000-0010-0000-0300-00007D3B0000}" name="Columna15223" dataDxfId="1487"/>
    <tableColumn id="15230" xr3:uid="{00000000-0010-0000-0300-00007E3B0000}" name="Columna15224" dataDxfId="1486"/>
    <tableColumn id="15231" xr3:uid="{00000000-0010-0000-0300-00007F3B0000}" name="Columna15225" dataDxfId="1485"/>
    <tableColumn id="15232" xr3:uid="{00000000-0010-0000-0300-0000803B0000}" name="Columna15226" dataDxfId="1484"/>
    <tableColumn id="15233" xr3:uid="{00000000-0010-0000-0300-0000813B0000}" name="Columna15227" dataDxfId="1483"/>
    <tableColumn id="15234" xr3:uid="{00000000-0010-0000-0300-0000823B0000}" name="Columna15228" dataDxfId="1482"/>
    <tableColumn id="15235" xr3:uid="{00000000-0010-0000-0300-0000833B0000}" name="Columna15229" dataDxfId="1481"/>
    <tableColumn id="15236" xr3:uid="{00000000-0010-0000-0300-0000843B0000}" name="Columna15230" dataDxfId="1480"/>
    <tableColumn id="15237" xr3:uid="{00000000-0010-0000-0300-0000853B0000}" name="Columna15231" dataDxfId="1479"/>
    <tableColumn id="15238" xr3:uid="{00000000-0010-0000-0300-0000863B0000}" name="Columna15232" dataDxfId="1478"/>
    <tableColumn id="15239" xr3:uid="{00000000-0010-0000-0300-0000873B0000}" name="Columna15233" dataDxfId="1477"/>
    <tableColumn id="15240" xr3:uid="{00000000-0010-0000-0300-0000883B0000}" name="Columna15234" dataDxfId="1476"/>
    <tableColumn id="15241" xr3:uid="{00000000-0010-0000-0300-0000893B0000}" name="Columna15235" dataDxfId="1475"/>
    <tableColumn id="15242" xr3:uid="{00000000-0010-0000-0300-00008A3B0000}" name="Columna15236" dataDxfId="1474"/>
    <tableColumn id="15243" xr3:uid="{00000000-0010-0000-0300-00008B3B0000}" name="Columna15237" dataDxfId="1473"/>
    <tableColumn id="15244" xr3:uid="{00000000-0010-0000-0300-00008C3B0000}" name="Columna15238" dataDxfId="1472"/>
    <tableColumn id="15245" xr3:uid="{00000000-0010-0000-0300-00008D3B0000}" name="Columna15239" dataDxfId="1471"/>
    <tableColumn id="15246" xr3:uid="{00000000-0010-0000-0300-00008E3B0000}" name="Columna15240" dataDxfId="1470"/>
    <tableColumn id="15247" xr3:uid="{00000000-0010-0000-0300-00008F3B0000}" name="Columna15241" dataDxfId="1469"/>
    <tableColumn id="15248" xr3:uid="{00000000-0010-0000-0300-0000903B0000}" name="Columna15242" dataDxfId="1468"/>
    <tableColumn id="15249" xr3:uid="{00000000-0010-0000-0300-0000913B0000}" name="Columna15243" dataDxfId="1467"/>
    <tableColumn id="15250" xr3:uid="{00000000-0010-0000-0300-0000923B0000}" name="Columna15244" dataDxfId="1466"/>
    <tableColumn id="15251" xr3:uid="{00000000-0010-0000-0300-0000933B0000}" name="Columna15245" dataDxfId="1465"/>
    <tableColumn id="15252" xr3:uid="{00000000-0010-0000-0300-0000943B0000}" name="Columna15246" dataDxfId="1464"/>
    <tableColumn id="15253" xr3:uid="{00000000-0010-0000-0300-0000953B0000}" name="Columna15247" dataDxfId="1463"/>
    <tableColumn id="15254" xr3:uid="{00000000-0010-0000-0300-0000963B0000}" name="Columna15248" dataDxfId="1462"/>
    <tableColumn id="15255" xr3:uid="{00000000-0010-0000-0300-0000973B0000}" name="Columna15249" dataDxfId="1461"/>
    <tableColumn id="15256" xr3:uid="{00000000-0010-0000-0300-0000983B0000}" name="Columna15250" dataDxfId="1460"/>
    <tableColumn id="15257" xr3:uid="{00000000-0010-0000-0300-0000993B0000}" name="Columna15251" dataDxfId="1459"/>
    <tableColumn id="15258" xr3:uid="{00000000-0010-0000-0300-00009A3B0000}" name="Columna15252" dataDxfId="1458"/>
    <tableColumn id="15259" xr3:uid="{00000000-0010-0000-0300-00009B3B0000}" name="Columna15253" dataDxfId="1457"/>
    <tableColumn id="15260" xr3:uid="{00000000-0010-0000-0300-00009C3B0000}" name="Columna15254" dataDxfId="1456"/>
    <tableColumn id="15261" xr3:uid="{00000000-0010-0000-0300-00009D3B0000}" name="Columna15255" dataDxfId="1455"/>
    <tableColumn id="15262" xr3:uid="{00000000-0010-0000-0300-00009E3B0000}" name="Columna15256" dataDxfId="1454"/>
    <tableColumn id="15263" xr3:uid="{00000000-0010-0000-0300-00009F3B0000}" name="Columna15257" dataDxfId="1453"/>
    <tableColumn id="15264" xr3:uid="{00000000-0010-0000-0300-0000A03B0000}" name="Columna15258" dataDxfId="1452"/>
    <tableColumn id="15265" xr3:uid="{00000000-0010-0000-0300-0000A13B0000}" name="Columna15259" dataDxfId="1451"/>
    <tableColumn id="15266" xr3:uid="{00000000-0010-0000-0300-0000A23B0000}" name="Columna15260" dataDxfId="1450"/>
    <tableColumn id="15267" xr3:uid="{00000000-0010-0000-0300-0000A33B0000}" name="Columna15261" dataDxfId="1449"/>
    <tableColumn id="15268" xr3:uid="{00000000-0010-0000-0300-0000A43B0000}" name="Columna15262" dataDxfId="1448"/>
    <tableColumn id="15269" xr3:uid="{00000000-0010-0000-0300-0000A53B0000}" name="Columna15263" dataDxfId="1447"/>
    <tableColumn id="15270" xr3:uid="{00000000-0010-0000-0300-0000A63B0000}" name="Columna15264" dataDxfId="1446"/>
    <tableColumn id="15271" xr3:uid="{00000000-0010-0000-0300-0000A73B0000}" name="Columna15265" dataDxfId="1445"/>
    <tableColumn id="15272" xr3:uid="{00000000-0010-0000-0300-0000A83B0000}" name="Columna15266" dataDxfId="1444"/>
    <tableColumn id="15273" xr3:uid="{00000000-0010-0000-0300-0000A93B0000}" name="Columna15267" dataDxfId="1443"/>
    <tableColumn id="15274" xr3:uid="{00000000-0010-0000-0300-0000AA3B0000}" name="Columna15268" dataDxfId="1442"/>
    <tableColumn id="15275" xr3:uid="{00000000-0010-0000-0300-0000AB3B0000}" name="Columna15269" dataDxfId="1441"/>
    <tableColumn id="15276" xr3:uid="{00000000-0010-0000-0300-0000AC3B0000}" name="Columna15270" dataDxfId="1440"/>
    <tableColumn id="15277" xr3:uid="{00000000-0010-0000-0300-0000AD3B0000}" name="Columna15271" dataDxfId="1439"/>
    <tableColumn id="15278" xr3:uid="{00000000-0010-0000-0300-0000AE3B0000}" name="Columna15272" dataDxfId="1438"/>
    <tableColumn id="15279" xr3:uid="{00000000-0010-0000-0300-0000AF3B0000}" name="Columna15273" dataDxfId="1437"/>
    <tableColumn id="15280" xr3:uid="{00000000-0010-0000-0300-0000B03B0000}" name="Columna15274" dataDxfId="1436"/>
    <tableColumn id="15281" xr3:uid="{00000000-0010-0000-0300-0000B13B0000}" name="Columna15275" dataDxfId="1435"/>
    <tableColumn id="15282" xr3:uid="{00000000-0010-0000-0300-0000B23B0000}" name="Columna15276" dataDxfId="1434"/>
    <tableColumn id="15283" xr3:uid="{00000000-0010-0000-0300-0000B33B0000}" name="Columna15277" dataDxfId="1433"/>
    <tableColumn id="15284" xr3:uid="{00000000-0010-0000-0300-0000B43B0000}" name="Columna15278" dataDxfId="1432"/>
    <tableColumn id="15285" xr3:uid="{00000000-0010-0000-0300-0000B53B0000}" name="Columna15279" dataDxfId="1431"/>
    <tableColumn id="15286" xr3:uid="{00000000-0010-0000-0300-0000B63B0000}" name="Columna15280" dataDxfId="1430"/>
    <tableColumn id="15287" xr3:uid="{00000000-0010-0000-0300-0000B73B0000}" name="Columna15281" dataDxfId="1429"/>
    <tableColumn id="15288" xr3:uid="{00000000-0010-0000-0300-0000B83B0000}" name="Columna15282" dataDxfId="1428"/>
    <tableColumn id="15289" xr3:uid="{00000000-0010-0000-0300-0000B93B0000}" name="Columna15283" dataDxfId="1427"/>
    <tableColumn id="15290" xr3:uid="{00000000-0010-0000-0300-0000BA3B0000}" name="Columna15284" dataDxfId="1426"/>
    <tableColumn id="15291" xr3:uid="{00000000-0010-0000-0300-0000BB3B0000}" name="Columna15285" dataDxfId="1425"/>
    <tableColumn id="15292" xr3:uid="{00000000-0010-0000-0300-0000BC3B0000}" name="Columna15286" dataDxfId="1424"/>
    <tableColumn id="15293" xr3:uid="{00000000-0010-0000-0300-0000BD3B0000}" name="Columna15287" dataDxfId="1423"/>
    <tableColumn id="15294" xr3:uid="{00000000-0010-0000-0300-0000BE3B0000}" name="Columna15288" dataDxfId="1422"/>
    <tableColumn id="15295" xr3:uid="{00000000-0010-0000-0300-0000BF3B0000}" name="Columna15289" dataDxfId="1421"/>
    <tableColumn id="15296" xr3:uid="{00000000-0010-0000-0300-0000C03B0000}" name="Columna15290" dataDxfId="1420"/>
    <tableColumn id="15297" xr3:uid="{00000000-0010-0000-0300-0000C13B0000}" name="Columna15291" dataDxfId="1419"/>
    <tableColumn id="15298" xr3:uid="{00000000-0010-0000-0300-0000C23B0000}" name="Columna15292" dataDxfId="1418"/>
    <tableColumn id="15299" xr3:uid="{00000000-0010-0000-0300-0000C33B0000}" name="Columna15293" dataDxfId="1417"/>
    <tableColumn id="15300" xr3:uid="{00000000-0010-0000-0300-0000C43B0000}" name="Columna15294" dataDxfId="1416"/>
    <tableColumn id="15301" xr3:uid="{00000000-0010-0000-0300-0000C53B0000}" name="Columna15295" dataDxfId="1415"/>
    <tableColumn id="15302" xr3:uid="{00000000-0010-0000-0300-0000C63B0000}" name="Columna15296" dataDxfId="1414"/>
    <tableColumn id="15303" xr3:uid="{00000000-0010-0000-0300-0000C73B0000}" name="Columna15297" dataDxfId="1413"/>
    <tableColumn id="15304" xr3:uid="{00000000-0010-0000-0300-0000C83B0000}" name="Columna15298" dataDxfId="1412"/>
    <tableColumn id="15305" xr3:uid="{00000000-0010-0000-0300-0000C93B0000}" name="Columna15299" dataDxfId="1411"/>
    <tableColumn id="15306" xr3:uid="{00000000-0010-0000-0300-0000CA3B0000}" name="Columna15300" dataDxfId="1410"/>
    <tableColumn id="15307" xr3:uid="{00000000-0010-0000-0300-0000CB3B0000}" name="Columna15301" dataDxfId="1409"/>
    <tableColumn id="15308" xr3:uid="{00000000-0010-0000-0300-0000CC3B0000}" name="Columna15302" dataDxfId="1408"/>
    <tableColumn id="15309" xr3:uid="{00000000-0010-0000-0300-0000CD3B0000}" name="Columna15303" dataDxfId="1407"/>
    <tableColumn id="15310" xr3:uid="{00000000-0010-0000-0300-0000CE3B0000}" name="Columna15304" dataDxfId="1406"/>
    <tableColumn id="15311" xr3:uid="{00000000-0010-0000-0300-0000CF3B0000}" name="Columna15305" dataDxfId="1405"/>
    <tableColumn id="15312" xr3:uid="{00000000-0010-0000-0300-0000D03B0000}" name="Columna15306" dataDxfId="1404"/>
    <tableColumn id="15313" xr3:uid="{00000000-0010-0000-0300-0000D13B0000}" name="Columna15307" dataDxfId="1403"/>
    <tableColumn id="15314" xr3:uid="{00000000-0010-0000-0300-0000D23B0000}" name="Columna15308" dataDxfId="1402"/>
    <tableColumn id="15315" xr3:uid="{00000000-0010-0000-0300-0000D33B0000}" name="Columna15309" dataDxfId="1401"/>
    <tableColumn id="15316" xr3:uid="{00000000-0010-0000-0300-0000D43B0000}" name="Columna15310" dataDxfId="1400"/>
    <tableColumn id="15317" xr3:uid="{00000000-0010-0000-0300-0000D53B0000}" name="Columna15311" dataDxfId="1399"/>
    <tableColumn id="15318" xr3:uid="{00000000-0010-0000-0300-0000D63B0000}" name="Columna15312" dataDxfId="1398"/>
    <tableColumn id="15319" xr3:uid="{00000000-0010-0000-0300-0000D73B0000}" name="Columna15313" dataDxfId="1397"/>
    <tableColumn id="15320" xr3:uid="{00000000-0010-0000-0300-0000D83B0000}" name="Columna15314" dataDxfId="1396"/>
    <tableColumn id="15321" xr3:uid="{00000000-0010-0000-0300-0000D93B0000}" name="Columna15315" dataDxfId="1395"/>
    <tableColumn id="15322" xr3:uid="{00000000-0010-0000-0300-0000DA3B0000}" name="Columna15316" dataDxfId="1394"/>
    <tableColumn id="15323" xr3:uid="{00000000-0010-0000-0300-0000DB3B0000}" name="Columna15317" dataDxfId="1393"/>
    <tableColumn id="15324" xr3:uid="{00000000-0010-0000-0300-0000DC3B0000}" name="Columna15318" dataDxfId="1392"/>
    <tableColumn id="15325" xr3:uid="{00000000-0010-0000-0300-0000DD3B0000}" name="Columna15319" dataDxfId="1391"/>
    <tableColumn id="15326" xr3:uid="{00000000-0010-0000-0300-0000DE3B0000}" name="Columna15320" dataDxfId="1390"/>
    <tableColumn id="15327" xr3:uid="{00000000-0010-0000-0300-0000DF3B0000}" name="Columna15321" dataDxfId="1389"/>
    <tableColumn id="15328" xr3:uid="{00000000-0010-0000-0300-0000E03B0000}" name="Columna15322" dataDxfId="1388"/>
    <tableColumn id="15329" xr3:uid="{00000000-0010-0000-0300-0000E13B0000}" name="Columna15323" dataDxfId="1387"/>
    <tableColumn id="15330" xr3:uid="{00000000-0010-0000-0300-0000E23B0000}" name="Columna15324" dataDxfId="1386"/>
    <tableColumn id="15331" xr3:uid="{00000000-0010-0000-0300-0000E33B0000}" name="Columna15325" dataDxfId="1385"/>
    <tableColumn id="15332" xr3:uid="{00000000-0010-0000-0300-0000E43B0000}" name="Columna15326" dataDxfId="1384"/>
    <tableColumn id="15333" xr3:uid="{00000000-0010-0000-0300-0000E53B0000}" name="Columna15327" dataDxfId="1383"/>
    <tableColumn id="15334" xr3:uid="{00000000-0010-0000-0300-0000E63B0000}" name="Columna15328" dataDxfId="1382"/>
    <tableColumn id="15335" xr3:uid="{00000000-0010-0000-0300-0000E73B0000}" name="Columna15329" dataDxfId="1381"/>
    <tableColumn id="15336" xr3:uid="{00000000-0010-0000-0300-0000E83B0000}" name="Columna15330" dataDxfId="1380"/>
    <tableColumn id="15337" xr3:uid="{00000000-0010-0000-0300-0000E93B0000}" name="Columna15331" dataDxfId="1379"/>
    <tableColumn id="15338" xr3:uid="{00000000-0010-0000-0300-0000EA3B0000}" name="Columna15332" dataDxfId="1378"/>
    <tableColumn id="15339" xr3:uid="{00000000-0010-0000-0300-0000EB3B0000}" name="Columna15333" dataDxfId="1377"/>
    <tableColumn id="15340" xr3:uid="{00000000-0010-0000-0300-0000EC3B0000}" name="Columna15334" dataDxfId="1376"/>
    <tableColumn id="15341" xr3:uid="{00000000-0010-0000-0300-0000ED3B0000}" name="Columna15335" dataDxfId="1375"/>
    <tableColumn id="15342" xr3:uid="{00000000-0010-0000-0300-0000EE3B0000}" name="Columna15336" dataDxfId="1374"/>
    <tableColumn id="15343" xr3:uid="{00000000-0010-0000-0300-0000EF3B0000}" name="Columna15337" dataDxfId="1373"/>
    <tableColumn id="15344" xr3:uid="{00000000-0010-0000-0300-0000F03B0000}" name="Columna15338" dataDxfId="1372"/>
    <tableColumn id="15345" xr3:uid="{00000000-0010-0000-0300-0000F13B0000}" name="Columna15339" dataDxfId="1371"/>
    <tableColumn id="15346" xr3:uid="{00000000-0010-0000-0300-0000F23B0000}" name="Columna15340" dataDxfId="1370"/>
    <tableColumn id="15347" xr3:uid="{00000000-0010-0000-0300-0000F33B0000}" name="Columna15341" dataDxfId="1369"/>
    <tableColumn id="15348" xr3:uid="{00000000-0010-0000-0300-0000F43B0000}" name="Columna15342" dataDxfId="1368"/>
    <tableColumn id="15349" xr3:uid="{00000000-0010-0000-0300-0000F53B0000}" name="Columna15343" dataDxfId="1367"/>
    <tableColumn id="15350" xr3:uid="{00000000-0010-0000-0300-0000F63B0000}" name="Columna15344" dataDxfId="1366"/>
    <tableColumn id="15351" xr3:uid="{00000000-0010-0000-0300-0000F73B0000}" name="Columna15345" dataDxfId="1365"/>
    <tableColumn id="15352" xr3:uid="{00000000-0010-0000-0300-0000F83B0000}" name="Columna15346" dataDxfId="1364"/>
    <tableColumn id="15353" xr3:uid="{00000000-0010-0000-0300-0000F93B0000}" name="Columna15347" dataDxfId="1363"/>
    <tableColumn id="15354" xr3:uid="{00000000-0010-0000-0300-0000FA3B0000}" name="Columna15348" dataDxfId="1362"/>
    <tableColumn id="15355" xr3:uid="{00000000-0010-0000-0300-0000FB3B0000}" name="Columna15349" dataDxfId="1361"/>
    <tableColumn id="15356" xr3:uid="{00000000-0010-0000-0300-0000FC3B0000}" name="Columna15350" dataDxfId="1360"/>
    <tableColumn id="15357" xr3:uid="{00000000-0010-0000-0300-0000FD3B0000}" name="Columna15351" dataDxfId="1359"/>
    <tableColumn id="15358" xr3:uid="{00000000-0010-0000-0300-0000FE3B0000}" name="Columna15352" dataDxfId="1358"/>
    <tableColumn id="15359" xr3:uid="{00000000-0010-0000-0300-0000FF3B0000}" name="Columna15353" dataDxfId="1357"/>
    <tableColumn id="15360" xr3:uid="{00000000-0010-0000-0300-0000003C0000}" name="Columna15354" dataDxfId="1356"/>
    <tableColumn id="15361" xr3:uid="{00000000-0010-0000-0300-0000013C0000}" name="Columna15355" dataDxfId="1355"/>
    <tableColumn id="15362" xr3:uid="{00000000-0010-0000-0300-0000023C0000}" name="Columna15356" dataDxfId="1354"/>
    <tableColumn id="15363" xr3:uid="{00000000-0010-0000-0300-0000033C0000}" name="Columna15357" dataDxfId="1353"/>
    <tableColumn id="15364" xr3:uid="{00000000-0010-0000-0300-0000043C0000}" name="Columna15358" dataDxfId="1352"/>
    <tableColumn id="15365" xr3:uid="{00000000-0010-0000-0300-0000053C0000}" name="Columna15359" dataDxfId="1351"/>
    <tableColumn id="15366" xr3:uid="{00000000-0010-0000-0300-0000063C0000}" name="Columna15360" dataDxfId="1350"/>
    <tableColumn id="15367" xr3:uid="{00000000-0010-0000-0300-0000073C0000}" name="Columna15361" dataDxfId="1349"/>
    <tableColumn id="15368" xr3:uid="{00000000-0010-0000-0300-0000083C0000}" name="Columna15362" dataDxfId="1348"/>
    <tableColumn id="15369" xr3:uid="{00000000-0010-0000-0300-0000093C0000}" name="Columna15363" dataDxfId="1347"/>
    <tableColumn id="15370" xr3:uid="{00000000-0010-0000-0300-00000A3C0000}" name="Columna15364" dataDxfId="1346"/>
    <tableColumn id="15371" xr3:uid="{00000000-0010-0000-0300-00000B3C0000}" name="Columna15365" dataDxfId="1345"/>
    <tableColumn id="15372" xr3:uid="{00000000-0010-0000-0300-00000C3C0000}" name="Columna15366" dataDxfId="1344"/>
    <tableColumn id="15373" xr3:uid="{00000000-0010-0000-0300-00000D3C0000}" name="Columna15367" dataDxfId="1343"/>
    <tableColumn id="15374" xr3:uid="{00000000-0010-0000-0300-00000E3C0000}" name="Columna15368" dataDxfId="1342"/>
    <tableColumn id="15375" xr3:uid="{00000000-0010-0000-0300-00000F3C0000}" name="Columna15369" dataDxfId="1341"/>
    <tableColumn id="15376" xr3:uid="{00000000-0010-0000-0300-0000103C0000}" name="Columna15370" dataDxfId="1340"/>
    <tableColumn id="15377" xr3:uid="{00000000-0010-0000-0300-0000113C0000}" name="Columna15371" dataDxfId="1339"/>
    <tableColumn id="15378" xr3:uid="{00000000-0010-0000-0300-0000123C0000}" name="Columna15372" dataDxfId="1338"/>
    <tableColumn id="15379" xr3:uid="{00000000-0010-0000-0300-0000133C0000}" name="Columna15373" dataDxfId="1337"/>
    <tableColumn id="15380" xr3:uid="{00000000-0010-0000-0300-0000143C0000}" name="Columna15374" dataDxfId="1336"/>
    <tableColumn id="15381" xr3:uid="{00000000-0010-0000-0300-0000153C0000}" name="Columna15375" dataDxfId="1335"/>
    <tableColumn id="15382" xr3:uid="{00000000-0010-0000-0300-0000163C0000}" name="Columna15376" dataDxfId="1334"/>
    <tableColumn id="15383" xr3:uid="{00000000-0010-0000-0300-0000173C0000}" name="Columna15377" dataDxfId="1333"/>
    <tableColumn id="15384" xr3:uid="{00000000-0010-0000-0300-0000183C0000}" name="Columna15378" dataDxfId="1332"/>
    <tableColumn id="15385" xr3:uid="{00000000-0010-0000-0300-0000193C0000}" name="Columna15379" dataDxfId="1331"/>
    <tableColumn id="15386" xr3:uid="{00000000-0010-0000-0300-00001A3C0000}" name="Columna15380" dataDxfId="1330"/>
    <tableColumn id="15387" xr3:uid="{00000000-0010-0000-0300-00001B3C0000}" name="Columna15381" dataDxfId="1329"/>
    <tableColumn id="15388" xr3:uid="{00000000-0010-0000-0300-00001C3C0000}" name="Columna15382" dataDxfId="1328"/>
    <tableColumn id="15389" xr3:uid="{00000000-0010-0000-0300-00001D3C0000}" name="Columna15383" dataDxfId="1327"/>
    <tableColumn id="15390" xr3:uid="{00000000-0010-0000-0300-00001E3C0000}" name="Columna15384" dataDxfId="1326"/>
    <tableColumn id="15391" xr3:uid="{00000000-0010-0000-0300-00001F3C0000}" name="Columna15385" dataDxfId="1325"/>
    <tableColumn id="15392" xr3:uid="{00000000-0010-0000-0300-0000203C0000}" name="Columna15386" dataDxfId="1324"/>
    <tableColumn id="15393" xr3:uid="{00000000-0010-0000-0300-0000213C0000}" name="Columna15387" dataDxfId="1323"/>
    <tableColumn id="15394" xr3:uid="{00000000-0010-0000-0300-0000223C0000}" name="Columna15388" dataDxfId="1322"/>
    <tableColumn id="15395" xr3:uid="{00000000-0010-0000-0300-0000233C0000}" name="Columna15389" dataDxfId="1321"/>
    <tableColumn id="15396" xr3:uid="{00000000-0010-0000-0300-0000243C0000}" name="Columna15390" dataDxfId="1320"/>
    <tableColumn id="15397" xr3:uid="{00000000-0010-0000-0300-0000253C0000}" name="Columna15391" dataDxfId="1319"/>
    <tableColumn id="15398" xr3:uid="{00000000-0010-0000-0300-0000263C0000}" name="Columna15392" dataDxfId="1318"/>
    <tableColumn id="15399" xr3:uid="{00000000-0010-0000-0300-0000273C0000}" name="Columna15393" dataDxfId="1317"/>
    <tableColumn id="15400" xr3:uid="{00000000-0010-0000-0300-0000283C0000}" name="Columna15394" dataDxfId="1316"/>
    <tableColumn id="15401" xr3:uid="{00000000-0010-0000-0300-0000293C0000}" name="Columna15395" dataDxfId="1315"/>
    <tableColumn id="15402" xr3:uid="{00000000-0010-0000-0300-00002A3C0000}" name="Columna15396" dataDxfId="1314"/>
    <tableColumn id="15403" xr3:uid="{00000000-0010-0000-0300-00002B3C0000}" name="Columna15397" dataDxfId="1313"/>
    <tableColumn id="15404" xr3:uid="{00000000-0010-0000-0300-00002C3C0000}" name="Columna15398" dataDxfId="1312"/>
    <tableColumn id="15405" xr3:uid="{00000000-0010-0000-0300-00002D3C0000}" name="Columna15399" dataDxfId="1311"/>
    <tableColumn id="15406" xr3:uid="{00000000-0010-0000-0300-00002E3C0000}" name="Columna15400" dataDxfId="1310"/>
    <tableColumn id="15407" xr3:uid="{00000000-0010-0000-0300-00002F3C0000}" name="Columna15401" dataDxfId="1309"/>
    <tableColumn id="15408" xr3:uid="{00000000-0010-0000-0300-0000303C0000}" name="Columna15402" dataDxfId="1308"/>
    <tableColumn id="15409" xr3:uid="{00000000-0010-0000-0300-0000313C0000}" name="Columna15403" dataDxfId="1307"/>
    <tableColumn id="15410" xr3:uid="{00000000-0010-0000-0300-0000323C0000}" name="Columna15404" dataDxfId="1306"/>
    <tableColumn id="15411" xr3:uid="{00000000-0010-0000-0300-0000333C0000}" name="Columna15405" dataDxfId="1305"/>
    <tableColumn id="15412" xr3:uid="{00000000-0010-0000-0300-0000343C0000}" name="Columna15406" dataDxfId="1304"/>
    <tableColumn id="15413" xr3:uid="{00000000-0010-0000-0300-0000353C0000}" name="Columna15407" dataDxfId="1303"/>
    <tableColumn id="15414" xr3:uid="{00000000-0010-0000-0300-0000363C0000}" name="Columna15408" dataDxfId="1302"/>
    <tableColumn id="15415" xr3:uid="{00000000-0010-0000-0300-0000373C0000}" name="Columna15409" dataDxfId="1301"/>
    <tableColumn id="15416" xr3:uid="{00000000-0010-0000-0300-0000383C0000}" name="Columna15410" dataDxfId="1300"/>
    <tableColumn id="15417" xr3:uid="{00000000-0010-0000-0300-0000393C0000}" name="Columna15411" dataDxfId="1299"/>
    <tableColumn id="15418" xr3:uid="{00000000-0010-0000-0300-00003A3C0000}" name="Columna15412" dataDxfId="1298"/>
    <tableColumn id="15419" xr3:uid="{00000000-0010-0000-0300-00003B3C0000}" name="Columna15413" dataDxfId="1297"/>
    <tableColumn id="15420" xr3:uid="{00000000-0010-0000-0300-00003C3C0000}" name="Columna15414" dataDxfId="1296"/>
    <tableColumn id="15421" xr3:uid="{00000000-0010-0000-0300-00003D3C0000}" name="Columna15415" dataDxfId="1295"/>
    <tableColumn id="15422" xr3:uid="{00000000-0010-0000-0300-00003E3C0000}" name="Columna15416" dataDxfId="1294"/>
    <tableColumn id="15423" xr3:uid="{00000000-0010-0000-0300-00003F3C0000}" name="Columna15417" dataDxfId="1293"/>
    <tableColumn id="15424" xr3:uid="{00000000-0010-0000-0300-0000403C0000}" name="Columna15418" dataDxfId="1292"/>
    <tableColumn id="15425" xr3:uid="{00000000-0010-0000-0300-0000413C0000}" name="Columna15419" dataDxfId="1291"/>
    <tableColumn id="15426" xr3:uid="{00000000-0010-0000-0300-0000423C0000}" name="Columna15420" dataDxfId="1290"/>
    <tableColumn id="15427" xr3:uid="{00000000-0010-0000-0300-0000433C0000}" name="Columna15421" dataDxfId="1289"/>
    <tableColumn id="15428" xr3:uid="{00000000-0010-0000-0300-0000443C0000}" name="Columna15422" dataDxfId="1288"/>
    <tableColumn id="15429" xr3:uid="{00000000-0010-0000-0300-0000453C0000}" name="Columna15423" dataDxfId="1287"/>
    <tableColumn id="15430" xr3:uid="{00000000-0010-0000-0300-0000463C0000}" name="Columna15424" dataDxfId="1286"/>
    <tableColumn id="15431" xr3:uid="{00000000-0010-0000-0300-0000473C0000}" name="Columna15425" dataDxfId="1285"/>
    <tableColumn id="15432" xr3:uid="{00000000-0010-0000-0300-0000483C0000}" name="Columna15426" dataDxfId="1284"/>
    <tableColumn id="15433" xr3:uid="{00000000-0010-0000-0300-0000493C0000}" name="Columna15427" dataDxfId="1283"/>
    <tableColumn id="15434" xr3:uid="{00000000-0010-0000-0300-00004A3C0000}" name="Columna15428" dataDxfId="1282"/>
    <tableColumn id="15435" xr3:uid="{00000000-0010-0000-0300-00004B3C0000}" name="Columna15429" dataDxfId="1281"/>
    <tableColumn id="15436" xr3:uid="{00000000-0010-0000-0300-00004C3C0000}" name="Columna15430" dataDxfId="1280"/>
    <tableColumn id="15437" xr3:uid="{00000000-0010-0000-0300-00004D3C0000}" name="Columna15431" dataDxfId="1279"/>
    <tableColumn id="15438" xr3:uid="{00000000-0010-0000-0300-00004E3C0000}" name="Columna15432" dataDxfId="1278"/>
    <tableColumn id="15439" xr3:uid="{00000000-0010-0000-0300-00004F3C0000}" name="Columna15433" dataDxfId="1277"/>
    <tableColumn id="15440" xr3:uid="{00000000-0010-0000-0300-0000503C0000}" name="Columna15434" dataDxfId="1276"/>
    <tableColumn id="15441" xr3:uid="{00000000-0010-0000-0300-0000513C0000}" name="Columna15435" dataDxfId="1275"/>
    <tableColumn id="15442" xr3:uid="{00000000-0010-0000-0300-0000523C0000}" name="Columna15436" dataDxfId="1274"/>
    <tableColumn id="15443" xr3:uid="{00000000-0010-0000-0300-0000533C0000}" name="Columna15437" dataDxfId="1273"/>
    <tableColumn id="15444" xr3:uid="{00000000-0010-0000-0300-0000543C0000}" name="Columna15438" dataDxfId="1272"/>
    <tableColumn id="15445" xr3:uid="{00000000-0010-0000-0300-0000553C0000}" name="Columna15439" dataDxfId="1271"/>
    <tableColumn id="15446" xr3:uid="{00000000-0010-0000-0300-0000563C0000}" name="Columna15440" dataDxfId="1270"/>
    <tableColumn id="15447" xr3:uid="{00000000-0010-0000-0300-0000573C0000}" name="Columna15441" dataDxfId="1269"/>
    <tableColumn id="15448" xr3:uid="{00000000-0010-0000-0300-0000583C0000}" name="Columna15442" dataDxfId="1268"/>
    <tableColumn id="15449" xr3:uid="{00000000-0010-0000-0300-0000593C0000}" name="Columna15443" dataDxfId="1267"/>
    <tableColumn id="15450" xr3:uid="{00000000-0010-0000-0300-00005A3C0000}" name="Columna15444" dataDxfId="1266"/>
    <tableColumn id="15451" xr3:uid="{00000000-0010-0000-0300-00005B3C0000}" name="Columna15445" dataDxfId="1265"/>
    <tableColumn id="15452" xr3:uid="{00000000-0010-0000-0300-00005C3C0000}" name="Columna15446" dataDxfId="1264"/>
    <tableColumn id="15453" xr3:uid="{00000000-0010-0000-0300-00005D3C0000}" name="Columna15447" dataDxfId="1263"/>
    <tableColumn id="15454" xr3:uid="{00000000-0010-0000-0300-00005E3C0000}" name="Columna15448" dataDxfId="1262"/>
    <tableColumn id="15455" xr3:uid="{00000000-0010-0000-0300-00005F3C0000}" name="Columna15449" dataDxfId="1261"/>
    <tableColumn id="15456" xr3:uid="{00000000-0010-0000-0300-0000603C0000}" name="Columna15450" dataDxfId="1260"/>
    <tableColumn id="15457" xr3:uid="{00000000-0010-0000-0300-0000613C0000}" name="Columna15451" dataDxfId="1259"/>
    <tableColumn id="15458" xr3:uid="{00000000-0010-0000-0300-0000623C0000}" name="Columna15452" dataDxfId="1258"/>
    <tableColumn id="15459" xr3:uid="{00000000-0010-0000-0300-0000633C0000}" name="Columna15453" dataDxfId="1257"/>
    <tableColumn id="15460" xr3:uid="{00000000-0010-0000-0300-0000643C0000}" name="Columna15454" dataDxfId="1256"/>
    <tableColumn id="15461" xr3:uid="{00000000-0010-0000-0300-0000653C0000}" name="Columna15455" dataDxfId="1255"/>
    <tableColumn id="15462" xr3:uid="{00000000-0010-0000-0300-0000663C0000}" name="Columna15456" dataDxfId="1254"/>
    <tableColumn id="15463" xr3:uid="{00000000-0010-0000-0300-0000673C0000}" name="Columna15457" dataDxfId="1253"/>
    <tableColumn id="15464" xr3:uid="{00000000-0010-0000-0300-0000683C0000}" name="Columna15458" dataDxfId="1252"/>
    <tableColumn id="15465" xr3:uid="{00000000-0010-0000-0300-0000693C0000}" name="Columna15459" dataDxfId="1251"/>
    <tableColumn id="15466" xr3:uid="{00000000-0010-0000-0300-00006A3C0000}" name="Columna15460" dataDxfId="1250"/>
    <tableColumn id="15467" xr3:uid="{00000000-0010-0000-0300-00006B3C0000}" name="Columna15461" dataDxfId="1249"/>
    <tableColumn id="15468" xr3:uid="{00000000-0010-0000-0300-00006C3C0000}" name="Columna15462" dataDxfId="1248"/>
    <tableColumn id="15469" xr3:uid="{00000000-0010-0000-0300-00006D3C0000}" name="Columna15463" dataDxfId="1247"/>
    <tableColumn id="15470" xr3:uid="{00000000-0010-0000-0300-00006E3C0000}" name="Columna15464" dataDxfId="1246"/>
    <tableColumn id="15471" xr3:uid="{00000000-0010-0000-0300-00006F3C0000}" name="Columna15465" dataDxfId="1245"/>
    <tableColumn id="15472" xr3:uid="{00000000-0010-0000-0300-0000703C0000}" name="Columna15466" dataDxfId="1244"/>
    <tableColumn id="15473" xr3:uid="{00000000-0010-0000-0300-0000713C0000}" name="Columna15467" dataDxfId="1243"/>
    <tableColumn id="15474" xr3:uid="{00000000-0010-0000-0300-0000723C0000}" name="Columna15468" dataDxfId="1242"/>
    <tableColumn id="15475" xr3:uid="{00000000-0010-0000-0300-0000733C0000}" name="Columna15469" dataDxfId="1241"/>
    <tableColumn id="15476" xr3:uid="{00000000-0010-0000-0300-0000743C0000}" name="Columna15470" dataDxfId="1240"/>
    <tableColumn id="15477" xr3:uid="{00000000-0010-0000-0300-0000753C0000}" name="Columna15471" dataDxfId="1239"/>
    <tableColumn id="15478" xr3:uid="{00000000-0010-0000-0300-0000763C0000}" name="Columna15472" dataDxfId="1238"/>
    <tableColumn id="15479" xr3:uid="{00000000-0010-0000-0300-0000773C0000}" name="Columna15473" dataDxfId="1237"/>
    <tableColumn id="15480" xr3:uid="{00000000-0010-0000-0300-0000783C0000}" name="Columna15474" dataDxfId="1236"/>
    <tableColumn id="15481" xr3:uid="{00000000-0010-0000-0300-0000793C0000}" name="Columna15475" dataDxfId="1235"/>
    <tableColumn id="15482" xr3:uid="{00000000-0010-0000-0300-00007A3C0000}" name="Columna15476" dataDxfId="1234"/>
    <tableColumn id="15483" xr3:uid="{00000000-0010-0000-0300-00007B3C0000}" name="Columna15477" dataDxfId="1233"/>
    <tableColumn id="15484" xr3:uid="{00000000-0010-0000-0300-00007C3C0000}" name="Columna15478" dataDxfId="1232"/>
    <tableColumn id="15485" xr3:uid="{00000000-0010-0000-0300-00007D3C0000}" name="Columna15479" dataDxfId="1231"/>
    <tableColumn id="15486" xr3:uid="{00000000-0010-0000-0300-00007E3C0000}" name="Columna15480" dataDxfId="1230"/>
    <tableColumn id="15487" xr3:uid="{00000000-0010-0000-0300-00007F3C0000}" name="Columna15481" dataDxfId="1229"/>
    <tableColumn id="15488" xr3:uid="{00000000-0010-0000-0300-0000803C0000}" name="Columna15482" dataDxfId="1228"/>
    <tableColumn id="15489" xr3:uid="{00000000-0010-0000-0300-0000813C0000}" name="Columna15483" dataDxfId="1227"/>
    <tableColumn id="15490" xr3:uid="{00000000-0010-0000-0300-0000823C0000}" name="Columna15484" dataDxfId="1226"/>
    <tableColumn id="15491" xr3:uid="{00000000-0010-0000-0300-0000833C0000}" name="Columna15485" dataDxfId="1225"/>
    <tableColumn id="15492" xr3:uid="{00000000-0010-0000-0300-0000843C0000}" name="Columna15486" dataDxfId="1224"/>
    <tableColumn id="15493" xr3:uid="{00000000-0010-0000-0300-0000853C0000}" name="Columna15487" dataDxfId="1223"/>
    <tableColumn id="15494" xr3:uid="{00000000-0010-0000-0300-0000863C0000}" name="Columna15488" dataDxfId="1222"/>
    <tableColumn id="15495" xr3:uid="{00000000-0010-0000-0300-0000873C0000}" name="Columna15489" dataDxfId="1221"/>
    <tableColumn id="15496" xr3:uid="{00000000-0010-0000-0300-0000883C0000}" name="Columna15490" dataDxfId="1220"/>
    <tableColumn id="15497" xr3:uid="{00000000-0010-0000-0300-0000893C0000}" name="Columna15491" dataDxfId="1219"/>
    <tableColumn id="15498" xr3:uid="{00000000-0010-0000-0300-00008A3C0000}" name="Columna15492" dataDxfId="1218"/>
    <tableColumn id="15499" xr3:uid="{00000000-0010-0000-0300-00008B3C0000}" name="Columna15493" dataDxfId="1217"/>
    <tableColumn id="15500" xr3:uid="{00000000-0010-0000-0300-00008C3C0000}" name="Columna15494" dataDxfId="1216"/>
    <tableColumn id="15501" xr3:uid="{00000000-0010-0000-0300-00008D3C0000}" name="Columna15495" dataDxfId="1215"/>
    <tableColumn id="15502" xr3:uid="{00000000-0010-0000-0300-00008E3C0000}" name="Columna15496" dataDxfId="1214"/>
    <tableColumn id="15503" xr3:uid="{00000000-0010-0000-0300-00008F3C0000}" name="Columna15497" dataDxfId="1213"/>
    <tableColumn id="15504" xr3:uid="{00000000-0010-0000-0300-0000903C0000}" name="Columna15498" dataDxfId="1212"/>
    <tableColumn id="15505" xr3:uid="{00000000-0010-0000-0300-0000913C0000}" name="Columna15499" dataDxfId="1211"/>
    <tableColumn id="15506" xr3:uid="{00000000-0010-0000-0300-0000923C0000}" name="Columna15500" dataDxfId="1210"/>
    <tableColumn id="15507" xr3:uid="{00000000-0010-0000-0300-0000933C0000}" name="Columna15501" dataDxfId="1209"/>
    <tableColumn id="15508" xr3:uid="{00000000-0010-0000-0300-0000943C0000}" name="Columna15502" dataDxfId="1208"/>
    <tableColumn id="15509" xr3:uid="{00000000-0010-0000-0300-0000953C0000}" name="Columna15503" dataDxfId="1207"/>
    <tableColumn id="15510" xr3:uid="{00000000-0010-0000-0300-0000963C0000}" name="Columna15504" dataDxfId="1206"/>
    <tableColumn id="15511" xr3:uid="{00000000-0010-0000-0300-0000973C0000}" name="Columna15505" dataDxfId="1205"/>
    <tableColumn id="15512" xr3:uid="{00000000-0010-0000-0300-0000983C0000}" name="Columna15506" dataDxfId="1204"/>
    <tableColumn id="15513" xr3:uid="{00000000-0010-0000-0300-0000993C0000}" name="Columna15507" dataDxfId="1203"/>
    <tableColumn id="15514" xr3:uid="{00000000-0010-0000-0300-00009A3C0000}" name="Columna15508" dataDxfId="1202"/>
    <tableColumn id="15515" xr3:uid="{00000000-0010-0000-0300-00009B3C0000}" name="Columna15509" dataDxfId="1201"/>
    <tableColumn id="15516" xr3:uid="{00000000-0010-0000-0300-00009C3C0000}" name="Columna15510" dataDxfId="1200"/>
    <tableColumn id="15517" xr3:uid="{00000000-0010-0000-0300-00009D3C0000}" name="Columna15511" dataDxfId="1199"/>
    <tableColumn id="15518" xr3:uid="{00000000-0010-0000-0300-00009E3C0000}" name="Columna15512" dataDxfId="1198"/>
    <tableColumn id="15519" xr3:uid="{00000000-0010-0000-0300-00009F3C0000}" name="Columna15513" dataDxfId="1197"/>
    <tableColumn id="15520" xr3:uid="{00000000-0010-0000-0300-0000A03C0000}" name="Columna15514" dataDxfId="1196"/>
    <tableColumn id="15521" xr3:uid="{00000000-0010-0000-0300-0000A13C0000}" name="Columna15515" dataDxfId="1195"/>
    <tableColumn id="15522" xr3:uid="{00000000-0010-0000-0300-0000A23C0000}" name="Columna15516" dataDxfId="1194"/>
    <tableColumn id="15523" xr3:uid="{00000000-0010-0000-0300-0000A33C0000}" name="Columna15517" dataDxfId="1193"/>
    <tableColumn id="15524" xr3:uid="{00000000-0010-0000-0300-0000A43C0000}" name="Columna15518" dataDxfId="1192"/>
    <tableColumn id="15525" xr3:uid="{00000000-0010-0000-0300-0000A53C0000}" name="Columna15519" dataDxfId="1191"/>
    <tableColumn id="15526" xr3:uid="{00000000-0010-0000-0300-0000A63C0000}" name="Columna15520" dataDxfId="1190"/>
    <tableColumn id="15527" xr3:uid="{00000000-0010-0000-0300-0000A73C0000}" name="Columna15521" dataDxfId="1189"/>
    <tableColumn id="15528" xr3:uid="{00000000-0010-0000-0300-0000A83C0000}" name="Columna15522" dataDxfId="1188"/>
    <tableColumn id="15529" xr3:uid="{00000000-0010-0000-0300-0000A93C0000}" name="Columna15523" dataDxfId="1187"/>
    <tableColumn id="15530" xr3:uid="{00000000-0010-0000-0300-0000AA3C0000}" name="Columna15524" dataDxfId="1186"/>
    <tableColumn id="15531" xr3:uid="{00000000-0010-0000-0300-0000AB3C0000}" name="Columna15525" dataDxfId="1185"/>
    <tableColumn id="15532" xr3:uid="{00000000-0010-0000-0300-0000AC3C0000}" name="Columna15526" dataDxfId="1184"/>
    <tableColumn id="15533" xr3:uid="{00000000-0010-0000-0300-0000AD3C0000}" name="Columna15527" dataDxfId="1183"/>
    <tableColumn id="15534" xr3:uid="{00000000-0010-0000-0300-0000AE3C0000}" name="Columna15528" dataDxfId="1182"/>
    <tableColumn id="15535" xr3:uid="{00000000-0010-0000-0300-0000AF3C0000}" name="Columna15529" dataDxfId="1181"/>
    <tableColumn id="15536" xr3:uid="{00000000-0010-0000-0300-0000B03C0000}" name="Columna15530" dataDxfId="1180"/>
    <tableColumn id="15537" xr3:uid="{00000000-0010-0000-0300-0000B13C0000}" name="Columna15531" dataDxfId="1179"/>
    <tableColumn id="15538" xr3:uid="{00000000-0010-0000-0300-0000B23C0000}" name="Columna15532" dataDxfId="1178"/>
    <tableColumn id="15539" xr3:uid="{00000000-0010-0000-0300-0000B33C0000}" name="Columna15533" dataDxfId="1177"/>
    <tableColumn id="15540" xr3:uid="{00000000-0010-0000-0300-0000B43C0000}" name="Columna15534" dataDxfId="1176"/>
    <tableColumn id="15541" xr3:uid="{00000000-0010-0000-0300-0000B53C0000}" name="Columna15535" dataDxfId="1175"/>
    <tableColumn id="15542" xr3:uid="{00000000-0010-0000-0300-0000B63C0000}" name="Columna15536" dataDxfId="1174"/>
    <tableColumn id="15543" xr3:uid="{00000000-0010-0000-0300-0000B73C0000}" name="Columna15537" dataDxfId="1173"/>
    <tableColumn id="15544" xr3:uid="{00000000-0010-0000-0300-0000B83C0000}" name="Columna15538" dataDxfId="1172"/>
    <tableColumn id="15545" xr3:uid="{00000000-0010-0000-0300-0000B93C0000}" name="Columna15539" dataDxfId="1171"/>
    <tableColumn id="15546" xr3:uid="{00000000-0010-0000-0300-0000BA3C0000}" name="Columna15540" dataDxfId="1170"/>
    <tableColumn id="15547" xr3:uid="{00000000-0010-0000-0300-0000BB3C0000}" name="Columna15541" dataDxfId="1169"/>
    <tableColumn id="15548" xr3:uid="{00000000-0010-0000-0300-0000BC3C0000}" name="Columna15542" dataDxfId="1168"/>
    <tableColumn id="15549" xr3:uid="{00000000-0010-0000-0300-0000BD3C0000}" name="Columna15543" dataDxfId="1167"/>
    <tableColumn id="15550" xr3:uid="{00000000-0010-0000-0300-0000BE3C0000}" name="Columna15544" dataDxfId="1166"/>
    <tableColumn id="15551" xr3:uid="{00000000-0010-0000-0300-0000BF3C0000}" name="Columna15545" dataDxfId="1165"/>
    <tableColumn id="15552" xr3:uid="{00000000-0010-0000-0300-0000C03C0000}" name="Columna15546" dataDxfId="1164"/>
    <tableColumn id="15553" xr3:uid="{00000000-0010-0000-0300-0000C13C0000}" name="Columna15547" dataDxfId="1163"/>
    <tableColumn id="15554" xr3:uid="{00000000-0010-0000-0300-0000C23C0000}" name="Columna15548" dataDxfId="1162"/>
    <tableColumn id="15555" xr3:uid="{00000000-0010-0000-0300-0000C33C0000}" name="Columna15549" dataDxfId="1161"/>
    <tableColumn id="15556" xr3:uid="{00000000-0010-0000-0300-0000C43C0000}" name="Columna15550" dataDxfId="1160"/>
    <tableColumn id="15557" xr3:uid="{00000000-0010-0000-0300-0000C53C0000}" name="Columna15551" dataDxfId="1159"/>
    <tableColumn id="15558" xr3:uid="{00000000-0010-0000-0300-0000C63C0000}" name="Columna15552" dataDxfId="1158"/>
    <tableColumn id="15559" xr3:uid="{00000000-0010-0000-0300-0000C73C0000}" name="Columna15553" dataDxfId="1157"/>
    <tableColumn id="15560" xr3:uid="{00000000-0010-0000-0300-0000C83C0000}" name="Columna15554" dataDxfId="1156"/>
    <tableColumn id="15561" xr3:uid="{00000000-0010-0000-0300-0000C93C0000}" name="Columna15555" dataDxfId="1155"/>
    <tableColumn id="15562" xr3:uid="{00000000-0010-0000-0300-0000CA3C0000}" name="Columna15556" dataDxfId="1154"/>
    <tableColumn id="15563" xr3:uid="{00000000-0010-0000-0300-0000CB3C0000}" name="Columna15557" dataDxfId="1153"/>
    <tableColumn id="15564" xr3:uid="{00000000-0010-0000-0300-0000CC3C0000}" name="Columna15558" dataDxfId="1152"/>
    <tableColumn id="15565" xr3:uid="{00000000-0010-0000-0300-0000CD3C0000}" name="Columna15559" dataDxfId="1151"/>
    <tableColumn id="15566" xr3:uid="{00000000-0010-0000-0300-0000CE3C0000}" name="Columna15560" dataDxfId="1150"/>
    <tableColumn id="15567" xr3:uid="{00000000-0010-0000-0300-0000CF3C0000}" name="Columna15561" dataDxfId="1149"/>
    <tableColumn id="15568" xr3:uid="{00000000-0010-0000-0300-0000D03C0000}" name="Columna15562" dataDxfId="1148"/>
    <tableColumn id="15569" xr3:uid="{00000000-0010-0000-0300-0000D13C0000}" name="Columna15563" dataDxfId="1147"/>
    <tableColumn id="15570" xr3:uid="{00000000-0010-0000-0300-0000D23C0000}" name="Columna15564" dataDxfId="1146"/>
    <tableColumn id="15571" xr3:uid="{00000000-0010-0000-0300-0000D33C0000}" name="Columna15565" dataDxfId="1145"/>
    <tableColumn id="15572" xr3:uid="{00000000-0010-0000-0300-0000D43C0000}" name="Columna15566" dataDxfId="1144"/>
    <tableColumn id="15573" xr3:uid="{00000000-0010-0000-0300-0000D53C0000}" name="Columna15567" dataDxfId="1143"/>
    <tableColumn id="15574" xr3:uid="{00000000-0010-0000-0300-0000D63C0000}" name="Columna15568" dataDxfId="1142"/>
    <tableColumn id="15575" xr3:uid="{00000000-0010-0000-0300-0000D73C0000}" name="Columna15569" dataDxfId="1141"/>
    <tableColumn id="15576" xr3:uid="{00000000-0010-0000-0300-0000D83C0000}" name="Columna15570" dataDxfId="1140"/>
    <tableColumn id="15577" xr3:uid="{00000000-0010-0000-0300-0000D93C0000}" name="Columna15571" dataDxfId="1139"/>
    <tableColumn id="15578" xr3:uid="{00000000-0010-0000-0300-0000DA3C0000}" name="Columna15572" dataDxfId="1138"/>
    <tableColumn id="15579" xr3:uid="{00000000-0010-0000-0300-0000DB3C0000}" name="Columna15573" dataDxfId="1137"/>
    <tableColumn id="15580" xr3:uid="{00000000-0010-0000-0300-0000DC3C0000}" name="Columna15574" dataDxfId="1136"/>
    <tableColumn id="15581" xr3:uid="{00000000-0010-0000-0300-0000DD3C0000}" name="Columna15575" dataDxfId="1135"/>
    <tableColumn id="15582" xr3:uid="{00000000-0010-0000-0300-0000DE3C0000}" name="Columna15576" dataDxfId="1134"/>
    <tableColumn id="15583" xr3:uid="{00000000-0010-0000-0300-0000DF3C0000}" name="Columna15577" dataDxfId="1133"/>
    <tableColumn id="15584" xr3:uid="{00000000-0010-0000-0300-0000E03C0000}" name="Columna15578" dataDxfId="1132"/>
    <tableColumn id="15585" xr3:uid="{00000000-0010-0000-0300-0000E13C0000}" name="Columna15579" dataDxfId="1131"/>
    <tableColumn id="15586" xr3:uid="{00000000-0010-0000-0300-0000E23C0000}" name="Columna15580" dataDxfId="1130"/>
    <tableColumn id="15587" xr3:uid="{00000000-0010-0000-0300-0000E33C0000}" name="Columna15581" dataDxfId="1129"/>
    <tableColumn id="15588" xr3:uid="{00000000-0010-0000-0300-0000E43C0000}" name="Columna15582" dataDxfId="1128"/>
    <tableColumn id="15589" xr3:uid="{00000000-0010-0000-0300-0000E53C0000}" name="Columna15583" dataDxfId="1127"/>
    <tableColumn id="15590" xr3:uid="{00000000-0010-0000-0300-0000E63C0000}" name="Columna15584" dataDxfId="1126"/>
    <tableColumn id="15591" xr3:uid="{00000000-0010-0000-0300-0000E73C0000}" name="Columna15585" dataDxfId="1125"/>
    <tableColumn id="15592" xr3:uid="{00000000-0010-0000-0300-0000E83C0000}" name="Columna15586" dataDxfId="1124"/>
    <tableColumn id="15593" xr3:uid="{00000000-0010-0000-0300-0000E93C0000}" name="Columna15587" dataDxfId="1123"/>
    <tableColumn id="15594" xr3:uid="{00000000-0010-0000-0300-0000EA3C0000}" name="Columna15588" dataDxfId="1122"/>
    <tableColumn id="15595" xr3:uid="{00000000-0010-0000-0300-0000EB3C0000}" name="Columna15589" dataDxfId="1121"/>
    <tableColumn id="15596" xr3:uid="{00000000-0010-0000-0300-0000EC3C0000}" name="Columna15590" dataDxfId="1120"/>
    <tableColumn id="15597" xr3:uid="{00000000-0010-0000-0300-0000ED3C0000}" name="Columna15591" dataDxfId="1119"/>
    <tableColumn id="15598" xr3:uid="{00000000-0010-0000-0300-0000EE3C0000}" name="Columna15592" dataDxfId="1118"/>
    <tableColumn id="15599" xr3:uid="{00000000-0010-0000-0300-0000EF3C0000}" name="Columna15593" dataDxfId="1117"/>
    <tableColumn id="15600" xr3:uid="{00000000-0010-0000-0300-0000F03C0000}" name="Columna15594" dataDxfId="1116"/>
    <tableColumn id="15601" xr3:uid="{00000000-0010-0000-0300-0000F13C0000}" name="Columna15595" dataDxfId="1115"/>
    <tableColumn id="15602" xr3:uid="{00000000-0010-0000-0300-0000F23C0000}" name="Columna15596" dataDxfId="1114"/>
    <tableColumn id="15603" xr3:uid="{00000000-0010-0000-0300-0000F33C0000}" name="Columna15597" dataDxfId="1113"/>
    <tableColumn id="15604" xr3:uid="{00000000-0010-0000-0300-0000F43C0000}" name="Columna15598" dataDxfId="1112"/>
    <tableColumn id="15605" xr3:uid="{00000000-0010-0000-0300-0000F53C0000}" name="Columna15599" dataDxfId="1111"/>
    <tableColumn id="15606" xr3:uid="{00000000-0010-0000-0300-0000F63C0000}" name="Columna15600" dataDxfId="1110"/>
    <tableColumn id="15607" xr3:uid="{00000000-0010-0000-0300-0000F73C0000}" name="Columna15601" dataDxfId="1109"/>
    <tableColumn id="15608" xr3:uid="{00000000-0010-0000-0300-0000F83C0000}" name="Columna15602" dataDxfId="1108"/>
    <tableColumn id="15609" xr3:uid="{00000000-0010-0000-0300-0000F93C0000}" name="Columna15603" dataDxfId="1107"/>
    <tableColumn id="15610" xr3:uid="{00000000-0010-0000-0300-0000FA3C0000}" name="Columna15604" dataDxfId="1106"/>
    <tableColumn id="15611" xr3:uid="{00000000-0010-0000-0300-0000FB3C0000}" name="Columna15605" dataDxfId="1105"/>
    <tableColumn id="15612" xr3:uid="{00000000-0010-0000-0300-0000FC3C0000}" name="Columna15606" dataDxfId="1104"/>
    <tableColumn id="15613" xr3:uid="{00000000-0010-0000-0300-0000FD3C0000}" name="Columna15607" dataDxfId="1103"/>
    <tableColumn id="15614" xr3:uid="{00000000-0010-0000-0300-0000FE3C0000}" name="Columna15608" dataDxfId="1102"/>
    <tableColumn id="15615" xr3:uid="{00000000-0010-0000-0300-0000FF3C0000}" name="Columna15609" dataDxfId="1101"/>
    <tableColumn id="15616" xr3:uid="{00000000-0010-0000-0300-0000003D0000}" name="Columna15610" dataDxfId="1100"/>
    <tableColumn id="15617" xr3:uid="{00000000-0010-0000-0300-0000013D0000}" name="Columna15611" dataDxfId="1099"/>
    <tableColumn id="15618" xr3:uid="{00000000-0010-0000-0300-0000023D0000}" name="Columna15612" dataDxfId="1098"/>
    <tableColumn id="15619" xr3:uid="{00000000-0010-0000-0300-0000033D0000}" name="Columna15613" dataDxfId="1097"/>
    <tableColumn id="15620" xr3:uid="{00000000-0010-0000-0300-0000043D0000}" name="Columna15614" dataDxfId="1096"/>
    <tableColumn id="15621" xr3:uid="{00000000-0010-0000-0300-0000053D0000}" name="Columna15615" dataDxfId="1095"/>
    <tableColumn id="15622" xr3:uid="{00000000-0010-0000-0300-0000063D0000}" name="Columna15616" dataDxfId="1094"/>
    <tableColumn id="15623" xr3:uid="{00000000-0010-0000-0300-0000073D0000}" name="Columna15617" dataDxfId="1093"/>
    <tableColumn id="15624" xr3:uid="{00000000-0010-0000-0300-0000083D0000}" name="Columna15618" dataDxfId="1092"/>
    <tableColumn id="15625" xr3:uid="{00000000-0010-0000-0300-0000093D0000}" name="Columna15619" dataDxfId="1091"/>
    <tableColumn id="15626" xr3:uid="{00000000-0010-0000-0300-00000A3D0000}" name="Columna15620" dataDxfId="1090"/>
    <tableColumn id="15627" xr3:uid="{00000000-0010-0000-0300-00000B3D0000}" name="Columna15621" dataDxfId="1089"/>
    <tableColumn id="15628" xr3:uid="{00000000-0010-0000-0300-00000C3D0000}" name="Columna15622" dataDxfId="1088"/>
    <tableColumn id="15629" xr3:uid="{00000000-0010-0000-0300-00000D3D0000}" name="Columna15623" dataDxfId="1087"/>
    <tableColumn id="15630" xr3:uid="{00000000-0010-0000-0300-00000E3D0000}" name="Columna15624" dataDxfId="1086"/>
    <tableColumn id="15631" xr3:uid="{00000000-0010-0000-0300-00000F3D0000}" name="Columna15625" dataDxfId="1085"/>
    <tableColumn id="15632" xr3:uid="{00000000-0010-0000-0300-0000103D0000}" name="Columna15626" dataDxfId="1084"/>
    <tableColumn id="15633" xr3:uid="{00000000-0010-0000-0300-0000113D0000}" name="Columna15627" dataDxfId="1083"/>
    <tableColumn id="15634" xr3:uid="{00000000-0010-0000-0300-0000123D0000}" name="Columna15628" dataDxfId="1082"/>
    <tableColumn id="15635" xr3:uid="{00000000-0010-0000-0300-0000133D0000}" name="Columna15629" dataDxfId="1081"/>
    <tableColumn id="15636" xr3:uid="{00000000-0010-0000-0300-0000143D0000}" name="Columna15630" dataDxfId="1080"/>
    <tableColumn id="15637" xr3:uid="{00000000-0010-0000-0300-0000153D0000}" name="Columna15631" dataDxfId="1079"/>
    <tableColumn id="15638" xr3:uid="{00000000-0010-0000-0300-0000163D0000}" name="Columna15632" dataDxfId="1078"/>
    <tableColumn id="15639" xr3:uid="{00000000-0010-0000-0300-0000173D0000}" name="Columna15633" dataDxfId="1077"/>
    <tableColumn id="15640" xr3:uid="{00000000-0010-0000-0300-0000183D0000}" name="Columna15634" dataDxfId="1076"/>
    <tableColumn id="15641" xr3:uid="{00000000-0010-0000-0300-0000193D0000}" name="Columna15635" dataDxfId="1075"/>
    <tableColumn id="15642" xr3:uid="{00000000-0010-0000-0300-00001A3D0000}" name="Columna15636" dataDxfId="1074"/>
    <tableColumn id="15643" xr3:uid="{00000000-0010-0000-0300-00001B3D0000}" name="Columna15637" dataDxfId="1073"/>
    <tableColumn id="15644" xr3:uid="{00000000-0010-0000-0300-00001C3D0000}" name="Columna15638" dataDxfId="1072"/>
    <tableColumn id="15645" xr3:uid="{00000000-0010-0000-0300-00001D3D0000}" name="Columna15639" dataDxfId="1071"/>
    <tableColumn id="15646" xr3:uid="{00000000-0010-0000-0300-00001E3D0000}" name="Columna15640" dataDxfId="1070"/>
    <tableColumn id="15647" xr3:uid="{00000000-0010-0000-0300-00001F3D0000}" name="Columna15641" dataDxfId="1069"/>
    <tableColumn id="15648" xr3:uid="{00000000-0010-0000-0300-0000203D0000}" name="Columna15642" dataDxfId="1068"/>
    <tableColumn id="15649" xr3:uid="{00000000-0010-0000-0300-0000213D0000}" name="Columna15643" dataDxfId="1067"/>
    <tableColumn id="15650" xr3:uid="{00000000-0010-0000-0300-0000223D0000}" name="Columna15644" dataDxfId="1066"/>
    <tableColumn id="15651" xr3:uid="{00000000-0010-0000-0300-0000233D0000}" name="Columna15645" dataDxfId="1065"/>
    <tableColumn id="15652" xr3:uid="{00000000-0010-0000-0300-0000243D0000}" name="Columna15646" dataDxfId="1064"/>
    <tableColumn id="15653" xr3:uid="{00000000-0010-0000-0300-0000253D0000}" name="Columna15647" dataDxfId="1063"/>
    <tableColumn id="15654" xr3:uid="{00000000-0010-0000-0300-0000263D0000}" name="Columna15648" dataDxfId="1062"/>
    <tableColumn id="15655" xr3:uid="{00000000-0010-0000-0300-0000273D0000}" name="Columna15649" dataDxfId="1061"/>
    <tableColumn id="15656" xr3:uid="{00000000-0010-0000-0300-0000283D0000}" name="Columna15650" dataDxfId="1060"/>
    <tableColumn id="15657" xr3:uid="{00000000-0010-0000-0300-0000293D0000}" name="Columna15651" dataDxfId="1059"/>
    <tableColumn id="15658" xr3:uid="{00000000-0010-0000-0300-00002A3D0000}" name="Columna15652" dataDxfId="1058"/>
    <tableColumn id="15659" xr3:uid="{00000000-0010-0000-0300-00002B3D0000}" name="Columna15653" dataDxfId="1057"/>
    <tableColumn id="15660" xr3:uid="{00000000-0010-0000-0300-00002C3D0000}" name="Columna15654" dataDxfId="1056"/>
    <tableColumn id="15661" xr3:uid="{00000000-0010-0000-0300-00002D3D0000}" name="Columna15655" dataDxfId="1055"/>
    <tableColumn id="15662" xr3:uid="{00000000-0010-0000-0300-00002E3D0000}" name="Columna15656" dataDxfId="1054"/>
    <tableColumn id="15663" xr3:uid="{00000000-0010-0000-0300-00002F3D0000}" name="Columna15657" dataDxfId="1053"/>
    <tableColumn id="15664" xr3:uid="{00000000-0010-0000-0300-0000303D0000}" name="Columna15658" dataDxfId="1052"/>
    <tableColumn id="15665" xr3:uid="{00000000-0010-0000-0300-0000313D0000}" name="Columna15659" dataDxfId="1051"/>
    <tableColumn id="15666" xr3:uid="{00000000-0010-0000-0300-0000323D0000}" name="Columna15660" dataDxfId="1050"/>
    <tableColumn id="15667" xr3:uid="{00000000-0010-0000-0300-0000333D0000}" name="Columna15661" dataDxfId="1049"/>
    <tableColumn id="15668" xr3:uid="{00000000-0010-0000-0300-0000343D0000}" name="Columna15662" dataDxfId="1048"/>
    <tableColumn id="15669" xr3:uid="{00000000-0010-0000-0300-0000353D0000}" name="Columna15663" dataDxfId="1047"/>
    <tableColumn id="15670" xr3:uid="{00000000-0010-0000-0300-0000363D0000}" name="Columna15664" dataDxfId="1046"/>
    <tableColumn id="15671" xr3:uid="{00000000-0010-0000-0300-0000373D0000}" name="Columna15665" dataDxfId="1045"/>
    <tableColumn id="15672" xr3:uid="{00000000-0010-0000-0300-0000383D0000}" name="Columna15666" dataDxfId="1044"/>
    <tableColumn id="15673" xr3:uid="{00000000-0010-0000-0300-0000393D0000}" name="Columna15667" dataDxfId="1043"/>
    <tableColumn id="15674" xr3:uid="{00000000-0010-0000-0300-00003A3D0000}" name="Columna15668" dataDxfId="1042"/>
    <tableColumn id="15675" xr3:uid="{00000000-0010-0000-0300-00003B3D0000}" name="Columna15669" dataDxfId="1041"/>
    <tableColumn id="15676" xr3:uid="{00000000-0010-0000-0300-00003C3D0000}" name="Columna15670" dataDxfId="1040"/>
    <tableColumn id="15677" xr3:uid="{00000000-0010-0000-0300-00003D3D0000}" name="Columna15671" dataDxfId="1039"/>
    <tableColumn id="15678" xr3:uid="{00000000-0010-0000-0300-00003E3D0000}" name="Columna15672" dataDxfId="1038"/>
    <tableColumn id="15679" xr3:uid="{00000000-0010-0000-0300-00003F3D0000}" name="Columna15673" dataDxfId="1037"/>
    <tableColumn id="15680" xr3:uid="{00000000-0010-0000-0300-0000403D0000}" name="Columna15674" dataDxfId="1036"/>
    <tableColumn id="15681" xr3:uid="{00000000-0010-0000-0300-0000413D0000}" name="Columna15675" dataDxfId="1035"/>
    <tableColumn id="15682" xr3:uid="{00000000-0010-0000-0300-0000423D0000}" name="Columna15676" dataDxfId="1034"/>
    <tableColumn id="15683" xr3:uid="{00000000-0010-0000-0300-0000433D0000}" name="Columna15677" dataDxfId="1033"/>
    <tableColumn id="15684" xr3:uid="{00000000-0010-0000-0300-0000443D0000}" name="Columna15678" dataDxfId="1032"/>
    <tableColumn id="15685" xr3:uid="{00000000-0010-0000-0300-0000453D0000}" name="Columna15679" dataDxfId="1031"/>
    <tableColumn id="15686" xr3:uid="{00000000-0010-0000-0300-0000463D0000}" name="Columna15680" dataDxfId="1030"/>
    <tableColumn id="15687" xr3:uid="{00000000-0010-0000-0300-0000473D0000}" name="Columna15681" dataDxfId="1029"/>
    <tableColumn id="15688" xr3:uid="{00000000-0010-0000-0300-0000483D0000}" name="Columna15682" dataDxfId="1028"/>
    <tableColumn id="15689" xr3:uid="{00000000-0010-0000-0300-0000493D0000}" name="Columna15683" dataDxfId="1027"/>
    <tableColumn id="15690" xr3:uid="{00000000-0010-0000-0300-00004A3D0000}" name="Columna15684" dataDxfId="1026"/>
    <tableColumn id="15691" xr3:uid="{00000000-0010-0000-0300-00004B3D0000}" name="Columna15685" dataDxfId="1025"/>
    <tableColumn id="15692" xr3:uid="{00000000-0010-0000-0300-00004C3D0000}" name="Columna15686" dataDxfId="1024"/>
    <tableColumn id="15693" xr3:uid="{00000000-0010-0000-0300-00004D3D0000}" name="Columna15687" dataDxfId="1023"/>
    <tableColumn id="15694" xr3:uid="{00000000-0010-0000-0300-00004E3D0000}" name="Columna15688" dataDxfId="1022"/>
    <tableColumn id="15695" xr3:uid="{00000000-0010-0000-0300-00004F3D0000}" name="Columna15689" dataDxfId="1021"/>
    <tableColumn id="15696" xr3:uid="{00000000-0010-0000-0300-0000503D0000}" name="Columna15690" dataDxfId="1020"/>
    <tableColumn id="15697" xr3:uid="{00000000-0010-0000-0300-0000513D0000}" name="Columna15691" dataDxfId="1019"/>
    <tableColumn id="15698" xr3:uid="{00000000-0010-0000-0300-0000523D0000}" name="Columna15692" dataDxfId="1018"/>
    <tableColumn id="15699" xr3:uid="{00000000-0010-0000-0300-0000533D0000}" name="Columna15693" dataDxfId="1017"/>
    <tableColumn id="15700" xr3:uid="{00000000-0010-0000-0300-0000543D0000}" name="Columna15694" dataDxfId="1016"/>
    <tableColumn id="15701" xr3:uid="{00000000-0010-0000-0300-0000553D0000}" name="Columna15695" dataDxfId="1015"/>
    <tableColumn id="15702" xr3:uid="{00000000-0010-0000-0300-0000563D0000}" name="Columna15696" dataDxfId="1014"/>
    <tableColumn id="15703" xr3:uid="{00000000-0010-0000-0300-0000573D0000}" name="Columna15697" dataDxfId="1013"/>
    <tableColumn id="15704" xr3:uid="{00000000-0010-0000-0300-0000583D0000}" name="Columna15698" dataDxfId="1012"/>
    <tableColumn id="15705" xr3:uid="{00000000-0010-0000-0300-0000593D0000}" name="Columna15699" dataDxfId="1011"/>
    <tableColumn id="15706" xr3:uid="{00000000-0010-0000-0300-00005A3D0000}" name="Columna15700" dataDxfId="1010"/>
    <tableColumn id="15707" xr3:uid="{00000000-0010-0000-0300-00005B3D0000}" name="Columna15701" dataDxfId="1009"/>
    <tableColumn id="15708" xr3:uid="{00000000-0010-0000-0300-00005C3D0000}" name="Columna15702" dataDxfId="1008"/>
    <tableColumn id="15709" xr3:uid="{00000000-0010-0000-0300-00005D3D0000}" name="Columna15703" dataDxfId="1007"/>
    <tableColumn id="15710" xr3:uid="{00000000-0010-0000-0300-00005E3D0000}" name="Columna15704" dataDxfId="1006"/>
    <tableColumn id="15711" xr3:uid="{00000000-0010-0000-0300-00005F3D0000}" name="Columna15705" dataDxfId="1005"/>
    <tableColumn id="15712" xr3:uid="{00000000-0010-0000-0300-0000603D0000}" name="Columna15706" dataDxfId="1004"/>
    <tableColumn id="15713" xr3:uid="{00000000-0010-0000-0300-0000613D0000}" name="Columna15707" dataDxfId="1003"/>
    <tableColumn id="15714" xr3:uid="{00000000-0010-0000-0300-0000623D0000}" name="Columna15708" dataDxfId="1002"/>
    <tableColumn id="15715" xr3:uid="{00000000-0010-0000-0300-0000633D0000}" name="Columna15709" dataDxfId="1001"/>
    <tableColumn id="15716" xr3:uid="{00000000-0010-0000-0300-0000643D0000}" name="Columna15710" dataDxfId="1000"/>
    <tableColumn id="15717" xr3:uid="{00000000-0010-0000-0300-0000653D0000}" name="Columna15711" dataDxfId="999"/>
    <tableColumn id="15718" xr3:uid="{00000000-0010-0000-0300-0000663D0000}" name="Columna15712" dataDxfId="998"/>
    <tableColumn id="15719" xr3:uid="{00000000-0010-0000-0300-0000673D0000}" name="Columna15713" dataDxfId="997"/>
    <tableColumn id="15720" xr3:uid="{00000000-0010-0000-0300-0000683D0000}" name="Columna15714" dataDxfId="996"/>
    <tableColumn id="15721" xr3:uid="{00000000-0010-0000-0300-0000693D0000}" name="Columna15715" dataDxfId="995"/>
    <tableColumn id="15722" xr3:uid="{00000000-0010-0000-0300-00006A3D0000}" name="Columna15716" dataDxfId="994"/>
    <tableColumn id="15723" xr3:uid="{00000000-0010-0000-0300-00006B3D0000}" name="Columna15717" dataDxfId="993"/>
    <tableColumn id="15724" xr3:uid="{00000000-0010-0000-0300-00006C3D0000}" name="Columna15718" dataDxfId="992"/>
    <tableColumn id="15725" xr3:uid="{00000000-0010-0000-0300-00006D3D0000}" name="Columna15719" dataDxfId="991"/>
    <tableColumn id="15726" xr3:uid="{00000000-0010-0000-0300-00006E3D0000}" name="Columna15720" dataDxfId="990"/>
    <tableColumn id="15727" xr3:uid="{00000000-0010-0000-0300-00006F3D0000}" name="Columna15721" dataDxfId="989"/>
    <tableColumn id="15728" xr3:uid="{00000000-0010-0000-0300-0000703D0000}" name="Columna15722" dataDxfId="988"/>
    <tableColumn id="15729" xr3:uid="{00000000-0010-0000-0300-0000713D0000}" name="Columna15723" dataDxfId="987"/>
    <tableColumn id="15730" xr3:uid="{00000000-0010-0000-0300-0000723D0000}" name="Columna15724" dataDxfId="986"/>
    <tableColumn id="15731" xr3:uid="{00000000-0010-0000-0300-0000733D0000}" name="Columna15725" dataDxfId="985"/>
    <tableColumn id="15732" xr3:uid="{00000000-0010-0000-0300-0000743D0000}" name="Columna15726" dataDxfId="984"/>
    <tableColumn id="15733" xr3:uid="{00000000-0010-0000-0300-0000753D0000}" name="Columna15727" dataDxfId="983"/>
    <tableColumn id="15734" xr3:uid="{00000000-0010-0000-0300-0000763D0000}" name="Columna15728" dataDxfId="982"/>
    <tableColumn id="15735" xr3:uid="{00000000-0010-0000-0300-0000773D0000}" name="Columna15729" dataDxfId="981"/>
    <tableColumn id="15736" xr3:uid="{00000000-0010-0000-0300-0000783D0000}" name="Columna15730" dataDxfId="980"/>
    <tableColumn id="15737" xr3:uid="{00000000-0010-0000-0300-0000793D0000}" name="Columna15731" dataDxfId="979"/>
    <tableColumn id="15738" xr3:uid="{00000000-0010-0000-0300-00007A3D0000}" name="Columna15732" dataDxfId="978"/>
    <tableColumn id="15739" xr3:uid="{00000000-0010-0000-0300-00007B3D0000}" name="Columna15733" dataDxfId="977"/>
    <tableColumn id="15740" xr3:uid="{00000000-0010-0000-0300-00007C3D0000}" name="Columna15734" dataDxfId="976"/>
    <tableColumn id="15741" xr3:uid="{00000000-0010-0000-0300-00007D3D0000}" name="Columna15735" dataDxfId="975"/>
    <tableColumn id="15742" xr3:uid="{00000000-0010-0000-0300-00007E3D0000}" name="Columna15736" dataDxfId="974"/>
    <tableColumn id="15743" xr3:uid="{00000000-0010-0000-0300-00007F3D0000}" name="Columna15737" dataDxfId="973"/>
    <tableColumn id="15744" xr3:uid="{00000000-0010-0000-0300-0000803D0000}" name="Columna15738" dataDxfId="972"/>
    <tableColumn id="15745" xr3:uid="{00000000-0010-0000-0300-0000813D0000}" name="Columna15739" dataDxfId="971"/>
    <tableColumn id="15746" xr3:uid="{00000000-0010-0000-0300-0000823D0000}" name="Columna15740" dataDxfId="970"/>
    <tableColumn id="15747" xr3:uid="{00000000-0010-0000-0300-0000833D0000}" name="Columna15741" dataDxfId="969"/>
    <tableColumn id="15748" xr3:uid="{00000000-0010-0000-0300-0000843D0000}" name="Columna15742" dataDxfId="968"/>
    <tableColumn id="15749" xr3:uid="{00000000-0010-0000-0300-0000853D0000}" name="Columna15743" dataDxfId="967"/>
    <tableColumn id="15750" xr3:uid="{00000000-0010-0000-0300-0000863D0000}" name="Columna15744" dataDxfId="966"/>
    <tableColumn id="15751" xr3:uid="{00000000-0010-0000-0300-0000873D0000}" name="Columna15745" dataDxfId="965"/>
    <tableColumn id="15752" xr3:uid="{00000000-0010-0000-0300-0000883D0000}" name="Columna15746" dataDxfId="964"/>
    <tableColumn id="15753" xr3:uid="{00000000-0010-0000-0300-0000893D0000}" name="Columna15747" dataDxfId="963"/>
    <tableColumn id="15754" xr3:uid="{00000000-0010-0000-0300-00008A3D0000}" name="Columna15748" dataDxfId="962"/>
    <tableColumn id="15755" xr3:uid="{00000000-0010-0000-0300-00008B3D0000}" name="Columna15749" dataDxfId="961"/>
    <tableColumn id="15756" xr3:uid="{00000000-0010-0000-0300-00008C3D0000}" name="Columna15750" dataDxfId="960"/>
    <tableColumn id="15757" xr3:uid="{00000000-0010-0000-0300-00008D3D0000}" name="Columna15751" dataDxfId="959"/>
    <tableColumn id="15758" xr3:uid="{00000000-0010-0000-0300-00008E3D0000}" name="Columna15752" dataDxfId="958"/>
    <tableColumn id="15759" xr3:uid="{00000000-0010-0000-0300-00008F3D0000}" name="Columna15753" dataDxfId="957"/>
    <tableColumn id="15760" xr3:uid="{00000000-0010-0000-0300-0000903D0000}" name="Columna15754" dataDxfId="956"/>
    <tableColumn id="15761" xr3:uid="{00000000-0010-0000-0300-0000913D0000}" name="Columna15755" dataDxfId="955"/>
    <tableColumn id="15762" xr3:uid="{00000000-0010-0000-0300-0000923D0000}" name="Columna15756" dataDxfId="954"/>
    <tableColumn id="15763" xr3:uid="{00000000-0010-0000-0300-0000933D0000}" name="Columna15757" dataDxfId="953"/>
    <tableColumn id="15764" xr3:uid="{00000000-0010-0000-0300-0000943D0000}" name="Columna15758" dataDxfId="952"/>
    <tableColumn id="15765" xr3:uid="{00000000-0010-0000-0300-0000953D0000}" name="Columna15759" dataDxfId="951"/>
    <tableColumn id="15766" xr3:uid="{00000000-0010-0000-0300-0000963D0000}" name="Columna15760" dataDxfId="950"/>
    <tableColumn id="15767" xr3:uid="{00000000-0010-0000-0300-0000973D0000}" name="Columna15761" dataDxfId="949"/>
    <tableColumn id="15768" xr3:uid="{00000000-0010-0000-0300-0000983D0000}" name="Columna15762" dataDxfId="948"/>
    <tableColumn id="15769" xr3:uid="{00000000-0010-0000-0300-0000993D0000}" name="Columna15763" dataDxfId="947"/>
    <tableColumn id="15770" xr3:uid="{00000000-0010-0000-0300-00009A3D0000}" name="Columna15764" dataDxfId="946"/>
    <tableColumn id="15771" xr3:uid="{00000000-0010-0000-0300-00009B3D0000}" name="Columna15765" dataDxfId="945"/>
    <tableColumn id="15772" xr3:uid="{00000000-0010-0000-0300-00009C3D0000}" name="Columna15766" dataDxfId="944"/>
    <tableColumn id="15773" xr3:uid="{00000000-0010-0000-0300-00009D3D0000}" name="Columna15767" dataDxfId="943"/>
    <tableColumn id="15774" xr3:uid="{00000000-0010-0000-0300-00009E3D0000}" name="Columna15768" dataDxfId="942"/>
    <tableColumn id="15775" xr3:uid="{00000000-0010-0000-0300-00009F3D0000}" name="Columna15769" dataDxfId="941"/>
    <tableColumn id="15776" xr3:uid="{00000000-0010-0000-0300-0000A03D0000}" name="Columna15770" dataDxfId="940"/>
    <tableColumn id="15777" xr3:uid="{00000000-0010-0000-0300-0000A13D0000}" name="Columna15771" dataDxfId="939"/>
    <tableColumn id="15778" xr3:uid="{00000000-0010-0000-0300-0000A23D0000}" name="Columna15772" dataDxfId="938"/>
    <tableColumn id="15779" xr3:uid="{00000000-0010-0000-0300-0000A33D0000}" name="Columna15773" dataDxfId="937"/>
    <tableColumn id="15780" xr3:uid="{00000000-0010-0000-0300-0000A43D0000}" name="Columna15774" dataDxfId="936"/>
    <tableColumn id="15781" xr3:uid="{00000000-0010-0000-0300-0000A53D0000}" name="Columna15775" dataDxfId="935"/>
    <tableColumn id="15782" xr3:uid="{00000000-0010-0000-0300-0000A63D0000}" name="Columna15776" dataDxfId="934"/>
    <tableColumn id="15783" xr3:uid="{00000000-0010-0000-0300-0000A73D0000}" name="Columna15777" dataDxfId="933"/>
    <tableColumn id="15784" xr3:uid="{00000000-0010-0000-0300-0000A83D0000}" name="Columna15778" dataDxfId="932"/>
    <tableColumn id="15785" xr3:uid="{00000000-0010-0000-0300-0000A93D0000}" name="Columna15779" dataDxfId="931"/>
    <tableColumn id="15786" xr3:uid="{00000000-0010-0000-0300-0000AA3D0000}" name="Columna15780" dataDxfId="930"/>
    <tableColumn id="15787" xr3:uid="{00000000-0010-0000-0300-0000AB3D0000}" name="Columna15781" dataDxfId="929"/>
    <tableColumn id="15788" xr3:uid="{00000000-0010-0000-0300-0000AC3D0000}" name="Columna15782" dataDxfId="928"/>
    <tableColumn id="15789" xr3:uid="{00000000-0010-0000-0300-0000AD3D0000}" name="Columna15783" dataDxfId="927"/>
    <tableColumn id="15790" xr3:uid="{00000000-0010-0000-0300-0000AE3D0000}" name="Columna15784" dataDxfId="926"/>
    <tableColumn id="15791" xr3:uid="{00000000-0010-0000-0300-0000AF3D0000}" name="Columna15785" dataDxfId="925"/>
    <tableColumn id="15792" xr3:uid="{00000000-0010-0000-0300-0000B03D0000}" name="Columna15786" dataDxfId="924"/>
    <tableColumn id="15793" xr3:uid="{00000000-0010-0000-0300-0000B13D0000}" name="Columna15787" dataDxfId="923"/>
    <tableColumn id="15794" xr3:uid="{00000000-0010-0000-0300-0000B23D0000}" name="Columna15788" dataDxfId="922"/>
    <tableColumn id="15795" xr3:uid="{00000000-0010-0000-0300-0000B33D0000}" name="Columna15789" dataDxfId="921"/>
    <tableColumn id="15796" xr3:uid="{00000000-0010-0000-0300-0000B43D0000}" name="Columna15790" dataDxfId="920"/>
    <tableColumn id="15797" xr3:uid="{00000000-0010-0000-0300-0000B53D0000}" name="Columna15791" dataDxfId="919"/>
    <tableColumn id="15798" xr3:uid="{00000000-0010-0000-0300-0000B63D0000}" name="Columna15792" dataDxfId="918"/>
    <tableColumn id="15799" xr3:uid="{00000000-0010-0000-0300-0000B73D0000}" name="Columna15793" dataDxfId="917"/>
    <tableColumn id="15800" xr3:uid="{00000000-0010-0000-0300-0000B83D0000}" name="Columna15794" dataDxfId="916"/>
    <tableColumn id="15801" xr3:uid="{00000000-0010-0000-0300-0000B93D0000}" name="Columna15795" dataDxfId="915"/>
    <tableColumn id="15802" xr3:uid="{00000000-0010-0000-0300-0000BA3D0000}" name="Columna15796" dataDxfId="914"/>
    <tableColumn id="15803" xr3:uid="{00000000-0010-0000-0300-0000BB3D0000}" name="Columna15797" dataDxfId="913"/>
    <tableColumn id="15804" xr3:uid="{00000000-0010-0000-0300-0000BC3D0000}" name="Columna15798" dataDxfId="912"/>
    <tableColumn id="15805" xr3:uid="{00000000-0010-0000-0300-0000BD3D0000}" name="Columna15799" dataDxfId="911"/>
    <tableColumn id="15806" xr3:uid="{00000000-0010-0000-0300-0000BE3D0000}" name="Columna15800" dataDxfId="910"/>
    <tableColumn id="15807" xr3:uid="{00000000-0010-0000-0300-0000BF3D0000}" name="Columna15801" dataDxfId="909"/>
    <tableColumn id="15808" xr3:uid="{00000000-0010-0000-0300-0000C03D0000}" name="Columna15802" dataDxfId="908"/>
    <tableColumn id="15809" xr3:uid="{00000000-0010-0000-0300-0000C13D0000}" name="Columna15803" dataDxfId="907"/>
    <tableColumn id="15810" xr3:uid="{00000000-0010-0000-0300-0000C23D0000}" name="Columna15804" dataDxfId="906"/>
    <tableColumn id="15811" xr3:uid="{00000000-0010-0000-0300-0000C33D0000}" name="Columna15805" dataDxfId="905"/>
    <tableColumn id="15812" xr3:uid="{00000000-0010-0000-0300-0000C43D0000}" name="Columna15806" dataDxfId="904"/>
    <tableColumn id="15813" xr3:uid="{00000000-0010-0000-0300-0000C53D0000}" name="Columna15807" dataDxfId="903"/>
    <tableColumn id="15814" xr3:uid="{00000000-0010-0000-0300-0000C63D0000}" name="Columna15808" dataDxfId="902"/>
    <tableColumn id="15815" xr3:uid="{00000000-0010-0000-0300-0000C73D0000}" name="Columna15809" dataDxfId="901"/>
    <tableColumn id="15816" xr3:uid="{00000000-0010-0000-0300-0000C83D0000}" name="Columna15810" dataDxfId="900"/>
    <tableColumn id="15817" xr3:uid="{00000000-0010-0000-0300-0000C93D0000}" name="Columna15811" dataDxfId="899"/>
    <tableColumn id="15818" xr3:uid="{00000000-0010-0000-0300-0000CA3D0000}" name="Columna15812" dataDxfId="898"/>
    <tableColumn id="15819" xr3:uid="{00000000-0010-0000-0300-0000CB3D0000}" name="Columna15813" dataDxfId="897"/>
    <tableColumn id="15820" xr3:uid="{00000000-0010-0000-0300-0000CC3D0000}" name="Columna15814" dataDxfId="896"/>
    <tableColumn id="15821" xr3:uid="{00000000-0010-0000-0300-0000CD3D0000}" name="Columna15815" dataDxfId="895"/>
    <tableColumn id="15822" xr3:uid="{00000000-0010-0000-0300-0000CE3D0000}" name="Columna15816" dataDxfId="894"/>
    <tableColumn id="15823" xr3:uid="{00000000-0010-0000-0300-0000CF3D0000}" name="Columna15817" dataDxfId="893"/>
    <tableColumn id="15824" xr3:uid="{00000000-0010-0000-0300-0000D03D0000}" name="Columna15818" dataDxfId="892"/>
    <tableColumn id="15825" xr3:uid="{00000000-0010-0000-0300-0000D13D0000}" name="Columna15819" dataDxfId="891"/>
    <tableColumn id="15826" xr3:uid="{00000000-0010-0000-0300-0000D23D0000}" name="Columna15820" dataDxfId="890"/>
    <tableColumn id="15827" xr3:uid="{00000000-0010-0000-0300-0000D33D0000}" name="Columna15821" dataDxfId="889"/>
    <tableColumn id="15828" xr3:uid="{00000000-0010-0000-0300-0000D43D0000}" name="Columna15822" dataDxfId="888"/>
    <tableColumn id="15829" xr3:uid="{00000000-0010-0000-0300-0000D53D0000}" name="Columna15823" dataDxfId="887"/>
    <tableColumn id="15830" xr3:uid="{00000000-0010-0000-0300-0000D63D0000}" name="Columna15824" dataDxfId="886"/>
    <tableColumn id="15831" xr3:uid="{00000000-0010-0000-0300-0000D73D0000}" name="Columna15825" dataDxfId="885"/>
    <tableColumn id="15832" xr3:uid="{00000000-0010-0000-0300-0000D83D0000}" name="Columna15826" dataDxfId="884"/>
    <tableColumn id="15833" xr3:uid="{00000000-0010-0000-0300-0000D93D0000}" name="Columna15827" dataDxfId="883"/>
    <tableColumn id="15834" xr3:uid="{00000000-0010-0000-0300-0000DA3D0000}" name="Columna15828" dataDxfId="882"/>
    <tableColumn id="15835" xr3:uid="{00000000-0010-0000-0300-0000DB3D0000}" name="Columna15829" dataDxfId="881"/>
    <tableColumn id="15836" xr3:uid="{00000000-0010-0000-0300-0000DC3D0000}" name="Columna15830" dataDxfId="880"/>
    <tableColumn id="15837" xr3:uid="{00000000-0010-0000-0300-0000DD3D0000}" name="Columna15831" dataDxfId="879"/>
    <tableColumn id="15838" xr3:uid="{00000000-0010-0000-0300-0000DE3D0000}" name="Columna15832" dataDxfId="878"/>
    <tableColumn id="15839" xr3:uid="{00000000-0010-0000-0300-0000DF3D0000}" name="Columna15833" dataDxfId="877"/>
    <tableColumn id="15840" xr3:uid="{00000000-0010-0000-0300-0000E03D0000}" name="Columna15834" dataDxfId="876"/>
    <tableColumn id="15841" xr3:uid="{00000000-0010-0000-0300-0000E13D0000}" name="Columna15835" dataDxfId="875"/>
    <tableColumn id="15842" xr3:uid="{00000000-0010-0000-0300-0000E23D0000}" name="Columna15836" dataDxfId="874"/>
    <tableColumn id="15843" xr3:uid="{00000000-0010-0000-0300-0000E33D0000}" name="Columna15837" dataDxfId="873"/>
    <tableColumn id="15844" xr3:uid="{00000000-0010-0000-0300-0000E43D0000}" name="Columna15838" dataDxfId="872"/>
    <tableColumn id="15845" xr3:uid="{00000000-0010-0000-0300-0000E53D0000}" name="Columna15839" dataDxfId="871"/>
    <tableColumn id="15846" xr3:uid="{00000000-0010-0000-0300-0000E63D0000}" name="Columna15840" dataDxfId="870"/>
    <tableColumn id="15847" xr3:uid="{00000000-0010-0000-0300-0000E73D0000}" name="Columna15841" dataDxfId="869"/>
    <tableColumn id="15848" xr3:uid="{00000000-0010-0000-0300-0000E83D0000}" name="Columna15842" dataDxfId="868"/>
    <tableColumn id="15849" xr3:uid="{00000000-0010-0000-0300-0000E93D0000}" name="Columna15843" dataDxfId="867"/>
    <tableColumn id="15850" xr3:uid="{00000000-0010-0000-0300-0000EA3D0000}" name="Columna15844" dataDxfId="866"/>
    <tableColumn id="15851" xr3:uid="{00000000-0010-0000-0300-0000EB3D0000}" name="Columna15845" dataDxfId="865"/>
    <tableColumn id="15852" xr3:uid="{00000000-0010-0000-0300-0000EC3D0000}" name="Columna15846" dataDxfId="864"/>
    <tableColumn id="15853" xr3:uid="{00000000-0010-0000-0300-0000ED3D0000}" name="Columna15847" dataDxfId="863"/>
    <tableColumn id="15854" xr3:uid="{00000000-0010-0000-0300-0000EE3D0000}" name="Columna15848" dataDxfId="862"/>
    <tableColumn id="15855" xr3:uid="{00000000-0010-0000-0300-0000EF3D0000}" name="Columna15849" dataDxfId="861"/>
    <tableColumn id="15856" xr3:uid="{00000000-0010-0000-0300-0000F03D0000}" name="Columna15850" dataDxfId="860"/>
    <tableColumn id="15857" xr3:uid="{00000000-0010-0000-0300-0000F13D0000}" name="Columna15851" dataDxfId="859"/>
    <tableColumn id="15858" xr3:uid="{00000000-0010-0000-0300-0000F23D0000}" name="Columna15852" dataDxfId="858"/>
    <tableColumn id="15859" xr3:uid="{00000000-0010-0000-0300-0000F33D0000}" name="Columna15853" dataDxfId="857"/>
    <tableColumn id="15860" xr3:uid="{00000000-0010-0000-0300-0000F43D0000}" name="Columna15854" dataDxfId="856"/>
    <tableColumn id="15861" xr3:uid="{00000000-0010-0000-0300-0000F53D0000}" name="Columna15855" dataDxfId="855"/>
    <tableColumn id="15862" xr3:uid="{00000000-0010-0000-0300-0000F63D0000}" name="Columna15856" dataDxfId="854"/>
    <tableColumn id="15863" xr3:uid="{00000000-0010-0000-0300-0000F73D0000}" name="Columna15857" dataDxfId="853"/>
    <tableColumn id="15864" xr3:uid="{00000000-0010-0000-0300-0000F83D0000}" name="Columna15858" dataDxfId="852"/>
    <tableColumn id="15865" xr3:uid="{00000000-0010-0000-0300-0000F93D0000}" name="Columna15859" dataDxfId="851"/>
    <tableColumn id="15866" xr3:uid="{00000000-0010-0000-0300-0000FA3D0000}" name="Columna15860" dataDxfId="850"/>
    <tableColumn id="15867" xr3:uid="{00000000-0010-0000-0300-0000FB3D0000}" name="Columna15861" dataDxfId="849"/>
    <tableColumn id="15868" xr3:uid="{00000000-0010-0000-0300-0000FC3D0000}" name="Columna15862" dataDxfId="848"/>
    <tableColumn id="15869" xr3:uid="{00000000-0010-0000-0300-0000FD3D0000}" name="Columna15863" dataDxfId="847"/>
    <tableColumn id="15870" xr3:uid="{00000000-0010-0000-0300-0000FE3D0000}" name="Columna15864" dataDxfId="846"/>
    <tableColumn id="15871" xr3:uid="{00000000-0010-0000-0300-0000FF3D0000}" name="Columna15865" dataDxfId="845"/>
    <tableColumn id="15872" xr3:uid="{00000000-0010-0000-0300-0000003E0000}" name="Columna15866" dataDxfId="844"/>
    <tableColumn id="15873" xr3:uid="{00000000-0010-0000-0300-0000013E0000}" name="Columna15867" dataDxfId="843"/>
    <tableColumn id="15874" xr3:uid="{00000000-0010-0000-0300-0000023E0000}" name="Columna15868" dataDxfId="842"/>
    <tableColumn id="15875" xr3:uid="{00000000-0010-0000-0300-0000033E0000}" name="Columna15869" dataDxfId="841"/>
    <tableColumn id="15876" xr3:uid="{00000000-0010-0000-0300-0000043E0000}" name="Columna15870" dataDxfId="840"/>
    <tableColumn id="15877" xr3:uid="{00000000-0010-0000-0300-0000053E0000}" name="Columna15871" dataDxfId="839"/>
    <tableColumn id="15878" xr3:uid="{00000000-0010-0000-0300-0000063E0000}" name="Columna15872" dataDxfId="838"/>
    <tableColumn id="15879" xr3:uid="{00000000-0010-0000-0300-0000073E0000}" name="Columna15873" dataDxfId="837"/>
    <tableColumn id="15880" xr3:uid="{00000000-0010-0000-0300-0000083E0000}" name="Columna15874" dataDxfId="836"/>
    <tableColumn id="15881" xr3:uid="{00000000-0010-0000-0300-0000093E0000}" name="Columna15875" dataDxfId="835"/>
    <tableColumn id="15882" xr3:uid="{00000000-0010-0000-0300-00000A3E0000}" name="Columna15876" dataDxfId="834"/>
    <tableColumn id="15883" xr3:uid="{00000000-0010-0000-0300-00000B3E0000}" name="Columna15877" dataDxfId="833"/>
    <tableColumn id="15884" xr3:uid="{00000000-0010-0000-0300-00000C3E0000}" name="Columna15878" dataDxfId="832"/>
    <tableColumn id="15885" xr3:uid="{00000000-0010-0000-0300-00000D3E0000}" name="Columna15879" dataDxfId="831"/>
    <tableColumn id="15886" xr3:uid="{00000000-0010-0000-0300-00000E3E0000}" name="Columna15880" dataDxfId="830"/>
    <tableColumn id="15887" xr3:uid="{00000000-0010-0000-0300-00000F3E0000}" name="Columna15881" dataDxfId="829"/>
    <tableColumn id="15888" xr3:uid="{00000000-0010-0000-0300-0000103E0000}" name="Columna15882" dataDxfId="828"/>
    <tableColumn id="15889" xr3:uid="{00000000-0010-0000-0300-0000113E0000}" name="Columna15883" dataDxfId="827"/>
    <tableColumn id="15890" xr3:uid="{00000000-0010-0000-0300-0000123E0000}" name="Columna15884" dataDxfId="826"/>
    <tableColumn id="15891" xr3:uid="{00000000-0010-0000-0300-0000133E0000}" name="Columna15885" dataDxfId="825"/>
    <tableColumn id="15892" xr3:uid="{00000000-0010-0000-0300-0000143E0000}" name="Columna15886" dataDxfId="824"/>
    <tableColumn id="15893" xr3:uid="{00000000-0010-0000-0300-0000153E0000}" name="Columna15887" dataDxfId="823"/>
    <tableColumn id="15894" xr3:uid="{00000000-0010-0000-0300-0000163E0000}" name="Columna15888" dataDxfId="822"/>
    <tableColumn id="15895" xr3:uid="{00000000-0010-0000-0300-0000173E0000}" name="Columna15889" dataDxfId="821"/>
    <tableColumn id="15896" xr3:uid="{00000000-0010-0000-0300-0000183E0000}" name="Columna15890" dataDxfId="820"/>
    <tableColumn id="15897" xr3:uid="{00000000-0010-0000-0300-0000193E0000}" name="Columna15891" dataDxfId="819"/>
    <tableColumn id="15898" xr3:uid="{00000000-0010-0000-0300-00001A3E0000}" name="Columna15892" dataDxfId="818"/>
    <tableColumn id="15899" xr3:uid="{00000000-0010-0000-0300-00001B3E0000}" name="Columna15893" dataDxfId="817"/>
    <tableColumn id="15900" xr3:uid="{00000000-0010-0000-0300-00001C3E0000}" name="Columna15894" dataDxfId="816"/>
    <tableColumn id="15901" xr3:uid="{00000000-0010-0000-0300-00001D3E0000}" name="Columna15895" dataDxfId="815"/>
    <tableColumn id="15902" xr3:uid="{00000000-0010-0000-0300-00001E3E0000}" name="Columna15896" dataDxfId="814"/>
    <tableColumn id="15903" xr3:uid="{00000000-0010-0000-0300-00001F3E0000}" name="Columna15897" dataDxfId="813"/>
    <tableColumn id="15904" xr3:uid="{00000000-0010-0000-0300-0000203E0000}" name="Columna15898" dataDxfId="812"/>
    <tableColumn id="15905" xr3:uid="{00000000-0010-0000-0300-0000213E0000}" name="Columna15899" dataDxfId="811"/>
    <tableColumn id="15906" xr3:uid="{00000000-0010-0000-0300-0000223E0000}" name="Columna15900" dataDxfId="810"/>
    <tableColumn id="15907" xr3:uid="{00000000-0010-0000-0300-0000233E0000}" name="Columna15901" dataDxfId="809"/>
    <tableColumn id="15908" xr3:uid="{00000000-0010-0000-0300-0000243E0000}" name="Columna15902" dataDxfId="808"/>
    <tableColumn id="15909" xr3:uid="{00000000-0010-0000-0300-0000253E0000}" name="Columna15903" dataDxfId="807"/>
    <tableColumn id="15910" xr3:uid="{00000000-0010-0000-0300-0000263E0000}" name="Columna15904" dataDxfId="806"/>
    <tableColumn id="15911" xr3:uid="{00000000-0010-0000-0300-0000273E0000}" name="Columna15905" dataDxfId="805"/>
    <tableColumn id="15912" xr3:uid="{00000000-0010-0000-0300-0000283E0000}" name="Columna15906" dataDxfId="804"/>
    <tableColumn id="15913" xr3:uid="{00000000-0010-0000-0300-0000293E0000}" name="Columna15907" dataDxfId="803"/>
    <tableColumn id="15914" xr3:uid="{00000000-0010-0000-0300-00002A3E0000}" name="Columna15908" dataDxfId="802"/>
    <tableColumn id="15915" xr3:uid="{00000000-0010-0000-0300-00002B3E0000}" name="Columna15909" dataDxfId="801"/>
    <tableColumn id="15916" xr3:uid="{00000000-0010-0000-0300-00002C3E0000}" name="Columna15910" dataDxfId="800"/>
    <tableColumn id="15917" xr3:uid="{00000000-0010-0000-0300-00002D3E0000}" name="Columna15911" dataDxfId="799"/>
    <tableColumn id="15918" xr3:uid="{00000000-0010-0000-0300-00002E3E0000}" name="Columna15912" dataDxfId="798"/>
    <tableColumn id="15919" xr3:uid="{00000000-0010-0000-0300-00002F3E0000}" name="Columna15913" dataDxfId="797"/>
    <tableColumn id="15920" xr3:uid="{00000000-0010-0000-0300-0000303E0000}" name="Columna15914" dataDxfId="796"/>
    <tableColumn id="15921" xr3:uid="{00000000-0010-0000-0300-0000313E0000}" name="Columna15915" dataDxfId="795"/>
    <tableColumn id="15922" xr3:uid="{00000000-0010-0000-0300-0000323E0000}" name="Columna15916" dataDxfId="794"/>
    <tableColumn id="15923" xr3:uid="{00000000-0010-0000-0300-0000333E0000}" name="Columna15917" dataDxfId="793"/>
    <tableColumn id="15924" xr3:uid="{00000000-0010-0000-0300-0000343E0000}" name="Columna15918" dataDxfId="792"/>
    <tableColumn id="15925" xr3:uid="{00000000-0010-0000-0300-0000353E0000}" name="Columna15919" dataDxfId="791"/>
    <tableColumn id="15926" xr3:uid="{00000000-0010-0000-0300-0000363E0000}" name="Columna15920" dataDxfId="790"/>
    <tableColumn id="15927" xr3:uid="{00000000-0010-0000-0300-0000373E0000}" name="Columna15921" dataDxfId="789"/>
    <tableColumn id="15928" xr3:uid="{00000000-0010-0000-0300-0000383E0000}" name="Columna15922" dataDxfId="788"/>
    <tableColumn id="15929" xr3:uid="{00000000-0010-0000-0300-0000393E0000}" name="Columna15923" dataDxfId="787"/>
    <tableColumn id="15930" xr3:uid="{00000000-0010-0000-0300-00003A3E0000}" name="Columna15924" dataDxfId="786"/>
    <tableColumn id="15931" xr3:uid="{00000000-0010-0000-0300-00003B3E0000}" name="Columna15925" dataDxfId="785"/>
    <tableColumn id="15932" xr3:uid="{00000000-0010-0000-0300-00003C3E0000}" name="Columna15926" dataDxfId="784"/>
    <tableColumn id="15933" xr3:uid="{00000000-0010-0000-0300-00003D3E0000}" name="Columna15927" dataDxfId="783"/>
    <tableColumn id="15934" xr3:uid="{00000000-0010-0000-0300-00003E3E0000}" name="Columna15928" dataDxfId="782"/>
    <tableColumn id="15935" xr3:uid="{00000000-0010-0000-0300-00003F3E0000}" name="Columna15929" dataDxfId="781"/>
    <tableColumn id="15936" xr3:uid="{00000000-0010-0000-0300-0000403E0000}" name="Columna15930" dataDxfId="780"/>
    <tableColumn id="15937" xr3:uid="{00000000-0010-0000-0300-0000413E0000}" name="Columna15931" dataDxfId="779"/>
    <tableColumn id="15938" xr3:uid="{00000000-0010-0000-0300-0000423E0000}" name="Columna15932" dataDxfId="778"/>
    <tableColumn id="15939" xr3:uid="{00000000-0010-0000-0300-0000433E0000}" name="Columna15933" dataDxfId="777"/>
    <tableColumn id="15940" xr3:uid="{00000000-0010-0000-0300-0000443E0000}" name="Columna15934" dataDxfId="776"/>
    <tableColumn id="15941" xr3:uid="{00000000-0010-0000-0300-0000453E0000}" name="Columna15935" dataDxfId="775"/>
    <tableColumn id="15942" xr3:uid="{00000000-0010-0000-0300-0000463E0000}" name="Columna15936" dataDxfId="774"/>
    <tableColumn id="15943" xr3:uid="{00000000-0010-0000-0300-0000473E0000}" name="Columna15937" dataDxfId="773"/>
    <tableColumn id="15944" xr3:uid="{00000000-0010-0000-0300-0000483E0000}" name="Columna15938" dataDxfId="772"/>
    <tableColumn id="15945" xr3:uid="{00000000-0010-0000-0300-0000493E0000}" name="Columna15939" dataDxfId="771"/>
    <tableColumn id="15946" xr3:uid="{00000000-0010-0000-0300-00004A3E0000}" name="Columna15940" dataDxfId="770"/>
    <tableColumn id="15947" xr3:uid="{00000000-0010-0000-0300-00004B3E0000}" name="Columna15941" dataDxfId="769"/>
    <tableColumn id="15948" xr3:uid="{00000000-0010-0000-0300-00004C3E0000}" name="Columna15942" dataDxfId="768"/>
    <tableColumn id="15949" xr3:uid="{00000000-0010-0000-0300-00004D3E0000}" name="Columna15943" dataDxfId="767"/>
    <tableColumn id="15950" xr3:uid="{00000000-0010-0000-0300-00004E3E0000}" name="Columna15944" dataDxfId="766"/>
    <tableColumn id="15951" xr3:uid="{00000000-0010-0000-0300-00004F3E0000}" name="Columna15945" dataDxfId="765"/>
    <tableColumn id="15952" xr3:uid="{00000000-0010-0000-0300-0000503E0000}" name="Columna15946" dataDxfId="764"/>
    <tableColumn id="15953" xr3:uid="{00000000-0010-0000-0300-0000513E0000}" name="Columna15947" dataDxfId="763"/>
    <tableColumn id="15954" xr3:uid="{00000000-0010-0000-0300-0000523E0000}" name="Columna15948" dataDxfId="762"/>
    <tableColumn id="15955" xr3:uid="{00000000-0010-0000-0300-0000533E0000}" name="Columna15949" dataDxfId="761"/>
    <tableColumn id="15956" xr3:uid="{00000000-0010-0000-0300-0000543E0000}" name="Columna15950" dataDxfId="760"/>
    <tableColumn id="15957" xr3:uid="{00000000-0010-0000-0300-0000553E0000}" name="Columna15951" dataDxfId="759"/>
    <tableColumn id="15958" xr3:uid="{00000000-0010-0000-0300-0000563E0000}" name="Columna15952" dataDxfId="758"/>
    <tableColumn id="15959" xr3:uid="{00000000-0010-0000-0300-0000573E0000}" name="Columna15953" dataDxfId="757"/>
    <tableColumn id="15960" xr3:uid="{00000000-0010-0000-0300-0000583E0000}" name="Columna15954" dataDxfId="756"/>
    <tableColumn id="15961" xr3:uid="{00000000-0010-0000-0300-0000593E0000}" name="Columna15955" dataDxfId="755"/>
    <tableColumn id="15962" xr3:uid="{00000000-0010-0000-0300-00005A3E0000}" name="Columna15956" dataDxfId="754"/>
    <tableColumn id="15963" xr3:uid="{00000000-0010-0000-0300-00005B3E0000}" name="Columna15957" dataDxfId="753"/>
    <tableColumn id="15964" xr3:uid="{00000000-0010-0000-0300-00005C3E0000}" name="Columna15958" dataDxfId="752"/>
    <tableColumn id="15965" xr3:uid="{00000000-0010-0000-0300-00005D3E0000}" name="Columna15959" dataDxfId="751"/>
    <tableColumn id="15966" xr3:uid="{00000000-0010-0000-0300-00005E3E0000}" name="Columna15960" dataDxfId="750"/>
    <tableColumn id="15967" xr3:uid="{00000000-0010-0000-0300-00005F3E0000}" name="Columna15961" dataDxfId="749"/>
    <tableColumn id="15968" xr3:uid="{00000000-0010-0000-0300-0000603E0000}" name="Columna15962" dataDxfId="748"/>
    <tableColumn id="15969" xr3:uid="{00000000-0010-0000-0300-0000613E0000}" name="Columna15963" dataDxfId="747"/>
    <tableColumn id="15970" xr3:uid="{00000000-0010-0000-0300-0000623E0000}" name="Columna15964" dataDxfId="746"/>
    <tableColumn id="15971" xr3:uid="{00000000-0010-0000-0300-0000633E0000}" name="Columna15965" dataDxfId="745"/>
    <tableColumn id="15972" xr3:uid="{00000000-0010-0000-0300-0000643E0000}" name="Columna15966" dataDxfId="744"/>
    <tableColumn id="15973" xr3:uid="{00000000-0010-0000-0300-0000653E0000}" name="Columna15967" dataDxfId="743"/>
    <tableColumn id="15974" xr3:uid="{00000000-0010-0000-0300-0000663E0000}" name="Columna15968" dataDxfId="742"/>
    <tableColumn id="15975" xr3:uid="{00000000-0010-0000-0300-0000673E0000}" name="Columna15969" dataDxfId="741"/>
    <tableColumn id="15976" xr3:uid="{00000000-0010-0000-0300-0000683E0000}" name="Columna15970" dataDxfId="740"/>
    <tableColumn id="15977" xr3:uid="{00000000-0010-0000-0300-0000693E0000}" name="Columna15971" dataDxfId="739"/>
    <tableColumn id="15978" xr3:uid="{00000000-0010-0000-0300-00006A3E0000}" name="Columna15972" dataDxfId="738"/>
    <tableColumn id="15979" xr3:uid="{00000000-0010-0000-0300-00006B3E0000}" name="Columna15973" dataDxfId="737"/>
    <tableColumn id="15980" xr3:uid="{00000000-0010-0000-0300-00006C3E0000}" name="Columna15974" dataDxfId="736"/>
    <tableColumn id="15981" xr3:uid="{00000000-0010-0000-0300-00006D3E0000}" name="Columna15975" dataDxfId="735"/>
    <tableColumn id="15982" xr3:uid="{00000000-0010-0000-0300-00006E3E0000}" name="Columna15976" dataDxfId="734"/>
    <tableColumn id="15983" xr3:uid="{00000000-0010-0000-0300-00006F3E0000}" name="Columna15977" dataDxfId="733"/>
    <tableColumn id="15984" xr3:uid="{00000000-0010-0000-0300-0000703E0000}" name="Columna15978" dataDxfId="732"/>
    <tableColumn id="15985" xr3:uid="{00000000-0010-0000-0300-0000713E0000}" name="Columna15979" dataDxfId="731"/>
    <tableColumn id="15986" xr3:uid="{00000000-0010-0000-0300-0000723E0000}" name="Columna15980" dataDxfId="730"/>
    <tableColumn id="15987" xr3:uid="{00000000-0010-0000-0300-0000733E0000}" name="Columna15981" dataDxfId="729"/>
    <tableColumn id="15988" xr3:uid="{00000000-0010-0000-0300-0000743E0000}" name="Columna15982" dataDxfId="728"/>
    <tableColumn id="15989" xr3:uid="{00000000-0010-0000-0300-0000753E0000}" name="Columna15983" dataDxfId="727"/>
    <tableColumn id="15990" xr3:uid="{00000000-0010-0000-0300-0000763E0000}" name="Columna15984" dataDxfId="726"/>
    <tableColumn id="15991" xr3:uid="{00000000-0010-0000-0300-0000773E0000}" name="Columna15985" dataDxfId="725"/>
    <tableColumn id="15992" xr3:uid="{00000000-0010-0000-0300-0000783E0000}" name="Columna15986" dataDxfId="724"/>
    <tableColumn id="15993" xr3:uid="{00000000-0010-0000-0300-0000793E0000}" name="Columna15987" dataDxfId="723"/>
    <tableColumn id="15994" xr3:uid="{00000000-0010-0000-0300-00007A3E0000}" name="Columna15988" dataDxfId="722"/>
    <tableColumn id="15995" xr3:uid="{00000000-0010-0000-0300-00007B3E0000}" name="Columna15989" dataDxfId="721"/>
    <tableColumn id="15996" xr3:uid="{00000000-0010-0000-0300-00007C3E0000}" name="Columna15990" dataDxfId="720"/>
    <tableColumn id="15997" xr3:uid="{00000000-0010-0000-0300-00007D3E0000}" name="Columna15991" dataDxfId="719"/>
    <tableColumn id="15998" xr3:uid="{00000000-0010-0000-0300-00007E3E0000}" name="Columna15992" dataDxfId="718"/>
    <tableColumn id="15999" xr3:uid="{00000000-0010-0000-0300-00007F3E0000}" name="Columna15993" dataDxfId="717"/>
    <tableColumn id="16000" xr3:uid="{00000000-0010-0000-0300-0000803E0000}" name="Columna15994" dataDxfId="716"/>
    <tableColumn id="16001" xr3:uid="{00000000-0010-0000-0300-0000813E0000}" name="Columna15995" dataDxfId="715"/>
    <tableColumn id="16002" xr3:uid="{00000000-0010-0000-0300-0000823E0000}" name="Columna15996" dataDxfId="714"/>
    <tableColumn id="16003" xr3:uid="{00000000-0010-0000-0300-0000833E0000}" name="Columna15997" dataDxfId="713"/>
    <tableColumn id="16004" xr3:uid="{00000000-0010-0000-0300-0000843E0000}" name="Columna15998" dataDxfId="712"/>
    <tableColumn id="16005" xr3:uid="{00000000-0010-0000-0300-0000853E0000}" name="Columna15999" dataDxfId="711"/>
    <tableColumn id="16006" xr3:uid="{00000000-0010-0000-0300-0000863E0000}" name="Columna16000" dataDxfId="710"/>
    <tableColumn id="16007" xr3:uid="{00000000-0010-0000-0300-0000873E0000}" name="Columna16001" dataDxfId="709"/>
    <tableColumn id="16008" xr3:uid="{00000000-0010-0000-0300-0000883E0000}" name="Columna16002" dataDxfId="708"/>
    <tableColumn id="16009" xr3:uid="{00000000-0010-0000-0300-0000893E0000}" name="Columna16003" dataDxfId="707"/>
    <tableColumn id="16010" xr3:uid="{00000000-0010-0000-0300-00008A3E0000}" name="Columna16004" dataDxfId="706"/>
    <tableColumn id="16011" xr3:uid="{00000000-0010-0000-0300-00008B3E0000}" name="Columna16005" dataDxfId="705"/>
    <tableColumn id="16012" xr3:uid="{00000000-0010-0000-0300-00008C3E0000}" name="Columna16006" dataDxfId="704"/>
    <tableColumn id="16013" xr3:uid="{00000000-0010-0000-0300-00008D3E0000}" name="Columna16007" dataDxfId="703"/>
    <tableColumn id="16014" xr3:uid="{00000000-0010-0000-0300-00008E3E0000}" name="Columna16008" dataDxfId="702"/>
    <tableColumn id="16015" xr3:uid="{00000000-0010-0000-0300-00008F3E0000}" name="Columna16009" dataDxfId="701"/>
    <tableColumn id="16016" xr3:uid="{00000000-0010-0000-0300-0000903E0000}" name="Columna16010" dataDxfId="700"/>
    <tableColumn id="16017" xr3:uid="{00000000-0010-0000-0300-0000913E0000}" name="Columna16011" dataDxfId="699"/>
    <tableColumn id="16018" xr3:uid="{00000000-0010-0000-0300-0000923E0000}" name="Columna16012" dataDxfId="698"/>
    <tableColumn id="16019" xr3:uid="{00000000-0010-0000-0300-0000933E0000}" name="Columna16013" dataDxfId="697"/>
    <tableColumn id="16020" xr3:uid="{00000000-0010-0000-0300-0000943E0000}" name="Columna16014" dataDxfId="696"/>
    <tableColumn id="16021" xr3:uid="{00000000-0010-0000-0300-0000953E0000}" name="Columna16015" dataDxfId="695"/>
    <tableColumn id="16022" xr3:uid="{00000000-0010-0000-0300-0000963E0000}" name="Columna16016" dataDxfId="694"/>
    <tableColumn id="16023" xr3:uid="{00000000-0010-0000-0300-0000973E0000}" name="Columna16017" dataDxfId="693"/>
    <tableColumn id="16024" xr3:uid="{00000000-0010-0000-0300-0000983E0000}" name="Columna16018" dataDxfId="692"/>
    <tableColumn id="16025" xr3:uid="{00000000-0010-0000-0300-0000993E0000}" name="Columna16019" dataDxfId="691"/>
    <tableColumn id="16026" xr3:uid="{00000000-0010-0000-0300-00009A3E0000}" name="Columna16020" dataDxfId="690"/>
    <tableColumn id="16027" xr3:uid="{00000000-0010-0000-0300-00009B3E0000}" name="Columna16021" dataDxfId="689"/>
    <tableColumn id="16028" xr3:uid="{00000000-0010-0000-0300-00009C3E0000}" name="Columna16022" dataDxfId="688"/>
    <tableColumn id="16029" xr3:uid="{00000000-0010-0000-0300-00009D3E0000}" name="Columna16023" dataDxfId="687"/>
    <tableColumn id="16030" xr3:uid="{00000000-0010-0000-0300-00009E3E0000}" name="Columna16024" dataDxfId="686"/>
    <tableColumn id="16031" xr3:uid="{00000000-0010-0000-0300-00009F3E0000}" name="Columna16025" dataDxfId="685"/>
    <tableColumn id="16032" xr3:uid="{00000000-0010-0000-0300-0000A03E0000}" name="Columna16026" dataDxfId="684"/>
    <tableColumn id="16033" xr3:uid="{00000000-0010-0000-0300-0000A13E0000}" name="Columna16027" dataDxfId="683"/>
    <tableColumn id="16034" xr3:uid="{00000000-0010-0000-0300-0000A23E0000}" name="Columna16028" dataDxfId="682"/>
    <tableColumn id="16035" xr3:uid="{00000000-0010-0000-0300-0000A33E0000}" name="Columna16029" dataDxfId="681"/>
    <tableColumn id="16036" xr3:uid="{00000000-0010-0000-0300-0000A43E0000}" name="Columna16030" dataDxfId="680"/>
    <tableColumn id="16037" xr3:uid="{00000000-0010-0000-0300-0000A53E0000}" name="Columna16031" dataDxfId="679"/>
    <tableColumn id="16038" xr3:uid="{00000000-0010-0000-0300-0000A63E0000}" name="Columna16032" dataDxfId="678"/>
    <tableColumn id="16039" xr3:uid="{00000000-0010-0000-0300-0000A73E0000}" name="Columna16033" dataDxfId="677"/>
    <tableColumn id="16040" xr3:uid="{00000000-0010-0000-0300-0000A83E0000}" name="Columna16034" dataDxfId="676"/>
    <tableColumn id="16041" xr3:uid="{00000000-0010-0000-0300-0000A93E0000}" name="Columna16035" dataDxfId="675"/>
    <tableColumn id="16042" xr3:uid="{00000000-0010-0000-0300-0000AA3E0000}" name="Columna16036" dataDxfId="674"/>
    <tableColumn id="16043" xr3:uid="{00000000-0010-0000-0300-0000AB3E0000}" name="Columna16037" dataDxfId="673"/>
    <tableColumn id="16044" xr3:uid="{00000000-0010-0000-0300-0000AC3E0000}" name="Columna16038" dataDxfId="672"/>
    <tableColumn id="16045" xr3:uid="{00000000-0010-0000-0300-0000AD3E0000}" name="Columna16039" dataDxfId="671"/>
    <tableColumn id="16046" xr3:uid="{00000000-0010-0000-0300-0000AE3E0000}" name="Columna16040" dataDxfId="670"/>
    <tableColumn id="16047" xr3:uid="{00000000-0010-0000-0300-0000AF3E0000}" name="Columna16041" dataDxfId="669"/>
    <tableColumn id="16048" xr3:uid="{00000000-0010-0000-0300-0000B03E0000}" name="Columna16042" dataDxfId="668"/>
    <tableColumn id="16049" xr3:uid="{00000000-0010-0000-0300-0000B13E0000}" name="Columna16043" dataDxfId="667"/>
    <tableColumn id="16050" xr3:uid="{00000000-0010-0000-0300-0000B23E0000}" name="Columna16044" dataDxfId="666"/>
    <tableColumn id="16051" xr3:uid="{00000000-0010-0000-0300-0000B33E0000}" name="Columna16045" dataDxfId="665"/>
    <tableColumn id="16052" xr3:uid="{00000000-0010-0000-0300-0000B43E0000}" name="Columna16046" dataDxfId="664"/>
    <tableColumn id="16053" xr3:uid="{00000000-0010-0000-0300-0000B53E0000}" name="Columna16047" dataDxfId="663"/>
    <tableColumn id="16054" xr3:uid="{00000000-0010-0000-0300-0000B63E0000}" name="Columna16048" dataDxfId="662"/>
    <tableColumn id="16055" xr3:uid="{00000000-0010-0000-0300-0000B73E0000}" name="Columna16049" dataDxfId="661"/>
    <tableColumn id="16056" xr3:uid="{00000000-0010-0000-0300-0000B83E0000}" name="Columna16050" dataDxfId="660"/>
    <tableColumn id="16057" xr3:uid="{00000000-0010-0000-0300-0000B93E0000}" name="Columna16051" dataDxfId="659"/>
    <tableColumn id="16058" xr3:uid="{00000000-0010-0000-0300-0000BA3E0000}" name="Columna16052" dataDxfId="658"/>
    <tableColumn id="16059" xr3:uid="{00000000-0010-0000-0300-0000BB3E0000}" name="Columna16053" dataDxfId="657"/>
    <tableColumn id="16060" xr3:uid="{00000000-0010-0000-0300-0000BC3E0000}" name="Columna16054" dataDxfId="656"/>
    <tableColumn id="16061" xr3:uid="{00000000-0010-0000-0300-0000BD3E0000}" name="Columna16055" dataDxfId="655"/>
    <tableColumn id="16062" xr3:uid="{00000000-0010-0000-0300-0000BE3E0000}" name="Columna16056" dataDxfId="654"/>
    <tableColumn id="16063" xr3:uid="{00000000-0010-0000-0300-0000BF3E0000}" name="Columna16057" dataDxfId="653"/>
    <tableColumn id="16064" xr3:uid="{00000000-0010-0000-0300-0000C03E0000}" name="Columna16058" dataDxfId="652"/>
    <tableColumn id="16065" xr3:uid="{00000000-0010-0000-0300-0000C13E0000}" name="Columna16059" dataDxfId="651"/>
    <tableColumn id="16066" xr3:uid="{00000000-0010-0000-0300-0000C23E0000}" name="Columna16060" dataDxfId="650"/>
    <tableColumn id="16067" xr3:uid="{00000000-0010-0000-0300-0000C33E0000}" name="Columna16061" dataDxfId="649"/>
    <tableColumn id="16068" xr3:uid="{00000000-0010-0000-0300-0000C43E0000}" name="Columna16062" dataDxfId="648"/>
    <tableColumn id="16069" xr3:uid="{00000000-0010-0000-0300-0000C53E0000}" name="Columna16063" dataDxfId="647"/>
    <tableColumn id="16070" xr3:uid="{00000000-0010-0000-0300-0000C63E0000}" name="Columna16064" dataDxfId="646"/>
    <tableColumn id="16071" xr3:uid="{00000000-0010-0000-0300-0000C73E0000}" name="Columna16065" dataDxfId="645"/>
    <tableColumn id="16072" xr3:uid="{00000000-0010-0000-0300-0000C83E0000}" name="Columna16066" dataDxfId="644"/>
    <tableColumn id="16073" xr3:uid="{00000000-0010-0000-0300-0000C93E0000}" name="Columna16067" dataDxfId="643"/>
    <tableColumn id="16074" xr3:uid="{00000000-0010-0000-0300-0000CA3E0000}" name="Columna16068" dataDxfId="642"/>
    <tableColumn id="16075" xr3:uid="{00000000-0010-0000-0300-0000CB3E0000}" name="Columna16069" dataDxfId="641"/>
    <tableColumn id="16076" xr3:uid="{00000000-0010-0000-0300-0000CC3E0000}" name="Columna16070" dataDxfId="640"/>
    <tableColumn id="16077" xr3:uid="{00000000-0010-0000-0300-0000CD3E0000}" name="Columna16071" dataDxfId="639"/>
    <tableColumn id="16078" xr3:uid="{00000000-0010-0000-0300-0000CE3E0000}" name="Columna16072" dataDxfId="638"/>
    <tableColumn id="16079" xr3:uid="{00000000-0010-0000-0300-0000CF3E0000}" name="Columna16073" dataDxfId="637"/>
    <tableColumn id="16080" xr3:uid="{00000000-0010-0000-0300-0000D03E0000}" name="Columna16074" dataDxfId="636"/>
    <tableColumn id="16081" xr3:uid="{00000000-0010-0000-0300-0000D13E0000}" name="Columna16075" dataDxfId="635"/>
    <tableColumn id="16082" xr3:uid="{00000000-0010-0000-0300-0000D23E0000}" name="Columna16076" dataDxfId="634"/>
    <tableColumn id="16083" xr3:uid="{00000000-0010-0000-0300-0000D33E0000}" name="Columna16077" dataDxfId="633"/>
    <tableColumn id="16084" xr3:uid="{00000000-0010-0000-0300-0000D43E0000}" name="Columna16078" dataDxfId="632"/>
    <tableColumn id="16085" xr3:uid="{00000000-0010-0000-0300-0000D53E0000}" name="Columna16079" dataDxfId="631"/>
    <tableColumn id="16086" xr3:uid="{00000000-0010-0000-0300-0000D63E0000}" name="Columna16080" dataDxfId="630"/>
    <tableColumn id="16087" xr3:uid="{00000000-0010-0000-0300-0000D73E0000}" name="Columna16081" dataDxfId="629"/>
    <tableColumn id="16088" xr3:uid="{00000000-0010-0000-0300-0000D83E0000}" name="Columna16082" dataDxfId="628"/>
    <tableColumn id="16089" xr3:uid="{00000000-0010-0000-0300-0000D93E0000}" name="Columna16083" dataDxfId="627"/>
    <tableColumn id="16090" xr3:uid="{00000000-0010-0000-0300-0000DA3E0000}" name="Columna16084" dataDxfId="626"/>
    <tableColumn id="16091" xr3:uid="{00000000-0010-0000-0300-0000DB3E0000}" name="Columna16085" dataDxfId="625"/>
    <tableColumn id="16092" xr3:uid="{00000000-0010-0000-0300-0000DC3E0000}" name="Columna16086" dataDxfId="624"/>
    <tableColumn id="16093" xr3:uid="{00000000-0010-0000-0300-0000DD3E0000}" name="Columna16087" dataDxfId="623"/>
    <tableColumn id="16094" xr3:uid="{00000000-0010-0000-0300-0000DE3E0000}" name="Columna16088" dataDxfId="622"/>
    <tableColumn id="16095" xr3:uid="{00000000-0010-0000-0300-0000DF3E0000}" name="Columna16089" dataDxfId="621"/>
    <tableColumn id="16096" xr3:uid="{00000000-0010-0000-0300-0000E03E0000}" name="Columna16090" dataDxfId="620"/>
    <tableColumn id="16097" xr3:uid="{00000000-0010-0000-0300-0000E13E0000}" name="Columna16091" dataDxfId="619"/>
    <tableColumn id="16098" xr3:uid="{00000000-0010-0000-0300-0000E23E0000}" name="Columna16092" dataDxfId="618"/>
    <tableColumn id="16099" xr3:uid="{00000000-0010-0000-0300-0000E33E0000}" name="Columna16093" dataDxfId="617"/>
    <tableColumn id="16100" xr3:uid="{00000000-0010-0000-0300-0000E43E0000}" name="Columna16094" dataDxfId="616"/>
    <tableColumn id="16101" xr3:uid="{00000000-0010-0000-0300-0000E53E0000}" name="Columna16095" dataDxfId="615"/>
    <tableColumn id="16102" xr3:uid="{00000000-0010-0000-0300-0000E63E0000}" name="Columna16096" dataDxfId="614"/>
    <tableColumn id="16103" xr3:uid="{00000000-0010-0000-0300-0000E73E0000}" name="Columna16097" dataDxfId="613"/>
    <tableColumn id="16104" xr3:uid="{00000000-0010-0000-0300-0000E83E0000}" name="Columna16098" dataDxfId="612"/>
    <tableColumn id="16105" xr3:uid="{00000000-0010-0000-0300-0000E93E0000}" name="Columna16099" dataDxfId="611"/>
    <tableColumn id="16106" xr3:uid="{00000000-0010-0000-0300-0000EA3E0000}" name="Columna16100" dataDxfId="610"/>
    <tableColumn id="16107" xr3:uid="{00000000-0010-0000-0300-0000EB3E0000}" name="Columna16101" dataDxfId="609"/>
    <tableColumn id="16108" xr3:uid="{00000000-0010-0000-0300-0000EC3E0000}" name="Columna16102" dataDxfId="608"/>
    <tableColumn id="16109" xr3:uid="{00000000-0010-0000-0300-0000ED3E0000}" name="Columna16103" dataDxfId="607"/>
    <tableColumn id="16110" xr3:uid="{00000000-0010-0000-0300-0000EE3E0000}" name="Columna16104" dataDxfId="606"/>
    <tableColumn id="16111" xr3:uid="{00000000-0010-0000-0300-0000EF3E0000}" name="Columna16105" dataDxfId="605"/>
    <tableColumn id="16112" xr3:uid="{00000000-0010-0000-0300-0000F03E0000}" name="Columna16106" dataDxfId="604"/>
    <tableColumn id="16113" xr3:uid="{00000000-0010-0000-0300-0000F13E0000}" name="Columna16107" dataDxfId="603"/>
    <tableColumn id="16114" xr3:uid="{00000000-0010-0000-0300-0000F23E0000}" name="Columna16108" dataDxfId="602"/>
    <tableColumn id="16115" xr3:uid="{00000000-0010-0000-0300-0000F33E0000}" name="Columna16109" dataDxfId="601"/>
    <tableColumn id="16116" xr3:uid="{00000000-0010-0000-0300-0000F43E0000}" name="Columna16110" dataDxfId="600"/>
    <tableColumn id="16117" xr3:uid="{00000000-0010-0000-0300-0000F53E0000}" name="Columna16111" dataDxfId="599"/>
    <tableColumn id="16118" xr3:uid="{00000000-0010-0000-0300-0000F63E0000}" name="Columna16112" dataDxfId="598"/>
    <tableColumn id="16119" xr3:uid="{00000000-0010-0000-0300-0000F73E0000}" name="Columna16113" dataDxfId="597"/>
    <tableColumn id="16120" xr3:uid="{00000000-0010-0000-0300-0000F83E0000}" name="Columna16114" dataDxfId="596"/>
    <tableColumn id="16121" xr3:uid="{00000000-0010-0000-0300-0000F93E0000}" name="Columna16115" dataDxfId="595"/>
    <tableColumn id="16122" xr3:uid="{00000000-0010-0000-0300-0000FA3E0000}" name="Columna16116" dataDxfId="594"/>
    <tableColumn id="16123" xr3:uid="{00000000-0010-0000-0300-0000FB3E0000}" name="Columna16117" dataDxfId="593"/>
    <tableColumn id="16124" xr3:uid="{00000000-0010-0000-0300-0000FC3E0000}" name="Columna16118" dataDxfId="592"/>
    <tableColumn id="16125" xr3:uid="{00000000-0010-0000-0300-0000FD3E0000}" name="Columna16119" dataDxfId="591"/>
    <tableColumn id="16126" xr3:uid="{00000000-0010-0000-0300-0000FE3E0000}" name="Columna16120" dataDxfId="590"/>
    <tableColumn id="16127" xr3:uid="{00000000-0010-0000-0300-0000FF3E0000}" name="Columna16121" dataDxfId="589"/>
    <tableColumn id="16128" xr3:uid="{00000000-0010-0000-0300-0000003F0000}" name="Columna16122" dataDxfId="588"/>
    <tableColumn id="16129" xr3:uid="{00000000-0010-0000-0300-0000013F0000}" name="Columna16123" dataDxfId="587"/>
    <tableColumn id="16130" xr3:uid="{00000000-0010-0000-0300-0000023F0000}" name="Columna16124" dataDxfId="586"/>
    <tableColumn id="16131" xr3:uid="{00000000-0010-0000-0300-0000033F0000}" name="Columna16125" dataDxfId="585"/>
    <tableColumn id="16132" xr3:uid="{00000000-0010-0000-0300-0000043F0000}" name="Columna16126" dataDxfId="584"/>
    <tableColumn id="16133" xr3:uid="{00000000-0010-0000-0300-0000053F0000}" name="Columna16127" dataDxfId="583"/>
    <tableColumn id="16134" xr3:uid="{00000000-0010-0000-0300-0000063F0000}" name="Columna16128" dataDxfId="582"/>
    <tableColumn id="16135" xr3:uid="{00000000-0010-0000-0300-0000073F0000}" name="Columna16129" dataDxfId="581"/>
    <tableColumn id="16136" xr3:uid="{00000000-0010-0000-0300-0000083F0000}" name="Columna16130" dataDxfId="580"/>
    <tableColumn id="16137" xr3:uid="{00000000-0010-0000-0300-0000093F0000}" name="Columna16131" dataDxfId="579"/>
    <tableColumn id="16138" xr3:uid="{00000000-0010-0000-0300-00000A3F0000}" name="Columna16132" dataDxfId="578"/>
    <tableColumn id="16139" xr3:uid="{00000000-0010-0000-0300-00000B3F0000}" name="Columna16133" dataDxfId="577"/>
    <tableColumn id="16140" xr3:uid="{00000000-0010-0000-0300-00000C3F0000}" name="Columna16134" dataDxfId="576"/>
    <tableColumn id="16141" xr3:uid="{00000000-0010-0000-0300-00000D3F0000}" name="Columna16135" dataDxfId="575"/>
    <tableColumn id="16142" xr3:uid="{00000000-0010-0000-0300-00000E3F0000}" name="Columna16136" dataDxfId="574"/>
    <tableColumn id="16143" xr3:uid="{00000000-0010-0000-0300-00000F3F0000}" name="Columna16137" dataDxfId="573"/>
    <tableColumn id="16144" xr3:uid="{00000000-0010-0000-0300-0000103F0000}" name="Columna16138" dataDxfId="572"/>
    <tableColumn id="16145" xr3:uid="{00000000-0010-0000-0300-0000113F0000}" name="Columna16139" dataDxfId="571"/>
    <tableColumn id="16146" xr3:uid="{00000000-0010-0000-0300-0000123F0000}" name="Columna16140" dataDxfId="570"/>
    <tableColumn id="16147" xr3:uid="{00000000-0010-0000-0300-0000133F0000}" name="Columna16141" dataDxfId="569"/>
    <tableColumn id="16148" xr3:uid="{00000000-0010-0000-0300-0000143F0000}" name="Columna16142" dataDxfId="568"/>
    <tableColumn id="16149" xr3:uid="{00000000-0010-0000-0300-0000153F0000}" name="Columna16143" dataDxfId="567"/>
    <tableColumn id="16150" xr3:uid="{00000000-0010-0000-0300-0000163F0000}" name="Columna16144" dataDxfId="566"/>
    <tableColumn id="16151" xr3:uid="{00000000-0010-0000-0300-0000173F0000}" name="Columna16145" dataDxfId="565"/>
    <tableColumn id="16152" xr3:uid="{00000000-0010-0000-0300-0000183F0000}" name="Columna16146" dataDxfId="564"/>
    <tableColumn id="16153" xr3:uid="{00000000-0010-0000-0300-0000193F0000}" name="Columna16147" dataDxfId="563"/>
    <tableColumn id="16154" xr3:uid="{00000000-0010-0000-0300-00001A3F0000}" name="Columna16148" dataDxfId="562"/>
    <tableColumn id="16155" xr3:uid="{00000000-0010-0000-0300-00001B3F0000}" name="Columna16149" dataDxfId="561"/>
    <tableColumn id="16156" xr3:uid="{00000000-0010-0000-0300-00001C3F0000}" name="Columna16150" dataDxfId="560"/>
    <tableColumn id="16157" xr3:uid="{00000000-0010-0000-0300-00001D3F0000}" name="Columna16151" dataDxfId="559"/>
    <tableColumn id="16158" xr3:uid="{00000000-0010-0000-0300-00001E3F0000}" name="Columna16152" dataDxfId="558"/>
    <tableColumn id="16159" xr3:uid="{00000000-0010-0000-0300-00001F3F0000}" name="Columna16153" dataDxfId="557"/>
    <tableColumn id="16160" xr3:uid="{00000000-0010-0000-0300-0000203F0000}" name="Columna16154" dataDxfId="556"/>
    <tableColumn id="16161" xr3:uid="{00000000-0010-0000-0300-0000213F0000}" name="Columna16155" dataDxfId="555"/>
    <tableColumn id="16162" xr3:uid="{00000000-0010-0000-0300-0000223F0000}" name="Columna16156" dataDxfId="554"/>
    <tableColumn id="16163" xr3:uid="{00000000-0010-0000-0300-0000233F0000}" name="Columna16157" dataDxfId="553"/>
    <tableColumn id="16164" xr3:uid="{00000000-0010-0000-0300-0000243F0000}" name="Columna16158" dataDxfId="552"/>
    <tableColumn id="16165" xr3:uid="{00000000-0010-0000-0300-0000253F0000}" name="Columna16159" dataDxfId="551"/>
    <tableColumn id="16166" xr3:uid="{00000000-0010-0000-0300-0000263F0000}" name="Columna16160" dataDxfId="550"/>
    <tableColumn id="16167" xr3:uid="{00000000-0010-0000-0300-0000273F0000}" name="Columna16161" dataDxfId="549"/>
    <tableColumn id="16168" xr3:uid="{00000000-0010-0000-0300-0000283F0000}" name="Columna16162" dataDxfId="548"/>
    <tableColumn id="16169" xr3:uid="{00000000-0010-0000-0300-0000293F0000}" name="Columna16163" dataDxfId="547"/>
    <tableColumn id="16170" xr3:uid="{00000000-0010-0000-0300-00002A3F0000}" name="Columna16164" dataDxfId="546"/>
    <tableColumn id="16171" xr3:uid="{00000000-0010-0000-0300-00002B3F0000}" name="Columna16165" dataDxfId="545"/>
    <tableColumn id="16172" xr3:uid="{00000000-0010-0000-0300-00002C3F0000}" name="Columna16166" dataDxfId="544"/>
    <tableColumn id="16173" xr3:uid="{00000000-0010-0000-0300-00002D3F0000}" name="Columna16167" dataDxfId="543"/>
    <tableColumn id="16174" xr3:uid="{00000000-0010-0000-0300-00002E3F0000}" name="Columna16168" dataDxfId="542"/>
    <tableColumn id="16175" xr3:uid="{00000000-0010-0000-0300-00002F3F0000}" name="Columna16169" dataDxfId="541"/>
    <tableColumn id="16176" xr3:uid="{00000000-0010-0000-0300-0000303F0000}" name="Columna16170" dataDxfId="540"/>
    <tableColumn id="16177" xr3:uid="{00000000-0010-0000-0300-0000313F0000}" name="Columna16171" dataDxfId="539"/>
    <tableColumn id="16178" xr3:uid="{00000000-0010-0000-0300-0000323F0000}" name="Columna16172" dataDxfId="538"/>
    <tableColumn id="16179" xr3:uid="{00000000-0010-0000-0300-0000333F0000}" name="Columna16173" dataDxfId="537"/>
    <tableColumn id="16180" xr3:uid="{00000000-0010-0000-0300-0000343F0000}" name="Columna16174" dataDxfId="536"/>
    <tableColumn id="16181" xr3:uid="{00000000-0010-0000-0300-0000353F0000}" name="Columna16175" dataDxfId="535"/>
    <tableColumn id="16182" xr3:uid="{00000000-0010-0000-0300-0000363F0000}" name="Columna16176" dataDxfId="534"/>
    <tableColumn id="16183" xr3:uid="{00000000-0010-0000-0300-0000373F0000}" name="Columna16177" dataDxfId="533"/>
    <tableColumn id="16184" xr3:uid="{00000000-0010-0000-0300-0000383F0000}" name="Columna16178" dataDxfId="532"/>
    <tableColumn id="16185" xr3:uid="{00000000-0010-0000-0300-0000393F0000}" name="Columna16179" dataDxfId="531"/>
    <tableColumn id="16186" xr3:uid="{00000000-0010-0000-0300-00003A3F0000}" name="Columna16180" dataDxfId="530"/>
    <tableColumn id="16187" xr3:uid="{00000000-0010-0000-0300-00003B3F0000}" name="Columna16181" dataDxfId="529"/>
    <tableColumn id="16188" xr3:uid="{00000000-0010-0000-0300-00003C3F0000}" name="Columna16182" dataDxfId="528"/>
    <tableColumn id="16189" xr3:uid="{00000000-0010-0000-0300-00003D3F0000}" name="Columna16183" dataDxfId="527"/>
    <tableColumn id="16190" xr3:uid="{00000000-0010-0000-0300-00003E3F0000}" name="Columna16184" dataDxfId="526"/>
    <tableColumn id="16191" xr3:uid="{00000000-0010-0000-0300-00003F3F0000}" name="Columna16185" dataDxfId="525"/>
    <tableColumn id="16192" xr3:uid="{00000000-0010-0000-0300-0000403F0000}" name="Columna16186" dataDxfId="524"/>
    <tableColumn id="16193" xr3:uid="{00000000-0010-0000-0300-0000413F0000}" name="Columna16187" dataDxfId="523"/>
    <tableColumn id="16194" xr3:uid="{00000000-0010-0000-0300-0000423F0000}" name="Columna16188" dataDxfId="522"/>
    <tableColumn id="16195" xr3:uid="{00000000-0010-0000-0300-0000433F0000}" name="Columna16189" dataDxfId="521"/>
    <tableColumn id="16196" xr3:uid="{00000000-0010-0000-0300-0000443F0000}" name="Columna16190" dataDxfId="520"/>
    <tableColumn id="16197" xr3:uid="{00000000-0010-0000-0300-0000453F0000}" name="Columna16191" dataDxfId="519"/>
    <tableColumn id="16198" xr3:uid="{00000000-0010-0000-0300-0000463F0000}" name="Columna16192" dataDxfId="518"/>
    <tableColumn id="16199" xr3:uid="{00000000-0010-0000-0300-0000473F0000}" name="Columna16193" dataDxfId="517"/>
    <tableColumn id="16200" xr3:uid="{00000000-0010-0000-0300-0000483F0000}" name="Columna16194" dataDxfId="516"/>
    <tableColumn id="16201" xr3:uid="{00000000-0010-0000-0300-0000493F0000}" name="Columna16195" dataDxfId="515"/>
    <tableColumn id="16202" xr3:uid="{00000000-0010-0000-0300-00004A3F0000}" name="Columna16196" dataDxfId="514"/>
    <tableColumn id="16203" xr3:uid="{00000000-0010-0000-0300-00004B3F0000}" name="Columna16197" dataDxfId="513"/>
    <tableColumn id="16204" xr3:uid="{00000000-0010-0000-0300-00004C3F0000}" name="Columna16198" dataDxfId="512"/>
    <tableColumn id="16205" xr3:uid="{00000000-0010-0000-0300-00004D3F0000}" name="Columna16199" dataDxfId="511"/>
    <tableColumn id="16206" xr3:uid="{00000000-0010-0000-0300-00004E3F0000}" name="Columna16200" dataDxfId="510"/>
    <tableColumn id="16207" xr3:uid="{00000000-0010-0000-0300-00004F3F0000}" name="Columna16201" dataDxfId="509"/>
    <tableColumn id="16208" xr3:uid="{00000000-0010-0000-0300-0000503F0000}" name="Columna16202" dataDxfId="508"/>
    <tableColumn id="16209" xr3:uid="{00000000-0010-0000-0300-0000513F0000}" name="Columna16203" dataDxfId="507"/>
    <tableColumn id="16210" xr3:uid="{00000000-0010-0000-0300-0000523F0000}" name="Columna16204" dataDxfId="506"/>
    <tableColumn id="16211" xr3:uid="{00000000-0010-0000-0300-0000533F0000}" name="Columna16205" dataDxfId="505"/>
    <tableColumn id="16212" xr3:uid="{00000000-0010-0000-0300-0000543F0000}" name="Columna16206" dataDxfId="504"/>
    <tableColumn id="16213" xr3:uid="{00000000-0010-0000-0300-0000553F0000}" name="Columna16207" dataDxfId="503"/>
    <tableColumn id="16214" xr3:uid="{00000000-0010-0000-0300-0000563F0000}" name="Columna16208" dataDxfId="502"/>
    <tableColumn id="16215" xr3:uid="{00000000-0010-0000-0300-0000573F0000}" name="Columna16209" dataDxfId="501"/>
    <tableColumn id="16216" xr3:uid="{00000000-0010-0000-0300-0000583F0000}" name="Columna16210" dataDxfId="500"/>
    <tableColumn id="16217" xr3:uid="{00000000-0010-0000-0300-0000593F0000}" name="Columna16211" dataDxfId="499"/>
    <tableColumn id="16218" xr3:uid="{00000000-0010-0000-0300-00005A3F0000}" name="Columna16212" dataDxfId="498"/>
    <tableColumn id="16219" xr3:uid="{00000000-0010-0000-0300-00005B3F0000}" name="Columna16213" dataDxfId="497"/>
    <tableColumn id="16220" xr3:uid="{00000000-0010-0000-0300-00005C3F0000}" name="Columna16214" dataDxfId="496"/>
    <tableColumn id="16221" xr3:uid="{00000000-0010-0000-0300-00005D3F0000}" name="Columna16215" dataDxfId="495"/>
    <tableColumn id="16222" xr3:uid="{00000000-0010-0000-0300-00005E3F0000}" name="Columna16216" dataDxfId="494"/>
    <tableColumn id="16223" xr3:uid="{00000000-0010-0000-0300-00005F3F0000}" name="Columna16217" dataDxfId="493"/>
    <tableColumn id="16224" xr3:uid="{00000000-0010-0000-0300-0000603F0000}" name="Columna16218" dataDxfId="492"/>
    <tableColumn id="16225" xr3:uid="{00000000-0010-0000-0300-0000613F0000}" name="Columna16219" dataDxfId="491"/>
    <tableColumn id="16226" xr3:uid="{00000000-0010-0000-0300-0000623F0000}" name="Columna16220" dataDxfId="490"/>
    <tableColumn id="16227" xr3:uid="{00000000-0010-0000-0300-0000633F0000}" name="Columna16221" dataDxfId="489"/>
    <tableColumn id="16228" xr3:uid="{00000000-0010-0000-0300-0000643F0000}" name="Columna16222" dataDxfId="488"/>
    <tableColumn id="16229" xr3:uid="{00000000-0010-0000-0300-0000653F0000}" name="Columna16223" dataDxfId="487"/>
    <tableColumn id="16230" xr3:uid="{00000000-0010-0000-0300-0000663F0000}" name="Columna16224" dataDxfId="486"/>
    <tableColumn id="16231" xr3:uid="{00000000-0010-0000-0300-0000673F0000}" name="Columna16225" dataDxfId="485"/>
    <tableColumn id="16232" xr3:uid="{00000000-0010-0000-0300-0000683F0000}" name="Columna16226" dataDxfId="484"/>
    <tableColumn id="16233" xr3:uid="{00000000-0010-0000-0300-0000693F0000}" name="Columna16227" dataDxfId="483"/>
    <tableColumn id="16234" xr3:uid="{00000000-0010-0000-0300-00006A3F0000}" name="Columna16228" dataDxfId="482"/>
    <tableColumn id="16235" xr3:uid="{00000000-0010-0000-0300-00006B3F0000}" name="Columna16229" dataDxfId="481"/>
    <tableColumn id="16236" xr3:uid="{00000000-0010-0000-0300-00006C3F0000}" name="Columna16230" dataDxfId="480"/>
    <tableColumn id="16237" xr3:uid="{00000000-0010-0000-0300-00006D3F0000}" name="Columna16231" dataDxfId="479"/>
    <tableColumn id="16238" xr3:uid="{00000000-0010-0000-0300-00006E3F0000}" name="Columna16232" dataDxfId="478"/>
    <tableColumn id="16239" xr3:uid="{00000000-0010-0000-0300-00006F3F0000}" name="Columna16233" dataDxfId="477"/>
    <tableColumn id="16240" xr3:uid="{00000000-0010-0000-0300-0000703F0000}" name="Columna16234" dataDxfId="476"/>
    <tableColumn id="16241" xr3:uid="{00000000-0010-0000-0300-0000713F0000}" name="Columna16235" dataDxfId="475"/>
    <tableColumn id="16242" xr3:uid="{00000000-0010-0000-0300-0000723F0000}" name="Columna16236" dataDxfId="474"/>
    <tableColumn id="16243" xr3:uid="{00000000-0010-0000-0300-0000733F0000}" name="Columna16237" dataDxfId="473"/>
    <tableColumn id="16244" xr3:uid="{00000000-0010-0000-0300-0000743F0000}" name="Columna16238" dataDxfId="472"/>
    <tableColumn id="16245" xr3:uid="{00000000-0010-0000-0300-0000753F0000}" name="Columna16239" dataDxfId="471"/>
    <tableColumn id="16246" xr3:uid="{00000000-0010-0000-0300-0000763F0000}" name="Columna16240" dataDxfId="470"/>
    <tableColumn id="16247" xr3:uid="{00000000-0010-0000-0300-0000773F0000}" name="Columna16241" dataDxfId="469"/>
    <tableColumn id="16248" xr3:uid="{00000000-0010-0000-0300-0000783F0000}" name="Columna16242" dataDxfId="468"/>
    <tableColumn id="16249" xr3:uid="{00000000-0010-0000-0300-0000793F0000}" name="Columna16243" dataDxfId="467"/>
    <tableColumn id="16250" xr3:uid="{00000000-0010-0000-0300-00007A3F0000}" name="Columna16244" dataDxfId="466"/>
    <tableColumn id="16251" xr3:uid="{00000000-0010-0000-0300-00007B3F0000}" name="Columna16245" dataDxfId="465"/>
    <tableColumn id="16252" xr3:uid="{00000000-0010-0000-0300-00007C3F0000}" name="Columna16246" dataDxfId="464"/>
    <tableColumn id="16253" xr3:uid="{00000000-0010-0000-0300-00007D3F0000}" name="Columna16247" dataDxfId="463"/>
    <tableColumn id="16254" xr3:uid="{00000000-0010-0000-0300-00007E3F0000}" name="Columna16248" dataDxfId="462"/>
    <tableColumn id="16255" xr3:uid="{00000000-0010-0000-0300-00007F3F0000}" name="Columna16249" dataDxfId="461"/>
    <tableColumn id="16256" xr3:uid="{00000000-0010-0000-0300-0000803F0000}" name="Columna16250" dataDxfId="460"/>
    <tableColumn id="16257" xr3:uid="{00000000-0010-0000-0300-0000813F0000}" name="Columna16251" dataDxfId="459"/>
    <tableColumn id="16258" xr3:uid="{00000000-0010-0000-0300-0000823F0000}" name="Columna16252" dataDxfId="458"/>
    <tableColumn id="16259" xr3:uid="{00000000-0010-0000-0300-0000833F0000}" name="Columna16253" dataDxfId="457"/>
    <tableColumn id="16260" xr3:uid="{00000000-0010-0000-0300-0000843F0000}" name="Columna16254" dataDxfId="456"/>
    <tableColumn id="16261" xr3:uid="{00000000-0010-0000-0300-0000853F0000}" name="Columna16255" dataDxfId="455"/>
    <tableColumn id="16262" xr3:uid="{00000000-0010-0000-0300-0000863F0000}" name="Columna16256" dataDxfId="454"/>
    <tableColumn id="16263" xr3:uid="{00000000-0010-0000-0300-0000873F0000}" name="Columna16257" dataDxfId="453"/>
    <tableColumn id="16264" xr3:uid="{00000000-0010-0000-0300-0000883F0000}" name="Columna16258" dataDxfId="452"/>
    <tableColumn id="16265" xr3:uid="{00000000-0010-0000-0300-0000893F0000}" name="Columna16259" dataDxfId="451"/>
    <tableColumn id="16266" xr3:uid="{00000000-0010-0000-0300-00008A3F0000}" name="Columna16260" dataDxfId="450"/>
    <tableColumn id="16267" xr3:uid="{00000000-0010-0000-0300-00008B3F0000}" name="Columna16261" dataDxfId="449"/>
    <tableColumn id="16268" xr3:uid="{00000000-0010-0000-0300-00008C3F0000}" name="Columna16262" dataDxfId="448"/>
    <tableColumn id="16269" xr3:uid="{00000000-0010-0000-0300-00008D3F0000}" name="Columna16263" dataDxfId="447"/>
    <tableColumn id="16270" xr3:uid="{00000000-0010-0000-0300-00008E3F0000}" name="Columna16264" dataDxfId="446"/>
    <tableColumn id="16271" xr3:uid="{00000000-0010-0000-0300-00008F3F0000}" name="Columna16265" dataDxfId="445"/>
    <tableColumn id="16272" xr3:uid="{00000000-0010-0000-0300-0000903F0000}" name="Columna16266" dataDxfId="444"/>
    <tableColumn id="16273" xr3:uid="{00000000-0010-0000-0300-0000913F0000}" name="Columna16267" dataDxfId="443"/>
    <tableColumn id="16274" xr3:uid="{00000000-0010-0000-0300-0000923F0000}" name="Columna16268" dataDxfId="442"/>
    <tableColumn id="16275" xr3:uid="{00000000-0010-0000-0300-0000933F0000}" name="Columna16269" dataDxfId="441"/>
    <tableColumn id="16276" xr3:uid="{00000000-0010-0000-0300-0000943F0000}" name="Columna16270" dataDxfId="440"/>
    <tableColumn id="16277" xr3:uid="{00000000-0010-0000-0300-0000953F0000}" name="Columna16271" dataDxfId="439"/>
    <tableColumn id="16278" xr3:uid="{00000000-0010-0000-0300-0000963F0000}" name="Columna16272" dataDxfId="438"/>
    <tableColumn id="16279" xr3:uid="{00000000-0010-0000-0300-0000973F0000}" name="Columna16273" dataDxfId="437"/>
    <tableColumn id="16280" xr3:uid="{00000000-0010-0000-0300-0000983F0000}" name="Columna16274" dataDxfId="436"/>
    <tableColumn id="16281" xr3:uid="{00000000-0010-0000-0300-0000993F0000}" name="Columna16275" dataDxfId="435"/>
    <tableColumn id="16282" xr3:uid="{00000000-0010-0000-0300-00009A3F0000}" name="Columna16276" dataDxfId="434"/>
    <tableColumn id="16283" xr3:uid="{00000000-0010-0000-0300-00009B3F0000}" name="Columna16277" dataDxfId="433"/>
    <tableColumn id="16284" xr3:uid="{00000000-0010-0000-0300-00009C3F0000}" name="Columna16278" dataDxfId="432"/>
    <tableColumn id="16285" xr3:uid="{00000000-0010-0000-0300-00009D3F0000}" name="Columna16279" dataDxfId="431"/>
    <tableColumn id="16286" xr3:uid="{00000000-0010-0000-0300-00009E3F0000}" name="Columna16280" dataDxfId="430"/>
    <tableColumn id="16287" xr3:uid="{00000000-0010-0000-0300-00009F3F0000}" name="Columna16281" dataDxfId="429"/>
    <tableColumn id="16288" xr3:uid="{00000000-0010-0000-0300-0000A03F0000}" name="Columna16282" dataDxfId="428"/>
    <tableColumn id="16289" xr3:uid="{00000000-0010-0000-0300-0000A13F0000}" name="Columna16283" dataDxfId="427"/>
    <tableColumn id="16290" xr3:uid="{00000000-0010-0000-0300-0000A23F0000}" name="Columna16284" dataDxfId="426"/>
    <tableColumn id="16291" xr3:uid="{00000000-0010-0000-0300-0000A33F0000}" name="Columna16285" dataDxfId="425"/>
    <tableColumn id="16292" xr3:uid="{00000000-0010-0000-0300-0000A43F0000}" name="Columna16286" dataDxfId="424"/>
    <tableColumn id="16293" xr3:uid="{00000000-0010-0000-0300-0000A53F0000}" name="Columna16287" dataDxfId="423"/>
    <tableColumn id="16294" xr3:uid="{00000000-0010-0000-0300-0000A63F0000}" name="Columna16288" dataDxfId="422"/>
    <tableColumn id="16295" xr3:uid="{00000000-0010-0000-0300-0000A73F0000}" name="Columna16289" dataDxfId="421"/>
    <tableColumn id="16296" xr3:uid="{00000000-0010-0000-0300-0000A83F0000}" name="Columna16290" dataDxfId="420"/>
    <tableColumn id="16297" xr3:uid="{00000000-0010-0000-0300-0000A93F0000}" name="Columna16291" dataDxfId="419"/>
    <tableColumn id="16298" xr3:uid="{00000000-0010-0000-0300-0000AA3F0000}" name="Columna16292" dataDxfId="418"/>
    <tableColumn id="16299" xr3:uid="{00000000-0010-0000-0300-0000AB3F0000}" name="Columna16293" dataDxfId="417"/>
    <tableColumn id="16300" xr3:uid="{00000000-0010-0000-0300-0000AC3F0000}" name="Columna16294" dataDxfId="416"/>
    <tableColumn id="16301" xr3:uid="{00000000-0010-0000-0300-0000AD3F0000}" name="Columna16295" dataDxfId="415"/>
    <tableColumn id="16302" xr3:uid="{00000000-0010-0000-0300-0000AE3F0000}" name="Columna16296" dataDxfId="414"/>
    <tableColumn id="16303" xr3:uid="{00000000-0010-0000-0300-0000AF3F0000}" name="Columna16297" dataDxfId="413"/>
    <tableColumn id="16304" xr3:uid="{00000000-0010-0000-0300-0000B03F0000}" name="Columna16298" dataDxfId="412"/>
    <tableColumn id="16305" xr3:uid="{00000000-0010-0000-0300-0000B13F0000}" name="Columna16299" dataDxfId="411"/>
    <tableColumn id="16306" xr3:uid="{00000000-0010-0000-0300-0000B23F0000}" name="Columna16300" dataDxfId="410"/>
    <tableColumn id="16307" xr3:uid="{00000000-0010-0000-0300-0000B33F0000}" name="Columna16301" dataDxfId="409"/>
    <tableColumn id="16308" xr3:uid="{00000000-0010-0000-0300-0000B43F0000}" name="Columna16302" dataDxfId="408"/>
    <tableColumn id="16309" xr3:uid="{00000000-0010-0000-0300-0000B53F0000}" name="Columna16303" dataDxfId="407"/>
    <tableColumn id="16310" xr3:uid="{00000000-0010-0000-0300-0000B63F0000}" name="Columna16304" dataDxfId="406"/>
    <tableColumn id="16311" xr3:uid="{00000000-0010-0000-0300-0000B73F0000}" name="Columna16305" dataDxfId="405"/>
    <tableColumn id="16312" xr3:uid="{00000000-0010-0000-0300-0000B83F0000}" name="Columna16306" dataDxfId="404"/>
    <tableColumn id="16313" xr3:uid="{00000000-0010-0000-0300-0000B93F0000}" name="Columna16307" dataDxfId="403"/>
    <tableColumn id="16314" xr3:uid="{00000000-0010-0000-0300-0000BA3F0000}" name="Columna16308" dataDxfId="402"/>
    <tableColumn id="16315" xr3:uid="{00000000-0010-0000-0300-0000BB3F0000}" name="Columna16309" dataDxfId="401"/>
    <tableColumn id="16316" xr3:uid="{00000000-0010-0000-0300-0000BC3F0000}" name="Columna16310" dataDxfId="400"/>
    <tableColumn id="16317" xr3:uid="{00000000-0010-0000-0300-0000BD3F0000}" name="Columna16311" dataDxfId="399"/>
    <tableColumn id="16318" xr3:uid="{00000000-0010-0000-0300-0000BE3F0000}" name="Columna16312" dataDxfId="398"/>
    <tableColumn id="16319" xr3:uid="{00000000-0010-0000-0300-0000BF3F0000}" name="Columna16313" dataDxfId="397"/>
    <tableColumn id="16320" xr3:uid="{00000000-0010-0000-0300-0000C03F0000}" name="Columna16314" dataDxfId="396"/>
    <tableColumn id="16321" xr3:uid="{00000000-0010-0000-0300-0000C13F0000}" name="Columna16315" dataDxfId="395"/>
    <tableColumn id="16322" xr3:uid="{00000000-0010-0000-0300-0000C23F0000}" name="Columna16316" dataDxfId="394"/>
    <tableColumn id="16323" xr3:uid="{00000000-0010-0000-0300-0000C33F0000}" name="Columna16317" dataDxfId="393"/>
    <tableColumn id="16324" xr3:uid="{00000000-0010-0000-0300-0000C43F0000}" name="Columna16318" dataDxfId="392"/>
    <tableColumn id="16325" xr3:uid="{00000000-0010-0000-0300-0000C53F0000}" name="Columna16319" dataDxfId="391"/>
    <tableColumn id="16326" xr3:uid="{00000000-0010-0000-0300-0000C63F0000}" name="Columna16320" dataDxfId="390"/>
    <tableColumn id="16327" xr3:uid="{00000000-0010-0000-0300-0000C73F0000}" name="Columna16321" dataDxfId="389"/>
    <tableColumn id="16328" xr3:uid="{00000000-0010-0000-0300-0000C83F0000}" name="Columna16322" dataDxfId="388"/>
    <tableColumn id="16329" xr3:uid="{00000000-0010-0000-0300-0000C93F0000}" name="Columna16323" dataDxfId="387"/>
    <tableColumn id="16330" xr3:uid="{00000000-0010-0000-0300-0000CA3F0000}" name="Columna16324" dataDxfId="386"/>
    <tableColumn id="16331" xr3:uid="{00000000-0010-0000-0300-0000CB3F0000}" name="Columna16325" dataDxfId="385"/>
    <tableColumn id="16332" xr3:uid="{00000000-0010-0000-0300-0000CC3F0000}" name="Columna16326" dataDxfId="384"/>
    <tableColumn id="16333" xr3:uid="{00000000-0010-0000-0300-0000CD3F0000}" name="Columna16327" dataDxfId="383"/>
    <tableColumn id="16334" xr3:uid="{00000000-0010-0000-0300-0000CE3F0000}" name="Columna16328" dataDxfId="382"/>
    <tableColumn id="16335" xr3:uid="{00000000-0010-0000-0300-0000CF3F0000}" name="Columna16329" dataDxfId="381"/>
    <tableColumn id="16336" xr3:uid="{00000000-0010-0000-0300-0000D03F0000}" name="Columna16330" dataDxfId="380"/>
    <tableColumn id="16337" xr3:uid="{00000000-0010-0000-0300-0000D13F0000}" name="Columna16331" dataDxfId="379"/>
    <tableColumn id="16338" xr3:uid="{00000000-0010-0000-0300-0000D23F0000}" name="Columna16332" dataDxfId="378"/>
    <tableColumn id="16339" xr3:uid="{00000000-0010-0000-0300-0000D33F0000}" name="Columna16333" dataDxfId="377"/>
    <tableColumn id="16340" xr3:uid="{00000000-0010-0000-0300-0000D43F0000}" name="Columna16334" dataDxfId="376"/>
    <tableColumn id="16341" xr3:uid="{00000000-0010-0000-0300-0000D53F0000}" name="Columna16335" dataDxfId="375"/>
    <tableColumn id="16342" xr3:uid="{00000000-0010-0000-0300-0000D63F0000}" name="Columna16336" dataDxfId="374"/>
    <tableColumn id="16343" xr3:uid="{00000000-0010-0000-0300-0000D73F0000}" name="Columna16337" dataDxfId="373"/>
    <tableColumn id="16344" xr3:uid="{00000000-0010-0000-0300-0000D83F0000}" name="Columna16338" dataDxfId="372"/>
    <tableColumn id="16345" xr3:uid="{00000000-0010-0000-0300-0000D93F0000}" name="Columna16339" dataDxfId="371"/>
    <tableColumn id="16346" xr3:uid="{00000000-0010-0000-0300-0000DA3F0000}" name="Columna16340" dataDxfId="370"/>
    <tableColumn id="16347" xr3:uid="{00000000-0010-0000-0300-0000DB3F0000}" name="Columna16341" dataDxfId="369"/>
    <tableColumn id="16348" xr3:uid="{00000000-0010-0000-0300-0000DC3F0000}" name="Columna16342" dataDxfId="368"/>
    <tableColumn id="16349" xr3:uid="{00000000-0010-0000-0300-0000DD3F0000}" name="Columna16343" dataDxfId="367"/>
    <tableColumn id="16350" xr3:uid="{00000000-0010-0000-0300-0000DE3F0000}" name="Columna16344" dataDxfId="366"/>
    <tableColumn id="16351" xr3:uid="{00000000-0010-0000-0300-0000DF3F0000}" name="Columna16345" dataDxfId="365"/>
    <tableColumn id="16352" xr3:uid="{00000000-0010-0000-0300-0000E03F0000}" name="Columna16346" dataDxfId="364"/>
    <tableColumn id="16353" xr3:uid="{00000000-0010-0000-0300-0000E13F0000}" name="Columna16347" dataDxfId="363"/>
    <tableColumn id="16354" xr3:uid="{00000000-0010-0000-0300-0000E23F0000}" name="Columna16348" dataDxfId="362"/>
    <tableColumn id="16355" xr3:uid="{00000000-0010-0000-0300-0000E33F0000}" name="Columna16349" dataDxfId="361"/>
    <tableColumn id="16356" xr3:uid="{00000000-0010-0000-0300-0000E43F0000}" name="Columna16350" dataDxfId="360"/>
    <tableColumn id="16357" xr3:uid="{00000000-0010-0000-0300-0000E53F0000}" name="Columna16351" dataDxfId="359"/>
    <tableColumn id="16358" xr3:uid="{00000000-0010-0000-0300-0000E63F0000}" name="Columna16352" dataDxfId="358"/>
    <tableColumn id="16359" xr3:uid="{00000000-0010-0000-0300-0000E73F0000}" name="Columna16353" dataDxfId="357"/>
    <tableColumn id="16360" xr3:uid="{00000000-0010-0000-0300-0000E83F0000}" name="Columna16354" dataDxfId="356"/>
    <tableColumn id="16361" xr3:uid="{00000000-0010-0000-0300-0000E93F0000}" name="Columna16355" dataDxfId="355"/>
    <tableColumn id="16362" xr3:uid="{00000000-0010-0000-0300-0000EA3F0000}" name="Columna16356" dataDxfId="354"/>
    <tableColumn id="16363" xr3:uid="{00000000-0010-0000-0300-0000EB3F0000}" name="Columna16357" dataDxfId="353"/>
    <tableColumn id="16364" xr3:uid="{00000000-0010-0000-0300-0000EC3F0000}" name="Columna16358" dataDxfId="352"/>
    <tableColumn id="16365" xr3:uid="{00000000-0010-0000-0300-0000ED3F0000}" name="Columna16359" dataDxfId="351"/>
    <tableColumn id="16366" xr3:uid="{00000000-0010-0000-0300-0000EE3F0000}" name="Columna16360" dataDxfId="350"/>
    <tableColumn id="16367" xr3:uid="{00000000-0010-0000-0300-0000EF3F0000}" name="Columna16361" dataDxfId="349"/>
    <tableColumn id="16368" xr3:uid="{00000000-0010-0000-0300-0000F03F0000}" name="Columna16362" dataDxfId="348"/>
    <tableColumn id="16369" xr3:uid="{00000000-0010-0000-0300-0000F13F0000}" name="Columna16363" dataDxfId="347"/>
    <tableColumn id="16370" xr3:uid="{00000000-0010-0000-0300-0000F23F0000}" name="Columna16364" dataDxfId="346"/>
    <tableColumn id="16371" xr3:uid="{00000000-0010-0000-0300-0000F33F0000}" name="Columna16365" dataDxfId="345"/>
    <tableColumn id="16372" xr3:uid="{00000000-0010-0000-0300-0000F43F0000}" name="Columna16366" dataDxfId="344"/>
    <tableColumn id="16373" xr3:uid="{00000000-0010-0000-0300-0000F53F0000}" name="Columna16367" dataDxfId="343"/>
    <tableColumn id="16374" xr3:uid="{00000000-0010-0000-0300-0000F63F0000}" name="Columna16368" dataDxfId="342"/>
    <tableColumn id="16375" xr3:uid="{00000000-0010-0000-0300-0000F73F0000}" name="Columna16369" dataDxfId="341"/>
    <tableColumn id="16376" xr3:uid="{00000000-0010-0000-0300-0000F83F0000}" name="Columna16370" dataDxfId="340"/>
    <tableColumn id="16377" xr3:uid="{00000000-0010-0000-0300-0000F93F0000}" name="Columna16371" dataDxfId="339"/>
    <tableColumn id="16378" xr3:uid="{00000000-0010-0000-0300-0000FA3F0000}" name="Columna16372" dataDxfId="338"/>
    <tableColumn id="16379" xr3:uid="{00000000-0010-0000-0300-0000FB3F0000}" name="Columna16373" dataDxfId="337"/>
    <tableColumn id="16380" xr3:uid="{00000000-0010-0000-0300-0000FC3F0000}" name="Columna16374" dataDxfId="336"/>
    <tableColumn id="16381" xr3:uid="{00000000-0010-0000-0300-0000FD3F0000}" name="Columna16375" dataDxfId="335"/>
    <tableColumn id="16382" xr3:uid="{00000000-0010-0000-0300-0000FE3F0000}" name="Columna16376" dataDxfId="334"/>
    <tableColumn id="16383" xr3:uid="{00000000-0010-0000-0300-0000FF3F0000}" name="Columna16377" dataDxfId="333"/>
    <tableColumn id="16384" xr3:uid="{00000000-0010-0000-0300-000000400000}" name="Columna16378" dataDxfId="332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00000000-000C-0000-FFFF-FFFF27000000}" name="Table31647" displayName="Table31647" ref="A1787:F1794" totalsRowShown="0">
  <autoFilter ref="A1787:F1794" xr:uid="{00000000-0009-0000-0100-00002E000000}"/>
  <tableColumns count="6">
    <tableColumn id="1" xr3:uid="{00000000-0010-0000-2700-000001000000}" name="CÓDIGO CATÁLOGO" dataDxfId="109"/>
    <tableColumn id="2" xr3:uid="{00000000-0010-0000-2700-000002000000}" name="ARTÍCULO" dataDxfId="108">
      <calculatedColumnFormula>IFERROR(INDEX(UNSPSCDes,MATCH(INDIRECT(ADDRESS(ROW(),COLUMN()-1,4)),UNSPSCCode,0)),"")</calculatedColumnFormula>
    </tableColumn>
    <tableColumn id="3" xr3:uid="{00000000-0010-0000-2700-000003000000}" name="UNIDAD DE MEDIDA" dataDxfId="107"/>
    <tableColumn id="4" xr3:uid="{00000000-0010-0000-2700-000004000000}" name="CANTIDAD TOTAL ESTIMADA" dataDxfId="106" dataCellStyle="ArticleBody"/>
    <tableColumn id="5" xr3:uid="{00000000-0010-0000-2700-000005000000}" name="PRECIO UNITARIO ESTIMADO" dataDxfId="105" dataCellStyle="ArticleBody_currency"/>
    <tableColumn id="6" xr3:uid="{00000000-0010-0000-2700-000006000000}" name="MONTO TOTAL ESTIMADO" dataDxfId="104" dataCellStyle="ArticleBody_currency">
      <calculatedColumnFormula>+D1788*E1788</calculatedColumnFormula>
    </tableColumn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00000000-000C-0000-FFFF-FFFF28000000}" name="Table31748" displayName="Table31748" ref="A1805:F1806" totalsRowShown="0">
  <autoFilter ref="A1805:F1806" xr:uid="{00000000-0009-0000-0100-00002F000000}"/>
  <tableColumns count="6">
    <tableColumn id="1" xr3:uid="{00000000-0010-0000-2800-000001000000}" name="CÓDIGO CATÁLOGO" dataDxfId="103" dataCellStyle="ArticleBody"/>
    <tableColumn id="2" xr3:uid="{00000000-0010-0000-2800-000002000000}" name="ARTÍCULO" dataDxfId="102">
      <calculatedColumnFormula>IFERROR(INDEX(UNSPSCDes,MATCH(INDIRECT(ADDRESS(ROW(),COLUMN()-1,4)),UNSPSCCode,0)),"")</calculatedColumnFormula>
    </tableColumn>
    <tableColumn id="3" xr3:uid="{00000000-0010-0000-2800-000003000000}" name="UNIDAD DE MEDIDA" dataDxfId="101"/>
    <tableColumn id="4" xr3:uid="{00000000-0010-0000-2800-000004000000}" name="CANTIDAD TOTAL ESTIMADA" dataDxfId="100" dataCellStyle="ArticleBody"/>
    <tableColumn id="5" xr3:uid="{00000000-0010-0000-2800-000005000000}" name="PRECIO UNITARIO ESTIMADO" dataDxfId="99" dataCellStyle="ArticleBody_currency"/>
    <tableColumn id="6" xr3:uid="{00000000-0010-0000-2800-000006000000}" name="MONTO TOTAL ESTIMADO" dataDxfId="98" dataCellStyle="ArticleBody_currency">
      <calculatedColumnFormula>+D1806*E1806</calculatedColumnFormula>
    </tableColumn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00000000-000C-0000-FFFF-FFFF29000000}" name="Table3249" displayName="Table3249" ref="A1817:F1820" totalsRowShown="0" dataDxfId="97">
  <autoFilter ref="A1817:F1820" xr:uid="{00000000-0009-0000-0100-000030000000}"/>
  <tableColumns count="6">
    <tableColumn id="1" xr3:uid="{00000000-0010-0000-2900-000001000000}" name="CÓDIGO CATÁLOGO" dataDxfId="96"/>
    <tableColumn id="2" xr3:uid="{00000000-0010-0000-2900-000002000000}" name="ARTÍCULO" dataDxfId="95">
      <calculatedColumnFormula>IFERROR(INDEX(UNSPSCDes,MATCH(INDIRECT(ADDRESS(ROW(),COLUMN()-1,4)),UNSPSCCode,0)),"")</calculatedColumnFormula>
    </tableColumn>
    <tableColumn id="3" xr3:uid="{00000000-0010-0000-2900-000003000000}" name="UNIDAD DE MEDIDA" dataDxfId="94" dataCellStyle="ArticleBody"/>
    <tableColumn id="4" xr3:uid="{00000000-0010-0000-2900-000004000000}" name="CANTIDAD TOTAL ESTIMADA" dataDxfId="93" dataCellStyle="ArticleBody"/>
    <tableColumn id="5" xr3:uid="{00000000-0010-0000-2900-000005000000}" name="PRECIO UNITARIO ESTIMADO" dataDxfId="92" dataCellStyle="ArticleBody_currency"/>
    <tableColumn id="6" xr3:uid="{00000000-0010-0000-2900-000006000000}" name="MONTO TOTAL ESTIMADO" dataDxfId="91" dataCellStyle="ArticleBody_currency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00000000-000C-0000-FFFF-FFFF2A000000}" name="Table3350" displayName="Table3350" ref="A1831:F1848" totalsRowShown="0">
  <autoFilter ref="A1831:F1848" xr:uid="{00000000-0009-0000-0100-000031000000}"/>
  <tableColumns count="6">
    <tableColumn id="1" xr3:uid="{00000000-0010-0000-2A00-000001000000}" name="CÓDIGO CATÁLOGO" dataDxfId="90"/>
    <tableColumn id="2" xr3:uid="{00000000-0010-0000-2A00-000002000000}" name="ARTÍCULO" dataDxfId="89">
      <calculatedColumnFormula>IFERROR(INDEX(UNSPSCDes,MATCH(INDIRECT(ADDRESS(ROW(),COLUMN()-1,4)),UNSPSCCode,0)),"")</calculatedColumnFormula>
    </tableColumn>
    <tableColumn id="3" xr3:uid="{00000000-0010-0000-2A00-000003000000}" name="UNIDAD DE MEDIDA" dataDxfId="88"/>
    <tableColumn id="4" xr3:uid="{00000000-0010-0000-2A00-000004000000}" name="CANTIDAD TOTAL ESTIMADA" dataDxfId="87" dataCellStyle="ArticleBody"/>
    <tableColumn id="5" xr3:uid="{00000000-0010-0000-2A00-000005000000}" name="PRECIO UNITARIO ESTIMADO" dataDxfId="86" dataCellStyle="ArticleBody_currency"/>
    <tableColumn id="6" xr3:uid="{00000000-0010-0000-2A00-000006000000}" name="MONTO TOTAL ESTIMADO" dataDxfId="85" dataCellStyle="ArticleBody_currency">
      <calculatedColumnFormula>+D1832*E1832</calculatedColumnFormula>
    </tableColumn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00000000-000C-0000-FFFF-FFFF2B000000}" name="Table3551" displayName="Table3551" ref="A1859:F1883" totalsRowShown="0" dataDxfId="84">
  <autoFilter ref="A1859:F1883" xr:uid="{00000000-0009-0000-0100-000032000000}"/>
  <tableColumns count="6">
    <tableColumn id="1" xr3:uid="{00000000-0010-0000-2B00-000001000000}" name="CÓDIGO CATÁLOGO" dataDxfId="83"/>
    <tableColumn id="2" xr3:uid="{00000000-0010-0000-2B00-000002000000}" name="ARTÍCULO" dataDxfId="82">
      <calculatedColumnFormula>IFERROR(INDEX(UNSPSCDes,MATCH(INDIRECT(ADDRESS(ROW(),COLUMN()-1,4)),UNSPSCCode,0)),"")</calculatedColumnFormula>
    </tableColumn>
    <tableColumn id="3" xr3:uid="{00000000-0010-0000-2B00-000003000000}" name="UNIDAD DE MEDIDA" dataDxfId="81" dataCellStyle="ArticleBody"/>
    <tableColumn id="4" xr3:uid="{00000000-0010-0000-2B00-000004000000}" name="CANTIDAD TOTAL ESTIMADA" dataDxfId="80" dataCellStyle="ArticleBody"/>
    <tableColumn id="5" xr3:uid="{00000000-0010-0000-2B00-000005000000}" name="PRECIO UNITARIO ESTIMADO" dataDxfId="79" dataCellStyle="ArticleBody_currency"/>
    <tableColumn id="6" xr3:uid="{00000000-0010-0000-2B00-000006000000}" name="MONTO TOTAL ESTIMADO" dataDxfId="78" dataCellStyle="ArticleBody_currency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00000000-000C-0000-FFFF-FFFF2C000000}" name="Table3652" displayName="Table3652" ref="A1894:F1993" totalsRowShown="0" dataDxfId="77">
  <autoFilter ref="A1894:F1993" xr:uid="{00000000-0009-0000-0100-000033000000}"/>
  <tableColumns count="6">
    <tableColumn id="1" xr3:uid="{00000000-0010-0000-2C00-000001000000}" name="CÓDIGO CATÁLOGO" dataDxfId="76"/>
    <tableColumn id="2" xr3:uid="{00000000-0010-0000-2C00-000002000000}" name="ARTÍCULO" dataDxfId="75">
      <calculatedColumnFormula>IFERROR(INDEX(UNSPSCDes,MATCH(INDIRECT(ADDRESS(ROW(),COLUMN()-1,4)),UNSPSCCode,0)),"")</calculatedColumnFormula>
    </tableColumn>
    <tableColumn id="3" xr3:uid="{00000000-0010-0000-2C00-000003000000}" name="UNIDAD DE MEDIDA" dataDxfId="74" dataCellStyle="ArticleBody"/>
    <tableColumn id="4" xr3:uid="{00000000-0010-0000-2C00-000004000000}" name="CANTIDAD TOTAL ESTIMADA" dataDxfId="73" dataCellStyle="ArticleBody"/>
    <tableColumn id="5" xr3:uid="{00000000-0010-0000-2C00-000005000000}" name="PRECIO UNITARIO ESTIMADO" dataDxfId="72" dataCellStyle="ArticleBody_currency"/>
    <tableColumn id="6" xr3:uid="{00000000-0010-0000-2C00-000006000000}" name="MONTO TOTAL ESTIMADO" dataDxfId="71" dataCellStyle="ArticleBody_currency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00000000-000C-0000-FFFF-FFFF2D000000}" name="Table3753" displayName="Table3753" ref="A2004:F2011" totalsRowShown="0">
  <autoFilter ref="A2004:F2011" xr:uid="{00000000-0009-0000-0100-000034000000}"/>
  <tableColumns count="6">
    <tableColumn id="1" xr3:uid="{00000000-0010-0000-2D00-000001000000}" name="CÓDIGO CATÁLOGO" dataDxfId="70"/>
    <tableColumn id="2" xr3:uid="{00000000-0010-0000-2D00-000002000000}" name="ARTÍCULO" dataDxfId="69">
      <calculatedColumnFormula>IFERROR(INDEX(UNSPSCDes,MATCH(INDIRECT(ADDRESS(ROW(),COLUMN()-1,4)),UNSPSCCode,0)),"")</calculatedColumnFormula>
    </tableColumn>
    <tableColumn id="3" xr3:uid="{00000000-0010-0000-2D00-000003000000}" name="UNIDAD DE MEDIDA" dataDxfId="68"/>
    <tableColumn id="4" xr3:uid="{00000000-0010-0000-2D00-000004000000}" name="CANTIDAD TOTAL ESTIMADA" dataDxfId="67" dataCellStyle="ArticleBody"/>
    <tableColumn id="5" xr3:uid="{00000000-0010-0000-2D00-000005000000}" name="PRECIO UNITARIO ESTIMADO" dataDxfId="66" dataCellStyle="ArticleBody_currency"/>
    <tableColumn id="6" xr3:uid="{00000000-0010-0000-2D00-000006000000}" name="MONTO TOTAL ESTIMADO" dataDxfId="65" dataCellStyle="ArticleBody_currency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00000000-000C-0000-FFFF-FFFF2E000000}" name="Table3854" displayName="Table3854" ref="A2022:F2073" totalsRowShown="0" dataDxfId="64">
  <autoFilter ref="A2022:F2073" xr:uid="{00000000-0009-0000-0100-000035000000}"/>
  <tableColumns count="6">
    <tableColumn id="1" xr3:uid="{00000000-0010-0000-2E00-000001000000}" name="CÓDIGO CATÁLOGO" dataDxfId="63"/>
    <tableColumn id="2" xr3:uid="{00000000-0010-0000-2E00-000002000000}" name="ARTÍCULO" dataDxfId="62">
      <calculatedColumnFormula>IFERROR(INDEX(UNSPSCDes,MATCH(INDIRECT(ADDRESS(ROW(),COLUMN()-1,4)),UNSPSCCode,0)),"")</calculatedColumnFormula>
    </tableColumn>
    <tableColumn id="3" xr3:uid="{00000000-0010-0000-2E00-000003000000}" name="UNIDAD DE MEDIDA" dataDxfId="61" dataCellStyle="ArticleBody"/>
    <tableColumn id="4" xr3:uid="{00000000-0010-0000-2E00-000004000000}" name="CANTIDAD TOTAL ESTIMADA" dataDxfId="60" dataCellStyle="ArticleBody"/>
    <tableColumn id="5" xr3:uid="{00000000-0010-0000-2E00-000005000000}" name="PRECIO UNITARIO ESTIMADO" dataDxfId="59" dataCellStyle="ArticleBody_currency"/>
    <tableColumn id="6" xr3:uid="{00000000-0010-0000-2E00-000006000000}" name="MONTO TOTAL ESTIMADO" dataDxfId="58" dataCellStyle="ArticleBody_currency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00000000-000C-0000-FFFF-FFFF2F000000}" name="Table3955" displayName="Table3955" ref="A2084:F2092" totalsRowShown="0">
  <autoFilter ref="A2084:F2092" xr:uid="{00000000-0009-0000-0100-000036000000}"/>
  <tableColumns count="6">
    <tableColumn id="1" xr3:uid="{00000000-0010-0000-2F00-000001000000}" name="CÓDIGO CATÁLOGO" dataDxfId="57"/>
    <tableColumn id="2" xr3:uid="{00000000-0010-0000-2F00-000002000000}" name="ARTÍCULO" dataDxfId="56">
      <calculatedColumnFormula>IFERROR(INDEX(UNSPSCDes,MATCH(INDIRECT(ADDRESS(ROW(),COLUMN()-1,4)),UNSPSCCode,0)),"")</calculatedColumnFormula>
    </tableColumn>
    <tableColumn id="3" xr3:uid="{00000000-0010-0000-2F00-000003000000}" name="UNIDAD DE MEDIDA" dataDxfId="55"/>
    <tableColumn id="4" xr3:uid="{00000000-0010-0000-2F00-000004000000}" name="CANTIDAD TOTAL ESTIMADA" dataDxfId="54" dataCellStyle="ArticleBody"/>
    <tableColumn id="5" xr3:uid="{00000000-0010-0000-2F00-000005000000}" name="PRECIO UNITARIO ESTIMADO" dataDxfId="53" dataCellStyle="ArticleBody_currency"/>
    <tableColumn id="6" xr3:uid="{00000000-0010-0000-2F00-000006000000}" name="MONTO TOTAL ESTIMADO" dataDxfId="52" dataCellStyle="ArticleBody_currency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00000000-000C-0000-FFFF-FFFF30000000}" name="Table31157" displayName="Table31157" ref="A2103:F2108" totalsRowShown="0">
  <autoFilter ref="A2103:F2108" xr:uid="{00000000-0009-0000-0100-000038000000}"/>
  <tableColumns count="6">
    <tableColumn id="1" xr3:uid="{00000000-0010-0000-3000-000001000000}" name="CÓDIGO CATÁLOGO" dataDxfId="51"/>
    <tableColumn id="2" xr3:uid="{00000000-0010-0000-3000-000002000000}" name="ARTÍCULO" dataDxfId="50">
      <calculatedColumnFormula>IFERROR(INDEX(UNSPSCDes,MATCH(INDIRECT(ADDRESS(ROW(),COLUMN()-1,4)),UNSPSCCode,0)),"")</calculatedColumnFormula>
    </tableColumn>
    <tableColumn id="3" xr3:uid="{00000000-0010-0000-3000-000003000000}" name="UNIDAD DE MEDIDA" dataDxfId="49"/>
    <tableColumn id="4" xr3:uid="{00000000-0010-0000-3000-000004000000}" name="CANTIDAD TOTAL ESTIMADA" dataDxfId="48" dataCellStyle="ArticleBody"/>
    <tableColumn id="5" xr3:uid="{00000000-0010-0000-3000-000005000000}" name="PRECIO UNITARIO ESTIMADO" dataDxfId="47" dataCellStyle="ArticleBody_currency"/>
    <tableColumn id="6" xr3:uid="{00000000-0010-0000-3000-000006000000}" name="MONTO TOTAL ESTIMADO" dataDxfId="46" dataCellStyle="ArticleBody_currency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4000000}" name="Table37" displayName="Table37" ref="A270:F277" totalsRowShown="0">
  <autoFilter ref="A270:F277" xr:uid="{00000000-0009-0000-0100-000006000000}"/>
  <tableColumns count="6">
    <tableColumn id="1" xr3:uid="{00000000-0010-0000-0400-000001000000}" name="CÓDIGO CATÁLOGO" dataDxfId="331"/>
    <tableColumn id="2" xr3:uid="{00000000-0010-0000-0400-000002000000}" name="ARTÍCULO" dataDxfId="330">
      <calculatedColumnFormula>IFERROR(INDEX(UNSPSCDes,MATCH(INDIRECT(ADDRESS(ROW(),COLUMN()-1,4)),UNSPSCCode,0)),"")</calculatedColumnFormula>
    </tableColumn>
    <tableColumn id="3" xr3:uid="{00000000-0010-0000-0400-000003000000}" name="UNIDAD DE MEDIDA" dataDxfId="329"/>
    <tableColumn id="4" xr3:uid="{00000000-0010-0000-0400-000004000000}" name="CANTIDAD TOTAL ESTIMADA" dataDxfId="328"/>
    <tableColumn id="5" xr3:uid="{00000000-0010-0000-0400-000005000000}" name="PRECIO UNITARIO ESTIMADO" dataDxfId="327"/>
    <tableColumn id="6" xr3:uid="{00000000-0010-0000-0400-000006000000}" name="MONTO TOTAL ESTIMADO" dataDxfId="326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00000000-000C-0000-FFFF-FFFF31000000}" name="Table31258" displayName="Table31258" ref="A2119:F2274" totalsRowShown="0" dataDxfId="45">
  <autoFilter ref="A2119:F2274" xr:uid="{00000000-0009-0000-0100-000039000000}"/>
  <tableColumns count="6">
    <tableColumn id="1" xr3:uid="{00000000-0010-0000-3100-000001000000}" name="CÓDIGO CATÁLOGO" dataDxfId="44"/>
    <tableColumn id="2" xr3:uid="{00000000-0010-0000-3100-000002000000}" name="ARTÍCULO" dataDxfId="43">
      <calculatedColumnFormula>IFERROR(INDEX(UNSPSCDes,MATCH(INDIRECT(ADDRESS(ROW(),COLUMN()-1,4)),UNSPSCCode,0)),"")</calculatedColumnFormula>
    </tableColumn>
    <tableColumn id="3" xr3:uid="{00000000-0010-0000-3100-000003000000}" name="UNIDAD DE MEDIDA" dataDxfId="42" dataCellStyle="ArticleBody"/>
    <tableColumn id="4" xr3:uid="{00000000-0010-0000-3100-000004000000}" name="CANTIDAD TOTAL ESTIMADA" dataDxfId="41" dataCellStyle="ArticleBody"/>
    <tableColumn id="5" xr3:uid="{00000000-0010-0000-3100-000005000000}" name="PRECIO UNITARIO ESTIMADO" dataDxfId="40" dataCellStyle="ArticleBody_currency"/>
    <tableColumn id="6" xr3:uid="{00000000-0010-0000-3100-000006000000}" name="MONTO TOTAL ESTIMADO" dataDxfId="39" dataCellStyle="ArticleBody_currency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00000000-000C-0000-FFFF-FFFF32000000}" name="Table31359" displayName="Table31359" ref="A2285:F2292" totalsRowShown="0">
  <autoFilter ref="A2285:F2292" xr:uid="{00000000-0009-0000-0100-00003A000000}"/>
  <tableColumns count="6">
    <tableColumn id="1" xr3:uid="{00000000-0010-0000-3200-000001000000}" name="CÓDIGO CATÁLOGO" dataDxfId="38"/>
    <tableColumn id="2" xr3:uid="{00000000-0010-0000-3200-000002000000}" name="ARTÍCULO" dataDxfId="37">
      <calculatedColumnFormula>IFERROR(INDEX(UNSPSCDes,MATCH(INDIRECT(ADDRESS(ROW(),COLUMN()-1,4)),UNSPSCCode,0)),"")</calculatedColumnFormula>
    </tableColumn>
    <tableColumn id="3" xr3:uid="{00000000-0010-0000-3200-000003000000}" name="UNIDAD DE MEDIDA" dataDxfId="36"/>
    <tableColumn id="4" xr3:uid="{00000000-0010-0000-3200-000004000000}" name="CANTIDAD TOTAL ESTIMADA" dataDxfId="35" dataCellStyle="ArticleBody"/>
    <tableColumn id="5" xr3:uid="{00000000-0010-0000-3200-000005000000}" name="PRECIO UNITARIO ESTIMADO" dataDxfId="34" dataCellStyle="ArticleBody_currency"/>
    <tableColumn id="6" xr3:uid="{00000000-0010-0000-3200-000006000000}" name="MONTO TOTAL ESTIMADO" dataDxfId="33" dataCellStyle="ArticleBody_currency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00000000-000C-0000-FFFF-FFFF33000000}" name="Table31460" displayName="Table31460" ref="A2303:F2306" totalsRowShown="0" dataDxfId="32">
  <autoFilter ref="A2303:F2306" xr:uid="{00000000-0009-0000-0100-00003B000000}"/>
  <tableColumns count="6">
    <tableColumn id="1" xr3:uid="{00000000-0010-0000-3300-000001000000}" name="CÓDIGO CATÁLOGO" dataDxfId="31"/>
    <tableColumn id="2" xr3:uid="{00000000-0010-0000-3300-000002000000}" name="ARTÍCULO" dataDxfId="30">
      <calculatedColumnFormula>IFERROR(INDEX(UNSPSCDes,MATCH(INDIRECT(ADDRESS(ROW(),COLUMN()-1,4)),UNSPSCCode,0)),"")</calculatedColumnFormula>
    </tableColumn>
    <tableColumn id="3" xr3:uid="{00000000-0010-0000-3300-000003000000}" name="UNIDAD DE MEDIDA" dataDxfId="29"/>
    <tableColumn id="4" xr3:uid="{00000000-0010-0000-3300-000004000000}" name="CANTIDAD TOTAL ESTIMADA" dataDxfId="28" dataCellStyle="ArticleBody"/>
    <tableColumn id="5" xr3:uid="{00000000-0010-0000-3300-000005000000}" name="PRECIO UNITARIO ESTIMADO" dataDxfId="27" dataCellStyle="ArticleBody_currency"/>
    <tableColumn id="6" xr3:uid="{00000000-0010-0000-3300-000006000000}" name="MONTO TOTAL ESTIMADO" dataDxfId="26" dataCellStyle="ArticleBody_currency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00000000-000C-0000-FFFF-FFFF34000000}" name="Table31561" displayName="Table31561" ref="A2317:F2319" totalsRowShown="0" dataDxfId="25">
  <autoFilter ref="A2317:F2319" xr:uid="{00000000-0009-0000-0100-00003C000000}"/>
  <tableColumns count="6">
    <tableColumn id="1" xr3:uid="{00000000-0010-0000-3400-000001000000}" name="CÓDIGO CATÁLOGO" dataDxfId="24"/>
    <tableColumn id="2" xr3:uid="{00000000-0010-0000-3400-000002000000}" name="ARTÍCULO" dataDxfId="23">
      <calculatedColumnFormula>IFERROR(INDEX(UNSPSCDes,MATCH(INDIRECT(ADDRESS(ROW(),COLUMN()-1,4)),UNSPSCCode,0)),"")</calculatedColumnFormula>
    </tableColumn>
    <tableColumn id="3" xr3:uid="{00000000-0010-0000-3400-000003000000}" name="UNIDAD DE MEDIDA" dataDxfId="22"/>
    <tableColumn id="4" xr3:uid="{00000000-0010-0000-3400-000004000000}" name="CANTIDAD TOTAL ESTIMADA" dataDxfId="21" dataCellStyle="ArticleBody"/>
    <tableColumn id="5" xr3:uid="{00000000-0010-0000-3400-000005000000}" name="PRECIO UNITARIO ESTIMADO" dataDxfId="20" dataCellStyle="ArticleBody_currency"/>
    <tableColumn id="6" xr3:uid="{00000000-0010-0000-3400-000006000000}" name="MONTO TOTAL ESTIMADO" dataDxfId="19" dataCellStyle="ArticleBody_currency">
      <calculatedColumnFormula>+D2318*E2318</calculatedColumnFormula>
    </tableColumn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00000000-000C-0000-FFFF-FFFF35000000}" name="Table31662" displayName="Table31662" ref="A2330:F2337" totalsRowShown="0">
  <autoFilter ref="A2330:F2337" xr:uid="{00000000-0009-0000-0100-00003D000000}"/>
  <tableColumns count="6">
    <tableColumn id="1" xr3:uid="{00000000-0010-0000-3500-000001000000}" name="CÓDIGO CATÁLOGO" dataDxfId="18"/>
    <tableColumn id="2" xr3:uid="{00000000-0010-0000-3500-000002000000}" name="ARTÍCULO" dataDxfId="17">
      <calculatedColumnFormula>IFERROR(INDEX(UNSPSCDes,MATCH(INDIRECT(ADDRESS(ROW(),COLUMN()-1,4)),UNSPSCCode,0)),"")</calculatedColumnFormula>
    </tableColumn>
    <tableColumn id="3" xr3:uid="{00000000-0010-0000-3500-000003000000}" name="UNIDAD DE MEDIDA" dataDxfId="16"/>
    <tableColumn id="4" xr3:uid="{00000000-0010-0000-3500-000004000000}" name="CANTIDAD TOTAL ESTIMADA" dataDxfId="15" dataCellStyle="ArticleBody"/>
    <tableColumn id="5" xr3:uid="{00000000-0010-0000-3500-000005000000}" name="PRECIO UNITARIO ESTIMADO" dataDxfId="14" dataCellStyle="ArticleBody_currency"/>
    <tableColumn id="6" xr3:uid="{00000000-0010-0000-3500-000006000000}" name="MONTO TOTAL ESTIMADO" dataDxfId="13" dataCellStyle="ArticleBody_currency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00000000-000C-0000-FFFF-FFFF36000000}" name="Table31763" displayName="Table31763" ref="A2348:F2349" totalsRowShown="0">
  <autoFilter ref="A2348:F2349" xr:uid="{00000000-0009-0000-0100-00003E000000}"/>
  <tableColumns count="6">
    <tableColumn id="1" xr3:uid="{00000000-0010-0000-3600-000001000000}" name="CÓDIGO CATÁLOGO" dataDxfId="12"/>
    <tableColumn id="2" xr3:uid="{00000000-0010-0000-3600-000002000000}" name="ARTÍCULO" dataDxfId="11">
      <calculatedColumnFormula>IFERROR(INDEX(UNSPSCDes,MATCH(INDIRECT(ADDRESS(ROW(),COLUMN()-1,4)),UNSPSCCode,0)),"")</calculatedColumnFormula>
    </tableColumn>
    <tableColumn id="3" xr3:uid="{00000000-0010-0000-3600-000003000000}" name="UNIDAD DE MEDIDA" dataDxfId="10"/>
    <tableColumn id="4" xr3:uid="{00000000-0010-0000-3600-000004000000}" name="CANTIDAD TOTAL ESTIMADA" dataDxfId="9"/>
    <tableColumn id="5" xr3:uid="{00000000-0010-0000-3600-000005000000}" name="PRECIO UNITARIO ESTIMADO" dataDxfId="8"/>
    <tableColumn id="6" xr3:uid="{00000000-0010-0000-3600-000006000000}" name="MONTO TOTAL ESTIMADO" dataDxfId="7">
      <calculatedColumnFormula>+D2349*E2349</calculatedColumnFormula>
    </tableColumn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37000000}" name="Table319" displayName="Table319" ref="A2360:F2361" totalsRowShown="0" dataDxfId="6">
  <autoFilter ref="A2360:F2361" xr:uid="{00000000-0009-0000-0100-000020000000}"/>
  <tableColumns count="6">
    <tableColumn id="1" xr3:uid="{00000000-0010-0000-3700-000001000000}" name="CÓDIGO CATÁLOGO" dataDxfId="5"/>
    <tableColumn id="2" xr3:uid="{00000000-0010-0000-3700-000002000000}" name="ARTÍCULO" dataDxfId="4">
      <calculatedColumnFormula>IFERROR(INDEX(UNSPSCDes,MATCH(INDIRECT(ADDRESS(ROW(),COLUMN()-1,4)),UNSPSCCode,0)),"")</calculatedColumnFormula>
    </tableColumn>
    <tableColumn id="3" xr3:uid="{00000000-0010-0000-3700-000003000000}" name="UNIDAD DE MEDIDA" dataDxfId="3"/>
    <tableColumn id="4" xr3:uid="{00000000-0010-0000-3700-000004000000}" name="CANTIDAD TOTAL ESTIMADA" dataDxfId="2"/>
    <tableColumn id="5" xr3:uid="{00000000-0010-0000-3700-000005000000}" name="PRECIO UNITARIO ESTIMADO" dataDxfId="1"/>
    <tableColumn id="6" xr3:uid="{00000000-0010-0000-3700-000006000000}" name="MONTO TOTAL ESTIMADO" dataDxfId="0">
      <calculatedColumnFormula>+D2361*E2361</calculatedColumnFormula>
    </tableColumn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38000000}" name="Table3" displayName="Table3" ref="A8:F9" totalsRowShown="0">
  <autoFilter ref="A8:F9" xr:uid="{00000000-0009-0000-0100-000003000000}"/>
  <tableColumns count="6">
    <tableColumn id="1" xr3:uid="{00000000-0010-0000-3800-000001000000}" name="CÓDIGO CATÁLOGO"/>
    <tableColumn id="2" xr3:uid="{00000000-0010-0000-3800-000002000000}" name="ARTÍCULO"/>
    <tableColumn id="3" xr3:uid="{00000000-0010-0000-3800-000003000000}" name="UNIDAD DE MEDIDA"/>
    <tableColumn id="4" xr3:uid="{00000000-0010-0000-3800-000004000000}" name="CANTIDAD TOTAL ESTIMADA"/>
    <tableColumn id="5" xr3:uid="{00000000-0010-0000-3800-000005000000}" name="PRECIO UNITARIO ESTIMADO"/>
    <tableColumn id="6" xr3:uid="{00000000-0010-0000-3800-000006000000}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5000000}" name="Table38" displayName="Table38" ref="A288:F351" totalsRowShown="0" dataDxfId="325">
  <autoFilter ref="A288:F351" xr:uid="{00000000-0009-0000-0100-000007000000}"/>
  <tableColumns count="6">
    <tableColumn id="1" xr3:uid="{00000000-0010-0000-0500-000001000000}" name="CÓDIGO CATÁLOGO" dataDxfId="324"/>
    <tableColumn id="2" xr3:uid="{00000000-0010-0000-0500-000002000000}" name="ARTÍCULO" dataDxfId="323">
      <calculatedColumnFormula>IFERROR(INDEX(UNSPSCDes,MATCH(INDIRECT(ADDRESS(ROW(),COLUMN()-1,4)),UNSPSCCode,0)),"")</calculatedColumnFormula>
    </tableColumn>
    <tableColumn id="3" xr3:uid="{00000000-0010-0000-0500-000003000000}" name="UNIDAD DE MEDIDA" dataDxfId="322"/>
    <tableColumn id="4" xr3:uid="{00000000-0010-0000-0500-000004000000}" name="CANTIDAD TOTAL ESTIMADA" dataDxfId="321"/>
    <tableColumn id="5" xr3:uid="{00000000-0010-0000-0500-000005000000}" name="PRECIO UNITARIO ESTIMADO" dataDxfId="320"/>
    <tableColumn id="6" xr3:uid="{00000000-0010-0000-0500-000006000000}" name="MONTO TOTAL ESTIMADO" dataDxfId="319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6000000}" name="Table39" displayName="Table39" ref="A362:F370" totalsRowShown="0">
  <autoFilter ref="A362:F370" xr:uid="{00000000-0009-0000-0100-000008000000}"/>
  <tableColumns count="6">
    <tableColumn id="1" xr3:uid="{00000000-0010-0000-0600-000001000000}" name="CÓDIGO CATÁLOGO" dataDxfId="318"/>
    <tableColumn id="2" xr3:uid="{00000000-0010-0000-0600-000002000000}" name="ARTÍCULO" dataDxfId="317">
      <calculatedColumnFormula>IFERROR(INDEX(UNSPSCDes,MATCH(INDIRECT(ADDRESS(ROW(),COLUMN()-1,4)),UNSPSCCode,0)),"")</calculatedColumnFormula>
    </tableColumn>
    <tableColumn id="3" xr3:uid="{00000000-0010-0000-0600-000003000000}" name="UNIDAD DE MEDIDA" dataDxfId="316"/>
    <tableColumn id="4" xr3:uid="{00000000-0010-0000-0600-000004000000}" name="CANTIDAD TOTAL ESTIMADA" dataDxfId="315"/>
    <tableColumn id="5" xr3:uid="{00000000-0010-0000-0600-000005000000}" name="PRECIO UNITARIO ESTIMADO" dataDxfId="314"/>
    <tableColumn id="6" xr3:uid="{00000000-0010-0000-0600-000006000000}" name="MONTO TOTAL ESTIMADO" dataDxfId="313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7000000}" name="Table311" displayName="Table311" ref="A381:F383" totalsRowShown="0">
  <autoFilter ref="A381:F383" xr:uid="{00000000-0009-0000-0100-00000A000000}"/>
  <tableColumns count="6">
    <tableColumn id="1" xr3:uid="{00000000-0010-0000-0700-000001000000}" name="CÓDIGO CATÁLOGO" dataDxfId="312"/>
    <tableColumn id="2" xr3:uid="{00000000-0010-0000-0700-000002000000}" name="ARTÍCULO" dataDxfId="311">
      <calculatedColumnFormula>IFERROR(INDEX(UNSPSCDes,MATCH(INDIRECT(ADDRESS(ROW(),COLUMN()-1,4)),UNSPSCCode,0)),"")</calculatedColumnFormula>
    </tableColumn>
    <tableColumn id="3" xr3:uid="{00000000-0010-0000-0700-000003000000}" name="UNIDAD DE MEDIDA" dataDxfId="310"/>
    <tableColumn id="4" xr3:uid="{00000000-0010-0000-0700-000004000000}" name="CANTIDAD TOTAL ESTIMADA" dataDxfId="309"/>
    <tableColumn id="5" xr3:uid="{00000000-0010-0000-0700-000005000000}" name="PRECIO UNITARIO ESTIMADO" dataDxfId="308"/>
    <tableColumn id="6" xr3:uid="{00000000-0010-0000-0700-000006000000}" name="MONTO TOTAL ESTIMADO" dataDxfId="307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8000000}" name="Table312" displayName="Table312" ref="A394:F537" totalsRowShown="0" dataDxfId="306">
  <autoFilter ref="A394:F537" xr:uid="{00000000-0009-0000-0100-00000B000000}"/>
  <tableColumns count="6">
    <tableColumn id="1" xr3:uid="{00000000-0010-0000-0800-000001000000}" name="CÓDIGO CATÁLOGO" dataDxfId="305"/>
    <tableColumn id="2" xr3:uid="{00000000-0010-0000-0800-000002000000}" name="ARTÍCULO" dataDxfId="304">
      <calculatedColumnFormula>IFERROR(INDEX(UNSPSCDes,MATCH(INDIRECT(ADDRESS(ROW(),COLUMN()-1,4)),UNSPSCCode,0)),"")</calculatedColumnFormula>
    </tableColumn>
    <tableColumn id="3" xr3:uid="{00000000-0010-0000-0800-000003000000}" name="UNIDAD DE MEDIDA" dataDxfId="303"/>
    <tableColumn id="4" xr3:uid="{00000000-0010-0000-0800-000004000000}" name="CANTIDAD TOTAL ESTIMADA" dataDxfId="302"/>
    <tableColumn id="5" xr3:uid="{00000000-0010-0000-0800-000005000000}" name="PRECIO UNITARIO ESTIMADO" dataDxfId="301"/>
    <tableColumn id="6" xr3:uid="{00000000-0010-0000-0800-000006000000}" name="MONTO TOTAL ESTIMADO" dataDxfId="300">
      <calculatedColumnFormula>INDIRECT(ADDRESS(ROW(),COLUMN()-2,4))*INDIRECT(ADDRESS(ROW(),COLUMN()-1,4))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99" Type="http://schemas.openxmlformats.org/officeDocument/2006/relationships/ctrlProp" Target="../ctrlProps/ctrlProp296.xml"/><Relationship Id="rId303" Type="http://schemas.openxmlformats.org/officeDocument/2006/relationships/table" Target="../tables/table2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63" Type="http://schemas.openxmlformats.org/officeDocument/2006/relationships/ctrlProp" Target="../ctrlProps/ctrlProp60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159" Type="http://schemas.openxmlformats.org/officeDocument/2006/relationships/ctrlProp" Target="../ctrlProps/ctrlProp156.xml"/><Relationship Id="rId324" Type="http://schemas.openxmlformats.org/officeDocument/2006/relationships/table" Target="../tables/table23.xml"/><Relationship Id="rId345" Type="http://schemas.openxmlformats.org/officeDocument/2006/relationships/table" Target="../tables/table44.xml"/><Relationship Id="rId170" Type="http://schemas.openxmlformats.org/officeDocument/2006/relationships/ctrlProp" Target="../ctrlProps/ctrlProp167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226" Type="http://schemas.openxmlformats.org/officeDocument/2006/relationships/ctrlProp" Target="../ctrlProps/ctrlProp223.xml"/><Relationship Id="rId247" Type="http://schemas.openxmlformats.org/officeDocument/2006/relationships/ctrlProp" Target="../ctrlProps/ctrlProp244.xml"/><Relationship Id="rId107" Type="http://schemas.openxmlformats.org/officeDocument/2006/relationships/ctrlProp" Target="../ctrlProps/ctrlProp104.xml"/><Relationship Id="rId268" Type="http://schemas.openxmlformats.org/officeDocument/2006/relationships/ctrlProp" Target="../ctrlProps/ctrlProp265.xml"/><Relationship Id="rId289" Type="http://schemas.openxmlformats.org/officeDocument/2006/relationships/ctrlProp" Target="../ctrlProps/ctrlProp286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53" Type="http://schemas.openxmlformats.org/officeDocument/2006/relationships/ctrlProp" Target="../ctrlProps/ctrlProp50.xml"/><Relationship Id="rId74" Type="http://schemas.openxmlformats.org/officeDocument/2006/relationships/ctrlProp" Target="../ctrlProps/ctrlProp71.xml"/><Relationship Id="rId128" Type="http://schemas.openxmlformats.org/officeDocument/2006/relationships/ctrlProp" Target="../ctrlProps/ctrlProp125.xml"/><Relationship Id="rId149" Type="http://schemas.openxmlformats.org/officeDocument/2006/relationships/ctrlProp" Target="../ctrlProps/ctrlProp146.xml"/><Relationship Id="rId314" Type="http://schemas.openxmlformats.org/officeDocument/2006/relationships/table" Target="../tables/table13.xml"/><Relationship Id="rId335" Type="http://schemas.openxmlformats.org/officeDocument/2006/relationships/table" Target="../tables/table34.xml"/><Relationship Id="rId356" Type="http://schemas.openxmlformats.org/officeDocument/2006/relationships/table" Target="../tables/table55.xml"/><Relationship Id="rId5" Type="http://schemas.openxmlformats.org/officeDocument/2006/relationships/ctrlProp" Target="../ctrlProps/ctrlProp2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181" Type="http://schemas.openxmlformats.org/officeDocument/2006/relationships/ctrlProp" Target="../ctrlProps/ctrlProp178.xml"/><Relationship Id="rId216" Type="http://schemas.openxmlformats.org/officeDocument/2006/relationships/ctrlProp" Target="../ctrlProps/ctrlProp213.xml"/><Relationship Id="rId237" Type="http://schemas.openxmlformats.org/officeDocument/2006/relationships/ctrlProp" Target="../ctrlProps/ctrlProp234.xml"/><Relationship Id="rId258" Type="http://schemas.openxmlformats.org/officeDocument/2006/relationships/ctrlProp" Target="../ctrlProps/ctrlProp255.xml"/><Relationship Id="rId279" Type="http://schemas.openxmlformats.org/officeDocument/2006/relationships/ctrlProp" Target="../ctrlProps/ctrlProp276.xml"/><Relationship Id="rId22" Type="http://schemas.openxmlformats.org/officeDocument/2006/relationships/ctrlProp" Target="../ctrlProps/ctrlProp19.xml"/><Relationship Id="rId43" Type="http://schemas.openxmlformats.org/officeDocument/2006/relationships/ctrlProp" Target="../ctrlProps/ctrlProp40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139" Type="http://schemas.openxmlformats.org/officeDocument/2006/relationships/ctrlProp" Target="../ctrlProps/ctrlProp136.xml"/><Relationship Id="rId290" Type="http://schemas.openxmlformats.org/officeDocument/2006/relationships/ctrlProp" Target="../ctrlProps/ctrlProp287.xml"/><Relationship Id="rId304" Type="http://schemas.openxmlformats.org/officeDocument/2006/relationships/table" Target="../tables/table3.xml"/><Relationship Id="rId325" Type="http://schemas.openxmlformats.org/officeDocument/2006/relationships/table" Target="../tables/table24.xml"/><Relationship Id="rId346" Type="http://schemas.openxmlformats.org/officeDocument/2006/relationships/table" Target="../tables/table45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71" Type="http://schemas.openxmlformats.org/officeDocument/2006/relationships/ctrlProp" Target="../ctrlProps/ctrlProp168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227" Type="http://schemas.openxmlformats.org/officeDocument/2006/relationships/ctrlProp" Target="../ctrlProps/ctrlProp224.xml"/><Relationship Id="rId248" Type="http://schemas.openxmlformats.org/officeDocument/2006/relationships/ctrlProp" Target="../ctrlProps/ctrlProp245.xml"/><Relationship Id="rId269" Type="http://schemas.openxmlformats.org/officeDocument/2006/relationships/ctrlProp" Target="../ctrlProps/ctrlProp266.xml"/><Relationship Id="rId12" Type="http://schemas.openxmlformats.org/officeDocument/2006/relationships/ctrlProp" Target="../ctrlProps/ctrlProp9.xml"/><Relationship Id="rId33" Type="http://schemas.openxmlformats.org/officeDocument/2006/relationships/ctrlProp" Target="../ctrlProps/ctrlProp30.xml"/><Relationship Id="rId108" Type="http://schemas.openxmlformats.org/officeDocument/2006/relationships/ctrlProp" Target="../ctrlProps/ctrlProp105.xml"/><Relationship Id="rId129" Type="http://schemas.openxmlformats.org/officeDocument/2006/relationships/ctrlProp" Target="../ctrlProps/ctrlProp126.xml"/><Relationship Id="rId280" Type="http://schemas.openxmlformats.org/officeDocument/2006/relationships/ctrlProp" Target="../ctrlProps/ctrlProp277.xml"/><Relationship Id="rId315" Type="http://schemas.openxmlformats.org/officeDocument/2006/relationships/table" Target="../tables/table14.xml"/><Relationship Id="rId336" Type="http://schemas.openxmlformats.org/officeDocument/2006/relationships/table" Target="../tables/table35.xml"/><Relationship Id="rId357" Type="http://schemas.openxmlformats.org/officeDocument/2006/relationships/table" Target="../tables/table56.xml"/><Relationship Id="rId54" Type="http://schemas.openxmlformats.org/officeDocument/2006/relationships/ctrlProp" Target="../ctrlProps/ctrlProp51.xml"/><Relationship Id="rId75" Type="http://schemas.openxmlformats.org/officeDocument/2006/relationships/ctrlProp" Target="../ctrlProps/ctrlProp72.xml"/><Relationship Id="rId96" Type="http://schemas.openxmlformats.org/officeDocument/2006/relationships/ctrlProp" Target="../ctrlProps/ctrlProp93.xml"/><Relationship Id="rId140" Type="http://schemas.openxmlformats.org/officeDocument/2006/relationships/ctrlProp" Target="../ctrlProps/ctrlProp137.xml"/><Relationship Id="rId161" Type="http://schemas.openxmlformats.org/officeDocument/2006/relationships/ctrlProp" Target="../ctrlProps/ctrlProp158.xml"/><Relationship Id="rId182" Type="http://schemas.openxmlformats.org/officeDocument/2006/relationships/ctrlProp" Target="../ctrlProps/ctrlProp179.xml"/><Relationship Id="rId217" Type="http://schemas.openxmlformats.org/officeDocument/2006/relationships/ctrlProp" Target="../ctrlProps/ctrlProp214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259" Type="http://schemas.openxmlformats.org/officeDocument/2006/relationships/ctrlProp" Target="../ctrlProps/ctrlProp256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270" Type="http://schemas.openxmlformats.org/officeDocument/2006/relationships/ctrlProp" Target="../ctrlProps/ctrlProp267.xml"/><Relationship Id="rId291" Type="http://schemas.openxmlformats.org/officeDocument/2006/relationships/ctrlProp" Target="../ctrlProps/ctrlProp288.xml"/><Relationship Id="rId305" Type="http://schemas.openxmlformats.org/officeDocument/2006/relationships/table" Target="../tables/table4.xml"/><Relationship Id="rId326" Type="http://schemas.openxmlformats.org/officeDocument/2006/relationships/table" Target="../tables/table25.xml"/><Relationship Id="rId347" Type="http://schemas.openxmlformats.org/officeDocument/2006/relationships/table" Target="../tables/table46.xml"/><Relationship Id="rId44" Type="http://schemas.openxmlformats.org/officeDocument/2006/relationships/ctrlProp" Target="../ctrlProps/ctrlProp41.xml"/><Relationship Id="rId65" Type="http://schemas.openxmlformats.org/officeDocument/2006/relationships/ctrlProp" Target="../ctrlProps/ctrlProp62.xml"/><Relationship Id="rId86" Type="http://schemas.openxmlformats.org/officeDocument/2006/relationships/ctrlProp" Target="../ctrlProps/ctrlProp83.xml"/><Relationship Id="rId130" Type="http://schemas.openxmlformats.org/officeDocument/2006/relationships/ctrlProp" Target="../ctrlProps/ctrlProp127.xml"/><Relationship Id="rId151" Type="http://schemas.openxmlformats.org/officeDocument/2006/relationships/ctrlProp" Target="../ctrlProps/ctrlProp148.xml"/><Relationship Id="rId172" Type="http://schemas.openxmlformats.org/officeDocument/2006/relationships/ctrlProp" Target="../ctrlProps/ctrlProp169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28" Type="http://schemas.openxmlformats.org/officeDocument/2006/relationships/ctrlProp" Target="../ctrlProps/ctrlProp225.xml"/><Relationship Id="rId249" Type="http://schemas.openxmlformats.org/officeDocument/2006/relationships/ctrlProp" Target="../ctrlProps/ctrlProp246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281" Type="http://schemas.openxmlformats.org/officeDocument/2006/relationships/ctrlProp" Target="../ctrlProps/ctrlProp278.xml"/><Relationship Id="rId316" Type="http://schemas.openxmlformats.org/officeDocument/2006/relationships/table" Target="../tables/table15.xml"/><Relationship Id="rId337" Type="http://schemas.openxmlformats.org/officeDocument/2006/relationships/table" Target="../tables/table36.xml"/><Relationship Id="rId34" Type="http://schemas.openxmlformats.org/officeDocument/2006/relationships/ctrlProp" Target="../ctrlProps/ctrlProp31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141" Type="http://schemas.openxmlformats.org/officeDocument/2006/relationships/ctrlProp" Target="../ctrlProps/ctrlProp138.xml"/><Relationship Id="rId358" Type="http://schemas.openxmlformats.org/officeDocument/2006/relationships/comments" Target="../comments1.xml"/><Relationship Id="rId7" Type="http://schemas.openxmlformats.org/officeDocument/2006/relationships/ctrlProp" Target="../ctrlProps/ctrlProp4.xml"/><Relationship Id="rId162" Type="http://schemas.openxmlformats.org/officeDocument/2006/relationships/ctrlProp" Target="../ctrlProps/ctrlProp159.xml"/><Relationship Id="rId183" Type="http://schemas.openxmlformats.org/officeDocument/2006/relationships/ctrlProp" Target="../ctrlProps/ctrlProp180.xml"/><Relationship Id="rId218" Type="http://schemas.openxmlformats.org/officeDocument/2006/relationships/ctrlProp" Target="../ctrlProps/ctrlProp215.xml"/><Relationship Id="rId239" Type="http://schemas.openxmlformats.org/officeDocument/2006/relationships/ctrlProp" Target="../ctrlProps/ctrlProp236.xml"/><Relationship Id="rId250" Type="http://schemas.openxmlformats.org/officeDocument/2006/relationships/ctrlProp" Target="../ctrlProps/ctrlProp247.xml"/><Relationship Id="rId271" Type="http://schemas.openxmlformats.org/officeDocument/2006/relationships/ctrlProp" Target="../ctrlProps/ctrlProp268.xml"/><Relationship Id="rId292" Type="http://schemas.openxmlformats.org/officeDocument/2006/relationships/ctrlProp" Target="../ctrlProps/ctrlProp289.xml"/><Relationship Id="rId306" Type="http://schemas.openxmlformats.org/officeDocument/2006/relationships/table" Target="../tables/table5.xml"/><Relationship Id="rId24" Type="http://schemas.openxmlformats.org/officeDocument/2006/relationships/ctrlProp" Target="../ctrlProps/ctrlProp21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31" Type="http://schemas.openxmlformats.org/officeDocument/2006/relationships/ctrlProp" Target="../ctrlProps/ctrlProp128.xml"/><Relationship Id="rId327" Type="http://schemas.openxmlformats.org/officeDocument/2006/relationships/table" Target="../tables/table26.xml"/><Relationship Id="rId348" Type="http://schemas.openxmlformats.org/officeDocument/2006/relationships/table" Target="../tables/table47.xml"/><Relationship Id="rId152" Type="http://schemas.openxmlformats.org/officeDocument/2006/relationships/ctrlProp" Target="../ctrlProps/ctrlProp149.xml"/><Relationship Id="rId173" Type="http://schemas.openxmlformats.org/officeDocument/2006/relationships/ctrlProp" Target="../ctrlProps/ctrlProp170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229" Type="http://schemas.openxmlformats.org/officeDocument/2006/relationships/ctrlProp" Target="../ctrlProps/ctrlProp226.xml"/><Relationship Id="rId240" Type="http://schemas.openxmlformats.org/officeDocument/2006/relationships/ctrlProp" Target="../ctrlProps/ctrlProp237.xml"/><Relationship Id="rId261" Type="http://schemas.openxmlformats.org/officeDocument/2006/relationships/ctrlProp" Target="../ctrlProps/ctrlProp258.xml"/><Relationship Id="rId14" Type="http://schemas.openxmlformats.org/officeDocument/2006/relationships/ctrlProp" Target="../ctrlProps/ctrlProp11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282" Type="http://schemas.openxmlformats.org/officeDocument/2006/relationships/ctrlProp" Target="../ctrlProps/ctrlProp279.xml"/><Relationship Id="rId317" Type="http://schemas.openxmlformats.org/officeDocument/2006/relationships/table" Target="../tables/table16.xml"/><Relationship Id="rId338" Type="http://schemas.openxmlformats.org/officeDocument/2006/relationships/table" Target="../tables/table37.xml"/><Relationship Id="rId8" Type="http://schemas.openxmlformats.org/officeDocument/2006/relationships/ctrlProp" Target="../ctrlProps/ctrlProp5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42" Type="http://schemas.openxmlformats.org/officeDocument/2006/relationships/ctrlProp" Target="../ctrlProps/ctrlProp139.xml"/><Relationship Id="rId163" Type="http://schemas.openxmlformats.org/officeDocument/2006/relationships/ctrlProp" Target="../ctrlProps/ctrlProp160.xml"/><Relationship Id="rId184" Type="http://schemas.openxmlformats.org/officeDocument/2006/relationships/ctrlProp" Target="../ctrlProps/ctrlProp181.xml"/><Relationship Id="rId219" Type="http://schemas.openxmlformats.org/officeDocument/2006/relationships/ctrlProp" Target="../ctrlProps/ctrlProp216.xml"/><Relationship Id="rId230" Type="http://schemas.openxmlformats.org/officeDocument/2006/relationships/ctrlProp" Target="../ctrlProps/ctrlProp227.xml"/><Relationship Id="rId251" Type="http://schemas.openxmlformats.org/officeDocument/2006/relationships/ctrlProp" Target="../ctrlProps/ctrlProp248.x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293" Type="http://schemas.openxmlformats.org/officeDocument/2006/relationships/ctrlProp" Target="../ctrlProps/ctrlProp290.xml"/><Relationship Id="rId307" Type="http://schemas.openxmlformats.org/officeDocument/2006/relationships/table" Target="../tables/table6.xml"/><Relationship Id="rId328" Type="http://schemas.openxmlformats.org/officeDocument/2006/relationships/table" Target="../tables/table27.xml"/><Relationship Id="rId349" Type="http://schemas.openxmlformats.org/officeDocument/2006/relationships/table" Target="../tables/table48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53" Type="http://schemas.openxmlformats.org/officeDocument/2006/relationships/ctrlProp" Target="../ctrlProps/ctrlProp150.xml"/><Relationship Id="rId174" Type="http://schemas.openxmlformats.org/officeDocument/2006/relationships/ctrlProp" Target="../ctrlProps/ctrlProp171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20" Type="http://schemas.openxmlformats.org/officeDocument/2006/relationships/ctrlProp" Target="../ctrlProps/ctrlProp217.xml"/><Relationship Id="rId225" Type="http://schemas.openxmlformats.org/officeDocument/2006/relationships/ctrlProp" Target="../ctrlProps/ctrlProp222.xml"/><Relationship Id="rId241" Type="http://schemas.openxmlformats.org/officeDocument/2006/relationships/ctrlProp" Target="../ctrlProps/ctrlProp238.xml"/><Relationship Id="rId246" Type="http://schemas.openxmlformats.org/officeDocument/2006/relationships/ctrlProp" Target="../ctrlProps/ctrlProp243.xml"/><Relationship Id="rId267" Type="http://schemas.openxmlformats.org/officeDocument/2006/relationships/ctrlProp" Target="../ctrlProps/ctrlProp264.xml"/><Relationship Id="rId288" Type="http://schemas.openxmlformats.org/officeDocument/2006/relationships/ctrlProp" Target="../ctrlProps/ctrlProp285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262" Type="http://schemas.openxmlformats.org/officeDocument/2006/relationships/ctrlProp" Target="../ctrlProps/ctrlProp259.xml"/><Relationship Id="rId283" Type="http://schemas.openxmlformats.org/officeDocument/2006/relationships/ctrlProp" Target="../ctrlProps/ctrlProp280.xml"/><Relationship Id="rId313" Type="http://schemas.openxmlformats.org/officeDocument/2006/relationships/table" Target="../tables/table12.xml"/><Relationship Id="rId318" Type="http://schemas.openxmlformats.org/officeDocument/2006/relationships/table" Target="../tables/table17.xml"/><Relationship Id="rId339" Type="http://schemas.openxmlformats.org/officeDocument/2006/relationships/table" Target="../tables/table38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143" Type="http://schemas.openxmlformats.org/officeDocument/2006/relationships/ctrlProp" Target="../ctrlProps/ctrlProp140.xml"/><Relationship Id="rId148" Type="http://schemas.openxmlformats.org/officeDocument/2006/relationships/ctrlProp" Target="../ctrlProps/ctrlProp145.xml"/><Relationship Id="rId164" Type="http://schemas.openxmlformats.org/officeDocument/2006/relationships/ctrlProp" Target="../ctrlProps/ctrlProp161.xml"/><Relationship Id="rId169" Type="http://schemas.openxmlformats.org/officeDocument/2006/relationships/ctrlProp" Target="../ctrlProps/ctrlProp166.xml"/><Relationship Id="rId185" Type="http://schemas.openxmlformats.org/officeDocument/2006/relationships/ctrlProp" Target="../ctrlProps/ctrlProp182.xml"/><Relationship Id="rId334" Type="http://schemas.openxmlformats.org/officeDocument/2006/relationships/table" Target="../tables/table33.xml"/><Relationship Id="rId350" Type="http://schemas.openxmlformats.org/officeDocument/2006/relationships/table" Target="../tables/table49.xml"/><Relationship Id="rId355" Type="http://schemas.openxmlformats.org/officeDocument/2006/relationships/table" Target="../tables/table54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80" Type="http://schemas.openxmlformats.org/officeDocument/2006/relationships/ctrlProp" Target="../ctrlProps/ctrlProp177.xml"/><Relationship Id="rId210" Type="http://schemas.openxmlformats.org/officeDocument/2006/relationships/ctrlProp" Target="../ctrlProps/ctrlProp207.xml"/><Relationship Id="rId215" Type="http://schemas.openxmlformats.org/officeDocument/2006/relationships/ctrlProp" Target="../ctrlProps/ctrlProp212.xml"/><Relationship Id="rId236" Type="http://schemas.openxmlformats.org/officeDocument/2006/relationships/ctrlProp" Target="../ctrlProps/ctrlProp233.xml"/><Relationship Id="rId257" Type="http://schemas.openxmlformats.org/officeDocument/2006/relationships/ctrlProp" Target="../ctrlProps/ctrlProp254.xml"/><Relationship Id="rId278" Type="http://schemas.openxmlformats.org/officeDocument/2006/relationships/ctrlProp" Target="../ctrlProps/ctrlProp275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52" Type="http://schemas.openxmlformats.org/officeDocument/2006/relationships/ctrlProp" Target="../ctrlProps/ctrlProp249.xml"/><Relationship Id="rId273" Type="http://schemas.openxmlformats.org/officeDocument/2006/relationships/ctrlProp" Target="../ctrlProps/ctrlProp270.xml"/><Relationship Id="rId294" Type="http://schemas.openxmlformats.org/officeDocument/2006/relationships/ctrlProp" Target="../ctrlProps/ctrlProp291.xml"/><Relationship Id="rId308" Type="http://schemas.openxmlformats.org/officeDocument/2006/relationships/table" Target="../tables/table7.xml"/><Relationship Id="rId329" Type="http://schemas.openxmlformats.org/officeDocument/2006/relationships/table" Target="../tables/table28.xml"/><Relationship Id="rId47" Type="http://schemas.openxmlformats.org/officeDocument/2006/relationships/ctrlProp" Target="../ctrlProps/ctrlProp44.xml"/><Relationship Id="rId68" Type="http://schemas.openxmlformats.org/officeDocument/2006/relationships/ctrlProp" Target="../ctrlProps/ctrlProp65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Relationship Id="rId154" Type="http://schemas.openxmlformats.org/officeDocument/2006/relationships/ctrlProp" Target="../ctrlProps/ctrlProp151.xml"/><Relationship Id="rId175" Type="http://schemas.openxmlformats.org/officeDocument/2006/relationships/ctrlProp" Target="../ctrlProps/ctrlProp172.xml"/><Relationship Id="rId340" Type="http://schemas.openxmlformats.org/officeDocument/2006/relationships/table" Target="../tables/table39.xml"/><Relationship Id="rId196" Type="http://schemas.openxmlformats.org/officeDocument/2006/relationships/ctrlProp" Target="../ctrlProps/ctrlProp193.xml"/><Relationship Id="rId200" Type="http://schemas.openxmlformats.org/officeDocument/2006/relationships/ctrlProp" Target="../ctrlProps/ctrlProp197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242" Type="http://schemas.openxmlformats.org/officeDocument/2006/relationships/ctrlProp" Target="../ctrlProps/ctrlProp239.xml"/><Relationship Id="rId263" Type="http://schemas.openxmlformats.org/officeDocument/2006/relationships/ctrlProp" Target="../ctrlProps/ctrlProp260.xml"/><Relationship Id="rId284" Type="http://schemas.openxmlformats.org/officeDocument/2006/relationships/ctrlProp" Target="../ctrlProps/ctrlProp281.xml"/><Relationship Id="rId319" Type="http://schemas.openxmlformats.org/officeDocument/2006/relationships/table" Target="../tables/table18.xml"/><Relationship Id="rId37" Type="http://schemas.openxmlformats.org/officeDocument/2006/relationships/ctrlProp" Target="../ctrlProps/ctrlProp34.xml"/><Relationship Id="rId58" Type="http://schemas.openxmlformats.org/officeDocument/2006/relationships/ctrlProp" Target="../ctrlProps/ctrlProp55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44" Type="http://schemas.openxmlformats.org/officeDocument/2006/relationships/ctrlProp" Target="../ctrlProps/ctrlProp141.xml"/><Relationship Id="rId330" Type="http://schemas.openxmlformats.org/officeDocument/2006/relationships/table" Target="../tables/table29.xml"/><Relationship Id="rId90" Type="http://schemas.openxmlformats.org/officeDocument/2006/relationships/ctrlProp" Target="../ctrlProps/ctrlProp87.xml"/><Relationship Id="rId165" Type="http://schemas.openxmlformats.org/officeDocument/2006/relationships/ctrlProp" Target="../ctrlProps/ctrlProp162.xml"/><Relationship Id="rId186" Type="http://schemas.openxmlformats.org/officeDocument/2006/relationships/ctrlProp" Target="../ctrlProps/ctrlProp183.xml"/><Relationship Id="rId351" Type="http://schemas.openxmlformats.org/officeDocument/2006/relationships/table" Target="../tables/table50.xml"/><Relationship Id="rId211" Type="http://schemas.openxmlformats.org/officeDocument/2006/relationships/ctrlProp" Target="../ctrlProps/ctrlProp208.xml"/><Relationship Id="rId232" Type="http://schemas.openxmlformats.org/officeDocument/2006/relationships/ctrlProp" Target="../ctrlProps/ctrlProp229.xml"/><Relationship Id="rId253" Type="http://schemas.openxmlformats.org/officeDocument/2006/relationships/ctrlProp" Target="../ctrlProps/ctrlProp250.xml"/><Relationship Id="rId274" Type="http://schemas.openxmlformats.org/officeDocument/2006/relationships/ctrlProp" Target="../ctrlProps/ctrlProp271.xml"/><Relationship Id="rId295" Type="http://schemas.openxmlformats.org/officeDocument/2006/relationships/ctrlProp" Target="../ctrlProps/ctrlProp292.xml"/><Relationship Id="rId309" Type="http://schemas.openxmlformats.org/officeDocument/2006/relationships/table" Target="../tables/table8.xml"/><Relationship Id="rId27" Type="http://schemas.openxmlformats.org/officeDocument/2006/relationships/ctrlProp" Target="../ctrlProps/ctrlProp24.xml"/><Relationship Id="rId48" Type="http://schemas.openxmlformats.org/officeDocument/2006/relationships/ctrlProp" Target="../ctrlProps/ctrlProp45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34" Type="http://schemas.openxmlformats.org/officeDocument/2006/relationships/ctrlProp" Target="../ctrlProps/ctrlProp131.xml"/><Relationship Id="rId320" Type="http://schemas.openxmlformats.org/officeDocument/2006/relationships/table" Target="../tables/table19.xml"/><Relationship Id="rId80" Type="http://schemas.openxmlformats.org/officeDocument/2006/relationships/ctrlProp" Target="../ctrlProps/ctrlProp77.xml"/><Relationship Id="rId155" Type="http://schemas.openxmlformats.org/officeDocument/2006/relationships/ctrlProp" Target="../ctrlProps/ctrlProp152.xml"/><Relationship Id="rId176" Type="http://schemas.openxmlformats.org/officeDocument/2006/relationships/ctrlProp" Target="../ctrlProps/ctrlProp173.xml"/><Relationship Id="rId197" Type="http://schemas.openxmlformats.org/officeDocument/2006/relationships/ctrlProp" Target="../ctrlProps/ctrlProp194.xml"/><Relationship Id="rId341" Type="http://schemas.openxmlformats.org/officeDocument/2006/relationships/table" Target="../tables/table40.xml"/><Relationship Id="rId201" Type="http://schemas.openxmlformats.org/officeDocument/2006/relationships/ctrlProp" Target="../ctrlProps/ctrlProp198.xml"/><Relationship Id="rId222" Type="http://schemas.openxmlformats.org/officeDocument/2006/relationships/ctrlProp" Target="../ctrlProps/ctrlProp219.xml"/><Relationship Id="rId243" Type="http://schemas.openxmlformats.org/officeDocument/2006/relationships/ctrlProp" Target="../ctrlProps/ctrlProp240.xml"/><Relationship Id="rId264" Type="http://schemas.openxmlformats.org/officeDocument/2006/relationships/ctrlProp" Target="../ctrlProps/ctrlProp261.xml"/><Relationship Id="rId285" Type="http://schemas.openxmlformats.org/officeDocument/2006/relationships/ctrlProp" Target="../ctrlProps/ctrlProp282.xml"/><Relationship Id="rId17" Type="http://schemas.openxmlformats.org/officeDocument/2006/relationships/ctrlProp" Target="../ctrlProps/ctrlProp14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24" Type="http://schemas.openxmlformats.org/officeDocument/2006/relationships/ctrlProp" Target="../ctrlProps/ctrlProp121.xml"/><Relationship Id="rId310" Type="http://schemas.openxmlformats.org/officeDocument/2006/relationships/table" Target="../tables/table9.xml"/><Relationship Id="rId70" Type="http://schemas.openxmlformats.org/officeDocument/2006/relationships/ctrlProp" Target="../ctrlProps/ctrlProp67.xml"/><Relationship Id="rId91" Type="http://schemas.openxmlformats.org/officeDocument/2006/relationships/ctrlProp" Target="../ctrlProps/ctrlProp88.xml"/><Relationship Id="rId145" Type="http://schemas.openxmlformats.org/officeDocument/2006/relationships/ctrlProp" Target="../ctrlProps/ctrlProp142.xml"/><Relationship Id="rId166" Type="http://schemas.openxmlformats.org/officeDocument/2006/relationships/ctrlProp" Target="../ctrlProps/ctrlProp163.xml"/><Relationship Id="rId187" Type="http://schemas.openxmlformats.org/officeDocument/2006/relationships/ctrlProp" Target="../ctrlProps/ctrlProp184.xml"/><Relationship Id="rId331" Type="http://schemas.openxmlformats.org/officeDocument/2006/relationships/table" Target="../tables/table30.xml"/><Relationship Id="rId352" Type="http://schemas.openxmlformats.org/officeDocument/2006/relationships/table" Target="../tables/table51.xml"/><Relationship Id="rId1" Type="http://schemas.openxmlformats.org/officeDocument/2006/relationships/printerSettings" Target="../printerSettings/printerSettings2.bin"/><Relationship Id="rId212" Type="http://schemas.openxmlformats.org/officeDocument/2006/relationships/ctrlProp" Target="../ctrlProps/ctrlProp209.xml"/><Relationship Id="rId233" Type="http://schemas.openxmlformats.org/officeDocument/2006/relationships/ctrlProp" Target="../ctrlProps/ctrlProp230.xml"/><Relationship Id="rId254" Type="http://schemas.openxmlformats.org/officeDocument/2006/relationships/ctrlProp" Target="../ctrlProps/ctrlProp251.xml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275" Type="http://schemas.openxmlformats.org/officeDocument/2006/relationships/ctrlProp" Target="../ctrlProps/ctrlProp272.xml"/><Relationship Id="rId296" Type="http://schemas.openxmlformats.org/officeDocument/2006/relationships/ctrlProp" Target="../ctrlProps/ctrlProp293.xml"/><Relationship Id="rId300" Type="http://schemas.openxmlformats.org/officeDocument/2006/relationships/ctrlProp" Target="../ctrlProps/ctrlProp297.xml"/><Relationship Id="rId60" Type="http://schemas.openxmlformats.org/officeDocument/2006/relationships/ctrlProp" Target="../ctrlProps/ctrlProp57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56" Type="http://schemas.openxmlformats.org/officeDocument/2006/relationships/ctrlProp" Target="../ctrlProps/ctrlProp153.xml"/><Relationship Id="rId177" Type="http://schemas.openxmlformats.org/officeDocument/2006/relationships/ctrlProp" Target="../ctrlProps/ctrlProp174.xml"/><Relationship Id="rId198" Type="http://schemas.openxmlformats.org/officeDocument/2006/relationships/ctrlProp" Target="../ctrlProps/ctrlProp195.xml"/><Relationship Id="rId321" Type="http://schemas.openxmlformats.org/officeDocument/2006/relationships/table" Target="../tables/table20.xml"/><Relationship Id="rId342" Type="http://schemas.openxmlformats.org/officeDocument/2006/relationships/table" Target="../tables/table41.xml"/><Relationship Id="rId202" Type="http://schemas.openxmlformats.org/officeDocument/2006/relationships/ctrlProp" Target="../ctrlProps/ctrlProp199.xml"/><Relationship Id="rId223" Type="http://schemas.openxmlformats.org/officeDocument/2006/relationships/ctrlProp" Target="../ctrlProps/ctrlProp220.xml"/><Relationship Id="rId244" Type="http://schemas.openxmlformats.org/officeDocument/2006/relationships/ctrlProp" Target="../ctrlProps/ctrlProp241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265" Type="http://schemas.openxmlformats.org/officeDocument/2006/relationships/ctrlProp" Target="../ctrlProps/ctrlProp262.xml"/><Relationship Id="rId286" Type="http://schemas.openxmlformats.org/officeDocument/2006/relationships/ctrlProp" Target="../ctrlProps/ctrlProp283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25" Type="http://schemas.openxmlformats.org/officeDocument/2006/relationships/ctrlProp" Target="../ctrlProps/ctrlProp122.xml"/><Relationship Id="rId146" Type="http://schemas.openxmlformats.org/officeDocument/2006/relationships/ctrlProp" Target="../ctrlProps/ctrlProp143.xml"/><Relationship Id="rId167" Type="http://schemas.openxmlformats.org/officeDocument/2006/relationships/ctrlProp" Target="../ctrlProps/ctrlProp164.xml"/><Relationship Id="rId188" Type="http://schemas.openxmlformats.org/officeDocument/2006/relationships/ctrlProp" Target="../ctrlProps/ctrlProp185.xml"/><Relationship Id="rId311" Type="http://schemas.openxmlformats.org/officeDocument/2006/relationships/table" Target="../tables/table10.xml"/><Relationship Id="rId332" Type="http://schemas.openxmlformats.org/officeDocument/2006/relationships/table" Target="../tables/table31.xml"/><Relationship Id="rId353" Type="http://schemas.openxmlformats.org/officeDocument/2006/relationships/table" Target="../tables/table52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234" Type="http://schemas.openxmlformats.org/officeDocument/2006/relationships/ctrlProp" Target="../ctrlProps/ctrlProp231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26.xml"/><Relationship Id="rId255" Type="http://schemas.openxmlformats.org/officeDocument/2006/relationships/ctrlProp" Target="../ctrlProps/ctrlProp252.xml"/><Relationship Id="rId276" Type="http://schemas.openxmlformats.org/officeDocument/2006/relationships/ctrlProp" Target="../ctrlProps/ctrlProp273.xml"/><Relationship Id="rId297" Type="http://schemas.openxmlformats.org/officeDocument/2006/relationships/ctrlProp" Target="../ctrlProps/ctrlProp294.xml"/><Relationship Id="rId40" Type="http://schemas.openxmlformats.org/officeDocument/2006/relationships/ctrlProp" Target="../ctrlProps/ctrlProp37.xml"/><Relationship Id="rId115" Type="http://schemas.openxmlformats.org/officeDocument/2006/relationships/ctrlProp" Target="../ctrlProps/ctrlProp112.xml"/><Relationship Id="rId136" Type="http://schemas.openxmlformats.org/officeDocument/2006/relationships/ctrlProp" Target="../ctrlProps/ctrlProp133.xml"/><Relationship Id="rId157" Type="http://schemas.openxmlformats.org/officeDocument/2006/relationships/ctrlProp" Target="../ctrlProps/ctrlProp154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322" Type="http://schemas.openxmlformats.org/officeDocument/2006/relationships/table" Target="../tables/table21.xml"/><Relationship Id="rId343" Type="http://schemas.openxmlformats.org/officeDocument/2006/relationships/table" Target="../tables/table42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9" Type="http://schemas.openxmlformats.org/officeDocument/2006/relationships/ctrlProp" Target="../ctrlProps/ctrlProp196.xml"/><Relationship Id="rId203" Type="http://schemas.openxmlformats.org/officeDocument/2006/relationships/ctrlProp" Target="../ctrlProps/ctrlProp200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45" Type="http://schemas.openxmlformats.org/officeDocument/2006/relationships/ctrlProp" Target="../ctrlProps/ctrlProp242.xml"/><Relationship Id="rId266" Type="http://schemas.openxmlformats.org/officeDocument/2006/relationships/ctrlProp" Target="../ctrlProps/ctrlProp263.xml"/><Relationship Id="rId287" Type="http://schemas.openxmlformats.org/officeDocument/2006/relationships/ctrlProp" Target="../ctrlProps/ctrlProp284.xml"/><Relationship Id="rId30" Type="http://schemas.openxmlformats.org/officeDocument/2006/relationships/ctrlProp" Target="../ctrlProps/ctrlProp2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168" Type="http://schemas.openxmlformats.org/officeDocument/2006/relationships/ctrlProp" Target="../ctrlProps/ctrlProp165.xml"/><Relationship Id="rId312" Type="http://schemas.openxmlformats.org/officeDocument/2006/relationships/table" Target="../tables/table11.xml"/><Relationship Id="rId333" Type="http://schemas.openxmlformats.org/officeDocument/2006/relationships/table" Target="../tables/table32.xml"/><Relationship Id="rId354" Type="http://schemas.openxmlformats.org/officeDocument/2006/relationships/table" Target="../tables/table53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" Type="http://schemas.openxmlformats.org/officeDocument/2006/relationships/vmlDrawing" Target="../drawings/vmlDrawing1.vml"/><Relationship Id="rId214" Type="http://schemas.openxmlformats.org/officeDocument/2006/relationships/ctrlProp" Target="../ctrlProps/ctrlProp211.xml"/><Relationship Id="rId235" Type="http://schemas.openxmlformats.org/officeDocument/2006/relationships/ctrlProp" Target="../ctrlProps/ctrlProp232.xml"/><Relationship Id="rId256" Type="http://schemas.openxmlformats.org/officeDocument/2006/relationships/ctrlProp" Target="../ctrlProps/ctrlProp253.xml"/><Relationship Id="rId277" Type="http://schemas.openxmlformats.org/officeDocument/2006/relationships/ctrlProp" Target="../ctrlProps/ctrlProp274.xml"/><Relationship Id="rId298" Type="http://schemas.openxmlformats.org/officeDocument/2006/relationships/ctrlProp" Target="../ctrlProps/ctrlProp295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158" Type="http://schemas.openxmlformats.org/officeDocument/2006/relationships/ctrlProp" Target="../ctrlProps/ctrlProp155.xml"/><Relationship Id="rId302" Type="http://schemas.openxmlformats.org/officeDocument/2006/relationships/table" Target="../tables/table1.xml"/><Relationship Id="rId323" Type="http://schemas.openxmlformats.org/officeDocument/2006/relationships/table" Target="../tables/table22.xml"/><Relationship Id="rId344" Type="http://schemas.openxmlformats.org/officeDocument/2006/relationships/table" Target="../tables/table43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57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30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301.xml"/><Relationship Id="rId5" Type="http://schemas.openxmlformats.org/officeDocument/2006/relationships/ctrlProp" Target="../ctrlProps/ctrlProp300.xml"/><Relationship Id="rId4" Type="http://schemas.openxmlformats.org/officeDocument/2006/relationships/ctrlProp" Target="../ctrlProps/ctrlProp299.xml"/><Relationship Id="rId9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6"/>
  <dimension ref="B6:G39"/>
  <sheetViews>
    <sheetView showGridLines="0" zoomScale="85" zoomScaleNormal="85" workbookViewId="0">
      <selection activeCell="C12" sqref="C12"/>
    </sheetView>
  </sheetViews>
  <sheetFormatPr baseColWidth="10" defaultColWidth="9.140625" defaultRowHeight="15" x14ac:dyDescent="0.25"/>
  <cols>
    <col min="1" max="1" width="4" customWidth="1"/>
    <col min="2" max="2" width="67.7109375" style="45" customWidth="1"/>
    <col min="3" max="3" width="44.5703125" style="53" customWidth="1"/>
    <col min="4" max="4" width="9.140625" customWidth="1"/>
  </cols>
  <sheetData>
    <row r="6" spans="2:7" x14ac:dyDescent="0.25">
      <c r="B6" s="140" t="s">
        <v>15166</v>
      </c>
      <c r="C6" s="140"/>
    </row>
    <row r="7" spans="2:7" ht="18" x14ac:dyDescent="0.25">
      <c r="B7" s="46" t="s">
        <v>5215</v>
      </c>
      <c r="C7" s="47" t="str">
        <f>PACC!B10</f>
        <v>130,883,225.35</v>
      </c>
      <c r="G7" s="25"/>
    </row>
    <row r="8" spans="2:7" ht="18" x14ac:dyDescent="0.25">
      <c r="B8" s="48" t="s">
        <v>3642</v>
      </c>
      <c r="C8" s="49">
        <f>PACC!B9</f>
        <v>61</v>
      </c>
      <c r="G8" s="25"/>
    </row>
    <row r="9" spans="2:7" ht="18" x14ac:dyDescent="0.25">
      <c r="B9" s="48" t="s">
        <v>5770</v>
      </c>
      <c r="C9" s="50" t="str">
        <f>IF(PACC!E6="","",PACC!E6)</f>
        <v>5180</v>
      </c>
      <c r="G9" s="25"/>
    </row>
    <row r="10" spans="2:7" ht="18" x14ac:dyDescent="0.25">
      <c r="B10" s="48" t="s">
        <v>873</v>
      </c>
      <c r="C10" s="50" t="str">
        <f>IF(PACC!E7="","",PACC!E7)</f>
        <v>01</v>
      </c>
      <c r="G10" s="25"/>
    </row>
    <row r="11" spans="2:7" ht="18" x14ac:dyDescent="0.25">
      <c r="B11" s="48" t="s">
        <v>3363</v>
      </c>
      <c r="C11" s="50" t="str">
        <f>IF(PACC!E8="","",PACC!E8)</f>
        <v>0011</v>
      </c>
      <c r="G11" s="25"/>
    </row>
    <row r="12" spans="2:7" ht="16.5" customHeight="1" x14ac:dyDescent="0.25">
      <c r="B12" s="48" t="s">
        <v>17722</v>
      </c>
      <c r="C12" s="50" t="str">
        <f>IF(PACC!E9="","",PACC!E9)</f>
        <v>Centro Educación Médica de Amistad Domínico-Japonesa</v>
      </c>
      <c r="G12" s="25"/>
    </row>
    <row r="13" spans="2:7" ht="16.5" customHeight="1" x14ac:dyDescent="0.25">
      <c r="B13" s="48" t="s">
        <v>18225</v>
      </c>
      <c r="C13" s="51">
        <f>IF(PACC!E11="","",PACC!E11)</f>
        <v>2025</v>
      </c>
      <c r="G13" s="26"/>
    </row>
    <row r="14" spans="2:7" ht="16.5" customHeight="1" x14ac:dyDescent="0.25">
      <c r="B14" s="48" t="s">
        <v>4036</v>
      </c>
      <c r="C14" s="69" t="str">
        <f>IF(PACC!E12="","",PACC!E12)</f>
        <v/>
      </c>
      <c r="G14" s="26"/>
    </row>
    <row r="15" spans="2:7" x14ac:dyDescent="0.25">
      <c r="B15" s="141" t="s">
        <v>3407</v>
      </c>
      <c r="C15" s="141"/>
    </row>
    <row r="16" spans="2:7" x14ac:dyDescent="0.25">
      <c r="B16" s="52" t="s">
        <v>10692</v>
      </c>
      <c r="C16" s="47">
        <f ca="1">SUMIF(ObjetoContratacionOculto,"="&amp;Bienes,TotalEstColumnValue)</f>
        <v>8341582.9199999999</v>
      </c>
    </row>
    <row r="17" spans="2:3" x14ac:dyDescent="0.25">
      <c r="B17" s="52" t="s">
        <v>528</v>
      </c>
      <c r="C17" s="47">
        <f ca="1">SUMIF(ObjetoContratacionOculto,"="&amp;Obras,TotalEstColumnValue)</f>
        <v>0</v>
      </c>
    </row>
    <row r="18" spans="2:3" x14ac:dyDescent="0.25">
      <c r="B18" s="52" t="s">
        <v>91</v>
      </c>
      <c r="C18" s="47">
        <f ca="1">SUMIF(ObjetoContratacionOculto,"="&amp;Servicios,TotalEstColumnValue)</f>
        <v>567000</v>
      </c>
    </row>
    <row r="19" spans="2:3" x14ac:dyDescent="0.25">
      <c r="B19" s="52" t="s">
        <v>6783</v>
      </c>
      <c r="C19" s="47">
        <f ca="1">SUMIF(ObjetoContratacionOculto,"="&amp;ServiciosConsultoria,TotalEstColumnValue)</f>
        <v>0</v>
      </c>
    </row>
    <row r="20" spans="2:3" x14ac:dyDescent="0.25">
      <c r="B20" s="52" t="s">
        <v>5128</v>
      </c>
      <c r="C20" s="47">
        <f ca="1">SUMIF(ObjetoContratacionOculto,"="&amp;ConsultoriaServicios,TotalEstColumnValue)</f>
        <v>0</v>
      </c>
    </row>
    <row r="21" spans="2:3" x14ac:dyDescent="0.25">
      <c r="B21" s="141" t="s">
        <v>16801</v>
      </c>
      <c r="C21" s="141"/>
    </row>
    <row r="22" spans="2:3" x14ac:dyDescent="0.25">
      <c r="B22" s="52" t="s">
        <v>11796</v>
      </c>
      <c r="C22" s="47">
        <f ca="1">SUMIF(MIPYMEOculto,"="&amp;MIPYMESí,TotalEstColumnValue)</f>
        <v>0</v>
      </c>
    </row>
    <row r="23" spans="2:3" x14ac:dyDescent="0.25">
      <c r="B23" s="52" t="s">
        <v>17855</v>
      </c>
      <c r="C23" s="47">
        <f ca="1">SUMIF(MIPYMEOculto,"="&amp;MIPYMEMujer,TotalEstColumnValue)</f>
        <v>0</v>
      </c>
    </row>
    <row r="24" spans="2:3" x14ac:dyDescent="0.25">
      <c r="B24" s="52" t="s">
        <v>3563</v>
      </c>
      <c r="C24" s="47">
        <f ca="1">SUMIF(MIPYMEOculto,"="&amp;MIPYMENo,TotalEstColumnValue)</f>
        <v>8908582.9199999999</v>
      </c>
    </row>
    <row r="25" spans="2:3" x14ac:dyDescent="0.25">
      <c r="B25" s="140" t="s">
        <v>14391</v>
      </c>
      <c r="C25" s="140"/>
    </row>
    <row r="26" spans="2:3" x14ac:dyDescent="0.25">
      <c r="B26" s="52" t="s">
        <v>10103</v>
      </c>
      <c r="C26" s="47">
        <f ca="1">SUMIF(ProcedimientoOculto,"="&amp;ModCU,TotalEstColumnValue)</f>
        <v>315000</v>
      </c>
    </row>
    <row r="27" spans="2:3" x14ac:dyDescent="0.25">
      <c r="B27" s="52" t="s">
        <v>9174</v>
      </c>
      <c r="C27" s="47">
        <f ca="1">SUMIF(ProcedimientoOculto,"="&amp;ModCM,TotalEstColumnValue)</f>
        <v>1207617.42</v>
      </c>
    </row>
    <row r="28" spans="2:3" x14ac:dyDescent="0.25">
      <c r="B28" s="52" t="s">
        <v>11064</v>
      </c>
      <c r="C28" s="47">
        <f ca="1">SUMIF(ProcedimientoOculto,"="&amp;ModCP,TotalEstColumnValue)</f>
        <v>0</v>
      </c>
    </row>
    <row r="29" spans="2:3" x14ac:dyDescent="0.25">
      <c r="B29" s="52" t="s">
        <v>7890</v>
      </c>
      <c r="C29" s="47">
        <f ca="1">SUMIF(ProcedimientoOculto,"="&amp;ModLP,TotalEstColumnValue)</f>
        <v>0</v>
      </c>
    </row>
    <row r="30" spans="2:3" x14ac:dyDescent="0.25">
      <c r="B30" s="52" t="s">
        <v>13159</v>
      </c>
      <c r="C30" s="47">
        <f ca="1">SUMIF(ProcedimientoOculto,"="&amp;ModLI,TotalEstColumnValue)</f>
        <v>0</v>
      </c>
    </row>
    <row r="31" spans="2:3" x14ac:dyDescent="0.25">
      <c r="B31" s="52" t="s">
        <v>10591</v>
      </c>
      <c r="C31" s="47">
        <f ca="1">SUMIF(ProcedimientoOculto,"="&amp;ModLR,TotalEstColumnValue)</f>
        <v>0</v>
      </c>
    </row>
    <row r="32" spans="2:3" x14ac:dyDescent="0.25">
      <c r="B32" s="52" t="s">
        <v>5123</v>
      </c>
      <c r="C32" s="47">
        <f ca="1">SUMIF(ProcedimientoOculto,"="&amp;ModSO,TotalEstColumnValue)</f>
        <v>0</v>
      </c>
    </row>
    <row r="33" spans="2:3" x14ac:dyDescent="0.25">
      <c r="B33" s="46" t="s">
        <v>15995</v>
      </c>
      <c r="C33" s="47">
        <f ca="1">SUMIF(ProcedimientoOculto,"="&amp;ModEBienes,TotalEstColumnValue)</f>
        <v>7385965.5</v>
      </c>
    </row>
    <row r="34" spans="2:3" ht="30" x14ac:dyDescent="0.25">
      <c r="B34" s="48" t="s">
        <v>12211</v>
      </c>
      <c r="C34" s="47">
        <f ca="1">SUMIF(ProcedimientoOculto,"="&amp;ModEConstruccion,TotalEstColumnValue)</f>
        <v>0</v>
      </c>
    </row>
    <row r="35" spans="2:3" ht="30" x14ac:dyDescent="0.25">
      <c r="B35" s="48" t="s">
        <v>13950</v>
      </c>
      <c r="C35" s="47">
        <f ca="1">SUMIF(ProcedimientoOculto,"="&amp;ModEPublicidad,TotalEstColumnValue)</f>
        <v>0</v>
      </c>
    </row>
    <row r="36" spans="2:3" ht="30" x14ac:dyDescent="0.25">
      <c r="B36" s="48" t="s">
        <v>17669</v>
      </c>
      <c r="C36" s="47">
        <f ca="1">SUMIF(ProcedimientoOculto,"="&amp;ModEObras,TotalEstColumnValue)</f>
        <v>0</v>
      </c>
    </row>
    <row r="37" spans="2:3" x14ac:dyDescent="0.25">
      <c r="B37" s="48" t="s">
        <v>12187</v>
      </c>
      <c r="C37" s="47">
        <f ca="1">SUMIF(ProcedimientoOculto,"="&amp;ModEProveedor,TotalEstColumnValue)</f>
        <v>0</v>
      </c>
    </row>
    <row r="38" spans="2:3" ht="30" x14ac:dyDescent="0.25">
      <c r="B38" s="48" t="s">
        <v>16715</v>
      </c>
      <c r="C38" s="47">
        <f ca="1">SUMIF(ProcedimientoOculto,"="&amp;ModE40,TotalEstColumnValue)</f>
        <v>0</v>
      </c>
    </row>
    <row r="39" spans="2:3" ht="30" x14ac:dyDescent="0.25">
      <c r="B39" s="48" t="s">
        <v>7833</v>
      </c>
      <c r="C39" s="47">
        <f ca="1">SUMIF(ProcedimientoOculto,"="&amp;ModE1508,TotalEstColumnValue)</f>
        <v>0</v>
      </c>
    </row>
  </sheetData>
  <sheetProtection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XFD2362"/>
  <sheetViews>
    <sheetView tabSelected="1" zoomScale="80" zoomScaleNormal="80" zoomScaleSheetLayoutView="100" workbookViewId="0">
      <selection activeCell="B12" sqref="B12"/>
    </sheetView>
  </sheetViews>
  <sheetFormatPr baseColWidth="10" defaultColWidth="9.140625" defaultRowHeight="14.1" customHeight="1" x14ac:dyDescent="0.25"/>
  <cols>
    <col min="1" max="1" width="24.28515625" style="24" customWidth="1"/>
    <col min="2" max="2" width="62.7109375" style="24" customWidth="1"/>
    <col min="3" max="3" width="19" style="24" customWidth="1"/>
    <col min="4" max="4" width="24" style="24" customWidth="1"/>
    <col min="5" max="6" width="24.28515625" style="24" customWidth="1"/>
    <col min="7" max="7" width="11.42578125" style="24" customWidth="1"/>
    <col min="8" max="9" width="9.140625" style="24" hidden="1" customWidth="1"/>
    <col min="10" max="10" width="11.5703125" style="24" hidden="1" customWidth="1"/>
    <col min="11" max="11" width="7.42578125" style="24" customWidth="1"/>
    <col min="12" max="12" width="14.28515625" style="24" customWidth="1"/>
    <col min="13" max="13" width="22.5703125" style="24" customWidth="1"/>
    <col min="14" max="14" width="72.85546875" style="24" customWidth="1"/>
    <col min="15" max="15" width="14.28515625" style="24" customWidth="1"/>
    <col min="16" max="16" width="9.140625" style="24" customWidth="1"/>
    <col min="17" max="16384" width="9.140625" style="24"/>
  </cols>
  <sheetData>
    <row r="1" spans="1:13" s="3" customFormat="1" ht="18" x14ac:dyDescent="0.25">
      <c r="A1" s="152"/>
      <c r="B1" s="39"/>
      <c r="C1" s="27"/>
      <c r="D1" s="27"/>
      <c r="E1" s="1"/>
      <c r="F1" s="39"/>
      <c r="G1" s="39"/>
      <c r="H1" s="2"/>
      <c r="I1" s="28"/>
      <c r="J1" s="28"/>
      <c r="K1" s="9"/>
      <c r="L1" s="9"/>
      <c r="M1" s="9"/>
    </row>
    <row r="2" spans="1:13" s="3" customFormat="1" ht="18" x14ac:dyDescent="0.25">
      <c r="A2" s="152"/>
      <c r="B2" s="146" t="s">
        <v>1389</v>
      </c>
      <c r="C2" s="146"/>
      <c r="D2" s="146"/>
      <c r="E2" s="146"/>
      <c r="F2" s="54"/>
      <c r="G2" s="39"/>
      <c r="H2" s="9"/>
    </row>
    <row r="3" spans="1:13" s="3" customFormat="1" ht="18" x14ac:dyDescent="0.25">
      <c r="A3" s="152"/>
      <c r="B3" s="147" t="s">
        <v>35343</v>
      </c>
      <c r="C3" s="147"/>
      <c r="D3" s="147"/>
      <c r="E3" s="147"/>
      <c r="F3" s="55"/>
      <c r="G3" s="39"/>
      <c r="H3" s="9"/>
    </row>
    <row r="4" spans="1:13" s="3" customFormat="1" ht="18" x14ac:dyDescent="0.25">
      <c r="A4" s="152"/>
      <c r="B4" s="39"/>
      <c r="C4" s="39"/>
      <c r="D4" s="39"/>
      <c r="E4" s="29"/>
      <c r="F4" s="39"/>
      <c r="G4" s="39"/>
      <c r="H4" s="9"/>
    </row>
    <row r="5" spans="1:13" s="3" customFormat="1" ht="20.25" x14ac:dyDescent="0.25">
      <c r="A5" s="38"/>
      <c r="B5" s="38"/>
      <c r="C5" s="30"/>
      <c r="D5" s="30"/>
      <c r="E5" s="30"/>
      <c r="F5" s="30"/>
      <c r="G5" s="36"/>
      <c r="H5" s="36"/>
    </row>
    <row r="6" spans="1:13" s="40" customFormat="1" ht="13.5" x14ac:dyDescent="0.25">
      <c r="A6" s="31" t="s">
        <v>9817</v>
      </c>
      <c r="B6" s="36"/>
      <c r="C6" s="32"/>
      <c r="D6" s="41" t="s">
        <v>5261</v>
      </c>
      <c r="E6" s="144" t="s">
        <v>1703</v>
      </c>
      <c r="F6" s="145"/>
    </row>
    <row r="7" spans="1:13" s="40" customFormat="1" ht="13.5" x14ac:dyDescent="0.25">
      <c r="A7" s="33" t="s">
        <v>16008</v>
      </c>
      <c r="B7" s="36"/>
      <c r="C7" s="36"/>
      <c r="D7" s="41" t="s">
        <v>10081</v>
      </c>
      <c r="E7" s="144" t="s">
        <v>15152</v>
      </c>
      <c r="F7" s="145"/>
    </row>
    <row r="8" spans="1:13" s="40" customFormat="1" ht="14.25" thickBot="1" x14ac:dyDescent="0.3">
      <c r="A8" s="36"/>
      <c r="B8" s="36"/>
      <c r="C8" s="36"/>
      <c r="D8" s="41" t="s">
        <v>11674</v>
      </c>
      <c r="E8" s="144" t="s">
        <v>2814</v>
      </c>
      <c r="F8" s="145"/>
    </row>
    <row r="9" spans="1:13" s="40" customFormat="1" ht="30" customHeight="1" thickBot="1" x14ac:dyDescent="0.3">
      <c r="A9" s="35" t="s">
        <v>3828</v>
      </c>
      <c r="B9" s="42">
        <v>61</v>
      </c>
      <c r="C9" s="36"/>
      <c r="D9" s="41" t="s">
        <v>6839</v>
      </c>
      <c r="E9" s="144" t="s">
        <v>18863</v>
      </c>
      <c r="F9" s="145"/>
    </row>
    <row r="10" spans="1:13" s="40" customFormat="1" ht="29.25" customHeight="1" thickBot="1" x14ac:dyDescent="0.3">
      <c r="A10" s="37" t="s">
        <v>17059</v>
      </c>
      <c r="B10" s="78" t="s">
        <v>35342</v>
      </c>
      <c r="C10" s="36"/>
      <c r="D10" s="41" t="s">
        <v>14705</v>
      </c>
      <c r="E10" s="144" t="s">
        <v>18864</v>
      </c>
      <c r="F10" s="145"/>
    </row>
    <row r="11" spans="1:13" s="40" customFormat="1" ht="14.25" thickBot="1" x14ac:dyDescent="0.3">
      <c r="A11" s="36"/>
      <c r="B11" s="36"/>
      <c r="C11" s="36"/>
      <c r="D11" s="41" t="s">
        <v>3424</v>
      </c>
      <c r="E11" s="148">
        <v>2025</v>
      </c>
      <c r="F11" s="149"/>
    </row>
    <row r="12" spans="1:13" s="40" customFormat="1" ht="13.5" x14ac:dyDescent="0.25">
      <c r="A12" s="34"/>
      <c r="B12" s="34"/>
      <c r="C12" s="34"/>
      <c r="D12" s="41" t="s">
        <v>3495</v>
      </c>
      <c r="E12" s="150" t="s">
        <v>6781</v>
      </c>
      <c r="F12" s="151"/>
    </row>
    <row r="14" spans="1:13" ht="14.1" customHeight="1" thickBot="1" x14ac:dyDescent="0.3"/>
    <row r="15" spans="1:13" ht="33.75" customHeight="1" thickBot="1" x14ac:dyDescent="0.25">
      <c r="A15" s="58" t="s">
        <v>16381</v>
      </c>
      <c r="B15" s="58" t="s">
        <v>161</v>
      </c>
      <c r="C15" s="58" t="s">
        <v>11724</v>
      </c>
      <c r="D15" s="58" t="s">
        <v>14377</v>
      </c>
      <c r="E15" s="58" t="s">
        <v>10962</v>
      </c>
      <c r="F15" s="58" t="s">
        <v>11095</v>
      </c>
      <c r="G15" s="5"/>
      <c r="H15" s="5"/>
      <c r="I15" s="5"/>
      <c r="J15" s="5"/>
    </row>
    <row r="16" spans="1:13" ht="13.5" customHeight="1" thickBot="1" x14ac:dyDescent="0.25">
      <c r="A16" s="71" t="s">
        <v>18831</v>
      </c>
      <c r="B16" s="71" t="s">
        <v>18830</v>
      </c>
      <c r="C16" s="60" t="s">
        <v>17796</v>
      </c>
      <c r="D16" s="60" t="s">
        <v>17481</v>
      </c>
      <c r="E16" s="60" t="s">
        <v>18862</v>
      </c>
      <c r="F16" s="60"/>
      <c r="G16" s="5"/>
      <c r="H16" s="5"/>
      <c r="I16" s="5"/>
      <c r="J16" s="5"/>
    </row>
    <row r="17" spans="1:10" ht="14.1" customHeight="1" thickBot="1" x14ac:dyDescent="0.25">
      <c r="A17" s="142" t="s">
        <v>14827</v>
      </c>
      <c r="B17" s="61" t="s">
        <v>8529</v>
      </c>
      <c r="C17" s="70">
        <v>45660</v>
      </c>
      <c r="D17" s="142" t="s">
        <v>9386</v>
      </c>
      <c r="E17" s="61" t="s">
        <v>13093</v>
      </c>
      <c r="F17" s="60"/>
      <c r="G17" s="5"/>
      <c r="H17" s="5"/>
      <c r="I17" s="5"/>
      <c r="J17" s="5"/>
    </row>
    <row r="18" spans="1:10" ht="14.1" customHeight="1" thickBot="1" x14ac:dyDescent="0.25">
      <c r="A18" s="143"/>
      <c r="B18" s="61" t="s">
        <v>1787</v>
      </c>
      <c r="C18" s="59">
        <f>IF(C17="","",IF(AND(MONTH(C17)&gt;=1,MONTH(C17)&lt;=3),1,IF(AND(MONTH(C17)&gt;=4,MONTH(C17)&lt;=6),2,IF(AND(MONTH(C17)&gt;=7,MONTH(C17)&lt;=9),3,4))))</f>
        <v>1</v>
      </c>
      <c r="D18" s="143"/>
      <c r="E18" s="61" t="s">
        <v>2418</v>
      </c>
      <c r="F18" s="60"/>
      <c r="G18" s="5"/>
      <c r="H18" s="5"/>
      <c r="I18" s="5"/>
      <c r="J18" s="5"/>
    </row>
    <row r="19" spans="1:10" ht="14.1" customHeight="1" thickBot="1" x14ac:dyDescent="0.25">
      <c r="A19" s="143"/>
      <c r="B19" s="61" t="s">
        <v>12942</v>
      </c>
      <c r="C19" s="70">
        <v>45667</v>
      </c>
      <c r="D19" s="143"/>
      <c r="E19" s="61" t="s">
        <v>3075</v>
      </c>
      <c r="F19" s="60"/>
      <c r="G19" s="5"/>
      <c r="H19" s="5"/>
      <c r="I19" s="5"/>
      <c r="J19" s="5"/>
    </row>
    <row r="20" spans="1:10" ht="14.1" customHeight="1" thickBot="1" x14ac:dyDescent="0.25">
      <c r="A20" s="143"/>
      <c r="B20" s="61" t="s">
        <v>1787</v>
      </c>
      <c r="C20" s="59">
        <f>IF(C19="","",IF(AND(MONTH(C19)&gt;=1,MONTH(C19)&lt;=3),1,IF(AND(MONTH(C19)&gt;=4,MONTH(C19)&lt;=6),2,IF(AND(MONTH(C19)&gt;=7,MONTH(C19)&lt;=9),3,4))))</f>
        <v>1</v>
      </c>
      <c r="D20" s="143"/>
      <c r="E20" s="61" t="s">
        <v>13192</v>
      </c>
      <c r="F20" s="60"/>
      <c r="G20" s="5"/>
      <c r="H20" s="5"/>
      <c r="I20" s="5"/>
      <c r="J20" s="5"/>
    </row>
    <row r="21" spans="1:10" ht="14.1" customHeight="1" thickBot="1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</row>
    <row r="22" spans="1:10" ht="14.1" customHeight="1" x14ac:dyDescent="0.2">
      <c r="A22" s="77" t="s">
        <v>15734</v>
      </c>
      <c r="B22" s="77" t="s">
        <v>16145</v>
      </c>
      <c r="C22" s="77" t="s">
        <v>15640</v>
      </c>
      <c r="D22" s="77" t="s">
        <v>15250</v>
      </c>
      <c r="E22" s="77" t="s">
        <v>6933</v>
      </c>
      <c r="F22" s="77" t="s">
        <v>15279</v>
      </c>
      <c r="G22" s="5"/>
      <c r="H22" s="5"/>
      <c r="I22" s="5"/>
      <c r="J22" s="5"/>
    </row>
    <row r="23" spans="1:10" ht="13.5" customHeight="1" x14ac:dyDescent="0.25">
      <c r="A23" s="94">
        <v>14111514</v>
      </c>
      <c r="B23" s="86" t="s">
        <v>11351</v>
      </c>
      <c r="C23" s="87" t="s">
        <v>1449</v>
      </c>
      <c r="D23" s="87">
        <v>15</v>
      </c>
      <c r="E23" s="88">
        <v>47.25</v>
      </c>
      <c r="F23" s="88">
        <v>708.75</v>
      </c>
      <c r="G23" s="5"/>
      <c r="H23" s="5"/>
      <c r="I23" s="5"/>
      <c r="J23" s="5"/>
    </row>
    <row r="24" spans="1:10" ht="13.5" customHeight="1" x14ac:dyDescent="0.25">
      <c r="A24" s="94">
        <v>14111514</v>
      </c>
      <c r="B24" s="86" t="s">
        <v>11351</v>
      </c>
      <c r="C24" s="87" t="s">
        <v>1449</v>
      </c>
      <c r="D24" s="87">
        <v>10</v>
      </c>
      <c r="E24" s="88">
        <v>26.25</v>
      </c>
      <c r="F24" s="88">
        <v>262.5</v>
      </c>
      <c r="G24" s="5"/>
      <c r="H24" s="5"/>
      <c r="I24" s="5"/>
      <c r="J24" s="5"/>
    </row>
    <row r="25" spans="1:10" ht="13.5" customHeight="1" x14ac:dyDescent="0.25">
      <c r="A25" s="94">
        <v>14111514</v>
      </c>
      <c r="B25" s="86" t="s">
        <v>11351</v>
      </c>
      <c r="C25" s="87" t="s">
        <v>1449</v>
      </c>
      <c r="D25" s="87">
        <v>10</v>
      </c>
      <c r="E25" s="88">
        <v>42</v>
      </c>
      <c r="F25" s="88">
        <v>420</v>
      </c>
      <c r="G25" s="5"/>
      <c r="H25" s="5"/>
      <c r="I25" s="5"/>
      <c r="J25" s="5"/>
    </row>
    <row r="26" spans="1:10" ht="13.5" customHeight="1" x14ac:dyDescent="0.25">
      <c r="A26" s="93">
        <v>44121701</v>
      </c>
      <c r="B26" s="86" t="s">
        <v>6992</v>
      </c>
      <c r="C26" s="87" t="s">
        <v>1449</v>
      </c>
      <c r="D26" s="87">
        <v>435</v>
      </c>
      <c r="E26" s="88">
        <v>9.06</v>
      </c>
      <c r="F26" s="88">
        <v>3941.1000000000004</v>
      </c>
      <c r="G26" s="5"/>
      <c r="H26" s="5"/>
      <c r="I26" s="5"/>
      <c r="J26" s="5"/>
    </row>
    <row r="27" spans="1:10" ht="13.5" customHeight="1" x14ac:dyDescent="0.25">
      <c r="A27" s="93">
        <v>44121804</v>
      </c>
      <c r="B27" s="86" t="s">
        <v>17568</v>
      </c>
      <c r="C27" s="87" t="s">
        <v>1449</v>
      </c>
      <c r="D27" s="87">
        <v>4</v>
      </c>
      <c r="E27" s="88">
        <v>47.25</v>
      </c>
      <c r="F27" s="88">
        <v>189</v>
      </c>
      <c r="G27" s="5"/>
      <c r="H27" s="5"/>
      <c r="I27" s="5"/>
      <c r="J27" s="5"/>
    </row>
    <row r="28" spans="1:10" ht="13.5" customHeight="1" x14ac:dyDescent="0.25">
      <c r="A28" s="93">
        <v>44122003</v>
      </c>
      <c r="B28" s="86" t="s">
        <v>6393</v>
      </c>
      <c r="C28" s="87" t="s">
        <v>1449</v>
      </c>
      <c r="D28" s="87">
        <v>10</v>
      </c>
      <c r="E28" s="88">
        <v>278.25</v>
      </c>
      <c r="F28" s="88">
        <v>2782.5</v>
      </c>
      <c r="G28" s="5"/>
      <c r="H28" s="5"/>
      <c r="I28" s="5"/>
      <c r="J28" s="5"/>
    </row>
    <row r="29" spans="1:10" ht="13.5" customHeight="1" x14ac:dyDescent="0.25">
      <c r="A29" s="93">
        <v>44122003</v>
      </c>
      <c r="B29" s="86" t="s">
        <v>6393</v>
      </c>
      <c r="C29" s="87" t="s">
        <v>1449</v>
      </c>
      <c r="D29" s="87">
        <v>10</v>
      </c>
      <c r="E29" s="88">
        <v>1102.5</v>
      </c>
      <c r="F29" s="88">
        <v>11025</v>
      </c>
      <c r="G29" s="5"/>
      <c r="H29" s="5"/>
      <c r="I29" s="5"/>
      <c r="J29" s="5"/>
    </row>
    <row r="30" spans="1:10" ht="13.5" customHeight="1" x14ac:dyDescent="0.25">
      <c r="A30" s="93">
        <v>44122003</v>
      </c>
      <c r="B30" s="86" t="s">
        <v>6393</v>
      </c>
      <c r="C30" s="87" t="s">
        <v>1449</v>
      </c>
      <c r="D30" s="87">
        <v>25</v>
      </c>
      <c r="E30" s="88">
        <v>1281</v>
      </c>
      <c r="F30" s="88">
        <v>32025</v>
      </c>
      <c r="G30" s="5"/>
      <c r="H30" s="5"/>
      <c r="I30" s="5"/>
      <c r="J30" s="5"/>
    </row>
    <row r="31" spans="1:10" ht="13.5" customHeight="1" x14ac:dyDescent="0.25">
      <c r="A31" s="95">
        <v>44103105</v>
      </c>
      <c r="B31" s="89" t="s">
        <v>2625</v>
      </c>
      <c r="C31" s="90" t="s">
        <v>1449</v>
      </c>
      <c r="D31" s="90">
        <v>25</v>
      </c>
      <c r="E31" s="91">
        <v>2719.5</v>
      </c>
      <c r="F31" s="92">
        <v>67987.5</v>
      </c>
      <c r="G31" s="5"/>
      <c r="H31" s="5"/>
      <c r="I31" s="5"/>
      <c r="J31" s="5"/>
    </row>
    <row r="32" spans="1:10" ht="13.5" customHeight="1" x14ac:dyDescent="0.25">
      <c r="A32" s="95">
        <v>44103105</v>
      </c>
      <c r="B32" s="89" t="s">
        <v>2625</v>
      </c>
      <c r="C32" s="90" t="s">
        <v>1449</v>
      </c>
      <c r="D32" s="90">
        <v>20</v>
      </c>
      <c r="E32" s="91">
        <v>2409.75</v>
      </c>
      <c r="F32" s="92">
        <v>48195</v>
      </c>
      <c r="G32" s="5"/>
      <c r="H32" s="5"/>
      <c r="I32" s="5"/>
      <c r="J32" s="5"/>
    </row>
    <row r="33" spans="1:10" ht="13.5" customHeight="1" x14ac:dyDescent="0.25">
      <c r="A33" s="95">
        <v>44103105</v>
      </c>
      <c r="B33" s="89" t="s">
        <v>2625</v>
      </c>
      <c r="C33" s="90" t="s">
        <v>1449</v>
      </c>
      <c r="D33" s="90">
        <v>10</v>
      </c>
      <c r="E33" s="91">
        <v>4200</v>
      </c>
      <c r="F33" s="92">
        <v>42000</v>
      </c>
      <c r="G33" s="5"/>
      <c r="H33" s="5"/>
      <c r="I33" s="5"/>
      <c r="J33" s="5"/>
    </row>
    <row r="34" spans="1:10" ht="13.5" customHeight="1" x14ac:dyDescent="0.25">
      <c r="A34" s="95">
        <v>44103105</v>
      </c>
      <c r="B34" s="89" t="s">
        <v>2625</v>
      </c>
      <c r="C34" s="90" t="s">
        <v>1449</v>
      </c>
      <c r="D34" s="90">
        <v>25</v>
      </c>
      <c r="E34" s="91">
        <v>1995</v>
      </c>
      <c r="F34" s="92">
        <v>49875</v>
      </c>
      <c r="G34" s="5"/>
      <c r="H34" s="5"/>
      <c r="I34" s="5"/>
      <c r="J34" s="5"/>
    </row>
    <row r="35" spans="1:10" ht="13.5" customHeight="1" x14ac:dyDescent="0.25">
      <c r="A35" s="95">
        <v>44103105</v>
      </c>
      <c r="B35" s="89" t="s">
        <v>2625</v>
      </c>
      <c r="C35" s="90" t="s">
        <v>1449</v>
      </c>
      <c r="D35" s="90">
        <v>2</v>
      </c>
      <c r="E35" s="91">
        <v>4567.5</v>
      </c>
      <c r="F35" s="92">
        <v>9135</v>
      </c>
      <c r="G35" s="5"/>
      <c r="H35" s="5"/>
      <c r="I35" s="5"/>
      <c r="J35" s="5"/>
    </row>
    <row r="36" spans="1:10" ht="13.5" customHeight="1" x14ac:dyDescent="0.25">
      <c r="A36" s="95">
        <v>44103105</v>
      </c>
      <c r="B36" s="89" t="s">
        <v>2625</v>
      </c>
      <c r="C36" s="90" t="s">
        <v>1449</v>
      </c>
      <c r="D36" s="90">
        <v>5</v>
      </c>
      <c r="E36" s="91">
        <v>3018.75</v>
      </c>
      <c r="F36" s="92">
        <v>15093.75</v>
      </c>
      <c r="G36" s="5"/>
      <c r="H36" s="5"/>
      <c r="I36" s="5"/>
      <c r="J36" s="5"/>
    </row>
    <row r="37" spans="1:10" ht="13.5" customHeight="1" x14ac:dyDescent="0.25">
      <c r="A37" s="95">
        <v>44103105</v>
      </c>
      <c r="B37" s="89" t="s">
        <v>2625</v>
      </c>
      <c r="C37" s="90" t="s">
        <v>1449</v>
      </c>
      <c r="D37" s="90">
        <v>6</v>
      </c>
      <c r="E37" s="91">
        <v>2362.5</v>
      </c>
      <c r="F37" s="92">
        <v>14175</v>
      </c>
      <c r="G37" s="5"/>
      <c r="H37" s="5"/>
      <c r="I37" s="5"/>
      <c r="J37" s="5"/>
    </row>
    <row r="38" spans="1:10" ht="13.5" customHeight="1" x14ac:dyDescent="0.25">
      <c r="A38" s="95">
        <v>44103105</v>
      </c>
      <c r="B38" s="89" t="s">
        <v>2625</v>
      </c>
      <c r="C38" s="90" t="s">
        <v>1449</v>
      </c>
      <c r="D38" s="90">
        <v>4</v>
      </c>
      <c r="E38" s="91">
        <v>2467.5</v>
      </c>
      <c r="F38" s="92">
        <v>9870</v>
      </c>
      <c r="G38" s="5"/>
      <c r="H38" s="5"/>
      <c r="I38" s="5"/>
      <c r="J38" s="5"/>
    </row>
    <row r="39" spans="1:10" ht="13.5" customHeight="1" x14ac:dyDescent="0.25">
      <c r="A39" s="95">
        <v>44103105</v>
      </c>
      <c r="B39" s="89" t="s">
        <v>2625</v>
      </c>
      <c r="C39" s="90" t="s">
        <v>1449</v>
      </c>
      <c r="D39" s="90">
        <v>8</v>
      </c>
      <c r="E39" s="91">
        <v>2940</v>
      </c>
      <c r="F39" s="92">
        <v>23520</v>
      </c>
      <c r="G39" s="5"/>
      <c r="H39" s="5"/>
      <c r="I39" s="5"/>
      <c r="J39" s="5"/>
    </row>
    <row r="40" spans="1:10" ht="13.5" customHeight="1" x14ac:dyDescent="0.25">
      <c r="A40" s="95">
        <v>44103105</v>
      </c>
      <c r="B40" s="89" t="s">
        <v>2625</v>
      </c>
      <c r="C40" s="90" t="s">
        <v>1449</v>
      </c>
      <c r="D40" s="90">
        <v>4</v>
      </c>
      <c r="E40" s="91">
        <v>4042.5</v>
      </c>
      <c r="F40" s="92">
        <v>16170</v>
      </c>
      <c r="G40" s="5"/>
      <c r="H40" s="5"/>
      <c r="I40" s="5"/>
      <c r="J40" s="5"/>
    </row>
    <row r="41" spans="1:10" ht="13.5" customHeight="1" x14ac:dyDescent="0.25">
      <c r="A41" s="95">
        <v>44103105</v>
      </c>
      <c r="B41" s="89" t="s">
        <v>2625</v>
      </c>
      <c r="C41" s="90" t="s">
        <v>1449</v>
      </c>
      <c r="D41" s="90">
        <v>2</v>
      </c>
      <c r="E41" s="91">
        <v>3045</v>
      </c>
      <c r="F41" s="92">
        <v>6090</v>
      </c>
      <c r="G41" s="5"/>
      <c r="H41" s="5"/>
      <c r="I41" s="5"/>
      <c r="J41" s="5"/>
    </row>
    <row r="42" spans="1:10" ht="13.5" customHeight="1" x14ac:dyDescent="0.25">
      <c r="A42" s="95">
        <v>44103105</v>
      </c>
      <c r="B42" s="89" t="s">
        <v>2625</v>
      </c>
      <c r="C42" s="90" t="s">
        <v>1449</v>
      </c>
      <c r="D42" s="90">
        <v>10</v>
      </c>
      <c r="E42" s="91">
        <v>3990</v>
      </c>
      <c r="F42" s="92">
        <v>39900</v>
      </c>
      <c r="G42" s="5"/>
      <c r="H42" s="5"/>
      <c r="I42" s="5"/>
      <c r="J42" s="5"/>
    </row>
    <row r="43" spans="1:10" ht="13.5" customHeight="1" x14ac:dyDescent="0.25">
      <c r="A43" s="93">
        <v>31201523</v>
      </c>
      <c r="B43" s="86" t="s">
        <v>15261</v>
      </c>
      <c r="C43" s="87" t="s">
        <v>1449</v>
      </c>
      <c r="D43" s="87">
        <v>4</v>
      </c>
      <c r="E43" s="87">
        <v>262.5</v>
      </c>
      <c r="F43" s="87">
        <v>1050</v>
      </c>
      <c r="G43" s="5"/>
      <c r="H43" s="5"/>
      <c r="I43" s="5"/>
      <c r="J43" s="5"/>
    </row>
    <row r="44" spans="1:10" ht="13.5" customHeight="1" x14ac:dyDescent="0.25">
      <c r="A44" s="94">
        <v>31201522</v>
      </c>
      <c r="B44" s="86" t="s">
        <v>10371</v>
      </c>
      <c r="C44" s="87" t="s">
        <v>1449</v>
      </c>
      <c r="D44" s="87">
        <v>7</v>
      </c>
      <c r="E44" s="88">
        <v>157.5</v>
      </c>
      <c r="F44" s="88">
        <v>1102.5</v>
      </c>
      <c r="G44" s="5"/>
      <c r="H44" s="5"/>
      <c r="I44" s="5"/>
      <c r="J44" s="5"/>
    </row>
    <row r="45" spans="1:10" ht="13.5" customHeight="1" x14ac:dyDescent="0.25">
      <c r="A45" s="94">
        <v>31201522</v>
      </c>
      <c r="B45" s="86" t="s">
        <v>10371</v>
      </c>
      <c r="C45" s="87" t="s">
        <v>1449</v>
      </c>
      <c r="D45" s="87">
        <v>7</v>
      </c>
      <c r="E45" s="88">
        <v>126</v>
      </c>
      <c r="F45" s="88">
        <v>882</v>
      </c>
      <c r="G45" s="5"/>
      <c r="H45" s="5"/>
      <c r="I45" s="5"/>
      <c r="J45" s="5"/>
    </row>
    <row r="46" spans="1:10" ht="13.5" customHeight="1" x14ac:dyDescent="0.25">
      <c r="A46" s="93">
        <v>31201522</v>
      </c>
      <c r="B46" s="86" t="s">
        <v>10371</v>
      </c>
      <c r="C46" s="87" t="s">
        <v>1449</v>
      </c>
      <c r="D46" s="87">
        <v>20</v>
      </c>
      <c r="E46" s="87">
        <v>185.85</v>
      </c>
      <c r="F46" s="87">
        <v>3717</v>
      </c>
      <c r="G46" s="5"/>
      <c r="H46" s="5"/>
      <c r="I46" s="5"/>
      <c r="J46" s="5"/>
    </row>
    <row r="47" spans="1:10" ht="13.5" customHeight="1" x14ac:dyDescent="0.25">
      <c r="A47" s="96">
        <v>44122104</v>
      </c>
      <c r="B47" s="89" t="s">
        <v>12944</v>
      </c>
      <c r="C47" s="90" t="s">
        <v>10374</v>
      </c>
      <c r="D47" s="90">
        <v>7</v>
      </c>
      <c r="E47" s="92">
        <v>10.5</v>
      </c>
      <c r="F47" s="92">
        <v>73.5</v>
      </c>
      <c r="G47" s="5"/>
      <c r="H47" s="5"/>
      <c r="I47" s="5"/>
      <c r="J47" s="5"/>
    </row>
    <row r="48" spans="1:10" ht="13.5" customHeight="1" x14ac:dyDescent="0.25">
      <c r="A48" s="96">
        <v>44122104</v>
      </c>
      <c r="B48" s="89" t="s">
        <v>12944</v>
      </c>
      <c r="C48" s="90" t="s">
        <v>10374</v>
      </c>
      <c r="D48" s="90">
        <v>20</v>
      </c>
      <c r="E48" s="92">
        <v>42</v>
      </c>
      <c r="F48" s="92">
        <v>840</v>
      </c>
      <c r="G48" s="5"/>
      <c r="H48" s="5"/>
      <c r="I48" s="5"/>
      <c r="J48" s="5"/>
    </row>
    <row r="49" spans="1:10" ht="13.5" customHeight="1" x14ac:dyDescent="0.25">
      <c r="A49" s="96">
        <v>44122104</v>
      </c>
      <c r="B49" s="89" t="s">
        <v>12944</v>
      </c>
      <c r="C49" s="90" t="s">
        <v>435</v>
      </c>
      <c r="D49" s="90">
        <v>2</v>
      </c>
      <c r="E49" s="92">
        <v>115.5</v>
      </c>
      <c r="F49" s="92">
        <v>231</v>
      </c>
      <c r="G49" s="5"/>
      <c r="H49" s="5"/>
      <c r="I49" s="5"/>
      <c r="J49" s="5"/>
    </row>
    <row r="50" spans="1:10" ht="13.5" customHeight="1" x14ac:dyDescent="0.25">
      <c r="A50" s="96">
        <v>44121802</v>
      </c>
      <c r="B50" s="89" t="s">
        <v>2574</v>
      </c>
      <c r="C50" s="90" t="s">
        <v>1449</v>
      </c>
      <c r="D50" s="90">
        <v>10</v>
      </c>
      <c r="E50" s="92">
        <v>27.3</v>
      </c>
      <c r="F50" s="92">
        <v>273</v>
      </c>
      <c r="G50" s="5"/>
      <c r="H50" s="5"/>
      <c r="I50" s="5"/>
      <c r="J50" s="5"/>
    </row>
    <row r="51" spans="1:10" ht="13.5" customHeight="1" x14ac:dyDescent="0.25">
      <c r="A51" s="96">
        <v>44122011</v>
      </c>
      <c r="B51" s="89" t="s">
        <v>13940</v>
      </c>
      <c r="C51" s="90" t="s">
        <v>16987</v>
      </c>
      <c r="D51" s="90">
        <v>50</v>
      </c>
      <c r="E51" s="92">
        <v>262.5</v>
      </c>
      <c r="F51" s="92">
        <v>13125</v>
      </c>
      <c r="G51" s="5"/>
      <c r="H51" s="5"/>
      <c r="I51" s="5"/>
      <c r="J51" s="5"/>
    </row>
    <row r="52" spans="1:10" ht="13.5" customHeight="1" x14ac:dyDescent="0.25">
      <c r="A52" s="96">
        <v>44122011</v>
      </c>
      <c r="B52" s="89" t="s">
        <v>13940</v>
      </c>
      <c r="C52" s="90" t="s">
        <v>16987</v>
      </c>
      <c r="D52" s="90">
        <v>2</v>
      </c>
      <c r="E52" s="92">
        <v>561.75</v>
      </c>
      <c r="F52" s="92">
        <v>1123.5</v>
      </c>
      <c r="G52" s="5"/>
      <c r="H52" s="5"/>
      <c r="I52" s="5"/>
      <c r="J52" s="5"/>
    </row>
    <row r="53" spans="1:10" ht="13.5" customHeight="1" x14ac:dyDescent="0.25">
      <c r="A53" s="96">
        <v>44122011</v>
      </c>
      <c r="B53" s="89" t="s">
        <v>13940</v>
      </c>
      <c r="C53" s="90" t="s">
        <v>16987</v>
      </c>
      <c r="D53" s="90">
        <v>2</v>
      </c>
      <c r="E53" s="92">
        <v>551.25</v>
      </c>
      <c r="F53" s="92">
        <v>1102.5</v>
      </c>
      <c r="G53" s="5"/>
      <c r="H53" s="5"/>
      <c r="I53" s="5"/>
      <c r="J53" s="5"/>
    </row>
    <row r="54" spans="1:10" ht="13.5" customHeight="1" x14ac:dyDescent="0.25">
      <c r="A54" s="96">
        <v>44122011</v>
      </c>
      <c r="B54" s="89" t="s">
        <v>13940</v>
      </c>
      <c r="C54" s="90" t="s">
        <v>1449</v>
      </c>
      <c r="D54" s="90">
        <v>3500</v>
      </c>
      <c r="E54" s="92">
        <v>23.1</v>
      </c>
      <c r="F54" s="92">
        <v>80850</v>
      </c>
      <c r="G54" s="5"/>
      <c r="H54" s="5"/>
      <c r="I54" s="5"/>
      <c r="J54" s="5"/>
    </row>
    <row r="55" spans="1:10" ht="13.5" customHeight="1" x14ac:dyDescent="0.25">
      <c r="A55" s="96">
        <v>44122011</v>
      </c>
      <c r="B55" s="89" t="s">
        <v>13940</v>
      </c>
      <c r="C55" s="90" t="s">
        <v>16987</v>
      </c>
      <c r="D55" s="90">
        <v>2</v>
      </c>
      <c r="E55" s="92">
        <v>1905.75</v>
      </c>
      <c r="F55" s="92">
        <v>3811.5</v>
      </c>
      <c r="G55" s="5"/>
      <c r="H55" s="5"/>
      <c r="I55" s="5"/>
      <c r="J55" s="5"/>
    </row>
    <row r="56" spans="1:10" ht="13.5" customHeight="1" x14ac:dyDescent="0.25">
      <c r="A56" s="96">
        <v>44122011</v>
      </c>
      <c r="B56" s="89" t="s">
        <v>13940</v>
      </c>
      <c r="C56" s="90" t="s">
        <v>16987</v>
      </c>
      <c r="D56" s="90">
        <v>2</v>
      </c>
      <c r="E56" s="92">
        <v>643.33500000000004</v>
      </c>
      <c r="F56" s="92">
        <v>1286.67</v>
      </c>
      <c r="G56" s="5"/>
      <c r="H56" s="5"/>
      <c r="I56" s="5"/>
      <c r="J56" s="5"/>
    </row>
    <row r="57" spans="1:10" ht="13.5" customHeight="1" x14ac:dyDescent="0.25">
      <c r="A57" s="96">
        <v>44122011</v>
      </c>
      <c r="B57" s="89" t="s">
        <v>13940</v>
      </c>
      <c r="C57" s="90" t="s">
        <v>16987</v>
      </c>
      <c r="D57" s="90">
        <v>5</v>
      </c>
      <c r="E57" s="92">
        <v>378</v>
      </c>
      <c r="F57" s="92">
        <v>1890</v>
      </c>
      <c r="G57" s="5"/>
      <c r="H57" s="5"/>
      <c r="I57" s="5"/>
      <c r="J57" s="5"/>
    </row>
    <row r="58" spans="1:10" ht="13.5" customHeight="1" x14ac:dyDescent="0.25">
      <c r="A58" s="94">
        <v>44112005</v>
      </c>
      <c r="B58" s="86" t="s">
        <v>10947</v>
      </c>
      <c r="C58" s="87" t="s">
        <v>1449</v>
      </c>
      <c r="D58" s="87">
        <v>30</v>
      </c>
      <c r="E58" s="88">
        <v>787.5</v>
      </c>
      <c r="F58" s="88">
        <v>23625</v>
      </c>
      <c r="G58" s="5"/>
      <c r="H58" s="5"/>
      <c r="I58" s="5"/>
      <c r="J58" s="5"/>
    </row>
    <row r="59" spans="1:10" ht="13.5" customHeight="1" x14ac:dyDescent="0.25">
      <c r="A59" s="94">
        <v>14111530</v>
      </c>
      <c r="B59" s="86" t="s">
        <v>8633</v>
      </c>
      <c r="C59" s="87" t="s">
        <v>1449</v>
      </c>
      <c r="D59" s="87">
        <v>20</v>
      </c>
      <c r="E59" s="88">
        <v>73.5</v>
      </c>
      <c r="F59" s="88">
        <v>1470</v>
      </c>
      <c r="G59" s="5"/>
      <c r="H59" s="5"/>
      <c r="I59" s="5"/>
      <c r="J59" s="5"/>
    </row>
    <row r="60" spans="1:10" ht="13.5" customHeight="1" x14ac:dyDescent="0.25">
      <c r="A60" s="94">
        <v>44103119</v>
      </c>
      <c r="B60" s="86" t="s">
        <v>13370</v>
      </c>
      <c r="C60" s="87" t="s">
        <v>1449</v>
      </c>
      <c r="D60" s="87">
        <v>100</v>
      </c>
      <c r="E60" s="88">
        <v>52.5</v>
      </c>
      <c r="F60" s="88">
        <v>5250</v>
      </c>
      <c r="G60" s="5"/>
      <c r="H60" s="5"/>
      <c r="I60" s="5"/>
      <c r="J60" s="5"/>
    </row>
    <row r="61" spans="1:10" ht="13.5" customHeight="1" x14ac:dyDescent="0.25">
      <c r="A61" s="94">
        <v>44103119</v>
      </c>
      <c r="B61" s="86" t="s">
        <v>13370</v>
      </c>
      <c r="C61" s="87" t="s">
        <v>1449</v>
      </c>
      <c r="D61" s="87">
        <v>10</v>
      </c>
      <c r="E61" s="88">
        <v>157.5</v>
      </c>
      <c r="F61" s="88">
        <v>1575</v>
      </c>
      <c r="G61" s="5"/>
      <c r="H61" s="5"/>
      <c r="I61" s="5"/>
      <c r="J61" s="5"/>
    </row>
    <row r="62" spans="1:10" ht="13.5" customHeight="1" x14ac:dyDescent="0.25">
      <c r="A62" s="94">
        <v>14111509</v>
      </c>
      <c r="B62" s="86" t="s">
        <v>3893</v>
      </c>
      <c r="C62" s="87" t="s">
        <v>1449</v>
      </c>
      <c r="D62" s="87">
        <v>400</v>
      </c>
      <c r="E62" s="88">
        <v>105</v>
      </c>
      <c r="F62" s="88">
        <v>42000</v>
      </c>
      <c r="G62" s="5"/>
      <c r="H62" s="5"/>
      <c r="I62" s="5"/>
      <c r="J62" s="5"/>
    </row>
    <row r="63" spans="1:10" ht="13.5" customHeight="1" x14ac:dyDescent="0.25">
      <c r="A63" s="94">
        <v>14111509</v>
      </c>
      <c r="B63" s="86" t="s">
        <v>3893</v>
      </c>
      <c r="C63" s="87" t="s">
        <v>8726</v>
      </c>
      <c r="D63" s="87">
        <v>75</v>
      </c>
      <c r="E63" s="88">
        <v>693</v>
      </c>
      <c r="F63" s="88">
        <v>51975</v>
      </c>
      <c r="G63" s="5"/>
      <c r="H63" s="5"/>
      <c r="I63" s="5"/>
      <c r="J63" s="5"/>
    </row>
    <row r="64" spans="1:10" ht="13.5" customHeight="1" x14ac:dyDescent="0.25">
      <c r="A64" s="94">
        <v>14111509</v>
      </c>
      <c r="B64" s="86" t="s">
        <v>3893</v>
      </c>
      <c r="C64" s="87" t="s">
        <v>1449</v>
      </c>
      <c r="D64" s="87">
        <v>200</v>
      </c>
      <c r="E64" s="88">
        <v>162.75</v>
      </c>
      <c r="F64" s="88">
        <v>32550</v>
      </c>
      <c r="G64" s="5"/>
      <c r="H64" s="5"/>
      <c r="I64" s="5"/>
      <c r="J64" s="5"/>
    </row>
    <row r="65" spans="1:10" ht="13.5" customHeight="1" x14ac:dyDescent="0.25">
      <c r="A65" s="94">
        <v>14111509</v>
      </c>
      <c r="B65" s="86" t="s">
        <v>3893</v>
      </c>
      <c r="C65" s="87" t="s">
        <v>1449</v>
      </c>
      <c r="D65" s="87">
        <v>18</v>
      </c>
      <c r="E65" s="88">
        <v>278.77499999999998</v>
      </c>
      <c r="F65" s="88">
        <v>5017.95</v>
      </c>
      <c r="G65" s="5"/>
      <c r="H65" s="5"/>
      <c r="I65" s="5"/>
      <c r="J65" s="5"/>
    </row>
    <row r="66" spans="1:10" ht="13.5" customHeight="1" x14ac:dyDescent="0.25">
      <c r="A66" s="93">
        <v>14121904</v>
      </c>
      <c r="B66" s="86" t="s">
        <v>14423</v>
      </c>
      <c r="C66" s="87" t="s">
        <v>1449</v>
      </c>
      <c r="D66" s="87">
        <v>250</v>
      </c>
      <c r="E66" s="87">
        <v>840</v>
      </c>
      <c r="F66" s="87">
        <v>210000</v>
      </c>
      <c r="G66" s="5"/>
      <c r="H66" s="5"/>
      <c r="I66" s="5"/>
      <c r="J66" s="5"/>
    </row>
    <row r="67" spans="1:10" ht="13.5" customHeight="1" x14ac:dyDescent="0.25">
      <c r="A67" s="94">
        <v>14111506</v>
      </c>
      <c r="B67" s="86" t="s">
        <v>13271</v>
      </c>
      <c r="C67" s="87" t="s">
        <v>8726</v>
      </c>
      <c r="D67" s="87">
        <v>5</v>
      </c>
      <c r="E67" s="88">
        <v>393.75</v>
      </c>
      <c r="F67" s="88">
        <v>1968.75</v>
      </c>
      <c r="G67" s="5"/>
      <c r="H67" s="5"/>
      <c r="I67" s="5"/>
      <c r="J67" s="5"/>
    </row>
    <row r="68" spans="1:10" ht="13.5" customHeight="1" x14ac:dyDescent="0.25">
      <c r="A68" s="94">
        <v>14111506</v>
      </c>
      <c r="B68" s="86" t="s">
        <v>13271</v>
      </c>
      <c r="C68" s="87" t="s">
        <v>8726</v>
      </c>
      <c r="D68" s="87">
        <v>5</v>
      </c>
      <c r="E68" s="88">
        <v>358.05</v>
      </c>
      <c r="F68" s="88">
        <v>1790.25</v>
      </c>
      <c r="G68" s="5"/>
      <c r="H68" s="5"/>
      <c r="I68" s="5"/>
      <c r="J68" s="5"/>
    </row>
    <row r="69" spans="1:10" ht="13.5" customHeight="1" x14ac:dyDescent="0.25">
      <c r="A69" s="94">
        <v>14111506</v>
      </c>
      <c r="B69" s="86" t="s">
        <v>13271</v>
      </c>
      <c r="C69" s="87" t="s">
        <v>8726</v>
      </c>
      <c r="D69" s="87">
        <v>200</v>
      </c>
      <c r="E69" s="88">
        <v>270.89999999999998</v>
      </c>
      <c r="F69" s="88">
        <v>54179.999999999993</v>
      </c>
      <c r="G69" s="5"/>
      <c r="H69" s="5"/>
      <c r="I69" s="5"/>
      <c r="J69" s="5"/>
    </row>
    <row r="70" spans="1:10" ht="13.5" customHeight="1" x14ac:dyDescent="0.25">
      <c r="A70" s="94">
        <v>55101519</v>
      </c>
      <c r="B70" s="86" t="s">
        <v>16475</v>
      </c>
      <c r="C70" s="87" t="s">
        <v>1449</v>
      </c>
      <c r="D70" s="87">
        <v>4</v>
      </c>
      <c r="E70" s="88">
        <v>840</v>
      </c>
      <c r="F70" s="88">
        <v>3360</v>
      </c>
      <c r="G70" s="5"/>
      <c r="H70" s="5"/>
      <c r="I70" s="5"/>
      <c r="J70" s="5"/>
    </row>
    <row r="71" spans="1:10" ht="13.5" customHeight="1" x14ac:dyDescent="0.25">
      <c r="A71" s="94">
        <v>41111604</v>
      </c>
      <c r="B71" s="86" t="s">
        <v>16211</v>
      </c>
      <c r="C71" s="87" t="s">
        <v>1449</v>
      </c>
      <c r="D71" s="87">
        <v>10</v>
      </c>
      <c r="E71" s="88">
        <v>57.75</v>
      </c>
      <c r="F71" s="88">
        <v>577.5</v>
      </c>
      <c r="G71" s="5"/>
      <c r="H71" s="5"/>
      <c r="I71" s="5"/>
      <c r="J71" s="5"/>
    </row>
    <row r="72" spans="1:10" ht="13.5" customHeight="1" x14ac:dyDescent="0.25">
      <c r="A72" s="94">
        <v>44121613</v>
      </c>
      <c r="B72" s="86" t="s">
        <v>1377</v>
      </c>
      <c r="C72" s="87" t="s">
        <v>1449</v>
      </c>
      <c r="D72" s="87">
        <v>10</v>
      </c>
      <c r="E72" s="88">
        <v>26.25</v>
      </c>
      <c r="F72" s="88">
        <v>262.5</v>
      </c>
      <c r="G72" s="5"/>
      <c r="H72" s="5"/>
      <c r="I72" s="5"/>
      <c r="J72" s="5"/>
    </row>
    <row r="73" spans="1:10" ht="13.5" customHeight="1" x14ac:dyDescent="0.25">
      <c r="A73" s="94">
        <v>44121716</v>
      </c>
      <c r="B73" s="86" t="s">
        <v>5102</v>
      </c>
      <c r="C73" s="87" t="s">
        <v>1449</v>
      </c>
      <c r="D73" s="87">
        <v>10</v>
      </c>
      <c r="E73" s="88">
        <v>16.8</v>
      </c>
      <c r="F73" s="88">
        <v>168</v>
      </c>
      <c r="G73" s="5"/>
      <c r="H73" s="5"/>
      <c r="I73" s="5"/>
      <c r="J73" s="5"/>
    </row>
    <row r="74" spans="1:10" ht="13.5" customHeight="1" x14ac:dyDescent="0.25">
      <c r="A74" s="94">
        <v>44121716</v>
      </c>
      <c r="B74" s="86" t="s">
        <v>5102</v>
      </c>
      <c r="C74" s="87" t="s">
        <v>1449</v>
      </c>
      <c r="D74" s="87">
        <v>10</v>
      </c>
      <c r="E74" s="88">
        <v>33.6</v>
      </c>
      <c r="F74" s="88">
        <v>336</v>
      </c>
      <c r="G74" s="5"/>
      <c r="H74" s="5"/>
      <c r="I74" s="5"/>
      <c r="J74" s="5"/>
    </row>
    <row r="75" spans="1:10" ht="13.5" customHeight="1" x14ac:dyDescent="0.25">
      <c r="A75" s="94">
        <v>44121716</v>
      </c>
      <c r="B75" s="86" t="s">
        <v>5102</v>
      </c>
      <c r="C75" s="87" t="s">
        <v>1449</v>
      </c>
      <c r="D75" s="87">
        <v>25</v>
      </c>
      <c r="E75" s="88">
        <v>31.5</v>
      </c>
      <c r="F75" s="88">
        <v>787.5</v>
      </c>
      <c r="G75" s="5"/>
      <c r="H75" s="5"/>
      <c r="I75" s="5"/>
      <c r="J75" s="5"/>
    </row>
    <row r="76" spans="1:10" ht="13.5" customHeight="1" x14ac:dyDescent="0.25">
      <c r="A76" s="94">
        <v>44121711</v>
      </c>
      <c r="B76" s="86" t="s">
        <v>11231</v>
      </c>
      <c r="C76" s="87" t="s">
        <v>1449</v>
      </c>
      <c r="D76" s="87">
        <v>7</v>
      </c>
      <c r="E76" s="88">
        <v>31.5</v>
      </c>
      <c r="F76" s="88">
        <v>220.5</v>
      </c>
      <c r="G76" s="5"/>
      <c r="H76" s="5"/>
      <c r="I76" s="5"/>
      <c r="J76" s="5"/>
    </row>
    <row r="77" spans="1:10" ht="13.5" customHeight="1" x14ac:dyDescent="0.25">
      <c r="A77" s="94">
        <v>44121711</v>
      </c>
      <c r="B77" s="86" t="s">
        <v>11231</v>
      </c>
      <c r="C77" s="87" t="s">
        <v>1449</v>
      </c>
      <c r="D77" s="87">
        <v>7</v>
      </c>
      <c r="E77" s="88">
        <v>63</v>
      </c>
      <c r="F77" s="88">
        <v>441</v>
      </c>
      <c r="G77" s="5"/>
      <c r="H77" s="5"/>
      <c r="I77" s="5"/>
      <c r="J77" s="5"/>
    </row>
    <row r="78" spans="1:10" ht="13.5" customHeight="1" x14ac:dyDescent="0.25">
      <c r="A78" s="94">
        <v>25111929</v>
      </c>
      <c r="B78" s="86" t="s">
        <v>5347</v>
      </c>
      <c r="C78" s="87" t="s">
        <v>1449</v>
      </c>
      <c r="D78" s="87">
        <v>5</v>
      </c>
      <c r="E78" s="88">
        <v>60.9</v>
      </c>
      <c r="F78" s="88">
        <v>304.5</v>
      </c>
      <c r="G78" s="5"/>
      <c r="H78" s="5"/>
      <c r="I78" s="5"/>
      <c r="J78" s="5"/>
    </row>
    <row r="79" spans="1:10" ht="13.5" customHeight="1" x14ac:dyDescent="0.25">
      <c r="A79" s="94">
        <v>60121701</v>
      </c>
      <c r="B79" s="86" t="s">
        <v>12111</v>
      </c>
      <c r="C79" s="87" t="s">
        <v>1449</v>
      </c>
      <c r="D79" s="87">
        <v>5</v>
      </c>
      <c r="E79" s="88">
        <v>1890</v>
      </c>
      <c r="F79" s="88">
        <v>9450</v>
      </c>
      <c r="G79" s="5"/>
      <c r="H79" s="5"/>
      <c r="I79" s="5"/>
      <c r="J79" s="5"/>
    </row>
    <row r="80" spans="1:10" ht="13.5" customHeight="1" x14ac:dyDescent="0.25">
      <c r="A80" s="94">
        <v>44121503</v>
      </c>
      <c r="B80" s="86" t="s">
        <v>15455</v>
      </c>
      <c r="C80" s="87" t="s">
        <v>1449</v>
      </c>
      <c r="D80" s="87">
        <v>50</v>
      </c>
      <c r="E80" s="88">
        <v>5.5649999999999995</v>
      </c>
      <c r="F80" s="88">
        <v>278.25</v>
      </c>
      <c r="G80" s="5"/>
      <c r="H80" s="5"/>
      <c r="I80" s="5"/>
      <c r="J80" s="5"/>
    </row>
    <row r="81" spans="1:10" ht="13.5" customHeight="1" x14ac:dyDescent="0.25">
      <c r="A81" s="94">
        <v>44121503</v>
      </c>
      <c r="B81" s="86" t="s">
        <v>15455</v>
      </c>
      <c r="C81" s="87" t="s">
        <v>1449</v>
      </c>
      <c r="D81" s="87">
        <v>30</v>
      </c>
      <c r="E81" s="88">
        <v>5.5649999999999995</v>
      </c>
      <c r="F81" s="88">
        <v>166.95</v>
      </c>
      <c r="G81" s="5"/>
      <c r="H81" s="5"/>
      <c r="I81" s="5"/>
      <c r="J81" s="5"/>
    </row>
    <row r="82" spans="1:10" ht="13.5" customHeight="1" x14ac:dyDescent="0.25">
      <c r="A82" s="94">
        <v>44121618</v>
      </c>
      <c r="B82" s="86" t="s">
        <v>5926</v>
      </c>
      <c r="C82" s="87" t="s">
        <v>1449</v>
      </c>
      <c r="D82" s="87">
        <v>10</v>
      </c>
      <c r="E82" s="88">
        <v>63</v>
      </c>
      <c r="F82" s="88">
        <v>630</v>
      </c>
      <c r="G82" s="5"/>
      <c r="H82" s="5"/>
      <c r="I82" s="5"/>
      <c r="J82" s="5"/>
    </row>
    <row r="83" spans="1:10" ht="13.5" customHeight="1" x14ac:dyDescent="0.25">
      <c r="A83" s="94">
        <v>12171703</v>
      </c>
      <c r="B83" s="86" t="s">
        <v>14057</v>
      </c>
      <c r="C83" s="87" t="s">
        <v>1449</v>
      </c>
      <c r="D83" s="87">
        <v>10</v>
      </c>
      <c r="E83" s="88">
        <v>42</v>
      </c>
      <c r="F83" s="88">
        <v>420</v>
      </c>
      <c r="G83" s="5"/>
      <c r="H83" s="5"/>
      <c r="I83" s="5"/>
      <c r="J83" s="5"/>
    </row>
    <row r="84" spans="1:10" ht="14.1" customHeight="1" x14ac:dyDescent="0.2">
      <c r="A84" s="5"/>
      <c r="B84" s="5"/>
      <c r="C84" s="5"/>
      <c r="D84" s="5"/>
      <c r="E84" s="84" t="s">
        <v>12550</v>
      </c>
      <c r="F84" s="97">
        <f>SUM(Table32[MONTO TOTAL ESTIMADO])</f>
        <v>953527.91999999993</v>
      </c>
      <c r="G84" s="5"/>
      <c r="H84" s="5" t="str">
        <f>C16</f>
        <v>Bienes</v>
      </c>
      <c r="I84" s="5" t="str">
        <f>E16</f>
        <v>NO</v>
      </c>
      <c r="J84" s="5" t="str">
        <f>D16</f>
        <v>Compras Menores</v>
      </c>
    </row>
    <row r="85" spans="1:10" ht="14.1" customHeight="1" thickBot="1" x14ac:dyDescent="0.3"/>
    <row r="86" spans="1:10" ht="33.75" customHeight="1" thickBot="1" x14ac:dyDescent="0.25">
      <c r="A86" s="58" t="s">
        <v>16381</v>
      </c>
      <c r="B86" s="58" t="s">
        <v>161</v>
      </c>
      <c r="C86" s="58" t="s">
        <v>11724</v>
      </c>
      <c r="D86" s="58" t="s">
        <v>14377</v>
      </c>
      <c r="E86" s="58" t="s">
        <v>10962</v>
      </c>
      <c r="F86" s="58" t="s">
        <v>11095</v>
      </c>
      <c r="G86" s="5"/>
      <c r="H86" s="5"/>
      <c r="I86" s="5"/>
      <c r="J86" s="5"/>
    </row>
    <row r="87" spans="1:10" ht="13.5" customHeight="1" thickBot="1" x14ac:dyDescent="0.25">
      <c r="A87" s="71" t="s">
        <v>18832</v>
      </c>
      <c r="B87" s="71" t="s">
        <v>18833</v>
      </c>
      <c r="C87" s="60" t="s">
        <v>17796</v>
      </c>
      <c r="D87" s="60" t="s">
        <v>5890</v>
      </c>
      <c r="E87" s="60" t="s">
        <v>18862</v>
      </c>
      <c r="F87" s="60"/>
      <c r="G87" s="5"/>
      <c r="H87" s="5"/>
      <c r="I87" s="5"/>
      <c r="J87" s="5"/>
    </row>
    <row r="88" spans="1:10" ht="14.1" customHeight="1" thickBot="1" x14ac:dyDescent="0.25">
      <c r="A88" s="142" t="s">
        <v>14827</v>
      </c>
      <c r="B88" s="61" t="s">
        <v>8529</v>
      </c>
      <c r="C88" s="70">
        <v>45660</v>
      </c>
      <c r="D88" s="142" t="s">
        <v>9386</v>
      </c>
      <c r="E88" s="61" t="s">
        <v>13093</v>
      </c>
      <c r="F88" s="60"/>
      <c r="G88" s="5"/>
      <c r="H88" s="5"/>
      <c r="I88" s="5"/>
      <c r="J88" s="5"/>
    </row>
    <row r="89" spans="1:10" ht="14.1" customHeight="1" thickBot="1" x14ac:dyDescent="0.25">
      <c r="A89" s="143"/>
      <c r="B89" s="61" t="s">
        <v>1787</v>
      </c>
      <c r="C89" s="59">
        <f>IF(C88="","",IF(AND(MONTH(C88)&gt;=1,MONTH(C88)&lt;=3),1,IF(AND(MONTH(C88)&gt;=4,MONTH(C88)&lt;=6),2,IF(AND(MONTH(C88)&gt;=7,MONTH(C88)&lt;=9),3,4))))</f>
        <v>1</v>
      </c>
      <c r="D89" s="143"/>
      <c r="E89" s="61" t="s">
        <v>2418</v>
      </c>
      <c r="F89" s="60"/>
      <c r="G89" s="5"/>
      <c r="H89" s="5"/>
      <c r="I89" s="5"/>
      <c r="J89" s="5"/>
    </row>
    <row r="90" spans="1:10" ht="14.1" customHeight="1" thickBot="1" x14ac:dyDescent="0.25">
      <c r="A90" s="143"/>
      <c r="B90" s="61" t="s">
        <v>12942</v>
      </c>
      <c r="C90" s="70">
        <v>45667</v>
      </c>
      <c r="D90" s="143"/>
      <c r="E90" s="61" t="s">
        <v>3075</v>
      </c>
      <c r="F90" s="60"/>
      <c r="G90" s="5"/>
      <c r="H90" s="5"/>
      <c r="I90" s="5"/>
      <c r="J90" s="5"/>
    </row>
    <row r="91" spans="1:10" ht="14.1" customHeight="1" thickBot="1" x14ac:dyDescent="0.25">
      <c r="A91" s="143"/>
      <c r="B91" s="61" t="s">
        <v>1787</v>
      </c>
      <c r="C91" s="59">
        <f>IF(C90="","",IF(AND(MONTH(C90)&gt;=1,MONTH(C90)&lt;=3),1,IF(AND(MONTH(C90)&gt;=4,MONTH(C90)&lt;=6),2,IF(AND(MONTH(C90)&gt;=7,MONTH(C90)&lt;=9),3,4))))</f>
        <v>1</v>
      </c>
      <c r="D91" s="143"/>
      <c r="E91" s="61" t="s">
        <v>13192</v>
      </c>
      <c r="F91" s="60"/>
      <c r="G91" s="5"/>
      <c r="H91" s="5"/>
      <c r="I91" s="5"/>
      <c r="J91" s="5"/>
    </row>
    <row r="92" spans="1:10" ht="14.1" customHeight="1" thickBot="1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ht="14.1" customHeight="1" x14ac:dyDescent="0.2">
      <c r="A93" s="77" t="s">
        <v>15734</v>
      </c>
      <c r="B93" s="77" t="s">
        <v>16145</v>
      </c>
      <c r="C93" s="77" t="s">
        <v>15640</v>
      </c>
      <c r="D93" s="77" t="s">
        <v>15250</v>
      </c>
      <c r="E93" s="77" t="s">
        <v>6933</v>
      </c>
      <c r="F93" s="77" t="s">
        <v>15279</v>
      </c>
      <c r="G93" s="5"/>
      <c r="H93" s="5"/>
      <c r="I93" s="5"/>
      <c r="J93" s="5"/>
    </row>
    <row r="94" spans="1:10" ht="13.5" customHeight="1" x14ac:dyDescent="0.25">
      <c r="A94" s="86">
        <v>12352104</v>
      </c>
      <c r="B94" s="132" t="s">
        <v>17065</v>
      </c>
      <c r="C94" s="131" t="s">
        <v>9560</v>
      </c>
      <c r="D94" s="103">
        <v>5</v>
      </c>
      <c r="E94" s="120">
        <v>924</v>
      </c>
      <c r="F94" s="120">
        <v>4620</v>
      </c>
      <c r="G94" s="5"/>
      <c r="H94" s="5"/>
      <c r="I94" s="5"/>
      <c r="J94" s="5"/>
    </row>
    <row r="95" spans="1:10" ht="13.5" customHeight="1" x14ac:dyDescent="0.25">
      <c r="A95" s="133">
        <v>12352104</v>
      </c>
      <c r="B95" s="132" t="s">
        <v>17065</v>
      </c>
      <c r="C95" s="131" t="s">
        <v>1449</v>
      </c>
      <c r="D95" s="103">
        <v>3</v>
      </c>
      <c r="E95" s="103">
        <v>1575</v>
      </c>
      <c r="F95" s="103">
        <v>4725</v>
      </c>
      <c r="G95" s="5"/>
      <c r="H95" s="5"/>
      <c r="I95" s="5"/>
      <c r="J95" s="5"/>
    </row>
    <row r="96" spans="1:10" ht="13.5" customHeight="1" x14ac:dyDescent="0.25">
      <c r="A96" s="133">
        <v>12352104</v>
      </c>
      <c r="B96" s="132" t="s">
        <v>17065</v>
      </c>
      <c r="C96" s="131" t="s">
        <v>9560</v>
      </c>
      <c r="D96" s="103">
        <v>1</v>
      </c>
      <c r="E96" s="103">
        <v>84</v>
      </c>
      <c r="F96" s="103">
        <v>84</v>
      </c>
      <c r="G96" s="5"/>
      <c r="H96" s="5"/>
      <c r="I96" s="5"/>
      <c r="J96" s="5"/>
    </row>
    <row r="97" spans="1:10" ht="13.5" customHeight="1" x14ac:dyDescent="0.25">
      <c r="A97" s="133">
        <v>12352104</v>
      </c>
      <c r="B97" s="132" t="s">
        <v>17065</v>
      </c>
      <c r="C97" s="131" t="s">
        <v>9560</v>
      </c>
      <c r="D97" s="103">
        <v>1</v>
      </c>
      <c r="E97" s="103">
        <v>215.25</v>
      </c>
      <c r="F97" s="103">
        <v>215.25</v>
      </c>
      <c r="G97" s="5"/>
      <c r="H97" s="5"/>
      <c r="I97" s="5"/>
      <c r="J97" s="5"/>
    </row>
    <row r="98" spans="1:10" ht="13.5" customHeight="1" x14ac:dyDescent="0.25">
      <c r="A98" s="134">
        <v>12352104</v>
      </c>
      <c r="B98" s="132" t="s">
        <v>17065</v>
      </c>
      <c r="C98" s="135" t="s">
        <v>5508</v>
      </c>
      <c r="D98" s="115">
        <v>250</v>
      </c>
      <c r="E98" s="103" t="s">
        <v>18866</v>
      </c>
      <c r="F98" s="112">
        <v>45750</v>
      </c>
      <c r="G98" s="5"/>
      <c r="H98" s="5"/>
      <c r="I98" s="5"/>
      <c r="J98" s="5"/>
    </row>
    <row r="99" spans="1:10" ht="13.5" customHeight="1" x14ac:dyDescent="0.25">
      <c r="A99" s="134">
        <v>12352104</v>
      </c>
      <c r="B99" s="132" t="s">
        <v>17065</v>
      </c>
      <c r="C99" s="135" t="s">
        <v>5508</v>
      </c>
      <c r="D99" s="115">
        <v>250</v>
      </c>
      <c r="E99" s="103" t="s">
        <v>18866</v>
      </c>
      <c r="F99" s="112">
        <v>45750</v>
      </c>
      <c r="G99" s="5"/>
      <c r="H99" s="5"/>
      <c r="I99" s="5"/>
      <c r="J99" s="5"/>
    </row>
    <row r="100" spans="1:10" ht="13.5" customHeight="1" x14ac:dyDescent="0.25">
      <c r="A100" s="133">
        <v>51191509</v>
      </c>
      <c r="B100" s="132" t="str">
        <f t="shared" ref="B100" ca="1" si="0">IFERROR(INDEX(UNSPSCDes,MATCH(INDIRECT(ADDRESS(ROW(),COLUMN()-1,4)),UNSPSCCode,0)),"")</f>
        <v>Manitol</v>
      </c>
      <c r="C100" s="131" t="s">
        <v>15635</v>
      </c>
      <c r="D100" s="103">
        <v>4</v>
      </c>
      <c r="E100" s="103">
        <v>1365</v>
      </c>
      <c r="F100" s="103">
        <f t="shared" ref="F100" si="1">+D100*E100</f>
        <v>5460</v>
      </c>
      <c r="G100" s="5"/>
      <c r="H100" s="5"/>
      <c r="I100" s="5"/>
      <c r="J100" s="5"/>
    </row>
    <row r="101" spans="1:10" ht="13.5" customHeight="1" x14ac:dyDescent="0.25">
      <c r="A101" s="86">
        <v>11121802</v>
      </c>
      <c r="B101" s="132" t="s">
        <v>17402</v>
      </c>
      <c r="C101" s="131" t="s">
        <v>1449</v>
      </c>
      <c r="D101" s="103">
        <v>40</v>
      </c>
      <c r="E101" s="120">
        <v>131.25</v>
      </c>
      <c r="F101" s="120">
        <v>5250</v>
      </c>
      <c r="G101" s="83"/>
      <c r="H101" s="5"/>
      <c r="I101" s="5"/>
      <c r="J101" s="5"/>
    </row>
    <row r="102" spans="1:10" ht="13.5" customHeight="1" x14ac:dyDescent="0.25">
      <c r="A102" s="133">
        <v>51102710</v>
      </c>
      <c r="B102" s="132" t="s">
        <v>2689</v>
      </c>
      <c r="C102" s="131" t="s">
        <v>9560</v>
      </c>
      <c r="D102" s="103">
        <v>3</v>
      </c>
      <c r="E102" s="103">
        <v>262.5</v>
      </c>
      <c r="F102" s="103">
        <v>787.5</v>
      </c>
      <c r="G102" s="5"/>
      <c r="H102" s="5"/>
      <c r="I102" s="5"/>
      <c r="J102" s="5"/>
    </row>
    <row r="103" spans="1:10" ht="13.5" customHeight="1" x14ac:dyDescent="0.25">
      <c r="A103" s="133">
        <v>51161620</v>
      </c>
      <c r="B103" s="132" t="s">
        <v>18128</v>
      </c>
      <c r="C103" s="131" t="s">
        <v>1449</v>
      </c>
      <c r="D103" s="103">
        <v>2000</v>
      </c>
      <c r="E103" s="120">
        <v>78.75</v>
      </c>
      <c r="F103" s="120">
        <v>157500</v>
      </c>
      <c r="G103" s="5"/>
      <c r="H103" s="5"/>
      <c r="I103" s="5"/>
      <c r="J103" s="5"/>
    </row>
    <row r="104" spans="1:10" ht="13.5" customHeight="1" x14ac:dyDescent="0.25">
      <c r="A104" s="133">
        <v>12141605</v>
      </c>
      <c r="B104" s="132" t="s">
        <v>15059</v>
      </c>
      <c r="C104" s="131" t="s">
        <v>1449</v>
      </c>
      <c r="D104" s="103">
        <v>300</v>
      </c>
      <c r="E104" s="120">
        <v>1680</v>
      </c>
      <c r="F104" s="120">
        <v>504000</v>
      </c>
      <c r="G104" s="5"/>
      <c r="H104" s="5"/>
      <c r="I104" s="5"/>
      <c r="J104" s="5"/>
    </row>
    <row r="105" spans="1:10" ht="13.5" customHeight="1" x14ac:dyDescent="0.25">
      <c r="A105" s="86">
        <v>12161801</v>
      </c>
      <c r="B105" s="132" t="s">
        <v>15104</v>
      </c>
      <c r="C105" s="131" t="s">
        <v>9560</v>
      </c>
      <c r="D105" s="103">
        <v>50</v>
      </c>
      <c r="E105" s="120">
        <v>945</v>
      </c>
      <c r="F105" s="120">
        <v>47250</v>
      </c>
      <c r="G105" s="5"/>
      <c r="H105" s="5"/>
      <c r="I105" s="5"/>
      <c r="J105" s="5"/>
    </row>
    <row r="106" spans="1:10" ht="13.5" customHeight="1" x14ac:dyDescent="0.25">
      <c r="A106" s="133">
        <v>51181706</v>
      </c>
      <c r="B106" s="132" t="s">
        <v>16827</v>
      </c>
      <c r="C106" s="131" t="s">
        <v>1449</v>
      </c>
      <c r="D106" s="103">
        <v>100</v>
      </c>
      <c r="E106" s="120">
        <v>52.5</v>
      </c>
      <c r="F106" s="120">
        <v>5250</v>
      </c>
      <c r="G106" s="5"/>
      <c r="H106" s="5"/>
      <c r="I106" s="5"/>
      <c r="J106" s="5"/>
    </row>
    <row r="107" spans="1:10" ht="13.5" customHeight="1" x14ac:dyDescent="0.25">
      <c r="A107" s="86">
        <v>51181713</v>
      </c>
      <c r="B107" s="132" t="s">
        <v>12701</v>
      </c>
      <c r="C107" s="131" t="s">
        <v>1449</v>
      </c>
      <c r="D107" s="103">
        <v>750</v>
      </c>
      <c r="E107" s="120">
        <v>26.565000000000001</v>
      </c>
      <c r="F107" s="120">
        <v>19923.75</v>
      </c>
      <c r="G107" s="5"/>
      <c r="H107" s="5"/>
      <c r="I107" s="5"/>
      <c r="J107" s="5"/>
    </row>
    <row r="108" spans="1:10" ht="13.5" customHeight="1" x14ac:dyDescent="0.25">
      <c r="A108" s="86">
        <v>51102714</v>
      </c>
      <c r="B108" s="132" t="s">
        <v>18354</v>
      </c>
      <c r="C108" s="131" t="s">
        <v>1449</v>
      </c>
      <c r="D108" s="103">
        <v>200</v>
      </c>
      <c r="E108" s="120">
        <v>94.5</v>
      </c>
      <c r="F108" s="120">
        <v>18900</v>
      </c>
      <c r="G108" s="5"/>
      <c r="H108" s="5"/>
      <c r="I108" s="5"/>
      <c r="J108" s="5"/>
    </row>
    <row r="109" spans="1:10" ht="13.5" customHeight="1" x14ac:dyDescent="0.25">
      <c r="A109" s="86">
        <v>12141916</v>
      </c>
      <c r="B109" s="132" t="s">
        <v>15351</v>
      </c>
      <c r="C109" s="131" t="s">
        <v>1449</v>
      </c>
      <c r="D109" s="103">
        <v>1500</v>
      </c>
      <c r="E109" s="120">
        <v>2247</v>
      </c>
      <c r="F109" s="120">
        <v>3370500</v>
      </c>
      <c r="G109" s="5"/>
      <c r="H109" s="5"/>
      <c r="I109" s="5"/>
      <c r="J109" s="5"/>
    </row>
    <row r="110" spans="1:10" ht="13.5" customHeight="1" x14ac:dyDescent="0.25">
      <c r="A110" s="133">
        <v>12141916</v>
      </c>
      <c r="B110" s="132" t="s">
        <v>15351</v>
      </c>
      <c r="C110" s="131" t="s">
        <v>1449</v>
      </c>
      <c r="D110" s="103">
        <v>2000</v>
      </c>
      <c r="E110" s="120">
        <v>1575</v>
      </c>
      <c r="F110" s="120">
        <v>3150000</v>
      </c>
      <c r="G110" s="5"/>
      <c r="H110" s="5"/>
      <c r="I110" s="5"/>
      <c r="J110" s="5"/>
    </row>
    <row r="111" spans="1:10" ht="14.1" customHeight="1" x14ac:dyDescent="0.2">
      <c r="A111" s="5"/>
      <c r="B111" s="5"/>
      <c r="C111" s="5"/>
      <c r="D111" s="5"/>
      <c r="E111" s="67" t="s">
        <v>12550</v>
      </c>
      <c r="F111" s="101">
        <f>SUM(Table33[MONTO TOTAL ESTIMADO])</f>
        <v>7385965.5</v>
      </c>
      <c r="G111" s="5"/>
      <c r="H111" s="5" t="str">
        <f>C87</f>
        <v>Bienes</v>
      </c>
      <c r="I111" s="5" t="str">
        <f>E87</f>
        <v>NO</v>
      </c>
      <c r="J111" s="5" t="str">
        <f>D87</f>
        <v xml:space="preserve">Excepción - Bienes o servicios con exclusividad </v>
      </c>
    </row>
    <row r="112" spans="1:10" ht="14.1" customHeight="1" x14ac:dyDescent="0.2">
      <c r="A112" s="5"/>
      <c r="B112" s="5"/>
      <c r="C112" s="5"/>
      <c r="D112" s="5"/>
      <c r="E112" s="72"/>
      <c r="F112" s="74"/>
      <c r="G112" s="5"/>
      <c r="H112" s="5"/>
      <c r="I112" s="5"/>
      <c r="J112" s="5"/>
    </row>
    <row r="113" spans="1:10" ht="14.1" customHeight="1" thickBot="1" x14ac:dyDescent="0.3"/>
    <row r="114" spans="1:10" ht="33.75" customHeight="1" thickBot="1" x14ac:dyDescent="0.25">
      <c r="A114" s="58" t="s">
        <v>16381</v>
      </c>
      <c r="B114" s="58" t="s">
        <v>161</v>
      </c>
      <c r="C114" s="58" t="s">
        <v>11724</v>
      </c>
      <c r="D114" s="58" t="s">
        <v>14377</v>
      </c>
      <c r="E114" s="58" t="s">
        <v>10962</v>
      </c>
      <c r="F114" s="58" t="s">
        <v>11095</v>
      </c>
      <c r="G114" s="5"/>
      <c r="H114" s="5"/>
      <c r="I114" s="5"/>
      <c r="J114" s="5"/>
    </row>
    <row r="115" spans="1:10" ht="13.5" customHeight="1" thickBot="1" x14ac:dyDescent="0.25">
      <c r="A115" s="71" t="s">
        <v>18834</v>
      </c>
      <c r="B115" s="71" t="s">
        <v>18835</v>
      </c>
      <c r="C115" s="60" t="s">
        <v>17796</v>
      </c>
      <c r="D115" s="60" t="s">
        <v>10171</v>
      </c>
      <c r="E115" s="60" t="s">
        <v>18862</v>
      </c>
      <c r="F115" s="60"/>
      <c r="G115" s="5"/>
      <c r="H115" s="5"/>
      <c r="I115" s="5"/>
      <c r="J115" s="5"/>
    </row>
    <row r="116" spans="1:10" ht="14.1" customHeight="1" thickBot="1" x14ac:dyDescent="0.25">
      <c r="A116" s="142" t="s">
        <v>14827</v>
      </c>
      <c r="B116" s="61" t="s">
        <v>8529</v>
      </c>
      <c r="C116" s="70">
        <v>45660</v>
      </c>
      <c r="D116" s="142" t="s">
        <v>9386</v>
      </c>
      <c r="E116" s="61" t="s">
        <v>13093</v>
      </c>
      <c r="F116" s="60"/>
      <c r="G116" s="5"/>
      <c r="H116" s="5"/>
      <c r="I116" s="5"/>
      <c r="J116" s="5"/>
    </row>
    <row r="117" spans="1:10" ht="14.1" customHeight="1" thickBot="1" x14ac:dyDescent="0.25">
      <c r="A117" s="143"/>
      <c r="B117" s="61" t="s">
        <v>1787</v>
      </c>
      <c r="C117" s="59">
        <f>IF(C116="","",IF(AND(MONTH(C116)&gt;=1,MONTH(C116)&lt;=3),1,IF(AND(MONTH(C116)&gt;=4,MONTH(C116)&lt;=6),2,IF(AND(MONTH(C116)&gt;=7,MONTH(C116)&lt;=9),3,4))))</f>
        <v>1</v>
      </c>
      <c r="D117" s="143"/>
      <c r="E117" s="61" t="s">
        <v>2418</v>
      </c>
      <c r="F117" s="60"/>
      <c r="G117" s="5"/>
      <c r="H117" s="5"/>
      <c r="I117" s="5"/>
      <c r="J117" s="5"/>
    </row>
    <row r="118" spans="1:10" ht="14.1" customHeight="1" thickBot="1" x14ac:dyDescent="0.25">
      <c r="A118" s="143"/>
      <c r="B118" s="61" t="s">
        <v>12942</v>
      </c>
      <c r="C118" s="70">
        <v>45667</v>
      </c>
      <c r="D118" s="143"/>
      <c r="E118" s="61" t="s">
        <v>3075</v>
      </c>
      <c r="F118" s="60"/>
      <c r="G118" s="5"/>
      <c r="H118" s="5"/>
      <c r="I118" s="5"/>
      <c r="J118" s="5"/>
    </row>
    <row r="119" spans="1:10" ht="14.1" customHeight="1" thickBot="1" x14ac:dyDescent="0.25">
      <c r="A119" s="143"/>
      <c r="B119" s="61" t="s">
        <v>1787</v>
      </c>
      <c r="C119" s="59">
        <f>IF(C118="","",IF(AND(MONTH(C118)&gt;=1,MONTH(C118)&lt;=3),1,IF(AND(MONTH(C118)&gt;=4,MONTH(C118)&lt;=6),2,IF(AND(MONTH(C118)&gt;=7,MONTH(C118)&lt;=9),3,4))))</f>
        <v>1</v>
      </c>
      <c r="D119" s="143"/>
      <c r="E119" s="61" t="s">
        <v>13192</v>
      </c>
      <c r="F119" s="60"/>
      <c r="G119" s="5"/>
      <c r="H119" s="5"/>
      <c r="I119" s="5"/>
      <c r="J119" s="5"/>
    </row>
    <row r="120" spans="1:10" ht="14.1" customHeight="1" thickBot="1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ht="14.1" customHeight="1" x14ac:dyDescent="0.2">
      <c r="A121" s="77" t="s">
        <v>15734</v>
      </c>
      <c r="B121" s="77" t="s">
        <v>16145</v>
      </c>
      <c r="C121" s="77" t="s">
        <v>15640</v>
      </c>
      <c r="D121" s="77" t="s">
        <v>15250</v>
      </c>
      <c r="E121" s="77" t="s">
        <v>6933</v>
      </c>
      <c r="F121" s="77" t="s">
        <v>15279</v>
      </c>
      <c r="G121" s="5"/>
      <c r="H121" s="5"/>
      <c r="I121" s="5"/>
      <c r="J121" s="5"/>
    </row>
    <row r="122" spans="1:10" ht="17.25" customHeight="1" x14ac:dyDescent="0.25">
      <c r="A122" s="93">
        <v>21101803</v>
      </c>
      <c r="B122" s="79" t="s">
        <v>5134</v>
      </c>
      <c r="C122" s="85" t="s">
        <v>1449</v>
      </c>
      <c r="D122" s="87">
        <v>15</v>
      </c>
      <c r="E122" s="88">
        <v>283.5</v>
      </c>
      <c r="F122" s="88">
        <v>4252.5</v>
      </c>
      <c r="G122" s="5"/>
      <c r="H122" s="5"/>
      <c r="I122" s="5"/>
      <c r="J122" s="5"/>
    </row>
    <row r="123" spans="1:10" ht="21.75" customHeight="1" x14ac:dyDescent="0.25">
      <c r="A123" s="93">
        <v>42131509</v>
      </c>
      <c r="B123" s="79" t="s">
        <v>5382</v>
      </c>
      <c r="C123" s="85" t="s">
        <v>1449</v>
      </c>
      <c r="D123" s="87">
        <v>10000</v>
      </c>
      <c r="E123" s="88">
        <v>42</v>
      </c>
      <c r="F123" s="88">
        <v>420000</v>
      </c>
      <c r="G123" s="5"/>
      <c r="H123" s="5"/>
      <c r="I123" s="5"/>
      <c r="J123" s="5"/>
    </row>
    <row r="124" spans="1:10" ht="29.25" customHeight="1" x14ac:dyDescent="0.25">
      <c r="A124" s="93">
        <v>47131807</v>
      </c>
      <c r="B124" s="79" t="s">
        <v>3805</v>
      </c>
      <c r="C124" s="85" t="s">
        <v>9560</v>
      </c>
      <c r="D124" s="87">
        <v>25</v>
      </c>
      <c r="E124" s="88">
        <v>288.75</v>
      </c>
      <c r="F124" s="88">
        <v>7218.75</v>
      </c>
      <c r="G124" s="5"/>
      <c r="H124" s="5"/>
      <c r="I124" s="5"/>
      <c r="J124" s="5"/>
    </row>
    <row r="125" spans="1:10" ht="22.5" customHeight="1" x14ac:dyDescent="0.25">
      <c r="A125" s="93">
        <v>47121701</v>
      </c>
      <c r="B125" s="79" t="s">
        <v>16580</v>
      </c>
      <c r="C125" s="85" t="s">
        <v>1449</v>
      </c>
      <c r="D125" s="87">
        <v>400</v>
      </c>
      <c r="E125" s="88">
        <v>8.463000000000001</v>
      </c>
      <c r="F125" s="88">
        <v>3385.2000000000003</v>
      </c>
      <c r="G125" s="5"/>
      <c r="H125" s="5"/>
      <c r="I125" s="5"/>
      <c r="J125" s="5"/>
    </row>
    <row r="126" spans="1:10" ht="23.25" customHeight="1" x14ac:dyDescent="0.25">
      <c r="A126" s="93">
        <v>47121701</v>
      </c>
      <c r="B126" s="79" t="s">
        <v>16580</v>
      </c>
      <c r="C126" s="85" t="s">
        <v>1449</v>
      </c>
      <c r="D126" s="87">
        <v>1000</v>
      </c>
      <c r="E126" s="88">
        <v>6.0374999999999996</v>
      </c>
      <c r="F126" s="88">
        <v>6037.5</v>
      </c>
      <c r="G126" s="5"/>
      <c r="H126" s="5"/>
      <c r="I126" s="5"/>
      <c r="J126" s="5"/>
    </row>
    <row r="127" spans="1:10" ht="19.5" customHeight="1" x14ac:dyDescent="0.25">
      <c r="A127" s="93">
        <v>47121701</v>
      </c>
      <c r="B127" s="79" t="s">
        <v>16580</v>
      </c>
      <c r="C127" s="85" t="s">
        <v>1449</v>
      </c>
      <c r="D127" s="87">
        <v>3000</v>
      </c>
      <c r="E127" s="88">
        <v>0.84000000000000008</v>
      </c>
      <c r="F127" s="88">
        <v>2520.0000000000005</v>
      </c>
      <c r="G127" s="5"/>
      <c r="H127" s="5"/>
      <c r="I127" s="5"/>
      <c r="J127" s="5"/>
    </row>
    <row r="128" spans="1:10" ht="19.5" customHeight="1" x14ac:dyDescent="0.25">
      <c r="A128" s="93">
        <v>24111503</v>
      </c>
      <c r="B128" s="79" t="s">
        <v>11124</v>
      </c>
      <c r="C128" s="85" t="s">
        <v>1449</v>
      </c>
      <c r="D128" s="87">
        <v>1500</v>
      </c>
      <c r="E128" s="88">
        <v>11.571</v>
      </c>
      <c r="F128" s="88">
        <v>17356.5</v>
      </c>
      <c r="G128" s="5"/>
      <c r="H128" s="5"/>
      <c r="I128" s="5"/>
      <c r="J128" s="5"/>
    </row>
    <row r="129" spans="1:10" ht="23.25" customHeight="1" x14ac:dyDescent="0.25">
      <c r="A129" s="93">
        <v>41121813</v>
      </c>
      <c r="B129" s="79" t="s">
        <v>11052</v>
      </c>
      <c r="C129" s="85" t="s">
        <v>1449</v>
      </c>
      <c r="D129" s="87">
        <v>8</v>
      </c>
      <c r="E129" s="88">
        <v>115.5</v>
      </c>
      <c r="F129" s="88">
        <v>924</v>
      </c>
      <c r="G129" s="5"/>
      <c r="H129" s="5"/>
      <c r="I129" s="5"/>
      <c r="J129" s="5"/>
    </row>
    <row r="130" spans="1:10" ht="24.75" customHeight="1" x14ac:dyDescent="0.25">
      <c r="A130" s="126">
        <v>41121813</v>
      </c>
      <c r="B130" s="79" t="s">
        <v>11052</v>
      </c>
      <c r="C130" s="127" t="s">
        <v>4293</v>
      </c>
      <c r="D130" s="87">
        <v>10</v>
      </c>
      <c r="E130" s="103" t="s">
        <v>18867</v>
      </c>
      <c r="F130" s="88">
        <v>39000</v>
      </c>
      <c r="G130" s="5"/>
      <c r="H130" s="5"/>
      <c r="I130" s="5"/>
      <c r="J130" s="5"/>
    </row>
    <row r="131" spans="1:10" ht="20.25" customHeight="1" x14ac:dyDescent="0.25">
      <c r="A131" s="93">
        <v>53131626</v>
      </c>
      <c r="B131" s="79" t="s">
        <v>4988</v>
      </c>
      <c r="C131" s="85" t="s">
        <v>9560</v>
      </c>
      <c r="D131" s="87">
        <v>20</v>
      </c>
      <c r="E131" s="88">
        <v>266.38499999999999</v>
      </c>
      <c r="F131" s="88">
        <v>5327.7</v>
      </c>
      <c r="G131" s="5"/>
      <c r="H131" s="5"/>
      <c r="I131" s="5"/>
      <c r="J131" s="5"/>
    </row>
    <row r="132" spans="1:10" ht="24" customHeight="1" x14ac:dyDescent="0.25">
      <c r="A132" s="93">
        <v>53131626</v>
      </c>
      <c r="B132" s="79" t="s">
        <v>4988</v>
      </c>
      <c r="C132" s="85" t="s">
        <v>9560</v>
      </c>
      <c r="D132" s="87">
        <v>8</v>
      </c>
      <c r="E132" s="88">
        <v>1627.5</v>
      </c>
      <c r="F132" s="88">
        <v>13020</v>
      </c>
      <c r="G132" s="5"/>
      <c r="H132" s="5"/>
      <c r="I132" s="5"/>
      <c r="J132" s="5"/>
    </row>
    <row r="133" spans="1:10" ht="18" customHeight="1" x14ac:dyDescent="0.25">
      <c r="A133" s="93">
        <v>47131803</v>
      </c>
      <c r="B133" s="79" t="s">
        <v>12948</v>
      </c>
      <c r="C133" s="85" t="s">
        <v>9560</v>
      </c>
      <c r="D133" s="87">
        <v>40</v>
      </c>
      <c r="E133" s="88">
        <v>420</v>
      </c>
      <c r="F133" s="88">
        <v>16800</v>
      </c>
      <c r="G133" s="5"/>
      <c r="H133" s="5"/>
      <c r="I133" s="5"/>
      <c r="J133" s="5"/>
    </row>
    <row r="134" spans="1:10" ht="19.5" customHeight="1" x14ac:dyDescent="0.25">
      <c r="A134" s="93">
        <v>47132102</v>
      </c>
      <c r="B134" s="79" t="s">
        <v>1600</v>
      </c>
      <c r="C134" s="85" t="s">
        <v>1449</v>
      </c>
      <c r="D134" s="87">
        <v>50</v>
      </c>
      <c r="E134" s="88">
        <v>42</v>
      </c>
      <c r="F134" s="88">
        <v>2100</v>
      </c>
      <c r="G134" s="5"/>
      <c r="H134" s="5"/>
      <c r="I134" s="5"/>
      <c r="J134" s="5"/>
    </row>
    <row r="135" spans="1:10" ht="18.75" customHeight="1" x14ac:dyDescent="0.25">
      <c r="A135" s="93">
        <v>47131801</v>
      </c>
      <c r="B135" s="79" t="s">
        <v>11850</v>
      </c>
      <c r="C135" s="85" t="s">
        <v>1449</v>
      </c>
      <c r="D135" s="87">
        <v>15</v>
      </c>
      <c r="E135" s="88">
        <v>309.75</v>
      </c>
      <c r="F135" s="88">
        <v>4646.25</v>
      </c>
      <c r="G135" s="5"/>
      <c r="H135" s="5"/>
      <c r="I135" s="5"/>
      <c r="J135" s="5"/>
    </row>
    <row r="136" spans="1:10" ht="20.25" customHeight="1" x14ac:dyDescent="0.25">
      <c r="A136" s="93">
        <v>47131801</v>
      </c>
      <c r="B136" s="79" t="s">
        <v>11850</v>
      </c>
      <c r="C136" s="85" t="s">
        <v>1449</v>
      </c>
      <c r="D136" s="87">
        <v>8</v>
      </c>
      <c r="E136" s="88">
        <v>378</v>
      </c>
      <c r="F136" s="88">
        <v>3024</v>
      </c>
      <c r="G136" s="5"/>
      <c r="H136" s="5"/>
      <c r="I136" s="5"/>
      <c r="J136" s="5"/>
    </row>
    <row r="137" spans="1:10" ht="20.25" customHeight="1" x14ac:dyDescent="0.25">
      <c r="A137" s="93">
        <v>42281704</v>
      </c>
      <c r="B137" s="79" t="s">
        <v>15550</v>
      </c>
      <c r="C137" s="85" t="s">
        <v>1449</v>
      </c>
      <c r="D137" s="87">
        <v>25</v>
      </c>
      <c r="E137" s="88">
        <v>242.55</v>
      </c>
      <c r="F137" s="88">
        <v>6063.75</v>
      </c>
      <c r="G137" s="5"/>
      <c r="H137" s="5"/>
      <c r="I137" s="5"/>
      <c r="J137" s="5"/>
    </row>
    <row r="138" spans="1:10" ht="20.25" customHeight="1" x14ac:dyDescent="0.25">
      <c r="A138" s="82">
        <v>42281704</v>
      </c>
      <c r="B138" s="79" t="s">
        <v>15550</v>
      </c>
      <c r="C138" s="85" t="s">
        <v>9560</v>
      </c>
      <c r="D138" s="87">
        <v>2</v>
      </c>
      <c r="E138" s="87">
        <v>262.5</v>
      </c>
      <c r="F138" s="87">
        <v>525</v>
      </c>
      <c r="G138" s="5"/>
      <c r="H138" s="5"/>
      <c r="I138" s="5"/>
      <c r="J138" s="5"/>
    </row>
    <row r="139" spans="1:10" ht="20.25" customHeight="1" x14ac:dyDescent="0.25">
      <c r="A139" s="93">
        <v>47131609</v>
      </c>
      <c r="B139" s="79" t="s">
        <v>17547</v>
      </c>
      <c r="C139" s="85" t="s">
        <v>1449</v>
      </c>
      <c r="D139" s="87">
        <v>8</v>
      </c>
      <c r="E139" s="88">
        <v>204.75</v>
      </c>
      <c r="F139" s="88">
        <v>1638</v>
      </c>
      <c r="G139" s="5"/>
      <c r="H139" s="5"/>
      <c r="I139" s="5"/>
      <c r="J139" s="5"/>
    </row>
    <row r="140" spans="1:10" ht="20.25" customHeight="1" x14ac:dyDescent="0.25">
      <c r="A140" s="93">
        <v>14111704</v>
      </c>
      <c r="B140" s="79" t="s">
        <v>2146</v>
      </c>
      <c r="C140" s="85" t="s">
        <v>1449</v>
      </c>
      <c r="D140" s="87">
        <v>150</v>
      </c>
      <c r="E140" s="88">
        <v>34.985999999999997</v>
      </c>
      <c r="F140" s="88">
        <v>5247.9</v>
      </c>
      <c r="G140" s="5"/>
      <c r="H140" s="5"/>
      <c r="I140" s="5"/>
      <c r="J140" s="5"/>
    </row>
    <row r="141" spans="1:10" ht="20.25" customHeight="1" x14ac:dyDescent="0.25">
      <c r="A141" s="93">
        <v>14111704</v>
      </c>
      <c r="B141" s="79" t="s">
        <v>2146</v>
      </c>
      <c r="C141" s="85" t="s">
        <v>1449</v>
      </c>
      <c r="D141" s="87">
        <v>250</v>
      </c>
      <c r="E141" s="88">
        <v>70.56</v>
      </c>
      <c r="F141" s="88">
        <v>17640</v>
      </c>
      <c r="G141" s="5"/>
      <c r="H141" s="5"/>
      <c r="I141" s="5"/>
      <c r="J141" s="5"/>
    </row>
    <row r="142" spans="1:10" ht="20.25" customHeight="1" x14ac:dyDescent="0.25">
      <c r="A142" s="93">
        <v>51102709</v>
      </c>
      <c r="B142" s="113" t="str">
        <f t="shared" ref="B142" ca="1" si="2">IFERROR(INDEX(UNSPSCDes,MATCH(INDIRECT(ADDRESS(ROW(),COLUMN()-1,4)),UNSPSCCode,0)),"")</f>
        <v>Peróxido de hidrógeno antiséptico</v>
      </c>
      <c r="C142" s="87" t="s">
        <v>9560</v>
      </c>
      <c r="D142" s="87">
        <v>2</v>
      </c>
      <c r="E142" s="88">
        <v>294</v>
      </c>
      <c r="F142" s="88">
        <f t="shared" ref="F142:F143" si="3">+D142*E142</f>
        <v>588</v>
      </c>
      <c r="G142" s="5"/>
      <c r="H142" s="5"/>
      <c r="I142" s="5"/>
      <c r="J142" s="5"/>
    </row>
    <row r="143" spans="1:10" ht="20.25" customHeight="1" x14ac:dyDescent="0.25">
      <c r="A143" s="93">
        <v>12352120</v>
      </c>
      <c r="B143" s="86" t="str">
        <f t="shared" ref="B143" ca="1" si="4">IFERROR(INDEX(UNSPSCDes,MATCH(INDIRECT(ADDRESS(ROW(),COLUMN()-1,4)),UNSPSCCode,0)),"")</f>
        <v>Peróxidos orgánicos</v>
      </c>
      <c r="C143" s="87" t="s">
        <v>10021</v>
      </c>
      <c r="D143" s="87">
        <v>1</v>
      </c>
      <c r="E143" s="87">
        <v>315</v>
      </c>
      <c r="F143" s="87">
        <f t="shared" si="3"/>
        <v>315</v>
      </c>
      <c r="G143" s="5"/>
      <c r="H143" s="5"/>
      <c r="I143" s="5"/>
      <c r="J143" s="5"/>
    </row>
    <row r="144" spans="1:10" ht="20.25" customHeight="1" x14ac:dyDescent="0.25">
      <c r="A144" s="93">
        <v>47131811</v>
      </c>
      <c r="B144" s="79" t="s">
        <v>8522</v>
      </c>
      <c r="C144" s="85" t="s">
        <v>4736</v>
      </c>
      <c r="D144" s="87">
        <v>75</v>
      </c>
      <c r="E144" s="88">
        <v>31.5</v>
      </c>
      <c r="F144" s="88">
        <v>2362.5</v>
      </c>
      <c r="G144" s="5"/>
      <c r="H144" s="5"/>
      <c r="I144" s="5"/>
      <c r="J144" s="5"/>
    </row>
    <row r="145" spans="1:16384" ht="20.25" customHeight="1" x14ac:dyDescent="0.25">
      <c r="A145" s="93">
        <v>14111703</v>
      </c>
      <c r="B145" s="79" t="s">
        <v>269</v>
      </c>
      <c r="C145" s="85" t="s">
        <v>1449</v>
      </c>
      <c r="D145" s="87">
        <v>35</v>
      </c>
      <c r="E145" s="88">
        <v>157.5</v>
      </c>
      <c r="F145" s="88">
        <v>5512.5</v>
      </c>
      <c r="G145" s="5"/>
      <c r="H145" s="5"/>
      <c r="I145" s="5"/>
      <c r="J145" s="5"/>
    </row>
    <row r="146" spans="1:16384" ht="33.75" customHeight="1" x14ac:dyDescent="0.25">
      <c r="A146" s="87"/>
      <c r="B146" s="87"/>
      <c r="C146" s="87"/>
      <c r="D146" s="87"/>
      <c r="E146" s="100" t="s">
        <v>12550</v>
      </c>
      <c r="F146" s="101">
        <f>SUM(Table35[MONTO TOTAL ESTIMADO])</f>
        <v>585505.05000000005</v>
      </c>
      <c r="G146" s="5"/>
      <c r="H146" s="5"/>
      <c r="I146" s="5"/>
      <c r="J146" s="5"/>
    </row>
    <row r="147" spans="1:16384" ht="13.5" customHeight="1" x14ac:dyDescent="0.2">
      <c r="A147" s="5"/>
      <c r="B147" s="5"/>
      <c r="C147" s="5"/>
      <c r="D147" s="5"/>
      <c r="E147" s="72"/>
      <c r="F147" s="73"/>
      <c r="G147" s="5"/>
      <c r="H147" s="5"/>
      <c r="I147" s="5"/>
      <c r="J147" s="5"/>
    </row>
    <row r="148" spans="1:16384" ht="14.1" customHeight="1" thickBot="1" x14ac:dyDescent="0.25">
      <c r="G148" s="5"/>
      <c r="H148" s="5"/>
      <c r="I148" s="5"/>
      <c r="J148" s="5"/>
    </row>
    <row r="149" spans="1:16384" ht="14.1" customHeight="1" thickBot="1" x14ac:dyDescent="0.25">
      <c r="A149" s="58" t="s">
        <v>16381</v>
      </c>
      <c r="B149" s="58" t="s">
        <v>161</v>
      </c>
      <c r="C149" s="58" t="s">
        <v>11724</v>
      </c>
      <c r="D149" s="58" t="s">
        <v>14377</v>
      </c>
      <c r="E149" s="58" t="s">
        <v>10962</v>
      </c>
      <c r="F149" s="58" t="s">
        <v>11095</v>
      </c>
      <c r="G149" s="5"/>
      <c r="H149" s="5"/>
      <c r="I149" s="5"/>
      <c r="J149" s="5"/>
    </row>
    <row r="150" spans="1:16384" ht="14.1" customHeight="1" thickBot="1" x14ac:dyDescent="0.25">
      <c r="A150" s="71" t="s">
        <v>18836</v>
      </c>
      <c r="B150" s="71" t="s">
        <v>18837</v>
      </c>
      <c r="C150" s="60" t="s">
        <v>17796</v>
      </c>
      <c r="D150" s="60" t="s">
        <v>2519</v>
      </c>
      <c r="E150" s="60" t="s">
        <v>18862</v>
      </c>
      <c r="F150" s="60"/>
      <c r="G150" s="5"/>
      <c r="H150" s="5"/>
      <c r="I150" s="5"/>
      <c r="J150" s="5"/>
    </row>
    <row r="151" spans="1:16384" ht="14.1" customHeight="1" thickBot="1" x14ac:dyDescent="0.25">
      <c r="A151" s="142" t="s">
        <v>14827</v>
      </c>
      <c r="B151" s="61" t="s">
        <v>8529</v>
      </c>
      <c r="C151" s="70">
        <v>45660</v>
      </c>
      <c r="D151" s="142" t="s">
        <v>9386</v>
      </c>
      <c r="E151" s="61" t="s">
        <v>13093</v>
      </c>
      <c r="F151" s="60"/>
      <c r="G151" s="5"/>
      <c r="H151" s="5"/>
      <c r="I151" s="5"/>
      <c r="J151" s="5"/>
    </row>
    <row r="152" spans="1:16384" ht="14.1" customHeight="1" thickBot="1" x14ac:dyDescent="0.25">
      <c r="A152" s="143"/>
      <c r="B152" s="61" t="s">
        <v>1787</v>
      </c>
      <c r="C152" s="59">
        <f>IF(C151="","",IF(AND(MONTH(C151)&gt;=1,MONTH(C151)&lt;=3),1,IF(AND(MONTH(C151)&gt;=4,MONTH(C151)&lt;=6),2,IF(AND(MONTH(C151)&gt;=7,MONTH(C151)&lt;=9),3,4))))</f>
        <v>1</v>
      </c>
      <c r="D152" s="143"/>
      <c r="E152" s="61" t="s">
        <v>2418</v>
      </c>
      <c r="F152" s="60"/>
      <c r="G152" s="5"/>
      <c r="H152" s="5"/>
      <c r="I152" s="5"/>
      <c r="J152" s="5"/>
    </row>
    <row r="153" spans="1:16384" ht="14.1" customHeight="1" thickBot="1" x14ac:dyDescent="0.25">
      <c r="A153" s="143"/>
      <c r="B153" s="61" t="s">
        <v>12942</v>
      </c>
      <c r="C153" s="70">
        <v>45667</v>
      </c>
      <c r="D153" s="143"/>
      <c r="E153" s="61" t="s">
        <v>3075</v>
      </c>
      <c r="F153" s="60"/>
      <c r="G153" s="5"/>
      <c r="H153" s="5"/>
      <c r="I153" s="5"/>
      <c r="J153" s="5"/>
    </row>
    <row r="154" spans="1:16384" ht="13.5" customHeight="1" thickBot="1" x14ac:dyDescent="0.25">
      <c r="A154" s="143"/>
      <c r="B154" s="61" t="s">
        <v>1787</v>
      </c>
      <c r="C154" s="59">
        <f>IF(C153="","",IF(AND(MONTH(C153)&gt;=1,MONTH(C153)&lt;=3),1,IF(AND(MONTH(C153)&gt;=4,MONTH(C153)&lt;=6),2,IF(AND(MONTH(C153)&gt;=7,MONTH(C153)&lt;=9),3,4))))</f>
        <v>1</v>
      </c>
      <c r="D154" s="143"/>
      <c r="E154" s="61" t="s">
        <v>13192</v>
      </c>
      <c r="F154" s="60"/>
      <c r="G154" s="5"/>
      <c r="H154" s="5"/>
      <c r="I154" s="5"/>
      <c r="J154" s="5"/>
    </row>
    <row r="155" spans="1:16384" ht="13.5" customHeight="1" thickBot="1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6384" ht="13.5" customHeight="1" x14ac:dyDescent="0.2">
      <c r="A156" s="77" t="s">
        <v>15734</v>
      </c>
      <c r="B156" s="77" t="s">
        <v>16145</v>
      </c>
      <c r="C156" s="77" t="s">
        <v>15640</v>
      </c>
      <c r="D156" s="77" t="s">
        <v>15250</v>
      </c>
      <c r="E156" s="77" t="s">
        <v>6933</v>
      </c>
      <c r="F156" s="77" t="s">
        <v>15279</v>
      </c>
      <c r="G156" s="5" t="s">
        <v>18958</v>
      </c>
      <c r="H156" s="5" t="s">
        <v>18959</v>
      </c>
      <c r="I156" s="5" t="s">
        <v>18960</v>
      </c>
      <c r="J156" s="5" t="s">
        <v>18961</v>
      </c>
      <c r="K156" s="24" t="s">
        <v>18962</v>
      </c>
      <c r="L156" s="24" t="s">
        <v>18963</v>
      </c>
      <c r="M156" s="24" t="s">
        <v>18964</v>
      </c>
      <c r="N156" s="24" t="s">
        <v>18965</v>
      </c>
      <c r="O156" s="24" t="s">
        <v>18966</v>
      </c>
      <c r="P156" s="24" t="s">
        <v>18967</v>
      </c>
      <c r="Q156" s="24" t="s">
        <v>18968</v>
      </c>
      <c r="R156" s="24" t="s">
        <v>18969</v>
      </c>
      <c r="S156" s="24" t="s">
        <v>18970</v>
      </c>
      <c r="T156" s="24" t="s">
        <v>18971</v>
      </c>
      <c r="U156" s="24" t="s">
        <v>18972</v>
      </c>
      <c r="V156" s="24" t="s">
        <v>18973</v>
      </c>
      <c r="W156" s="24" t="s">
        <v>18974</v>
      </c>
      <c r="X156" s="24" t="s">
        <v>18975</v>
      </c>
      <c r="Y156" s="24" t="s">
        <v>18976</v>
      </c>
      <c r="Z156" s="24" t="s">
        <v>18977</v>
      </c>
      <c r="AA156" s="24" t="s">
        <v>18978</v>
      </c>
      <c r="AB156" s="24" t="s">
        <v>18979</v>
      </c>
      <c r="AC156" s="24" t="s">
        <v>18980</v>
      </c>
      <c r="AD156" s="24" t="s">
        <v>18981</v>
      </c>
      <c r="AE156" s="24" t="s">
        <v>18982</v>
      </c>
      <c r="AF156" s="24" t="s">
        <v>18983</v>
      </c>
      <c r="AG156" s="24" t="s">
        <v>18984</v>
      </c>
      <c r="AH156" s="24" t="s">
        <v>18985</v>
      </c>
      <c r="AI156" s="24" t="s">
        <v>18986</v>
      </c>
      <c r="AJ156" s="24" t="s">
        <v>18987</v>
      </c>
      <c r="AK156" s="24" t="s">
        <v>18988</v>
      </c>
      <c r="AL156" s="24" t="s">
        <v>18989</v>
      </c>
      <c r="AM156" s="24" t="s">
        <v>18990</v>
      </c>
      <c r="AN156" s="24" t="s">
        <v>18991</v>
      </c>
      <c r="AO156" s="24" t="s">
        <v>18992</v>
      </c>
      <c r="AP156" s="24" t="s">
        <v>18993</v>
      </c>
      <c r="AQ156" s="24" t="s">
        <v>18994</v>
      </c>
      <c r="AR156" s="24" t="s">
        <v>18995</v>
      </c>
      <c r="AS156" s="24" t="s">
        <v>18996</v>
      </c>
      <c r="AT156" s="24" t="s">
        <v>18997</v>
      </c>
      <c r="AU156" s="24" t="s">
        <v>18998</v>
      </c>
      <c r="AV156" s="24" t="s">
        <v>18999</v>
      </c>
      <c r="AW156" s="24" t="s">
        <v>19000</v>
      </c>
      <c r="AX156" s="24" t="s">
        <v>19001</v>
      </c>
      <c r="AY156" s="24" t="s">
        <v>19002</v>
      </c>
      <c r="AZ156" s="24" t="s">
        <v>19003</v>
      </c>
      <c r="BA156" s="24" t="s">
        <v>19004</v>
      </c>
      <c r="BB156" s="24" t="s">
        <v>19005</v>
      </c>
      <c r="BC156" s="24" t="s">
        <v>19006</v>
      </c>
      <c r="BD156" s="24" t="s">
        <v>19007</v>
      </c>
      <c r="BE156" s="24" t="s">
        <v>19008</v>
      </c>
      <c r="BF156" s="24" t="s">
        <v>19009</v>
      </c>
      <c r="BG156" s="24" t="s">
        <v>19010</v>
      </c>
      <c r="BH156" s="24" t="s">
        <v>19011</v>
      </c>
      <c r="BI156" s="24" t="s">
        <v>19012</v>
      </c>
      <c r="BJ156" s="24" t="s">
        <v>19013</v>
      </c>
      <c r="BK156" s="24" t="s">
        <v>19014</v>
      </c>
      <c r="BL156" s="24" t="s">
        <v>19015</v>
      </c>
      <c r="BM156" s="24" t="s">
        <v>19016</v>
      </c>
      <c r="BN156" s="24" t="s">
        <v>19017</v>
      </c>
      <c r="BO156" s="24" t="s">
        <v>19018</v>
      </c>
      <c r="BP156" s="24" t="s">
        <v>19019</v>
      </c>
      <c r="BQ156" s="24" t="s">
        <v>19020</v>
      </c>
      <c r="BR156" s="24" t="s">
        <v>19021</v>
      </c>
      <c r="BS156" s="24" t="s">
        <v>19022</v>
      </c>
      <c r="BT156" s="24" t="s">
        <v>19023</v>
      </c>
      <c r="BU156" s="24" t="s">
        <v>19024</v>
      </c>
      <c r="BV156" s="24" t="s">
        <v>19025</v>
      </c>
      <c r="BW156" s="24" t="s">
        <v>19026</v>
      </c>
      <c r="BX156" s="24" t="s">
        <v>19027</v>
      </c>
      <c r="BY156" s="24" t="s">
        <v>19028</v>
      </c>
      <c r="BZ156" s="24" t="s">
        <v>19029</v>
      </c>
      <c r="CA156" s="24" t="s">
        <v>19030</v>
      </c>
      <c r="CB156" s="24" t="s">
        <v>19031</v>
      </c>
      <c r="CC156" s="24" t="s">
        <v>19032</v>
      </c>
      <c r="CD156" s="24" t="s">
        <v>19033</v>
      </c>
      <c r="CE156" s="24" t="s">
        <v>19034</v>
      </c>
      <c r="CF156" s="24" t="s">
        <v>19035</v>
      </c>
      <c r="CG156" s="24" t="s">
        <v>19036</v>
      </c>
      <c r="CH156" s="24" t="s">
        <v>19037</v>
      </c>
      <c r="CI156" s="24" t="s">
        <v>19038</v>
      </c>
      <c r="CJ156" s="24" t="s">
        <v>19039</v>
      </c>
      <c r="CK156" s="24" t="s">
        <v>19040</v>
      </c>
      <c r="CL156" s="24" t="s">
        <v>19041</v>
      </c>
      <c r="CM156" s="24" t="s">
        <v>19042</v>
      </c>
      <c r="CN156" s="24" t="s">
        <v>19043</v>
      </c>
      <c r="CO156" s="24" t="s">
        <v>19044</v>
      </c>
      <c r="CP156" s="24" t="s">
        <v>19045</v>
      </c>
      <c r="CQ156" s="24" t="s">
        <v>19046</v>
      </c>
      <c r="CR156" s="24" t="s">
        <v>19047</v>
      </c>
      <c r="CS156" s="24" t="s">
        <v>19048</v>
      </c>
      <c r="CT156" s="24" t="s">
        <v>19049</v>
      </c>
      <c r="CU156" s="24" t="s">
        <v>19050</v>
      </c>
      <c r="CV156" s="24" t="s">
        <v>19051</v>
      </c>
      <c r="CW156" s="24" t="s">
        <v>19052</v>
      </c>
      <c r="CX156" s="24" t="s">
        <v>19053</v>
      </c>
      <c r="CY156" s="24" t="s">
        <v>19054</v>
      </c>
      <c r="CZ156" s="24" t="s">
        <v>19055</v>
      </c>
      <c r="DA156" s="24" t="s">
        <v>19056</v>
      </c>
      <c r="DB156" s="24" t="s">
        <v>19057</v>
      </c>
      <c r="DC156" s="24" t="s">
        <v>19058</v>
      </c>
      <c r="DD156" s="24" t="s">
        <v>19059</v>
      </c>
      <c r="DE156" s="24" t="s">
        <v>19060</v>
      </c>
      <c r="DF156" s="24" t="s">
        <v>19061</v>
      </c>
      <c r="DG156" s="24" t="s">
        <v>19062</v>
      </c>
      <c r="DH156" s="24" t="s">
        <v>19063</v>
      </c>
      <c r="DI156" s="24" t="s">
        <v>19064</v>
      </c>
      <c r="DJ156" s="24" t="s">
        <v>19065</v>
      </c>
      <c r="DK156" s="24" t="s">
        <v>19066</v>
      </c>
      <c r="DL156" s="24" t="s">
        <v>19067</v>
      </c>
      <c r="DM156" s="24" t="s">
        <v>19068</v>
      </c>
      <c r="DN156" s="24" t="s">
        <v>19069</v>
      </c>
      <c r="DO156" s="24" t="s">
        <v>19070</v>
      </c>
      <c r="DP156" s="24" t="s">
        <v>19071</v>
      </c>
      <c r="DQ156" s="24" t="s">
        <v>19072</v>
      </c>
      <c r="DR156" s="24" t="s">
        <v>19073</v>
      </c>
      <c r="DS156" s="24" t="s">
        <v>19074</v>
      </c>
      <c r="DT156" s="24" t="s">
        <v>19075</v>
      </c>
      <c r="DU156" s="24" t="s">
        <v>19076</v>
      </c>
      <c r="DV156" s="24" t="s">
        <v>19077</v>
      </c>
      <c r="DW156" s="24" t="s">
        <v>19078</v>
      </c>
      <c r="DX156" s="24" t="s">
        <v>19079</v>
      </c>
      <c r="DY156" s="24" t="s">
        <v>19080</v>
      </c>
      <c r="DZ156" s="24" t="s">
        <v>19081</v>
      </c>
      <c r="EA156" s="24" t="s">
        <v>19082</v>
      </c>
      <c r="EB156" s="24" t="s">
        <v>19083</v>
      </c>
      <c r="EC156" s="24" t="s">
        <v>19084</v>
      </c>
      <c r="ED156" s="24" t="s">
        <v>19085</v>
      </c>
      <c r="EE156" s="24" t="s">
        <v>19086</v>
      </c>
      <c r="EF156" s="24" t="s">
        <v>19087</v>
      </c>
      <c r="EG156" s="24" t="s">
        <v>19088</v>
      </c>
      <c r="EH156" s="24" t="s">
        <v>19089</v>
      </c>
      <c r="EI156" s="24" t="s">
        <v>19090</v>
      </c>
      <c r="EJ156" s="24" t="s">
        <v>19091</v>
      </c>
      <c r="EK156" s="24" t="s">
        <v>19092</v>
      </c>
      <c r="EL156" s="24" t="s">
        <v>19093</v>
      </c>
      <c r="EM156" s="24" t="s">
        <v>19094</v>
      </c>
      <c r="EN156" s="24" t="s">
        <v>19095</v>
      </c>
      <c r="EO156" s="24" t="s">
        <v>19096</v>
      </c>
      <c r="EP156" s="24" t="s">
        <v>19097</v>
      </c>
      <c r="EQ156" s="24" t="s">
        <v>19098</v>
      </c>
      <c r="ER156" s="24" t="s">
        <v>19099</v>
      </c>
      <c r="ES156" s="24" t="s">
        <v>19100</v>
      </c>
      <c r="ET156" s="24" t="s">
        <v>19101</v>
      </c>
      <c r="EU156" s="24" t="s">
        <v>19102</v>
      </c>
      <c r="EV156" s="24" t="s">
        <v>19103</v>
      </c>
      <c r="EW156" s="24" t="s">
        <v>19104</v>
      </c>
      <c r="EX156" s="24" t="s">
        <v>19105</v>
      </c>
      <c r="EY156" s="24" t="s">
        <v>19106</v>
      </c>
      <c r="EZ156" s="24" t="s">
        <v>19107</v>
      </c>
      <c r="FA156" s="24" t="s">
        <v>19108</v>
      </c>
      <c r="FB156" s="24" t="s">
        <v>19109</v>
      </c>
      <c r="FC156" s="24" t="s">
        <v>19110</v>
      </c>
      <c r="FD156" s="24" t="s">
        <v>19111</v>
      </c>
      <c r="FE156" s="24" t="s">
        <v>19112</v>
      </c>
      <c r="FF156" s="24" t="s">
        <v>19113</v>
      </c>
      <c r="FG156" s="24" t="s">
        <v>19114</v>
      </c>
      <c r="FH156" s="24" t="s">
        <v>19115</v>
      </c>
      <c r="FI156" s="24" t="s">
        <v>19116</v>
      </c>
      <c r="FJ156" s="24" t="s">
        <v>19117</v>
      </c>
      <c r="FK156" s="24" t="s">
        <v>19118</v>
      </c>
      <c r="FL156" s="24" t="s">
        <v>19119</v>
      </c>
      <c r="FM156" s="24" t="s">
        <v>19120</v>
      </c>
      <c r="FN156" s="24" t="s">
        <v>19121</v>
      </c>
      <c r="FO156" s="24" t="s">
        <v>19122</v>
      </c>
      <c r="FP156" s="24" t="s">
        <v>19123</v>
      </c>
      <c r="FQ156" s="24" t="s">
        <v>19124</v>
      </c>
      <c r="FR156" s="24" t="s">
        <v>19125</v>
      </c>
      <c r="FS156" s="24" t="s">
        <v>19126</v>
      </c>
      <c r="FT156" s="24" t="s">
        <v>19127</v>
      </c>
      <c r="FU156" s="24" t="s">
        <v>19128</v>
      </c>
      <c r="FV156" s="24" t="s">
        <v>19129</v>
      </c>
      <c r="FW156" s="24" t="s">
        <v>19130</v>
      </c>
      <c r="FX156" s="24" t="s">
        <v>19131</v>
      </c>
      <c r="FY156" s="24" t="s">
        <v>19132</v>
      </c>
      <c r="FZ156" s="24" t="s">
        <v>19133</v>
      </c>
      <c r="GA156" s="24" t="s">
        <v>19134</v>
      </c>
      <c r="GB156" s="24" t="s">
        <v>19135</v>
      </c>
      <c r="GC156" s="24" t="s">
        <v>19136</v>
      </c>
      <c r="GD156" s="24" t="s">
        <v>19137</v>
      </c>
      <c r="GE156" s="24" t="s">
        <v>19138</v>
      </c>
      <c r="GF156" s="24" t="s">
        <v>19139</v>
      </c>
      <c r="GG156" s="24" t="s">
        <v>19140</v>
      </c>
      <c r="GH156" s="24" t="s">
        <v>19141</v>
      </c>
      <c r="GI156" s="24" t="s">
        <v>19142</v>
      </c>
      <c r="GJ156" s="24" t="s">
        <v>19143</v>
      </c>
      <c r="GK156" s="24" t="s">
        <v>19144</v>
      </c>
      <c r="GL156" s="24" t="s">
        <v>19145</v>
      </c>
      <c r="GM156" s="24" t="s">
        <v>19146</v>
      </c>
      <c r="GN156" s="24" t="s">
        <v>19147</v>
      </c>
      <c r="GO156" s="24" t="s">
        <v>19148</v>
      </c>
      <c r="GP156" s="24" t="s">
        <v>19149</v>
      </c>
      <c r="GQ156" s="24" t="s">
        <v>19150</v>
      </c>
      <c r="GR156" s="24" t="s">
        <v>19151</v>
      </c>
      <c r="GS156" s="24" t="s">
        <v>19152</v>
      </c>
      <c r="GT156" s="24" t="s">
        <v>19153</v>
      </c>
      <c r="GU156" s="24" t="s">
        <v>19154</v>
      </c>
      <c r="GV156" s="24" t="s">
        <v>19155</v>
      </c>
      <c r="GW156" s="24" t="s">
        <v>19156</v>
      </c>
      <c r="GX156" s="24" t="s">
        <v>19157</v>
      </c>
      <c r="GY156" s="24" t="s">
        <v>19158</v>
      </c>
      <c r="GZ156" s="24" t="s">
        <v>19159</v>
      </c>
      <c r="HA156" s="24" t="s">
        <v>19160</v>
      </c>
      <c r="HB156" s="24" t="s">
        <v>19161</v>
      </c>
      <c r="HC156" s="24" t="s">
        <v>19162</v>
      </c>
      <c r="HD156" s="24" t="s">
        <v>19163</v>
      </c>
      <c r="HE156" s="24" t="s">
        <v>19164</v>
      </c>
      <c r="HF156" s="24" t="s">
        <v>19165</v>
      </c>
      <c r="HG156" s="24" t="s">
        <v>19166</v>
      </c>
      <c r="HH156" s="24" t="s">
        <v>19167</v>
      </c>
      <c r="HI156" s="24" t="s">
        <v>19168</v>
      </c>
      <c r="HJ156" s="24" t="s">
        <v>19169</v>
      </c>
      <c r="HK156" s="24" t="s">
        <v>19170</v>
      </c>
      <c r="HL156" s="24" t="s">
        <v>19171</v>
      </c>
      <c r="HM156" s="24" t="s">
        <v>19172</v>
      </c>
      <c r="HN156" s="24" t="s">
        <v>19173</v>
      </c>
      <c r="HO156" s="24" t="s">
        <v>19174</v>
      </c>
      <c r="HP156" s="24" t="s">
        <v>19175</v>
      </c>
      <c r="HQ156" s="24" t="s">
        <v>19176</v>
      </c>
      <c r="HR156" s="24" t="s">
        <v>19177</v>
      </c>
      <c r="HS156" s="24" t="s">
        <v>19178</v>
      </c>
      <c r="HT156" s="24" t="s">
        <v>19179</v>
      </c>
      <c r="HU156" s="24" t="s">
        <v>19180</v>
      </c>
      <c r="HV156" s="24" t="s">
        <v>19181</v>
      </c>
      <c r="HW156" s="24" t="s">
        <v>19182</v>
      </c>
      <c r="HX156" s="24" t="s">
        <v>19183</v>
      </c>
      <c r="HY156" s="24" t="s">
        <v>19184</v>
      </c>
      <c r="HZ156" s="24" t="s">
        <v>19185</v>
      </c>
      <c r="IA156" s="24" t="s">
        <v>19186</v>
      </c>
      <c r="IB156" s="24" t="s">
        <v>19187</v>
      </c>
      <c r="IC156" s="24" t="s">
        <v>19188</v>
      </c>
      <c r="ID156" s="24" t="s">
        <v>19189</v>
      </c>
      <c r="IE156" s="24" t="s">
        <v>19190</v>
      </c>
      <c r="IF156" s="24" t="s">
        <v>19191</v>
      </c>
      <c r="IG156" s="24" t="s">
        <v>19192</v>
      </c>
      <c r="IH156" s="24" t="s">
        <v>19193</v>
      </c>
      <c r="II156" s="24" t="s">
        <v>19194</v>
      </c>
      <c r="IJ156" s="24" t="s">
        <v>19195</v>
      </c>
      <c r="IK156" s="24" t="s">
        <v>19196</v>
      </c>
      <c r="IL156" s="24" t="s">
        <v>19197</v>
      </c>
      <c r="IM156" s="24" t="s">
        <v>19198</v>
      </c>
      <c r="IN156" s="24" t="s">
        <v>19199</v>
      </c>
      <c r="IO156" s="24" t="s">
        <v>19200</v>
      </c>
      <c r="IP156" s="24" t="s">
        <v>19201</v>
      </c>
      <c r="IQ156" s="24" t="s">
        <v>19202</v>
      </c>
      <c r="IR156" s="24" t="s">
        <v>19203</v>
      </c>
      <c r="IS156" s="24" t="s">
        <v>19204</v>
      </c>
      <c r="IT156" s="24" t="s">
        <v>19205</v>
      </c>
      <c r="IU156" s="24" t="s">
        <v>19206</v>
      </c>
      <c r="IV156" s="24" t="s">
        <v>19207</v>
      </c>
      <c r="IW156" s="24" t="s">
        <v>19208</v>
      </c>
      <c r="IX156" s="24" t="s">
        <v>19209</v>
      </c>
      <c r="IY156" s="24" t="s">
        <v>19210</v>
      </c>
      <c r="IZ156" s="24" t="s">
        <v>19211</v>
      </c>
      <c r="JA156" s="24" t="s">
        <v>19212</v>
      </c>
      <c r="JB156" s="24" t="s">
        <v>19213</v>
      </c>
      <c r="JC156" s="24" t="s">
        <v>19214</v>
      </c>
      <c r="JD156" s="24" t="s">
        <v>19215</v>
      </c>
      <c r="JE156" s="24" t="s">
        <v>19216</v>
      </c>
      <c r="JF156" s="24" t="s">
        <v>19217</v>
      </c>
      <c r="JG156" s="24" t="s">
        <v>19218</v>
      </c>
      <c r="JH156" s="24" t="s">
        <v>19219</v>
      </c>
      <c r="JI156" s="24" t="s">
        <v>19220</v>
      </c>
      <c r="JJ156" s="24" t="s">
        <v>19221</v>
      </c>
      <c r="JK156" s="24" t="s">
        <v>19222</v>
      </c>
      <c r="JL156" s="24" t="s">
        <v>19223</v>
      </c>
      <c r="JM156" s="24" t="s">
        <v>19224</v>
      </c>
      <c r="JN156" s="24" t="s">
        <v>19225</v>
      </c>
      <c r="JO156" s="24" t="s">
        <v>19226</v>
      </c>
      <c r="JP156" s="24" t="s">
        <v>19227</v>
      </c>
      <c r="JQ156" s="24" t="s">
        <v>19228</v>
      </c>
      <c r="JR156" s="24" t="s">
        <v>19229</v>
      </c>
      <c r="JS156" s="24" t="s">
        <v>19230</v>
      </c>
      <c r="JT156" s="24" t="s">
        <v>19231</v>
      </c>
      <c r="JU156" s="24" t="s">
        <v>19232</v>
      </c>
      <c r="JV156" s="24" t="s">
        <v>19233</v>
      </c>
      <c r="JW156" s="24" t="s">
        <v>19234</v>
      </c>
      <c r="JX156" s="24" t="s">
        <v>19235</v>
      </c>
      <c r="JY156" s="24" t="s">
        <v>19236</v>
      </c>
      <c r="JZ156" s="24" t="s">
        <v>19237</v>
      </c>
      <c r="KA156" s="24" t="s">
        <v>19238</v>
      </c>
      <c r="KB156" s="24" t="s">
        <v>19239</v>
      </c>
      <c r="KC156" s="24" t="s">
        <v>19240</v>
      </c>
      <c r="KD156" s="24" t="s">
        <v>19241</v>
      </c>
      <c r="KE156" s="24" t="s">
        <v>19242</v>
      </c>
      <c r="KF156" s="24" t="s">
        <v>19243</v>
      </c>
      <c r="KG156" s="24" t="s">
        <v>19244</v>
      </c>
      <c r="KH156" s="24" t="s">
        <v>19245</v>
      </c>
      <c r="KI156" s="24" t="s">
        <v>19246</v>
      </c>
      <c r="KJ156" s="24" t="s">
        <v>19247</v>
      </c>
      <c r="KK156" s="24" t="s">
        <v>19248</v>
      </c>
      <c r="KL156" s="24" t="s">
        <v>19249</v>
      </c>
      <c r="KM156" s="24" t="s">
        <v>19250</v>
      </c>
      <c r="KN156" s="24" t="s">
        <v>19251</v>
      </c>
      <c r="KO156" s="24" t="s">
        <v>19252</v>
      </c>
      <c r="KP156" s="24" t="s">
        <v>19253</v>
      </c>
      <c r="KQ156" s="24" t="s">
        <v>19254</v>
      </c>
      <c r="KR156" s="24" t="s">
        <v>19255</v>
      </c>
      <c r="KS156" s="24" t="s">
        <v>19256</v>
      </c>
      <c r="KT156" s="24" t="s">
        <v>19257</v>
      </c>
      <c r="KU156" s="24" t="s">
        <v>19258</v>
      </c>
      <c r="KV156" s="24" t="s">
        <v>19259</v>
      </c>
      <c r="KW156" s="24" t="s">
        <v>19260</v>
      </c>
      <c r="KX156" s="24" t="s">
        <v>19261</v>
      </c>
      <c r="KY156" s="24" t="s">
        <v>19262</v>
      </c>
      <c r="KZ156" s="24" t="s">
        <v>19263</v>
      </c>
      <c r="LA156" s="24" t="s">
        <v>19264</v>
      </c>
      <c r="LB156" s="24" t="s">
        <v>19265</v>
      </c>
      <c r="LC156" s="24" t="s">
        <v>19266</v>
      </c>
      <c r="LD156" s="24" t="s">
        <v>19267</v>
      </c>
      <c r="LE156" s="24" t="s">
        <v>19268</v>
      </c>
      <c r="LF156" s="24" t="s">
        <v>19269</v>
      </c>
      <c r="LG156" s="24" t="s">
        <v>19270</v>
      </c>
      <c r="LH156" s="24" t="s">
        <v>19271</v>
      </c>
      <c r="LI156" s="24" t="s">
        <v>19272</v>
      </c>
      <c r="LJ156" s="24" t="s">
        <v>19273</v>
      </c>
      <c r="LK156" s="24" t="s">
        <v>19274</v>
      </c>
      <c r="LL156" s="24" t="s">
        <v>19275</v>
      </c>
      <c r="LM156" s="24" t="s">
        <v>19276</v>
      </c>
      <c r="LN156" s="24" t="s">
        <v>19277</v>
      </c>
      <c r="LO156" s="24" t="s">
        <v>19278</v>
      </c>
      <c r="LP156" s="24" t="s">
        <v>19279</v>
      </c>
      <c r="LQ156" s="24" t="s">
        <v>19280</v>
      </c>
      <c r="LR156" s="24" t="s">
        <v>19281</v>
      </c>
      <c r="LS156" s="24" t="s">
        <v>19282</v>
      </c>
      <c r="LT156" s="24" t="s">
        <v>19283</v>
      </c>
      <c r="LU156" s="24" t="s">
        <v>19284</v>
      </c>
      <c r="LV156" s="24" t="s">
        <v>19285</v>
      </c>
      <c r="LW156" s="24" t="s">
        <v>19286</v>
      </c>
      <c r="LX156" s="24" t="s">
        <v>19287</v>
      </c>
      <c r="LY156" s="24" t="s">
        <v>19288</v>
      </c>
      <c r="LZ156" s="24" t="s">
        <v>19289</v>
      </c>
      <c r="MA156" s="24" t="s">
        <v>19290</v>
      </c>
      <c r="MB156" s="24" t="s">
        <v>19291</v>
      </c>
      <c r="MC156" s="24" t="s">
        <v>19292</v>
      </c>
      <c r="MD156" s="24" t="s">
        <v>19293</v>
      </c>
      <c r="ME156" s="24" t="s">
        <v>19294</v>
      </c>
      <c r="MF156" s="24" t="s">
        <v>19295</v>
      </c>
      <c r="MG156" s="24" t="s">
        <v>19296</v>
      </c>
      <c r="MH156" s="24" t="s">
        <v>19297</v>
      </c>
      <c r="MI156" s="24" t="s">
        <v>19298</v>
      </c>
      <c r="MJ156" s="24" t="s">
        <v>19299</v>
      </c>
      <c r="MK156" s="24" t="s">
        <v>19300</v>
      </c>
      <c r="ML156" s="24" t="s">
        <v>19301</v>
      </c>
      <c r="MM156" s="24" t="s">
        <v>19302</v>
      </c>
      <c r="MN156" s="24" t="s">
        <v>19303</v>
      </c>
      <c r="MO156" s="24" t="s">
        <v>19304</v>
      </c>
      <c r="MP156" s="24" t="s">
        <v>19305</v>
      </c>
      <c r="MQ156" s="24" t="s">
        <v>19306</v>
      </c>
      <c r="MR156" s="24" t="s">
        <v>19307</v>
      </c>
      <c r="MS156" s="24" t="s">
        <v>19308</v>
      </c>
      <c r="MT156" s="24" t="s">
        <v>19309</v>
      </c>
      <c r="MU156" s="24" t="s">
        <v>19310</v>
      </c>
      <c r="MV156" s="24" t="s">
        <v>19311</v>
      </c>
      <c r="MW156" s="24" t="s">
        <v>19312</v>
      </c>
      <c r="MX156" s="24" t="s">
        <v>19313</v>
      </c>
      <c r="MY156" s="24" t="s">
        <v>19314</v>
      </c>
      <c r="MZ156" s="24" t="s">
        <v>19315</v>
      </c>
      <c r="NA156" s="24" t="s">
        <v>19316</v>
      </c>
      <c r="NB156" s="24" t="s">
        <v>19317</v>
      </c>
      <c r="NC156" s="24" t="s">
        <v>19318</v>
      </c>
      <c r="ND156" s="24" t="s">
        <v>19319</v>
      </c>
      <c r="NE156" s="24" t="s">
        <v>19320</v>
      </c>
      <c r="NF156" s="24" t="s">
        <v>19321</v>
      </c>
      <c r="NG156" s="24" t="s">
        <v>19322</v>
      </c>
      <c r="NH156" s="24" t="s">
        <v>19323</v>
      </c>
      <c r="NI156" s="24" t="s">
        <v>19324</v>
      </c>
      <c r="NJ156" s="24" t="s">
        <v>19325</v>
      </c>
      <c r="NK156" s="24" t="s">
        <v>19326</v>
      </c>
      <c r="NL156" s="24" t="s">
        <v>19327</v>
      </c>
      <c r="NM156" s="24" t="s">
        <v>19328</v>
      </c>
      <c r="NN156" s="24" t="s">
        <v>19329</v>
      </c>
      <c r="NO156" s="24" t="s">
        <v>19330</v>
      </c>
      <c r="NP156" s="24" t="s">
        <v>19331</v>
      </c>
      <c r="NQ156" s="24" t="s">
        <v>19332</v>
      </c>
      <c r="NR156" s="24" t="s">
        <v>19333</v>
      </c>
      <c r="NS156" s="24" t="s">
        <v>19334</v>
      </c>
      <c r="NT156" s="24" t="s">
        <v>19335</v>
      </c>
      <c r="NU156" s="24" t="s">
        <v>19336</v>
      </c>
      <c r="NV156" s="24" t="s">
        <v>19337</v>
      </c>
      <c r="NW156" s="24" t="s">
        <v>19338</v>
      </c>
      <c r="NX156" s="24" t="s">
        <v>19339</v>
      </c>
      <c r="NY156" s="24" t="s">
        <v>19340</v>
      </c>
      <c r="NZ156" s="24" t="s">
        <v>19341</v>
      </c>
      <c r="OA156" s="24" t="s">
        <v>19342</v>
      </c>
      <c r="OB156" s="24" t="s">
        <v>19343</v>
      </c>
      <c r="OC156" s="24" t="s">
        <v>19344</v>
      </c>
      <c r="OD156" s="24" t="s">
        <v>19345</v>
      </c>
      <c r="OE156" s="24" t="s">
        <v>19346</v>
      </c>
      <c r="OF156" s="24" t="s">
        <v>19347</v>
      </c>
      <c r="OG156" s="24" t="s">
        <v>19348</v>
      </c>
      <c r="OH156" s="24" t="s">
        <v>19349</v>
      </c>
      <c r="OI156" s="24" t="s">
        <v>19350</v>
      </c>
      <c r="OJ156" s="24" t="s">
        <v>19351</v>
      </c>
      <c r="OK156" s="24" t="s">
        <v>19352</v>
      </c>
      <c r="OL156" s="24" t="s">
        <v>19353</v>
      </c>
      <c r="OM156" s="24" t="s">
        <v>19354</v>
      </c>
      <c r="ON156" s="24" t="s">
        <v>19355</v>
      </c>
      <c r="OO156" s="24" t="s">
        <v>19356</v>
      </c>
      <c r="OP156" s="24" t="s">
        <v>19357</v>
      </c>
      <c r="OQ156" s="24" t="s">
        <v>19358</v>
      </c>
      <c r="OR156" s="24" t="s">
        <v>19359</v>
      </c>
      <c r="OS156" s="24" t="s">
        <v>19360</v>
      </c>
      <c r="OT156" s="24" t="s">
        <v>19361</v>
      </c>
      <c r="OU156" s="24" t="s">
        <v>19362</v>
      </c>
      <c r="OV156" s="24" t="s">
        <v>19363</v>
      </c>
      <c r="OW156" s="24" t="s">
        <v>19364</v>
      </c>
      <c r="OX156" s="24" t="s">
        <v>19365</v>
      </c>
      <c r="OY156" s="24" t="s">
        <v>19366</v>
      </c>
      <c r="OZ156" s="24" t="s">
        <v>19367</v>
      </c>
      <c r="PA156" s="24" t="s">
        <v>19368</v>
      </c>
      <c r="PB156" s="24" t="s">
        <v>19369</v>
      </c>
      <c r="PC156" s="24" t="s">
        <v>19370</v>
      </c>
      <c r="PD156" s="24" t="s">
        <v>19371</v>
      </c>
      <c r="PE156" s="24" t="s">
        <v>19372</v>
      </c>
      <c r="PF156" s="24" t="s">
        <v>19373</v>
      </c>
      <c r="PG156" s="24" t="s">
        <v>19374</v>
      </c>
      <c r="PH156" s="24" t="s">
        <v>19375</v>
      </c>
      <c r="PI156" s="24" t="s">
        <v>19376</v>
      </c>
      <c r="PJ156" s="24" t="s">
        <v>19377</v>
      </c>
      <c r="PK156" s="24" t="s">
        <v>19378</v>
      </c>
      <c r="PL156" s="24" t="s">
        <v>19379</v>
      </c>
      <c r="PM156" s="24" t="s">
        <v>19380</v>
      </c>
      <c r="PN156" s="24" t="s">
        <v>19381</v>
      </c>
      <c r="PO156" s="24" t="s">
        <v>19382</v>
      </c>
      <c r="PP156" s="24" t="s">
        <v>19383</v>
      </c>
      <c r="PQ156" s="24" t="s">
        <v>19384</v>
      </c>
      <c r="PR156" s="24" t="s">
        <v>19385</v>
      </c>
      <c r="PS156" s="24" t="s">
        <v>19386</v>
      </c>
      <c r="PT156" s="24" t="s">
        <v>19387</v>
      </c>
      <c r="PU156" s="24" t="s">
        <v>19388</v>
      </c>
      <c r="PV156" s="24" t="s">
        <v>19389</v>
      </c>
      <c r="PW156" s="24" t="s">
        <v>19390</v>
      </c>
      <c r="PX156" s="24" t="s">
        <v>19391</v>
      </c>
      <c r="PY156" s="24" t="s">
        <v>19392</v>
      </c>
      <c r="PZ156" s="24" t="s">
        <v>19393</v>
      </c>
      <c r="QA156" s="24" t="s">
        <v>19394</v>
      </c>
      <c r="QB156" s="24" t="s">
        <v>19395</v>
      </c>
      <c r="QC156" s="24" t="s">
        <v>19396</v>
      </c>
      <c r="QD156" s="24" t="s">
        <v>19397</v>
      </c>
      <c r="QE156" s="24" t="s">
        <v>19398</v>
      </c>
      <c r="QF156" s="24" t="s">
        <v>19399</v>
      </c>
      <c r="QG156" s="24" t="s">
        <v>19400</v>
      </c>
      <c r="QH156" s="24" t="s">
        <v>19401</v>
      </c>
      <c r="QI156" s="24" t="s">
        <v>19402</v>
      </c>
      <c r="QJ156" s="24" t="s">
        <v>19403</v>
      </c>
      <c r="QK156" s="24" t="s">
        <v>19404</v>
      </c>
      <c r="QL156" s="24" t="s">
        <v>19405</v>
      </c>
      <c r="QM156" s="24" t="s">
        <v>19406</v>
      </c>
      <c r="QN156" s="24" t="s">
        <v>19407</v>
      </c>
      <c r="QO156" s="24" t="s">
        <v>19408</v>
      </c>
      <c r="QP156" s="24" t="s">
        <v>19409</v>
      </c>
      <c r="QQ156" s="24" t="s">
        <v>19410</v>
      </c>
      <c r="QR156" s="24" t="s">
        <v>19411</v>
      </c>
      <c r="QS156" s="24" t="s">
        <v>19412</v>
      </c>
      <c r="QT156" s="24" t="s">
        <v>19413</v>
      </c>
      <c r="QU156" s="24" t="s">
        <v>19414</v>
      </c>
      <c r="QV156" s="24" t="s">
        <v>19415</v>
      </c>
      <c r="QW156" s="24" t="s">
        <v>19416</v>
      </c>
      <c r="QX156" s="24" t="s">
        <v>19417</v>
      </c>
      <c r="QY156" s="24" t="s">
        <v>19418</v>
      </c>
      <c r="QZ156" s="24" t="s">
        <v>19419</v>
      </c>
      <c r="RA156" s="24" t="s">
        <v>19420</v>
      </c>
      <c r="RB156" s="24" t="s">
        <v>19421</v>
      </c>
      <c r="RC156" s="24" t="s">
        <v>19422</v>
      </c>
      <c r="RD156" s="24" t="s">
        <v>19423</v>
      </c>
      <c r="RE156" s="24" t="s">
        <v>19424</v>
      </c>
      <c r="RF156" s="24" t="s">
        <v>19425</v>
      </c>
      <c r="RG156" s="24" t="s">
        <v>19426</v>
      </c>
      <c r="RH156" s="24" t="s">
        <v>19427</v>
      </c>
      <c r="RI156" s="24" t="s">
        <v>19428</v>
      </c>
      <c r="RJ156" s="24" t="s">
        <v>19429</v>
      </c>
      <c r="RK156" s="24" t="s">
        <v>19430</v>
      </c>
      <c r="RL156" s="24" t="s">
        <v>19431</v>
      </c>
      <c r="RM156" s="24" t="s">
        <v>19432</v>
      </c>
      <c r="RN156" s="24" t="s">
        <v>19433</v>
      </c>
      <c r="RO156" s="24" t="s">
        <v>19434</v>
      </c>
      <c r="RP156" s="24" t="s">
        <v>19435</v>
      </c>
      <c r="RQ156" s="24" t="s">
        <v>19436</v>
      </c>
      <c r="RR156" s="24" t="s">
        <v>19437</v>
      </c>
      <c r="RS156" s="24" t="s">
        <v>19438</v>
      </c>
      <c r="RT156" s="24" t="s">
        <v>19439</v>
      </c>
      <c r="RU156" s="24" t="s">
        <v>19440</v>
      </c>
      <c r="RV156" s="24" t="s">
        <v>19441</v>
      </c>
      <c r="RW156" s="24" t="s">
        <v>19442</v>
      </c>
      <c r="RX156" s="24" t="s">
        <v>19443</v>
      </c>
      <c r="RY156" s="24" t="s">
        <v>19444</v>
      </c>
      <c r="RZ156" s="24" t="s">
        <v>19445</v>
      </c>
      <c r="SA156" s="24" t="s">
        <v>19446</v>
      </c>
      <c r="SB156" s="24" t="s">
        <v>19447</v>
      </c>
      <c r="SC156" s="24" t="s">
        <v>19448</v>
      </c>
      <c r="SD156" s="24" t="s">
        <v>19449</v>
      </c>
      <c r="SE156" s="24" t="s">
        <v>19450</v>
      </c>
      <c r="SF156" s="24" t="s">
        <v>19451</v>
      </c>
      <c r="SG156" s="24" t="s">
        <v>19452</v>
      </c>
      <c r="SH156" s="24" t="s">
        <v>19453</v>
      </c>
      <c r="SI156" s="24" t="s">
        <v>19454</v>
      </c>
      <c r="SJ156" s="24" t="s">
        <v>19455</v>
      </c>
      <c r="SK156" s="24" t="s">
        <v>19456</v>
      </c>
      <c r="SL156" s="24" t="s">
        <v>19457</v>
      </c>
      <c r="SM156" s="24" t="s">
        <v>19458</v>
      </c>
      <c r="SN156" s="24" t="s">
        <v>19459</v>
      </c>
      <c r="SO156" s="24" t="s">
        <v>19460</v>
      </c>
      <c r="SP156" s="24" t="s">
        <v>19461</v>
      </c>
      <c r="SQ156" s="24" t="s">
        <v>19462</v>
      </c>
      <c r="SR156" s="24" t="s">
        <v>19463</v>
      </c>
      <c r="SS156" s="24" t="s">
        <v>19464</v>
      </c>
      <c r="ST156" s="24" t="s">
        <v>19465</v>
      </c>
      <c r="SU156" s="24" t="s">
        <v>19466</v>
      </c>
      <c r="SV156" s="24" t="s">
        <v>19467</v>
      </c>
      <c r="SW156" s="24" t="s">
        <v>19468</v>
      </c>
      <c r="SX156" s="24" t="s">
        <v>19469</v>
      </c>
      <c r="SY156" s="24" t="s">
        <v>19470</v>
      </c>
      <c r="SZ156" s="24" t="s">
        <v>19471</v>
      </c>
      <c r="TA156" s="24" t="s">
        <v>19472</v>
      </c>
      <c r="TB156" s="24" t="s">
        <v>19473</v>
      </c>
      <c r="TC156" s="24" t="s">
        <v>19474</v>
      </c>
      <c r="TD156" s="24" t="s">
        <v>19475</v>
      </c>
      <c r="TE156" s="24" t="s">
        <v>19476</v>
      </c>
      <c r="TF156" s="24" t="s">
        <v>19477</v>
      </c>
      <c r="TG156" s="24" t="s">
        <v>19478</v>
      </c>
      <c r="TH156" s="24" t="s">
        <v>19479</v>
      </c>
      <c r="TI156" s="24" t="s">
        <v>19480</v>
      </c>
      <c r="TJ156" s="24" t="s">
        <v>19481</v>
      </c>
      <c r="TK156" s="24" t="s">
        <v>19482</v>
      </c>
      <c r="TL156" s="24" t="s">
        <v>19483</v>
      </c>
      <c r="TM156" s="24" t="s">
        <v>19484</v>
      </c>
      <c r="TN156" s="24" t="s">
        <v>19485</v>
      </c>
      <c r="TO156" s="24" t="s">
        <v>19486</v>
      </c>
      <c r="TP156" s="24" t="s">
        <v>19487</v>
      </c>
      <c r="TQ156" s="24" t="s">
        <v>19488</v>
      </c>
      <c r="TR156" s="24" t="s">
        <v>19489</v>
      </c>
      <c r="TS156" s="24" t="s">
        <v>19490</v>
      </c>
      <c r="TT156" s="24" t="s">
        <v>19491</v>
      </c>
      <c r="TU156" s="24" t="s">
        <v>19492</v>
      </c>
      <c r="TV156" s="24" t="s">
        <v>19493</v>
      </c>
      <c r="TW156" s="24" t="s">
        <v>19494</v>
      </c>
      <c r="TX156" s="24" t="s">
        <v>19495</v>
      </c>
      <c r="TY156" s="24" t="s">
        <v>19496</v>
      </c>
      <c r="TZ156" s="24" t="s">
        <v>19497</v>
      </c>
      <c r="UA156" s="24" t="s">
        <v>19498</v>
      </c>
      <c r="UB156" s="24" t="s">
        <v>19499</v>
      </c>
      <c r="UC156" s="24" t="s">
        <v>19500</v>
      </c>
      <c r="UD156" s="24" t="s">
        <v>19501</v>
      </c>
      <c r="UE156" s="24" t="s">
        <v>19502</v>
      </c>
      <c r="UF156" s="24" t="s">
        <v>19503</v>
      </c>
      <c r="UG156" s="24" t="s">
        <v>19504</v>
      </c>
      <c r="UH156" s="24" t="s">
        <v>19505</v>
      </c>
      <c r="UI156" s="24" t="s">
        <v>19506</v>
      </c>
      <c r="UJ156" s="24" t="s">
        <v>19507</v>
      </c>
      <c r="UK156" s="24" t="s">
        <v>19508</v>
      </c>
      <c r="UL156" s="24" t="s">
        <v>19509</v>
      </c>
      <c r="UM156" s="24" t="s">
        <v>19510</v>
      </c>
      <c r="UN156" s="24" t="s">
        <v>19511</v>
      </c>
      <c r="UO156" s="24" t="s">
        <v>19512</v>
      </c>
      <c r="UP156" s="24" t="s">
        <v>19513</v>
      </c>
      <c r="UQ156" s="24" t="s">
        <v>19514</v>
      </c>
      <c r="UR156" s="24" t="s">
        <v>19515</v>
      </c>
      <c r="US156" s="24" t="s">
        <v>19516</v>
      </c>
      <c r="UT156" s="24" t="s">
        <v>19517</v>
      </c>
      <c r="UU156" s="24" t="s">
        <v>19518</v>
      </c>
      <c r="UV156" s="24" t="s">
        <v>19519</v>
      </c>
      <c r="UW156" s="24" t="s">
        <v>19520</v>
      </c>
      <c r="UX156" s="24" t="s">
        <v>19521</v>
      </c>
      <c r="UY156" s="24" t="s">
        <v>19522</v>
      </c>
      <c r="UZ156" s="24" t="s">
        <v>19523</v>
      </c>
      <c r="VA156" s="24" t="s">
        <v>19524</v>
      </c>
      <c r="VB156" s="24" t="s">
        <v>19525</v>
      </c>
      <c r="VC156" s="24" t="s">
        <v>19526</v>
      </c>
      <c r="VD156" s="24" t="s">
        <v>19527</v>
      </c>
      <c r="VE156" s="24" t="s">
        <v>19528</v>
      </c>
      <c r="VF156" s="24" t="s">
        <v>19529</v>
      </c>
      <c r="VG156" s="24" t="s">
        <v>19530</v>
      </c>
      <c r="VH156" s="24" t="s">
        <v>19531</v>
      </c>
      <c r="VI156" s="24" t="s">
        <v>19532</v>
      </c>
      <c r="VJ156" s="24" t="s">
        <v>19533</v>
      </c>
      <c r="VK156" s="24" t="s">
        <v>19534</v>
      </c>
      <c r="VL156" s="24" t="s">
        <v>19535</v>
      </c>
      <c r="VM156" s="24" t="s">
        <v>19536</v>
      </c>
      <c r="VN156" s="24" t="s">
        <v>19537</v>
      </c>
      <c r="VO156" s="24" t="s">
        <v>19538</v>
      </c>
      <c r="VP156" s="24" t="s">
        <v>19539</v>
      </c>
      <c r="VQ156" s="24" t="s">
        <v>19540</v>
      </c>
      <c r="VR156" s="24" t="s">
        <v>19541</v>
      </c>
      <c r="VS156" s="24" t="s">
        <v>19542</v>
      </c>
      <c r="VT156" s="24" t="s">
        <v>19543</v>
      </c>
      <c r="VU156" s="24" t="s">
        <v>19544</v>
      </c>
      <c r="VV156" s="24" t="s">
        <v>19545</v>
      </c>
      <c r="VW156" s="24" t="s">
        <v>19546</v>
      </c>
      <c r="VX156" s="24" t="s">
        <v>19547</v>
      </c>
      <c r="VY156" s="24" t="s">
        <v>19548</v>
      </c>
      <c r="VZ156" s="24" t="s">
        <v>19549</v>
      </c>
      <c r="WA156" s="24" t="s">
        <v>19550</v>
      </c>
      <c r="WB156" s="24" t="s">
        <v>19551</v>
      </c>
      <c r="WC156" s="24" t="s">
        <v>19552</v>
      </c>
      <c r="WD156" s="24" t="s">
        <v>19553</v>
      </c>
      <c r="WE156" s="24" t="s">
        <v>19554</v>
      </c>
      <c r="WF156" s="24" t="s">
        <v>19555</v>
      </c>
      <c r="WG156" s="24" t="s">
        <v>19556</v>
      </c>
      <c r="WH156" s="24" t="s">
        <v>19557</v>
      </c>
      <c r="WI156" s="24" t="s">
        <v>19558</v>
      </c>
      <c r="WJ156" s="24" t="s">
        <v>19559</v>
      </c>
      <c r="WK156" s="24" t="s">
        <v>19560</v>
      </c>
      <c r="WL156" s="24" t="s">
        <v>19561</v>
      </c>
      <c r="WM156" s="24" t="s">
        <v>19562</v>
      </c>
      <c r="WN156" s="24" t="s">
        <v>19563</v>
      </c>
      <c r="WO156" s="24" t="s">
        <v>19564</v>
      </c>
      <c r="WP156" s="24" t="s">
        <v>19565</v>
      </c>
      <c r="WQ156" s="24" t="s">
        <v>19566</v>
      </c>
      <c r="WR156" s="24" t="s">
        <v>19567</v>
      </c>
      <c r="WS156" s="24" t="s">
        <v>19568</v>
      </c>
      <c r="WT156" s="24" t="s">
        <v>19569</v>
      </c>
      <c r="WU156" s="24" t="s">
        <v>19570</v>
      </c>
      <c r="WV156" s="24" t="s">
        <v>19571</v>
      </c>
      <c r="WW156" s="24" t="s">
        <v>19572</v>
      </c>
      <c r="WX156" s="24" t="s">
        <v>19573</v>
      </c>
      <c r="WY156" s="24" t="s">
        <v>19574</v>
      </c>
      <c r="WZ156" s="24" t="s">
        <v>19575</v>
      </c>
      <c r="XA156" s="24" t="s">
        <v>19576</v>
      </c>
      <c r="XB156" s="24" t="s">
        <v>19577</v>
      </c>
      <c r="XC156" s="24" t="s">
        <v>19578</v>
      </c>
      <c r="XD156" s="24" t="s">
        <v>19579</v>
      </c>
      <c r="XE156" s="24" t="s">
        <v>19580</v>
      </c>
      <c r="XF156" s="24" t="s">
        <v>19581</v>
      </c>
      <c r="XG156" s="24" t="s">
        <v>19582</v>
      </c>
      <c r="XH156" s="24" t="s">
        <v>19583</v>
      </c>
      <c r="XI156" s="24" t="s">
        <v>19584</v>
      </c>
      <c r="XJ156" s="24" t="s">
        <v>19585</v>
      </c>
      <c r="XK156" s="24" t="s">
        <v>19586</v>
      </c>
      <c r="XL156" s="24" t="s">
        <v>19587</v>
      </c>
      <c r="XM156" s="24" t="s">
        <v>19588</v>
      </c>
      <c r="XN156" s="24" t="s">
        <v>19589</v>
      </c>
      <c r="XO156" s="24" t="s">
        <v>19590</v>
      </c>
      <c r="XP156" s="24" t="s">
        <v>19591</v>
      </c>
      <c r="XQ156" s="24" t="s">
        <v>19592</v>
      </c>
      <c r="XR156" s="24" t="s">
        <v>19593</v>
      </c>
      <c r="XS156" s="24" t="s">
        <v>19594</v>
      </c>
      <c r="XT156" s="24" t="s">
        <v>19595</v>
      </c>
      <c r="XU156" s="24" t="s">
        <v>19596</v>
      </c>
      <c r="XV156" s="24" t="s">
        <v>19597</v>
      </c>
      <c r="XW156" s="24" t="s">
        <v>19598</v>
      </c>
      <c r="XX156" s="24" t="s">
        <v>19599</v>
      </c>
      <c r="XY156" s="24" t="s">
        <v>19600</v>
      </c>
      <c r="XZ156" s="24" t="s">
        <v>19601</v>
      </c>
      <c r="YA156" s="24" t="s">
        <v>19602</v>
      </c>
      <c r="YB156" s="24" t="s">
        <v>19603</v>
      </c>
      <c r="YC156" s="24" t="s">
        <v>19604</v>
      </c>
      <c r="YD156" s="24" t="s">
        <v>19605</v>
      </c>
      <c r="YE156" s="24" t="s">
        <v>19606</v>
      </c>
      <c r="YF156" s="24" t="s">
        <v>19607</v>
      </c>
      <c r="YG156" s="24" t="s">
        <v>19608</v>
      </c>
      <c r="YH156" s="24" t="s">
        <v>19609</v>
      </c>
      <c r="YI156" s="24" t="s">
        <v>19610</v>
      </c>
      <c r="YJ156" s="24" t="s">
        <v>19611</v>
      </c>
      <c r="YK156" s="24" t="s">
        <v>19612</v>
      </c>
      <c r="YL156" s="24" t="s">
        <v>19613</v>
      </c>
      <c r="YM156" s="24" t="s">
        <v>19614</v>
      </c>
      <c r="YN156" s="24" t="s">
        <v>19615</v>
      </c>
      <c r="YO156" s="24" t="s">
        <v>19616</v>
      </c>
      <c r="YP156" s="24" t="s">
        <v>19617</v>
      </c>
      <c r="YQ156" s="24" t="s">
        <v>19618</v>
      </c>
      <c r="YR156" s="24" t="s">
        <v>19619</v>
      </c>
      <c r="YS156" s="24" t="s">
        <v>19620</v>
      </c>
      <c r="YT156" s="24" t="s">
        <v>19621</v>
      </c>
      <c r="YU156" s="24" t="s">
        <v>19622</v>
      </c>
      <c r="YV156" s="24" t="s">
        <v>19623</v>
      </c>
      <c r="YW156" s="24" t="s">
        <v>19624</v>
      </c>
      <c r="YX156" s="24" t="s">
        <v>19625</v>
      </c>
      <c r="YY156" s="24" t="s">
        <v>19626</v>
      </c>
      <c r="YZ156" s="24" t="s">
        <v>19627</v>
      </c>
      <c r="ZA156" s="24" t="s">
        <v>19628</v>
      </c>
      <c r="ZB156" s="24" t="s">
        <v>19629</v>
      </c>
      <c r="ZC156" s="24" t="s">
        <v>19630</v>
      </c>
      <c r="ZD156" s="24" t="s">
        <v>19631</v>
      </c>
      <c r="ZE156" s="24" t="s">
        <v>19632</v>
      </c>
      <c r="ZF156" s="24" t="s">
        <v>19633</v>
      </c>
      <c r="ZG156" s="24" t="s">
        <v>19634</v>
      </c>
      <c r="ZH156" s="24" t="s">
        <v>19635</v>
      </c>
      <c r="ZI156" s="24" t="s">
        <v>19636</v>
      </c>
      <c r="ZJ156" s="24" t="s">
        <v>19637</v>
      </c>
      <c r="ZK156" s="24" t="s">
        <v>19638</v>
      </c>
      <c r="ZL156" s="24" t="s">
        <v>19639</v>
      </c>
      <c r="ZM156" s="24" t="s">
        <v>19640</v>
      </c>
      <c r="ZN156" s="24" t="s">
        <v>19641</v>
      </c>
      <c r="ZO156" s="24" t="s">
        <v>19642</v>
      </c>
      <c r="ZP156" s="24" t="s">
        <v>19643</v>
      </c>
      <c r="ZQ156" s="24" t="s">
        <v>19644</v>
      </c>
      <c r="ZR156" s="24" t="s">
        <v>19645</v>
      </c>
      <c r="ZS156" s="24" t="s">
        <v>19646</v>
      </c>
      <c r="ZT156" s="24" t="s">
        <v>19647</v>
      </c>
      <c r="ZU156" s="24" t="s">
        <v>19648</v>
      </c>
      <c r="ZV156" s="24" t="s">
        <v>19649</v>
      </c>
      <c r="ZW156" s="24" t="s">
        <v>19650</v>
      </c>
      <c r="ZX156" s="24" t="s">
        <v>19651</v>
      </c>
      <c r="ZY156" s="24" t="s">
        <v>19652</v>
      </c>
      <c r="ZZ156" s="24" t="s">
        <v>19653</v>
      </c>
      <c r="AAA156" s="24" t="s">
        <v>19654</v>
      </c>
      <c r="AAB156" s="24" t="s">
        <v>19655</v>
      </c>
      <c r="AAC156" s="24" t="s">
        <v>19656</v>
      </c>
      <c r="AAD156" s="24" t="s">
        <v>19657</v>
      </c>
      <c r="AAE156" s="24" t="s">
        <v>19658</v>
      </c>
      <c r="AAF156" s="24" t="s">
        <v>19659</v>
      </c>
      <c r="AAG156" s="24" t="s">
        <v>19660</v>
      </c>
      <c r="AAH156" s="24" t="s">
        <v>19661</v>
      </c>
      <c r="AAI156" s="24" t="s">
        <v>19662</v>
      </c>
      <c r="AAJ156" s="24" t="s">
        <v>19663</v>
      </c>
      <c r="AAK156" s="24" t="s">
        <v>19664</v>
      </c>
      <c r="AAL156" s="24" t="s">
        <v>19665</v>
      </c>
      <c r="AAM156" s="24" t="s">
        <v>19666</v>
      </c>
      <c r="AAN156" s="24" t="s">
        <v>19667</v>
      </c>
      <c r="AAO156" s="24" t="s">
        <v>19668</v>
      </c>
      <c r="AAP156" s="24" t="s">
        <v>19669</v>
      </c>
      <c r="AAQ156" s="24" t="s">
        <v>19670</v>
      </c>
      <c r="AAR156" s="24" t="s">
        <v>19671</v>
      </c>
      <c r="AAS156" s="24" t="s">
        <v>19672</v>
      </c>
      <c r="AAT156" s="24" t="s">
        <v>19673</v>
      </c>
      <c r="AAU156" s="24" t="s">
        <v>19674</v>
      </c>
      <c r="AAV156" s="24" t="s">
        <v>19675</v>
      </c>
      <c r="AAW156" s="24" t="s">
        <v>19676</v>
      </c>
      <c r="AAX156" s="24" t="s">
        <v>19677</v>
      </c>
      <c r="AAY156" s="24" t="s">
        <v>19678</v>
      </c>
      <c r="AAZ156" s="24" t="s">
        <v>19679</v>
      </c>
      <c r="ABA156" s="24" t="s">
        <v>19680</v>
      </c>
      <c r="ABB156" s="24" t="s">
        <v>19681</v>
      </c>
      <c r="ABC156" s="24" t="s">
        <v>19682</v>
      </c>
      <c r="ABD156" s="24" t="s">
        <v>19683</v>
      </c>
      <c r="ABE156" s="24" t="s">
        <v>19684</v>
      </c>
      <c r="ABF156" s="24" t="s">
        <v>19685</v>
      </c>
      <c r="ABG156" s="24" t="s">
        <v>19686</v>
      </c>
      <c r="ABH156" s="24" t="s">
        <v>19687</v>
      </c>
      <c r="ABI156" s="24" t="s">
        <v>19688</v>
      </c>
      <c r="ABJ156" s="24" t="s">
        <v>19689</v>
      </c>
      <c r="ABK156" s="24" t="s">
        <v>19690</v>
      </c>
      <c r="ABL156" s="24" t="s">
        <v>19691</v>
      </c>
      <c r="ABM156" s="24" t="s">
        <v>19692</v>
      </c>
      <c r="ABN156" s="24" t="s">
        <v>19693</v>
      </c>
      <c r="ABO156" s="24" t="s">
        <v>19694</v>
      </c>
      <c r="ABP156" s="24" t="s">
        <v>19695</v>
      </c>
      <c r="ABQ156" s="24" t="s">
        <v>19696</v>
      </c>
      <c r="ABR156" s="24" t="s">
        <v>19697</v>
      </c>
      <c r="ABS156" s="24" t="s">
        <v>19698</v>
      </c>
      <c r="ABT156" s="24" t="s">
        <v>19699</v>
      </c>
      <c r="ABU156" s="24" t="s">
        <v>19700</v>
      </c>
      <c r="ABV156" s="24" t="s">
        <v>19701</v>
      </c>
      <c r="ABW156" s="24" t="s">
        <v>19702</v>
      </c>
      <c r="ABX156" s="24" t="s">
        <v>19703</v>
      </c>
      <c r="ABY156" s="24" t="s">
        <v>19704</v>
      </c>
      <c r="ABZ156" s="24" t="s">
        <v>19705</v>
      </c>
      <c r="ACA156" s="24" t="s">
        <v>19706</v>
      </c>
      <c r="ACB156" s="24" t="s">
        <v>19707</v>
      </c>
      <c r="ACC156" s="24" t="s">
        <v>19708</v>
      </c>
      <c r="ACD156" s="24" t="s">
        <v>19709</v>
      </c>
      <c r="ACE156" s="24" t="s">
        <v>19710</v>
      </c>
      <c r="ACF156" s="24" t="s">
        <v>19711</v>
      </c>
      <c r="ACG156" s="24" t="s">
        <v>19712</v>
      </c>
      <c r="ACH156" s="24" t="s">
        <v>19713</v>
      </c>
      <c r="ACI156" s="24" t="s">
        <v>19714</v>
      </c>
      <c r="ACJ156" s="24" t="s">
        <v>19715</v>
      </c>
      <c r="ACK156" s="24" t="s">
        <v>19716</v>
      </c>
      <c r="ACL156" s="24" t="s">
        <v>19717</v>
      </c>
      <c r="ACM156" s="24" t="s">
        <v>19718</v>
      </c>
      <c r="ACN156" s="24" t="s">
        <v>19719</v>
      </c>
      <c r="ACO156" s="24" t="s">
        <v>19720</v>
      </c>
      <c r="ACP156" s="24" t="s">
        <v>19721</v>
      </c>
      <c r="ACQ156" s="24" t="s">
        <v>19722</v>
      </c>
      <c r="ACR156" s="24" t="s">
        <v>19723</v>
      </c>
      <c r="ACS156" s="24" t="s">
        <v>19724</v>
      </c>
      <c r="ACT156" s="24" t="s">
        <v>19725</v>
      </c>
      <c r="ACU156" s="24" t="s">
        <v>19726</v>
      </c>
      <c r="ACV156" s="24" t="s">
        <v>19727</v>
      </c>
      <c r="ACW156" s="24" t="s">
        <v>19728</v>
      </c>
      <c r="ACX156" s="24" t="s">
        <v>19729</v>
      </c>
      <c r="ACY156" s="24" t="s">
        <v>19730</v>
      </c>
      <c r="ACZ156" s="24" t="s">
        <v>19731</v>
      </c>
      <c r="ADA156" s="24" t="s">
        <v>19732</v>
      </c>
      <c r="ADB156" s="24" t="s">
        <v>19733</v>
      </c>
      <c r="ADC156" s="24" t="s">
        <v>19734</v>
      </c>
      <c r="ADD156" s="24" t="s">
        <v>19735</v>
      </c>
      <c r="ADE156" s="24" t="s">
        <v>19736</v>
      </c>
      <c r="ADF156" s="24" t="s">
        <v>19737</v>
      </c>
      <c r="ADG156" s="24" t="s">
        <v>19738</v>
      </c>
      <c r="ADH156" s="24" t="s">
        <v>19739</v>
      </c>
      <c r="ADI156" s="24" t="s">
        <v>19740</v>
      </c>
      <c r="ADJ156" s="24" t="s">
        <v>19741</v>
      </c>
      <c r="ADK156" s="24" t="s">
        <v>19742</v>
      </c>
      <c r="ADL156" s="24" t="s">
        <v>19743</v>
      </c>
      <c r="ADM156" s="24" t="s">
        <v>19744</v>
      </c>
      <c r="ADN156" s="24" t="s">
        <v>19745</v>
      </c>
      <c r="ADO156" s="24" t="s">
        <v>19746</v>
      </c>
      <c r="ADP156" s="24" t="s">
        <v>19747</v>
      </c>
      <c r="ADQ156" s="24" t="s">
        <v>19748</v>
      </c>
      <c r="ADR156" s="24" t="s">
        <v>19749</v>
      </c>
      <c r="ADS156" s="24" t="s">
        <v>19750</v>
      </c>
      <c r="ADT156" s="24" t="s">
        <v>19751</v>
      </c>
      <c r="ADU156" s="24" t="s">
        <v>19752</v>
      </c>
      <c r="ADV156" s="24" t="s">
        <v>19753</v>
      </c>
      <c r="ADW156" s="24" t="s">
        <v>19754</v>
      </c>
      <c r="ADX156" s="24" t="s">
        <v>19755</v>
      </c>
      <c r="ADY156" s="24" t="s">
        <v>19756</v>
      </c>
      <c r="ADZ156" s="24" t="s">
        <v>19757</v>
      </c>
      <c r="AEA156" s="24" t="s">
        <v>19758</v>
      </c>
      <c r="AEB156" s="24" t="s">
        <v>19759</v>
      </c>
      <c r="AEC156" s="24" t="s">
        <v>19760</v>
      </c>
      <c r="AED156" s="24" t="s">
        <v>19761</v>
      </c>
      <c r="AEE156" s="24" t="s">
        <v>19762</v>
      </c>
      <c r="AEF156" s="24" t="s">
        <v>19763</v>
      </c>
      <c r="AEG156" s="24" t="s">
        <v>19764</v>
      </c>
      <c r="AEH156" s="24" t="s">
        <v>19765</v>
      </c>
      <c r="AEI156" s="24" t="s">
        <v>19766</v>
      </c>
      <c r="AEJ156" s="24" t="s">
        <v>19767</v>
      </c>
      <c r="AEK156" s="24" t="s">
        <v>19768</v>
      </c>
      <c r="AEL156" s="24" t="s">
        <v>19769</v>
      </c>
      <c r="AEM156" s="24" t="s">
        <v>19770</v>
      </c>
      <c r="AEN156" s="24" t="s">
        <v>19771</v>
      </c>
      <c r="AEO156" s="24" t="s">
        <v>19772</v>
      </c>
      <c r="AEP156" s="24" t="s">
        <v>19773</v>
      </c>
      <c r="AEQ156" s="24" t="s">
        <v>19774</v>
      </c>
      <c r="AER156" s="24" t="s">
        <v>19775</v>
      </c>
      <c r="AES156" s="24" t="s">
        <v>19776</v>
      </c>
      <c r="AET156" s="24" t="s">
        <v>19777</v>
      </c>
      <c r="AEU156" s="24" t="s">
        <v>19778</v>
      </c>
      <c r="AEV156" s="24" t="s">
        <v>19779</v>
      </c>
      <c r="AEW156" s="24" t="s">
        <v>19780</v>
      </c>
      <c r="AEX156" s="24" t="s">
        <v>19781</v>
      </c>
      <c r="AEY156" s="24" t="s">
        <v>19782</v>
      </c>
      <c r="AEZ156" s="24" t="s">
        <v>19783</v>
      </c>
      <c r="AFA156" s="24" t="s">
        <v>19784</v>
      </c>
      <c r="AFB156" s="24" t="s">
        <v>19785</v>
      </c>
      <c r="AFC156" s="24" t="s">
        <v>19786</v>
      </c>
      <c r="AFD156" s="24" t="s">
        <v>19787</v>
      </c>
      <c r="AFE156" s="24" t="s">
        <v>19788</v>
      </c>
      <c r="AFF156" s="24" t="s">
        <v>19789</v>
      </c>
      <c r="AFG156" s="24" t="s">
        <v>19790</v>
      </c>
      <c r="AFH156" s="24" t="s">
        <v>19791</v>
      </c>
      <c r="AFI156" s="24" t="s">
        <v>19792</v>
      </c>
      <c r="AFJ156" s="24" t="s">
        <v>19793</v>
      </c>
      <c r="AFK156" s="24" t="s">
        <v>19794</v>
      </c>
      <c r="AFL156" s="24" t="s">
        <v>19795</v>
      </c>
      <c r="AFM156" s="24" t="s">
        <v>19796</v>
      </c>
      <c r="AFN156" s="24" t="s">
        <v>19797</v>
      </c>
      <c r="AFO156" s="24" t="s">
        <v>19798</v>
      </c>
      <c r="AFP156" s="24" t="s">
        <v>19799</v>
      </c>
      <c r="AFQ156" s="24" t="s">
        <v>19800</v>
      </c>
      <c r="AFR156" s="24" t="s">
        <v>19801</v>
      </c>
      <c r="AFS156" s="24" t="s">
        <v>19802</v>
      </c>
      <c r="AFT156" s="24" t="s">
        <v>19803</v>
      </c>
      <c r="AFU156" s="24" t="s">
        <v>19804</v>
      </c>
      <c r="AFV156" s="24" t="s">
        <v>19805</v>
      </c>
      <c r="AFW156" s="24" t="s">
        <v>19806</v>
      </c>
      <c r="AFX156" s="24" t="s">
        <v>19807</v>
      </c>
      <c r="AFY156" s="24" t="s">
        <v>19808</v>
      </c>
      <c r="AFZ156" s="24" t="s">
        <v>19809</v>
      </c>
      <c r="AGA156" s="24" t="s">
        <v>19810</v>
      </c>
      <c r="AGB156" s="24" t="s">
        <v>19811</v>
      </c>
      <c r="AGC156" s="24" t="s">
        <v>19812</v>
      </c>
      <c r="AGD156" s="24" t="s">
        <v>19813</v>
      </c>
      <c r="AGE156" s="24" t="s">
        <v>19814</v>
      </c>
      <c r="AGF156" s="24" t="s">
        <v>19815</v>
      </c>
      <c r="AGG156" s="24" t="s">
        <v>19816</v>
      </c>
      <c r="AGH156" s="24" t="s">
        <v>19817</v>
      </c>
      <c r="AGI156" s="24" t="s">
        <v>19818</v>
      </c>
      <c r="AGJ156" s="24" t="s">
        <v>19819</v>
      </c>
      <c r="AGK156" s="24" t="s">
        <v>19820</v>
      </c>
      <c r="AGL156" s="24" t="s">
        <v>19821</v>
      </c>
      <c r="AGM156" s="24" t="s">
        <v>19822</v>
      </c>
      <c r="AGN156" s="24" t="s">
        <v>19823</v>
      </c>
      <c r="AGO156" s="24" t="s">
        <v>19824</v>
      </c>
      <c r="AGP156" s="24" t="s">
        <v>19825</v>
      </c>
      <c r="AGQ156" s="24" t="s">
        <v>19826</v>
      </c>
      <c r="AGR156" s="24" t="s">
        <v>19827</v>
      </c>
      <c r="AGS156" s="24" t="s">
        <v>19828</v>
      </c>
      <c r="AGT156" s="24" t="s">
        <v>19829</v>
      </c>
      <c r="AGU156" s="24" t="s">
        <v>19830</v>
      </c>
      <c r="AGV156" s="24" t="s">
        <v>19831</v>
      </c>
      <c r="AGW156" s="24" t="s">
        <v>19832</v>
      </c>
      <c r="AGX156" s="24" t="s">
        <v>19833</v>
      </c>
      <c r="AGY156" s="24" t="s">
        <v>19834</v>
      </c>
      <c r="AGZ156" s="24" t="s">
        <v>19835</v>
      </c>
      <c r="AHA156" s="24" t="s">
        <v>19836</v>
      </c>
      <c r="AHB156" s="24" t="s">
        <v>19837</v>
      </c>
      <c r="AHC156" s="24" t="s">
        <v>19838</v>
      </c>
      <c r="AHD156" s="24" t="s">
        <v>19839</v>
      </c>
      <c r="AHE156" s="24" t="s">
        <v>19840</v>
      </c>
      <c r="AHF156" s="24" t="s">
        <v>19841</v>
      </c>
      <c r="AHG156" s="24" t="s">
        <v>19842</v>
      </c>
      <c r="AHH156" s="24" t="s">
        <v>19843</v>
      </c>
      <c r="AHI156" s="24" t="s">
        <v>19844</v>
      </c>
      <c r="AHJ156" s="24" t="s">
        <v>19845</v>
      </c>
      <c r="AHK156" s="24" t="s">
        <v>19846</v>
      </c>
      <c r="AHL156" s="24" t="s">
        <v>19847</v>
      </c>
      <c r="AHM156" s="24" t="s">
        <v>19848</v>
      </c>
      <c r="AHN156" s="24" t="s">
        <v>19849</v>
      </c>
      <c r="AHO156" s="24" t="s">
        <v>19850</v>
      </c>
      <c r="AHP156" s="24" t="s">
        <v>19851</v>
      </c>
      <c r="AHQ156" s="24" t="s">
        <v>19852</v>
      </c>
      <c r="AHR156" s="24" t="s">
        <v>19853</v>
      </c>
      <c r="AHS156" s="24" t="s">
        <v>19854</v>
      </c>
      <c r="AHT156" s="24" t="s">
        <v>19855</v>
      </c>
      <c r="AHU156" s="24" t="s">
        <v>19856</v>
      </c>
      <c r="AHV156" s="24" t="s">
        <v>19857</v>
      </c>
      <c r="AHW156" s="24" t="s">
        <v>19858</v>
      </c>
      <c r="AHX156" s="24" t="s">
        <v>19859</v>
      </c>
      <c r="AHY156" s="24" t="s">
        <v>19860</v>
      </c>
      <c r="AHZ156" s="24" t="s">
        <v>19861</v>
      </c>
      <c r="AIA156" s="24" t="s">
        <v>19862</v>
      </c>
      <c r="AIB156" s="24" t="s">
        <v>19863</v>
      </c>
      <c r="AIC156" s="24" t="s">
        <v>19864</v>
      </c>
      <c r="AID156" s="24" t="s">
        <v>19865</v>
      </c>
      <c r="AIE156" s="24" t="s">
        <v>19866</v>
      </c>
      <c r="AIF156" s="24" t="s">
        <v>19867</v>
      </c>
      <c r="AIG156" s="24" t="s">
        <v>19868</v>
      </c>
      <c r="AIH156" s="24" t="s">
        <v>19869</v>
      </c>
      <c r="AII156" s="24" t="s">
        <v>19870</v>
      </c>
      <c r="AIJ156" s="24" t="s">
        <v>19871</v>
      </c>
      <c r="AIK156" s="24" t="s">
        <v>19872</v>
      </c>
      <c r="AIL156" s="24" t="s">
        <v>19873</v>
      </c>
      <c r="AIM156" s="24" t="s">
        <v>19874</v>
      </c>
      <c r="AIN156" s="24" t="s">
        <v>19875</v>
      </c>
      <c r="AIO156" s="24" t="s">
        <v>19876</v>
      </c>
      <c r="AIP156" s="24" t="s">
        <v>19877</v>
      </c>
      <c r="AIQ156" s="24" t="s">
        <v>19878</v>
      </c>
      <c r="AIR156" s="24" t="s">
        <v>19879</v>
      </c>
      <c r="AIS156" s="24" t="s">
        <v>19880</v>
      </c>
      <c r="AIT156" s="24" t="s">
        <v>19881</v>
      </c>
      <c r="AIU156" s="24" t="s">
        <v>19882</v>
      </c>
      <c r="AIV156" s="24" t="s">
        <v>19883</v>
      </c>
      <c r="AIW156" s="24" t="s">
        <v>19884</v>
      </c>
      <c r="AIX156" s="24" t="s">
        <v>19885</v>
      </c>
      <c r="AIY156" s="24" t="s">
        <v>19886</v>
      </c>
      <c r="AIZ156" s="24" t="s">
        <v>19887</v>
      </c>
      <c r="AJA156" s="24" t="s">
        <v>19888</v>
      </c>
      <c r="AJB156" s="24" t="s">
        <v>19889</v>
      </c>
      <c r="AJC156" s="24" t="s">
        <v>19890</v>
      </c>
      <c r="AJD156" s="24" t="s">
        <v>19891</v>
      </c>
      <c r="AJE156" s="24" t="s">
        <v>19892</v>
      </c>
      <c r="AJF156" s="24" t="s">
        <v>19893</v>
      </c>
      <c r="AJG156" s="24" t="s">
        <v>19894</v>
      </c>
      <c r="AJH156" s="24" t="s">
        <v>19895</v>
      </c>
      <c r="AJI156" s="24" t="s">
        <v>19896</v>
      </c>
      <c r="AJJ156" s="24" t="s">
        <v>19897</v>
      </c>
      <c r="AJK156" s="24" t="s">
        <v>19898</v>
      </c>
      <c r="AJL156" s="24" t="s">
        <v>19899</v>
      </c>
      <c r="AJM156" s="24" t="s">
        <v>19900</v>
      </c>
      <c r="AJN156" s="24" t="s">
        <v>19901</v>
      </c>
      <c r="AJO156" s="24" t="s">
        <v>19902</v>
      </c>
      <c r="AJP156" s="24" t="s">
        <v>19903</v>
      </c>
      <c r="AJQ156" s="24" t="s">
        <v>19904</v>
      </c>
      <c r="AJR156" s="24" t="s">
        <v>19905</v>
      </c>
      <c r="AJS156" s="24" t="s">
        <v>19906</v>
      </c>
      <c r="AJT156" s="24" t="s">
        <v>19907</v>
      </c>
      <c r="AJU156" s="24" t="s">
        <v>19908</v>
      </c>
      <c r="AJV156" s="24" t="s">
        <v>19909</v>
      </c>
      <c r="AJW156" s="24" t="s">
        <v>19910</v>
      </c>
      <c r="AJX156" s="24" t="s">
        <v>19911</v>
      </c>
      <c r="AJY156" s="24" t="s">
        <v>19912</v>
      </c>
      <c r="AJZ156" s="24" t="s">
        <v>19913</v>
      </c>
      <c r="AKA156" s="24" t="s">
        <v>19914</v>
      </c>
      <c r="AKB156" s="24" t="s">
        <v>19915</v>
      </c>
      <c r="AKC156" s="24" t="s">
        <v>19916</v>
      </c>
      <c r="AKD156" s="24" t="s">
        <v>19917</v>
      </c>
      <c r="AKE156" s="24" t="s">
        <v>19918</v>
      </c>
      <c r="AKF156" s="24" t="s">
        <v>19919</v>
      </c>
      <c r="AKG156" s="24" t="s">
        <v>19920</v>
      </c>
      <c r="AKH156" s="24" t="s">
        <v>19921</v>
      </c>
      <c r="AKI156" s="24" t="s">
        <v>19922</v>
      </c>
      <c r="AKJ156" s="24" t="s">
        <v>19923</v>
      </c>
      <c r="AKK156" s="24" t="s">
        <v>19924</v>
      </c>
      <c r="AKL156" s="24" t="s">
        <v>19925</v>
      </c>
      <c r="AKM156" s="24" t="s">
        <v>19926</v>
      </c>
      <c r="AKN156" s="24" t="s">
        <v>19927</v>
      </c>
      <c r="AKO156" s="24" t="s">
        <v>19928</v>
      </c>
      <c r="AKP156" s="24" t="s">
        <v>19929</v>
      </c>
      <c r="AKQ156" s="24" t="s">
        <v>19930</v>
      </c>
      <c r="AKR156" s="24" t="s">
        <v>19931</v>
      </c>
      <c r="AKS156" s="24" t="s">
        <v>19932</v>
      </c>
      <c r="AKT156" s="24" t="s">
        <v>19933</v>
      </c>
      <c r="AKU156" s="24" t="s">
        <v>19934</v>
      </c>
      <c r="AKV156" s="24" t="s">
        <v>19935</v>
      </c>
      <c r="AKW156" s="24" t="s">
        <v>19936</v>
      </c>
      <c r="AKX156" s="24" t="s">
        <v>19937</v>
      </c>
      <c r="AKY156" s="24" t="s">
        <v>19938</v>
      </c>
      <c r="AKZ156" s="24" t="s">
        <v>19939</v>
      </c>
      <c r="ALA156" s="24" t="s">
        <v>19940</v>
      </c>
      <c r="ALB156" s="24" t="s">
        <v>19941</v>
      </c>
      <c r="ALC156" s="24" t="s">
        <v>19942</v>
      </c>
      <c r="ALD156" s="24" t="s">
        <v>19943</v>
      </c>
      <c r="ALE156" s="24" t="s">
        <v>19944</v>
      </c>
      <c r="ALF156" s="24" t="s">
        <v>19945</v>
      </c>
      <c r="ALG156" s="24" t="s">
        <v>19946</v>
      </c>
      <c r="ALH156" s="24" t="s">
        <v>19947</v>
      </c>
      <c r="ALI156" s="24" t="s">
        <v>19948</v>
      </c>
      <c r="ALJ156" s="24" t="s">
        <v>19949</v>
      </c>
      <c r="ALK156" s="24" t="s">
        <v>19950</v>
      </c>
      <c r="ALL156" s="24" t="s">
        <v>19951</v>
      </c>
      <c r="ALM156" s="24" t="s">
        <v>19952</v>
      </c>
      <c r="ALN156" s="24" t="s">
        <v>19953</v>
      </c>
      <c r="ALO156" s="24" t="s">
        <v>19954</v>
      </c>
      <c r="ALP156" s="24" t="s">
        <v>19955</v>
      </c>
      <c r="ALQ156" s="24" t="s">
        <v>19956</v>
      </c>
      <c r="ALR156" s="24" t="s">
        <v>19957</v>
      </c>
      <c r="ALS156" s="24" t="s">
        <v>19958</v>
      </c>
      <c r="ALT156" s="24" t="s">
        <v>19959</v>
      </c>
      <c r="ALU156" s="24" t="s">
        <v>19960</v>
      </c>
      <c r="ALV156" s="24" t="s">
        <v>19961</v>
      </c>
      <c r="ALW156" s="24" t="s">
        <v>19962</v>
      </c>
      <c r="ALX156" s="24" t="s">
        <v>19963</v>
      </c>
      <c r="ALY156" s="24" t="s">
        <v>19964</v>
      </c>
      <c r="ALZ156" s="24" t="s">
        <v>19965</v>
      </c>
      <c r="AMA156" s="24" t="s">
        <v>19966</v>
      </c>
      <c r="AMB156" s="24" t="s">
        <v>19967</v>
      </c>
      <c r="AMC156" s="24" t="s">
        <v>19968</v>
      </c>
      <c r="AMD156" s="24" t="s">
        <v>19969</v>
      </c>
      <c r="AME156" s="24" t="s">
        <v>19970</v>
      </c>
      <c r="AMF156" s="24" t="s">
        <v>19971</v>
      </c>
      <c r="AMG156" s="24" t="s">
        <v>19972</v>
      </c>
      <c r="AMH156" s="24" t="s">
        <v>19973</v>
      </c>
      <c r="AMI156" s="24" t="s">
        <v>19974</v>
      </c>
      <c r="AMJ156" s="24" t="s">
        <v>19975</v>
      </c>
      <c r="AMK156" s="24" t="s">
        <v>19976</v>
      </c>
      <c r="AML156" s="24" t="s">
        <v>19977</v>
      </c>
      <c r="AMM156" s="24" t="s">
        <v>19978</v>
      </c>
      <c r="AMN156" s="24" t="s">
        <v>19979</v>
      </c>
      <c r="AMO156" s="24" t="s">
        <v>19980</v>
      </c>
      <c r="AMP156" s="24" t="s">
        <v>19981</v>
      </c>
      <c r="AMQ156" s="24" t="s">
        <v>19982</v>
      </c>
      <c r="AMR156" s="24" t="s">
        <v>19983</v>
      </c>
      <c r="AMS156" s="24" t="s">
        <v>19984</v>
      </c>
      <c r="AMT156" s="24" t="s">
        <v>19985</v>
      </c>
      <c r="AMU156" s="24" t="s">
        <v>19986</v>
      </c>
      <c r="AMV156" s="24" t="s">
        <v>19987</v>
      </c>
      <c r="AMW156" s="24" t="s">
        <v>19988</v>
      </c>
      <c r="AMX156" s="24" t="s">
        <v>19989</v>
      </c>
      <c r="AMY156" s="24" t="s">
        <v>19990</v>
      </c>
      <c r="AMZ156" s="24" t="s">
        <v>19991</v>
      </c>
      <c r="ANA156" s="24" t="s">
        <v>19992</v>
      </c>
      <c r="ANB156" s="24" t="s">
        <v>19993</v>
      </c>
      <c r="ANC156" s="24" t="s">
        <v>19994</v>
      </c>
      <c r="AND156" s="24" t="s">
        <v>19995</v>
      </c>
      <c r="ANE156" s="24" t="s">
        <v>19996</v>
      </c>
      <c r="ANF156" s="24" t="s">
        <v>19997</v>
      </c>
      <c r="ANG156" s="24" t="s">
        <v>19998</v>
      </c>
      <c r="ANH156" s="24" t="s">
        <v>19999</v>
      </c>
      <c r="ANI156" s="24" t="s">
        <v>20000</v>
      </c>
      <c r="ANJ156" s="24" t="s">
        <v>20001</v>
      </c>
      <c r="ANK156" s="24" t="s">
        <v>20002</v>
      </c>
      <c r="ANL156" s="24" t="s">
        <v>20003</v>
      </c>
      <c r="ANM156" s="24" t="s">
        <v>20004</v>
      </c>
      <c r="ANN156" s="24" t="s">
        <v>20005</v>
      </c>
      <c r="ANO156" s="24" t="s">
        <v>20006</v>
      </c>
      <c r="ANP156" s="24" t="s">
        <v>20007</v>
      </c>
      <c r="ANQ156" s="24" t="s">
        <v>20008</v>
      </c>
      <c r="ANR156" s="24" t="s">
        <v>20009</v>
      </c>
      <c r="ANS156" s="24" t="s">
        <v>20010</v>
      </c>
      <c r="ANT156" s="24" t="s">
        <v>20011</v>
      </c>
      <c r="ANU156" s="24" t="s">
        <v>20012</v>
      </c>
      <c r="ANV156" s="24" t="s">
        <v>20013</v>
      </c>
      <c r="ANW156" s="24" t="s">
        <v>20014</v>
      </c>
      <c r="ANX156" s="24" t="s">
        <v>20015</v>
      </c>
      <c r="ANY156" s="24" t="s">
        <v>20016</v>
      </c>
      <c r="ANZ156" s="24" t="s">
        <v>20017</v>
      </c>
      <c r="AOA156" s="24" t="s">
        <v>20018</v>
      </c>
      <c r="AOB156" s="24" t="s">
        <v>20019</v>
      </c>
      <c r="AOC156" s="24" t="s">
        <v>20020</v>
      </c>
      <c r="AOD156" s="24" t="s">
        <v>20021</v>
      </c>
      <c r="AOE156" s="24" t="s">
        <v>20022</v>
      </c>
      <c r="AOF156" s="24" t="s">
        <v>20023</v>
      </c>
      <c r="AOG156" s="24" t="s">
        <v>20024</v>
      </c>
      <c r="AOH156" s="24" t="s">
        <v>20025</v>
      </c>
      <c r="AOI156" s="24" t="s">
        <v>20026</v>
      </c>
      <c r="AOJ156" s="24" t="s">
        <v>20027</v>
      </c>
      <c r="AOK156" s="24" t="s">
        <v>20028</v>
      </c>
      <c r="AOL156" s="24" t="s">
        <v>20029</v>
      </c>
      <c r="AOM156" s="24" t="s">
        <v>20030</v>
      </c>
      <c r="AON156" s="24" t="s">
        <v>20031</v>
      </c>
      <c r="AOO156" s="24" t="s">
        <v>20032</v>
      </c>
      <c r="AOP156" s="24" t="s">
        <v>20033</v>
      </c>
      <c r="AOQ156" s="24" t="s">
        <v>20034</v>
      </c>
      <c r="AOR156" s="24" t="s">
        <v>20035</v>
      </c>
      <c r="AOS156" s="24" t="s">
        <v>20036</v>
      </c>
      <c r="AOT156" s="24" t="s">
        <v>20037</v>
      </c>
      <c r="AOU156" s="24" t="s">
        <v>20038</v>
      </c>
      <c r="AOV156" s="24" t="s">
        <v>20039</v>
      </c>
      <c r="AOW156" s="24" t="s">
        <v>20040</v>
      </c>
      <c r="AOX156" s="24" t="s">
        <v>20041</v>
      </c>
      <c r="AOY156" s="24" t="s">
        <v>20042</v>
      </c>
      <c r="AOZ156" s="24" t="s">
        <v>20043</v>
      </c>
      <c r="APA156" s="24" t="s">
        <v>20044</v>
      </c>
      <c r="APB156" s="24" t="s">
        <v>20045</v>
      </c>
      <c r="APC156" s="24" t="s">
        <v>20046</v>
      </c>
      <c r="APD156" s="24" t="s">
        <v>20047</v>
      </c>
      <c r="APE156" s="24" t="s">
        <v>20048</v>
      </c>
      <c r="APF156" s="24" t="s">
        <v>20049</v>
      </c>
      <c r="APG156" s="24" t="s">
        <v>20050</v>
      </c>
      <c r="APH156" s="24" t="s">
        <v>20051</v>
      </c>
      <c r="API156" s="24" t="s">
        <v>20052</v>
      </c>
      <c r="APJ156" s="24" t="s">
        <v>20053</v>
      </c>
      <c r="APK156" s="24" t="s">
        <v>20054</v>
      </c>
      <c r="APL156" s="24" t="s">
        <v>20055</v>
      </c>
      <c r="APM156" s="24" t="s">
        <v>20056</v>
      </c>
      <c r="APN156" s="24" t="s">
        <v>20057</v>
      </c>
      <c r="APO156" s="24" t="s">
        <v>20058</v>
      </c>
      <c r="APP156" s="24" t="s">
        <v>20059</v>
      </c>
      <c r="APQ156" s="24" t="s">
        <v>20060</v>
      </c>
      <c r="APR156" s="24" t="s">
        <v>20061</v>
      </c>
      <c r="APS156" s="24" t="s">
        <v>20062</v>
      </c>
      <c r="APT156" s="24" t="s">
        <v>20063</v>
      </c>
      <c r="APU156" s="24" t="s">
        <v>20064</v>
      </c>
      <c r="APV156" s="24" t="s">
        <v>20065</v>
      </c>
      <c r="APW156" s="24" t="s">
        <v>20066</v>
      </c>
      <c r="APX156" s="24" t="s">
        <v>20067</v>
      </c>
      <c r="APY156" s="24" t="s">
        <v>20068</v>
      </c>
      <c r="APZ156" s="24" t="s">
        <v>20069</v>
      </c>
      <c r="AQA156" s="24" t="s">
        <v>20070</v>
      </c>
      <c r="AQB156" s="24" t="s">
        <v>20071</v>
      </c>
      <c r="AQC156" s="24" t="s">
        <v>20072</v>
      </c>
      <c r="AQD156" s="24" t="s">
        <v>20073</v>
      </c>
      <c r="AQE156" s="24" t="s">
        <v>20074</v>
      </c>
      <c r="AQF156" s="24" t="s">
        <v>20075</v>
      </c>
      <c r="AQG156" s="24" t="s">
        <v>20076</v>
      </c>
      <c r="AQH156" s="24" t="s">
        <v>20077</v>
      </c>
      <c r="AQI156" s="24" t="s">
        <v>20078</v>
      </c>
      <c r="AQJ156" s="24" t="s">
        <v>20079</v>
      </c>
      <c r="AQK156" s="24" t="s">
        <v>20080</v>
      </c>
      <c r="AQL156" s="24" t="s">
        <v>20081</v>
      </c>
      <c r="AQM156" s="24" t="s">
        <v>20082</v>
      </c>
      <c r="AQN156" s="24" t="s">
        <v>20083</v>
      </c>
      <c r="AQO156" s="24" t="s">
        <v>20084</v>
      </c>
      <c r="AQP156" s="24" t="s">
        <v>20085</v>
      </c>
      <c r="AQQ156" s="24" t="s">
        <v>20086</v>
      </c>
      <c r="AQR156" s="24" t="s">
        <v>20087</v>
      </c>
      <c r="AQS156" s="24" t="s">
        <v>20088</v>
      </c>
      <c r="AQT156" s="24" t="s">
        <v>20089</v>
      </c>
      <c r="AQU156" s="24" t="s">
        <v>20090</v>
      </c>
      <c r="AQV156" s="24" t="s">
        <v>20091</v>
      </c>
      <c r="AQW156" s="24" t="s">
        <v>20092</v>
      </c>
      <c r="AQX156" s="24" t="s">
        <v>20093</v>
      </c>
      <c r="AQY156" s="24" t="s">
        <v>20094</v>
      </c>
      <c r="AQZ156" s="24" t="s">
        <v>20095</v>
      </c>
      <c r="ARA156" s="24" t="s">
        <v>20096</v>
      </c>
      <c r="ARB156" s="24" t="s">
        <v>20097</v>
      </c>
      <c r="ARC156" s="24" t="s">
        <v>20098</v>
      </c>
      <c r="ARD156" s="24" t="s">
        <v>20099</v>
      </c>
      <c r="ARE156" s="24" t="s">
        <v>20100</v>
      </c>
      <c r="ARF156" s="24" t="s">
        <v>20101</v>
      </c>
      <c r="ARG156" s="24" t="s">
        <v>20102</v>
      </c>
      <c r="ARH156" s="24" t="s">
        <v>20103</v>
      </c>
      <c r="ARI156" s="24" t="s">
        <v>20104</v>
      </c>
      <c r="ARJ156" s="24" t="s">
        <v>20105</v>
      </c>
      <c r="ARK156" s="24" t="s">
        <v>20106</v>
      </c>
      <c r="ARL156" s="24" t="s">
        <v>20107</v>
      </c>
      <c r="ARM156" s="24" t="s">
        <v>20108</v>
      </c>
      <c r="ARN156" s="24" t="s">
        <v>20109</v>
      </c>
      <c r="ARO156" s="24" t="s">
        <v>20110</v>
      </c>
      <c r="ARP156" s="24" t="s">
        <v>20111</v>
      </c>
      <c r="ARQ156" s="24" t="s">
        <v>20112</v>
      </c>
      <c r="ARR156" s="24" t="s">
        <v>20113</v>
      </c>
      <c r="ARS156" s="24" t="s">
        <v>20114</v>
      </c>
      <c r="ART156" s="24" t="s">
        <v>20115</v>
      </c>
      <c r="ARU156" s="24" t="s">
        <v>20116</v>
      </c>
      <c r="ARV156" s="24" t="s">
        <v>20117</v>
      </c>
      <c r="ARW156" s="24" t="s">
        <v>20118</v>
      </c>
      <c r="ARX156" s="24" t="s">
        <v>20119</v>
      </c>
      <c r="ARY156" s="24" t="s">
        <v>20120</v>
      </c>
      <c r="ARZ156" s="24" t="s">
        <v>20121</v>
      </c>
      <c r="ASA156" s="24" t="s">
        <v>20122</v>
      </c>
      <c r="ASB156" s="24" t="s">
        <v>20123</v>
      </c>
      <c r="ASC156" s="24" t="s">
        <v>20124</v>
      </c>
      <c r="ASD156" s="24" t="s">
        <v>20125</v>
      </c>
      <c r="ASE156" s="24" t="s">
        <v>20126</v>
      </c>
      <c r="ASF156" s="24" t="s">
        <v>20127</v>
      </c>
      <c r="ASG156" s="24" t="s">
        <v>20128</v>
      </c>
      <c r="ASH156" s="24" t="s">
        <v>20129</v>
      </c>
      <c r="ASI156" s="24" t="s">
        <v>20130</v>
      </c>
      <c r="ASJ156" s="24" t="s">
        <v>20131</v>
      </c>
      <c r="ASK156" s="24" t="s">
        <v>20132</v>
      </c>
      <c r="ASL156" s="24" t="s">
        <v>20133</v>
      </c>
      <c r="ASM156" s="24" t="s">
        <v>20134</v>
      </c>
      <c r="ASN156" s="24" t="s">
        <v>20135</v>
      </c>
      <c r="ASO156" s="24" t="s">
        <v>20136</v>
      </c>
      <c r="ASP156" s="24" t="s">
        <v>20137</v>
      </c>
      <c r="ASQ156" s="24" t="s">
        <v>20138</v>
      </c>
      <c r="ASR156" s="24" t="s">
        <v>20139</v>
      </c>
      <c r="ASS156" s="24" t="s">
        <v>20140</v>
      </c>
      <c r="AST156" s="24" t="s">
        <v>20141</v>
      </c>
      <c r="ASU156" s="24" t="s">
        <v>20142</v>
      </c>
      <c r="ASV156" s="24" t="s">
        <v>20143</v>
      </c>
      <c r="ASW156" s="24" t="s">
        <v>20144</v>
      </c>
      <c r="ASX156" s="24" t="s">
        <v>20145</v>
      </c>
      <c r="ASY156" s="24" t="s">
        <v>20146</v>
      </c>
      <c r="ASZ156" s="24" t="s">
        <v>20147</v>
      </c>
      <c r="ATA156" s="24" t="s">
        <v>20148</v>
      </c>
      <c r="ATB156" s="24" t="s">
        <v>20149</v>
      </c>
      <c r="ATC156" s="24" t="s">
        <v>20150</v>
      </c>
      <c r="ATD156" s="24" t="s">
        <v>20151</v>
      </c>
      <c r="ATE156" s="24" t="s">
        <v>20152</v>
      </c>
      <c r="ATF156" s="24" t="s">
        <v>20153</v>
      </c>
      <c r="ATG156" s="24" t="s">
        <v>20154</v>
      </c>
      <c r="ATH156" s="24" t="s">
        <v>20155</v>
      </c>
      <c r="ATI156" s="24" t="s">
        <v>20156</v>
      </c>
      <c r="ATJ156" s="24" t="s">
        <v>20157</v>
      </c>
      <c r="ATK156" s="24" t="s">
        <v>20158</v>
      </c>
      <c r="ATL156" s="24" t="s">
        <v>20159</v>
      </c>
      <c r="ATM156" s="24" t="s">
        <v>20160</v>
      </c>
      <c r="ATN156" s="24" t="s">
        <v>20161</v>
      </c>
      <c r="ATO156" s="24" t="s">
        <v>20162</v>
      </c>
      <c r="ATP156" s="24" t="s">
        <v>20163</v>
      </c>
      <c r="ATQ156" s="24" t="s">
        <v>20164</v>
      </c>
      <c r="ATR156" s="24" t="s">
        <v>20165</v>
      </c>
      <c r="ATS156" s="24" t="s">
        <v>20166</v>
      </c>
      <c r="ATT156" s="24" t="s">
        <v>20167</v>
      </c>
      <c r="ATU156" s="24" t="s">
        <v>20168</v>
      </c>
      <c r="ATV156" s="24" t="s">
        <v>20169</v>
      </c>
      <c r="ATW156" s="24" t="s">
        <v>20170</v>
      </c>
      <c r="ATX156" s="24" t="s">
        <v>20171</v>
      </c>
      <c r="ATY156" s="24" t="s">
        <v>20172</v>
      </c>
      <c r="ATZ156" s="24" t="s">
        <v>20173</v>
      </c>
      <c r="AUA156" s="24" t="s">
        <v>20174</v>
      </c>
      <c r="AUB156" s="24" t="s">
        <v>20175</v>
      </c>
      <c r="AUC156" s="24" t="s">
        <v>20176</v>
      </c>
      <c r="AUD156" s="24" t="s">
        <v>20177</v>
      </c>
      <c r="AUE156" s="24" t="s">
        <v>20178</v>
      </c>
      <c r="AUF156" s="24" t="s">
        <v>20179</v>
      </c>
      <c r="AUG156" s="24" t="s">
        <v>20180</v>
      </c>
      <c r="AUH156" s="24" t="s">
        <v>20181</v>
      </c>
      <c r="AUI156" s="24" t="s">
        <v>20182</v>
      </c>
      <c r="AUJ156" s="24" t="s">
        <v>20183</v>
      </c>
      <c r="AUK156" s="24" t="s">
        <v>20184</v>
      </c>
      <c r="AUL156" s="24" t="s">
        <v>20185</v>
      </c>
      <c r="AUM156" s="24" t="s">
        <v>20186</v>
      </c>
      <c r="AUN156" s="24" t="s">
        <v>20187</v>
      </c>
      <c r="AUO156" s="24" t="s">
        <v>20188</v>
      </c>
      <c r="AUP156" s="24" t="s">
        <v>20189</v>
      </c>
      <c r="AUQ156" s="24" t="s">
        <v>20190</v>
      </c>
      <c r="AUR156" s="24" t="s">
        <v>20191</v>
      </c>
      <c r="AUS156" s="24" t="s">
        <v>20192</v>
      </c>
      <c r="AUT156" s="24" t="s">
        <v>20193</v>
      </c>
      <c r="AUU156" s="24" t="s">
        <v>20194</v>
      </c>
      <c r="AUV156" s="24" t="s">
        <v>20195</v>
      </c>
      <c r="AUW156" s="24" t="s">
        <v>20196</v>
      </c>
      <c r="AUX156" s="24" t="s">
        <v>20197</v>
      </c>
      <c r="AUY156" s="24" t="s">
        <v>20198</v>
      </c>
      <c r="AUZ156" s="24" t="s">
        <v>20199</v>
      </c>
      <c r="AVA156" s="24" t="s">
        <v>20200</v>
      </c>
      <c r="AVB156" s="24" t="s">
        <v>20201</v>
      </c>
      <c r="AVC156" s="24" t="s">
        <v>20202</v>
      </c>
      <c r="AVD156" s="24" t="s">
        <v>20203</v>
      </c>
      <c r="AVE156" s="24" t="s">
        <v>20204</v>
      </c>
      <c r="AVF156" s="24" t="s">
        <v>20205</v>
      </c>
      <c r="AVG156" s="24" t="s">
        <v>20206</v>
      </c>
      <c r="AVH156" s="24" t="s">
        <v>20207</v>
      </c>
      <c r="AVI156" s="24" t="s">
        <v>20208</v>
      </c>
      <c r="AVJ156" s="24" t="s">
        <v>20209</v>
      </c>
      <c r="AVK156" s="24" t="s">
        <v>20210</v>
      </c>
      <c r="AVL156" s="24" t="s">
        <v>20211</v>
      </c>
      <c r="AVM156" s="24" t="s">
        <v>20212</v>
      </c>
      <c r="AVN156" s="24" t="s">
        <v>20213</v>
      </c>
      <c r="AVO156" s="24" t="s">
        <v>20214</v>
      </c>
      <c r="AVP156" s="24" t="s">
        <v>20215</v>
      </c>
      <c r="AVQ156" s="24" t="s">
        <v>20216</v>
      </c>
      <c r="AVR156" s="24" t="s">
        <v>20217</v>
      </c>
      <c r="AVS156" s="24" t="s">
        <v>20218</v>
      </c>
      <c r="AVT156" s="24" t="s">
        <v>20219</v>
      </c>
      <c r="AVU156" s="24" t="s">
        <v>20220</v>
      </c>
      <c r="AVV156" s="24" t="s">
        <v>20221</v>
      </c>
      <c r="AVW156" s="24" t="s">
        <v>20222</v>
      </c>
      <c r="AVX156" s="24" t="s">
        <v>20223</v>
      </c>
      <c r="AVY156" s="24" t="s">
        <v>20224</v>
      </c>
      <c r="AVZ156" s="24" t="s">
        <v>20225</v>
      </c>
      <c r="AWA156" s="24" t="s">
        <v>20226</v>
      </c>
      <c r="AWB156" s="24" t="s">
        <v>20227</v>
      </c>
      <c r="AWC156" s="24" t="s">
        <v>20228</v>
      </c>
      <c r="AWD156" s="24" t="s">
        <v>20229</v>
      </c>
      <c r="AWE156" s="24" t="s">
        <v>20230</v>
      </c>
      <c r="AWF156" s="24" t="s">
        <v>20231</v>
      </c>
      <c r="AWG156" s="24" t="s">
        <v>20232</v>
      </c>
      <c r="AWH156" s="24" t="s">
        <v>20233</v>
      </c>
      <c r="AWI156" s="24" t="s">
        <v>20234</v>
      </c>
      <c r="AWJ156" s="24" t="s">
        <v>20235</v>
      </c>
      <c r="AWK156" s="24" t="s">
        <v>20236</v>
      </c>
      <c r="AWL156" s="24" t="s">
        <v>20237</v>
      </c>
      <c r="AWM156" s="24" t="s">
        <v>20238</v>
      </c>
      <c r="AWN156" s="24" t="s">
        <v>20239</v>
      </c>
      <c r="AWO156" s="24" t="s">
        <v>20240</v>
      </c>
      <c r="AWP156" s="24" t="s">
        <v>20241</v>
      </c>
      <c r="AWQ156" s="24" t="s">
        <v>20242</v>
      </c>
      <c r="AWR156" s="24" t="s">
        <v>20243</v>
      </c>
      <c r="AWS156" s="24" t="s">
        <v>20244</v>
      </c>
      <c r="AWT156" s="24" t="s">
        <v>20245</v>
      </c>
      <c r="AWU156" s="24" t="s">
        <v>20246</v>
      </c>
      <c r="AWV156" s="24" t="s">
        <v>20247</v>
      </c>
      <c r="AWW156" s="24" t="s">
        <v>20248</v>
      </c>
      <c r="AWX156" s="24" t="s">
        <v>20249</v>
      </c>
      <c r="AWY156" s="24" t="s">
        <v>20250</v>
      </c>
      <c r="AWZ156" s="24" t="s">
        <v>20251</v>
      </c>
      <c r="AXA156" s="24" t="s">
        <v>20252</v>
      </c>
      <c r="AXB156" s="24" t="s">
        <v>20253</v>
      </c>
      <c r="AXC156" s="24" t="s">
        <v>20254</v>
      </c>
      <c r="AXD156" s="24" t="s">
        <v>20255</v>
      </c>
      <c r="AXE156" s="24" t="s">
        <v>20256</v>
      </c>
      <c r="AXF156" s="24" t="s">
        <v>20257</v>
      </c>
      <c r="AXG156" s="24" t="s">
        <v>20258</v>
      </c>
      <c r="AXH156" s="24" t="s">
        <v>20259</v>
      </c>
      <c r="AXI156" s="24" t="s">
        <v>20260</v>
      </c>
      <c r="AXJ156" s="24" t="s">
        <v>20261</v>
      </c>
      <c r="AXK156" s="24" t="s">
        <v>20262</v>
      </c>
      <c r="AXL156" s="24" t="s">
        <v>20263</v>
      </c>
      <c r="AXM156" s="24" t="s">
        <v>20264</v>
      </c>
      <c r="AXN156" s="24" t="s">
        <v>20265</v>
      </c>
      <c r="AXO156" s="24" t="s">
        <v>20266</v>
      </c>
      <c r="AXP156" s="24" t="s">
        <v>20267</v>
      </c>
      <c r="AXQ156" s="24" t="s">
        <v>20268</v>
      </c>
      <c r="AXR156" s="24" t="s">
        <v>20269</v>
      </c>
      <c r="AXS156" s="24" t="s">
        <v>20270</v>
      </c>
      <c r="AXT156" s="24" t="s">
        <v>20271</v>
      </c>
      <c r="AXU156" s="24" t="s">
        <v>20272</v>
      </c>
      <c r="AXV156" s="24" t="s">
        <v>20273</v>
      </c>
      <c r="AXW156" s="24" t="s">
        <v>20274</v>
      </c>
      <c r="AXX156" s="24" t="s">
        <v>20275</v>
      </c>
      <c r="AXY156" s="24" t="s">
        <v>20276</v>
      </c>
      <c r="AXZ156" s="24" t="s">
        <v>20277</v>
      </c>
      <c r="AYA156" s="24" t="s">
        <v>20278</v>
      </c>
      <c r="AYB156" s="24" t="s">
        <v>20279</v>
      </c>
      <c r="AYC156" s="24" t="s">
        <v>20280</v>
      </c>
      <c r="AYD156" s="24" t="s">
        <v>20281</v>
      </c>
      <c r="AYE156" s="24" t="s">
        <v>20282</v>
      </c>
      <c r="AYF156" s="24" t="s">
        <v>20283</v>
      </c>
      <c r="AYG156" s="24" t="s">
        <v>20284</v>
      </c>
      <c r="AYH156" s="24" t="s">
        <v>20285</v>
      </c>
      <c r="AYI156" s="24" t="s">
        <v>20286</v>
      </c>
      <c r="AYJ156" s="24" t="s">
        <v>20287</v>
      </c>
      <c r="AYK156" s="24" t="s">
        <v>20288</v>
      </c>
      <c r="AYL156" s="24" t="s">
        <v>20289</v>
      </c>
      <c r="AYM156" s="24" t="s">
        <v>20290</v>
      </c>
      <c r="AYN156" s="24" t="s">
        <v>20291</v>
      </c>
      <c r="AYO156" s="24" t="s">
        <v>20292</v>
      </c>
      <c r="AYP156" s="24" t="s">
        <v>20293</v>
      </c>
      <c r="AYQ156" s="24" t="s">
        <v>20294</v>
      </c>
      <c r="AYR156" s="24" t="s">
        <v>20295</v>
      </c>
      <c r="AYS156" s="24" t="s">
        <v>20296</v>
      </c>
      <c r="AYT156" s="24" t="s">
        <v>20297</v>
      </c>
      <c r="AYU156" s="24" t="s">
        <v>20298</v>
      </c>
      <c r="AYV156" s="24" t="s">
        <v>20299</v>
      </c>
      <c r="AYW156" s="24" t="s">
        <v>20300</v>
      </c>
      <c r="AYX156" s="24" t="s">
        <v>20301</v>
      </c>
      <c r="AYY156" s="24" t="s">
        <v>20302</v>
      </c>
      <c r="AYZ156" s="24" t="s">
        <v>20303</v>
      </c>
      <c r="AZA156" s="24" t="s">
        <v>20304</v>
      </c>
      <c r="AZB156" s="24" t="s">
        <v>20305</v>
      </c>
      <c r="AZC156" s="24" t="s">
        <v>20306</v>
      </c>
      <c r="AZD156" s="24" t="s">
        <v>20307</v>
      </c>
      <c r="AZE156" s="24" t="s">
        <v>20308</v>
      </c>
      <c r="AZF156" s="24" t="s">
        <v>20309</v>
      </c>
      <c r="AZG156" s="24" t="s">
        <v>20310</v>
      </c>
      <c r="AZH156" s="24" t="s">
        <v>20311</v>
      </c>
      <c r="AZI156" s="24" t="s">
        <v>20312</v>
      </c>
      <c r="AZJ156" s="24" t="s">
        <v>20313</v>
      </c>
      <c r="AZK156" s="24" t="s">
        <v>20314</v>
      </c>
      <c r="AZL156" s="24" t="s">
        <v>20315</v>
      </c>
      <c r="AZM156" s="24" t="s">
        <v>20316</v>
      </c>
      <c r="AZN156" s="24" t="s">
        <v>20317</v>
      </c>
      <c r="AZO156" s="24" t="s">
        <v>20318</v>
      </c>
      <c r="AZP156" s="24" t="s">
        <v>20319</v>
      </c>
      <c r="AZQ156" s="24" t="s">
        <v>20320</v>
      </c>
      <c r="AZR156" s="24" t="s">
        <v>20321</v>
      </c>
      <c r="AZS156" s="24" t="s">
        <v>20322</v>
      </c>
      <c r="AZT156" s="24" t="s">
        <v>20323</v>
      </c>
      <c r="AZU156" s="24" t="s">
        <v>20324</v>
      </c>
      <c r="AZV156" s="24" t="s">
        <v>20325</v>
      </c>
      <c r="AZW156" s="24" t="s">
        <v>20326</v>
      </c>
      <c r="AZX156" s="24" t="s">
        <v>20327</v>
      </c>
      <c r="AZY156" s="24" t="s">
        <v>20328</v>
      </c>
      <c r="AZZ156" s="24" t="s">
        <v>20329</v>
      </c>
      <c r="BAA156" s="24" t="s">
        <v>20330</v>
      </c>
      <c r="BAB156" s="24" t="s">
        <v>20331</v>
      </c>
      <c r="BAC156" s="24" t="s">
        <v>20332</v>
      </c>
      <c r="BAD156" s="24" t="s">
        <v>20333</v>
      </c>
      <c r="BAE156" s="24" t="s">
        <v>20334</v>
      </c>
      <c r="BAF156" s="24" t="s">
        <v>20335</v>
      </c>
      <c r="BAG156" s="24" t="s">
        <v>20336</v>
      </c>
      <c r="BAH156" s="24" t="s">
        <v>20337</v>
      </c>
      <c r="BAI156" s="24" t="s">
        <v>20338</v>
      </c>
      <c r="BAJ156" s="24" t="s">
        <v>20339</v>
      </c>
      <c r="BAK156" s="24" t="s">
        <v>20340</v>
      </c>
      <c r="BAL156" s="24" t="s">
        <v>20341</v>
      </c>
      <c r="BAM156" s="24" t="s">
        <v>20342</v>
      </c>
      <c r="BAN156" s="24" t="s">
        <v>20343</v>
      </c>
      <c r="BAO156" s="24" t="s">
        <v>20344</v>
      </c>
      <c r="BAP156" s="24" t="s">
        <v>20345</v>
      </c>
      <c r="BAQ156" s="24" t="s">
        <v>20346</v>
      </c>
      <c r="BAR156" s="24" t="s">
        <v>20347</v>
      </c>
      <c r="BAS156" s="24" t="s">
        <v>20348</v>
      </c>
      <c r="BAT156" s="24" t="s">
        <v>20349</v>
      </c>
      <c r="BAU156" s="24" t="s">
        <v>20350</v>
      </c>
      <c r="BAV156" s="24" t="s">
        <v>20351</v>
      </c>
      <c r="BAW156" s="24" t="s">
        <v>20352</v>
      </c>
      <c r="BAX156" s="24" t="s">
        <v>20353</v>
      </c>
      <c r="BAY156" s="24" t="s">
        <v>20354</v>
      </c>
      <c r="BAZ156" s="24" t="s">
        <v>20355</v>
      </c>
      <c r="BBA156" s="24" t="s">
        <v>20356</v>
      </c>
      <c r="BBB156" s="24" t="s">
        <v>20357</v>
      </c>
      <c r="BBC156" s="24" t="s">
        <v>20358</v>
      </c>
      <c r="BBD156" s="24" t="s">
        <v>20359</v>
      </c>
      <c r="BBE156" s="24" t="s">
        <v>20360</v>
      </c>
      <c r="BBF156" s="24" t="s">
        <v>20361</v>
      </c>
      <c r="BBG156" s="24" t="s">
        <v>20362</v>
      </c>
      <c r="BBH156" s="24" t="s">
        <v>20363</v>
      </c>
      <c r="BBI156" s="24" t="s">
        <v>20364</v>
      </c>
      <c r="BBJ156" s="24" t="s">
        <v>20365</v>
      </c>
      <c r="BBK156" s="24" t="s">
        <v>20366</v>
      </c>
      <c r="BBL156" s="24" t="s">
        <v>20367</v>
      </c>
      <c r="BBM156" s="24" t="s">
        <v>20368</v>
      </c>
      <c r="BBN156" s="24" t="s">
        <v>20369</v>
      </c>
      <c r="BBO156" s="24" t="s">
        <v>20370</v>
      </c>
      <c r="BBP156" s="24" t="s">
        <v>20371</v>
      </c>
      <c r="BBQ156" s="24" t="s">
        <v>20372</v>
      </c>
      <c r="BBR156" s="24" t="s">
        <v>20373</v>
      </c>
      <c r="BBS156" s="24" t="s">
        <v>20374</v>
      </c>
      <c r="BBT156" s="24" t="s">
        <v>20375</v>
      </c>
      <c r="BBU156" s="24" t="s">
        <v>20376</v>
      </c>
      <c r="BBV156" s="24" t="s">
        <v>20377</v>
      </c>
      <c r="BBW156" s="24" t="s">
        <v>20378</v>
      </c>
      <c r="BBX156" s="24" t="s">
        <v>20379</v>
      </c>
      <c r="BBY156" s="24" t="s">
        <v>20380</v>
      </c>
      <c r="BBZ156" s="24" t="s">
        <v>20381</v>
      </c>
      <c r="BCA156" s="24" t="s">
        <v>20382</v>
      </c>
      <c r="BCB156" s="24" t="s">
        <v>20383</v>
      </c>
      <c r="BCC156" s="24" t="s">
        <v>20384</v>
      </c>
      <c r="BCD156" s="24" t="s">
        <v>20385</v>
      </c>
      <c r="BCE156" s="24" t="s">
        <v>20386</v>
      </c>
      <c r="BCF156" s="24" t="s">
        <v>20387</v>
      </c>
      <c r="BCG156" s="24" t="s">
        <v>20388</v>
      </c>
      <c r="BCH156" s="24" t="s">
        <v>20389</v>
      </c>
      <c r="BCI156" s="24" t="s">
        <v>20390</v>
      </c>
      <c r="BCJ156" s="24" t="s">
        <v>20391</v>
      </c>
      <c r="BCK156" s="24" t="s">
        <v>20392</v>
      </c>
      <c r="BCL156" s="24" t="s">
        <v>20393</v>
      </c>
      <c r="BCM156" s="24" t="s">
        <v>20394</v>
      </c>
      <c r="BCN156" s="24" t="s">
        <v>20395</v>
      </c>
      <c r="BCO156" s="24" t="s">
        <v>20396</v>
      </c>
      <c r="BCP156" s="24" t="s">
        <v>20397</v>
      </c>
      <c r="BCQ156" s="24" t="s">
        <v>20398</v>
      </c>
      <c r="BCR156" s="24" t="s">
        <v>20399</v>
      </c>
      <c r="BCS156" s="24" t="s">
        <v>20400</v>
      </c>
      <c r="BCT156" s="24" t="s">
        <v>20401</v>
      </c>
      <c r="BCU156" s="24" t="s">
        <v>20402</v>
      </c>
      <c r="BCV156" s="24" t="s">
        <v>20403</v>
      </c>
      <c r="BCW156" s="24" t="s">
        <v>20404</v>
      </c>
      <c r="BCX156" s="24" t="s">
        <v>20405</v>
      </c>
      <c r="BCY156" s="24" t="s">
        <v>20406</v>
      </c>
      <c r="BCZ156" s="24" t="s">
        <v>20407</v>
      </c>
      <c r="BDA156" s="24" t="s">
        <v>20408</v>
      </c>
      <c r="BDB156" s="24" t="s">
        <v>20409</v>
      </c>
      <c r="BDC156" s="24" t="s">
        <v>20410</v>
      </c>
      <c r="BDD156" s="24" t="s">
        <v>20411</v>
      </c>
      <c r="BDE156" s="24" t="s">
        <v>20412</v>
      </c>
      <c r="BDF156" s="24" t="s">
        <v>20413</v>
      </c>
      <c r="BDG156" s="24" t="s">
        <v>20414</v>
      </c>
      <c r="BDH156" s="24" t="s">
        <v>20415</v>
      </c>
      <c r="BDI156" s="24" t="s">
        <v>20416</v>
      </c>
      <c r="BDJ156" s="24" t="s">
        <v>20417</v>
      </c>
      <c r="BDK156" s="24" t="s">
        <v>20418</v>
      </c>
      <c r="BDL156" s="24" t="s">
        <v>20419</v>
      </c>
      <c r="BDM156" s="24" t="s">
        <v>20420</v>
      </c>
      <c r="BDN156" s="24" t="s">
        <v>20421</v>
      </c>
      <c r="BDO156" s="24" t="s">
        <v>20422</v>
      </c>
      <c r="BDP156" s="24" t="s">
        <v>20423</v>
      </c>
      <c r="BDQ156" s="24" t="s">
        <v>20424</v>
      </c>
      <c r="BDR156" s="24" t="s">
        <v>20425</v>
      </c>
      <c r="BDS156" s="24" t="s">
        <v>20426</v>
      </c>
      <c r="BDT156" s="24" t="s">
        <v>20427</v>
      </c>
      <c r="BDU156" s="24" t="s">
        <v>20428</v>
      </c>
      <c r="BDV156" s="24" t="s">
        <v>20429</v>
      </c>
      <c r="BDW156" s="24" t="s">
        <v>20430</v>
      </c>
      <c r="BDX156" s="24" t="s">
        <v>20431</v>
      </c>
      <c r="BDY156" s="24" t="s">
        <v>20432</v>
      </c>
      <c r="BDZ156" s="24" t="s">
        <v>20433</v>
      </c>
      <c r="BEA156" s="24" t="s">
        <v>20434</v>
      </c>
      <c r="BEB156" s="24" t="s">
        <v>20435</v>
      </c>
      <c r="BEC156" s="24" t="s">
        <v>20436</v>
      </c>
      <c r="BED156" s="24" t="s">
        <v>20437</v>
      </c>
      <c r="BEE156" s="24" t="s">
        <v>20438</v>
      </c>
      <c r="BEF156" s="24" t="s">
        <v>20439</v>
      </c>
      <c r="BEG156" s="24" t="s">
        <v>20440</v>
      </c>
      <c r="BEH156" s="24" t="s">
        <v>20441</v>
      </c>
      <c r="BEI156" s="24" t="s">
        <v>20442</v>
      </c>
      <c r="BEJ156" s="24" t="s">
        <v>20443</v>
      </c>
      <c r="BEK156" s="24" t="s">
        <v>20444</v>
      </c>
      <c r="BEL156" s="24" t="s">
        <v>20445</v>
      </c>
      <c r="BEM156" s="24" t="s">
        <v>20446</v>
      </c>
      <c r="BEN156" s="24" t="s">
        <v>20447</v>
      </c>
      <c r="BEO156" s="24" t="s">
        <v>20448</v>
      </c>
      <c r="BEP156" s="24" t="s">
        <v>20449</v>
      </c>
      <c r="BEQ156" s="24" t="s">
        <v>20450</v>
      </c>
      <c r="BER156" s="24" t="s">
        <v>20451</v>
      </c>
      <c r="BES156" s="24" t="s">
        <v>20452</v>
      </c>
      <c r="BET156" s="24" t="s">
        <v>20453</v>
      </c>
      <c r="BEU156" s="24" t="s">
        <v>20454</v>
      </c>
      <c r="BEV156" s="24" t="s">
        <v>20455</v>
      </c>
      <c r="BEW156" s="24" t="s">
        <v>20456</v>
      </c>
      <c r="BEX156" s="24" t="s">
        <v>20457</v>
      </c>
      <c r="BEY156" s="24" t="s">
        <v>20458</v>
      </c>
      <c r="BEZ156" s="24" t="s">
        <v>20459</v>
      </c>
      <c r="BFA156" s="24" t="s">
        <v>20460</v>
      </c>
      <c r="BFB156" s="24" t="s">
        <v>20461</v>
      </c>
      <c r="BFC156" s="24" t="s">
        <v>20462</v>
      </c>
      <c r="BFD156" s="24" t="s">
        <v>20463</v>
      </c>
      <c r="BFE156" s="24" t="s">
        <v>20464</v>
      </c>
      <c r="BFF156" s="24" t="s">
        <v>20465</v>
      </c>
      <c r="BFG156" s="24" t="s">
        <v>20466</v>
      </c>
      <c r="BFH156" s="24" t="s">
        <v>20467</v>
      </c>
      <c r="BFI156" s="24" t="s">
        <v>20468</v>
      </c>
      <c r="BFJ156" s="24" t="s">
        <v>20469</v>
      </c>
      <c r="BFK156" s="24" t="s">
        <v>20470</v>
      </c>
      <c r="BFL156" s="24" t="s">
        <v>20471</v>
      </c>
      <c r="BFM156" s="24" t="s">
        <v>20472</v>
      </c>
      <c r="BFN156" s="24" t="s">
        <v>20473</v>
      </c>
      <c r="BFO156" s="24" t="s">
        <v>20474</v>
      </c>
      <c r="BFP156" s="24" t="s">
        <v>20475</v>
      </c>
      <c r="BFQ156" s="24" t="s">
        <v>20476</v>
      </c>
      <c r="BFR156" s="24" t="s">
        <v>20477</v>
      </c>
      <c r="BFS156" s="24" t="s">
        <v>20478</v>
      </c>
      <c r="BFT156" s="24" t="s">
        <v>20479</v>
      </c>
      <c r="BFU156" s="24" t="s">
        <v>20480</v>
      </c>
      <c r="BFV156" s="24" t="s">
        <v>20481</v>
      </c>
      <c r="BFW156" s="24" t="s">
        <v>20482</v>
      </c>
      <c r="BFX156" s="24" t="s">
        <v>20483</v>
      </c>
      <c r="BFY156" s="24" t="s">
        <v>20484</v>
      </c>
      <c r="BFZ156" s="24" t="s">
        <v>20485</v>
      </c>
      <c r="BGA156" s="24" t="s">
        <v>20486</v>
      </c>
      <c r="BGB156" s="24" t="s">
        <v>20487</v>
      </c>
      <c r="BGC156" s="24" t="s">
        <v>20488</v>
      </c>
      <c r="BGD156" s="24" t="s">
        <v>20489</v>
      </c>
      <c r="BGE156" s="24" t="s">
        <v>20490</v>
      </c>
      <c r="BGF156" s="24" t="s">
        <v>20491</v>
      </c>
      <c r="BGG156" s="24" t="s">
        <v>20492</v>
      </c>
      <c r="BGH156" s="24" t="s">
        <v>20493</v>
      </c>
      <c r="BGI156" s="24" t="s">
        <v>20494</v>
      </c>
      <c r="BGJ156" s="24" t="s">
        <v>20495</v>
      </c>
      <c r="BGK156" s="24" t="s">
        <v>20496</v>
      </c>
      <c r="BGL156" s="24" t="s">
        <v>20497</v>
      </c>
      <c r="BGM156" s="24" t="s">
        <v>20498</v>
      </c>
      <c r="BGN156" s="24" t="s">
        <v>20499</v>
      </c>
      <c r="BGO156" s="24" t="s">
        <v>20500</v>
      </c>
      <c r="BGP156" s="24" t="s">
        <v>20501</v>
      </c>
      <c r="BGQ156" s="24" t="s">
        <v>20502</v>
      </c>
      <c r="BGR156" s="24" t="s">
        <v>20503</v>
      </c>
      <c r="BGS156" s="24" t="s">
        <v>20504</v>
      </c>
      <c r="BGT156" s="24" t="s">
        <v>20505</v>
      </c>
      <c r="BGU156" s="24" t="s">
        <v>20506</v>
      </c>
      <c r="BGV156" s="24" t="s">
        <v>20507</v>
      </c>
      <c r="BGW156" s="24" t="s">
        <v>20508</v>
      </c>
      <c r="BGX156" s="24" t="s">
        <v>20509</v>
      </c>
      <c r="BGY156" s="24" t="s">
        <v>20510</v>
      </c>
      <c r="BGZ156" s="24" t="s">
        <v>20511</v>
      </c>
      <c r="BHA156" s="24" t="s">
        <v>20512</v>
      </c>
      <c r="BHB156" s="24" t="s">
        <v>20513</v>
      </c>
      <c r="BHC156" s="24" t="s">
        <v>20514</v>
      </c>
      <c r="BHD156" s="24" t="s">
        <v>20515</v>
      </c>
      <c r="BHE156" s="24" t="s">
        <v>20516</v>
      </c>
      <c r="BHF156" s="24" t="s">
        <v>20517</v>
      </c>
      <c r="BHG156" s="24" t="s">
        <v>20518</v>
      </c>
      <c r="BHH156" s="24" t="s">
        <v>20519</v>
      </c>
      <c r="BHI156" s="24" t="s">
        <v>20520</v>
      </c>
      <c r="BHJ156" s="24" t="s">
        <v>20521</v>
      </c>
      <c r="BHK156" s="24" t="s">
        <v>20522</v>
      </c>
      <c r="BHL156" s="24" t="s">
        <v>20523</v>
      </c>
      <c r="BHM156" s="24" t="s">
        <v>20524</v>
      </c>
      <c r="BHN156" s="24" t="s">
        <v>20525</v>
      </c>
      <c r="BHO156" s="24" t="s">
        <v>20526</v>
      </c>
      <c r="BHP156" s="24" t="s">
        <v>20527</v>
      </c>
      <c r="BHQ156" s="24" t="s">
        <v>20528</v>
      </c>
      <c r="BHR156" s="24" t="s">
        <v>20529</v>
      </c>
      <c r="BHS156" s="24" t="s">
        <v>20530</v>
      </c>
      <c r="BHT156" s="24" t="s">
        <v>20531</v>
      </c>
      <c r="BHU156" s="24" t="s">
        <v>20532</v>
      </c>
      <c r="BHV156" s="24" t="s">
        <v>20533</v>
      </c>
      <c r="BHW156" s="24" t="s">
        <v>20534</v>
      </c>
      <c r="BHX156" s="24" t="s">
        <v>20535</v>
      </c>
      <c r="BHY156" s="24" t="s">
        <v>20536</v>
      </c>
      <c r="BHZ156" s="24" t="s">
        <v>20537</v>
      </c>
      <c r="BIA156" s="24" t="s">
        <v>20538</v>
      </c>
      <c r="BIB156" s="24" t="s">
        <v>20539</v>
      </c>
      <c r="BIC156" s="24" t="s">
        <v>20540</v>
      </c>
      <c r="BID156" s="24" t="s">
        <v>20541</v>
      </c>
      <c r="BIE156" s="24" t="s">
        <v>20542</v>
      </c>
      <c r="BIF156" s="24" t="s">
        <v>20543</v>
      </c>
      <c r="BIG156" s="24" t="s">
        <v>20544</v>
      </c>
      <c r="BIH156" s="24" t="s">
        <v>20545</v>
      </c>
      <c r="BII156" s="24" t="s">
        <v>20546</v>
      </c>
      <c r="BIJ156" s="24" t="s">
        <v>20547</v>
      </c>
      <c r="BIK156" s="24" t="s">
        <v>20548</v>
      </c>
      <c r="BIL156" s="24" t="s">
        <v>20549</v>
      </c>
      <c r="BIM156" s="24" t="s">
        <v>20550</v>
      </c>
      <c r="BIN156" s="24" t="s">
        <v>20551</v>
      </c>
      <c r="BIO156" s="24" t="s">
        <v>20552</v>
      </c>
      <c r="BIP156" s="24" t="s">
        <v>20553</v>
      </c>
      <c r="BIQ156" s="24" t="s">
        <v>20554</v>
      </c>
      <c r="BIR156" s="24" t="s">
        <v>20555</v>
      </c>
      <c r="BIS156" s="24" t="s">
        <v>20556</v>
      </c>
      <c r="BIT156" s="24" t="s">
        <v>20557</v>
      </c>
      <c r="BIU156" s="24" t="s">
        <v>20558</v>
      </c>
      <c r="BIV156" s="24" t="s">
        <v>20559</v>
      </c>
      <c r="BIW156" s="24" t="s">
        <v>20560</v>
      </c>
      <c r="BIX156" s="24" t="s">
        <v>20561</v>
      </c>
      <c r="BIY156" s="24" t="s">
        <v>20562</v>
      </c>
      <c r="BIZ156" s="24" t="s">
        <v>20563</v>
      </c>
      <c r="BJA156" s="24" t="s">
        <v>20564</v>
      </c>
      <c r="BJB156" s="24" t="s">
        <v>20565</v>
      </c>
      <c r="BJC156" s="24" t="s">
        <v>20566</v>
      </c>
      <c r="BJD156" s="24" t="s">
        <v>20567</v>
      </c>
      <c r="BJE156" s="24" t="s">
        <v>20568</v>
      </c>
      <c r="BJF156" s="24" t="s">
        <v>20569</v>
      </c>
      <c r="BJG156" s="24" t="s">
        <v>20570</v>
      </c>
      <c r="BJH156" s="24" t="s">
        <v>20571</v>
      </c>
      <c r="BJI156" s="24" t="s">
        <v>20572</v>
      </c>
      <c r="BJJ156" s="24" t="s">
        <v>20573</v>
      </c>
      <c r="BJK156" s="24" t="s">
        <v>20574</v>
      </c>
      <c r="BJL156" s="24" t="s">
        <v>20575</v>
      </c>
      <c r="BJM156" s="24" t="s">
        <v>20576</v>
      </c>
      <c r="BJN156" s="24" t="s">
        <v>20577</v>
      </c>
      <c r="BJO156" s="24" t="s">
        <v>20578</v>
      </c>
      <c r="BJP156" s="24" t="s">
        <v>20579</v>
      </c>
      <c r="BJQ156" s="24" t="s">
        <v>20580</v>
      </c>
      <c r="BJR156" s="24" t="s">
        <v>20581</v>
      </c>
      <c r="BJS156" s="24" t="s">
        <v>20582</v>
      </c>
      <c r="BJT156" s="24" t="s">
        <v>20583</v>
      </c>
      <c r="BJU156" s="24" t="s">
        <v>20584</v>
      </c>
      <c r="BJV156" s="24" t="s">
        <v>20585</v>
      </c>
      <c r="BJW156" s="24" t="s">
        <v>20586</v>
      </c>
      <c r="BJX156" s="24" t="s">
        <v>20587</v>
      </c>
      <c r="BJY156" s="24" t="s">
        <v>20588</v>
      </c>
      <c r="BJZ156" s="24" t="s">
        <v>20589</v>
      </c>
      <c r="BKA156" s="24" t="s">
        <v>20590</v>
      </c>
      <c r="BKB156" s="24" t="s">
        <v>20591</v>
      </c>
      <c r="BKC156" s="24" t="s">
        <v>20592</v>
      </c>
      <c r="BKD156" s="24" t="s">
        <v>20593</v>
      </c>
      <c r="BKE156" s="24" t="s">
        <v>20594</v>
      </c>
      <c r="BKF156" s="24" t="s">
        <v>20595</v>
      </c>
      <c r="BKG156" s="24" t="s">
        <v>20596</v>
      </c>
      <c r="BKH156" s="24" t="s">
        <v>20597</v>
      </c>
      <c r="BKI156" s="24" t="s">
        <v>20598</v>
      </c>
      <c r="BKJ156" s="24" t="s">
        <v>20599</v>
      </c>
      <c r="BKK156" s="24" t="s">
        <v>20600</v>
      </c>
      <c r="BKL156" s="24" t="s">
        <v>20601</v>
      </c>
      <c r="BKM156" s="24" t="s">
        <v>20602</v>
      </c>
      <c r="BKN156" s="24" t="s">
        <v>20603</v>
      </c>
      <c r="BKO156" s="24" t="s">
        <v>20604</v>
      </c>
      <c r="BKP156" s="24" t="s">
        <v>20605</v>
      </c>
      <c r="BKQ156" s="24" t="s">
        <v>20606</v>
      </c>
      <c r="BKR156" s="24" t="s">
        <v>20607</v>
      </c>
      <c r="BKS156" s="24" t="s">
        <v>20608</v>
      </c>
      <c r="BKT156" s="24" t="s">
        <v>20609</v>
      </c>
      <c r="BKU156" s="24" t="s">
        <v>20610</v>
      </c>
      <c r="BKV156" s="24" t="s">
        <v>20611</v>
      </c>
      <c r="BKW156" s="24" t="s">
        <v>20612</v>
      </c>
      <c r="BKX156" s="24" t="s">
        <v>20613</v>
      </c>
      <c r="BKY156" s="24" t="s">
        <v>20614</v>
      </c>
      <c r="BKZ156" s="24" t="s">
        <v>20615</v>
      </c>
      <c r="BLA156" s="24" t="s">
        <v>20616</v>
      </c>
      <c r="BLB156" s="24" t="s">
        <v>20617</v>
      </c>
      <c r="BLC156" s="24" t="s">
        <v>20618</v>
      </c>
      <c r="BLD156" s="24" t="s">
        <v>20619</v>
      </c>
      <c r="BLE156" s="24" t="s">
        <v>20620</v>
      </c>
      <c r="BLF156" s="24" t="s">
        <v>20621</v>
      </c>
      <c r="BLG156" s="24" t="s">
        <v>20622</v>
      </c>
      <c r="BLH156" s="24" t="s">
        <v>20623</v>
      </c>
      <c r="BLI156" s="24" t="s">
        <v>20624</v>
      </c>
      <c r="BLJ156" s="24" t="s">
        <v>20625</v>
      </c>
      <c r="BLK156" s="24" t="s">
        <v>20626</v>
      </c>
      <c r="BLL156" s="24" t="s">
        <v>20627</v>
      </c>
      <c r="BLM156" s="24" t="s">
        <v>20628</v>
      </c>
      <c r="BLN156" s="24" t="s">
        <v>20629</v>
      </c>
      <c r="BLO156" s="24" t="s">
        <v>20630</v>
      </c>
      <c r="BLP156" s="24" t="s">
        <v>20631</v>
      </c>
      <c r="BLQ156" s="24" t="s">
        <v>20632</v>
      </c>
      <c r="BLR156" s="24" t="s">
        <v>20633</v>
      </c>
      <c r="BLS156" s="24" t="s">
        <v>20634</v>
      </c>
      <c r="BLT156" s="24" t="s">
        <v>20635</v>
      </c>
      <c r="BLU156" s="24" t="s">
        <v>20636</v>
      </c>
      <c r="BLV156" s="24" t="s">
        <v>20637</v>
      </c>
      <c r="BLW156" s="24" t="s">
        <v>20638</v>
      </c>
      <c r="BLX156" s="24" t="s">
        <v>20639</v>
      </c>
      <c r="BLY156" s="24" t="s">
        <v>20640</v>
      </c>
      <c r="BLZ156" s="24" t="s">
        <v>20641</v>
      </c>
      <c r="BMA156" s="24" t="s">
        <v>20642</v>
      </c>
      <c r="BMB156" s="24" t="s">
        <v>20643</v>
      </c>
      <c r="BMC156" s="24" t="s">
        <v>20644</v>
      </c>
      <c r="BMD156" s="24" t="s">
        <v>20645</v>
      </c>
      <c r="BME156" s="24" t="s">
        <v>20646</v>
      </c>
      <c r="BMF156" s="24" t="s">
        <v>20647</v>
      </c>
      <c r="BMG156" s="24" t="s">
        <v>20648</v>
      </c>
      <c r="BMH156" s="24" t="s">
        <v>20649</v>
      </c>
      <c r="BMI156" s="24" t="s">
        <v>20650</v>
      </c>
      <c r="BMJ156" s="24" t="s">
        <v>20651</v>
      </c>
      <c r="BMK156" s="24" t="s">
        <v>20652</v>
      </c>
      <c r="BML156" s="24" t="s">
        <v>20653</v>
      </c>
      <c r="BMM156" s="24" t="s">
        <v>20654</v>
      </c>
      <c r="BMN156" s="24" t="s">
        <v>20655</v>
      </c>
      <c r="BMO156" s="24" t="s">
        <v>20656</v>
      </c>
      <c r="BMP156" s="24" t="s">
        <v>20657</v>
      </c>
      <c r="BMQ156" s="24" t="s">
        <v>20658</v>
      </c>
      <c r="BMR156" s="24" t="s">
        <v>20659</v>
      </c>
      <c r="BMS156" s="24" t="s">
        <v>20660</v>
      </c>
      <c r="BMT156" s="24" t="s">
        <v>20661</v>
      </c>
      <c r="BMU156" s="24" t="s">
        <v>20662</v>
      </c>
      <c r="BMV156" s="24" t="s">
        <v>20663</v>
      </c>
      <c r="BMW156" s="24" t="s">
        <v>20664</v>
      </c>
      <c r="BMX156" s="24" t="s">
        <v>20665</v>
      </c>
      <c r="BMY156" s="24" t="s">
        <v>20666</v>
      </c>
      <c r="BMZ156" s="24" t="s">
        <v>20667</v>
      </c>
      <c r="BNA156" s="24" t="s">
        <v>20668</v>
      </c>
      <c r="BNB156" s="24" t="s">
        <v>20669</v>
      </c>
      <c r="BNC156" s="24" t="s">
        <v>20670</v>
      </c>
      <c r="BND156" s="24" t="s">
        <v>20671</v>
      </c>
      <c r="BNE156" s="24" t="s">
        <v>20672</v>
      </c>
      <c r="BNF156" s="24" t="s">
        <v>20673</v>
      </c>
      <c r="BNG156" s="24" t="s">
        <v>20674</v>
      </c>
      <c r="BNH156" s="24" t="s">
        <v>20675</v>
      </c>
      <c r="BNI156" s="24" t="s">
        <v>20676</v>
      </c>
      <c r="BNJ156" s="24" t="s">
        <v>20677</v>
      </c>
      <c r="BNK156" s="24" t="s">
        <v>20678</v>
      </c>
      <c r="BNL156" s="24" t="s">
        <v>20679</v>
      </c>
      <c r="BNM156" s="24" t="s">
        <v>20680</v>
      </c>
      <c r="BNN156" s="24" t="s">
        <v>20681</v>
      </c>
      <c r="BNO156" s="24" t="s">
        <v>20682</v>
      </c>
      <c r="BNP156" s="24" t="s">
        <v>20683</v>
      </c>
      <c r="BNQ156" s="24" t="s">
        <v>20684</v>
      </c>
      <c r="BNR156" s="24" t="s">
        <v>20685</v>
      </c>
      <c r="BNS156" s="24" t="s">
        <v>20686</v>
      </c>
      <c r="BNT156" s="24" t="s">
        <v>20687</v>
      </c>
      <c r="BNU156" s="24" t="s">
        <v>20688</v>
      </c>
      <c r="BNV156" s="24" t="s">
        <v>20689</v>
      </c>
      <c r="BNW156" s="24" t="s">
        <v>20690</v>
      </c>
      <c r="BNX156" s="24" t="s">
        <v>20691</v>
      </c>
      <c r="BNY156" s="24" t="s">
        <v>20692</v>
      </c>
      <c r="BNZ156" s="24" t="s">
        <v>20693</v>
      </c>
      <c r="BOA156" s="24" t="s">
        <v>20694</v>
      </c>
      <c r="BOB156" s="24" t="s">
        <v>20695</v>
      </c>
      <c r="BOC156" s="24" t="s">
        <v>20696</v>
      </c>
      <c r="BOD156" s="24" t="s">
        <v>20697</v>
      </c>
      <c r="BOE156" s="24" t="s">
        <v>20698</v>
      </c>
      <c r="BOF156" s="24" t="s">
        <v>20699</v>
      </c>
      <c r="BOG156" s="24" t="s">
        <v>20700</v>
      </c>
      <c r="BOH156" s="24" t="s">
        <v>20701</v>
      </c>
      <c r="BOI156" s="24" t="s">
        <v>20702</v>
      </c>
      <c r="BOJ156" s="24" t="s">
        <v>20703</v>
      </c>
      <c r="BOK156" s="24" t="s">
        <v>20704</v>
      </c>
      <c r="BOL156" s="24" t="s">
        <v>20705</v>
      </c>
      <c r="BOM156" s="24" t="s">
        <v>20706</v>
      </c>
      <c r="BON156" s="24" t="s">
        <v>20707</v>
      </c>
      <c r="BOO156" s="24" t="s">
        <v>20708</v>
      </c>
      <c r="BOP156" s="24" t="s">
        <v>20709</v>
      </c>
      <c r="BOQ156" s="24" t="s">
        <v>20710</v>
      </c>
      <c r="BOR156" s="24" t="s">
        <v>20711</v>
      </c>
      <c r="BOS156" s="24" t="s">
        <v>20712</v>
      </c>
      <c r="BOT156" s="24" t="s">
        <v>20713</v>
      </c>
      <c r="BOU156" s="24" t="s">
        <v>20714</v>
      </c>
      <c r="BOV156" s="24" t="s">
        <v>20715</v>
      </c>
      <c r="BOW156" s="24" t="s">
        <v>20716</v>
      </c>
      <c r="BOX156" s="24" t="s">
        <v>20717</v>
      </c>
      <c r="BOY156" s="24" t="s">
        <v>20718</v>
      </c>
      <c r="BOZ156" s="24" t="s">
        <v>20719</v>
      </c>
      <c r="BPA156" s="24" t="s">
        <v>20720</v>
      </c>
      <c r="BPB156" s="24" t="s">
        <v>20721</v>
      </c>
      <c r="BPC156" s="24" t="s">
        <v>20722</v>
      </c>
      <c r="BPD156" s="24" t="s">
        <v>20723</v>
      </c>
      <c r="BPE156" s="24" t="s">
        <v>20724</v>
      </c>
      <c r="BPF156" s="24" t="s">
        <v>20725</v>
      </c>
      <c r="BPG156" s="24" t="s">
        <v>20726</v>
      </c>
      <c r="BPH156" s="24" t="s">
        <v>20727</v>
      </c>
      <c r="BPI156" s="24" t="s">
        <v>20728</v>
      </c>
      <c r="BPJ156" s="24" t="s">
        <v>20729</v>
      </c>
      <c r="BPK156" s="24" t="s">
        <v>20730</v>
      </c>
      <c r="BPL156" s="24" t="s">
        <v>20731</v>
      </c>
      <c r="BPM156" s="24" t="s">
        <v>20732</v>
      </c>
      <c r="BPN156" s="24" t="s">
        <v>20733</v>
      </c>
      <c r="BPO156" s="24" t="s">
        <v>20734</v>
      </c>
      <c r="BPP156" s="24" t="s">
        <v>20735</v>
      </c>
      <c r="BPQ156" s="24" t="s">
        <v>20736</v>
      </c>
      <c r="BPR156" s="24" t="s">
        <v>20737</v>
      </c>
      <c r="BPS156" s="24" t="s">
        <v>20738</v>
      </c>
      <c r="BPT156" s="24" t="s">
        <v>20739</v>
      </c>
      <c r="BPU156" s="24" t="s">
        <v>20740</v>
      </c>
      <c r="BPV156" s="24" t="s">
        <v>20741</v>
      </c>
      <c r="BPW156" s="24" t="s">
        <v>20742</v>
      </c>
      <c r="BPX156" s="24" t="s">
        <v>20743</v>
      </c>
      <c r="BPY156" s="24" t="s">
        <v>20744</v>
      </c>
      <c r="BPZ156" s="24" t="s">
        <v>20745</v>
      </c>
      <c r="BQA156" s="24" t="s">
        <v>20746</v>
      </c>
      <c r="BQB156" s="24" t="s">
        <v>20747</v>
      </c>
      <c r="BQC156" s="24" t="s">
        <v>20748</v>
      </c>
      <c r="BQD156" s="24" t="s">
        <v>20749</v>
      </c>
      <c r="BQE156" s="24" t="s">
        <v>20750</v>
      </c>
      <c r="BQF156" s="24" t="s">
        <v>20751</v>
      </c>
      <c r="BQG156" s="24" t="s">
        <v>20752</v>
      </c>
      <c r="BQH156" s="24" t="s">
        <v>20753</v>
      </c>
      <c r="BQI156" s="24" t="s">
        <v>20754</v>
      </c>
      <c r="BQJ156" s="24" t="s">
        <v>20755</v>
      </c>
      <c r="BQK156" s="24" t="s">
        <v>20756</v>
      </c>
      <c r="BQL156" s="24" t="s">
        <v>20757</v>
      </c>
      <c r="BQM156" s="24" t="s">
        <v>20758</v>
      </c>
      <c r="BQN156" s="24" t="s">
        <v>20759</v>
      </c>
      <c r="BQO156" s="24" t="s">
        <v>20760</v>
      </c>
      <c r="BQP156" s="24" t="s">
        <v>20761</v>
      </c>
      <c r="BQQ156" s="24" t="s">
        <v>20762</v>
      </c>
      <c r="BQR156" s="24" t="s">
        <v>20763</v>
      </c>
      <c r="BQS156" s="24" t="s">
        <v>20764</v>
      </c>
      <c r="BQT156" s="24" t="s">
        <v>20765</v>
      </c>
      <c r="BQU156" s="24" t="s">
        <v>20766</v>
      </c>
      <c r="BQV156" s="24" t="s">
        <v>20767</v>
      </c>
      <c r="BQW156" s="24" t="s">
        <v>20768</v>
      </c>
      <c r="BQX156" s="24" t="s">
        <v>20769</v>
      </c>
      <c r="BQY156" s="24" t="s">
        <v>20770</v>
      </c>
      <c r="BQZ156" s="24" t="s">
        <v>20771</v>
      </c>
      <c r="BRA156" s="24" t="s">
        <v>20772</v>
      </c>
      <c r="BRB156" s="24" t="s">
        <v>20773</v>
      </c>
      <c r="BRC156" s="24" t="s">
        <v>20774</v>
      </c>
      <c r="BRD156" s="24" t="s">
        <v>20775</v>
      </c>
      <c r="BRE156" s="24" t="s">
        <v>20776</v>
      </c>
      <c r="BRF156" s="24" t="s">
        <v>20777</v>
      </c>
      <c r="BRG156" s="24" t="s">
        <v>20778</v>
      </c>
      <c r="BRH156" s="24" t="s">
        <v>20779</v>
      </c>
      <c r="BRI156" s="24" t="s">
        <v>20780</v>
      </c>
      <c r="BRJ156" s="24" t="s">
        <v>20781</v>
      </c>
      <c r="BRK156" s="24" t="s">
        <v>20782</v>
      </c>
      <c r="BRL156" s="24" t="s">
        <v>20783</v>
      </c>
      <c r="BRM156" s="24" t="s">
        <v>20784</v>
      </c>
      <c r="BRN156" s="24" t="s">
        <v>20785</v>
      </c>
      <c r="BRO156" s="24" t="s">
        <v>20786</v>
      </c>
      <c r="BRP156" s="24" t="s">
        <v>20787</v>
      </c>
      <c r="BRQ156" s="24" t="s">
        <v>20788</v>
      </c>
      <c r="BRR156" s="24" t="s">
        <v>20789</v>
      </c>
      <c r="BRS156" s="24" t="s">
        <v>20790</v>
      </c>
      <c r="BRT156" s="24" t="s">
        <v>20791</v>
      </c>
      <c r="BRU156" s="24" t="s">
        <v>20792</v>
      </c>
      <c r="BRV156" s="24" t="s">
        <v>20793</v>
      </c>
      <c r="BRW156" s="24" t="s">
        <v>20794</v>
      </c>
      <c r="BRX156" s="24" t="s">
        <v>20795</v>
      </c>
      <c r="BRY156" s="24" t="s">
        <v>20796</v>
      </c>
      <c r="BRZ156" s="24" t="s">
        <v>20797</v>
      </c>
      <c r="BSA156" s="24" t="s">
        <v>20798</v>
      </c>
      <c r="BSB156" s="24" t="s">
        <v>20799</v>
      </c>
      <c r="BSC156" s="24" t="s">
        <v>20800</v>
      </c>
      <c r="BSD156" s="24" t="s">
        <v>20801</v>
      </c>
      <c r="BSE156" s="24" t="s">
        <v>20802</v>
      </c>
      <c r="BSF156" s="24" t="s">
        <v>20803</v>
      </c>
      <c r="BSG156" s="24" t="s">
        <v>20804</v>
      </c>
      <c r="BSH156" s="24" t="s">
        <v>20805</v>
      </c>
      <c r="BSI156" s="24" t="s">
        <v>20806</v>
      </c>
      <c r="BSJ156" s="24" t="s">
        <v>20807</v>
      </c>
      <c r="BSK156" s="24" t="s">
        <v>20808</v>
      </c>
      <c r="BSL156" s="24" t="s">
        <v>20809</v>
      </c>
      <c r="BSM156" s="24" t="s">
        <v>20810</v>
      </c>
      <c r="BSN156" s="24" t="s">
        <v>20811</v>
      </c>
      <c r="BSO156" s="24" t="s">
        <v>20812</v>
      </c>
      <c r="BSP156" s="24" t="s">
        <v>20813</v>
      </c>
      <c r="BSQ156" s="24" t="s">
        <v>20814</v>
      </c>
      <c r="BSR156" s="24" t="s">
        <v>20815</v>
      </c>
      <c r="BSS156" s="24" t="s">
        <v>20816</v>
      </c>
      <c r="BST156" s="24" t="s">
        <v>20817</v>
      </c>
      <c r="BSU156" s="24" t="s">
        <v>20818</v>
      </c>
      <c r="BSV156" s="24" t="s">
        <v>20819</v>
      </c>
      <c r="BSW156" s="24" t="s">
        <v>20820</v>
      </c>
      <c r="BSX156" s="24" t="s">
        <v>20821</v>
      </c>
      <c r="BSY156" s="24" t="s">
        <v>20822</v>
      </c>
      <c r="BSZ156" s="24" t="s">
        <v>20823</v>
      </c>
      <c r="BTA156" s="24" t="s">
        <v>20824</v>
      </c>
      <c r="BTB156" s="24" t="s">
        <v>20825</v>
      </c>
      <c r="BTC156" s="24" t="s">
        <v>20826</v>
      </c>
      <c r="BTD156" s="24" t="s">
        <v>20827</v>
      </c>
      <c r="BTE156" s="24" t="s">
        <v>20828</v>
      </c>
      <c r="BTF156" s="24" t="s">
        <v>20829</v>
      </c>
      <c r="BTG156" s="24" t="s">
        <v>20830</v>
      </c>
      <c r="BTH156" s="24" t="s">
        <v>20831</v>
      </c>
      <c r="BTI156" s="24" t="s">
        <v>20832</v>
      </c>
      <c r="BTJ156" s="24" t="s">
        <v>20833</v>
      </c>
      <c r="BTK156" s="24" t="s">
        <v>20834</v>
      </c>
      <c r="BTL156" s="24" t="s">
        <v>20835</v>
      </c>
      <c r="BTM156" s="24" t="s">
        <v>20836</v>
      </c>
      <c r="BTN156" s="24" t="s">
        <v>20837</v>
      </c>
      <c r="BTO156" s="24" t="s">
        <v>20838</v>
      </c>
      <c r="BTP156" s="24" t="s">
        <v>20839</v>
      </c>
      <c r="BTQ156" s="24" t="s">
        <v>20840</v>
      </c>
      <c r="BTR156" s="24" t="s">
        <v>20841</v>
      </c>
      <c r="BTS156" s="24" t="s">
        <v>20842</v>
      </c>
      <c r="BTT156" s="24" t="s">
        <v>20843</v>
      </c>
      <c r="BTU156" s="24" t="s">
        <v>20844</v>
      </c>
      <c r="BTV156" s="24" t="s">
        <v>20845</v>
      </c>
      <c r="BTW156" s="24" t="s">
        <v>20846</v>
      </c>
      <c r="BTX156" s="24" t="s">
        <v>20847</v>
      </c>
      <c r="BTY156" s="24" t="s">
        <v>20848</v>
      </c>
      <c r="BTZ156" s="24" t="s">
        <v>20849</v>
      </c>
      <c r="BUA156" s="24" t="s">
        <v>20850</v>
      </c>
      <c r="BUB156" s="24" t="s">
        <v>20851</v>
      </c>
      <c r="BUC156" s="24" t="s">
        <v>20852</v>
      </c>
      <c r="BUD156" s="24" t="s">
        <v>20853</v>
      </c>
      <c r="BUE156" s="24" t="s">
        <v>20854</v>
      </c>
      <c r="BUF156" s="24" t="s">
        <v>20855</v>
      </c>
      <c r="BUG156" s="24" t="s">
        <v>20856</v>
      </c>
      <c r="BUH156" s="24" t="s">
        <v>20857</v>
      </c>
      <c r="BUI156" s="24" t="s">
        <v>20858</v>
      </c>
      <c r="BUJ156" s="24" t="s">
        <v>20859</v>
      </c>
      <c r="BUK156" s="24" t="s">
        <v>20860</v>
      </c>
      <c r="BUL156" s="24" t="s">
        <v>20861</v>
      </c>
      <c r="BUM156" s="24" t="s">
        <v>20862</v>
      </c>
      <c r="BUN156" s="24" t="s">
        <v>20863</v>
      </c>
      <c r="BUO156" s="24" t="s">
        <v>20864</v>
      </c>
      <c r="BUP156" s="24" t="s">
        <v>20865</v>
      </c>
      <c r="BUQ156" s="24" t="s">
        <v>20866</v>
      </c>
      <c r="BUR156" s="24" t="s">
        <v>20867</v>
      </c>
      <c r="BUS156" s="24" t="s">
        <v>20868</v>
      </c>
      <c r="BUT156" s="24" t="s">
        <v>20869</v>
      </c>
      <c r="BUU156" s="24" t="s">
        <v>20870</v>
      </c>
      <c r="BUV156" s="24" t="s">
        <v>20871</v>
      </c>
      <c r="BUW156" s="24" t="s">
        <v>20872</v>
      </c>
      <c r="BUX156" s="24" t="s">
        <v>20873</v>
      </c>
      <c r="BUY156" s="24" t="s">
        <v>20874</v>
      </c>
      <c r="BUZ156" s="24" t="s">
        <v>20875</v>
      </c>
      <c r="BVA156" s="24" t="s">
        <v>20876</v>
      </c>
      <c r="BVB156" s="24" t="s">
        <v>20877</v>
      </c>
      <c r="BVC156" s="24" t="s">
        <v>20878</v>
      </c>
      <c r="BVD156" s="24" t="s">
        <v>20879</v>
      </c>
      <c r="BVE156" s="24" t="s">
        <v>20880</v>
      </c>
      <c r="BVF156" s="24" t="s">
        <v>20881</v>
      </c>
      <c r="BVG156" s="24" t="s">
        <v>20882</v>
      </c>
      <c r="BVH156" s="24" t="s">
        <v>20883</v>
      </c>
      <c r="BVI156" s="24" t="s">
        <v>20884</v>
      </c>
      <c r="BVJ156" s="24" t="s">
        <v>20885</v>
      </c>
      <c r="BVK156" s="24" t="s">
        <v>20886</v>
      </c>
      <c r="BVL156" s="24" t="s">
        <v>20887</v>
      </c>
      <c r="BVM156" s="24" t="s">
        <v>20888</v>
      </c>
      <c r="BVN156" s="24" t="s">
        <v>20889</v>
      </c>
      <c r="BVO156" s="24" t="s">
        <v>20890</v>
      </c>
      <c r="BVP156" s="24" t="s">
        <v>20891</v>
      </c>
      <c r="BVQ156" s="24" t="s">
        <v>20892</v>
      </c>
      <c r="BVR156" s="24" t="s">
        <v>20893</v>
      </c>
      <c r="BVS156" s="24" t="s">
        <v>20894</v>
      </c>
      <c r="BVT156" s="24" t="s">
        <v>20895</v>
      </c>
      <c r="BVU156" s="24" t="s">
        <v>20896</v>
      </c>
      <c r="BVV156" s="24" t="s">
        <v>20897</v>
      </c>
      <c r="BVW156" s="24" t="s">
        <v>20898</v>
      </c>
      <c r="BVX156" s="24" t="s">
        <v>20899</v>
      </c>
      <c r="BVY156" s="24" t="s">
        <v>20900</v>
      </c>
      <c r="BVZ156" s="24" t="s">
        <v>20901</v>
      </c>
      <c r="BWA156" s="24" t="s">
        <v>20902</v>
      </c>
      <c r="BWB156" s="24" t="s">
        <v>20903</v>
      </c>
      <c r="BWC156" s="24" t="s">
        <v>20904</v>
      </c>
      <c r="BWD156" s="24" t="s">
        <v>20905</v>
      </c>
      <c r="BWE156" s="24" t="s">
        <v>20906</v>
      </c>
      <c r="BWF156" s="24" t="s">
        <v>20907</v>
      </c>
      <c r="BWG156" s="24" t="s">
        <v>20908</v>
      </c>
      <c r="BWH156" s="24" t="s">
        <v>20909</v>
      </c>
      <c r="BWI156" s="24" t="s">
        <v>20910</v>
      </c>
      <c r="BWJ156" s="24" t="s">
        <v>20911</v>
      </c>
      <c r="BWK156" s="24" t="s">
        <v>20912</v>
      </c>
      <c r="BWL156" s="24" t="s">
        <v>20913</v>
      </c>
      <c r="BWM156" s="24" t="s">
        <v>20914</v>
      </c>
      <c r="BWN156" s="24" t="s">
        <v>20915</v>
      </c>
      <c r="BWO156" s="24" t="s">
        <v>20916</v>
      </c>
      <c r="BWP156" s="24" t="s">
        <v>20917</v>
      </c>
      <c r="BWQ156" s="24" t="s">
        <v>20918</v>
      </c>
      <c r="BWR156" s="24" t="s">
        <v>20919</v>
      </c>
      <c r="BWS156" s="24" t="s">
        <v>20920</v>
      </c>
      <c r="BWT156" s="24" t="s">
        <v>20921</v>
      </c>
      <c r="BWU156" s="24" t="s">
        <v>20922</v>
      </c>
      <c r="BWV156" s="24" t="s">
        <v>20923</v>
      </c>
      <c r="BWW156" s="24" t="s">
        <v>20924</v>
      </c>
      <c r="BWX156" s="24" t="s">
        <v>20925</v>
      </c>
      <c r="BWY156" s="24" t="s">
        <v>20926</v>
      </c>
      <c r="BWZ156" s="24" t="s">
        <v>20927</v>
      </c>
      <c r="BXA156" s="24" t="s">
        <v>20928</v>
      </c>
      <c r="BXB156" s="24" t="s">
        <v>20929</v>
      </c>
      <c r="BXC156" s="24" t="s">
        <v>20930</v>
      </c>
      <c r="BXD156" s="24" t="s">
        <v>20931</v>
      </c>
      <c r="BXE156" s="24" t="s">
        <v>20932</v>
      </c>
      <c r="BXF156" s="24" t="s">
        <v>20933</v>
      </c>
      <c r="BXG156" s="24" t="s">
        <v>20934</v>
      </c>
      <c r="BXH156" s="24" t="s">
        <v>20935</v>
      </c>
      <c r="BXI156" s="24" t="s">
        <v>20936</v>
      </c>
      <c r="BXJ156" s="24" t="s">
        <v>20937</v>
      </c>
      <c r="BXK156" s="24" t="s">
        <v>20938</v>
      </c>
      <c r="BXL156" s="24" t="s">
        <v>20939</v>
      </c>
      <c r="BXM156" s="24" t="s">
        <v>20940</v>
      </c>
      <c r="BXN156" s="24" t="s">
        <v>20941</v>
      </c>
      <c r="BXO156" s="24" t="s">
        <v>20942</v>
      </c>
      <c r="BXP156" s="24" t="s">
        <v>20943</v>
      </c>
      <c r="BXQ156" s="24" t="s">
        <v>20944</v>
      </c>
      <c r="BXR156" s="24" t="s">
        <v>20945</v>
      </c>
      <c r="BXS156" s="24" t="s">
        <v>20946</v>
      </c>
      <c r="BXT156" s="24" t="s">
        <v>20947</v>
      </c>
      <c r="BXU156" s="24" t="s">
        <v>20948</v>
      </c>
      <c r="BXV156" s="24" t="s">
        <v>20949</v>
      </c>
      <c r="BXW156" s="24" t="s">
        <v>20950</v>
      </c>
      <c r="BXX156" s="24" t="s">
        <v>20951</v>
      </c>
      <c r="BXY156" s="24" t="s">
        <v>20952</v>
      </c>
      <c r="BXZ156" s="24" t="s">
        <v>20953</v>
      </c>
      <c r="BYA156" s="24" t="s">
        <v>20954</v>
      </c>
      <c r="BYB156" s="24" t="s">
        <v>20955</v>
      </c>
      <c r="BYC156" s="24" t="s">
        <v>20956</v>
      </c>
      <c r="BYD156" s="24" t="s">
        <v>20957</v>
      </c>
      <c r="BYE156" s="24" t="s">
        <v>20958</v>
      </c>
      <c r="BYF156" s="24" t="s">
        <v>20959</v>
      </c>
      <c r="BYG156" s="24" t="s">
        <v>20960</v>
      </c>
      <c r="BYH156" s="24" t="s">
        <v>20961</v>
      </c>
      <c r="BYI156" s="24" t="s">
        <v>20962</v>
      </c>
      <c r="BYJ156" s="24" t="s">
        <v>20963</v>
      </c>
      <c r="BYK156" s="24" t="s">
        <v>20964</v>
      </c>
      <c r="BYL156" s="24" t="s">
        <v>20965</v>
      </c>
      <c r="BYM156" s="24" t="s">
        <v>20966</v>
      </c>
      <c r="BYN156" s="24" t="s">
        <v>20967</v>
      </c>
      <c r="BYO156" s="24" t="s">
        <v>20968</v>
      </c>
      <c r="BYP156" s="24" t="s">
        <v>20969</v>
      </c>
      <c r="BYQ156" s="24" t="s">
        <v>20970</v>
      </c>
      <c r="BYR156" s="24" t="s">
        <v>20971</v>
      </c>
      <c r="BYS156" s="24" t="s">
        <v>20972</v>
      </c>
      <c r="BYT156" s="24" t="s">
        <v>20973</v>
      </c>
      <c r="BYU156" s="24" t="s">
        <v>20974</v>
      </c>
      <c r="BYV156" s="24" t="s">
        <v>20975</v>
      </c>
      <c r="BYW156" s="24" t="s">
        <v>20976</v>
      </c>
      <c r="BYX156" s="24" t="s">
        <v>20977</v>
      </c>
      <c r="BYY156" s="24" t="s">
        <v>20978</v>
      </c>
      <c r="BYZ156" s="24" t="s">
        <v>20979</v>
      </c>
      <c r="BZA156" s="24" t="s">
        <v>20980</v>
      </c>
      <c r="BZB156" s="24" t="s">
        <v>20981</v>
      </c>
      <c r="BZC156" s="24" t="s">
        <v>20982</v>
      </c>
      <c r="BZD156" s="24" t="s">
        <v>20983</v>
      </c>
      <c r="BZE156" s="24" t="s">
        <v>20984</v>
      </c>
      <c r="BZF156" s="24" t="s">
        <v>20985</v>
      </c>
      <c r="BZG156" s="24" t="s">
        <v>20986</v>
      </c>
      <c r="BZH156" s="24" t="s">
        <v>20987</v>
      </c>
      <c r="BZI156" s="24" t="s">
        <v>20988</v>
      </c>
      <c r="BZJ156" s="24" t="s">
        <v>20989</v>
      </c>
      <c r="BZK156" s="24" t="s">
        <v>20990</v>
      </c>
      <c r="BZL156" s="24" t="s">
        <v>20991</v>
      </c>
      <c r="BZM156" s="24" t="s">
        <v>20992</v>
      </c>
      <c r="BZN156" s="24" t="s">
        <v>20993</v>
      </c>
      <c r="BZO156" s="24" t="s">
        <v>20994</v>
      </c>
      <c r="BZP156" s="24" t="s">
        <v>20995</v>
      </c>
      <c r="BZQ156" s="24" t="s">
        <v>20996</v>
      </c>
      <c r="BZR156" s="24" t="s">
        <v>20997</v>
      </c>
      <c r="BZS156" s="24" t="s">
        <v>20998</v>
      </c>
      <c r="BZT156" s="24" t="s">
        <v>20999</v>
      </c>
      <c r="BZU156" s="24" t="s">
        <v>21000</v>
      </c>
      <c r="BZV156" s="24" t="s">
        <v>21001</v>
      </c>
      <c r="BZW156" s="24" t="s">
        <v>21002</v>
      </c>
      <c r="BZX156" s="24" t="s">
        <v>21003</v>
      </c>
      <c r="BZY156" s="24" t="s">
        <v>21004</v>
      </c>
      <c r="BZZ156" s="24" t="s">
        <v>21005</v>
      </c>
      <c r="CAA156" s="24" t="s">
        <v>21006</v>
      </c>
      <c r="CAB156" s="24" t="s">
        <v>21007</v>
      </c>
      <c r="CAC156" s="24" t="s">
        <v>21008</v>
      </c>
      <c r="CAD156" s="24" t="s">
        <v>21009</v>
      </c>
      <c r="CAE156" s="24" t="s">
        <v>21010</v>
      </c>
      <c r="CAF156" s="24" t="s">
        <v>21011</v>
      </c>
      <c r="CAG156" s="24" t="s">
        <v>21012</v>
      </c>
      <c r="CAH156" s="24" t="s">
        <v>21013</v>
      </c>
      <c r="CAI156" s="24" t="s">
        <v>21014</v>
      </c>
      <c r="CAJ156" s="24" t="s">
        <v>21015</v>
      </c>
      <c r="CAK156" s="24" t="s">
        <v>21016</v>
      </c>
      <c r="CAL156" s="24" t="s">
        <v>21017</v>
      </c>
      <c r="CAM156" s="24" t="s">
        <v>21018</v>
      </c>
      <c r="CAN156" s="24" t="s">
        <v>21019</v>
      </c>
      <c r="CAO156" s="24" t="s">
        <v>21020</v>
      </c>
      <c r="CAP156" s="24" t="s">
        <v>21021</v>
      </c>
      <c r="CAQ156" s="24" t="s">
        <v>21022</v>
      </c>
      <c r="CAR156" s="24" t="s">
        <v>21023</v>
      </c>
      <c r="CAS156" s="24" t="s">
        <v>21024</v>
      </c>
      <c r="CAT156" s="24" t="s">
        <v>21025</v>
      </c>
      <c r="CAU156" s="24" t="s">
        <v>21026</v>
      </c>
      <c r="CAV156" s="24" t="s">
        <v>21027</v>
      </c>
      <c r="CAW156" s="24" t="s">
        <v>21028</v>
      </c>
      <c r="CAX156" s="24" t="s">
        <v>21029</v>
      </c>
      <c r="CAY156" s="24" t="s">
        <v>21030</v>
      </c>
      <c r="CAZ156" s="24" t="s">
        <v>21031</v>
      </c>
      <c r="CBA156" s="24" t="s">
        <v>21032</v>
      </c>
      <c r="CBB156" s="24" t="s">
        <v>21033</v>
      </c>
      <c r="CBC156" s="24" t="s">
        <v>21034</v>
      </c>
      <c r="CBD156" s="24" t="s">
        <v>21035</v>
      </c>
      <c r="CBE156" s="24" t="s">
        <v>21036</v>
      </c>
      <c r="CBF156" s="24" t="s">
        <v>21037</v>
      </c>
      <c r="CBG156" s="24" t="s">
        <v>21038</v>
      </c>
      <c r="CBH156" s="24" t="s">
        <v>21039</v>
      </c>
      <c r="CBI156" s="24" t="s">
        <v>21040</v>
      </c>
      <c r="CBJ156" s="24" t="s">
        <v>21041</v>
      </c>
      <c r="CBK156" s="24" t="s">
        <v>21042</v>
      </c>
      <c r="CBL156" s="24" t="s">
        <v>21043</v>
      </c>
      <c r="CBM156" s="24" t="s">
        <v>21044</v>
      </c>
      <c r="CBN156" s="24" t="s">
        <v>21045</v>
      </c>
      <c r="CBO156" s="24" t="s">
        <v>21046</v>
      </c>
      <c r="CBP156" s="24" t="s">
        <v>21047</v>
      </c>
      <c r="CBQ156" s="24" t="s">
        <v>21048</v>
      </c>
      <c r="CBR156" s="24" t="s">
        <v>21049</v>
      </c>
      <c r="CBS156" s="24" t="s">
        <v>21050</v>
      </c>
      <c r="CBT156" s="24" t="s">
        <v>21051</v>
      </c>
      <c r="CBU156" s="24" t="s">
        <v>21052</v>
      </c>
      <c r="CBV156" s="24" t="s">
        <v>21053</v>
      </c>
      <c r="CBW156" s="24" t="s">
        <v>21054</v>
      </c>
      <c r="CBX156" s="24" t="s">
        <v>21055</v>
      </c>
      <c r="CBY156" s="24" t="s">
        <v>21056</v>
      </c>
      <c r="CBZ156" s="24" t="s">
        <v>21057</v>
      </c>
      <c r="CCA156" s="24" t="s">
        <v>21058</v>
      </c>
      <c r="CCB156" s="24" t="s">
        <v>21059</v>
      </c>
      <c r="CCC156" s="24" t="s">
        <v>21060</v>
      </c>
      <c r="CCD156" s="24" t="s">
        <v>21061</v>
      </c>
      <c r="CCE156" s="24" t="s">
        <v>21062</v>
      </c>
      <c r="CCF156" s="24" t="s">
        <v>21063</v>
      </c>
      <c r="CCG156" s="24" t="s">
        <v>21064</v>
      </c>
      <c r="CCH156" s="24" t="s">
        <v>21065</v>
      </c>
      <c r="CCI156" s="24" t="s">
        <v>21066</v>
      </c>
      <c r="CCJ156" s="24" t="s">
        <v>21067</v>
      </c>
      <c r="CCK156" s="24" t="s">
        <v>21068</v>
      </c>
      <c r="CCL156" s="24" t="s">
        <v>21069</v>
      </c>
      <c r="CCM156" s="24" t="s">
        <v>21070</v>
      </c>
      <c r="CCN156" s="24" t="s">
        <v>21071</v>
      </c>
      <c r="CCO156" s="24" t="s">
        <v>21072</v>
      </c>
      <c r="CCP156" s="24" t="s">
        <v>21073</v>
      </c>
      <c r="CCQ156" s="24" t="s">
        <v>21074</v>
      </c>
      <c r="CCR156" s="24" t="s">
        <v>21075</v>
      </c>
      <c r="CCS156" s="24" t="s">
        <v>21076</v>
      </c>
      <c r="CCT156" s="24" t="s">
        <v>21077</v>
      </c>
      <c r="CCU156" s="24" t="s">
        <v>21078</v>
      </c>
      <c r="CCV156" s="24" t="s">
        <v>21079</v>
      </c>
      <c r="CCW156" s="24" t="s">
        <v>21080</v>
      </c>
      <c r="CCX156" s="24" t="s">
        <v>21081</v>
      </c>
      <c r="CCY156" s="24" t="s">
        <v>21082</v>
      </c>
      <c r="CCZ156" s="24" t="s">
        <v>21083</v>
      </c>
      <c r="CDA156" s="24" t="s">
        <v>21084</v>
      </c>
      <c r="CDB156" s="24" t="s">
        <v>21085</v>
      </c>
      <c r="CDC156" s="24" t="s">
        <v>21086</v>
      </c>
      <c r="CDD156" s="24" t="s">
        <v>21087</v>
      </c>
      <c r="CDE156" s="24" t="s">
        <v>21088</v>
      </c>
      <c r="CDF156" s="24" t="s">
        <v>21089</v>
      </c>
      <c r="CDG156" s="24" t="s">
        <v>21090</v>
      </c>
      <c r="CDH156" s="24" t="s">
        <v>21091</v>
      </c>
      <c r="CDI156" s="24" t="s">
        <v>21092</v>
      </c>
      <c r="CDJ156" s="24" t="s">
        <v>21093</v>
      </c>
      <c r="CDK156" s="24" t="s">
        <v>21094</v>
      </c>
      <c r="CDL156" s="24" t="s">
        <v>21095</v>
      </c>
      <c r="CDM156" s="24" t="s">
        <v>21096</v>
      </c>
      <c r="CDN156" s="24" t="s">
        <v>21097</v>
      </c>
      <c r="CDO156" s="24" t="s">
        <v>21098</v>
      </c>
      <c r="CDP156" s="24" t="s">
        <v>21099</v>
      </c>
      <c r="CDQ156" s="24" t="s">
        <v>21100</v>
      </c>
      <c r="CDR156" s="24" t="s">
        <v>21101</v>
      </c>
      <c r="CDS156" s="24" t="s">
        <v>21102</v>
      </c>
      <c r="CDT156" s="24" t="s">
        <v>21103</v>
      </c>
      <c r="CDU156" s="24" t="s">
        <v>21104</v>
      </c>
      <c r="CDV156" s="24" t="s">
        <v>21105</v>
      </c>
      <c r="CDW156" s="24" t="s">
        <v>21106</v>
      </c>
      <c r="CDX156" s="24" t="s">
        <v>21107</v>
      </c>
      <c r="CDY156" s="24" t="s">
        <v>21108</v>
      </c>
      <c r="CDZ156" s="24" t="s">
        <v>21109</v>
      </c>
      <c r="CEA156" s="24" t="s">
        <v>21110</v>
      </c>
      <c r="CEB156" s="24" t="s">
        <v>21111</v>
      </c>
      <c r="CEC156" s="24" t="s">
        <v>21112</v>
      </c>
      <c r="CED156" s="24" t="s">
        <v>21113</v>
      </c>
      <c r="CEE156" s="24" t="s">
        <v>21114</v>
      </c>
      <c r="CEF156" s="24" t="s">
        <v>21115</v>
      </c>
      <c r="CEG156" s="24" t="s">
        <v>21116</v>
      </c>
      <c r="CEH156" s="24" t="s">
        <v>21117</v>
      </c>
      <c r="CEI156" s="24" t="s">
        <v>21118</v>
      </c>
      <c r="CEJ156" s="24" t="s">
        <v>21119</v>
      </c>
      <c r="CEK156" s="24" t="s">
        <v>21120</v>
      </c>
      <c r="CEL156" s="24" t="s">
        <v>21121</v>
      </c>
      <c r="CEM156" s="24" t="s">
        <v>21122</v>
      </c>
      <c r="CEN156" s="24" t="s">
        <v>21123</v>
      </c>
      <c r="CEO156" s="24" t="s">
        <v>21124</v>
      </c>
      <c r="CEP156" s="24" t="s">
        <v>21125</v>
      </c>
      <c r="CEQ156" s="24" t="s">
        <v>21126</v>
      </c>
      <c r="CER156" s="24" t="s">
        <v>21127</v>
      </c>
      <c r="CES156" s="24" t="s">
        <v>21128</v>
      </c>
      <c r="CET156" s="24" t="s">
        <v>21129</v>
      </c>
      <c r="CEU156" s="24" t="s">
        <v>21130</v>
      </c>
      <c r="CEV156" s="24" t="s">
        <v>21131</v>
      </c>
      <c r="CEW156" s="24" t="s">
        <v>21132</v>
      </c>
      <c r="CEX156" s="24" t="s">
        <v>21133</v>
      </c>
      <c r="CEY156" s="24" t="s">
        <v>21134</v>
      </c>
      <c r="CEZ156" s="24" t="s">
        <v>21135</v>
      </c>
      <c r="CFA156" s="24" t="s">
        <v>21136</v>
      </c>
      <c r="CFB156" s="24" t="s">
        <v>21137</v>
      </c>
      <c r="CFC156" s="24" t="s">
        <v>21138</v>
      </c>
      <c r="CFD156" s="24" t="s">
        <v>21139</v>
      </c>
      <c r="CFE156" s="24" t="s">
        <v>21140</v>
      </c>
      <c r="CFF156" s="24" t="s">
        <v>21141</v>
      </c>
      <c r="CFG156" s="24" t="s">
        <v>21142</v>
      </c>
      <c r="CFH156" s="24" t="s">
        <v>21143</v>
      </c>
      <c r="CFI156" s="24" t="s">
        <v>21144</v>
      </c>
      <c r="CFJ156" s="24" t="s">
        <v>21145</v>
      </c>
      <c r="CFK156" s="24" t="s">
        <v>21146</v>
      </c>
      <c r="CFL156" s="24" t="s">
        <v>21147</v>
      </c>
      <c r="CFM156" s="24" t="s">
        <v>21148</v>
      </c>
      <c r="CFN156" s="24" t="s">
        <v>21149</v>
      </c>
      <c r="CFO156" s="24" t="s">
        <v>21150</v>
      </c>
      <c r="CFP156" s="24" t="s">
        <v>21151</v>
      </c>
      <c r="CFQ156" s="24" t="s">
        <v>21152</v>
      </c>
      <c r="CFR156" s="24" t="s">
        <v>21153</v>
      </c>
      <c r="CFS156" s="24" t="s">
        <v>21154</v>
      </c>
      <c r="CFT156" s="24" t="s">
        <v>21155</v>
      </c>
      <c r="CFU156" s="24" t="s">
        <v>21156</v>
      </c>
      <c r="CFV156" s="24" t="s">
        <v>21157</v>
      </c>
      <c r="CFW156" s="24" t="s">
        <v>21158</v>
      </c>
      <c r="CFX156" s="24" t="s">
        <v>21159</v>
      </c>
      <c r="CFY156" s="24" t="s">
        <v>21160</v>
      </c>
      <c r="CFZ156" s="24" t="s">
        <v>21161</v>
      </c>
      <c r="CGA156" s="24" t="s">
        <v>21162</v>
      </c>
      <c r="CGB156" s="24" t="s">
        <v>21163</v>
      </c>
      <c r="CGC156" s="24" t="s">
        <v>21164</v>
      </c>
      <c r="CGD156" s="24" t="s">
        <v>21165</v>
      </c>
      <c r="CGE156" s="24" t="s">
        <v>21166</v>
      </c>
      <c r="CGF156" s="24" t="s">
        <v>21167</v>
      </c>
      <c r="CGG156" s="24" t="s">
        <v>21168</v>
      </c>
      <c r="CGH156" s="24" t="s">
        <v>21169</v>
      </c>
      <c r="CGI156" s="24" t="s">
        <v>21170</v>
      </c>
      <c r="CGJ156" s="24" t="s">
        <v>21171</v>
      </c>
      <c r="CGK156" s="24" t="s">
        <v>21172</v>
      </c>
      <c r="CGL156" s="24" t="s">
        <v>21173</v>
      </c>
      <c r="CGM156" s="24" t="s">
        <v>21174</v>
      </c>
      <c r="CGN156" s="24" t="s">
        <v>21175</v>
      </c>
      <c r="CGO156" s="24" t="s">
        <v>21176</v>
      </c>
      <c r="CGP156" s="24" t="s">
        <v>21177</v>
      </c>
      <c r="CGQ156" s="24" t="s">
        <v>21178</v>
      </c>
      <c r="CGR156" s="24" t="s">
        <v>21179</v>
      </c>
      <c r="CGS156" s="24" t="s">
        <v>21180</v>
      </c>
      <c r="CGT156" s="24" t="s">
        <v>21181</v>
      </c>
      <c r="CGU156" s="24" t="s">
        <v>21182</v>
      </c>
      <c r="CGV156" s="24" t="s">
        <v>21183</v>
      </c>
      <c r="CGW156" s="24" t="s">
        <v>21184</v>
      </c>
      <c r="CGX156" s="24" t="s">
        <v>21185</v>
      </c>
      <c r="CGY156" s="24" t="s">
        <v>21186</v>
      </c>
      <c r="CGZ156" s="24" t="s">
        <v>21187</v>
      </c>
      <c r="CHA156" s="24" t="s">
        <v>21188</v>
      </c>
      <c r="CHB156" s="24" t="s">
        <v>21189</v>
      </c>
      <c r="CHC156" s="24" t="s">
        <v>21190</v>
      </c>
      <c r="CHD156" s="24" t="s">
        <v>21191</v>
      </c>
      <c r="CHE156" s="24" t="s">
        <v>21192</v>
      </c>
      <c r="CHF156" s="24" t="s">
        <v>21193</v>
      </c>
      <c r="CHG156" s="24" t="s">
        <v>21194</v>
      </c>
      <c r="CHH156" s="24" t="s">
        <v>21195</v>
      </c>
      <c r="CHI156" s="24" t="s">
        <v>21196</v>
      </c>
      <c r="CHJ156" s="24" t="s">
        <v>21197</v>
      </c>
      <c r="CHK156" s="24" t="s">
        <v>21198</v>
      </c>
      <c r="CHL156" s="24" t="s">
        <v>21199</v>
      </c>
      <c r="CHM156" s="24" t="s">
        <v>21200</v>
      </c>
      <c r="CHN156" s="24" t="s">
        <v>21201</v>
      </c>
      <c r="CHO156" s="24" t="s">
        <v>21202</v>
      </c>
      <c r="CHP156" s="24" t="s">
        <v>21203</v>
      </c>
      <c r="CHQ156" s="24" t="s">
        <v>21204</v>
      </c>
      <c r="CHR156" s="24" t="s">
        <v>21205</v>
      </c>
      <c r="CHS156" s="24" t="s">
        <v>21206</v>
      </c>
      <c r="CHT156" s="24" t="s">
        <v>21207</v>
      </c>
      <c r="CHU156" s="24" t="s">
        <v>21208</v>
      </c>
      <c r="CHV156" s="24" t="s">
        <v>21209</v>
      </c>
      <c r="CHW156" s="24" t="s">
        <v>21210</v>
      </c>
      <c r="CHX156" s="24" t="s">
        <v>21211</v>
      </c>
      <c r="CHY156" s="24" t="s">
        <v>21212</v>
      </c>
      <c r="CHZ156" s="24" t="s">
        <v>21213</v>
      </c>
      <c r="CIA156" s="24" t="s">
        <v>21214</v>
      </c>
      <c r="CIB156" s="24" t="s">
        <v>21215</v>
      </c>
      <c r="CIC156" s="24" t="s">
        <v>21216</v>
      </c>
      <c r="CID156" s="24" t="s">
        <v>21217</v>
      </c>
      <c r="CIE156" s="24" t="s">
        <v>21218</v>
      </c>
      <c r="CIF156" s="24" t="s">
        <v>21219</v>
      </c>
      <c r="CIG156" s="24" t="s">
        <v>21220</v>
      </c>
      <c r="CIH156" s="24" t="s">
        <v>21221</v>
      </c>
      <c r="CII156" s="24" t="s">
        <v>21222</v>
      </c>
      <c r="CIJ156" s="24" t="s">
        <v>21223</v>
      </c>
      <c r="CIK156" s="24" t="s">
        <v>21224</v>
      </c>
      <c r="CIL156" s="24" t="s">
        <v>21225</v>
      </c>
      <c r="CIM156" s="24" t="s">
        <v>21226</v>
      </c>
      <c r="CIN156" s="24" t="s">
        <v>21227</v>
      </c>
      <c r="CIO156" s="24" t="s">
        <v>21228</v>
      </c>
      <c r="CIP156" s="24" t="s">
        <v>21229</v>
      </c>
      <c r="CIQ156" s="24" t="s">
        <v>21230</v>
      </c>
      <c r="CIR156" s="24" t="s">
        <v>21231</v>
      </c>
      <c r="CIS156" s="24" t="s">
        <v>21232</v>
      </c>
      <c r="CIT156" s="24" t="s">
        <v>21233</v>
      </c>
      <c r="CIU156" s="24" t="s">
        <v>21234</v>
      </c>
      <c r="CIV156" s="24" t="s">
        <v>21235</v>
      </c>
      <c r="CIW156" s="24" t="s">
        <v>21236</v>
      </c>
      <c r="CIX156" s="24" t="s">
        <v>21237</v>
      </c>
      <c r="CIY156" s="24" t="s">
        <v>21238</v>
      </c>
      <c r="CIZ156" s="24" t="s">
        <v>21239</v>
      </c>
      <c r="CJA156" s="24" t="s">
        <v>21240</v>
      </c>
      <c r="CJB156" s="24" t="s">
        <v>21241</v>
      </c>
      <c r="CJC156" s="24" t="s">
        <v>21242</v>
      </c>
      <c r="CJD156" s="24" t="s">
        <v>21243</v>
      </c>
      <c r="CJE156" s="24" t="s">
        <v>21244</v>
      </c>
      <c r="CJF156" s="24" t="s">
        <v>21245</v>
      </c>
      <c r="CJG156" s="24" t="s">
        <v>21246</v>
      </c>
      <c r="CJH156" s="24" t="s">
        <v>21247</v>
      </c>
      <c r="CJI156" s="24" t="s">
        <v>21248</v>
      </c>
      <c r="CJJ156" s="24" t="s">
        <v>21249</v>
      </c>
      <c r="CJK156" s="24" t="s">
        <v>21250</v>
      </c>
      <c r="CJL156" s="24" t="s">
        <v>21251</v>
      </c>
      <c r="CJM156" s="24" t="s">
        <v>21252</v>
      </c>
      <c r="CJN156" s="24" t="s">
        <v>21253</v>
      </c>
      <c r="CJO156" s="24" t="s">
        <v>21254</v>
      </c>
      <c r="CJP156" s="24" t="s">
        <v>21255</v>
      </c>
      <c r="CJQ156" s="24" t="s">
        <v>21256</v>
      </c>
      <c r="CJR156" s="24" t="s">
        <v>21257</v>
      </c>
      <c r="CJS156" s="24" t="s">
        <v>21258</v>
      </c>
      <c r="CJT156" s="24" t="s">
        <v>21259</v>
      </c>
      <c r="CJU156" s="24" t="s">
        <v>21260</v>
      </c>
      <c r="CJV156" s="24" t="s">
        <v>21261</v>
      </c>
      <c r="CJW156" s="24" t="s">
        <v>21262</v>
      </c>
      <c r="CJX156" s="24" t="s">
        <v>21263</v>
      </c>
      <c r="CJY156" s="24" t="s">
        <v>21264</v>
      </c>
      <c r="CJZ156" s="24" t="s">
        <v>21265</v>
      </c>
      <c r="CKA156" s="24" t="s">
        <v>21266</v>
      </c>
      <c r="CKB156" s="24" t="s">
        <v>21267</v>
      </c>
      <c r="CKC156" s="24" t="s">
        <v>21268</v>
      </c>
      <c r="CKD156" s="24" t="s">
        <v>21269</v>
      </c>
      <c r="CKE156" s="24" t="s">
        <v>21270</v>
      </c>
      <c r="CKF156" s="24" t="s">
        <v>21271</v>
      </c>
      <c r="CKG156" s="24" t="s">
        <v>21272</v>
      </c>
      <c r="CKH156" s="24" t="s">
        <v>21273</v>
      </c>
      <c r="CKI156" s="24" t="s">
        <v>21274</v>
      </c>
      <c r="CKJ156" s="24" t="s">
        <v>21275</v>
      </c>
      <c r="CKK156" s="24" t="s">
        <v>21276</v>
      </c>
      <c r="CKL156" s="24" t="s">
        <v>21277</v>
      </c>
      <c r="CKM156" s="24" t="s">
        <v>21278</v>
      </c>
      <c r="CKN156" s="24" t="s">
        <v>21279</v>
      </c>
      <c r="CKO156" s="24" t="s">
        <v>21280</v>
      </c>
      <c r="CKP156" s="24" t="s">
        <v>21281</v>
      </c>
      <c r="CKQ156" s="24" t="s">
        <v>21282</v>
      </c>
      <c r="CKR156" s="24" t="s">
        <v>21283</v>
      </c>
      <c r="CKS156" s="24" t="s">
        <v>21284</v>
      </c>
      <c r="CKT156" s="24" t="s">
        <v>21285</v>
      </c>
      <c r="CKU156" s="24" t="s">
        <v>21286</v>
      </c>
      <c r="CKV156" s="24" t="s">
        <v>21287</v>
      </c>
      <c r="CKW156" s="24" t="s">
        <v>21288</v>
      </c>
      <c r="CKX156" s="24" t="s">
        <v>21289</v>
      </c>
      <c r="CKY156" s="24" t="s">
        <v>21290</v>
      </c>
      <c r="CKZ156" s="24" t="s">
        <v>21291</v>
      </c>
      <c r="CLA156" s="24" t="s">
        <v>21292</v>
      </c>
      <c r="CLB156" s="24" t="s">
        <v>21293</v>
      </c>
      <c r="CLC156" s="24" t="s">
        <v>21294</v>
      </c>
      <c r="CLD156" s="24" t="s">
        <v>21295</v>
      </c>
      <c r="CLE156" s="24" t="s">
        <v>21296</v>
      </c>
      <c r="CLF156" s="24" t="s">
        <v>21297</v>
      </c>
      <c r="CLG156" s="24" t="s">
        <v>21298</v>
      </c>
      <c r="CLH156" s="24" t="s">
        <v>21299</v>
      </c>
      <c r="CLI156" s="24" t="s">
        <v>21300</v>
      </c>
      <c r="CLJ156" s="24" t="s">
        <v>21301</v>
      </c>
      <c r="CLK156" s="24" t="s">
        <v>21302</v>
      </c>
      <c r="CLL156" s="24" t="s">
        <v>21303</v>
      </c>
      <c r="CLM156" s="24" t="s">
        <v>21304</v>
      </c>
      <c r="CLN156" s="24" t="s">
        <v>21305</v>
      </c>
      <c r="CLO156" s="24" t="s">
        <v>21306</v>
      </c>
      <c r="CLP156" s="24" t="s">
        <v>21307</v>
      </c>
      <c r="CLQ156" s="24" t="s">
        <v>21308</v>
      </c>
      <c r="CLR156" s="24" t="s">
        <v>21309</v>
      </c>
      <c r="CLS156" s="24" t="s">
        <v>21310</v>
      </c>
      <c r="CLT156" s="24" t="s">
        <v>21311</v>
      </c>
      <c r="CLU156" s="24" t="s">
        <v>21312</v>
      </c>
      <c r="CLV156" s="24" t="s">
        <v>21313</v>
      </c>
      <c r="CLW156" s="24" t="s">
        <v>21314</v>
      </c>
      <c r="CLX156" s="24" t="s">
        <v>21315</v>
      </c>
      <c r="CLY156" s="24" t="s">
        <v>21316</v>
      </c>
      <c r="CLZ156" s="24" t="s">
        <v>21317</v>
      </c>
      <c r="CMA156" s="24" t="s">
        <v>21318</v>
      </c>
      <c r="CMB156" s="24" t="s">
        <v>21319</v>
      </c>
      <c r="CMC156" s="24" t="s">
        <v>21320</v>
      </c>
      <c r="CMD156" s="24" t="s">
        <v>21321</v>
      </c>
      <c r="CME156" s="24" t="s">
        <v>21322</v>
      </c>
      <c r="CMF156" s="24" t="s">
        <v>21323</v>
      </c>
      <c r="CMG156" s="24" t="s">
        <v>21324</v>
      </c>
      <c r="CMH156" s="24" t="s">
        <v>21325</v>
      </c>
      <c r="CMI156" s="24" t="s">
        <v>21326</v>
      </c>
      <c r="CMJ156" s="24" t="s">
        <v>21327</v>
      </c>
      <c r="CMK156" s="24" t="s">
        <v>21328</v>
      </c>
      <c r="CML156" s="24" t="s">
        <v>21329</v>
      </c>
      <c r="CMM156" s="24" t="s">
        <v>21330</v>
      </c>
      <c r="CMN156" s="24" t="s">
        <v>21331</v>
      </c>
      <c r="CMO156" s="24" t="s">
        <v>21332</v>
      </c>
      <c r="CMP156" s="24" t="s">
        <v>21333</v>
      </c>
      <c r="CMQ156" s="24" t="s">
        <v>21334</v>
      </c>
      <c r="CMR156" s="24" t="s">
        <v>21335</v>
      </c>
      <c r="CMS156" s="24" t="s">
        <v>21336</v>
      </c>
      <c r="CMT156" s="24" t="s">
        <v>21337</v>
      </c>
      <c r="CMU156" s="24" t="s">
        <v>21338</v>
      </c>
      <c r="CMV156" s="24" t="s">
        <v>21339</v>
      </c>
      <c r="CMW156" s="24" t="s">
        <v>21340</v>
      </c>
      <c r="CMX156" s="24" t="s">
        <v>21341</v>
      </c>
      <c r="CMY156" s="24" t="s">
        <v>21342</v>
      </c>
      <c r="CMZ156" s="24" t="s">
        <v>21343</v>
      </c>
      <c r="CNA156" s="24" t="s">
        <v>21344</v>
      </c>
      <c r="CNB156" s="24" t="s">
        <v>21345</v>
      </c>
      <c r="CNC156" s="24" t="s">
        <v>21346</v>
      </c>
      <c r="CND156" s="24" t="s">
        <v>21347</v>
      </c>
      <c r="CNE156" s="24" t="s">
        <v>21348</v>
      </c>
      <c r="CNF156" s="24" t="s">
        <v>21349</v>
      </c>
      <c r="CNG156" s="24" t="s">
        <v>21350</v>
      </c>
      <c r="CNH156" s="24" t="s">
        <v>21351</v>
      </c>
      <c r="CNI156" s="24" t="s">
        <v>21352</v>
      </c>
      <c r="CNJ156" s="24" t="s">
        <v>21353</v>
      </c>
      <c r="CNK156" s="24" t="s">
        <v>21354</v>
      </c>
      <c r="CNL156" s="24" t="s">
        <v>21355</v>
      </c>
      <c r="CNM156" s="24" t="s">
        <v>21356</v>
      </c>
      <c r="CNN156" s="24" t="s">
        <v>21357</v>
      </c>
      <c r="CNO156" s="24" t="s">
        <v>21358</v>
      </c>
      <c r="CNP156" s="24" t="s">
        <v>21359</v>
      </c>
      <c r="CNQ156" s="24" t="s">
        <v>21360</v>
      </c>
      <c r="CNR156" s="24" t="s">
        <v>21361</v>
      </c>
      <c r="CNS156" s="24" t="s">
        <v>21362</v>
      </c>
      <c r="CNT156" s="24" t="s">
        <v>21363</v>
      </c>
      <c r="CNU156" s="24" t="s">
        <v>21364</v>
      </c>
      <c r="CNV156" s="24" t="s">
        <v>21365</v>
      </c>
      <c r="CNW156" s="24" t="s">
        <v>21366</v>
      </c>
      <c r="CNX156" s="24" t="s">
        <v>21367</v>
      </c>
      <c r="CNY156" s="24" t="s">
        <v>21368</v>
      </c>
      <c r="CNZ156" s="24" t="s">
        <v>21369</v>
      </c>
      <c r="COA156" s="24" t="s">
        <v>21370</v>
      </c>
      <c r="COB156" s="24" t="s">
        <v>21371</v>
      </c>
      <c r="COC156" s="24" t="s">
        <v>21372</v>
      </c>
      <c r="COD156" s="24" t="s">
        <v>21373</v>
      </c>
      <c r="COE156" s="24" t="s">
        <v>21374</v>
      </c>
      <c r="COF156" s="24" t="s">
        <v>21375</v>
      </c>
      <c r="COG156" s="24" t="s">
        <v>21376</v>
      </c>
      <c r="COH156" s="24" t="s">
        <v>21377</v>
      </c>
      <c r="COI156" s="24" t="s">
        <v>21378</v>
      </c>
      <c r="COJ156" s="24" t="s">
        <v>21379</v>
      </c>
      <c r="COK156" s="24" t="s">
        <v>21380</v>
      </c>
      <c r="COL156" s="24" t="s">
        <v>21381</v>
      </c>
      <c r="COM156" s="24" t="s">
        <v>21382</v>
      </c>
      <c r="CON156" s="24" t="s">
        <v>21383</v>
      </c>
      <c r="COO156" s="24" t="s">
        <v>21384</v>
      </c>
      <c r="COP156" s="24" t="s">
        <v>21385</v>
      </c>
      <c r="COQ156" s="24" t="s">
        <v>21386</v>
      </c>
      <c r="COR156" s="24" t="s">
        <v>21387</v>
      </c>
      <c r="COS156" s="24" t="s">
        <v>21388</v>
      </c>
      <c r="COT156" s="24" t="s">
        <v>21389</v>
      </c>
      <c r="COU156" s="24" t="s">
        <v>21390</v>
      </c>
      <c r="COV156" s="24" t="s">
        <v>21391</v>
      </c>
      <c r="COW156" s="24" t="s">
        <v>21392</v>
      </c>
      <c r="COX156" s="24" t="s">
        <v>21393</v>
      </c>
      <c r="COY156" s="24" t="s">
        <v>21394</v>
      </c>
      <c r="COZ156" s="24" t="s">
        <v>21395</v>
      </c>
      <c r="CPA156" s="24" t="s">
        <v>21396</v>
      </c>
      <c r="CPB156" s="24" t="s">
        <v>21397</v>
      </c>
      <c r="CPC156" s="24" t="s">
        <v>21398</v>
      </c>
      <c r="CPD156" s="24" t="s">
        <v>21399</v>
      </c>
      <c r="CPE156" s="24" t="s">
        <v>21400</v>
      </c>
      <c r="CPF156" s="24" t="s">
        <v>21401</v>
      </c>
      <c r="CPG156" s="24" t="s">
        <v>21402</v>
      </c>
      <c r="CPH156" s="24" t="s">
        <v>21403</v>
      </c>
      <c r="CPI156" s="24" t="s">
        <v>21404</v>
      </c>
      <c r="CPJ156" s="24" t="s">
        <v>21405</v>
      </c>
      <c r="CPK156" s="24" t="s">
        <v>21406</v>
      </c>
      <c r="CPL156" s="24" t="s">
        <v>21407</v>
      </c>
      <c r="CPM156" s="24" t="s">
        <v>21408</v>
      </c>
      <c r="CPN156" s="24" t="s">
        <v>21409</v>
      </c>
      <c r="CPO156" s="24" t="s">
        <v>21410</v>
      </c>
      <c r="CPP156" s="24" t="s">
        <v>21411</v>
      </c>
      <c r="CPQ156" s="24" t="s">
        <v>21412</v>
      </c>
      <c r="CPR156" s="24" t="s">
        <v>21413</v>
      </c>
      <c r="CPS156" s="24" t="s">
        <v>21414</v>
      </c>
      <c r="CPT156" s="24" t="s">
        <v>21415</v>
      </c>
      <c r="CPU156" s="24" t="s">
        <v>21416</v>
      </c>
      <c r="CPV156" s="24" t="s">
        <v>21417</v>
      </c>
      <c r="CPW156" s="24" t="s">
        <v>21418</v>
      </c>
      <c r="CPX156" s="24" t="s">
        <v>21419</v>
      </c>
      <c r="CPY156" s="24" t="s">
        <v>21420</v>
      </c>
      <c r="CPZ156" s="24" t="s">
        <v>21421</v>
      </c>
      <c r="CQA156" s="24" t="s">
        <v>21422</v>
      </c>
      <c r="CQB156" s="24" t="s">
        <v>21423</v>
      </c>
      <c r="CQC156" s="24" t="s">
        <v>21424</v>
      </c>
      <c r="CQD156" s="24" t="s">
        <v>21425</v>
      </c>
      <c r="CQE156" s="24" t="s">
        <v>21426</v>
      </c>
      <c r="CQF156" s="24" t="s">
        <v>21427</v>
      </c>
      <c r="CQG156" s="24" t="s">
        <v>21428</v>
      </c>
      <c r="CQH156" s="24" t="s">
        <v>21429</v>
      </c>
      <c r="CQI156" s="24" t="s">
        <v>21430</v>
      </c>
      <c r="CQJ156" s="24" t="s">
        <v>21431</v>
      </c>
      <c r="CQK156" s="24" t="s">
        <v>21432</v>
      </c>
      <c r="CQL156" s="24" t="s">
        <v>21433</v>
      </c>
      <c r="CQM156" s="24" t="s">
        <v>21434</v>
      </c>
      <c r="CQN156" s="24" t="s">
        <v>21435</v>
      </c>
      <c r="CQO156" s="24" t="s">
        <v>21436</v>
      </c>
      <c r="CQP156" s="24" t="s">
        <v>21437</v>
      </c>
      <c r="CQQ156" s="24" t="s">
        <v>21438</v>
      </c>
      <c r="CQR156" s="24" t="s">
        <v>21439</v>
      </c>
      <c r="CQS156" s="24" t="s">
        <v>21440</v>
      </c>
      <c r="CQT156" s="24" t="s">
        <v>21441</v>
      </c>
      <c r="CQU156" s="24" t="s">
        <v>21442</v>
      </c>
      <c r="CQV156" s="24" t="s">
        <v>21443</v>
      </c>
      <c r="CQW156" s="24" t="s">
        <v>21444</v>
      </c>
      <c r="CQX156" s="24" t="s">
        <v>21445</v>
      </c>
      <c r="CQY156" s="24" t="s">
        <v>21446</v>
      </c>
      <c r="CQZ156" s="24" t="s">
        <v>21447</v>
      </c>
      <c r="CRA156" s="24" t="s">
        <v>21448</v>
      </c>
      <c r="CRB156" s="24" t="s">
        <v>21449</v>
      </c>
      <c r="CRC156" s="24" t="s">
        <v>21450</v>
      </c>
      <c r="CRD156" s="24" t="s">
        <v>21451</v>
      </c>
      <c r="CRE156" s="24" t="s">
        <v>21452</v>
      </c>
      <c r="CRF156" s="24" t="s">
        <v>21453</v>
      </c>
      <c r="CRG156" s="24" t="s">
        <v>21454</v>
      </c>
      <c r="CRH156" s="24" t="s">
        <v>21455</v>
      </c>
      <c r="CRI156" s="24" t="s">
        <v>21456</v>
      </c>
      <c r="CRJ156" s="24" t="s">
        <v>21457</v>
      </c>
      <c r="CRK156" s="24" t="s">
        <v>21458</v>
      </c>
      <c r="CRL156" s="24" t="s">
        <v>21459</v>
      </c>
      <c r="CRM156" s="24" t="s">
        <v>21460</v>
      </c>
      <c r="CRN156" s="24" t="s">
        <v>21461</v>
      </c>
      <c r="CRO156" s="24" t="s">
        <v>21462</v>
      </c>
      <c r="CRP156" s="24" t="s">
        <v>21463</v>
      </c>
      <c r="CRQ156" s="24" t="s">
        <v>21464</v>
      </c>
      <c r="CRR156" s="24" t="s">
        <v>21465</v>
      </c>
      <c r="CRS156" s="24" t="s">
        <v>21466</v>
      </c>
      <c r="CRT156" s="24" t="s">
        <v>21467</v>
      </c>
      <c r="CRU156" s="24" t="s">
        <v>21468</v>
      </c>
      <c r="CRV156" s="24" t="s">
        <v>21469</v>
      </c>
      <c r="CRW156" s="24" t="s">
        <v>21470</v>
      </c>
      <c r="CRX156" s="24" t="s">
        <v>21471</v>
      </c>
      <c r="CRY156" s="24" t="s">
        <v>21472</v>
      </c>
      <c r="CRZ156" s="24" t="s">
        <v>21473</v>
      </c>
      <c r="CSA156" s="24" t="s">
        <v>21474</v>
      </c>
      <c r="CSB156" s="24" t="s">
        <v>21475</v>
      </c>
      <c r="CSC156" s="24" t="s">
        <v>21476</v>
      </c>
      <c r="CSD156" s="24" t="s">
        <v>21477</v>
      </c>
      <c r="CSE156" s="24" t="s">
        <v>21478</v>
      </c>
      <c r="CSF156" s="24" t="s">
        <v>21479</v>
      </c>
      <c r="CSG156" s="24" t="s">
        <v>21480</v>
      </c>
      <c r="CSH156" s="24" t="s">
        <v>21481</v>
      </c>
      <c r="CSI156" s="24" t="s">
        <v>21482</v>
      </c>
      <c r="CSJ156" s="24" t="s">
        <v>21483</v>
      </c>
      <c r="CSK156" s="24" t="s">
        <v>21484</v>
      </c>
      <c r="CSL156" s="24" t="s">
        <v>21485</v>
      </c>
      <c r="CSM156" s="24" t="s">
        <v>21486</v>
      </c>
      <c r="CSN156" s="24" t="s">
        <v>21487</v>
      </c>
      <c r="CSO156" s="24" t="s">
        <v>21488</v>
      </c>
      <c r="CSP156" s="24" t="s">
        <v>21489</v>
      </c>
      <c r="CSQ156" s="24" t="s">
        <v>21490</v>
      </c>
      <c r="CSR156" s="24" t="s">
        <v>21491</v>
      </c>
      <c r="CSS156" s="24" t="s">
        <v>21492</v>
      </c>
      <c r="CST156" s="24" t="s">
        <v>21493</v>
      </c>
      <c r="CSU156" s="24" t="s">
        <v>21494</v>
      </c>
      <c r="CSV156" s="24" t="s">
        <v>21495</v>
      </c>
      <c r="CSW156" s="24" t="s">
        <v>21496</v>
      </c>
      <c r="CSX156" s="24" t="s">
        <v>21497</v>
      </c>
      <c r="CSY156" s="24" t="s">
        <v>21498</v>
      </c>
      <c r="CSZ156" s="24" t="s">
        <v>21499</v>
      </c>
      <c r="CTA156" s="24" t="s">
        <v>21500</v>
      </c>
      <c r="CTB156" s="24" t="s">
        <v>21501</v>
      </c>
      <c r="CTC156" s="24" t="s">
        <v>21502</v>
      </c>
      <c r="CTD156" s="24" t="s">
        <v>21503</v>
      </c>
      <c r="CTE156" s="24" t="s">
        <v>21504</v>
      </c>
      <c r="CTF156" s="24" t="s">
        <v>21505</v>
      </c>
      <c r="CTG156" s="24" t="s">
        <v>21506</v>
      </c>
      <c r="CTH156" s="24" t="s">
        <v>21507</v>
      </c>
      <c r="CTI156" s="24" t="s">
        <v>21508</v>
      </c>
      <c r="CTJ156" s="24" t="s">
        <v>21509</v>
      </c>
      <c r="CTK156" s="24" t="s">
        <v>21510</v>
      </c>
      <c r="CTL156" s="24" t="s">
        <v>21511</v>
      </c>
      <c r="CTM156" s="24" t="s">
        <v>21512</v>
      </c>
      <c r="CTN156" s="24" t="s">
        <v>21513</v>
      </c>
      <c r="CTO156" s="24" t="s">
        <v>21514</v>
      </c>
      <c r="CTP156" s="24" t="s">
        <v>21515</v>
      </c>
      <c r="CTQ156" s="24" t="s">
        <v>21516</v>
      </c>
      <c r="CTR156" s="24" t="s">
        <v>21517</v>
      </c>
      <c r="CTS156" s="24" t="s">
        <v>21518</v>
      </c>
      <c r="CTT156" s="24" t="s">
        <v>21519</v>
      </c>
      <c r="CTU156" s="24" t="s">
        <v>21520</v>
      </c>
      <c r="CTV156" s="24" t="s">
        <v>21521</v>
      </c>
      <c r="CTW156" s="24" t="s">
        <v>21522</v>
      </c>
      <c r="CTX156" s="24" t="s">
        <v>21523</v>
      </c>
      <c r="CTY156" s="24" t="s">
        <v>21524</v>
      </c>
      <c r="CTZ156" s="24" t="s">
        <v>21525</v>
      </c>
      <c r="CUA156" s="24" t="s">
        <v>21526</v>
      </c>
      <c r="CUB156" s="24" t="s">
        <v>21527</v>
      </c>
      <c r="CUC156" s="24" t="s">
        <v>21528</v>
      </c>
      <c r="CUD156" s="24" t="s">
        <v>21529</v>
      </c>
      <c r="CUE156" s="24" t="s">
        <v>21530</v>
      </c>
      <c r="CUF156" s="24" t="s">
        <v>21531</v>
      </c>
      <c r="CUG156" s="24" t="s">
        <v>21532</v>
      </c>
      <c r="CUH156" s="24" t="s">
        <v>21533</v>
      </c>
      <c r="CUI156" s="24" t="s">
        <v>21534</v>
      </c>
      <c r="CUJ156" s="24" t="s">
        <v>21535</v>
      </c>
      <c r="CUK156" s="24" t="s">
        <v>21536</v>
      </c>
      <c r="CUL156" s="24" t="s">
        <v>21537</v>
      </c>
      <c r="CUM156" s="24" t="s">
        <v>21538</v>
      </c>
      <c r="CUN156" s="24" t="s">
        <v>21539</v>
      </c>
      <c r="CUO156" s="24" t="s">
        <v>21540</v>
      </c>
      <c r="CUP156" s="24" t="s">
        <v>21541</v>
      </c>
      <c r="CUQ156" s="24" t="s">
        <v>21542</v>
      </c>
      <c r="CUR156" s="24" t="s">
        <v>21543</v>
      </c>
      <c r="CUS156" s="24" t="s">
        <v>21544</v>
      </c>
      <c r="CUT156" s="24" t="s">
        <v>21545</v>
      </c>
      <c r="CUU156" s="24" t="s">
        <v>21546</v>
      </c>
      <c r="CUV156" s="24" t="s">
        <v>21547</v>
      </c>
      <c r="CUW156" s="24" t="s">
        <v>21548</v>
      </c>
      <c r="CUX156" s="24" t="s">
        <v>21549</v>
      </c>
      <c r="CUY156" s="24" t="s">
        <v>21550</v>
      </c>
      <c r="CUZ156" s="24" t="s">
        <v>21551</v>
      </c>
      <c r="CVA156" s="24" t="s">
        <v>21552</v>
      </c>
      <c r="CVB156" s="24" t="s">
        <v>21553</v>
      </c>
      <c r="CVC156" s="24" t="s">
        <v>21554</v>
      </c>
      <c r="CVD156" s="24" t="s">
        <v>21555</v>
      </c>
      <c r="CVE156" s="24" t="s">
        <v>21556</v>
      </c>
      <c r="CVF156" s="24" t="s">
        <v>21557</v>
      </c>
      <c r="CVG156" s="24" t="s">
        <v>21558</v>
      </c>
      <c r="CVH156" s="24" t="s">
        <v>21559</v>
      </c>
      <c r="CVI156" s="24" t="s">
        <v>21560</v>
      </c>
      <c r="CVJ156" s="24" t="s">
        <v>21561</v>
      </c>
      <c r="CVK156" s="24" t="s">
        <v>21562</v>
      </c>
      <c r="CVL156" s="24" t="s">
        <v>21563</v>
      </c>
      <c r="CVM156" s="24" t="s">
        <v>21564</v>
      </c>
      <c r="CVN156" s="24" t="s">
        <v>21565</v>
      </c>
      <c r="CVO156" s="24" t="s">
        <v>21566</v>
      </c>
      <c r="CVP156" s="24" t="s">
        <v>21567</v>
      </c>
      <c r="CVQ156" s="24" t="s">
        <v>21568</v>
      </c>
      <c r="CVR156" s="24" t="s">
        <v>21569</v>
      </c>
      <c r="CVS156" s="24" t="s">
        <v>21570</v>
      </c>
      <c r="CVT156" s="24" t="s">
        <v>21571</v>
      </c>
      <c r="CVU156" s="24" t="s">
        <v>21572</v>
      </c>
      <c r="CVV156" s="24" t="s">
        <v>21573</v>
      </c>
      <c r="CVW156" s="24" t="s">
        <v>21574</v>
      </c>
      <c r="CVX156" s="24" t="s">
        <v>21575</v>
      </c>
      <c r="CVY156" s="24" t="s">
        <v>21576</v>
      </c>
      <c r="CVZ156" s="24" t="s">
        <v>21577</v>
      </c>
      <c r="CWA156" s="24" t="s">
        <v>21578</v>
      </c>
      <c r="CWB156" s="24" t="s">
        <v>21579</v>
      </c>
      <c r="CWC156" s="24" t="s">
        <v>21580</v>
      </c>
      <c r="CWD156" s="24" t="s">
        <v>21581</v>
      </c>
      <c r="CWE156" s="24" t="s">
        <v>21582</v>
      </c>
      <c r="CWF156" s="24" t="s">
        <v>21583</v>
      </c>
      <c r="CWG156" s="24" t="s">
        <v>21584</v>
      </c>
      <c r="CWH156" s="24" t="s">
        <v>21585</v>
      </c>
      <c r="CWI156" s="24" t="s">
        <v>21586</v>
      </c>
      <c r="CWJ156" s="24" t="s">
        <v>21587</v>
      </c>
      <c r="CWK156" s="24" t="s">
        <v>21588</v>
      </c>
      <c r="CWL156" s="24" t="s">
        <v>21589</v>
      </c>
      <c r="CWM156" s="24" t="s">
        <v>21590</v>
      </c>
      <c r="CWN156" s="24" t="s">
        <v>21591</v>
      </c>
      <c r="CWO156" s="24" t="s">
        <v>21592</v>
      </c>
      <c r="CWP156" s="24" t="s">
        <v>21593</v>
      </c>
      <c r="CWQ156" s="24" t="s">
        <v>21594</v>
      </c>
      <c r="CWR156" s="24" t="s">
        <v>21595</v>
      </c>
      <c r="CWS156" s="24" t="s">
        <v>21596</v>
      </c>
      <c r="CWT156" s="24" t="s">
        <v>21597</v>
      </c>
      <c r="CWU156" s="24" t="s">
        <v>21598</v>
      </c>
      <c r="CWV156" s="24" t="s">
        <v>21599</v>
      </c>
      <c r="CWW156" s="24" t="s">
        <v>21600</v>
      </c>
      <c r="CWX156" s="24" t="s">
        <v>21601</v>
      </c>
      <c r="CWY156" s="24" t="s">
        <v>21602</v>
      </c>
      <c r="CWZ156" s="24" t="s">
        <v>21603</v>
      </c>
      <c r="CXA156" s="24" t="s">
        <v>21604</v>
      </c>
      <c r="CXB156" s="24" t="s">
        <v>21605</v>
      </c>
      <c r="CXC156" s="24" t="s">
        <v>21606</v>
      </c>
      <c r="CXD156" s="24" t="s">
        <v>21607</v>
      </c>
      <c r="CXE156" s="24" t="s">
        <v>21608</v>
      </c>
      <c r="CXF156" s="24" t="s">
        <v>21609</v>
      </c>
      <c r="CXG156" s="24" t="s">
        <v>21610</v>
      </c>
      <c r="CXH156" s="24" t="s">
        <v>21611</v>
      </c>
      <c r="CXI156" s="24" t="s">
        <v>21612</v>
      </c>
      <c r="CXJ156" s="24" t="s">
        <v>21613</v>
      </c>
      <c r="CXK156" s="24" t="s">
        <v>21614</v>
      </c>
      <c r="CXL156" s="24" t="s">
        <v>21615</v>
      </c>
      <c r="CXM156" s="24" t="s">
        <v>21616</v>
      </c>
      <c r="CXN156" s="24" t="s">
        <v>21617</v>
      </c>
      <c r="CXO156" s="24" t="s">
        <v>21618</v>
      </c>
      <c r="CXP156" s="24" t="s">
        <v>21619</v>
      </c>
      <c r="CXQ156" s="24" t="s">
        <v>21620</v>
      </c>
      <c r="CXR156" s="24" t="s">
        <v>21621</v>
      </c>
      <c r="CXS156" s="24" t="s">
        <v>21622</v>
      </c>
      <c r="CXT156" s="24" t="s">
        <v>21623</v>
      </c>
      <c r="CXU156" s="24" t="s">
        <v>21624</v>
      </c>
      <c r="CXV156" s="24" t="s">
        <v>21625</v>
      </c>
      <c r="CXW156" s="24" t="s">
        <v>21626</v>
      </c>
      <c r="CXX156" s="24" t="s">
        <v>21627</v>
      </c>
      <c r="CXY156" s="24" t="s">
        <v>21628</v>
      </c>
      <c r="CXZ156" s="24" t="s">
        <v>21629</v>
      </c>
      <c r="CYA156" s="24" t="s">
        <v>21630</v>
      </c>
      <c r="CYB156" s="24" t="s">
        <v>21631</v>
      </c>
      <c r="CYC156" s="24" t="s">
        <v>21632</v>
      </c>
      <c r="CYD156" s="24" t="s">
        <v>21633</v>
      </c>
      <c r="CYE156" s="24" t="s">
        <v>21634</v>
      </c>
      <c r="CYF156" s="24" t="s">
        <v>21635</v>
      </c>
      <c r="CYG156" s="24" t="s">
        <v>21636</v>
      </c>
      <c r="CYH156" s="24" t="s">
        <v>21637</v>
      </c>
      <c r="CYI156" s="24" t="s">
        <v>21638</v>
      </c>
      <c r="CYJ156" s="24" t="s">
        <v>21639</v>
      </c>
      <c r="CYK156" s="24" t="s">
        <v>21640</v>
      </c>
      <c r="CYL156" s="24" t="s">
        <v>21641</v>
      </c>
      <c r="CYM156" s="24" t="s">
        <v>21642</v>
      </c>
      <c r="CYN156" s="24" t="s">
        <v>21643</v>
      </c>
      <c r="CYO156" s="24" t="s">
        <v>21644</v>
      </c>
      <c r="CYP156" s="24" t="s">
        <v>21645</v>
      </c>
      <c r="CYQ156" s="24" t="s">
        <v>21646</v>
      </c>
      <c r="CYR156" s="24" t="s">
        <v>21647</v>
      </c>
      <c r="CYS156" s="24" t="s">
        <v>21648</v>
      </c>
      <c r="CYT156" s="24" t="s">
        <v>21649</v>
      </c>
      <c r="CYU156" s="24" t="s">
        <v>21650</v>
      </c>
      <c r="CYV156" s="24" t="s">
        <v>21651</v>
      </c>
      <c r="CYW156" s="24" t="s">
        <v>21652</v>
      </c>
      <c r="CYX156" s="24" t="s">
        <v>21653</v>
      </c>
      <c r="CYY156" s="24" t="s">
        <v>21654</v>
      </c>
      <c r="CYZ156" s="24" t="s">
        <v>21655</v>
      </c>
      <c r="CZA156" s="24" t="s">
        <v>21656</v>
      </c>
      <c r="CZB156" s="24" t="s">
        <v>21657</v>
      </c>
      <c r="CZC156" s="24" t="s">
        <v>21658</v>
      </c>
      <c r="CZD156" s="24" t="s">
        <v>21659</v>
      </c>
      <c r="CZE156" s="24" t="s">
        <v>21660</v>
      </c>
      <c r="CZF156" s="24" t="s">
        <v>21661</v>
      </c>
      <c r="CZG156" s="24" t="s">
        <v>21662</v>
      </c>
      <c r="CZH156" s="24" t="s">
        <v>21663</v>
      </c>
      <c r="CZI156" s="24" t="s">
        <v>21664</v>
      </c>
      <c r="CZJ156" s="24" t="s">
        <v>21665</v>
      </c>
      <c r="CZK156" s="24" t="s">
        <v>21666</v>
      </c>
      <c r="CZL156" s="24" t="s">
        <v>21667</v>
      </c>
      <c r="CZM156" s="24" t="s">
        <v>21668</v>
      </c>
      <c r="CZN156" s="24" t="s">
        <v>21669</v>
      </c>
      <c r="CZO156" s="24" t="s">
        <v>21670</v>
      </c>
      <c r="CZP156" s="24" t="s">
        <v>21671</v>
      </c>
      <c r="CZQ156" s="24" t="s">
        <v>21672</v>
      </c>
      <c r="CZR156" s="24" t="s">
        <v>21673</v>
      </c>
      <c r="CZS156" s="24" t="s">
        <v>21674</v>
      </c>
      <c r="CZT156" s="24" t="s">
        <v>21675</v>
      </c>
      <c r="CZU156" s="24" t="s">
        <v>21676</v>
      </c>
      <c r="CZV156" s="24" t="s">
        <v>21677</v>
      </c>
      <c r="CZW156" s="24" t="s">
        <v>21678</v>
      </c>
      <c r="CZX156" s="24" t="s">
        <v>21679</v>
      </c>
      <c r="CZY156" s="24" t="s">
        <v>21680</v>
      </c>
      <c r="CZZ156" s="24" t="s">
        <v>21681</v>
      </c>
      <c r="DAA156" s="24" t="s">
        <v>21682</v>
      </c>
      <c r="DAB156" s="24" t="s">
        <v>21683</v>
      </c>
      <c r="DAC156" s="24" t="s">
        <v>21684</v>
      </c>
      <c r="DAD156" s="24" t="s">
        <v>21685</v>
      </c>
      <c r="DAE156" s="24" t="s">
        <v>21686</v>
      </c>
      <c r="DAF156" s="24" t="s">
        <v>21687</v>
      </c>
      <c r="DAG156" s="24" t="s">
        <v>21688</v>
      </c>
      <c r="DAH156" s="24" t="s">
        <v>21689</v>
      </c>
      <c r="DAI156" s="24" t="s">
        <v>21690</v>
      </c>
      <c r="DAJ156" s="24" t="s">
        <v>21691</v>
      </c>
      <c r="DAK156" s="24" t="s">
        <v>21692</v>
      </c>
      <c r="DAL156" s="24" t="s">
        <v>21693</v>
      </c>
      <c r="DAM156" s="24" t="s">
        <v>21694</v>
      </c>
      <c r="DAN156" s="24" t="s">
        <v>21695</v>
      </c>
      <c r="DAO156" s="24" t="s">
        <v>21696</v>
      </c>
      <c r="DAP156" s="24" t="s">
        <v>21697</v>
      </c>
      <c r="DAQ156" s="24" t="s">
        <v>21698</v>
      </c>
      <c r="DAR156" s="24" t="s">
        <v>21699</v>
      </c>
      <c r="DAS156" s="24" t="s">
        <v>21700</v>
      </c>
      <c r="DAT156" s="24" t="s">
        <v>21701</v>
      </c>
      <c r="DAU156" s="24" t="s">
        <v>21702</v>
      </c>
      <c r="DAV156" s="24" t="s">
        <v>21703</v>
      </c>
      <c r="DAW156" s="24" t="s">
        <v>21704</v>
      </c>
      <c r="DAX156" s="24" t="s">
        <v>21705</v>
      </c>
      <c r="DAY156" s="24" t="s">
        <v>21706</v>
      </c>
      <c r="DAZ156" s="24" t="s">
        <v>21707</v>
      </c>
      <c r="DBA156" s="24" t="s">
        <v>21708</v>
      </c>
      <c r="DBB156" s="24" t="s">
        <v>21709</v>
      </c>
      <c r="DBC156" s="24" t="s">
        <v>21710</v>
      </c>
      <c r="DBD156" s="24" t="s">
        <v>21711</v>
      </c>
      <c r="DBE156" s="24" t="s">
        <v>21712</v>
      </c>
      <c r="DBF156" s="24" t="s">
        <v>21713</v>
      </c>
      <c r="DBG156" s="24" t="s">
        <v>21714</v>
      </c>
      <c r="DBH156" s="24" t="s">
        <v>21715</v>
      </c>
      <c r="DBI156" s="24" t="s">
        <v>21716</v>
      </c>
      <c r="DBJ156" s="24" t="s">
        <v>21717</v>
      </c>
      <c r="DBK156" s="24" t="s">
        <v>21718</v>
      </c>
      <c r="DBL156" s="24" t="s">
        <v>21719</v>
      </c>
      <c r="DBM156" s="24" t="s">
        <v>21720</v>
      </c>
      <c r="DBN156" s="24" t="s">
        <v>21721</v>
      </c>
      <c r="DBO156" s="24" t="s">
        <v>21722</v>
      </c>
      <c r="DBP156" s="24" t="s">
        <v>21723</v>
      </c>
      <c r="DBQ156" s="24" t="s">
        <v>21724</v>
      </c>
      <c r="DBR156" s="24" t="s">
        <v>21725</v>
      </c>
      <c r="DBS156" s="24" t="s">
        <v>21726</v>
      </c>
      <c r="DBT156" s="24" t="s">
        <v>21727</v>
      </c>
      <c r="DBU156" s="24" t="s">
        <v>21728</v>
      </c>
      <c r="DBV156" s="24" t="s">
        <v>21729</v>
      </c>
      <c r="DBW156" s="24" t="s">
        <v>21730</v>
      </c>
      <c r="DBX156" s="24" t="s">
        <v>21731</v>
      </c>
      <c r="DBY156" s="24" t="s">
        <v>21732</v>
      </c>
      <c r="DBZ156" s="24" t="s">
        <v>21733</v>
      </c>
      <c r="DCA156" s="24" t="s">
        <v>21734</v>
      </c>
      <c r="DCB156" s="24" t="s">
        <v>21735</v>
      </c>
      <c r="DCC156" s="24" t="s">
        <v>21736</v>
      </c>
      <c r="DCD156" s="24" t="s">
        <v>21737</v>
      </c>
      <c r="DCE156" s="24" t="s">
        <v>21738</v>
      </c>
      <c r="DCF156" s="24" t="s">
        <v>21739</v>
      </c>
      <c r="DCG156" s="24" t="s">
        <v>21740</v>
      </c>
      <c r="DCH156" s="24" t="s">
        <v>21741</v>
      </c>
      <c r="DCI156" s="24" t="s">
        <v>21742</v>
      </c>
      <c r="DCJ156" s="24" t="s">
        <v>21743</v>
      </c>
      <c r="DCK156" s="24" t="s">
        <v>21744</v>
      </c>
      <c r="DCL156" s="24" t="s">
        <v>21745</v>
      </c>
      <c r="DCM156" s="24" t="s">
        <v>21746</v>
      </c>
      <c r="DCN156" s="24" t="s">
        <v>21747</v>
      </c>
      <c r="DCO156" s="24" t="s">
        <v>21748</v>
      </c>
      <c r="DCP156" s="24" t="s">
        <v>21749</v>
      </c>
      <c r="DCQ156" s="24" t="s">
        <v>21750</v>
      </c>
      <c r="DCR156" s="24" t="s">
        <v>21751</v>
      </c>
      <c r="DCS156" s="24" t="s">
        <v>21752</v>
      </c>
      <c r="DCT156" s="24" t="s">
        <v>21753</v>
      </c>
      <c r="DCU156" s="24" t="s">
        <v>21754</v>
      </c>
      <c r="DCV156" s="24" t="s">
        <v>21755</v>
      </c>
      <c r="DCW156" s="24" t="s">
        <v>21756</v>
      </c>
      <c r="DCX156" s="24" t="s">
        <v>21757</v>
      </c>
      <c r="DCY156" s="24" t="s">
        <v>21758</v>
      </c>
      <c r="DCZ156" s="24" t="s">
        <v>21759</v>
      </c>
      <c r="DDA156" s="24" t="s">
        <v>21760</v>
      </c>
      <c r="DDB156" s="24" t="s">
        <v>21761</v>
      </c>
      <c r="DDC156" s="24" t="s">
        <v>21762</v>
      </c>
      <c r="DDD156" s="24" t="s">
        <v>21763</v>
      </c>
      <c r="DDE156" s="24" t="s">
        <v>21764</v>
      </c>
      <c r="DDF156" s="24" t="s">
        <v>21765</v>
      </c>
      <c r="DDG156" s="24" t="s">
        <v>21766</v>
      </c>
      <c r="DDH156" s="24" t="s">
        <v>21767</v>
      </c>
      <c r="DDI156" s="24" t="s">
        <v>21768</v>
      </c>
      <c r="DDJ156" s="24" t="s">
        <v>21769</v>
      </c>
      <c r="DDK156" s="24" t="s">
        <v>21770</v>
      </c>
      <c r="DDL156" s="24" t="s">
        <v>21771</v>
      </c>
      <c r="DDM156" s="24" t="s">
        <v>21772</v>
      </c>
      <c r="DDN156" s="24" t="s">
        <v>21773</v>
      </c>
      <c r="DDO156" s="24" t="s">
        <v>21774</v>
      </c>
      <c r="DDP156" s="24" t="s">
        <v>21775</v>
      </c>
      <c r="DDQ156" s="24" t="s">
        <v>21776</v>
      </c>
      <c r="DDR156" s="24" t="s">
        <v>21777</v>
      </c>
      <c r="DDS156" s="24" t="s">
        <v>21778</v>
      </c>
      <c r="DDT156" s="24" t="s">
        <v>21779</v>
      </c>
      <c r="DDU156" s="24" t="s">
        <v>21780</v>
      </c>
      <c r="DDV156" s="24" t="s">
        <v>21781</v>
      </c>
      <c r="DDW156" s="24" t="s">
        <v>21782</v>
      </c>
      <c r="DDX156" s="24" t="s">
        <v>21783</v>
      </c>
      <c r="DDY156" s="24" t="s">
        <v>21784</v>
      </c>
      <c r="DDZ156" s="24" t="s">
        <v>21785</v>
      </c>
      <c r="DEA156" s="24" t="s">
        <v>21786</v>
      </c>
      <c r="DEB156" s="24" t="s">
        <v>21787</v>
      </c>
      <c r="DEC156" s="24" t="s">
        <v>21788</v>
      </c>
      <c r="DED156" s="24" t="s">
        <v>21789</v>
      </c>
      <c r="DEE156" s="24" t="s">
        <v>21790</v>
      </c>
      <c r="DEF156" s="24" t="s">
        <v>21791</v>
      </c>
      <c r="DEG156" s="24" t="s">
        <v>21792</v>
      </c>
      <c r="DEH156" s="24" t="s">
        <v>21793</v>
      </c>
      <c r="DEI156" s="24" t="s">
        <v>21794</v>
      </c>
      <c r="DEJ156" s="24" t="s">
        <v>21795</v>
      </c>
      <c r="DEK156" s="24" t="s">
        <v>21796</v>
      </c>
      <c r="DEL156" s="24" t="s">
        <v>21797</v>
      </c>
      <c r="DEM156" s="24" t="s">
        <v>21798</v>
      </c>
      <c r="DEN156" s="24" t="s">
        <v>21799</v>
      </c>
      <c r="DEO156" s="24" t="s">
        <v>21800</v>
      </c>
      <c r="DEP156" s="24" t="s">
        <v>21801</v>
      </c>
      <c r="DEQ156" s="24" t="s">
        <v>21802</v>
      </c>
      <c r="DER156" s="24" t="s">
        <v>21803</v>
      </c>
      <c r="DES156" s="24" t="s">
        <v>21804</v>
      </c>
      <c r="DET156" s="24" t="s">
        <v>21805</v>
      </c>
      <c r="DEU156" s="24" t="s">
        <v>21806</v>
      </c>
      <c r="DEV156" s="24" t="s">
        <v>21807</v>
      </c>
      <c r="DEW156" s="24" t="s">
        <v>21808</v>
      </c>
      <c r="DEX156" s="24" t="s">
        <v>21809</v>
      </c>
      <c r="DEY156" s="24" t="s">
        <v>21810</v>
      </c>
      <c r="DEZ156" s="24" t="s">
        <v>21811</v>
      </c>
      <c r="DFA156" s="24" t="s">
        <v>21812</v>
      </c>
      <c r="DFB156" s="24" t="s">
        <v>21813</v>
      </c>
      <c r="DFC156" s="24" t="s">
        <v>21814</v>
      </c>
      <c r="DFD156" s="24" t="s">
        <v>21815</v>
      </c>
      <c r="DFE156" s="24" t="s">
        <v>21816</v>
      </c>
      <c r="DFF156" s="24" t="s">
        <v>21817</v>
      </c>
      <c r="DFG156" s="24" t="s">
        <v>21818</v>
      </c>
      <c r="DFH156" s="24" t="s">
        <v>21819</v>
      </c>
      <c r="DFI156" s="24" t="s">
        <v>21820</v>
      </c>
      <c r="DFJ156" s="24" t="s">
        <v>21821</v>
      </c>
      <c r="DFK156" s="24" t="s">
        <v>21822</v>
      </c>
      <c r="DFL156" s="24" t="s">
        <v>21823</v>
      </c>
      <c r="DFM156" s="24" t="s">
        <v>21824</v>
      </c>
      <c r="DFN156" s="24" t="s">
        <v>21825</v>
      </c>
      <c r="DFO156" s="24" t="s">
        <v>21826</v>
      </c>
      <c r="DFP156" s="24" t="s">
        <v>21827</v>
      </c>
      <c r="DFQ156" s="24" t="s">
        <v>21828</v>
      </c>
      <c r="DFR156" s="24" t="s">
        <v>21829</v>
      </c>
      <c r="DFS156" s="24" t="s">
        <v>21830</v>
      </c>
      <c r="DFT156" s="24" t="s">
        <v>21831</v>
      </c>
      <c r="DFU156" s="24" t="s">
        <v>21832</v>
      </c>
      <c r="DFV156" s="24" t="s">
        <v>21833</v>
      </c>
      <c r="DFW156" s="24" t="s">
        <v>21834</v>
      </c>
      <c r="DFX156" s="24" t="s">
        <v>21835</v>
      </c>
      <c r="DFY156" s="24" t="s">
        <v>21836</v>
      </c>
      <c r="DFZ156" s="24" t="s">
        <v>21837</v>
      </c>
      <c r="DGA156" s="24" t="s">
        <v>21838</v>
      </c>
      <c r="DGB156" s="24" t="s">
        <v>21839</v>
      </c>
      <c r="DGC156" s="24" t="s">
        <v>21840</v>
      </c>
      <c r="DGD156" s="24" t="s">
        <v>21841</v>
      </c>
      <c r="DGE156" s="24" t="s">
        <v>21842</v>
      </c>
      <c r="DGF156" s="24" t="s">
        <v>21843</v>
      </c>
      <c r="DGG156" s="24" t="s">
        <v>21844</v>
      </c>
      <c r="DGH156" s="24" t="s">
        <v>21845</v>
      </c>
      <c r="DGI156" s="24" t="s">
        <v>21846</v>
      </c>
      <c r="DGJ156" s="24" t="s">
        <v>21847</v>
      </c>
      <c r="DGK156" s="24" t="s">
        <v>21848</v>
      </c>
      <c r="DGL156" s="24" t="s">
        <v>21849</v>
      </c>
      <c r="DGM156" s="24" t="s">
        <v>21850</v>
      </c>
      <c r="DGN156" s="24" t="s">
        <v>21851</v>
      </c>
      <c r="DGO156" s="24" t="s">
        <v>21852</v>
      </c>
      <c r="DGP156" s="24" t="s">
        <v>21853</v>
      </c>
      <c r="DGQ156" s="24" t="s">
        <v>21854</v>
      </c>
      <c r="DGR156" s="24" t="s">
        <v>21855</v>
      </c>
      <c r="DGS156" s="24" t="s">
        <v>21856</v>
      </c>
      <c r="DGT156" s="24" t="s">
        <v>21857</v>
      </c>
      <c r="DGU156" s="24" t="s">
        <v>21858</v>
      </c>
      <c r="DGV156" s="24" t="s">
        <v>21859</v>
      </c>
      <c r="DGW156" s="24" t="s">
        <v>21860</v>
      </c>
      <c r="DGX156" s="24" t="s">
        <v>21861</v>
      </c>
      <c r="DGY156" s="24" t="s">
        <v>21862</v>
      </c>
      <c r="DGZ156" s="24" t="s">
        <v>21863</v>
      </c>
      <c r="DHA156" s="24" t="s">
        <v>21864</v>
      </c>
      <c r="DHB156" s="24" t="s">
        <v>21865</v>
      </c>
      <c r="DHC156" s="24" t="s">
        <v>21866</v>
      </c>
      <c r="DHD156" s="24" t="s">
        <v>21867</v>
      </c>
      <c r="DHE156" s="24" t="s">
        <v>21868</v>
      </c>
      <c r="DHF156" s="24" t="s">
        <v>21869</v>
      </c>
      <c r="DHG156" s="24" t="s">
        <v>21870</v>
      </c>
      <c r="DHH156" s="24" t="s">
        <v>21871</v>
      </c>
      <c r="DHI156" s="24" t="s">
        <v>21872</v>
      </c>
      <c r="DHJ156" s="24" t="s">
        <v>21873</v>
      </c>
      <c r="DHK156" s="24" t="s">
        <v>21874</v>
      </c>
      <c r="DHL156" s="24" t="s">
        <v>21875</v>
      </c>
      <c r="DHM156" s="24" t="s">
        <v>21876</v>
      </c>
      <c r="DHN156" s="24" t="s">
        <v>21877</v>
      </c>
      <c r="DHO156" s="24" t="s">
        <v>21878</v>
      </c>
      <c r="DHP156" s="24" t="s">
        <v>21879</v>
      </c>
      <c r="DHQ156" s="24" t="s">
        <v>21880</v>
      </c>
      <c r="DHR156" s="24" t="s">
        <v>21881</v>
      </c>
      <c r="DHS156" s="24" t="s">
        <v>21882</v>
      </c>
      <c r="DHT156" s="24" t="s">
        <v>21883</v>
      </c>
      <c r="DHU156" s="24" t="s">
        <v>21884</v>
      </c>
      <c r="DHV156" s="24" t="s">
        <v>21885</v>
      </c>
      <c r="DHW156" s="24" t="s">
        <v>21886</v>
      </c>
      <c r="DHX156" s="24" t="s">
        <v>21887</v>
      </c>
      <c r="DHY156" s="24" t="s">
        <v>21888</v>
      </c>
      <c r="DHZ156" s="24" t="s">
        <v>21889</v>
      </c>
      <c r="DIA156" s="24" t="s">
        <v>21890</v>
      </c>
      <c r="DIB156" s="24" t="s">
        <v>21891</v>
      </c>
      <c r="DIC156" s="24" t="s">
        <v>21892</v>
      </c>
      <c r="DID156" s="24" t="s">
        <v>21893</v>
      </c>
      <c r="DIE156" s="24" t="s">
        <v>21894</v>
      </c>
      <c r="DIF156" s="24" t="s">
        <v>21895</v>
      </c>
      <c r="DIG156" s="24" t="s">
        <v>21896</v>
      </c>
      <c r="DIH156" s="24" t="s">
        <v>21897</v>
      </c>
      <c r="DII156" s="24" t="s">
        <v>21898</v>
      </c>
      <c r="DIJ156" s="24" t="s">
        <v>21899</v>
      </c>
      <c r="DIK156" s="24" t="s">
        <v>21900</v>
      </c>
      <c r="DIL156" s="24" t="s">
        <v>21901</v>
      </c>
      <c r="DIM156" s="24" t="s">
        <v>21902</v>
      </c>
      <c r="DIN156" s="24" t="s">
        <v>21903</v>
      </c>
      <c r="DIO156" s="24" t="s">
        <v>21904</v>
      </c>
      <c r="DIP156" s="24" t="s">
        <v>21905</v>
      </c>
      <c r="DIQ156" s="24" t="s">
        <v>21906</v>
      </c>
      <c r="DIR156" s="24" t="s">
        <v>21907</v>
      </c>
      <c r="DIS156" s="24" t="s">
        <v>21908</v>
      </c>
      <c r="DIT156" s="24" t="s">
        <v>21909</v>
      </c>
      <c r="DIU156" s="24" t="s">
        <v>21910</v>
      </c>
      <c r="DIV156" s="24" t="s">
        <v>21911</v>
      </c>
      <c r="DIW156" s="24" t="s">
        <v>21912</v>
      </c>
      <c r="DIX156" s="24" t="s">
        <v>21913</v>
      </c>
      <c r="DIY156" s="24" t="s">
        <v>21914</v>
      </c>
      <c r="DIZ156" s="24" t="s">
        <v>21915</v>
      </c>
      <c r="DJA156" s="24" t="s">
        <v>21916</v>
      </c>
      <c r="DJB156" s="24" t="s">
        <v>21917</v>
      </c>
      <c r="DJC156" s="24" t="s">
        <v>21918</v>
      </c>
      <c r="DJD156" s="24" t="s">
        <v>21919</v>
      </c>
      <c r="DJE156" s="24" t="s">
        <v>21920</v>
      </c>
      <c r="DJF156" s="24" t="s">
        <v>21921</v>
      </c>
      <c r="DJG156" s="24" t="s">
        <v>21922</v>
      </c>
      <c r="DJH156" s="24" t="s">
        <v>21923</v>
      </c>
      <c r="DJI156" s="24" t="s">
        <v>21924</v>
      </c>
      <c r="DJJ156" s="24" t="s">
        <v>21925</v>
      </c>
      <c r="DJK156" s="24" t="s">
        <v>21926</v>
      </c>
      <c r="DJL156" s="24" t="s">
        <v>21927</v>
      </c>
      <c r="DJM156" s="24" t="s">
        <v>21928</v>
      </c>
      <c r="DJN156" s="24" t="s">
        <v>21929</v>
      </c>
      <c r="DJO156" s="24" t="s">
        <v>21930</v>
      </c>
      <c r="DJP156" s="24" t="s">
        <v>21931</v>
      </c>
      <c r="DJQ156" s="24" t="s">
        <v>21932</v>
      </c>
      <c r="DJR156" s="24" t="s">
        <v>21933</v>
      </c>
      <c r="DJS156" s="24" t="s">
        <v>21934</v>
      </c>
      <c r="DJT156" s="24" t="s">
        <v>21935</v>
      </c>
      <c r="DJU156" s="24" t="s">
        <v>21936</v>
      </c>
      <c r="DJV156" s="24" t="s">
        <v>21937</v>
      </c>
      <c r="DJW156" s="24" t="s">
        <v>21938</v>
      </c>
      <c r="DJX156" s="24" t="s">
        <v>21939</v>
      </c>
      <c r="DJY156" s="24" t="s">
        <v>21940</v>
      </c>
      <c r="DJZ156" s="24" t="s">
        <v>21941</v>
      </c>
      <c r="DKA156" s="24" t="s">
        <v>21942</v>
      </c>
      <c r="DKB156" s="24" t="s">
        <v>21943</v>
      </c>
      <c r="DKC156" s="24" t="s">
        <v>21944</v>
      </c>
      <c r="DKD156" s="24" t="s">
        <v>21945</v>
      </c>
      <c r="DKE156" s="24" t="s">
        <v>21946</v>
      </c>
      <c r="DKF156" s="24" t="s">
        <v>21947</v>
      </c>
      <c r="DKG156" s="24" t="s">
        <v>21948</v>
      </c>
      <c r="DKH156" s="24" t="s">
        <v>21949</v>
      </c>
      <c r="DKI156" s="24" t="s">
        <v>21950</v>
      </c>
      <c r="DKJ156" s="24" t="s">
        <v>21951</v>
      </c>
      <c r="DKK156" s="24" t="s">
        <v>21952</v>
      </c>
      <c r="DKL156" s="24" t="s">
        <v>21953</v>
      </c>
      <c r="DKM156" s="24" t="s">
        <v>21954</v>
      </c>
      <c r="DKN156" s="24" t="s">
        <v>21955</v>
      </c>
      <c r="DKO156" s="24" t="s">
        <v>21956</v>
      </c>
      <c r="DKP156" s="24" t="s">
        <v>21957</v>
      </c>
      <c r="DKQ156" s="24" t="s">
        <v>21958</v>
      </c>
      <c r="DKR156" s="24" t="s">
        <v>21959</v>
      </c>
      <c r="DKS156" s="24" t="s">
        <v>21960</v>
      </c>
      <c r="DKT156" s="24" t="s">
        <v>21961</v>
      </c>
      <c r="DKU156" s="24" t="s">
        <v>21962</v>
      </c>
      <c r="DKV156" s="24" t="s">
        <v>21963</v>
      </c>
      <c r="DKW156" s="24" t="s">
        <v>21964</v>
      </c>
      <c r="DKX156" s="24" t="s">
        <v>21965</v>
      </c>
      <c r="DKY156" s="24" t="s">
        <v>21966</v>
      </c>
      <c r="DKZ156" s="24" t="s">
        <v>21967</v>
      </c>
      <c r="DLA156" s="24" t="s">
        <v>21968</v>
      </c>
      <c r="DLB156" s="24" t="s">
        <v>21969</v>
      </c>
      <c r="DLC156" s="24" t="s">
        <v>21970</v>
      </c>
      <c r="DLD156" s="24" t="s">
        <v>21971</v>
      </c>
      <c r="DLE156" s="24" t="s">
        <v>21972</v>
      </c>
      <c r="DLF156" s="24" t="s">
        <v>21973</v>
      </c>
      <c r="DLG156" s="24" t="s">
        <v>21974</v>
      </c>
      <c r="DLH156" s="24" t="s">
        <v>21975</v>
      </c>
      <c r="DLI156" s="24" t="s">
        <v>21976</v>
      </c>
      <c r="DLJ156" s="24" t="s">
        <v>21977</v>
      </c>
      <c r="DLK156" s="24" t="s">
        <v>21978</v>
      </c>
      <c r="DLL156" s="24" t="s">
        <v>21979</v>
      </c>
      <c r="DLM156" s="24" t="s">
        <v>21980</v>
      </c>
      <c r="DLN156" s="24" t="s">
        <v>21981</v>
      </c>
      <c r="DLO156" s="24" t="s">
        <v>21982</v>
      </c>
      <c r="DLP156" s="24" t="s">
        <v>21983</v>
      </c>
      <c r="DLQ156" s="24" t="s">
        <v>21984</v>
      </c>
      <c r="DLR156" s="24" t="s">
        <v>21985</v>
      </c>
      <c r="DLS156" s="24" t="s">
        <v>21986</v>
      </c>
      <c r="DLT156" s="24" t="s">
        <v>21987</v>
      </c>
      <c r="DLU156" s="24" t="s">
        <v>21988</v>
      </c>
      <c r="DLV156" s="24" t="s">
        <v>21989</v>
      </c>
      <c r="DLW156" s="24" t="s">
        <v>21990</v>
      </c>
      <c r="DLX156" s="24" t="s">
        <v>21991</v>
      </c>
      <c r="DLY156" s="24" t="s">
        <v>21992</v>
      </c>
      <c r="DLZ156" s="24" t="s">
        <v>21993</v>
      </c>
      <c r="DMA156" s="24" t="s">
        <v>21994</v>
      </c>
      <c r="DMB156" s="24" t="s">
        <v>21995</v>
      </c>
      <c r="DMC156" s="24" t="s">
        <v>21996</v>
      </c>
      <c r="DMD156" s="24" t="s">
        <v>21997</v>
      </c>
      <c r="DME156" s="24" t="s">
        <v>21998</v>
      </c>
      <c r="DMF156" s="24" t="s">
        <v>21999</v>
      </c>
      <c r="DMG156" s="24" t="s">
        <v>22000</v>
      </c>
      <c r="DMH156" s="24" t="s">
        <v>22001</v>
      </c>
      <c r="DMI156" s="24" t="s">
        <v>22002</v>
      </c>
      <c r="DMJ156" s="24" t="s">
        <v>22003</v>
      </c>
      <c r="DMK156" s="24" t="s">
        <v>22004</v>
      </c>
      <c r="DML156" s="24" t="s">
        <v>22005</v>
      </c>
      <c r="DMM156" s="24" t="s">
        <v>22006</v>
      </c>
      <c r="DMN156" s="24" t="s">
        <v>22007</v>
      </c>
      <c r="DMO156" s="24" t="s">
        <v>22008</v>
      </c>
      <c r="DMP156" s="24" t="s">
        <v>22009</v>
      </c>
      <c r="DMQ156" s="24" t="s">
        <v>22010</v>
      </c>
      <c r="DMR156" s="24" t="s">
        <v>22011</v>
      </c>
      <c r="DMS156" s="24" t="s">
        <v>22012</v>
      </c>
      <c r="DMT156" s="24" t="s">
        <v>22013</v>
      </c>
      <c r="DMU156" s="24" t="s">
        <v>22014</v>
      </c>
      <c r="DMV156" s="24" t="s">
        <v>22015</v>
      </c>
      <c r="DMW156" s="24" t="s">
        <v>22016</v>
      </c>
      <c r="DMX156" s="24" t="s">
        <v>22017</v>
      </c>
      <c r="DMY156" s="24" t="s">
        <v>22018</v>
      </c>
      <c r="DMZ156" s="24" t="s">
        <v>22019</v>
      </c>
      <c r="DNA156" s="24" t="s">
        <v>22020</v>
      </c>
      <c r="DNB156" s="24" t="s">
        <v>22021</v>
      </c>
      <c r="DNC156" s="24" t="s">
        <v>22022</v>
      </c>
      <c r="DND156" s="24" t="s">
        <v>22023</v>
      </c>
      <c r="DNE156" s="24" t="s">
        <v>22024</v>
      </c>
      <c r="DNF156" s="24" t="s">
        <v>22025</v>
      </c>
      <c r="DNG156" s="24" t="s">
        <v>22026</v>
      </c>
      <c r="DNH156" s="24" t="s">
        <v>22027</v>
      </c>
      <c r="DNI156" s="24" t="s">
        <v>22028</v>
      </c>
      <c r="DNJ156" s="24" t="s">
        <v>22029</v>
      </c>
      <c r="DNK156" s="24" t="s">
        <v>22030</v>
      </c>
      <c r="DNL156" s="24" t="s">
        <v>22031</v>
      </c>
      <c r="DNM156" s="24" t="s">
        <v>22032</v>
      </c>
      <c r="DNN156" s="24" t="s">
        <v>22033</v>
      </c>
      <c r="DNO156" s="24" t="s">
        <v>22034</v>
      </c>
      <c r="DNP156" s="24" t="s">
        <v>22035</v>
      </c>
      <c r="DNQ156" s="24" t="s">
        <v>22036</v>
      </c>
      <c r="DNR156" s="24" t="s">
        <v>22037</v>
      </c>
      <c r="DNS156" s="24" t="s">
        <v>22038</v>
      </c>
      <c r="DNT156" s="24" t="s">
        <v>22039</v>
      </c>
      <c r="DNU156" s="24" t="s">
        <v>22040</v>
      </c>
      <c r="DNV156" s="24" t="s">
        <v>22041</v>
      </c>
      <c r="DNW156" s="24" t="s">
        <v>22042</v>
      </c>
      <c r="DNX156" s="24" t="s">
        <v>22043</v>
      </c>
      <c r="DNY156" s="24" t="s">
        <v>22044</v>
      </c>
      <c r="DNZ156" s="24" t="s">
        <v>22045</v>
      </c>
      <c r="DOA156" s="24" t="s">
        <v>22046</v>
      </c>
      <c r="DOB156" s="24" t="s">
        <v>22047</v>
      </c>
      <c r="DOC156" s="24" t="s">
        <v>22048</v>
      </c>
      <c r="DOD156" s="24" t="s">
        <v>22049</v>
      </c>
      <c r="DOE156" s="24" t="s">
        <v>22050</v>
      </c>
      <c r="DOF156" s="24" t="s">
        <v>22051</v>
      </c>
      <c r="DOG156" s="24" t="s">
        <v>22052</v>
      </c>
      <c r="DOH156" s="24" t="s">
        <v>22053</v>
      </c>
      <c r="DOI156" s="24" t="s">
        <v>22054</v>
      </c>
      <c r="DOJ156" s="24" t="s">
        <v>22055</v>
      </c>
      <c r="DOK156" s="24" t="s">
        <v>22056</v>
      </c>
      <c r="DOL156" s="24" t="s">
        <v>22057</v>
      </c>
      <c r="DOM156" s="24" t="s">
        <v>22058</v>
      </c>
      <c r="DON156" s="24" t="s">
        <v>22059</v>
      </c>
      <c r="DOO156" s="24" t="s">
        <v>22060</v>
      </c>
      <c r="DOP156" s="24" t="s">
        <v>22061</v>
      </c>
      <c r="DOQ156" s="24" t="s">
        <v>22062</v>
      </c>
      <c r="DOR156" s="24" t="s">
        <v>22063</v>
      </c>
      <c r="DOS156" s="24" t="s">
        <v>22064</v>
      </c>
      <c r="DOT156" s="24" t="s">
        <v>22065</v>
      </c>
      <c r="DOU156" s="24" t="s">
        <v>22066</v>
      </c>
      <c r="DOV156" s="24" t="s">
        <v>22067</v>
      </c>
      <c r="DOW156" s="24" t="s">
        <v>22068</v>
      </c>
      <c r="DOX156" s="24" t="s">
        <v>22069</v>
      </c>
      <c r="DOY156" s="24" t="s">
        <v>22070</v>
      </c>
      <c r="DOZ156" s="24" t="s">
        <v>22071</v>
      </c>
      <c r="DPA156" s="24" t="s">
        <v>22072</v>
      </c>
      <c r="DPB156" s="24" t="s">
        <v>22073</v>
      </c>
      <c r="DPC156" s="24" t="s">
        <v>22074</v>
      </c>
      <c r="DPD156" s="24" t="s">
        <v>22075</v>
      </c>
      <c r="DPE156" s="24" t="s">
        <v>22076</v>
      </c>
      <c r="DPF156" s="24" t="s">
        <v>22077</v>
      </c>
      <c r="DPG156" s="24" t="s">
        <v>22078</v>
      </c>
      <c r="DPH156" s="24" t="s">
        <v>22079</v>
      </c>
      <c r="DPI156" s="24" t="s">
        <v>22080</v>
      </c>
      <c r="DPJ156" s="24" t="s">
        <v>22081</v>
      </c>
      <c r="DPK156" s="24" t="s">
        <v>22082</v>
      </c>
      <c r="DPL156" s="24" t="s">
        <v>22083</v>
      </c>
      <c r="DPM156" s="24" t="s">
        <v>22084</v>
      </c>
      <c r="DPN156" s="24" t="s">
        <v>22085</v>
      </c>
      <c r="DPO156" s="24" t="s">
        <v>22086</v>
      </c>
      <c r="DPP156" s="24" t="s">
        <v>22087</v>
      </c>
      <c r="DPQ156" s="24" t="s">
        <v>22088</v>
      </c>
      <c r="DPR156" s="24" t="s">
        <v>22089</v>
      </c>
      <c r="DPS156" s="24" t="s">
        <v>22090</v>
      </c>
      <c r="DPT156" s="24" t="s">
        <v>22091</v>
      </c>
      <c r="DPU156" s="24" t="s">
        <v>22092</v>
      </c>
      <c r="DPV156" s="24" t="s">
        <v>22093</v>
      </c>
      <c r="DPW156" s="24" t="s">
        <v>22094</v>
      </c>
      <c r="DPX156" s="24" t="s">
        <v>22095</v>
      </c>
      <c r="DPY156" s="24" t="s">
        <v>22096</v>
      </c>
      <c r="DPZ156" s="24" t="s">
        <v>22097</v>
      </c>
      <c r="DQA156" s="24" t="s">
        <v>22098</v>
      </c>
      <c r="DQB156" s="24" t="s">
        <v>22099</v>
      </c>
      <c r="DQC156" s="24" t="s">
        <v>22100</v>
      </c>
      <c r="DQD156" s="24" t="s">
        <v>22101</v>
      </c>
      <c r="DQE156" s="24" t="s">
        <v>22102</v>
      </c>
      <c r="DQF156" s="24" t="s">
        <v>22103</v>
      </c>
      <c r="DQG156" s="24" t="s">
        <v>22104</v>
      </c>
      <c r="DQH156" s="24" t="s">
        <v>22105</v>
      </c>
      <c r="DQI156" s="24" t="s">
        <v>22106</v>
      </c>
      <c r="DQJ156" s="24" t="s">
        <v>22107</v>
      </c>
      <c r="DQK156" s="24" t="s">
        <v>22108</v>
      </c>
      <c r="DQL156" s="24" t="s">
        <v>22109</v>
      </c>
      <c r="DQM156" s="24" t="s">
        <v>22110</v>
      </c>
      <c r="DQN156" s="24" t="s">
        <v>22111</v>
      </c>
      <c r="DQO156" s="24" t="s">
        <v>22112</v>
      </c>
      <c r="DQP156" s="24" t="s">
        <v>22113</v>
      </c>
      <c r="DQQ156" s="24" t="s">
        <v>22114</v>
      </c>
      <c r="DQR156" s="24" t="s">
        <v>22115</v>
      </c>
      <c r="DQS156" s="24" t="s">
        <v>22116</v>
      </c>
      <c r="DQT156" s="24" t="s">
        <v>22117</v>
      </c>
      <c r="DQU156" s="24" t="s">
        <v>22118</v>
      </c>
      <c r="DQV156" s="24" t="s">
        <v>22119</v>
      </c>
      <c r="DQW156" s="24" t="s">
        <v>22120</v>
      </c>
      <c r="DQX156" s="24" t="s">
        <v>22121</v>
      </c>
      <c r="DQY156" s="24" t="s">
        <v>22122</v>
      </c>
      <c r="DQZ156" s="24" t="s">
        <v>22123</v>
      </c>
      <c r="DRA156" s="24" t="s">
        <v>22124</v>
      </c>
      <c r="DRB156" s="24" t="s">
        <v>22125</v>
      </c>
      <c r="DRC156" s="24" t="s">
        <v>22126</v>
      </c>
      <c r="DRD156" s="24" t="s">
        <v>22127</v>
      </c>
      <c r="DRE156" s="24" t="s">
        <v>22128</v>
      </c>
      <c r="DRF156" s="24" t="s">
        <v>22129</v>
      </c>
      <c r="DRG156" s="24" t="s">
        <v>22130</v>
      </c>
      <c r="DRH156" s="24" t="s">
        <v>22131</v>
      </c>
      <c r="DRI156" s="24" t="s">
        <v>22132</v>
      </c>
      <c r="DRJ156" s="24" t="s">
        <v>22133</v>
      </c>
      <c r="DRK156" s="24" t="s">
        <v>22134</v>
      </c>
      <c r="DRL156" s="24" t="s">
        <v>22135</v>
      </c>
      <c r="DRM156" s="24" t="s">
        <v>22136</v>
      </c>
      <c r="DRN156" s="24" t="s">
        <v>22137</v>
      </c>
      <c r="DRO156" s="24" t="s">
        <v>22138</v>
      </c>
      <c r="DRP156" s="24" t="s">
        <v>22139</v>
      </c>
      <c r="DRQ156" s="24" t="s">
        <v>22140</v>
      </c>
      <c r="DRR156" s="24" t="s">
        <v>22141</v>
      </c>
      <c r="DRS156" s="24" t="s">
        <v>22142</v>
      </c>
      <c r="DRT156" s="24" t="s">
        <v>22143</v>
      </c>
      <c r="DRU156" s="24" t="s">
        <v>22144</v>
      </c>
      <c r="DRV156" s="24" t="s">
        <v>22145</v>
      </c>
      <c r="DRW156" s="24" t="s">
        <v>22146</v>
      </c>
      <c r="DRX156" s="24" t="s">
        <v>22147</v>
      </c>
      <c r="DRY156" s="24" t="s">
        <v>22148</v>
      </c>
      <c r="DRZ156" s="24" t="s">
        <v>22149</v>
      </c>
      <c r="DSA156" s="24" t="s">
        <v>22150</v>
      </c>
      <c r="DSB156" s="24" t="s">
        <v>22151</v>
      </c>
      <c r="DSC156" s="24" t="s">
        <v>22152</v>
      </c>
      <c r="DSD156" s="24" t="s">
        <v>22153</v>
      </c>
      <c r="DSE156" s="24" t="s">
        <v>22154</v>
      </c>
      <c r="DSF156" s="24" t="s">
        <v>22155</v>
      </c>
      <c r="DSG156" s="24" t="s">
        <v>22156</v>
      </c>
      <c r="DSH156" s="24" t="s">
        <v>22157</v>
      </c>
      <c r="DSI156" s="24" t="s">
        <v>22158</v>
      </c>
      <c r="DSJ156" s="24" t="s">
        <v>22159</v>
      </c>
      <c r="DSK156" s="24" t="s">
        <v>22160</v>
      </c>
      <c r="DSL156" s="24" t="s">
        <v>22161</v>
      </c>
      <c r="DSM156" s="24" t="s">
        <v>22162</v>
      </c>
      <c r="DSN156" s="24" t="s">
        <v>22163</v>
      </c>
      <c r="DSO156" s="24" t="s">
        <v>22164</v>
      </c>
      <c r="DSP156" s="24" t="s">
        <v>22165</v>
      </c>
      <c r="DSQ156" s="24" t="s">
        <v>22166</v>
      </c>
      <c r="DSR156" s="24" t="s">
        <v>22167</v>
      </c>
      <c r="DSS156" s="24" t="s">
        <v>22168</v>
      </c>
      <c r="DST156" s="24" t="s">
        <v>22169</v>
      </c>
      <c r="DSU156" s="24" t="s">
        <v>22170</v>
      </c>
      <c r="DSV156" s="24" t="s">
        <v>22171</v>
      </c>
      <c r="DSW156" s="24" t="s">
        <v>22172</v>
      </c>
      <c r="DSX156" s="24" t="s">
        <v>22173</v>
      </c>
      <c r="DSY156" s="24" t="s">
        <v>22174</v>
      </c>
      <c r="DSZ156" s="24" t="s">
        <v>22175</v>
      </c>
      <c r="DTA156" s="24" t="s">
        <v>22176</v>
      </c>
      <c r="DTB156" s="24" t="s">
        <v>22177</v>
      </c>
      <c r="DTC156" s="24" t="s">
        <v>22178</v>
      </c>
      <c r="DTD156" s="24" t="s">
        <v>22179</v>
      </c>
      <c r="DTE156" s="24" t="s">
        <v>22180</v>
      </c>
      <c r="DTF156" s="24" t="s">
        <v>22181</v>
      </c>
      <c r="DTG156" s="24" t="s">
        <v>22182</v>
      </c>
      <c r="DTH156" s="24" t="s">
        <v>22183</v>
      </c>
      <c r="DTI156" s="24" t="s">
        <v>22184</v>
      </c>
      <c r="DTJ156" s="24" t="s">
        <v>22185</v>
      </c>
      <c r="DTK156" s="24" t="s">
        <v>22186</v>
      </c>
      <c r="DTL156" s="24" t="s">
        <v>22187</v>
      </c>
      <c r="DTM156" s="24" t="s">
        <v>22188</v>
      </c>
      <c r="DTN156" s="24" t="s">
        <v>22189</v>
      </c>
      <c r="DTO156" s="24" t="s">
        <v>22190</v>
      </c>
      <c r="DTP156" s="24" t="s">
        <v>22191</v>
      </c>
      <c r="DTQ156" s="24" t="s">
        <v>22192</v>
      </c>
      <c r="DTR156" s="24" t="s">
        <v>22193</v>
      </c>
      <c r="DTS156" s="24" t="s">
        <v>22194</v>
      </c>
      <c r="DTT156" s="24" t="s">
        <v>22195</v>
      </c>
      <c r="DTU156" s="24" t="s">
        <v>22196</v>
      </c>
      <c r="DTV156" s="24" t="s">
        <v>22197</v>
      </c>
      <c r="DTW156" s="24" t="s">
        <v>22198</v>
      </c>
      <c r="DTX156" s="24" t="s">
        <v>22199</v>
      </c>
      <c r="DTY156" s="24" t="s">
        <v>22200</v>
      </c>
      <c r="DTZ156" s="24" t="s">
        <v>22201</v>
      </c>
      <c r="DUA156" s="24" t="s">
        <v>22202</v>
      </c>
      <c r="DUB156" s="24" t="s">
        <v>22203</v>
      </c>
      <c r="DUC156" s="24" t="s">
        <v>22204</v>
      </c>
      <c r="DUD156" s="24" t="s">
        <v>22205</v>
      </c>
      <c r="DUE156" s="24" t="s">
        <v>22206</v>
      </c>
      <c r="DUF156" s="24" t="s">
        <v>22207</v>
      </c>
      <c r="DUG156" s="24" t="s">
        <v>22208</v>
      </c>
      <c r="DUH156" s="24" t="s">
        <v>22209</v>
      </c>
      <c r="DUI156" s="24" t="s">
        <v>22210</v>
      </c>
      <c r="DUJ156" s="24" t="s">
        <v>22211</v>
      </c>
      <c r="DUK156" s="24" t="s">
        <v>22212</v>
      </c>
      <c r="DUL156" s="24" t="s">
        <v>22213</v>
      </c>
      <c r="DUM156" s="24" t="s">
        <v>22214</v>
      </c>
      <c r="DUN156" s="24" t="s">
        <v>22215</v>
      </c>
      <c r="DUO156" s="24" t="s">
        <v>22216</v>
      </c>
      <c r="DUP156" s="24" t="s">
        <v>22217</v>
      </c>
      <c r="DUQ156" s="24" t="s">
        <v>22218</v>
      </c>
      <c r="DUR156" s="24" t="s">
        <v>22219</v>
      </c>
      <c r="DUS156" s="24" t="s">
        <v>22220</v>
      </c>
      <c r="DUT156" s="24" t="s">
        <v>22221</v>
      </c>
      <c r="DUU156" s="24" t="s">
        <v>22222</v>
      </c>
      <c r="DUV156" s="24" t="s">
        <v>22223</v>
      </c>
      <c r="DUW156" s="24" t="s">
        <v>22224</v>
      </c>
      <c r="DUX156" s="24" t="s">
        <v>22225</v>
      </c>
      <c r="DUY156" s="24" t="s">
        <v>22226</v>
      </c>
      <c r="DUZ156" s="24" t="s">
        <v>22227</v>
      </c>
      <c r="DVA156" s="24" t="s">
        <v>22228</v>
      </c>
      <c r="DVB156" s="24" t="s">
        <v>22229</v>
      </c>
      <c r="DVC156" s="24" t="s">
        <v>22230</v>
      </c>
      <c r="DVD156" s="24" t="s">
        <v>22231</v>
      </c>
      <c r="DVE156" s="24" t="s">
        <v>22232</v>
      </c>
      <c r="DVF156" s="24" t="s">
        <v>22233</v>
      </c>
      <c r="DVG156" s="24" t="s">
        <v>22234</v>
      </c>
      <c r="DVH156" s="24" t="s">
        <v>22235</v>
      </c>
      <c r="DVI156" s="24" t="s">
        <v>22236</v>
      </c>
      <c r="DVJ156" s="24" t="s">
        <v>22237</v>
      </c>
      <c r="DVK156" s="24" t="s">
        <v>22238</v>
      </c>
      <c r="DVL156" s="24" t="s">
        <v>22239</v>
      </c>
      <c r="DVM156" s="24" t="s">
        <v>22240</v>
      </c>
      <c r="DVN156" s="24" t="s">
        <v>22241</v>
      </c>
      <c r="DVO156" s="24" t="s">
        <v>22242</v>
      </c>
      <c r="DVP156" s="24" t="s">
        <v>22243</v>
      </c>
      <c r="DVQ156" s="24" t="s">
        <v>22244</v>
      </c>
      <c r="DVR156" s="24" t="s">
        <v>22245</v>
      </c>
      <c r="DVS156" s="24" t="s">
        <v>22246</v>
      </c>
      <c r="DVT156" s="24" t="s">
        <v>22247</v>
      </c>
      <c r="DVU156" s="24" t="s">
        <v>22248</v>
      </c>
      <c r="DVV156" s="24" t="s">
        <v>22249</v>
      </c>
      <c r="DVW156" s="24" t="s">
        <v>22250</v>
      </c>
      <c r="DVX156" s="24" t="s">
        <v>22251</v>
      </c>
      <c r="DVY156" s="24" t="s">
        <v>22252</v>
      </c>
      <c r="DVZ156" s="24" t="s">
        <v>22253</v>
      </c>
      <c r="DWA156" s="24" t="s">
        <v>22254</v>
      </c>
      <c r="DWB156" s="24" t="s">
        <v>22255</v>
      </c>
      <c r="DWC156" s="24" t="s">
        <v>22256</v>
      </c>
      <c r="DWD156" s="24" t="s">
        <v>22257</v>
      </c>
      <c r="DWE156" s="24" t="s">
        <v>22258</v>
      </c>
      <c r="DWF156" s="24" t="s">
        <v>22259</v>
      </c>
      <c r="DWG156" s="24" t="s">
        <v>22260</v>
      </c>
      <c r="DWH156" s="24" t="s">
        <v>22261</v>
      </c>
      <c r="DWI156" s="24" t="s">
        <v>22262</v>
      </c>
      <c r="DWJ156" s="24" t="s">
        <v>22263</v>
      </c>
      <c r="DWK156" s="24" t="s">
        <v>22264</v>
      </c>
      <c r="DWL156" s="24" t="s">
        <v>22265</v>
      </c>
      <c r="DWM156" s="24" t="s">
        <v>22266</v>
      </c>
      <c r="DWN156" s="24" t="s">
        <v>22267</v>
      </c>
      <c r="DWO156" s="24" t="s">
        <v>22268</v>
      </c>
      <c r="DWP156" s="24" t="s">
        <v>22269</v>
      </c>
      <c r="DWQ156" s="24" t="s">
        <v>22270</v>
      </c>
      <c r="DWR156" s="24" t="s">
        <v>22271</v>
      </c>
      <c r="DWS156" s="24" t="s">
        <v>22272</v>
      </c>
      <c r="DWT156" s="24" t="s">
        <v>22273</v>
      </c>
      <c r="DWU156" s="24" t="s">
        <v>22274</v>
      </c>
      <c r="DWV156" s="24" t="s">
        <v>22275</v>
      </c>
      <c r="DWW156" s="24" t="s">
        <v>22276</v>
      </c>
      <c r="DWX156" s="24" t="s">
        <v>22277</v>
      </c>
      <c r="DWY156" s="24" t="s">
        <v>22278</v>
      </c>
      <c r="DWZ156" s="24" t="s">
        <v>22279</v>
      </c>
      <c r="DXA156" s="24" t="s">
        <v>22280</v>
      </c>
      <c r="DXB156" s="24" t="s">
        <v>22281</v>
      </c>
      <c r="DXC156" s="24" t="s">
        <v>22282</v>
      </c>
      <c r="DXD156" s="24" t="s">
        <v>22283</v>
      </c>
      <c r="DXE156" s="24" t="s">
        <v>22284</v>
      </c>
      <c r="DXF156" s="24" t="s">
        <v>22285</v>
      </c>
      <c r="DXG156" s="24" t="s">
        <v>22286</v>
      </c>
      <c r="DXH156" s="24" t="s">
        <v>22287</v>
      </c>
      <c r="DXI156" s="24" t="s">
        <v>22288</v>
      </c>
      <c r="DXJ156" s="24" t="s">
        <v>22289</v>
      </c>
      <c r="DXK156" s="24" t="s">
        <v>22290</v>
      </c>
      <c r="DXL156" s="24" t="s">
        <v>22291</v>
      </c>
      <c r="DXM156" s="24" t="s">
        <v>22292</v>
      </c>
      <c r="DXN156" s="24" t="s">
        <v>22293</v>
      </c>
      <c r="DXO156" s="24" t="s">
        <v>22294</v>
      </c>
      <c r="DXP156" s="24" t="s">
        <v>22295</v>
      </c>
      <c r="DXQ156" s="24" t="s">
        <v>22296</v>
      </c>
      <c r="DXR156" s="24" t="s">
        <v>22297</v>
      </c>
      <c r="DXS156" s="24" t="s">
        <v>22298</v>
      </c>
      <c r="DXT156" s="24" t="s">
        <v>22299</v>
      </c>
      <c r="DXU156" s="24" t="s">
        <v>22300</v>
      </c>
      <c r="DXV156" s="24" t="s">
        <v>22301</v>
      </c>
      <c r="DXW156" s="24" t="s">
        <v>22302</v>
      </c>
      <c r="DXX156" s="24" t="s">
        <v>22303</v>
      </c>
      <c r="DXY156" s="24" t="s">
        <v>22304</v>
      </c>
      <c r="DXZ156" s="24" t="s">
        <v>22305</v>
      </c>
      <c r="DYA156" s="24" t="s">
        <v>22306</v>
      </c>
      <c r="DYB156" s="24" t="s">
        <v>22307</v>
      </c>
      <c r="DYC156" s="24" t="s">
        <v>22308</v>
      </c>
      <c r="DYD156" s="24" t="s">
        <v>22309</v>
      </c>
      <c r="DYE156" s="24" t="s">
        <v>22310</v>
      </c>
      <c r="DYF156" s="24" t="s">
        <v>22311</v>
      </c>
      <c r="DYG156" s="24" t="s">
        <v>22312</v>
      </c>
      <c r="DYH156" s="24" t="s">
        <v>22313</v>
      </c>
      <c r="DYI156" s="24" t="s">
        <v>22314</v>
      </c>
      <c r="DYJ156" s="24" t="s">
        <v>22315</v>
      </c>
      <c r="DYK156" s="24" t="s">
        <v>22316</v>
      </c>
      <c r="DYL156" s="24" t="s">
        <v>22317</v>
      </c>
      <c r="DYM156" s="24" t="s">
        <v>22318</v>
      </c>
      <c r="DYN156" s="24" t="s">
        <v>22319</v>
      </c>
      <c r="DYO156" s="24" t="s">
        <v>22320</v>
      </c>
      <c r="DYP156" s="24" t="s">
        <v>22321</v>
      </c>
      <c r="DYQ156" s="24" t="s">
        <v>22322</v>
      </c>
      <c r="DYR156" s="24" t="s">
        <v>22323</v>
      </c>
      <c r="DYS156" s="24" t="s">
        <v>22324</v>
      </c>
      <c r="DYT156" s="24" t="s">
        <v>22325</v>
      </c>
      <c r="DYU156" s="24" t="s">
        <v>22326</v>
      </c>
      <c r="DYV156" s="24" t="s">
        <v>22327</v>
      </c>
      <c r="DYW156" s="24" t="s">
        <v>22328</v>
      </c>
      <c r="DYX156" s="24" t="s">
        <v>22329</v>
      </c>
      <c r="DYY156" s="24" t="s">
        <v>22330</v>
      </c>
      <c r="DYZ156" s="24" t="s">
        <v>22331</v>
      </c>
      <c r="DZA156" s="24" t="s">
        <v>22332</v>
      </c>
      <c r="DZB156" s="24" t="s">
        <v>22333</v>
      </c>
      <c r="DZC156" s="24" t="s">
        <v>22334</v>
      </c>
      <c r="DZD156" s="24" t="s">
        <v>22335</v>
      </c>
      <c r="DZE156" s="24" t="s">
        <v>22336</v>
      </c>
      <c r="DZF156" s="24" t="s">
        <v>22337</v>
      </c>
      <c r="DZG156" s="24" t="s">
        <v>22338</v>
      </c>
      <c r="DZH156" s="24" t="s">
        <v>22339</v>
      </c>
      <c r="DZI156" s="24" t="s">
        <v>22340</v>
      </c>
      <c r="DZJ156" s="24" t="s">
        <v>22341</v>
      </c>
      <c r="DZK156" s="24" t="s">
        <v>22342</v>
      </c>
      <c r="DZL156" s="24" t="s">
        <v>22343</v>
      </c>
      <c r="DZM156" s="24" t="s">
        <v>22344</v>
      </c>
      <c r="DZN156" s="24" t="s">
        <v>22345</v>
      </c>
      <c r="DZO156" s="24" t="s">
        <v>22346</v>
      </c>
      <c r="DZP156" s="24" t="s">
        <v>22347</v>
      </c>
      <c r="DZQ156" s="24" t="s">
        <v>22348</v>
      </c>
      <c r="DZR156" s="24" t="s">
        <v>22349</v>
      </c>
      <c r="DZS156" s="24" t="s">
        <v>22350</v>
      </c>
      <c r="DZT156" s="24" t="s">
        <v>22351</v>
      </c>
      <c r="DZU156" s="24" t="s">
        <v>22352</v>
      </c>
      <c r="DZV156" s="24" t="s">
        <v>22353</v>
      </c>
      <c r="DZW156" s="24" t="s">
        <v>22354</v>
      </c>
      <c r="DZX156" s="24" t="s">
        <v>22355</v>
      </c>
      <c r="DZY156" s="24" t="s">
        <v>22356</v>
      </c>
      <c r="DZZ156" s="24" t="s">
        <v>22357</v>
      </c>
      <c r="EAA156" s="24" t="s">
        <v>22358</v>
      </c>
      <c r="EAB156" s="24" t="s">
        <v>22359</v>
      </c>
      <c r="EAC156" s="24" t="s">
        <v>22360</v>
      </c>
      <c r="EAD156" s="24" t="s">
        <v>22361</v>
      </c>
      <c r="EAE156" s="24" t="s">
        <v>22362</v>
      </c>
      <c r="EAF156" s="24" t="s">
        <v>22363</v>
      </c>
      <c r="EAG156" s="24" t="s">
        <v>22364</v>
      </c>
      <c r="EAH156" s="24" t="s">
        <v>22365</v>
      </c>
      <c r="EAI156" s="24" t="s">
        <v>22366</v>
      </c>
      <c r="EAJ156" s="24" t="s">
        <v>22367</v>
      </c>
      <c r="EAK156" s="24" t="s">
        <v>22368</v>
      </c>
      <c r="EAL156" s="24" t="s">
        <v>22369</v>
      </c>
      <c r="EAM156" s="24" t="s">
        <v>22370</v>
      </c>
      <c r="EAN156" s="24" t="s">
        <v>22371</v>
      </c>
      <c r="EAO156" s="24" t="s">
        <v>22372</v>
      </c>
      <c r="EAP156" s="24" t="s">
        <v>22373</v>
      </c>
      <c r="EAQ156" s="24" t="s">
        <v>22374</v>
      </c>
      <c r="EAR156" s="24" t="s">
        <v>22375</v>
      </c>
      <c r="EAS156" s="24" t="s">
        <v>22376</v>
      </c>
      <c r="EAT156" s="24" t="s">
        <v>22377</v>
      </c>
      <c r="EAU156" s="24" t="s">
        <v>22378</v>
      </c>
      <c r="EAV156" s="24" t="s">
        <v>22379</v>
      </c>
      <c r="EAW156" s="24" t="s">
        <v>22380</v>
      </c>
      <c r="EAX156" s="24" t="s">
        <v>22381</v>
      </c>
      <c r="EAY156" s="24" t="s">
        <v>22382</v>
      </c>
      <c r="EAZ156" s="24" t="s">
        <v>22383</v>
      </c>
      <c r="EBA156" s="24" t="s">
        <v>22384</v>
      </c>
      <c r="EBB156" s="24" t="s">
        <v>22385</v>
      </c>
      <c r="EBC156" s="24" t="s">
        <v>22386</v>
      </c>
      <c r="EBD156" s="24" t="s">
        <v>22387</v>
      </c>
      <c r="EBE156" s="24" t="s">
        <v>22388</v>
      </c>
      <c r="EBF156" s="24" t="s">
        <v>22389</v>
      </c>
      <c r="EBG156" s="24" t="s">
        <v>22390</v>
      </c>
      <c r="EBH156" s="24" t="s">
        <v>22391</v>
      </c>
      <c r="EBI156" s="24" t="s">
        <v>22392</v>
      </c>
      <c r="EBJ156" s="24" t="s">
        <v>22393</v>
      </c>
      <c r="EBK156" s="24" t="s">
        <v>22394</v>
      </c>
      <c r="EBL156" s="24" t="s">
        <v>22395</v>
      </c>
      <c r="EBM156" s="24" t="s">
        <v>22396</v>
      </c>
      <c r="EBN156" s="24" t="s">
        <v>22397</v>
      </c>
      <c r="EBO156" s="24" t="s">
        <v>22398</v>
      </c>
      <c r="EBP156" s="24" t="s">
        <v>22399</v>
      </c>
      <c r="EBQ156" s="24" t="s">
        <v>22400</v>
      </c>
      <c r="EBR156" s="24" t="s">
        <v>22401</v>
      </c>
      <c r="EBS156" s="24" t="s">
        <v>22402</v>
      </c>
      <c r="EBT156" s="24" t="s">
        <v>22403</v>
      </c>
      <c r="EBU156" s="24" t="s">
        <v>22404</v>
      </c>
      <c r="EBV156" s="24" t="s">
        <v>22405</v>
      </c>
      <c r="EBW156" s="24" t="s">
        <v>22406</v>
      </c>
      <c r="EBX156" s="24" t="s">
        <v>22407</v>
      </c>
      <c r="EBY156" s="24" t="s">
        <v>22408</v>
      </c>
      <c r="EBZ156" s="24" t="s">
        <v>22409</v>
      </c>
      <c r="ECA156" s="24" t="s">
        <v>22410</v>
      </c>
      <c r="ECB156" s="24" t="s">
        <v>22411</v>
      </c>
      <c r="ECC156" s="24" t="s">
        <v>22412</v>
      </c>
      <c r="ECD156" s="24" t="s">
        <v>22413</v>
      </c>
      <c r="ECE156" s="24" t="s">
        <v>22414</v>
      </c>
      <c r="ECF156" s="24" t="s">
        <v>22415</v>
      </c>
      <c r="ECG156" s="24" t="s">
        <v>22416</v>
      </c>
      <c r="ECH156" s="24" t="s">
        <v>22417</v>
      </c>
      <c r="ECI156" s="24" t="s">
        <v>22418</v>
      </c>
      <c r="ECJ156" s="24" t="s">
        <v>22419</v>
      </c>
      <c r="ECK156" s="24" t="s">
        <v>22420</v>
      </c>
      <c r="ECL156" s="24" t="s">
        <v>22421</v>
      </c>
      <c r="ECM156" s="24" t="s">
        <v>22422</v>
      </c>
      <c r="ECN156" s="24" t="s">
        <v>22423</v>
      </c>
      <c r="ECO156" s="24" t="s">
        <v>22424</v>
      </c>
      <c r="ECP156" s="24" t="s">
        <v>22425</v>
      </c>
      <c r="ECQ156" s="24" t="s">
        <v>22426</v>
      </c>
      <c r="ECR156" s="24" t="s">
        <v>22427</v>
      </c>
      <c r="ECS156" s="24" t="s">
        <v>22428</v>
      </c>
      <c r="ECT156" s="24" t="s">
        <v>22429</v>
      </c>
      <c r="ECU156" s="24" t="s">
        <v>22430</v>
      </c>
      <c r="ECV156" s="24" t="s">
        <v>22431</v>
      </c>
      <c r="ECW156" s="24" t="s">
        <v>22432</v>
      </c>
      <c r="ECX156" s="24" t="s">
        <v>22433</v>
      </c>
      <c r="ECY156" s="24" t="s">
        <v>22434</v>
      </c>
      <c r="ECZ156" s="24" t="s">
        <v>22435</v>
      </c>
      <c r="EDA156" s="24" t="s">
        <v>22436</v>
      </c>
      <c r="EDB156" s="24" t="s">
        <v>22437</v>
      </c>
      <c r="EDC156" s="24" t="s">
        <v>22438</v>
      </c>
      <c r="EDD156" s="24" t="s">
        <v>22439</v>
      </c>
      <c r="EDE156" s="24" t="s">
        <v>22440</v>
      </c>
      <c r="EDF156" s="24" t="s">
        <v>22441</v>
      </c>
      <c r="EDG156" s="24" t="s">
        <v>22442</v>
      </c>
      <c r="EDH156" s="24" t="s">
        <v>22443</v>
      </c>
      <c r="EDI156" s="24" t="s">
        <v>22444</v>
      </c>
      <c r="EDJ156" s="24" t="s">
        <v>22445</v>
      </c>
      <c r="EDK156" s="24" t="s">
        <v>22446</v>
      </c>
      <c r="EDL156" s="24" t="s">
        <v>22447</v>
      </c>
      <c r="EDM156" s="24" t="s">
        <v>22448</v>
      </c>
      <c r="EDN156" s="24" t="s">
        <v>22449</v>
      </c>
      <c r="EDO156" s="24" t="s">
        <v>22450</v>
      </c>
      <c r="EDP156" s="24" t="s">
        <v>22451</v>
      </c>
      <c r="EDQ156" s="24" t="s">
        <v>22452</v>
      </c>
      <c r="EDR156" s="24" t="s">
        <v>22453</v>
      </c>
      <c r="EDS156" s="24" t="s">
        <v>22454</v>
      </c>
      <c r="EDT156" s="24" t="s">
        <v>22455</v>
      </c>
      <c r="EDU156" s="24" t="s">
        <v>22456</v>
      </c>
      <c r="EDV156" s="24" t="s">
        <v>22457</v>
      </c>
      <c r="EDW156" s="24" t="s">
        <v>22458</v>
      </c>
      <c r="EDX156" s="24" t="s">
        <v>22459</v>
      </c>
      <c r="EDY156" s="24" t="s">
        <v>22460</v>
      </c>
      <c r="EDZ156" s="24" t="s">
        <v>22461</v>
      </c>
      <c r="EEA156" s="24" t="s">
        <v>22462</v>
      </c>
      <c r="EEB156" s="24" t="s">
        <v>22463</v>
      </c>
      <c r="EEC156" s="24" t="s">
        <v>22464</v>
      </c>
      <c r="EED156" s="24" t="s">
        <v>22465</v>
      </c>
      <c r="EEE156" s="24" t="s">
        <v>22466</v>
      </c>
      <c r="EEF156" s="24" t="s">
        <v>22467</v>
      </c>
      <c r="EEG156" s="24" t="s">
        <v>22468</v>
      </c>
      <c r="EEH156" s="24" t="s">
        <v>22469</v>
      </c>
      <c r="EEI156" s="24" t="s">
        <v>22470</v>
      </c>
      <c r="EEJ156" s="24" t="s">
        <v>22471</v>
      </c>
      <c r="EEK156" s="24" t="s">
        <v>22472</v>
      </c>
      <c r="EEL156" s="24" t="s">
        <v>22473</v>
      </c>
      <c r="EEM156" s="24" t="s">
        <v>22474</v>
      </c>
      <c r="EEN156" s="24" t="s">
        <v>22475</v>
      </c>
      <c r="EEO156" s="24" t="s">
        <v>22476</v>
      </c>
      <c r="EEP156" s="24" t="s">
        <v>22477</v>
      </c>
      <c r="EEQ156" s="24" t="s">
        <v>22478</v>
      </c>
      <c r="EER156" s="24" t="s">
        <v>22479</v>
      </c>
      <c r="EES156" s="24" t="s">
        <v>22480</v>
      </c>
      <c r="EET156" s="24" t="s">
        <v>22481</v>
      </c>
      <c r="EEU156" s="24" t="s">
        <v>22482</v>
      </c>
      <c r="EEV156" s="24" t="s">
        <v>22483</v>
      </c>
      <c r="EEW156" s="24" t="s">
        <v>22484</v>
      </c>
      <c r="EEX156" s="24" t="s">
        <v>22485</v>
      </c>
      <c r="EEY156" s="24" t="s">
        <v>22486</v>
      </c>
      <c r="EEZ156" s="24" t="s">
        <v>22487</v>
      </c>
      <c r="EFA156" s="24" t="s">
        <v>22488</v>
      </c>
      <c r="EFB156" s="24" t="s">
        <v>22489</v>
      </c>
      <c r="EFC156" s="24" t="s">
        <v>22490</v>
      </c>
      <c r="EFD156" s="24" t="s">
        <v>22491</v>
      </c>
      <c r="EFE156" s="24" t="s">
        <v>22492</v>
      </c>
      <c r="EFF156" s="24" t="s">
        <v>22493</v>
      </c>
      <c r="EFG156" s="24" t="s">
        <v>22494</v>
      </c>
      <c r="EFH156" s="24" t="s">
        <v>22495</v>
      </c>
      <c r="EFI156" s="24" t="s">
        <v>22496</v>
      </c>
      <c r="EFJ156" s="24" t="s">
        <v>22497</v>
      </c>
      <c r="EFK156" s="24" t="s">
        <v>22498</v>
      </c>
      <c r="EFL156" s="24" t="s">
        <v>22499</v>
      </c>
      <c r="EFM156" s="24" t="s">
        <v>22500</v>
      </c>
      <c r="EFN156" s="24" t="s">
        <v>22501</v>
      </c>
      <c r="EFO156" s="24" t="s">
        <v>22502</v>
      </c>
      <c r="EFP156" s="24" t="s">
        <v>22503</v>
      </c>
      <c r="EFQ156" s="24" t="s">
        <v>22504</v>
      </c>
      <c r="EFR156" s="24" t="s">
        <v>22505</v>
      </c>
      <c r="EFS156" s="24" t="s">
        <v>22506</v>
      </c>
      <c r="EFT156" s="24" t="s">
        <v>22507</v>
      </c>
      <c r="EFU156" s="24" t="s">
        <v>22508</v>
      </c>
      <c r="EFV156" s="24" t="s">
        <v>22509</v>
      </c>
      <c r="EFW156" s="24" t="s">
        <v>22510</v>
      </c>
      <c r="EFX156" s="24" t="s">
        <v>22511</v>
      </c>
      <c r="EFY156" s="24" t="s">
        <v>22512</v>
      </c>
      <c r="EFZ156" s="24" t="s">
        <v>22513</v>
      </c>
      <c r="EGA156" s="24" t="s">
        <v>22514</v>
      </c>
      <c r="EGB156" s="24" t="s">
        <v>22515</v>
      </c>
      <c r="EGC156" s="24" t="s">
        <v>22516</v>
      </c>
      <c r="EGD156" s="24" t="s">
        <v>22517</v>
      </c>
      <c r="EGE156" s="24" t="s">
        <v>22518</v>
      </c>
      <c r="EGF156" s="24" t="s">
        <v>22519</v>
      </c>
      <c r="EGG156" s="24" t="s">
        <v>22520</v>
      </c>
      <c r="EGH156" s="24" t="s">
        <v>22521</v>
      </c>
      <c r="EGI156" s="24" t="s">
        <v>22522</v>
      </c>
      <c r="EGJ156" s="24" t="s">
        <v>22523</v>
      </c>
      <c r="EGK156" s="24" t="s">
        <v>22524</v>
      </c>
      <c r="EGL156" s="24" t="s">
        <v>22525</v>
      </c>
      <c r="EGM156" s="24" t="s">
        <v>22526</v>
      </c>
      <c r="EGN156" s="24" t="s">
        <v>22527</v>
      </c>
      <c r="EGO156" s="24" t="s">
        <v>22528</v>
      </c>
      <c r="EGP156" s="24" t="s">
        <v>22529</v>
      </c>
      <c r="EGQ156" s="24" t="s">
        <v>22530</v>
      </c>
      <c r="EGR156" s="24" t="s">
        <v>22531</v>
      </c>
      <c r="EGS156" s="24" t="s">
        <v>22532</v>
      </c>
      <c r="EGT156" s="24" t="s">
        <v>22533</v>
      </c>
      <c r="EGU156" s="24" t="s">
        <v>22534</v>
      </c>
      <c r="EGV156" s="24" t="s">
        <v>22535</v>
      </c>
      <c r="EGW156" s="24" t="s">
        <v>22536</v>
      </c>
      <c r="EGX156" s="24" t="s">
        <v>22537</v>
      </c>
      <c r="EGY156" s="24" t="s">
        <v>22538</v>
      </c>
      <c r="EGZ156" s="24" t="s">
        <v>22539</v>
      </c>
      <c r="EHA156" s="24" t="s">
        <v>22540</v>
      </c>
      <c r="EHB156" s="24" t="s">
        <v>22541</v>
      </c>
      <c r="EHC156" s="24" t="s">
        <v>22542</v>
      </c>
      <c r="EHD156" s="24" t="s">
        <v>22543</v>
      </c>
      <c r="EHE156" s="24" t="s">
        <v>22544</v>
      </c>
      <c r="EHF156" s="24" t="s">
        <v>22545</v>
      </c>
      <c r="EHG156" s="24" t="s">
        <v>22546</v>
      </c>
      <c r="EHH156" s="24" t="s">
        <v>22547</v>
      </c>
      <c r="EHI156" s="24" t="s">
        <v>22548</v>
      </c>
      <c r="EHJ156" s="24" t="s">
        <v>22549</v>
      </c>
      <c r="EHK156" s="24" t="s">
        <v>22550</v>
      </c>
      <c r="EHL156" s="24" t="s">
        <v>22551</v>
      </c>
      <c r="EHM156" s="24" t="s">
        <v>22552</v>
      </c>
      <c r="EHN156" s="24" t="s">
        <v>22553</v>
      </c>
      <c r="EHO156" s="24" t="s">
        <v>22554</v>
      </c>
      <c r="EHP156" s="24" t="s">
        <v>22555</v>
      </c>
      <c r="EHQ156" s="24" t="s">
        <v>22556</v>
      </c>
      <c r="EHR156" s="24" t="s">
        <v>22557</v>
      </c>
      <c r="EHS156" s="24" t="s">
        <v>22558</v>
      </c>
      <c r="EHT156" s="24" t="s">
        <v>22559</v>
      </c>
      <c r="EHU156" s="24" t="s">
        <v>22560</v>
      </c>
      <c r="EHV156" s="24" t="s">
        <v>22561</v>
      </c>
      <c r="EHW156" s="24" t="s">
        <v>22562</v>
      </c>
      <c r="EHX156" s="24" t="s">
        <v>22563</v>
      </c>
      <c r="EHY156" s="24" t="s">
        <v>22564</v>
      </c>
      <c r="EHZ156" s="24" t="s">
        <v>22565</v>
      </c>
      <c r="EIA156" s="24" t="s">
        <v>22566</v>
      </c>
      <c r="EIB156" s="24" t="s">
        <v>22567</v>
      </c>
      <c r="EIC156" s="24" t="s">
        <v>22568</v>
      </c>
      <c r="EID156" s="24" t="s">
        <v>22569</v>
      </c>
      <c r="EIE156" s="24" t="s">
        <v>22570</v>
      </c>
      <c r="EIF156" s="24" t="s">
        <v>22571</v>
      </c>
      <c r="EIG156" s="24" t="s">
        <v>22572</v>
      </c>
      <c r="EIH156" s="24" t="s">
        <v>22573</v>
      </c>
      <c r="EII156" s="24" t="s">
        <v>22574</v>
      </c>
      <c r="EIJ156" s="24" t="s">
        <v>22575</v>
      </c>
      <c r="EIK156" s="24" t="s">
        <v>22576</v>
      </c>
      <c r="EIL156" s="24" t="s">
        <v>22577</v>
      </c>
      <c r="EIM156" s="24" t="s">
        <v>22578</v>
      </c>
      <c r="EIN156" s="24" t="s">
        <v>22579</v>
      </c>
      <c r="EIO156" s="24" t="s">
        <v>22580</v>
      </c>
      <c r="EIP156" s="24" t="s">
        <v>22581</v>
      </c>
      <c r="EIQ156" s="24" t="s">
        <v>22582</v>
      </c>
      <c r="EIR156" s="24" t="s">
        <v>22583</v>
      </c>
      <c r="EIS156" s="24" t="s">
        <v>22584</v>
      </c>
      <c r="EIT156" s="24" t="s">
        <v>22585</v>
      </c>
      <c r="EIU156" s="24" t="s">
        <v>22586</v>
      </c>
      <c r="EIV156" s="24" t="s">
        <v>22587</v>
      </c>
      <c r="EIW156" s="24" t="s">
        <v>22588</v>
      </c>
      <c r="EIX156" s="24" t="s">
        <v>22589</v>
      </c>
      <c r="EIY156" s="24" t="s">
        <v>22590</v>
      </c>
      <c r="EIZ156" s="24" t="s">
        <v>22591</v>
      </c>
      <c r="EJA156" s="24" t="s">
        <v>22592</v>
      </c>
      <c r="EJB156" s="24" t="s">
        <v>22593</v>
      </c>
      <c r="EJC156" s="24" t="s">
        <v>22594</v>
      </c>
      <c r="EJD156" s="24" t="s">
        <v>22595</v>
      </c>
      <c r="EJE156" s="24" t="s">
        <v>22596</v>
      </c>
      <c r="EJF156" s="24" t="s">
        <v>22597</v>
      </c>
      <c r="EJG156" s="24" t="s">
        <v>22598</v>
      </c>
      <c r="EJH156" s="24" t="s">
        <v>22599</v>
      </c>
      <c r="EJI156" s="24" t="s">
        <v>22600</v>
      </c>
      <c r="EJJ156" s="24" t="s">
        <v>22601</v>
      </c>
      <c r="EJK156" s="24" t="s">
        <v>22602</v>
      </c>
      <c r="EJL156" s="24" t="s">
        <v>22603</v>
      </c>
      <c r="EJM156" s="24" t="s">
        <v>22604</v>
      </c>
      <c r="EJN156" s="24" t="s">
        <v>22605</v>
      </c>
      <c r="EJO156" s="24" t="s">
        <v>22606</v>
      </c>
      <c r="EJP156" s="24" t="s">
        <v>22607</v>
      </c>
      <c r="EJQ156" s="24" t="s">
        <v>22608</v>
      </c>
      <c r="EJR156" s="24" t="s">
        <v>22609</v>
      </c>
      <c r="EJS156" s="24" t="s">
        <v>22610</v>
      </c>
      <c r="EJT156" s="24" t="s">
        <v>22611</v>
      </c>
      <c r="EJU156" s="24" t="s">
        <v>22612</v>
      </c>
      <c r="EJV156" s="24" t="s">
        <v>22613</v>
      </c>
      <c r="EJW156" s="24" t="s">
        <v>22614</v>
      </c>
      <c r="EJX156" s="24" t="s">
        <v>22615</v>
      </c>
      <c r="EJY156" s="24" t="s">
        <v>22616</v>
      </c>
      <c r="EJZ156" s="24" t="s">
        <v>22617</v>
      </c>
      <c r="EKA156" s="24" t="s">
        <v>22618</v>
      </c>
      <c r="EKB156" s="24" t="s">
        <v>22619</v>
      </c>
      <c r="EKC156" s="24" t="s">
        <v>22620</v>
      </c>
      <c r="EKD156" s="24" t="s">
        <v>22621</v>
      </c>
      <c r="EKE156" s="24" t="s">
        <v>22622</v>
      </c>
      <c r="EKF156" s="24" t="s">
        <v>22623</v>
      </c>
      <c r="EKG156" s="24" t="s">
        <v>22624</v>
      </c>
      <c r="EKH156" s="24" t="s">
        <v>22625</v>
      </c>
      <c r="EKI156" s="24" t="s">
        <v>22626</v>
      </c>
      <c r="EKJ156" s="24" t="s">
        <v>22627</v>
      </c>
      <c r="EKK156" s="24" t="s">
        <v>22628</v>
      </c>
      <c r="EKL156" s="24" t="s">
        <v>22629</v>
      </c>
      <c r="EKM156" s="24" t="s">
        <v>22630</v>
      </c>
      <c r="EKN156" s="24" t="s">
        <v>22631</v>
      </c>
      <c r="EKO156" s="24" t="s">
        <v>22632</v>
      </c>
      <c r="EKP156" s="24" t="s">
        <v>22633</v>
      </c>
      <c r="EKQ156" s="24" t="s">
        <v>22634</v>
      </c>
      <c r="EKR156" s="24" t="s">
        <v>22635</v>
      </c>
      <c r="EKS156" s="24" t="s">
        <v>22636</v>
      </c>
      <c r="EKT156" s="24" t="s">
        <v>22637</v>
      </c>
      <c r="EKU156" s="24" t="s">
        <v>22638</v>
      </c>
      <c r="EKV156" s="24" t="s">
        <v>22639</v>
      </c>
      <c r="EKW156" s="24" t="s">
        <v>22640</v>
      </c>
      <c r="EKX156" s="24" t="s">
        <v>22641</v>
      </c>
      <c r="EKY156" s="24" t="s">
        <v>22642</v>
      </c>
      <c r="EKZ156" s="24" t="s">
        <v>22643</v>
      </c>
      <c r="ELA156" s="24" t="s">
        <v>22644</v>
      </c>
      <c r="ELB156" s="24" t="s">
        <v>22645</v>
      </c>
      <c r="ELC156" s="24" t="s">
        <v>22646</v>
      </c>
      <c r="ELD156" s="24" t="s">
        <v>22647</v>
      </c>
      <c r="ELE156" s="24" t="s">
        <v>22648</v>
      </c>
      <c r="ELF156" s="24" t="s">
        <v>22649</v>
      </c>
      <c r="ELG156" s="24" t="s">
        <v>22650</v>
      </c>
      <c r="ELH156" s="24" t="s">
        <v>22651</v>
      </c>
      <c r="ELI156" s="24" t="s">
        <v>22652</v>
      </c>
      <c r="ELJ156" s="24" t="s">
        <v>22653</v>
      </c>
      <c r="ELK156" s="24" t="s">
        <v>22654</v>
      </c>
      <c r="ELL156" s="24" t="s">
        <v>22655</v>
      </c>
      <c r="ELM156" s="24" t="s">
        <v>22656</v>
      </c>
      <c r="ELN156" s="24" t="s">
        <v>22657</v>
      </c>
      <c r="ELO156" s="24" t="s">
        <v>22658</v>
      </c>
      <c r="ELP156" s="24" t="s">
        <v>22659</v>
      </c>
      <c r="ELQ156" s="24" t="s">
        <v>22660</v>
      </c>
      <c r="ELR156" s="24" t="s">
        <v>22661</v>
      </c>
      <c r="ELS156" s="24" t="s">
        <v>22662</v>
      </c>
      <c r="ELT156" s="24" t="s">
        <v>22663</v>
      </c>
      <c r="ELU156" s="24" t="s">
        <v>22664</v>
      </c>
      <c r="ELV156" s="24" t="s">
        <v>22665</v>
      </c>
      <c r="ELW156" s="24" t="s">
        <v>22666</v>
      </c>
      <c r="ELX156" s="24" t="s">
        <v>22667</v>
      </c>
      <c r="ELY156" s="24" t="s">
        <v>22668</v>
      </c>
      <c r="ELZ156" s="24" t="s">
        <v>22669</v>
      </c>
      <c r="EMA156" s="24" t="s">
        <v>22670</v>
      </c>
      <c r="EMB156" s="24" t="s">
        <v>22671</v>
      </c>
      <c r="EMC156" s="24" t="s">
        <v>22672</v>
      </c>
      <c r="EMD156" s="24" t="s">
        <v>22673</v>
      </c>
      <c r="EME156" s="24" t="s">
        <v>22674</v>
      </c>
      <c r="EMF156" s="24" t="s">
        <v>22675</v>
      </c>
      <c r="EMG156" s="24" t="s">
        <v>22676</v>
      </c>
      <c r="EMH156" s="24" t="s">
        <v>22677</v>
      </c>
      <c r="EMI156" s="24" t="s">
        <v>22678</v>
      </c>
      <c r="EMJ156" s="24" t="s">
        <v>22679</v>
      </c>
      <c r="EMK156" s="24" t="s">
        <v>22680</v>
      </c>
      <c r="EML156" s="24" t="s">
        <v>22681</v>
      </c>
      <c r="EMM156" s="24" t="s">
        <v>22682</v>
      </c>
      <c r="EMN156" s="24" t="s">
        <v>22683</v>
      </c>
      <c r="EMO156" s="24" t="s">
        <v>22684</v>
      </c>
      <c r="EMP156" s="24" t="s">
        <v>22685</v>
      </c>
      <c r="EMQ156" s="24" t="s">
        <v>22686</v>
      </c>
      <c r="EMR156" s="24" t="s">
        <v>22687</v>
      </c>
      <c r="EMS156" s="24" t="s">
        <v>22688</v>
      </c>
      <c r="EMT156" s="24" t="s">
        <v>22689</v>
      </c>
      <c r="EMU156" s="24" t="s">
        <v>22690</v>
      </c>
      <c r="EMV156" s="24" t="s">
        <v>22691</v>
      </c>
      <c r="EMW156" s="24" t="s">
        <v>22692</v>
      </c>
      <c r="EMX156" s="24" t="s">
        <v>22693</v>
      </c>
      <c r="EMY156" s="24" t="s">
        <v>22694</v>
      </c>
      <c r="EMZ156" s="24" t="s">
        <v>22695</v>
      </c>
      <c r="ENA156" s="24" t="s">
        <v>22696</v>
      </c>
      <c r="ENB156" s="24" t="s">
        <v>22697</v>
      </c>
      <c r="ENC156" s="24" t="s">
        <v>22698</v>
      </c>
      <c r="END156" s="24" t="s">
        <v>22699</v>
      </c>
      <c r="ENE156" s="24" t="s">
        <v>22700</v>
      </c>
      <c r="ENF156" s="24" t="s">
        <v>22701</v>
      </c>
      <c r="ENG156" s="24" t="s">
        <v>22702</v>
      </c>
      <c r="ENH156" s="24" t="s">
        <v>22703</v>
      </c>
      <c r="ENI156" s="24" t="s">
        <v>22704</v>
      </c>
      <c r="ENJ156" s="24" t="s">
        <v>22705</v>
      </c>
      <c r="ENK156" s="24" t="s">
        <v>22706</v>
      </c>
      <c r="ENL156" s="24" t="s">
        <v>22707</v>
      </c>
      <c r="ENM156" s="24" t="s">
        <v>22708</v>
      </c>
      <c r="ENN156" s="24" t="s">
        <v>22709</v>
      </c>
      <c r="ENO156" s="24" t="s">
        <v>22710</v>
      </c>
      <c r="ENP156" s="24" t="s">
        <v>22711</v>
      </c>
      <c r="ENQ156" s="24" t="s">
        <v>22712</v>
      </c>
      <c r="ENR156" s="24" t="s">
        <v>22713</v>
      </c>
      <c r="ENS156" s="24" t="s">
        <v>22714</v>
      </c>
      <c r="ENT156" s="24" t="s">
        <v>22715</v>
      </c>
      <c r="ENU156" s="24" t="s">
        <v>22716</v>
      </c>
      <c r="ENV156" s="24" t="s">
        <v>22717</v>
      </c>
      <c r="ENW156" s="24" t="s">
        <v>22718</v>
      </c>
      <c r="ENX156" s="24" t="s">
        <v>22719</v>
      </c>
      <c r="ENY156" s="24" t="s">
        <v>22720</v>
      </c>
      <c r="ENZ156" s="24" t="s">
        <v>22721</v>
      </c>
      <c r="EOA156" s="24" t="s">
        <v>22722</v>
      </c>
      <c r="EOB156" s="24" t="s">
        <v>22723</v>
      </c>
      <c r="EOC156" s="24" t="s">
        <v>22724</v>
      </c>
      <c r="EOD156" s="24" t="s">
        <v>22725</v>
      </c>
      <c r="EOE156" s="24" t="s">
        <v>22726</v>
      </c>
      <c r="EOF156" s="24" t="s">
        <v>22727</v>
      </c>
      <c r="EOG156" s="24" t="s">
        <v>22728</v>
      </c>
      <c r="EOH156" s="24" t="s">
        <v>22729</v>
      </c>
      <c r="EOI156" s="24" t="s">
        <v>22730</v>
      </c>
      <c r="EOJ156" s="24" t="s">
        <v>22731</v>
      </c>
      <c r="EOK156" s="24" t="s">
        <v>22732</v>
      </c>
      <c r="EOL156" s="24" t="s">
        <v>22733</v>
      </c>
      <c r="EOM156" s="24" t="s">
        <v>22734</v>
      </c>
      <c r="EON156" s="24" t="s">
        <v>22735</v>
      </c>
      <c r="EOO156" s="24" t="s">
        <v>22736</v>
      </c>
      <c r="EOP156" s="24" t="s">
        <v>22737</v>
      </c>
      <c r="EOQ156" s="24" t="s">
        <v>22738</v>
      </c>
      <c r="EOR156" s="24" t="s">
        <v>22739</v>
      </c>
      <c r="EOS156" s="24" t="s">
        <v>22740</v>
      </c>
      <c r="EOT156" s="24" t="s">
        <v>22741</v>
      </c>
      <c r="EOU156" s="24" t="s">
        <v>22742</v>
      </c>
      <c r="EOV156" s="24" t="s">
        <v>22743</v>
      </c>
      <c r="EOW156" s="24" t="s">
        <v>22744</v>
      </c>
      <c r="EOX156" s="24" t="s">
        <v>22745</v>
      </c>
      <c r="EOY156" s="24" t="s">
        <v>22746</v>
      </c>
      <c r="EOZ156" s="24" t="s">
        <v>22747</v>
      </c>
      <c r="EPA156" s="24" t="s">
        <v>22748</v>
      </c>
      <c r="EPB156" s="24" t="s">
        <v>22749</v>
      </c>
      <c r="EPC156" s="24" t="s">
        <v>22750</v>
      </c>
      <c r="EPD156" s="24" t="s">
        <v>22751</v>
      </c>
      <c r="EPE156" s="24" t="s">
        <v>22752</v>
      </c>
      <c r="EPF156" s="24" t="s">
        <v>22753</v>
      </c>
      <c r="EPG156" s="24" t="s">
        <v>22754</v>
      </c>
      <c r="EPH156" s="24" t="s">
        <v>22755</v>
      </c>
      <c r="EPI156" s="24" t="s">
        <v>22756</v>
      </c>
      <c r="EPJ156" s="24" t="s">
        <v>22757</v>
      </c>
      <c r="EPK156" s="24" t="s">
        <v>22758</v>
      </c>
      <c r="EPL156" s="24" t="s">
        <v>22759</v>
      </c>
      <c r="EPM156" s="24" t="s">
        <v>22760</v>
      </c>
      <c r="EPN156" s="24" t="s">
        <v>22761</v>
      </c>
      <c r="EPO156" s="24" t="s">
        <v>22762</v>
      </c>
      <c r="EPP156" s="24" t="s">
        <v>22763</v>
      </c>
      <c r="EPQ156" s="24" t="s">
        <v>22764</v>
      </c>
      <c r="EPR156" s="24" t="s">
        <v>22765</v>
      </c>
      <c r="EPS156" s="24" t="s">
        <v>22766</v>
      </c>
      <c r="EPT156" s="24" t="s">
        <v>22767</v>
      </c>
      <c r="EPU156" s="24" t="s">
        <v>22768</v>
      </c>
      <c r="EPV156" s="24" t="s">
        <v>22769</v>
      </c>
      <c r="EPW156" s="24" t="s">
        <v>22770</v>
      </c>
      <c r="EPX156" s="24" t="s">
        <v>22771</v>
      </c>
      <c r="EPY156" s="24" t="s">
        <v>22772</v>
      </c>
      <c r="EPZ156" s="24" t="s">
        <v>22773</v>
      </c>
      <c r="EQA156" s="24" t="s">
        <v>22774</v>
      </c>
      <c r="EQB156" s="24" t="s">
        <v>22775</v>
      </c>
      <c r="EQC156" s="24" t="s">
        <v>22776</v>
      </c>
      <c r="EQD156" s="24" t="s">
        <v>22777</v>
      </c>
      <c r="EQE156" s="24" t="s">
        <v>22778</v>
      </c>
      <c r="EQF156" s="24" t="s">
        <v>22779</v>
      </c>
      <c r="EQG156" s="24" t="s">
        <v>22780</v>
      </c>
      <c r="EQH156" s="24" t="s">
        <v>22781</v>
      </c>
      <c r="EQI156" s="24" t="s">
        <v>22782</v>
      </c>
      <c r="EQJ156" s="24" t="s">
        <v>22783</v>
      </c>
      <c r="EQK156" s="24" t="s">
        <v>22784</v>
      </c>
      <c r="EQL156" s="24" t="s">
        <v>22785</v>
      </c>
      <c r="EQM156" s="24" t="s">
        <v>22786</v>
      </c>
      <c r="EQN156" s="24" t="s">
        <v>22787</v>
      </c>
      <c r="EQO156" s="24" t="s">
        <v>22788</v>
      </c>
      <c r="EQP156" s="24" t="s">
        <v>22789</v>
      </c>
      <c r="EQQ156" s="24" t="s">
        <v>22790</v>
      </c>
      <c r="EQR156" s="24" t="s">
        <v>22791</v>
      </c>
      <c r="EQS156" s="24" t="s">
        <v>22792</v>
      </c>
      <c r="EQT156" s="24" t="s">
        <v>22793</v>
      </c>
      <c r="EQU156" s="24" t="s">
        <v>22794</v>
      </c>
      <c r="EQV156" s="24" t="s">
        <v>22795</v>
      </c>
      <c r="EQW156" s="24" t="s">
        <v>22796</v>
      </c>
      <c r="EQX156" s="24" t="s">
        <v>22797</v>
      </c>
      <c r="EQY156" s="24" t="s">
        <v>22798</v>
      </c>
      <c r="EQZ156" s="24" t="s">
        <v>22799</v>
      </c>
      <c r="ERA156" s="24" t="s">
        <v>22800</v>
      </c>
      <c r="ERB156" s="24" t="s">
        <v>22801</v>
      </c>
      <c r="ERC156" s="24" t="s">
        <v>22802</v>
      </c>
      <c r="ERD156" s="24" t="s">
        <v>22803</v>
      </c>
      <c r="ERE156" s="24" t="s">
        <v>22804</v>
      </c>
      <c r="ERF156" s="24" t="s">
        <v>22805</v>
      </c>
      <c r="ERG156" s="24" t="s">
        <v>22806</v>
      </c>
      <c r="ERH156" s="24" t="s">
        <v>22807</v>
      </c>
      <c r="ERI156" s="24" t="s">
        <v>22808</v>
      </c>
      <c r="ERJ156" s="24" t="s">
        <v>22809</v>
      </c>
      <c r="ERK156" s="24" t="s">
        <v>22810</v>
      </c>
      <c r="ERL156" s="24" t="s">
        <v>22811</v>
      </c>
      <c r="ERM156" s="24" t="s">
        <v>22812</v>
      </c>
      <c r="ERN156" s="24" t="s">
        <v>22813</v>
      </c>
      <c r="ERO156" s="24" t="s">
        <v>22814</v>
      </c>
      <c r="ERP156" s="24" t="s">
        <v>22815</v>
      </c>
      <c r="ERQ156" s="24" t="s">
        <v>22816</v>
      </c>
      <c r="ERR156" s="24" t="s">
        <v>22817</v>
      </c>
      <c r="ERS156" s="24" t="s">
        <v>22818</v>
      </c>
      <c r="ERT156" s="24" t="s">
        <v>22819</v>
      </c>
      <c r="ERU156" s="24" t="s">
        <v>22820</v>
      </c>
      <c r="ERV156" s="24" t="s">
        <v>22821</v>
      </c>
      <c r="ERW156" s="24" t="s">
        <v>22822</v>
      </c>
      <c r="ERX156" s="24" t="s">
        <v>22823</v>
      </c>
      <c r="ERY156" s="24" t="s">
        <v>22824</v>
      </c>
      <c r="ERZ156" s="24" t="s">
        <v>22825</v>
      </c>
      <c r="ESA156" s="24" t="s">
        <v>22826</v>
      </c>
      <c r="ESB156" s="24" t="s">
        <v>22827</v>
      </c>
      <c r="ESC156" s="24" t="s">
        <v>22828</v>
      </c>
      <c r="ESD156" s="24" t="s">
        <v>22829</v>
      </c>
      <c r="ESE156" s="24" t="s">
        <v>22830</v>
      </c>
      <c r="ESF156" s="24" t="s">
        <v>22831</v>
      </c>
      <c r="ESG156" s="24" t="s">
        <v>22832</v>
      </c>
      <c r="ESH156" s="24" t="s">
        <v>22833</v>
      </c>
      <c r="ESI156" s="24" t="s">
        <v>22834</v>
      </c>
      <c r="ESJ156" s="24" t="s">
        <v>22835</v>
      </c>
      <c r="ESK156" s="24" t="s">
        <v>22836</v>
      </c>
      <c r="ESL156" s="24" t="s">
        <v>22837</v>
      </c>
      <c r="ESM156" s="24" t="s">
        <v>22838</v>
      </c>
      <c r="ESN156" s="24" t="s">
        <v>22839</v>
      </c>
      <c r="ESO156" s="24" t="s">
        <v>22840</v>
      </c>
      <c r="ESP156" s="24" t="s">
        <v>22841</v>
      </c>
      <c r="ESQ156" s="24" t="s">
        <v>22842</v>
      </c>
      <c r="ESR156" s="24" t="s">
        <v>22843</v>
      </c>
      <c r="ESS156" s="24" t="s">
        <v>22844</v>
      </c>
      <c r="EST156" s="24" t="s">
        <v>22845</v>
      </c>
      <c r="ESU156" s="24" t="s">
        <v>22846</v>
      </c>
      <c r="ESV156" s="24" t="s">
        <v>22847</v>
      </c>
      <c r="ESW156" s="24" t="s">
        <v>22848</v>
      </c>
      <c r="ESX156" s="24" t="s">
        <v>22849</v>
      </c>
      <c r="ESY156" s="24" t="s">
        <v>22850</v>
      </c>
      <c r="ESZ156" s="24" t="s">
        <v>22851</v>
      </c>
      <c r="ETA156" s="24" t="s">
        <v>22852</v>
      </c>
      <c r="ETB156" s="24" t="s">
        <v>22853</v>
      </c>
      <c r="ETC156" s="24" t="s">
        <v>22854</v>
      </c>
      <c r="ETD156" s="24" t="s">
        <v>22855</v>
      </c>
      <c r="ETE156" s="24" t="s">
        <v>22856</v>
      </c>
      <c r="ETF156" s="24" t="s">
        <v>22857</v>
      </c>
      <c r="ETG156" s="24" t="s">
        <v>22858</v>
      </c>
      <c r="ETH156" s="24" t="s">
        <v>22859</v>
      </c>
      <c r="ETI156" s="24" t="s">
        <v>22860</v>
      </c>
      <c r="ETJ156" s="24" t="s">
        <v>22861</v>
      </c>
      <c r="ETK156" s="24" t="s">
        <v>22862</v>
      </c>
      <c r="ETL156" s="24" t="s">
        <v>22863</v>
      </c>
      <c r="ETM156" s="24" t="s">
        <v>22864</v>
      </c>
      <c r="ETN156" s="24" t="s">
        <v>22865</v>
      </c>
      <c r="ETO156" s="24" t="s">
        <v>22866</v>
      </c>
      <c r="ETP156" s="24" t="s">
        <v>22867</v>
      </c>
      <c r="ETQ156" s="24" t="s">
        <v>22868</v>
      </c>
      <c r="ETR156" s="24" t="s">
        <v>22869</v>
      </c>
      <c r="ETS156" s="24" t="s">
        <v>22870</v>
      </c>
      <c r="ETT156" s="24" t="s">
        <v>22871</v>
      </c>
      <c r="ETU156" s="24" t="s">
        <v>22872</v>
      </c>
      <c r="ETV156" s="24" t="s">
        <v>22873</v>
      </c>
      <c r="ETW156" s="24" t="s">
        <v>22874</v>
      </c>
      <c r="ETX156" s="24" t="s">
        <v>22875</v>
      </c>
      <c r="ETY156" s="24" t="s">
        <v>22876</v>
      </c>
      <c r="ETZ156" s="24" t="s">
        <v>22877</v>
      </c>
      <c r="EUA156" s="24" t="s">
        <v>22878</v>
      </c>
      <c r="EUB156" s="24" t="s">
        <v>22879</v>
      </c>
      <c r="EUC156" s="24" t="s">
        <v>22880</v>
      </c>
      <c r="EUD156" s="24" t="s">
        <v>22881</v>
      </c>
      <c r="EUE156" s="24" t="s">
        <v>22882</v>
      </c>
      <c r="EUF156" s="24" t="s">
        <v>22883</v>
      </c>
      <c r="EUG156" s="24" t="s">
        <v>22884</v>
      </c>
      <c r="EUH156" s="24" t="s">
        <v>22885</v>
      </c>
      <c r="EUI156" s="24" t="s">
        <v>22886</v>
      </c>
      <c r="EUJ156" s="24" t="s">
        <v>22887</v>
      </c>
      <c r="EUK156" s="24" t="s">
        <v>22888</v>
      </c>
      <c r="EUL156" s="24" t="s">
        <v>22889</v>
      </c>
      <c r="EUM156" s="24" t="s">
        <v>22890</v>
      </c>
      <c r="EUN156" s="24" t="s">
        <v>22891</v>
      </c>
      <c r="EUO156" s="24" t="s">
        <v>22892</v>
      </c>
      <c r="EUP156" s="24" t="s">
        <v>22893</v>
      </c>
      <c r="EUQ156" s="24" t="s">
        <v>22894</v>
      </c>
      <c r="EUR156" s="24" t="s">
        <v>22895</v>
      </c>
      <c r="EUS156" s="24" t="s">
        <v>22896</v>
      </c>
      <c r="EUT156" s="24" t="s">
        <v>22897</v>
      </c>
      <c r="EUU156" s="24" t="s">
        <v>22898</v>
      </c>
      <c r="EUV156" s="24" t="s">
        <v>22899</v>
      </c>
      <c r="EUW156" s="24" t="s">
        <v>22900</v>
      </c>
      <c r="EUX156" s="24" t="s">
        <v>22901</v>
      </c>
      <c r="EUY156" s="24" t="s">
        <v>22902</v>
      </c>
      <c r="EUZ156" s="24" t="s">
        <v>22903</v>
      </c>
      <c r="EVA156" s="24" t="s">
        <v>22904</v>
      </c>
      <c r="EVB156" s="24" t="s">
        <v>22905</v>
      </c>
      <c r="EVC156" s="24" t="s">
        <v>22906</v>
      </c>
      <c r="EVD156" s="24" t="s">
        <v>22907</v>
      </c>
      <c r="EVE156" s="24" t="s">
        <v>22908</v>
      </c>
      <c r="EVF156" s="24" t="s">
        <v>22909</v>
      </c>
      <c r="EVG156" s="24" t="s">
        <v>22910</v>
      </c>
      <c r="EVH156" s="24" t="s">
        <v>22911</v>
      </c>
      <c r="EVI156" s="24" t="s">
        <v>22912</v>
      </c>
      <c r="EVJ156" s="24" t="s">
        <v>22913</v>
      </c>
      <c r="EVK156" s="24" t="s">
        <v>22914</v>
      </c>
      <c r="EVL156" s="24" t="s">
        <v>22915</v>
      </c>
      <c r="EVM156" s="24" t="s">
        <v>22916</v>
      </c>
      <c r="EVN156" s="24" t="s">
        <v>22917</v>
      </c>
      <c r="EVO156" s="24" t="s">
        <v>22918</v>
      </c>
      <c r="EVP156" s="24" t="s">
        <v>22919</v>
      </c>
      <c r="EVQ156" s="24" t="s">
        <v>22920</v>
      </c>
      <c r="EVR156" s="24" t="s">
        <v>22921</v>
      </c>
      <c r="EVS156" s="24" t="s">
        <v>22922</v>
      </c>
      <c r="EVT156" s="24" t="s">
        <v>22923</v>
      </c>
      <c r="EVU156" s="24" t="s">
        <v>22924</v>
      </c>
      <c r="EVV156" s="24" t="s">
        <v>22925</v>
      </c>
      <c r="EVW156" s="24" t="s">
        <v>22926</v>
      </c>
      <c r="EVX156" s="24" t="s">
        <v>22927</v>
      </c>
      <c r="EVY156" s="24" t="s">
        <v>22928</v>
      </c>
      <c r="EVZ156" s="24" t="s">
        <v>22929</v>
      </c>
      <c r="EWA156" s="24" t="s">
        <v>22930</v>
      </c>
      <c r="EWB156" s="24" t="s">
        <v>22931</v>
      </c>
      <c r="EWC156" s="24" t="s">
        <v>22932</v>
      </c>
      <c r="EWD156" s="24" t="s">
        <v>22933</v>
      </c>
      <c r="EWE156" s="24" t="s">
        <v>22934</v>
      </c>
      <c r="EWF156" s="24" t="s">
        <v>22935</v>
      </c>
      <c r="EWG156" s="24" t="s">
        <v>22936</v>
      </c>
      <c r="EWH156" s="24" t="s">
        <v>22937</v>
      </c>
      <c r="EWI156" s="24" t="s">
        <v>22938</v>
      </c>
      <c r="EWJ156" s="24" t="s">
        <v>22939</v>
      </c>
      <c r="EWK156" s="24" t="s">
        <v>22940</v>
      </c>
      <c r="EWL156" s="24" t="s">
        <v>22941</v>
      </c>
      <c r="EWM156" s="24" t="s">
        <v>22942</v>
      </c>
      <c r="EWN156" s="24" t="s">
        <v>22943</v>
      </c>
      <c r="EWO156" s="24" t="s">
        <v>22944</v>
      </c>
      <c r="EWP156" s="24" t="s">
        <v>22945</v>
      </c>
      <c r="EWQ156" s="24" t="s">
        <v>22946</v>
      </c>
      <c r="EWR156" s="24" t="s">
        <v>22947</v>
      </c>
      <c r="EWS156" s="24" t="s">
        <v>22948</v>
      </c>
      <c r="EWT156" s="24" t="s">
        <v>22949</v>
      </c>
      <c r="EWU156" s="24" t="s">
        <v>22950</v>
      </c>
      <c r="EWV156" s="24" t="s">
        <v>22951</v>
      </c>
      <c r="EWW156" s="24" t="s">
        <v>22952</v>
      </c>
      <c r="EWX156" s="24" t="s">
        <v>22953</v>
      </c>
      <c r="EWY156" s="24" t="s">
        <v>22954</v>
      </c>
      <c r="EWZ156" s="24" t="s">
        <v>22955</v>
      </c>
      <c r="EXA156" s="24" t="s">
        <v>22956</v>
      </c>
      <c r="EXB156" s="24" t="s">
        <v>22957</v>
      </c>
      <c r="EXC156" s="24" t="s">
        <v>22958</v>
      </c>
      <c r="EXD156" s="24" t="s">
        <v>22959</v>
      </c>
      <c r="EXE156" s="24" t="s">
        <v>22960</v>
      </c>
      <c r="EXF156" s="24" t="s">
        <v>22961</v>
      </c>
      <c r="EXG156" s="24" t="s">
        <v>22962</v>
      </c>
      <c r="EXH156" s="24" t="s">
        <v>22963</v>
      </c>
      <c r="EXI156" s="24" t="s">
        <v>22964</v>
      </c>
      <c r="EXJ156" s="24" t="s">
        <v>22965</v>
      </c>
      <c r="EXK156" s="24" t="s">
        <v>22966</v>
      </c>
      <c r="EXL156" s="24" t="s">
        <v>22967</v>
      </c>
      <c r="EXM156" s="24" t="s">
        <v>22968</v>
      </c>
      <c r="EXN156" s="24" t="s">
        <v>22969</v>
      </c>
      <c r="EXO156" s="24" t="s">
        <v>22970</v>
      </c>
      <c r="EXP156" s="24" t="s">
        <v>22971</v>
      </c>
      <c r="EXQ156" s="24" t="s">
        <v>22972</v>
      </c>
      <c r="EXR156" s="24" t="s">
        <v>22973</v>
      </c>
      <c r="EXS156" s="24" t="s">
        <v>22974</v>
      </c>
      <c r="EXT156" s="24" t="s">
        <v>22975</v>
      </c>
      <c r="EXU156" s="24" t="s">
        <v>22976</v>
      </c>
      <c r="EXV156" s="24" t="s">
        <v>22977</v>
      </c>
      <c r="EXW156" s="24" t="s">
        <v>22978</v>
      </c>
      <c r="EXX156" s="24" t="s">
        <v>22979</v>
      </c>
      <c r="EXY156" s="24" t="s">
        <v>22980</v>
      </c>
      <c r="EXZ156" s="24" t="s">
        <v>22981</v>
      </c>
      <c r="EYA156" s="24" t="s">
        <v>22982</v>
      </c>
      <c r="EYB156" s="24" t="s">
        <v>22983</v>
      </c>
      <c r="EYC156" s="24" t="s">
        <v>22984</v>
      </c>
      <c r="EYD156" s="24" t="s">
        <v>22985</v>
      </c>
      <c r="EYE156" s="24" t="s">
        <v>22986</v>
      </c>
      <c r="EYF156" s="24" t="s">
        <v>22987</v>
      </c>
      <c r="EYG156" s="24" t="s">
        <v>22988</v>
      </c>
      <c r="EYH156" s="24" t="s">
        <v>22989</v>
      </c>
      <c r="EYI156" s="24" t="s">
        <v>22990</v>
      </c>
      <c r="EYJ156" s="24" t="s">
        <v>22991</v>
      </c>
      <c r="EYK156" s="24" t="s">
        <v>22992</v>
      </c>
      <c r="EYL156" s="24" t="s">
        <v>22993</v>
      </c>
      <c r="EYM156" s="24" t="s">
        <v>22994</v>
      </c>
      <c r="EYN156" s="24" t="s">
        <v>22995</v>
      </c>
      <c r="EYO156" s="24" t="s">
        <v>22996</v>
      </c>
      <c r="EYP156" s="24" t="s">
        <v>22997</v>
      </c>
      <c r="EYQ156" s="24" t="s">
        <v>22998</v>
      </c>
      <c r="EYR156" s="24" t="s">
        <v>22999</v>
      </c>
      <c r="EYS156" s="24" t="s">
        <v>23000</v>
      </c>
      <c r="EYT156" s="24" t="s">
        <v>23001</v>
      </c>
      <c r="EYU156" s="24" t="s">
        <v>23002</v>
      </c>
      <c r="EYV156" s="24" t="s">
        <v>23003</v>
      </c>
      <c r="EYW156" s="24" t="s">
        <v>23004</v>
      </c>
      <c r="EYX156" s="24" t="s">
        <v>23005</v>
      </c>
      <c r="EYY156" s="24" t="s">
        <v>23006</v>
      </c>
      <c r="EYZ156" s="24" t="s">
        <v>23007</v>
      </c>
      <c r="EZA156" s="24" t="s">
        <v>23008</v>
      </c>
      <c r="EZB156" s="24" t="s">
        <v>23009</v>
      </c>
      <c r="EZC156" s="24" t="s">
        <v>23010</v>
      </c>
      <c r="EZD156" s="24" t="s">
        <v>23011</v>
      </c>
      <c r="EZE156" s="24" t="s">
        <v>23012</v>
      </c>
      <c r="EZF156" s="24" t="s">
        <v>23013</v>
      </c>
      <c r="EZG156" s="24" t="s">
        <v>23014</v>
      </c>
      <c r="EZH156" s="24" t="s">
        <v>23015</v>
      </c>
      <c r="EZI156" s="24" t="s">
        <v>23016</v>
      </c>
      <c r="EZJ156" s="24" t="s">
        <v>23017</v>
      </c>
      <c r="EZK156" s="24" t="s">
        <v>23018</v>
      </c>
      <c r="EZL156" s="24" t="s">
        <v>23019</v>
      </c>
      <c r="EZM156" s="24" t="s">
        <v>23020</v>
      </c>
      <c r="EZN156" s="24" t="s">
        <v>23021</v>
      </c>
      <c r="EZO156" s="24" t="s">
        <v>23022</v>
      </c>
      <c r="EZP156" s="24" t="s">
        <v>23023</v>
      </c>
      <c r="EZQ156" s="24" t="s">
        <v>23024</v>
      </c>
      <c r="EZR156" s="24" t="s">
        <v>23025</v>
      </c>
      <c r="EZS156" s="24" t="s">
        <v>23026</v>
      </c>
      <c r="EZT156" s="24" t="s">
        <v>23027</v>
      </c>
      <c r="EZU156" s="24" t="s">
        <v>23028</v>
      </c>
      <c r="EZV156" s="24" t="s">
        <v>23029</v>
      </c>
      <c r="EZW156" s="24" t="s">
        <v>23030</v>
      </c>
      <c r="EZX156" s="24" t="s">
        <v>23031</v>
      </c>
      <c r="EZY156" s="24" t="s">
        <v>23032</v>
      </c>
      <c r="EZZ156" s="24" t="s">
        <v>23033</v>
      </c>
      <c r="FAA156" s="24" t="s">
        <v>23034</v>
      </c>
      <c r="FAB156" s="24" t="s">
        <v>23035</v>
      </c>
      <c r="FAC156" s="24" t="s">
        <v>23036</v>
      </c>
      <c r="FAD156" s="24" t="s">
        <v>23037</v>
      </c>
      <c r="FAE156" s="24" t="s">
        <v>23038</v>
      </c>
      <c r="FAF156" s="24" t="s">
        <v>23039</v>
      </c>
      <c r="FAG156" s="24" t="s">
        <v>23040</v>
      </c>
      <c r="FAH156" s="24" t="s">
        <v>23041</v>
      </c>
      <c r="FAI156" s="24" t="s">
        <v>23042</v>
      </c>
      <c r="FAJ156" s="24" t="s">
        <v>23043</v>
      </c>
      <c r="FAK156" s="24" t="s">
        <v>23044</v>
      </c>
      <c r="FAL156" s="24" t="s">
        <v>23045</v>
      </c>
      <c r="FAM156" s="24" t="s">
        <v>23046</v>
      </c>
      <c r="FAN156" s="24" t="s">
        <v>23047</v>
      </c>
      <c r="FAO156" s="24" t="s">
        <v>23048</v>
      </c>
      <c r="FAP156" s="24" t="s">
        <v>23049</v>
      </c>
      <c r="FAQ156" s="24" t="s">
        <v>23050</v>
      </c>
      <c r="FAR156" s="24" t="s">
        <v>23051</v>
      </c>
      <c r="FAS156" s="24" t="s">
        <v>23052</v>
      </c>
      <c r="FAT156" s="24" t="s">
        <v>23053</v>
      </c>
      <c r="FAU156" s="24" t="s">
        <v>23054</v>
      </c>
      <c r="FAV156" s="24" t="s">
        <v>23055</v>
      </c>
      <c r="FAW156" s="24" t="s">
        <v>23056</v>
      </c>
      <c r="FAX156" s="24" t="s">
        <v>23057</v>
      </c>
      <c r="FAY156" s="24" t="s">
        <v>23058</v>
      </c>
      <c r="FAZ156" s="24" t="s">
        <v>23059</v>
      </c>
      <c r="FBA156" s="24" t="s">
        <v>23060</v>
      </c>
      <c r="FBB156" s="24" t="s">
        <v>23061</v>
      </c>
      <c r="FBC156" s="24" t="s">
        <v>23062</v>
      </c>
      <c r="FBD156" s="24" t="s">
        <v>23063</v>
      </c>
      <c r="FBE156" s="24" t="s">
        <v>23064</v>
      </c>
      <c r="FBF156" s="24" t="s">
        <v>23065</v>
      </c>
      <c r="FBG156" s="24" t="s">
        <v>23066</v>
      </c>
      <c r="FBH156" s="24" t="s">
        <v>23067</v>
      </c>
      <c r="FBI156" s="24" t="s">
        <v>23068</v>
      </c>
      <c r="FBJ156" s="24" t="s">
        <v>23069</v>
      </c>
      <c r="FBK156" s="24" t="s">
        <v>23070</v>
      </c>
      <c r="FBL156" s="24" t="s">
        <v>23071</v>
      </c>
      <c r="FBM156" s="24" t="s">
        <v>23072</v>
      </c>
      <c r="FBN156" s="24" t="s">
        <v>23073</v>
      </c>
      <c r="FBO156" s="24" t="s">
        <v>23074</v>
      </c>
      <c r="FBP156" s="24" t="s">
        <v>23075</v>
      </c>
      <c r="FBQ156" s="24" t="s">
        <v>23076</v>
      </c>
      <c r="FBR156" s="24" t="s">
        <v>23077</v>
      </c>
      <c r="FBS156" s="24" t="s">
        <v>23078</v>
      </c>
      <c r="FBT156" s="24" t="s">
        <v>23079</v>
      </c>
      <c r="FBU156" s="24" t="s">
        <v>23080</v>
      </c>
      <c r="FBV156" s="24" t="s">
        <v>23081</v>
      </c>
      <c r="FBW156" s="24" t="s">
        <v>23082</v>
      </c>
      <c r="FBX156" s="24" t="s">
        <v>23083</v>
      </c>
      <c r="FBY156" s="24" t="s">
        <v>23084</v>
      </c>
      <c r="FBZ156" s="24" t="s">
        <v>23085</v>
      </c>
      <c r="FCA156" s="24" t="s">
        <v>23086</v>
      </c>
      <c r="FCB156" s="24" t="s">
        <v>23087</v>
      </c>
      <c r="FCC156" s="24" t="s">
        <v>23088</v>
      </c>
      <c r="FCD156" s="24" t="s">
        <v>23089</v>
      </c>
      <c r="FCE156" s="24" t="s">
        <v>23090</v>
      </c>
      <c r="FCF156" s="24" t="s">
        <v>23091</v>
      </c>
      <c r="FCG156" s="24" t="s">
        <v>23092</v>
      </c>
      <c r="FCH156" s="24" t="s">
        <v>23093</v>
      </c>
      <c r="FCI156" s="24" t="s">
        <v>23094</v>
      </c>
      <c r="FCJ156" s="24" t="s">
        <v>23095</v>
      </c>
      <c r="FCK156" s="24" t="s">
        <v>23096</v>
      </c>
      <c r="FCL156" s="24" t="s">
        <v>23097</v>
      </c>
      <c r="FCM156" s="24" t="s">
        <v>23098</v>
      </c>
      <c r="FCN156" s="24" t="s">
        <v>23099</v>
      </c>
      <c r="FCO156" s="24" t="s">
        <v>23100</v>
      </c>
      <c r="FCP156" s="24" t="s">
        <v>23101</v>
      </c>
      <c r="FCQ156" s="24" t="s">
        <v>23102</v>
      </c>
      <c r="FCR156" s="24" t="s">
        <v>23103</v>
      </c>
      <c r="FCS156" s="24" t="s">
        <v>23104</v>
      </c>
      <c r="FCT156" s="24" t="s">
        <v>23105</v>
      </c>
      <c r="FCU156" s="24" t="s">
        <v>23106</v>
      </c>
      <c r="FCV156" s="24" t="s">
        <v>23107</v>
      </c>
      <c r="FCW156" s="24" t="s">
        <v>23108</v>
      </c>
      <c r="FCX156" s="24" t="s">
        <v>23109</v>
      </c>
      <c r="FCY156" s="24" t="s">
        <v>23110</v>
      </c>
      <c r="FCZ156" s="24" t="s">
        <v>23111</v>
      </c>
      <c r="FDA156" s="24" t="s">
        <v>23112</v>
      </c>
      <c r="FDB156" s="24" t="s">
        <v>23113</v>
      </c>
      <c r="FDC156" s="24" t="s">
        <v>23114</v>
      </c>
      <c r="FDD156" s="24" t="s">
        <v>23115</v>
      </c>
      <c r="FDE156" s="24" t="s">
        <v>23116</v>
      </c>
      <c r="FDF156" s="24" t="s">
        <v>23117</v>
      </c>
      <c r="FDG156" s="24" t="s">
        <v>23118</v>
      </c>
      <c r="FDH156" s="24" t="s">
        <v>23119</v>
      </c>
      <c r="FDI156" s="24" t="s">
        <v>23120</v>
      </c>
      <c r="FDJ156" s="24" t="s">
        <v>23121</v>
      </c>
      <c r="FDK156" s="24" t="s">
        <v>23122</v>
      </c>
      <c r="FDL156" s="24" t="s">
        <v>23123</v>
      </c>
      <c r="FDM156" s="24" t="s">
        <v>23124</v>
      </c>
      <c r="FDN156" s="24" t="s">
        <v>23125</v>
      </c>
      <c r="FDO156" s="24" t="s">
        <v>23126</v>
      </c>
      <c r="FDP156" s="24" t="s">
        <v>23127</v>
      </c>
      <c r="FDQ156" s="24" t="s">
        <v>23128</v>
      </c>
      <c r="FDR156" s="24" t="s">
        <v>23129</v>
      </c>
      <c r="FDS156" s="24" t="s">
        <v>23130</v>
      </c>
      <c r="FDT156" s="24" t="s">
        <v>23131</v>
      </c>
      <c r="FDU156" s="24" t="s">
        <v>23132</v>
      </c>
      <c r="FDV156" s="24" t="s">
        <v>23133</v>
      </c>
      <c r="FDW156" s="24" t="s">
        <v>23134</v>
      </c>
      <c r="FDX156" s="24" t="s">
        <v>23135</v>
      </c>
      <c r="FDY156" s="24" t="s">
        <v>23136</v>
      </c>
      <c r="FDZ156" s="24" t="s">
        <v>23137</v>
      </c>
      <c r="FEA156" s="24" t="s">
        <v>23138</v>
      </c>
      <c r="FEB156" s="24" t="s">
        <v>23139</v>
      </c>
      <c r="FEC156" s="24" t="s">
        <v>23140</v>
      </c>
      <c r="FED156" s="24" t="s">
        <v>23141</v>
      </c>
      <c r="FEE156" s="24" t="s">
        <v>23142</v>
      </c>
      <c r="FEF156" s="24" t="s">
        <v>23143</v>
      </c>
      <c r="FEG156" s="24" t="s">
        <v>23144</v>
      </c>
      <c r="FEH156" s="24" t="s">
        <v>23145</v>
      </c>
      <c r="FEI156" s="24" t="s">
        <v>23146</v>
      </c>
      <c r="FEJ156" s="24" t="s">
        <v>23147</v>
      </c>
      <c r="FEK156" s="24" t="s">
        <v>23148</v>
      </c>
      <c r="FEL156" s="24" t="s">
        <v>23149</v>
      </c>
      <c r="FEM156" s="24" t="s">
        <v>23150</v>
      </c>
      <c r="FEN156" s="24" t="s">
        <v>23151</v>
      </c>
      <c r="FEO156" s="24" t="s">
        <v>23152</v>
      </c>
      <c r="FEP156" s="24" t="s">
        <v>23153</v>
      </c>
      <c r="FEQ156" s="24" t="s">
        <v>23154</v>
      </c>
      <c r="FER156" s="24" t="s">
        <v>23155</v>
      </c>
      <c r="FES156" s="24" t="s">
        <v>23156</v>
      </c>
      <c r="FET156" s="24" t="s">
        <v>23157</v>
      </c>
      <c r="FEU156" s="24" t="s">
        <v>23158</v>
      </c>
      <c r="FEV156" s="24" t="s">
        <v>23159</v>
      </c>
      <c r="FEW156" s="24" t="s">
        <v>23160</v>
      </c>
      <c r="FEX156" s="24" t="s">
        <v>23161</v>
      </c>
      <c r="FEY156" s="24" t="s">
        <v>23162</v>
      </c>
      <c r="FEZ156" s="24" t="s">
        <v>23163</v>
      </c>
      <c r="FFA156" s="24" t="s">
        <v>23164</v>
      </c>
      <c r="FFB156" s="24" t="s">
        <v>23165</v>
      </c>
      <c r="FFC156" s="24" t="s">
        <v>23166</v>
      </c>
      <c r="FFD156" s="24" t="s">
        <v>23167</v>
      </c>
      <c r="FFE156" s="24" t="s">
        <v>23168</v>
      </c>
      <c r="FFF156" s="24" t="s">
        <v>23169</v>
      </c>
      <c r="FFG156" s="24" t="s">
        <v>23170</v>
      </c>
      <c r="FFH156" s="24" t="s">
        <v>23171</v>
      </c>
      <c r="FFI156" s="24" t="s">
        <v>23172</v>
      </c>
      <c r="FFJ156" s="24" t="s">
        <v>23173</v>
      </c>
      <c r="FFK156" s="24" t="s">
        <v>23174</v>
      </c>
      <c r="FFL156" s="24" t="s">
        <v>23175</v>
      </c>
      <c r="FFM156" s="24" t="s">
        <v>23176</v>
      </c>
      <c r="FFN156" s="24" t="s">
        <v>23177</v>
      </c>
      <c r="FFO156" s="24" t="s">
        <v>23178</v>
      </c>
      <c r="FFP156" s="24" t="s">
        <v>23179</v>
      </c>
      <c r="FFQ156" s="24" t="s">
        <v>23180</v>
      </c>
      <c r="FFR156" s="24" t="s">
        <v>23181</v>
      </c>
      <c r="FFS156" s="24" t="s">
        <v>23182</v>
      </c>
      <c r="FFT156" s="24" t="s">
        <v>23183</v>
      </c>
      <c r="FFU156" s="24" t="s">
        <v>23184</v>
      </c>
      <c r="FFV156" s="24" t="s">
        <v>23185</v>
      </c>
      <c r="FFW156" s="24" t="s">
        <v>23186</v>
      </c>
      <c r="FFX156" s="24" t="s">
        <v>23187</v>
      </c>
      <c r="FFY156" s="24" t="s">
        <v>23188</v>
      </c>
      <c r="FFZ156" s="24" t="s">
        <v>23189</v>
      </c>
      <c r="FGA156" s="24" t="s">
        <v>23190</v>
      </c>
      <c r="FGB156" s="24" t="s">
        <v>23191</v>
      </c>
      <c r="FGC156" s="24" t="s">
        <v>23192</v>
      </c>
      <c r="FGD156" s="24" t="s">
        <v>23193</v>
      </c>
      <c r="FGE156" s="24" t="s">
        <v>23194</v>
      </c>
      <c r="FGF156" s="24" t="s">
        <v>23195</v>
      </c>
      <c r="FGG156" s="24" t="s">
        <v>23196</v>
      </c>
      <c r="FGH156" s="24" t="s">
        <v>23197</v>
      </c>
      <c r="FGI156" s="24" t="s">
        <v>23198</v>
      </c>
      <c r="FGJ156" s="24" t="s">
        <v>23199</v>
      </c>
      <c r="FGK156" s="24" t="s">
        <v>23200</v>
      </c>
      <c r="FGL156" s="24" t="s">
        <v>23201</v>
      </c>
      <c r="FGM156" s="24" t="s">
        <v>23202</v>
      </c>
      <c r="FGN156" s="24" t="s">
        <v>23203</v>
      </c>
      <c r="FGO156" s="24" t="s">
        <v>23204</v>
      </c>
      <c r="FGP156" s="24" t="s">
        <v>23205</v>
      </c>
      <c r="FGQ156" s="24" t="s">
        <v>23206</v>
      </c>
      <c r="FGR156" s="24" t="s">
        <v>23207</v>
      </c>
      <c r="FGS156" s="24" t="s">
        <v>23208</v>
      </c>
      <c r="FGT156" s="24" t="s">
        <v>23209</v>
      </c>
      <c r="FGU156" s="24" t="s">
        <v>23210</v>
      </c>
      <c r="FGV156" s="24" t="s">
        <v>23211</v>
      </c>
      <c r="FGW156" s="24" t="s">
        <v>23212</v>
      </c>
      <c r="FGX156" s="24" t="s">
        <v>23213</v>
      </c>
      <c r="FGY156" s="24" t="s">
        <v>23214</v>
      </c>
      <c r="FGZ156" s="24" t="s">
        <v>23215</v>
      </c>
      <c r="FHA156" s="24" t="s">
        <v>23216</v>
      </c>
      <c r="FHB156" s="24" t="s">
        <v>23217</v>
      </c>
      <c r="FHC156" s="24" t="s">
        <v>23218</v>
      </c>
      <c r="FHD156" s="24" t="s">
        <v>23219</v>
      </c>
      <c r="FHE156" s="24" t="s">
        <v>23220</v>
      </c>
      <c r="FHF156" s="24" t="s">
        <v>23221</v>
      </c>
      <c r="FHG156" s="24" t="s">
        <v>23222</v>
      </c>
      <c r="FHH156" s="24" t="s">
        <v>23223</v>
      </c>
      <c r="FHI156" s="24" t="s">
        <v>23224</v>
      </c>
      <c r="FHJ156" s="24" t="s">
        <v>23225</v>
      </c>
      <c r="FHK156" s="24" t="s">
        <v>23226</v>
      </c>
      <c r="FHL156" s="24" t="s">
        <v>23227</v>
      </c>
      <c r="FHM156" s="24" t="s">
        <v>23228</v>
      </c>
      <c r="FHN156" s="24" t="s">
        <v>23229</v>
      </c>
      <c r="FHO156" s="24" t="s">
        <v>23230</v>
      </c>
      <c r="FHP156" s="24" t="s">
        <v>23231</v>
      </c>
      <c r="FHQ156" s="24" t="s">
        <v>23232</v>
      </c>
      <c r="FHR156" s="24" t="s">
        <v>23233</v>
      </c>
      <c r="FHS156" s="24" t="s">
        <v>23234</v>
      </c>
      <c r="FHT156" s="24" t="s">
        <v>23235</v>
      </c>
      <c r="FHU156" s="24" t="s">
        <v>23236</v>
      </c>
      <c r="FHV156" s="24" t="s">
        <v>23237</v>
      </c>
      <c r="FHW156" s="24" t="s">
        <v>23238</v>
      </c>
      <c r="FHX156" s="24" t="s">
        <v>23239</v>
      </c>
      <c r="FHY156" s="24" t="s">
        <v>23240</v>
      </c>
      <c r="FHZ156" s="24" t="s">
        <v>23241</v>
      </c>
      <c r="FIA156" s="24" t="s">
        <v>23242</v>
      </c>
      <c r="FIB156" s="24" t="s">
        <v>23243</v>
      </c>
      <c r="FIC156" s="24" t="s">
        <v>23244</v>
      </c>
      <c r="FID156" s="24" t="s">
        <v>23245</v>
      </c>
      <c r="FIE156" s="24" t="s">
        <v>23246</v>
      </c>
      <c r="FIF156" s="24" t="s">
        <v>23247</v>
      </c>
      <c r="FIG156" s="24" t="s">
        <v>23248</v>
      </c>
      <c r="FIH156" s="24" t="s">
        <v>23249</v>
      </c>
      <c r="FII156" s="24" t="s">
        <v>23250</v>
      </c>
      <c r="FIJ156" s="24" t="s">
        <v>23251</v>
      </c>
      <c r="FIK156" s="24" t="s">
        <v>23252</v>
      </c>
      <c r="FIL156" s="24" t="s">
        <v>23253</v>
      </c>
      <c r="FIM156" s="24" t="s">
        <v>23254</v>
      </c>
      <c r="FIN156" s="24" t="s">
        <v>23255</v>
      </c>
      <c r="FIO156" s="24" t="s">
        <v>23256</v>
      </c>
      <c r="FIP156" s="24" t="s">
        <v>23257</v>
      </c>
      <c r="FIQ156" s="24" t="s">
        <v>23258</v>
      </c>
      <c r="FIR156" s="24" t="s">
        <v>23259</v>
      </c>
      <c r="FIS156" s="24" t="s">
        <v>23260</v>
      </c>
      <c r="FIT156" s="24" t="s">
        <v>23261</v>
      </c>
      <c r="FIU156" s="24" t="s">
        <v>23262</v>
      </c>
      <c r="FIV156" s="24" t="s">
        <v>23263</v>
      </c>
      <c r="FIW156" s="24" t="s">
        <v>23264</v>
      </c>
      <c r="FIX156" s="24" t="s">
        <v>23265</v>
      </c>
      <c r="FIY156" s="24" t="s">
        <v>23266</v>
      </c>
      <c r="FIZ156" s="24" t="s">
        <v>23267</v>
      </c>
      <c r="FJA156" s="24" t="s">
        <v>23268</v>
      </c>
      <c r="FJB156" s="24" t="s">
        <v>23269</v>
      </c>
      <c r="FJC156" s="24" t="s">
        <v>23270</v>
      </c>
      <c r="FJD156" s="24" t="s">
        <v>23271</v>
      </c>
      <c r="FJE156" s="24" t="s">
        <v>23272</v>
      </c>
      <c r="FJF156" s="24" t="s">
        <v>23273</v>
      </c>
      <c r="FJG156" s="24" t="s">
        <v>23274</v>
      </c>
      <c r="FJH156" s="24" t="s">
        <v>23275</v>
      </c>
      <c r="FJI156" s="24" t="s">
        <v>23276</v>
      </c>
      <c r="FJJ156" s="24" t="s">
        <v>23277</v>
      </c>
      <c r="FJK156" s="24" t="s">
        <v>23278</v>
      </c>
      <c r="FJL156" s="24" t="s">
        <v>23279</v>
      </c>
      <c r="FJM156" s="24" t="s">
        <v>23280</v>
      </c>
      <c r="FJN156" s="24" t="s">
        <v>23281</v>
      </c>
      <c r="FJO156" s="24" t="s">
        <v>23282</v>
      </c>
      <c r="FJP156" s="24" t="s">
        <v>23283</v>
      </c>
      <c r="FJQ156" s="24" t="s">
        <v>23284</v>
      </c>
      <c r="FJR156" s="24" t="s">
        <v>23285</v>
      </c>
      <c r="FJS156" s="24" t="s">
        <v>23286</v>
      </c>
      <c r="FJT156" s="24" t="s">
        <v>23287</v>
      </c>
      <c r="FJU156" s="24" t="s">
        <v>23288</v>
      </c>
      <c r="FJV156" s="24" t="s">
        <v>23289</v>
      </c>
      <c r="FJW156" s="24" t="s">
        <v>23290</v>
      </c>
      <c r="FJX156" s="24" t="s">
        <v>23291</v>
      </c>
      <c r="FJY156" s="24" t="s">
        <v>23292</v>
      </c>
      <c r="FJZ156" s="24" t="s">
        <v>23293</v>
      </c>
      <c r="FKA156" s="24" t="s">
        <v>23294</v>
      </c>
      <c r="FKB156" s="24" t="s">
        <v>23295</v>
      </c>
      <c r="FKC156" s="24" t="s">
        <v>23296</v>
      </c>
      <c r="FKD156" s="24" t="s">
        <v>23297</v>
      </c>
      <c r="FKE156" s="24" t="s">
        <v>23298</v>
      </c>
      <c r="FKF156" s="24" t="s">
        <v>23299</v>
      </c>
      <c r="FKG156" s="24" t="s">
        <v>23300</v>
      </c>
      <c r="FKH156" s="24" t="s">
        <v>23301</v>
      </c>
      <c r="FKI156" s="24" t="s">
        <v>23302</v>
      </c>
      <c r="FKJ156" s="24" t="s">
        <v>23303</v>
      </c>
      <c r="FKK156" s="24" t="s">
        <v>23304</v>
      </c>
      <c r="FKL156" s="24" t="s">
        <v>23305</v>
      </c>
      <c r="FKM156" s="24" t="s">
        <v>23306</v>
      </c>
      <c r="FKN156" s="24" t="s">
        <v>23307</v>
      </c>
      <c r="FKO156" s="24" t="s">
        <v>23308</v>
      </c>
      <c r="FKP156" s="24" t="s">
        <v>23309</v>
      </c>
      <c r="FKQ156" s="24" t="s">
        <v>23310</v>
      </c>
      <c r="FKR156" s="24" t="s">
        <v>23311</v>
      </c>
      <c r="FKS156" s="24" t="s">
        <v>23312</v>
      </c>
      <c r="FKT156" s="24" t="s">
        <v>23313</v>
      </c>
      <c r="FKU156" s="24" t="s">
        <v>23314</v>
      </c>
      <c r="FKV156" s="24" t="s">
        <v>23315</v>
      </c>
      <c r="FKW156" s="24" t="s">
        <v>23316</v>
      </c>
      <c r="FKX156" s="24" t="s">
        <v>23317</v>
      </c>
      <c r="FKY156" s="24" t="s">
        <v>23318</v>
      </c>
      <c r="FKZ156" s="24" t="s">
        <v>23319</v>
      </c>
      <c r="FLA156" s="24" t="s">
        <v>23320</v>
      </c>
      <c r="FLB156" s="24" t="s">
        <v>23321</v>
      </c>
      <c r="FLC156" s="24" t="s">
        <v>23322</v>
      </c>
      <c r="FLD156" s="24" t="s">
        <v>23323</v>
      </c>
      <c r="FLE156" s="24" t="s">
        <v>23324</v>
      </c>
      <c r="FLF156" s="24" t="s">
        <v>23325</v>
      </c>
      <c r="FLG156" s="24" t="s">
        <v>23326</v>
      </c>
      <c r="FLH156" s="24" t="s">
        <v>23327</v>
      </c>
      <c r="FLI156" s="24" t="s">
        <v>23328</v>
      </c>
      <c r="FLJ156" s="24" t="s">
        <v>23329</v>
      </c>
      <c r="FLK156" s="24" t="s">
        <v>23330</v>
      </c>
      <c r="FLL156" s="24" t="s">
        <v>23331</v>
      </c>
      <c r="FLM156" s="24" t="s">
        <v>23332</v>
      </c>
      <c r="FLN156" s="24" t="s">
        <v>23333</v>
      </c>
      <c r="FLO156" s="24" t="s">
        <v>23334</v>
      </c>
      <c r="FLP156" s="24" t="s">
        <v>23335</v>
      </c>
      <c r="FLQ156" s="24" t="s">
        <v>23336</v>
      </c>
      <c r="FLR156" s="24" t="s">
        <v>23337</v>
      </c>
      <c r="FLS156" s="24" t="s">
        <v>23338</v>
      </c>
      <c r="FLT156" s="24" t="s">
        <v>23339</v>
      </c>
      <c r="FLU156" s="24" t="s">
        <v>23340</v>
      </c>
      <c r="FLV156" s="24" t="s">
        <v>23341</v>
      </c>
      <c r="FLW156" s="24" t="s">
        <v>23342</v>
      </c>
      <c r="FLX156" s="24" t="s">
        <v>23343</v>
      </c>
      <c r="FLY156" s="24" t="s">
        <v>23344</v>
      </c>
      <c r="FLZ156" s="24" t="s">
        <v>23345</v>
      </c>
      <c r="FMA156" s="24" t="s">
        <v>23346</v>
      </c>
      <c r="FMB156" s="24" t="s">
        <v>23347</v>
      </c>
      <c r="FMC156" s="24" t="s">
        <v>23348</v>
      </c>
      <c r="FMD156" s="24" t="s">
        <v>23349</v>
      </c>
      <c r="FME156" s="24" t="s">
        <v>23350</v>
      </c>
      <c r="FMF156" s="24" t="s">
        <v>23351</v>
      </c>
      <c r="FMG156" s="24" t="s">
        <v>23352</v>
      </c>
      <c r="FMH156" s="24" t="s">
        <v>23353</v>
      </c>
      <c r="FMI156" s="24" t="s">
        <v>23354</v>
      </c>
      <c r="FMJ156" s="24" t="s">
        <v>23355</v>
      </c>
      <c r="FMK156" s="24" t="s">
        <v>23356</v>
      </c>
      <c r="FML156" s="24" t="s">
        <v>23357</v>
      </c>
      <c r="FMM156" s="24" t="s">
        <v>23358</v>
      </c>
      <c r="FMN156" s="24" t="s">
        <v>23359</v>
      </c>
      <c r="FMO156" s="24" t="s">
        <v>23360</v>
      </c>
      <c r="FMP156" s="24" t="s">
        <v>23361</v>
      </c>
      <c r="FMQ156" s="24" t="s">
        <v>23362</v>
      </c>
      <c r="FMR156" s="24" t="s">
        <v>23363</v>
      </c>
      <c r="FMS156" s="24" t="s">
        <v>23364</v>
      </c>
      <c r="FMT156" s="24" t="s">
        <v>23365</v>
      </c>
      <c r="FMU156" s="24" t="s">
        <v>23366</v>
      </c>
      <c r="FMV156" s="24" t="s">
        <v>23367</v>
      </c>
      <c r="FMW156" s="24" t="s">
        <v>23368</v>
      </c>
      <c r="FMX156" s="24" t="s">
        <v>23369</v>
      </c>
      <c r="FMY156" s="24" t="s">
        <v>23370</v>
      </c>
      <c r="FMZ156" s="24" t="s">
        <v>23371</v>
      </c>
      <c r="FNA156" s="24" t="s">
        <v>23372</v>
      </c>
      <c r="FNB156" s="24" t="s">
        <v>23373</v>
      </c>
      <c r="FNC156" s="24" t="s">
        <v>23374</v>
      </c>
      <c r="FND156" s="24" t="s">
        <v>23375</v>
      </c>
      <c r="FNE156" s="24" t="s">
        <v>23376</v>
      </c>
      <c r="FNF156" s="24" t="s">
        <v>23377</v>
      </c>
      <c r="FNG156" s="24" t="s">
        <v>23378</v>
      </c>
      <c r="FNH156" s="24" t="s">
        <v>23379</v>
      </c>
      <c r="FNI156" s="24" t="s">
        <v>23380</v>
      </c>
      <c r="FNJ156" s="24" t="s">
        <v>23381</v>
      </c>
      <c r="FNK156" s="24" t="s">
        <v>23382</v>
      </c>
      <c r="FNL156" s="24" t="s">
        <v>23383</v>
      </c>
      <c r="FNM156" s="24" t="s">
        <v>23384</v>
      </c>
      <c r="FNN156" s="24" t="s">
        <v>23385</v>
      </c>
      <c r="FNO156" s="24" t="s">
        <v>23386</v>
      </c>
      <c r="FNP156" s="24" t="s">
        <v>23387</v>
      </c>
      <c r="FNQ156" s="24" t="s">
        <v>23388</v>
      </c>
      <c r="FNR156" s="24" t="s">
        <v>23389</v>
      </c>
      <c r="FNS156" s="24" t="s">
        <v>23390</v>
      </c>
      <c r="FNT156" s="24" t="s">
        <v>23391</v>
      </c>
      <c r="FNU156" s="24" t="s">
        <v>23392</v>
      </c>
      <c r="FNV156" s="24" t="s">
        <v>23393</v>
      </c>
      <c r="FNW156" s="24" t="s">
        <v>23394</v>
      </c>
      <c r="FNX156" s="24" t="s">
        <v>23395</v>
      </c>
      <c r="FNY156" s="24" t="s">
        <v>23396</v>
      </c>
      <c r="FNZ156" s="24" t="s">
        <v>23397</v>
      </c>
      <c r="FOA156" s="24" t="s">
        <v>23398</v>
      </c>
      <c r="FOB156" s="24" t="s">
        <v>23399</v>
      </c>
      <c r="FOC156" s="24" t="s">
        <v>23400</v>
      </c>
      <c r="FOD156" s="24" t="s">
        <v>23401</v>
      </c>
      <c r="FOE156" s="24" t="s">
        <v>23402</v>
      </c>
      <c r="FOF156" s="24" t="s">
        <v>23403</v>
      </c>
      <c r="FOG156" s="24" t="s">
        <v>23404</v>
      </c>
      <c r="FOH156" s="24" t="s">
        <v>23405</v>
      </c>
      <c r="FOI156" s="24" t="s">
        <v>23406</v>
      </c>
      <c r="FOJ156" s="24" t="s">
        <v>23407</v>
      </c>
      <c r="FOK156" s="24" t="s">
        <v>23408</v>
      </c>
      <c r="FOL156" s="24" t="s">
        <v>23409</v>
      </c>
      <c r="FOM156" s="24" t="s">
        <v>23410</v>
      </c>
      <c r="FON156" s="24" t="s">
        <v>23411</v>
      </c>
      <c r="FOO156" s="24" t="s">
        <v>23412</v>
      </c>
      <c r="FOP156" s="24" t="s">
        <v>23413</v>
      </c>
      <c r="FOQ156" s="24" t="s">
        <v>23414</v>
      </c>
      <c r="FOR156" s="24" t="s">
        <v>23415</v>
      </c>
      <c r="FOS156" s="24" t="s">
        <v>23416</v>
      </c>
      <c r="FOT156" s="24" t="s">
        <v>23417</v>
      </c>
      <c r="FOU156" s="24" t="s">
        <v>23418</v>
      </c>
      <c r="FOV156" s="24" t="s">
        <v>23419</v>
      </c>
      <c r="FOW156" s="24" t="s">
        <v>23420</v>
      </c>
      <c r="FOX156" s="24" t="s">
        <v>23421</v>
      </c>
      <c r="FOY156" s="24" t="s">
        <v>23422</v>
      </c>
      <c r="FOZ156" s="24" t="s">
        <v>23423</v>
      </c>
      <c r="FPA156" s="24" t="s">
        <v>23424</v>
      </c>
      <c r="FPB156" s="24" t="s">
        <v>23425</v>
      </c>
      <c r="FPC156" s="24" t="s">
        <v>23426</v>
      </c>
      <c r="FPD156" s="24" t="s">
        <v>23427</v>
      </c>
      <c r="FPE156" s="24" t="s">
        <v>23428</v>
      </c>
      <c r="FPF156" s="24" t="s">
        <v>23429</v>
      </c>
      <c r="FPG156" s="24" t="s">
        <v>23430</v>
      </c>
      <c r="FPH156" s="24" t="s">
        <v>23431</v>
      </c>
      <c r="FPI156" s="24" t="s">
        <v>23432</v>
      </c>
      <c r="FPJ156" s="24" t="s">
        <v>23433</v>
      </c>
      <c r="FPK156" s="24" t="s">
        <v>23434</v>
      </c>
      <c r="FPL156" s="24" t="s">
        <v>23435</v>
      </c>
      <c r="FPM156" s="24" t="s">
        <v>23436</v>
      </c>
      <c r="FPN156" s="24" t="s">
        <v>23437</v>
      </c>
      <c r="FPO156" s="24" t="s">
        <v>23438</v>
      </c>
      <c r="FPP156" s="24" t="s">
        <v>23439</v>
      </c>
      <c r="FPQ156" s="24" t="s">
        <v>23440</v>
      </c>
      <c r="FPR156" s="24" t="s">
        <v>23441</v>
      </c>
      <c r="FPS156" s="24" t="s">
        <v>23442</v>
      </c>
      <c r="FPT156" s="24" t="s">
        <v>23443</v>
      </c>
      <c r="FPU156" s="24" t="s">
        <v>23444</v>
      </c>
      <c r="FPV156" s="24" t="s">
        <v>23445</v>
      </c>
      <c r="FPW156" s="24" t="s">
        <v>23446</v>
      </c>
      <c r="FPX156" s="24" t="s">
        <v>23447</v>
      </c>
      <c r="FPY156" s="24" t="s">
        <v>23448</v>
      </c>
      <c r="FPZ156" s="24" t="s">
        <v>23449</v>
      </c>
      <c r="FQA156" s="24" t="s">
        <v>23450</v>
      </c>
      <c r="FQB156" s="24" t="s">
        <v>23451</v>
      </c>
      <c r="FQC156" s="24" t="s">
        <v>23452</v>
      </c>
      <c r="FQD156" s="24" t="s">
        <v>23453</v>
      </c>
      <c r="FQE156" s="24" t="s">
        <v>23454</v>
      </c>
      <c r="FQF156" s="24" t="s">
        <v>23455</v>
      </c>
      <c r="FQG156" s="24" t="s">
        <v>23456</v>
      </c>
      <c r="FQH156" s="24" t="s">
        <v>23457</v>
      </c>
      <c r="FQI156" s="24" t="s">
        <v>23458</v>
      </c>
      <c r="FQJ156" s="24" t="s">
        <v>23459</v>
      </c>
      <c r="FQK156" s="24" t="s">
        <v>23460</v>
      </c>
      <c r="FQL156" s="24" t="s">
        <v>23461</v>
      </c>
      <c r="FQM156" s="24" t="s">
        <v>23462</v>
      </c>
      <c r="FQN156" s="24" t="s">
        <v>23463</v>
      </c>
      <c r="FQO156" s="24" t="s">
        <v>23464</v>
      </c>
      <c r="FQP156" s="24" t="s">
        <v>23465</v>
      </c>
      <c r="FQQ156" s="24" t="s">
        <v>23466</v>
      </c>
      <c r="FQR156" s="24" t="s">
        <v>23467</v>
      </c>
      <c r="FQS156" s="24" t="s">
        <v>23468</v>
      </c>
      <c r="FQT156" s="24" t="s">
        <v>23469</v>
      </c>
      <c r="FQU156" s="24" t="s">
        <v>23470</v>
      </c>
      <c r="FQV156" s="24" t="s">
        <v>23471</v>
      </c>
      <c r="FQW156" s="24" t="s">
        <v>23472</v>
      </c>
      <c r="FQX156" s="24" t="s">
        <v>23473</v>
      </c>
      <c r="FQY156" s="24" t="s">
        <v>23474</v>
      </c>
      <c r="FQZ156" s="24" t="s">
        <v>23475</v>
      </c>
      <c r="FRA156" s="24" t="s">
        <v>23476</v>
      </c>
      <c r="FRB156" s="24" t="s">
        <v>23477</v>
      </c>
      <c r="FRC156" s="24" t="s">
        <v>23478</v>
      </c>
      <c r="FRD156" s="24" t="s">
        <v>23479</v>
      </c>
      <c r="FRE156" s="24" t="s">
        <v>23480</v>
      </c>
      <c r="FRF156" s="24" t="s">
        <v>23481</v>
      </c>
      <c r="FRG156" s="24" t="s">
        <v>23482</v>
      </c>
      <c r="FRH156" s="24" t="s">
        <v>23483</v>
      </c>
      <c r="FRI156" s="24" t="s">
        <v>23484</v>
      </c>
      <c r="FRJ156" s="24" t="s">
        <v>23485</v>
      </c>
      <c r="FRK156" s="24" t="s">
        <v>23486</v>
      </c>
      <c r="FRL156" s="24" t="s">
        <v>23487</v>
      </c>
      <c r="FRM156" s="24" t="s">
        <v>23488</v>
      </c>
      <c r="FRN156" s="24" t="s">
        <v>23489</v>
      </c>
      <c r="FRO156" s="24" t="s">
        <v>23490</v>
      </c>
      <c r="FRP156" s="24" t="s">
        <v>23491</v>
      </c>
      <c r="FRQ156" s="24" t="s">
        <v>23492</v>
      </c>
      <c r="FRR156" s="24" t="s">
        <v>23493</v>
      </c>
      <c r="FRS156" s="24" t="s">
        <v>23494</v>
      </c>
      <c r="FRT156" s="24" t="s">
        <v>23495</v>
      </c>
      <c r="FRU156" s="24" t="s">
        <v>23496</v>
      </c>
      <c r="FRV156" s="24" t="s">
        <v>23497</v>
      </c>
      <c r="FRW156" s="24" t="s">
        <v>23498</v>
      </c>
      <c r="FRX156" s="24" t="s">
        <v>23499</v>
      </c>
      <c r="FRY156" s="24" t="s">
        <v>23500</v>
      </c>
      <c r="FRZ156" s="24" t="s">
        <v>23501</v>
      </c>
      <c r="FSA156" s="24" t="s">
        <v>23502</v>
      </c>
      <c r="FSB156" s="24" t="s">
        <v>23503</v>
      </c>
      <c r="FSC156" s="24" t="s">
        <v>23504</v>
      </c>
      <c r="FSD156" s="24" t="s">
        <v>23505</v>
      </c>
      <c r="FSE156" s="24" t="s">
        <v>23506</v>
      </c>
      <c r="FSF156" s="24" t="s">
        <v>23507</v>
      </c>
      <c r="FSG156" s="24" t="s">
        <v>23508</v>
      </c>
      <c r="FSH156" s="24" t="s">
        <v>23509</v>
      </c>
      <c r="FSI156" s="24" t="s">
        <v>23510</v>
      </c>
      <c r="FSJ156" s="24" t="s">
        <v>23511</v>
      </c>
      <c r="FSK156" s="24" t="s">
        <v>23512</v>
      </c>
      <c r="FSL156" s="24" t="s">
        <v>23513</v>
      </c>
      <c r="FSM156" s="24" t="s">
        <v>23514</v>
      </c>
      <c r="FSN156" s="24" t="s">
        <v>23515</v>
      </c>
      <c r="FSO156" s="24" t="s">
        <v>23516</v>
      </c>
      <c r="FSP156" s="24" t="s">
        <v>23517</v>
      </c>
      <c r="FSQ156" s="24" t="s">
        <v>23518</v>
      </c>
      <c r="FSR156" s="24" t="s">
        <v>23519</v>
      </c>
      <c r="FSS156" s="24" t="s">
        <v>23520</v>
      </c>
      <c r="FST156" s="24" t="s">
        <v>23521</v>
      </c>
      <c r="FSU156" s="24" t="s">
        <v>23522</v>
      </c>
      <c r="FSV156" s="24" t="s">
        <v>23523</v>
      </c>
      <c r="FSW156" s="24" t="s">
        <v>23524</v>
      </c>
      <c r="FSX156" s="24" t="s">
        <v>23525</v>
      </c>
      <c r="FSY156" s="24" t="s">
        <v>23526</v>
      </c>
      <c r="FSZ156" s="24" t="s">
        <v>23527</v>
      </c>
      <c r="FTA156" s="24" t="s">
        <v>23528</v>
      </c>
      <c r="FTB156" s="24" t="s">
        <v>23529</v>
      </c>
      <c r="FTC156" s="24" t="s">
        <v>23530</v>
      </c>
      <c r="FTD156" s="24" t="s">
        <v>23531</v>
      </c>
      <c r="FTE156" s="24" t="s">
        <v>23532</v>
      </c>
      <c r="FTF156" s="24" t="s">
        <v>23533</v>
      </c>
      <c r="FTG156" s="24" t="s">
        <v>23534</v>
      </c>
      <c r="FTH156" s="24" t="s">
        <v>23535</v>
      </c>
      <c r="FTI156" s="24" t="s">
        <v>23536</v>
      </c>
      <c r="FTJ156" s="24" t="s">
        <v>23537</v>
      </c>
      <c r="FTK156" s="24" t="s">
        <v>23538</v>
      </c>
      <c r="FTL156" s="24" t="s">
        <v>23539</v>
      </c>
      <c r="FTM156" s="24" t="s">
        <v>23540</v>
      </c>
      <c r="FTN156" s="24" t="s">
        <v>23541</v>
      </c>
      <c r="FTO156" s="24" t="s">
        <v>23542</v>
      </c>
      <c r="FTP156" s="24" t="s">
        <v>23543</v>
      </c>
      <c r="FTQ156" s="24" t="s">
        <v>23544</v>
      </c>
      <c r="FTR156" s="24" t="s">
        <v>23545</v>
      </c>
      <c r="FTS156" s="24" t="s">
        <v>23546</v>
      </c>
      <c r="FTT156" s="24" t="s">
        <v>23547</v>
      </c>
      <c r="FTU156" s="24" t="s">
        <v>23548</v>
      </c>
      <c r="FTV156" s="24" t="s">
        <v>23549</v>
      </c>
      <c r="FTW156" s="24" t="s">
        <v>23550</v>
      </c>
      <c r="FTX156" s="24" t="s">
        <v>23551</v>
      </c>
      <c r="FTY156" s="24" t="s">
        <v>23552</v>
      </c>
      <c r="FTZ156" s="24" t="s">
        <v>23553</v>
      </c>
      <c r="FUA156" s="24" t="s">
        <v>23554</v>
      </c>
      <c r="FUB156" s="24" t="s">
        <v>23555</v>
      </c>
      <c r="FUC156" s="24" t="s">
        <v>23556</v>
      </c>
      <c r="FUD156" s="24" t="s">
        <v>23557</v>
      </c>
      <c r="FUE156" s="24" t="s">
        <v>23558</v>
      </c>
      <c r="FUF156" s="24" t="s">
        <v>23559</v>
      </c>
      <c r="FUG156" s="24" t="s">
        <v>23560</v>
      </c>
      <c r="FUH156" s="24" t="s">
        <v>23561</v>
      </c>
      <c r="FUI156" s="24" t="s">
        <v>23562</v>
      </c>
      <c r="FUJ156" s="24" t="s">
        <v>23563</v>
      </c>
      <c r="FUK156" s="24" t="s">
        <v>23564</v>
      </c>
      <c r="FUL156" s="24" t="s">
        <v>23565</v>
      </c>
      <c r="FUM156" s="24" t="s">
        <v>23566</v>
      </c>
      <c r="FUN156" s="24" t="s">
        <v>23567</v>
      </c>
      <c r="FUO156" s="24" t="s">
        <v>23568</v>
      </c>
      <c r="FUP156" s="24" t="s">
        <v>23569</v>
      </c>
      <c r="FUQ156" s="24" t="s">
        <v>23570</v>
      </c>
      <c r="FUR156" s="24" t="s">
        <v>23571</v>
      </c>
      <c r="FUS156" s="24" t="s">
        <v>23572</v>
      </c>
      <c r="FUT156" s="24" t="s">
        <v>23573</v>
      </c>
      <c r="FUU156" s="24" t="s">
        <v>23574</v>
      </c>
      <c r="FUV156" s="24" t="s">
        <v>23575</v>
      </c>
      <c r="FUW156" s="24" t="s">
        <v>23576</v>
      </c>
      <c r="FUX156" s="24" t="s">
        <v>23577</v>
      </c>
      <c r="FUY156" s="24" t="s">
        <v>23578</v>
      </c>
      <c r="FUZ156" s="24" t="s">
        <v>23579</v>
      </c>
      <c r="FVA156" s="24" t="s">
        <v>23580</v>
      </c>
      <c r="FVB156" s="24" t="s">
        <v>23581</v>
      </c>
      <c r="FVC156" s="24" t="s">
        <v>23582</v>
      </c>
      <c r="FVD156" s="24" t="s">
        <v>23583</v>
      </c>
      <c r="FVE156" s="24" t="s">
        <v>23584</v>
      </c>
      <c r="FVF156" s="24" t="s">
        <v>23585</v>
      </c>
      <c r="FVG156" s="24" t="s">
        <v>23586</v>
      </c>
      <c r="FVH156" s="24" t="s">
        <v>23587</v>
      </c>
      <c r="FVI156" s="24" t="s">
        <v>23588</v>
      </c>
      <c r="FVJ156" s="24" t="s">
        <v>23589</v>
      </c>
      <c r="FVK156" s="24" t="s">
        <v>23590</v>
      </c>
      <c r="FVL156" s="24" t="s">
        <v>23591</v>
      </c>
      <c r="FVM156" s="24" t="s">
        <v>23592</v>
      </c>
      <c r="FVN156" s="24" t="s">
        <v>23593</v>
      </c>
      <c r="FVO156" s="24" t="s">
        <v>23594</v>
      </c>
      <c r="FVP156" s="24" t="s">
        <v>23595</v>
      </c>
      <c r="FVQ156" s="24" t="s">
        <v>23596</v>
      </c>
      <c r="FVR156" s="24" t="s">
        <v>23597</v>
      </c>
      <c r="FVS156" s="24" t="s">
        <v>23598</v>
      </c>
      <c r="FVT156" s="24" t="s">
        <v>23599</v>
      </c>
      <c r="FVU156" s="24" t="s">
        <v>23600</v>
      </c>
      <c r="FVV156" s="24" t="s">
        <v>23601</v>
      </c>
      <c r="FVW156" s="24" t="s">
        <v>23602</v>
      </c>
      <c r="FVX156" s="24" t="s">
        <v>23603</v>
      </c>
      <c r="FVY156" s="24" t="s">
        <v>23604</v>
      </c>
      <c r="FVZ156" s="24" t="s">
        <v>23605</v>
      </c>
      <c r="FWA156" s="24" t="s">
        <v>23606</v>
      </c>
      <c r="FWB156" s="24" t="s">
        <v>23607</v>
      </c>
      <c r="FWC156" s="24" t="s">
        <v>23608</v>
      </c>
      <c r="FWD156" s="24" t="s">
        <v>23609</v>
      </c>
      <c r="FWE156" s="24" t="s">
        <v>23610</v>
      </c>
      <c r="FWF156" s="24" t="s">
        <v>23611</v>
      </c>
      <c r="FWG156" s="24" t="s">
        <v>23612</v>
      </c>
      <c r="FWH156" s="24" t="s">
        <v>23613</v>
      </c>
      <c r="FWI156" s="24" t="s">
        <v>23614</v>
      </c>
      <c r="FWJ156" s="24" t="s">
        <v>23615</v>
      </c>
      <c r="FWK156" s="24" t="s">
        <v>23616</v>
      </c>
      <c r="FWL156" s="24" t="s">
        <v>23617</v>
      </c>
      <c r="FWM156" s="24" t="s">
        <v>23618</v>
      </c>
      <c r="FWN156" s="24" t="s">
        <v>23619</v>
      </c>
      <c r="FWO156" s="24" t="s">
        <v>23620</v>
      </c>
      <c r="FWP156" s="24" t="s">
        <v>23621</v>
      </c>
      <c r="FWQ156" s="24" t="s">
        <v>23622</v>
      </c>
      <c r="FWR156" s="24" t="s">
        <v>23623</v>
      </c>
      <c r="FWS156" s="24" t="s">
        <v>23624</v>
      </c>
      <c r="FWT156" s="24" t="s">
        <v>23625</v>
      </c>
      <c r="FWU156" s="24" t="s">
        <v>23626</v>
      </c>
      <c r="FWV156" s="24" t="s">
        <v>23627</v>
      </c>
      <c r="FWW156" s="24" t="s">
        <v>23628</v>
      </c>
      <c r="FWX156" s="24" t="s">
        <v>23629</v>
      </c>
      <c r="FWY156" s="24" t="s">
        <v>23630</v>
      </c>
      <c r="FWZ156" s="24" t="s">
        <v>23631</v>
      </c>
      <c r="FXA156" s="24" t="s">
        <v>23632</v>
      </c>
      <c r="FXB156" s="24" t="s">
        <v>23633</v>
      </c>
      <c r="FXC156" s="24" t="s">
        <v>23634</v>
      </c>
      <c r="FXD156" s="24" t="s">
        <v>23635</v>
      </c>
      <c r="FXE156" s="24" t="s">
        <v>23636</v>
      </c>
      <c r="FXF156" s="24" t="s">
        <v>23637</v>
      </c>
      <c r="FXG156" s="24" t="s">
        <v>23638</v>
      </c>
      <c r="FXH156" s="24" t="s">
        <v>23639</v>
      </c>
      <c r="FXI156" s="24" t="s">
        <v>23640</v>
      </c>
      <c r="FXJ156" s="24" t="s">
        <v>23641</v>
      </c>
      <c r="FXK156" s="24" t="s">
        <v>23642</v>
      </c>
      <c r="FXL156" s="24" t="s">
        <v>23643</v>
      </c>
      <c r="FXM156" s="24" t="s">
        <v>23644</v>
      </c>
      <c r="FXN156" s="24" t="s">
        <v>23645</v>
      </c>
      <c r="FXO156" s="24" t="s">
        <v>23646</v>
      </c>
      <c r="FXP156" s="24" t="s">
        <v>23647</v>
      </c>
      <c r="FXQ156" s="24" t="s">
        <v>23648</v>
      </c>
      <c r="FXR156" s="24" t="s">
        <v>23649</v>
      </c>
      <c r="FXS156" s="24" t="s">
        <v>23650</v>
      </c>
      <c r="FXT156" s="24" t="s">
        <v>23651</v>
      </c>
      <c r="FXU156" s="24" t="s">
        <v>23652</v>
      </c>
      <c r="FXV156" s="24" t="s">
        <v>23653</v>
      </c>
      <c r="FXW156" s="24" t="s">
        <v>23654</v>
      </c>
      <c r="FXX156" s="24" t="s">
        <v>23655</v>
      </c>
      <c r="FXY156" s="24" t="s">
        <v>23656</v>
      </c>
      <c r="FXZ156" s="24" t="s">
        <v>23657</v>
      </c>
      <c r="FYA156" s="24" t="s">
        <v>23658</v>
      </c>
      <c r="FYB156" s="24" t="s">
        <v>23659</v>
      </c>
      <c r="FYC156" s="24" t="s">
        <v>23660</v>
      </c>
      <c r="FYD156" s="24" t="s">
        <v>23661</v>
      </c>
      <c r="FYE156" s="24" t="s">
        <v>23662</v>
      </c>
      <c r="FYF156" s="24" t="s">
        <v>23663</v>
      </c>
      <c r="FYG156" s="24" t="s">
        <v>23664</v>
      </c>
      <c r="FYH156" s="24" t="s">
        <v>23665</v>
      </c>
      <c r="FYI156" s="24" t="s">
        <v>23666</v>
      </c>
      <c r="FYJ156" s="24" t="s">
        <v>23667</v>
      </c>
      <c r="FYK156" s="24" t="s">
        <v>23668</v>
      </c>
      <c r="FYL156" s="24" t="s">
        <v>23669</v>
      </c>
      <c r="FYM156" s="24" t="s">
        <v>23670</v>
      </c>
      <c r="FYN156" s="24" t="s">
        <v>23671</v>
      </c>
      <c r="FYO156" s="24" t="s">
        <v>23672</v>
      </c>
      <c r="FYP156" s="24" t="s">
        <v>23673</v>
      </c>
      <c r="FYQ156" s="24" t="s">
        <v>23674</v>
      </c>
      <c r="FYR156" s="24" t="s">
        <v>23675</v>
      </c>
      <c r="FYS156" s="24" t="s">
        <v>23676</v>
      </c>
      <c r="FYT156" s="24" t="s">
        <v>23677</v>
      </c>
      <c r="FYU156" s="24" t="s">
        <v>23678</v>
      </c>
      <c r="FYV156" s="24" t="s">
        <v>23679</v>
      </c>
      <c r="FYW156" s="24" t="s">
        <v>23680</v>
      </c>
      <c r="FYX156" s="24" t="s">
        <v>23681</v>
      </c>
      <c r="FYY156" s="24" t="s">
        <v>23682</v>
      </c>
      <c r="FYZ156" s="24" t="s">
        <v>23683</v>
      </c>
      <c r="FZA156" s="24" t="s">
        <v>23684</v>
      </c>
      <c r="FZB156" s="24" t="s">
        <v>23685</v>
      </c>
      <c r="FZC156" s="24" t="s">
        <v>23686</v>
      </c>
      <c r="FZD156" s="24" t="s">
        <v>23687</v>
      </c>
      <c r="FZE156" s="24" t="s">
        <v>23688</v>
      </c>
      <c r="FZF156" s="24" t="s">
        <v>23689</v>
      </c>
      <c r="FZG156" s="24" t="s">
        <v>23690</v>
      </c>
      <c r="FZH156" s="24" t="s">
        <v>23691</v>
      </c>
      <c r="FZI156" s="24" t="s">
        <v>23692</v>
      </c>
      <c r="FZJ156" s="24" t="s">
        <v>23693</v>
      </c>
      <c r="FZK156" s="24" t="s">
        <v>23694</v>
      </c>
      <c r="FZL156" s="24" t="s">
        <v>23695</v>
      </c>
      <c r="FZM156" s="24" t="s">
        <v>23696</v>
      </c>
      <c r="FZN156" s="24" t="s">
        <v>23697</v>
      </c>
      <c r="FZO156" s="24" t="s">
        <v>23698</v>
      </c>
      <c r="FZP156" s="24" t="s">
        <v>23699</v>
      </c>
      <c r="FZQ156" s="24" t="s">
        <v>23700</v>
      </c>
      <c r="FZR156" s="24" t="s">
        <v>23701</v>
      </c>
      <c r="FZS156" s="24" t="s">
        <v>23702</v>
      </c>
      <c r="FZT156" s="24" t="s">
        <v>23703</v>
      </c>
      <c r="FZU156" s="24" t="s">
        <v>23704</v>
      </c>
      <c r="FZV156" s="24" t="s">
        <v>23705</v>
      </c>
      <c r="FZW156" s="24" t="s">
        <v>23706</v>
      </c>
      <c r="FZX156" s="24" t="s">
        <v>23707</v>
      </c>
      <c r="FZY156" s="24" t="s">
        <v>23708</v>
      </c>
      <c r="FZZ156" s="24" t="s">
        <v>23709</v>
      </c>
      <c r="GAA156" s="24" t="s">
        <v>23710</v>
      </c>
      <c r="GAB156" s="24" t="s">
        <v>23711</v>
      </c>
      <c r="GAC156" s="24" t="s">
        <v>23712</v>
      </c>
      <c r="GAD156" s="24" t="s">
        <v>23713</v>
      </c>
      <c r="GAE156" s="24" t="s">
        <v>23714</v>
      </c>
      <c r="GAF156" s="24" t="s">
        <v>23715</v>
      </c>
      <c r="GAG156" s="24" t="s">
        <v>23716</v>
      </c>
      <c r="GAH156" s="24" t="s">
        <v>23717</v>
      </c>
      <c r="GAI156" s="24" t="s">
        <v>23718</v>
      </c>
      <c r="GAJ156" s="24" t="s">
        <v>23719</v>
      </c>
      <c r="GAK156" s="24" t="s">
        <v>23720</v>
      </c>
      <c r="GAL156" s="24" t="s">
        <v>23721</v>
      </c>
      <c r="GAM156" s="24" t="s">
        <v>23722</v>
      </c>
      <c r="GAN156" s="24" t="s">
        <v>23723</v>
      </c>
      <c r="GAO156" s="24" t="s">
        <v>23724</v>
      </c>
      <c r="GAP156" s="24" t="s">
        <v>23725</v>
      </c>
      <c r="GAQ156" s="24" t="s">
        <v>23726</v>
      </c>
      <c r="GAR156" s="24" t="s">
        <v>23727</v>
      </c>
      <c r="GAS156" s="24" t="s">
        <v>23728</v>
      </c>
      <c r="GAT156" s="24" t="s">
        <v>23729</v>
      </c>
      <c r="GAU156" s="24" t="s">
        <v>23730</v>
      </c>
      <c r="GAV156" s="24" t="s">
        <v>23731</v>
      </c>
      <c r="GAW156" s="24" t="s">
        <v>23732</v>
      </c>
      <c r="GAX156" s="24" t="s">
        <v>23733</v>
      </c>
      <c r="GAY156" s="24" t="s">
        <v>23734</v>
      </c>
      <c r="GAZ156" s="24" t="s">
        <v>23735</v>
      </c>
      <c r="GBA156" s="24" t="s">
        <v>23736</v>
      </c>
      <c r="GBB156" s="24" t="s">
        <v>23737</v>
      </c>
      <c r="GBC156" s="24" t="s">
        <v>23738</v>
      </c>
      <c r="GBD156" s="24" t="s">
        <v>23739</v>
      </c>
      <c r="GBE156" s="24" t="s">
        <v>23740</v>
      </c>
      <c r="GBF156" s="24" t="s">
        <v>23741</v>
      </c>
      <c r="GBG156" s="24" t="s">
        <v>23742</v>
      </c>
      <c r="GBH156" s="24" t="s">
        <v>23743</v>
      </c>
      <c r="GBI156" s="24" t="s">
        <v>23744</v>
      </c>
      <c r="GBJ156" s="24" t="s">
        <v>23745</v>
      </c>
      <c r="GBK156" s="24" t="s">
        <v>23746</v>
      </c>
      <c r="GBL156" s="24" t="s">
        <v>23747</v>
      </c>
      <c r="GBM156" s="24" t="s">
        <v>23748</v>
      </c>
      <c r="GBN156" s="24" t="s">
        <v>23749</v>
      </c>
      <c r="GBO156" s="24" t="s">
        <v>23750</v>
      </c>
      <c r="GBP156" s="24" t="s">
        <v>23751</v>
      </c>
      <c r="GBQ156" s="24" t="s">
        <v>23752</v>
      </c>
      <c r="GBR156" s="24" t="s">
        <v>23753</v>
      </c>
      <c r="GBS156" s="24" t="s">
        <v>23754</v>
      </c>
      <c r="GBT156" s="24" t="s">
        <v>23755</v>
      </c>
      <c r="GBU156" s="24" t="s">
        <v>23756</v>
      </c>
      <c r="GBV156" s="24" t="s">
        <v>23757</v>
      </c>
      <c r="GBW156" s="24" t="s">
        <v>23758</v>
      </c>
      <c r="GBX156" s="24" t="s">
        <v>23759</v>
      </c>
      <c r="GBY156" s="24" t="s">
        <v>23760</v>
      </c>
      <c r="GBZ156" s="24" t="s">
        <v>23761</v>
      </c>
      <c r="GCA156" s="24" t="s">
        <v>23762</v>
      </c>
      <c r="GCB156" s="24" t="s">
        <v>23763</v>
      </c>
      <c r="GCC156" s="24" t="s">
        <v>23764</v>
      </c>
      <c r="GCD156" s="24" t="s">
        <v>23765</v>
      </c>
      <c r="GCE156" s="24" t="s">
        <v>23766</v>
      </c>
      <c r="GCF156" s="24" t="s">
        <v>23767</v>
      </c>
      <c r="GCG156" s="24" t="s">
        <v>23768</v>
      </c>
      <c r="GCH156" s="24" t="s">
        <v>23769</v>
      </c>
      <c r="GCI156" s="24" t="s">
        <v>23770</v>
      </c>
      <c r="GCJ156" s="24" t="s">
        <v>23771</v>
      </c>
      <c r="GCK156" s="24" t="s">
        <v>23772</v>
      </c>
      <c r="GCL156" s="24" t="s">
        <v>23773</v>
      </c>
      <c r="GCM156" s="24" t="s">
        <v>23774</v>
      </c>
      <c r="GCN156" s="24" t="s">
        <v>23775</v>
      </c>
      <c r="GCO156" s="24" t="s">
        <v>23776</v>
      </c>
      <c r="GCP156" s="24" t="s">
        <v>23777</v>
      </c>
      <c r="GCQ156" s="24" t="s">
        <v>23778</v>
      </c>
      <c r="GCR156" s="24" t="s">
        <v>23779</v>
      </c>
      <c r="GCS156" s="24" t="s">
        <v>23780</v>
      </c>
      <c r="GCT156" s="24" t="s">
        <v>23781</v>
      </c>
      <c r="GCU156" s="24" t="s">
        <v>23782</v>
      </c>
      <c r="GCV156" s="24" t="s">
        <v>23783</v>
      </c>
      <c r="GCW156" s="24" t="s">
        <v>23784</v>
      </c>
      <c r="GCX156" s="24" t="s">
        <v>23785</v>
      </c>
      <c r="GCY156" s="24" t="s">
        <v>23786</v>
      </c>
      <c r="GCZ156" s="24" t="s">
        <v>23787</v>
      </c>
      <c r="GDA156" s="24" t="s">
        <v>23788</v>
      </c>
      <c r="GDB156" s="24" t="s">
        <v>23789</v>
      </c>
      <c r="GDC156" s="24" t="s">
        <v>23790</v>
      </c>
      <c r="GDD156" s="24" t="s">
        <v>23791</v>
      </c>
      <c r="GDE156" s="24" t="s">
        <v>23792</v>
      </c>
      <c r="GDF156" s="24" t="s">
        <v>23793</v>
      </c>
      <c r="GDG156" s="24" t="s">
        <v>23794</v>
      </c>
      <c r="GDH156" s="24" t="s">
        <v>23795</v>
      </c>
      <c r="GDI156" s="24" t="s">
        <v>23796</v>
      </c>
      <c r="GDJ156" s="24" t="s">
        <v>23797</v>
      </c>
      <c r="GDK156" s="24" t="s">
        <v>23798</v>
      </c>
      <c r="GDL156" s="24" t="s">
        <v>23799</v>
      </c>
      <c r="GDM156" s="24" t="s">
        <v>23800</v>
      </c>
      <c r="GDN156" s="24" t="s">
        <v>23801</v>
      </c>
      <c r="GDO156" s="24" t="s">
        <v>23802</v>
      </c>
      <c r="GDP156" s="24" t="s">
        <v>23803</v>
      </c>
      <c r="GDQ156" s="24" t="s">
        <v>23804</v>
      </c>
      <c r="GDR156" s="24" t="s">
        <v>23805</v>
      </c>
      <c r="GDS156" s="24" t="s">
        <v>23806</v>
      </c>
      <c r="GDT156" s="24" t="s">
        <v>23807</v>
      </c>
      <c r="GDU156" s="24" t="s">
        <v>23808</v>
      </c>
      <c r="GDV156" s="24" t="s">
        <v>23809</v>
      </c>
      <c r="GDW156" s="24" t="s">
        <v>23810</v>
      </c>
      <c r="GDX156" s="24" t="s">
        <v>23811</v>
      </c>
      <c r="GDY156" s="24" t="s">
        <v>23812</v>
      </c>
      <c r="GDZ156" s="24" t="s">
        <v>23813</v>
      </c>
      <c r="GEA156" s="24" t="s">
        <v>23814</v>
      </c>
      <c r="GEB156" s="24" t="s">
        <v>23815</v>
      </c>
      <c r="GEC156" s="24" t="s">
        <v>23816</v>
      </c>
      <c r="GED156" s="24" t="s">
        <v>23817</v>
      </c>
      <c r="GEE156" s="24" t="s">
        <v>23818</v>
      </c>
      <c r="GEF156" s="24" t="s">
        <v>23819</v>
      </c>
      <c r="GEG156" s="24" t="s">
        <v>23820</v>
      </c>
      <c r="GEH156" s="24" t="s">
        <v>23821</v>
      </c>
      <c r="GEI156" s="24" t="s">
        <v>23822</v>
      </c>
      <c r="GEJ156" s="24" t="s">
        <v>23823</v>
      </c>
      <c r="GEK156" s="24" t="s">
        <v>23824</v>
      </c>
      <c r="GEL156" s="24" t="s">
        <v>23825</v>
      </c>
      <c r="GEM156" s="24" t="s">
        <v>23826</v>
      </c>
      <c r="GEN156" s="24" t="s">
        <v>23827</v>
      </c>
      <c r="GEO156" s="24" t="s">
        <v>23828</v>
      </c>
      <c r="GEP156" s="24" t="s">
        <v>23829</v>
      </c>
      <c r="GEQ156" s="24" t="s">
        <v>23830</v>
      </c>
      <c r="GER156" s="24" t="s">
        <v>23831</v>
      </c>
      <c r="GES156" s="24" t="s">
        <v>23832</v>
      </c>
      <c r="GET156" s="24" t="s">
        <v>23833</v>
      </c>
      <c r="GEU156" s="24" t="s">
        <v>23834</v>
      </c>
      <c r="GEV156" s="24" t="s">
        <v>23835</v>
      </c>
      <c r="GEW156" s="24" t="s">
        <v>23836</v>
      </c>
      <c r="GEX156" s="24" t="s">
        <v>23837</v>
      </c>
      <c r="GEY156" s="24" t="s">
        <v>23838</v>
      </c>
      <c r="GEZ156" s="24" t="s">
        <v>23839</v>
      </c>
      <c r="GFA156" s="24" t="s">
        <v>23840</v>
      </c>
      <c r="GFB156" s="24" t="s">
        <v>23841</v>
      </c>
      <c r="GFC156" s="24" t="s">
        <v>23842</v>
      </c>
      <c r="GFD156" s="24" t="s">
        <v>23843</v>
      </c>
      <c r="GFE156" s="24" t="s">
        <v>23844</v>
      </c>
      <c r="GFF156" s="24" t="s">
        <v>23845</v>
      </c>
      <c r="GFG156" s="24" t="s">
        <v>23846</v>
      </c>
      <c r="GFH156" s="24" t="s">
        <v>23847</v>
      </c>
      <c r="GFI156" s="24" t="s">
        <v>23848</v>
      </c>
      <c r="GFJ156" s="24" t="s">
        <v>23849</v>
      </c>
      <c r="GFK156" s="24" t="s">
        <v>23850</v>
      </c>
      <c r="GFL156" s="24" t="s">
        <v>23851</v>
      </c>
      <c r="GFM156" s="24" t="s">
        <v>23852</v>
      </c>
      <c r="GFN156" s="24" t="s">
        <v>23853</v>
      </c>
      <c r="GFO156" s="24" t="s">
        <v>23854</v>
      </c>
      <c r="GFP156" s="24" t="s">
        <v>23855</v>
      </c>
      <c r="GFQ156" s="24" t="s">
        <v>23856</v>
      </c>
      <c r="GFR156" s="24" t="s">
        <v>23857</v>
      </c>
      <c r="GFS156" s="24" t="s">
        <v>23858</v>
      </c>
      <c r="GFT156" s="24" t="s">
        <v>23859</v>
      </c>
      <c r="GFU156" s="24" t="s">
        <v>23860</v>
      </c>
      <c r="GFV156" s="24" t="s">
        <v>23861</v>
      </c>
      <c r="GFW156" s="24" t="s">
        <v>23862</v>
      </c>
      <c r="GFX156" s="24" t="s">
        <v>23863</v>
      </c>
      <c r="GFY156" s="24" t="s">
        <v>23864</v>
      </c>
      <c r="GFZ156" s="24" t="s">
        <v>23865</v>
      </c>
      <c r="GGA156" s="24" t="s">
        <v>23866</v>
      </c>
      <c r="GGB156" s="24" t="s">
        <v>23867</v>
      </c>
      <c r="GGC156" s="24" t="s">
        <v>23868</v>
      </c>
      <c r="GGD156" s="24" t="s">
        <v>23869</v>
      </c>
      <c r="GGE156" s="24" t="s">
        <v>23870</v>
      </c>
      <c r="GGF156" s="24" t="s">
        <v>23871</v>
      </c>
      <c r="GGG156" s="24" t="s">
        <v>23872</v>
      </c>
      <c r="GGH156" s="24" t="s">
        <v>23873</v>
      </c>
      <c r="GGI156" s="24" t="s">
        <v>23874</v>
      </c>
      <c r="GGJ156" s="24" t="s">
        <v>23875</v>
      </c>
      <c r="GGK156" s="24" t="s">
        <v>23876</v>
      </c>
      <c r="GGL156" s="24" t="s">
        <v>23877</v>
      </c>
      <c r="GGM156" s="24" t="s">
        <v>23878</v>
      </c>
      <c r="GGN156" s="24" t="s">
        <v>23879</v>
      </c>
      <c r="GGO156" s="24" t="s">
        <v>23880</v>
      </c>
      <c r="GGP156" s="24" t="s">
        <v>23881</v>
      </c>
      <c r="GGQ156" s="24" t="s">
        <v>23882</v>
      </c>
      <c r="GGR156" s="24" t="s">
        <v>23883</v>
      </c>
      <c r="GGS156" s="24" t="s">
        <v>23884</v>
      </c>
      <c r="GGT156" s="24" t="s">
        <v>23885</v>
      </c>
      <c r="GGU156" s="24" t="s">
        <v>23886</v>
      </c>
      <c r="GGV156" s="24" t="s">
        <v>23887</v>
      </c>
      <c r="GGW156" s="24" t="s">
        <v>23888</v>
      </c>
      <c r="GGX156" s="24" t="s">
        <v>23889</v>
      </c>
      <c r="GGY156" s="24" t="s">
        <v>23890</v>
      </c>
      <c r="GGZ156" s="24" t="s">
        <v>23891</v>
      </c>
      <c r="GHA156" s="24" t="s">
        <v>23892</v>
      </c>
      <c r="GHB156" s="24" t="s">
        <v>23893</v>
      </c>
      <c r="GHC156" s="24" t="s">
        <v>23894</v>
      </c>
      <c r="GHD156" s="24" t="s">
        <v>23895</v>
      </c>
      <c r="GHE156" s="24" t="s">
        <v>23896</v>
      </c>
      <c r="GHF156" s="24" t="s">
        <v>23897</v>
      </c>
      <c r="GHG156" s="24" t="s">
        <v>23898</v>
      </c>
      <c r="GHH156" s="24" t="s">
        <v>23899</v>
      </c>
      <c r="GHI156" s="24" t="s">
        <v>23900</v>
      </c>
      <c r="GHJ156" s="24" t="s">
        <v>23901</v>
      </c>
      <c r="GHK156" s="24" t="s">
        <v>23902</v>
      </c>
      <c r="GHL156" s="24" t="s">
        <v>23903</v>
      </c>
      <c r="GHM156" s="24" t="s">
        <v>23904</v>
      </c>
      <c r="GHN156" s="24" t="s">
        <v>23905</v>
      </c>
      <c r="GHO156" s="24" t="s">
        <v>23906</v>
      </c>
      <c r="GHP156" s="24" t="s">
        <v>23907</v>
      </c>
      <c r="GHQ156" s="24" t="s">
        <v>23908</v>
      </c>
      <c r="GHR156" s="24" t="s">
        <v>23909</v>
      </c>
      <c r="GHS156" s="24" t="s">
        <v>23910</v>
      </c>
      <c r="GHT156" s="24" t="s">
        <v>23911</v>
      </c>
      <c r="GHU156" s="24" t="s">
        <v>23912</v>
      </c>
      <c r="GHV156" s="24" t="s">
        <v>23913</v>
      </c>
      <c r="GHW156" s="24" t="s">
        <v>23914</v>
      </c>
      <c r="GHX156" s="24" t="s">
        <v>23915</v>
      </c>
      <c r="GHY156" s="24" t="s">
        <v>23916</v>
      </c>
      <c r="GHZ156" s="24" t="s">
        <v>23917</v>
      </c>
      <c r="GIA156" s="24" t="s">
        <v>23918</v>
      </c>
      <c r="GIB156" s="24" t="s">
        <v>23919</v>
      </c>
      <c r="GIC156" s="24" t="s">
        <v>23920</v>
      </c>
      <c r="GID156" s="24" t="s">
        <v>23921</v>
      </c>
      <c r="GIE156" s="24" t="s">
        <v>23922</v>
      </c>
      <c r="GIF156" s="24" t="s">
        <v>23923</v>
      </c>
      <c r="GIG156" s="24" t="s">
        <v>23924</v>
      </c>
      <c r="GIH156" s="24" t="s">
        <v>23925</v>
      </c>
      <c r="GII156" s="24" t="s">
        <v>23926</v>
      </c>
      <c r="GIJ156" s="24" t="s">
        <v>23927</v>
      </c>
      <c r="GIK156" s="24" t="s">
        <v>23928</v>
      </c>
      <c r="GIL156" s="24" t="s">
        <v>23929</v>
      </c>
      <c r="GIM156" s="24" t="s">
        <v>23930</v>
      </c>
      <c r="GIN156" s="24" t="s">
        <v>23931</v>
      </c>
      <c r="GIO156" s="24" t="s">
        <v>23932</v>
      </c>
      <c r="GIP156" s="24" t="s">
        <v>23933</v>
      </c>
      <c r="GIQ156" s="24" t="s">
        <v>23934</v>
      </c>
      <c r="GIR156" s="24" t="s">
        <v>23935</v>
      </c>
      <c r="GIS156" s="24" t="s">
        <v>23936</v>
      </c>
      <c r="GIT156" s="24" t="s">
        <v>23937</v>
      </c>
      <c r="GIU156" s="24" t="s">
        <v>23938</v>
      </c>
      <c r="GIV156" s="24" t="s">
        <v>23939</v>
      </c>
      <c r="GIW156" s="24" t="s">
        <v>23940</v>
      </c>
      <c r="GIX156" s="24" t="s">
        <v>23941</v>
      </c>
      <c r="GIY156" s="24" t="s">
        <v>23942</v>
      </c>
      <c r="GIZ156" s="24" t="s">
        <v>23943</v>
      </c>
      <c r="GJA156" s="24" t="s">
        <v>23944</v>
      </c>
      <c r="GJB156" s="24" t="s">
        <v>23945</v>
      </c>
      <c r="GJC156" s="24" t="s">
        <v>23946</v>
      </c>
      <c r="GJD156" s="24" t="s">
        <v>23947</v>
      </c>
      <c r="GJE156" s="24" t="s">
        <v>23948</v>
      </c>
      <c r="GJF156" s="24" t="s">
        <v>23949</v>
      </c>
      <c r="GJG156" s="24" t="s">
        <v>23950</v>
      </c>
      <c r="GJH156" s="24" t="s">
        <v>23951</v>
      </c>
      <c r="GJI156" s="24" t="s">
        <v>23952</v>
      </c>
      <c r="GJJ156" s="24" t="s">
        <v>23953</v>
      </c>
      <c r="GJK156" s="24" t="s">
        <v>23954</v>
      </c>
      <c r="GJL156" s="24" t="s">
        <v>23955</v>
      </c>
      <c r="GJM156" s="24" t="s">
        <v>23956</v>
      </c>
      <c r="GJN156" s="24" t="s">
        <v>23957</v>
      </c>
      <c r="GJO156" s="24" t="s">
        <v>23958</v>
      </c>
      <c r="GJP156" s="24" t="s">
        <v>23959</v>
      </c>
      <c r="GJQ156" s="24" t="s">
        <v>23960</v>
      </c>
      <c r="GJR156" s="24" t="s">
        <v>23961</v>
      </c>
      <c r="GJS156" s="24" t="s">
        <v>23962</v>
      </c>
      <c r="GJT156" s="24" t="s">
        <v>23963</v>
      </c>
      <c r="GJU156" s="24" t="s">
        <v>23964</v>
      </c>
      <c r="GJV156" s="24" t="s">
        <v>23965</v>
      </c>
      <c r="GJW156" s="24" t="s">
        <v>23966</v>
      </c>
      <c r="GJX156" s="24" t="s">
        <v>23967</v>
      </c>
      <c r="GJY156" s="24" t="s">
        <v>23968</v>
      </c>
      <c r="GJZ156" s="24" t="s">
        <v>23969</v>
      </c>
      <c r="GKA156" s="24" t="s">
        <v>23970</v>
      </c>
      <c r="GKB156" s="24" t="s">
        <v>23971</v>
      </c>
      <c r="GKC156" s="24" t="s">
        <v>23972</v>
      </c>
      <c r="GKD156" s="24" t="s">
        <v>23973</v>
      </c>
      <c r="GKE156" s="24" t="s">
        <v>23974</v>
      </c>
      <c r="GKF156" s="24" t="s">
        <v>23975</v>
      </c>
      <c r="GKG156" s="24" t="s">
        <v>23976</v>
      </c>
      <c r="GKH156" s="24" t="s">
        <v>23977</v>
      </c>
      <c r="GKI156" s="24" t="s">
        <v>23978</v>
      </c>
      <c r="GKJ156" s="24" t="s">
        <v>23979</v>
      </c>
      <c r="GKK156" s="24" t="s">
        <v>23980</v>
      </c>
      <c r="GKL156" s="24" t="s">
        <v>23981</v>
      </c>
      <c r="GKM156" s="24" t="s">
        <v>23982</v>
      </c>
      <c r="GKN156" s="24" t="s">
        <v>23983</v>
      </c>
      <c r="GKO156" s="24" t="s">
        <v>23984</v>
      </c>
      <c r="GKP156" s="24" t="s">
        <v>23985</v>
      </c>
      <c r="GKQ156" s="24" t="s">
        <v>23986</v>
      </c>
      <c r="GKR156" s="24" t="s">
        <v>23987</v>
      </c>
      <c r="GKS156" s="24" t="s">
        <v>23988</v>
      </c>
      <c r="GKT156" s="24" t="s">
        <v>23989</v>
      </c>
      <c r="GKU156" s="24" t="s">
        <v>23990</v>
      </c>
      <c r="GKV156" s="24" t="s">
        <v>23991</v>
      </c>
      <c r="GKW156" s="24" t="s">
        <v>23992</v>
      </c>
      <c r="GKX156" s="24" t="s">
        <v>23993</v>
      </c>
      <c r="GKY156" s="24" t="s">
        <v>23994</v>
      </c>
      <c r="GKZ156" s="24" t="s">
        <v>23995</v>
      </c>
      <c r="GLA156" s="24" t="s">
        <v>23996</v>
      </c>
      <c r="GLB156" s="24" t="s">
        <v>23997</v>
      </c>
      <c r="GLC156" s="24" t="s">
        <v>23998</v>
      </c>
      <c r="GLD156" s="24" t="s">
        <v>23999</v>
      </c>
      <c r="GLE156" s="24" t="s">
        <v>24000</v>
      </c>
      <c r="GLF156" s="24" t="s">
        <v>24001</v>
      </c>
      <c r="GLG156" s="24" t="s">
        <v>24002</v>
      </c>
      <c r="GLH156" s="24" t="s">
        <v>24003</v>
      </c>
      <c r="GLI156" s="24" t="s">
        <v>24004</v>
      </c>
      <c r="GLJ156" s="24" t="s">
        <v>24005</v>
      </c>
      <c r="GLK156" s="24" t="s">
        <v>24006</v>
      </c>
      <c r="GLL156" s="24" t="s">
        <v>24007</v>
      </c>
      <c r="GLM156" s="24" t="s">
        <v>24008</v>
      </c>
      <c r="GLN156" s="24" t="s">
        <v>24009</v>
      </c>
      <c r="GLO156" s="24" t="s">
        <v>24010</v>
      </c>
      <c r="GLP156" s="24" t="s">
        <v>24011</v>
      </c>
      <c r="GLQ156" s="24" t="s">
        <v>24012</v>
      </c>
      <c r="GLR156" s="24" t="s">
        <v>24013</v>
      </c>
      <c r="GLS156" s="24" t="s">
        <v>24014</v>
      </c>
      <c r="GLT156" s="24" t="s">
        <v>24015</v>
      </c>
      <c r="GLU156" s="24" t="s">
        <v>24016</v>
      </c>
      <c r="GLV156" s="24" t="s">
        <v>24017</v>
      </c>
      <c r="GLW156" s="24" t="s">
        <v>24018</v>
      </c>
      <c r="GLX156" s="24" t="s">
        <v>24019</v>
      </c>
      <c r="GLY156" s="24" t="s">
        <v>24020</v>
      </c>
      <c r="GLZ156" s="24" t="s">
        <v>24021</v>
      </c>
      <c r="GMA156" s="24" t="s">
        <v>24022</v>
      </c>
      <c r="GMB156" s="24" t="s">
        <v>24023</v>
      </c>
      <c r="GMC156" s="24" t="s">
        <v>24024</v>
      </c>
      <c r="GMD156" s="24" t="s">
        <v>24025</v>
      </c>
      <c r="GME156" s="24" t="s">
        <v>24026</v>
      </c>
      <c r="GMF156" s="24" t="s">
        <v>24027</v>
      </c>
      <c r="GMG156" s="24" t="s">
        <v>24028</v>
      </c>
      <c r="GMH156" s="24" t="s">
        <v>24029</v>
      </c>
      <c r="GMI156" s="24" t="s">
        <v>24030</v>
      </c>
      <c r="GMJ156" s="24" t="s">
        <v>24031</v>
      </c>
      <c r="GMK156" s="24" t="s">
        <v>24032</v>
      </c>
      <c r="GML156" s="24" t="s">
        <v>24033</v>
      </c>
      <c r="GMM156" s="24" t="s">
        <v>24034</v>
      </c>
      <c r="GMN156" s="24" t="s">
        <v>24035</v>
      </c>
      <c r="GMO156" s="24" t="s">
        <v>24036</v>
      </c>
      <c r="GMP156" s="24" t="s">
        <v>24037</v>
      </c>
      <c r="GMQ156" s="24" t="s">
        <v>24038</v>
      </c>
      <c r="GMR156" s="24" t="s">
        <v>24039</v>
      </c>
      <c r="GMS156" s="24" t="s">
        <v>24040</v>
      </c>
      <c r="GMT156" s="24" t="s">
        <v>24041</v>
      </c>
      <c r="GMU156" s="24" t="s">
        <v>24042</v>
      </c>
      <c r="GMV156" s="24" t="s">
        <v>24043</v>
      </c>
      <c r="GMW156" s="24" t="s">
        <v>24044</v>
      </c>
      <c r="GMX156" s="24" t="s">
        <v>24045</v>
      </c>
      <c r="GMY156" s="24" t="s">
        <v>24046</v>
      </c>
      <c r="GMZ156" s="24" t="s">
        <v>24047</v>
      </c>
      <c r="GNA156" s="24" t="s">
        <v>24048</v>
      </c>
      <c r="GNB156" s="24" t="s">
        <v>24049</v>
      </c>
      <c r="GNC156" s="24" t="s">
        <v>24050</v>
      </c>
      <c r="GND156" s="24" t="s">
        <v>24051</v>
      </c>
      <c r="GNE156" s="24" t="s">
        <v>24052</v>
      </c>
      <c r="GNF156" s="24" t="s">
        <v>24053</v>
      </c>
      <c r="GNG156" s="24" t="s">
        <v>24054</v>
      </c>
      <c r="GNH156" s="24" t="s">
        <v>24055</v>
      </c>
      <c r="GNI156" s="24" t="s">
        <v>24056</v>
      </c>
      <c r="GNJ156" s="24" t="s">
        <v>24057</v>
      </c>
      <c r="GNK156" s="24" t="s">
        <v>24058</v>
      </c>
      <c r="GNL156" s="24" t="s">
        <v>24059</v>
      </c>
      <c r="GNM156" s="24" t="s">
        <v>24060</v>
      </c>
      <c r="GNN156" s="24" t="s">
        <v>24061</v>
      </c>
      <c r="GNO156" s="24" t="s">
        <v>24062</v>
      </c>
      <c r="GNP156" s="24" t="s">
        <v>24063</v>
      </c>
      <c r="GNQ156" s="24" t="s">
        <v>24064</v>
      </c>
      <c r="GNR156" s="24" t="s">
        <v>24065</v>
      </c>
      <c r="GNS156" s="24" t="s">
        <v>24066</v>
      </c>
      <c r="GNT156" s="24" t="s">
        <v>24067</v>
      </c>
      <c r="GNU156" s="24" t="s">
        <v>24068</v>
      </c>
      <c r="GNV156" s="24" t="s">
        <v>24069</v>
      </c>
      <c r="GNW156" s="24" t="s">
        <v>24070</v>
      </c>
      <c r="GNX156" s="24" t="s">
        <v>24071</v>
      </c>
      <c r="GNY156" s="24" t="s">
        <v>24072</v>
      </c>
      <c r="GNZ156" s="24" t="s">
        <v>24073</v>
      </c>
      <c r="GOA156" s="24" t="s">
        <v>24074</v>
      </c>
      <c r="GOB156" s="24" t="s">
        <v>24075</v>
      </c>
      <c r="GOC156" s="24" t="s">
        <v>24076</v>
      </c>
      <c r="GOD156" s="24" t="s">
        <v>24077</v>
      </c>
      <c r="GOE156" s="24" t="s">
        <v>24078</v>
      </c>
      <c r="GOF156" s="24" t="s">
        <v>24079</v>
      </c>
      <c r="GOG156" s="24" t="s">
        <v>24080</v>
      </c>
      <c r="GOH156" s="24" t="s">
        <v>24081</v>
      </c>
      <c r="GOI156" s="24" t="s">
        <v>24082</v>
      </c>
      <c r="GOJ156" s="24" t="s">
        <v>24083</v>
      </c>
      <c r="GOK156" s="24" t="s">
        <v>24084</v>
      </c>
      <c r="GOL156" s="24" t="s">
        <v>24085</v>
      </c>
      <c r="GOM156" s="24" t="s">
        <v>24086</v>
      </c>
      <c r="GON156" s="24" t="s">
        <v>24087</v>
      </c>
      <c r="GOO156" s="24" t="s">
        <v>24088</v>
      </c>
      <c r="GOP156" s="24" t="s">
        <v>24089</v>
      </c>
      <c r="GOQ156" s="24" t="s">
        <v>24090</v>
      </c>
      <c r="GOR156" s="24" t="s">
        <v>24091</v>
      </c>
      <c r="GOS156" s="24" t="s">
        <v>24092</v>
      </c>
      <c r="GOT156" s="24" t="s">
        <v>24093</v>
      </c>
      <c r="GOU156" s="24" t="s">
        <v>24094</v>
      </c>
      <c r="GOV156" s="24" t="s">
        <v>24095</v>
      </c>
      <c r="GOW156" s="24" t="s">
        <v>24096</v>
      </c>
      <c r="GOX156" s="24" t="s">
        <v>24097</v>
      </c>
      <c r="GOY156" s="24" t="s">
        <v>24098</v>
      </c>
      <c r="GOZ156" s="24" t="s">
        <v>24099</v>
      </c>
      <c r="GPA156" s="24" t="s">
        <v>24100</v>
      </c>
      <c r="GPB156" s="24" t="s">
        <v>24101</v>
      </c>
      <c r="GPC156" s="24" t="s">
        <v>24102</v>
      </c>
      <c r="GPD156" s="24" t="s">
        <v>24103</v>
      </c>
      <c r="GPE156" s="24" t="s">
        <v>24104</v>
      </c>
      <c r="GPF156" s="24" t="s">
        <v>24105</v>
      </c>
      <c r="GPG156" s="24" t="s">
        <v>24106</v>
      </c>
      <c r="GPH156" s="24" t="s">
        <v>24107</v>
      </c>
      <c r="GPI156" s="24" t="s">
        <v>24108</v>
      </c>
      <c r="GPJ156" s="24" t="s">
        <v>24109</v>
      </c>
      <c r="GPK156" s="24" t="s">
        <v>24110</v>
      </c>
      <c r="GPL156" s="24" t="s">
        <v>24111</v>
      </c>
      <c r="GPM156" s="24" t="s">
        <v>24112</v>
      </c>
      <c r="GPN156" s="24" t="s">
        <v>24113</v>
      </c>
      <c r="GPO156" s="24" t="s">
        <v>24114</v>
      </c>
      <c r="GPP156" s="24" t="s">
        <v>24115</v>
      </c>
      <c r="GPQ156" s="24" t="s">
        <v>24116</v>
      </c>
      <c r="GPR156" s="24" t="s">
        <v>24117</v>
      </c>
      <c r="GPS156" s="24" t="s">
        <v>24118</v>
      </c>
      <c r="GPT156" s="24" t="s">
        <v>24119</v>
      </c>
      <c r="GPU156" s="24" t="s">
        <v>24120</v>
      </c>
      <c r="GPV156" s="24" t="s">
        <v>24121</v>
      </c>
      <c r="GPW156" s="24" t="s">
        <v>24122</v>
      </c>
      <c r="GPX156" s="24" t="s">
        <v>24123</v>
      </c>
      <c r="GPY156" s="24" t="s">
        <v>24124</v>
      </c>
      <c r="GPZ156" s="24" t="s">
        <v>24125</v>
      </c>
      <c r="GQA156" s="24" t="s">
        <v>24126</v>
      </c>
      <c r="GQB156" s="24" t="s">
        <v>24127</v>
      </c>
      <c r="GQC156" s="24" t="s">
        <v>24128</v>
      </c>
      <c r="GQD156" s="24" t="s">
        <v>24129</v>
      </c>
      <c r="GQE156" s="24" t="s">
        <v>24130</v>
      </c>
      <c r="GQF156" s="24" t="s">
        <v>24131</v>
      </c>
      <c r="GQG156" s="24" t="s">
        <v>24132</v>
      </c>
      <c r="GQH156" s="24" t="s">
        <v>24133</v>
      </c>
      <c r="GQI156" s="24" t="s">
        <v>24134</v>
      </c>
      <c r="GQJ156" s="24" t="s">
        <v>24135</v>
      </c>
      <c r="GQK156" s="24" t="s">
        <v>24136</v>
      </c>
      <c r="GQL156" s="24" t="s">
        <v>24137</v>
      </c>
      <c r="GQM156" s="24" t="s">
        <v>24138</v>
      </c>
      <c r="GQN156" s="24" t="s">
        <v>24139</v>
      </c>
      <c r="GQO156" s="24" t="s">
        <v>24140</v>
      </c>
      <c r="GQP156" s="24" t="s">
        <v>24141</v>
      </c>
      <c r="GQQ156" s="24" t="s">
        <v>24142</v>
      </c>
      <c r="GQR156" s="24" t="s">
        <v>24143</v>
      </c>
      <c r="GQS156" s="24" t="s">
        <v>24144</v>
      </c>
      <c r="GQT156" s="24" t="s">
        <v>24145</v>
      </c>
      <c r="GQU156" s="24" t="s">
        <v>24146</v>
      </c>
      <c r="GQV156" s="24" t="s">
        <v>24147</v>
      </c>
      <c r="GQW156" s="24" t="s">
        <v>24148</v>
      </c>
      <c r="GQX156" s="24" t="s">
        <v>24149</v>
      </c>
      <c r="GQY156" s="24" t="s">
        <v>24150</v>
      </c>
      <c r="GQZ156" s="24" t="s">
        <v>24151</v>
      </c>
      <c r="GRA156" s="24" t="s">
        <v>24152</v>
      </c>
      <c r="GRB156" s="24" t="s">
        <v>24153</v>
      </c>
      <c r="GRC156" s="24" t="s">
        <v>24154</v>
      </c>
      <c r="GRD156" s="24" t="s">
        <v>24155</v>
      </c>
      <c r="GRE156" s="24" t="s">
        <v>24156</v>
      </c>
      <c r="GRF156" s="24" t="s">
        <v>24157</v>
      </c>
      <c r="GRG156" s="24" t="s">
        <v>24158</v>
      </c>
      <c r="GRH156" s="24" t="s">
        <v>24159</v>
      </c>
      <c r="GRI156" s="24" t="s">
        <v>24160</v>
      </c>
      <c r="GRJ156" s="24" t="s">
        <v>24161</v>
      </c>
      <c r="GRK156" s="24" t="s">
        <v>24162</v>
      </c>
      <c r="GRL156" s="24" t="s">
        <v>24163</v>
      </c>
      <c r="GRM156" s="24" t="s">
        <v>24164</v>
      </c>
      <c r="GRN156" s="24" t="s">
        <v>24165</v>
      </c>
      <c r="GRO156" s="24" t="s">
        <v>24166</v>
      </c>
      <c r="GRP156" s="24" t="s">
        <v>24167</v>
      </c>
      <c r="GRQ156" s="24" t="s">
        <v>24168</v>
      </c>
      <c r="GRR156" s="24" t="s">
        <v>24169</v>
      </c>
      <c r="GRS156" s="24" t="s">
        <v>24170</v>
      </c>
      <c r="GRT156" s="24" t="s">
        <v>24171</v>
      </c>
      <c r="GRU156" s="24" t="s">
        <v>24172</v>
      </c>
      <c r="GRV156" s="24" t="s">
        <v>24173</v>
      </c>
      <c r="GRW156" s="24" t="s">
        <v>24174</v>
      </c>
      <c r="GRX156" s="24" t="s">
        <v>24175</v>
      </c>
      <c r="GRY156" s="24" t="s">
        <v>24176</v>
      </c>
      <c r="GRZ156" s="24" t="s">
        <v>24177</v>
      </c>
      <c r="GSA156" s="24" t="s">
        <v>24178</v>
      </c>
      <c r="GSB156" s="24" t="s">
        <v>24179</v>
      </c>
      <c r="GSC156" s="24" t="s">
        <v>24180</v>
      </c>
      <c r="GSD156" s="24" t="s">
        <v>24181</v>
      </c>
      <c r="GSE156" s="24" t="s">
        <v>24182</v>
      </c>
      <c r="GSF156" s="24" t="s">
        <v>24183</v>
      </c>
      <c r="GSG156" s="24" t="s">
        <v>24184</v>
      </c>
      <c r="GSH156" s="24" t="s">
        <v>24185</v>
      </c>
      <c r="GSI156" s="24" t="s">
        <v>24186</v>
      </c>
      <c r="GSJ156" s="24" t="s">
        <v>24187</v>
      </c>
      <c r="GSK156" s="24" t="s">
        <v>24188</v>
      </c>
      <c r="GSL156" s="24" t="s">
        <v>24189</v>
      </c>
      <c r="GSM156" s="24" t="s">
        <v>24190</v>
      </c>
      <c r="GSN156" s="24" t="s">
        <v>24191</v>
      </c>
      <c r="GSO156" s="24" t="s">
        <v>24192</v>
      </c>
      <c r="GSP156" s="24" t="s">
        <v>24193</v>
      </c>
      <c r="GSQ156" s="24" t="s">
        <v>24194</v>
      </c>
      <c r="GSR156" s="24" t="s">
        <v>24195</v>
      </c>
      <c r="GSS156" s="24" t="s">
        <v>24196</v>
      </c>
      <c r="GST156" s="24" t="s">
        <v>24197</v>
      </c>
      <c r="GSU156" s="24" t="s">
        <v>24198</v>
      </c>
      <c r="GSV156" s="24" t="s">
        <v>24199</v>
      </c>
      <c r="GSW156" s="24" t="s">
        <v>24200</v>
      </c>
      <c r="GSX156" s="24" t="s">
        <v>24201</v>
      </c>
      <c r="GSY156" s="24" t="s">
        <v>24202</v>
      </c>
      <c r="GSZ156" s="24" t="s">
        <v>24203</v>
      </c>
      <c r="GTA156" s="24" t="s">
        <v>24204</v>
      </c>
      <c r="GTB156" s="24" t="s">
        <v>24205</v>
      </c>
      <c r="GTC156" s="24" t="s">
        <v>24206</v>
      </c>
      <c r="GTD156" s="24" t="s">
        <v>24207</v>
      </c>
      <c r="GTE156" s="24" t="s">
        <v>24208</v>
      </c>
      <c r="GTF156" s="24" t="s">
        <v>24209</v>
      </c>
      <c r="GTG156" s="24" t="s">
        <v>24210</v>
      </c>
      <c r="GTH156" s="24" t="s">
        <v>24211</v>
      </c>
      <c r="GTI156" s="24" t="s">
        <v>24212</v>
      </c>
      <c r="GTJ156" s="24" t="s">
        <v>24213</v>
      </c>
      <c r="GTK156" s="24" t="s">
        <v>24214</v>
      </c>
      <c r="GTL156" s="24" t="s">
        <v>24215</v>
      </c>
      <c r="GTM156" s="24" t="s">
        <v>24216</v>
      </c>
      <c r="GTN156" s="24" t="s">
        <v>24217</v>
      </c>
      <c r="GTO156" s="24" t="s">
        <v>24218</v>
      </c>
      <c r="GTP156" s="24" t="s">
        <v>24219</v>
      </c>
      <c r="GTQ156" s="24" t="s">
        <v>24220</v>
      </c>
      <c r="GTR156" s="24" t="s">
        <v>24221</v>
      </c>
      <c r="GTS156" s="24" t="s">
        <v>24222</v>
      </c>
      <c r="GTT156" s="24" t="s">
        <v>24223</v>
      </c>
      <c r="GTU156" s="24" t="s">
        <v>24224</v>
      </c>
      <c r="GTV156" s="24" t="s">
        <v>24225</v>
      </c>
      <c r="GTW156" s="24" t="s">
        <v>24226</v>
      </c>
      <c r="GTX156" s="24" t="s">
        <v>24227</v>
      </c>
      <c r="GTY156" s="24" t="s">
        <v>24228</v>
      </c>
      <c r="GTZ156" s="24" t="s">
        <v>24229</v>
      </c>
      <c r="GUA156" s="24" t="s">
        <v>24230</v>
      </c>
      <c r="GUB156" s="24" t="s">
        <v>24231</v>
      </c>
      <c r="GUC156" s="24" t="s">
        <v>24232</v>
      </c>
      <c r="GUD156" s="24" t="s">
        <v>24233</v>
      </c>
      <c r="GUE156" s="24" t="s">
        <v>24234</v>
      </c>
      <c r="GUF156" s="24" t="s">
        <v>24235</v>
      </c>
      <c r="GUG156" s="24" t="s">
        <v>24236</v>
      </c>
      <c r="GUH156" s="24" t="s">
        <v>24237</v>
      </c>
      <c r="GUI156" s="24" t="s">
        <v>24238</v>
      </c>
      <c r="GUJ156" s="24" t="s">
        <v>24239</v>
      </c>
      <c r="GUK156" s="24" t="s">
        <v>24240</v>
      </c>
      <c r="GUL156" s="24" t="s">
        <v>24241</v>
      </c>
      <c r="GUM156" s="24" t="s">
        <v>24242</v>
      </c>
      <c r="GUN156" s="24" t="s">
        <v>24243</v>
      </c>
      <c r="GUO156" s="24" t="s">
        <v>24244</v>
      </c>
      <c r="GUP156" s="24" t="s">
        <v>24245</v>
      </c>
      <c r="GUQ156" s="24" t="s">
        <v>24246</v>
      </c>
      <c r="GUR156" s="24" t="s">
        <v>24247</v>
      </c>
      <c r="GUS156" s="24" t="s">
        <v>24248</v>
      </c>
      <c r="GUT156" s="24" t="s">
        <v>24249</v>
      </c>
      <c r="GUU156" s="24" t="s">
        <v>24250</v>
      </c>
      <c r="GUV156" s="24" t="s">
        <v>24251</v>
      </c>
      <c r="GUW156" s="24" t="s">
        <v>24252</v>
      </c>
      <c r="GUX156" s="24" t="s">
        <v>24253</v>
      </c>
      <c r="GUY156" s="24" t="s">
        <v>24254</v>
      </c>
      <c r="GUZ156" s="24" t="s">
        <v>24255</v>
      </c>
      <c r="GVA156" s="24" t="s">
        <v>24256</v>
      </c>
      <c r="GVB156" s="24" t="s">
        <v>24257</v>
      </c>
      <c r="GVC156" s="24" t="s">
        <v>24258</v>
      </c>
      <c r="GVD156" s="24" t="s">
        <v>24259</v>
      </c>
      <c r="GVE156" s="24" t="s">
        <v>24260</v>
      </c>
      <c r="GVF156" s="24" t="s">
        <v>24261</v>
      </c>
      <c r="GVG156" s="24" t="s">
        <v>24262</v>
      </c>
      <c r="GVH156" s="24" t="s">
        <v>24263</v>
      </c>
      <c r="GVI156" s="24" t="s">
        <v>24264</v>
      </c>
      <c r="GVJ156" s="24" t="s">
        <v>24265</v>
      </c>
      <c r="GVK156" s="24" t="s">
        <v>24266</v>
      </c>
      <c r="GVL156" s="24" t="s">
        <v>24267</v>
      </c>
      <c r="GVM156" s="24" t="s">
        <v>24268</v>
      </c>
      <c r="GVN156" s="24" t="s">
        <v>24269</v>
      </c>
      <c r="GVO156" s="24" t="s">
        <v>24270</v>
      </c>
      <c r="GVP156" s="24" t="s">
        <v>24271</v>
      </c>
      <c r="GVQ156" s="24" t="s">
        <v>24272</v>
      </c>
      <c r="GVR156" s="24" t="s">
        <v>24273</v>
      </c>
      <c r="GVS156" s="24" t="s">
        <v>24274</v>
      </c>
      <c r="GVT156" s="24" t="s">
        <v>24275</v>
      </c>
      <c r="GVU156" s="24" t="s">
        <v>24276</v>
      </c>
      <c r="GVV156" s="24" t="s">
        <v>24277</v>
      </c>
      <c r="GVW156" s="24" t="s">
        <v>24278</v>
      </c>
      <c r="GVX156" s="24" t="s">
        <v>24279</v>
      </c>
      <c r="GVY156" s="24" t="s">
        <v>24280</v>
      </c>
      <c r="GVZ156" s="24" t="s">
        <v>24281</v>
      </c>
      <c r="GWA156" s="24" t="s">
        <v>24282</v>
      </c>
      <c r="GWB156" s="24" t="s">
        <v>24283</v>
      </c>
      <c r="GWC156" s="24" t="s">
        <v>24284</v>
      </c>
      <c r="GWD156" s="24" t="s">
        <v>24285</v>
      </c>
      <c r="GWE156" s="24" t="s">
        <v>24286</v>
      </c>
      <c r="GWF156" s="24" t="s">
        <v>24287</v>
      </c>
      <c r="GWG156" s="24" t="s">
        <v>24288</v>
      </c>
      <c r="GWH156" s="24" t="s">
        <v>24289</v>
      </c>
      <c r="GWI156" s="24" t="s">
        <v>24290</v>
      </c>
      <c r="GWJ156" s="24" t="s">
        <v>24291</v>
      </c>
      <c r="GWK156" s="24" t="s">
        <v>24292</v>
      </c>
      <c r="GWL156" s="24" t="s">
        <v>24293</v>
      </c>
      <c r="GWM156" s="24" t="s">
        <v>24294</v>
      </c>
      <c r="GWN156" s="24" t="s">
        <v>24295</v>
      </c>
      <c r="GWO156" s="24" t="s">
        <v>24296</v>
      </c>
      <c r="GWP156" s="24" t="s">
        <v>24297</v>
      </c>
      <c r="GWQ156" s="24" t="s">
        <v>24298</v>
      </c>
      <c r="GWR156" s="24" t="s">
        <v>24299</v>
      </c>
      <c r="GWS156" s="24" t="s">
        <v>24300</v>
      </c>
      <c r="GWT156" s="24" t="s">
        <v>24301</v>
      </c>
      <c r="GWU156" s="24" t="s">
        <v>24302</v>
      </c>
      <c r="GWV156" s="24" t="s">
        <v>24303</v>
      </c>
      <c r="GWW156" s="24" t="s">
        <v>24304</v>
      </c>
      <c r="GWX156" s="24" t="s">
        <v>24305</v>
      </c>
      <c r="GWY156" s="24" t="s">
        <v>24306</v>
      </c>
      <c r="GWZ156" s="24" t="s">
        <v>24307</v>
      </c>
      <c r="GXA156" s="24" t="s">
        <v>24308</v>
      </c>
      <c r="GXB156" s="24" t="s">
        <v>24309</v>
      </c>
      <c r="GXC156" s="24" t="s">
        <v>24310</v>
      </c>
      <c r="GXD156" s="24" t="s">
        <v>24311</v>
      </c>
      <c r="GXE156" s="24" t="s">
        <v>24312</v>
      </c>
      <c r="GXF156" s="24" t="s">
        <v>24313</v>
      </c>
      <c r="GXG156" s="24" t="s">
        <v>24314</v>
      </c>
      <c r="GXH156" s="24" t="s">
        <v>24315</v>
      </c>
      <c r="GXI156" s="24" t="s">
        <v>24316</v>
      </c>
      <c r="GXJ156" s="24" t="s">
        <v>24317</v>
      </c>
      <c r="GXK156" s="24" t="s">
        <v>24318</v>
      </c>
      <c r="GXL156" s="24" t="s">
        <v>24319</v>
      </c>
      <c r="GXM156" s="24" t="s">
        <v>24320</v>
      </c>
      <c r="GXN156" s="24" t="s">
        <v>24321</v>
      </c>
      <c r="GXO156" s="24" t="s">
        <v>24322</v>
      </c>
      <c r="GXP156" s="24" t="s">
        <v>24323</v>
      </c>
      <c r="GXQ156" s="24" t="s">
        <v>24324</v>
      </c>
      <c r="GXR156" s="24" t="s">
        <v>24325</v>
      </c>
      <c r="GXS156" s="24" t="s">
        <v>24326</v>
      </c>
      <c r="GXT156" s="24" t="s">
        <v>24327</v>
      </c>
      <c r="GXU156" s="24" t="s">
        <v>24328</v>
      </c>
      <c r="GXV156" s="24" t="s">
        <v>24329</v>
      </c>
      <c r="GXW156" s="24" t="s">
        <v>24330</v>
      </c>
      <c r="GXX156" s="24" t="s">
        <v>24331</v>
      </c>
      <c r="GXY156" s="24" t="s">
        <v>24332</v>
      </c>
      <c r="GXZ156" s="24" t="s">
        <v>24333</v>
      </c>
      <c r="GYA156" s="24" t="s">
        <v>24334</v>
      </c>
      <c r="GYB156" s="24" t="s">
        <v>24335</v>
      </c>
      <c r="GYC156" s="24" t="s">
        <v>24336</v>
      </c>
      <c r="GYD156" s="24" t="s">
        <v>24337</v>
      </c>
      <c r="GYE156" s="24" t="s">
        <v>24338</v>
      </c>
      <c r="GYF156" s="24" t="s">
        <v>24339</v>
      </c>
      <c r="GYG156" s="24" t="s">
        <v>24340</v>
      </c>
      <c r="GYH156" s="24" t="s">
        <v>24341</v>
      </c>
      <c r="GYI156" s="24" t="s">
        <v>24342</v>
      </c>
      <c r="GYJ156" s="24" t="s">
        <v>24343</v>
      </c>
      <c r="GYK156" s="24" t="s">
        <v>24344</v>
      </c>
      <c r="GYL156" s="24" t="s">
        <v>24345</v>
      </c>
      <c r="GYM156" s="24" t="s">
        <v>24346</v>
      </c>
      <c r="GYN156" s="24" t="s">
        <v>24347</v>
      </c>
      <c r="GYO156" s="24" t="s">
        <v>24348</v>
      </c>
      <c r="GYP156" s="24" t="s">
        <v>24349</v>
      </c>
      <c r="GYQ156" s="24" t="s">
        <v>24350</v>
      </c>
      <c r="GYR156" s="24" t="s">
        <v>24351</v>
      </c>
      <c r="GYS156" s="24" t="s">
        <v>24352</v>
      </c>
      <c r="GYT156" s="24" t="s">
        <v>24353</v>
      </c>
      <c r="GYU156" s="24" t="s">
        <v>24354</v>
      </c>
      <c r="GYV156" s="24" t="s">
        <v>24355</v>
      </c>
      <c r="GYW156" s="24" t="s">
        <v>24356</v>
      </c>
      <c r="GYX156" s="24" t="s">
        <v>24357</v>
      </c>
      <c r="GYY156" s="24" t="s">
        <v>24358</v>
      </c>
      <c r="GYZ156" s="24" t="s">
        <v>24359</v>
      </c>
      <c r="GZA156" s="24" t="s">
        <v>24360</v>
      </c>
      <c r="GZB156" s="24" t="s">
        <v>24361</v>
      </c>
      <c r="GZC156" s="24" t="s">
        <v>24362</v>
      </c>
      <c r="GZD156" s="24" t="s">
        <v>24363</v>
      </c>
      <c r="GZE156" s="24" t="s">
        <v>24364</v>
      </c>
      <c r="GZF156" s="24" t="s">
        <v>24365</v>
      </c>
      <c r="GZG156" s="24" t="s">
        <v>24366</v>
      </c>
      <c r="GZH156" s="24" t="s">
        <v>24367</v>
      </c>
      <c r="GZI156" s="24" t="s">
        <v>24368</v>
      </c>
      <c r="GZJ156" s="24" t="s">
        <v>24369</v>
      </c>
      <c r="GZK156" s="24" t="s">
        <v>24370</v>
      </c>
      <c r="GZL156" s="24" t="s">
        <v>24371</v>
      </c>
      <c r="GZM156" s="24" t="s">
        <v>24372</v>
      </c>
      <c r="GZN156" s="24" t="s">
        <v>24373</v>
      </c>
      <c r="GZO156" s="24" t="s">
        <v>24374</v>
      </c>
      <c r="GZP156" s="24" t="s">
        <v>24375</v>
      </c>
      <c r="GZQ156" s="24" t="s">
        <v>24376</v>
      </c>
      <c r="GZR156" s="24" t="s">
        <v>24377</v>
      </c>
      <c r="GZS156" s="24" t="s">
        <v>24378</v>
      </c>
      <c r="GZT156" s="24" t="s">
        <v>24379</v>
      </c>
      <c r="GZU156" s="24" t="s">
        <v>24380</v>
      </c>
      <c r="GZV156" s="24" t="s">
        <v>24381</v>
      </c>
      <c r="GZW156" s="24" t="s">
        <v>24382</v>
      </c>
      <c r="GZX156" s="24" t="s">
        <v>24383</v>
      </c>
      <c r="GZY156" s="24" t="s">
        <v>24384</v>
      </c>
      <c r="GZZ156" s="24" t="s">
        <v>24385</v>
      </c>
      <c r="HAA156" s="24" t="s">
        <v>24386</v>
      </c>
      <c r="HAB156" s="24" t="s">
        <v>24387</v>
      </c>
      <c r="HAC156" s="24" t="s">
        <v>24388</v>
      </c>
      <c r="HAD156" s="24" t="s">
        <v>24389</v>
      </c>
      <c r="HAE156" s="24" t="s">
        <v>24390</v>
      </c>
      <c r="HAF156" s="24" t="s">
        <v>24391</v>
      </c>
      <c r="HAG156" s="24" t="s">
        <v>24392</v>
      </c>
      <c r="HAH156" s="24" t="s">
        <v>24393</v>
      </c>
      <c r="HAI156" s="24" t="s">
        <v>24394</v>
      </c>
      <c r="HAJ156" s="24" t="s">
        <v>24395</v>
      </c>
      <c r="HAK156" s="24" t="s">
        <v>24396</v>
      </c>
      <c r="HAL156" s="24" t="s">
        <v>24397</v>
      </c>
      <c r="HAM156" s="24" t="s">
        <v>24398</v>
      </c>
      <c r="HAN156" s="24" t="s">
        <v>24399</v>
      </c>
      <c r="HAO156" s="24" t="s">
        <v>24400</v>
      </c>
      <c r="HAP156" s="24" t="s">
        <v>24401</v>
      </c>
      <c r="HAQ156" s="24" t="s">
        <v>24402</v>
      </c>
      <c r="HAR156" s="24" t="s">
        <v>24403</v>
      </c>
      <c r="HAS156" s="24" t="s">
        <v>24404</v>
      </c>
      <c r="HAT156" s="24" t="s">
        <v>24405</v>
      </c>
      <c r="HAU156" s="24" t="s">
        <v>24406</v>
      </c>
      <c r="HAV156" s="24" t="s">
        <v>24407</v>
      </c>
      <c r="HAW156" s="24" t="s">
        <v>24408</v>
      </c>
      <c r="HAX156" s="24" t="s">
        <v>24409</v>
      </c>
      <c r="HAY156" s="24" t="s">
        <v>24410</v>
      </c>
      <c r="HAZ156" s="24" t="s">
        <v>24411</v>
      </c>
      <c r="HBA156" s="24" t="s">
        <v>24412</v>
      </c>
      <c r="HBB156" s="24" t="s">
        <v>24413</v>
      </c>
      <c r="HBC156" s="24" t="s">
        <v>24414</v>
      </c>
      <c r="HBD156" s="24" t="s">
        <v>24415</v>
      </c>
      <c r="HBE156" s="24" t="s">
        <v>24416</v>
      </c>
      <c r="HBF156" s="24" t="s">
        <v>24417</v>
      </c>
      <c r="HBG156" s="24" t="s">
        <v>24418</v>
      </c>
      <c r="HBH156" s="24" t="s">
        <v>24419</v>
      </c>
      <c r="HBI156" s="24" t="s">
        <v>24420</v>
      </c>
      <c r="HBJ156" s="24" t="s">
        <v>24421</v>
      </c>
      <c r="HBK156" s="24" t="s">
        <v>24422</v>
      </c>
      <c r="HBL156" s="24" t="s">
        <v>24423</v>
      </c>
      <c r="HBM156" s="24" t="s">
        <v>24424</v>
      </c>
      <c r="HBN156" s="24" t="s">
        <v>24425</v>
      </c>
      <c r="HBO156" s="24" t="s">
        <v>24426</v>
      </c>
      <c r="HBP156" s="24" t="s">
        <v>24427</v>
      </c>
      <c r="HBQ156" s="24" t="s">
        <v>24428</v>
      </c>
      <c r="HBR156" s="24" t="s">
        <v>24429</v>
      </c>
      <c r="HBS156" s="24" t="s">
        <v>24430</v>
      </c>
      <c r="HBT156" s="24" t="s">
        <v>24431</v>
      </c>
      <c r="HBU156" s="24" t="s">
        <v>24432</v>
      </c>
      <c r="HBV156" s="24" t="s">
        <v>24433</v>
      </c>
      <c r="HBW156" s="24" t="s">
        <v>24434</v>
      </c>
      <c r="HBX156" s="24" t="s">
        <v>24435</v>
      </c>
      <c r="HBY156" s="24" t="s">
        <v>24436</v>
      </c>
      <c r="HBZ156" s="24" t="s">
        <v>24437</v>
      </c>
      <c r="HCA156" s="24" t="s">
        <v>24438</v>
      </c>
      <c r="HCB156" s="24" t="s">
        <v>24439</v>
      </c>
      <c r="HCC156" s="24" t="s">
        <v>24440</v>
      </c>
      <c r="HCD156" s="24" t="s">
        <v>24441</v>
      </c>
      <c r="HCE156" s="24" t="s">
        <v>24442</v>
      </c>
      <c r="HCF156" s="24" t="s">
        <v>24443</v>
      </c>
      <c r="HCG156" s="24" t="s">
        <v>24444</v>
      </c>
      <c r="HCH156" s="24" t="s">
        <v>24445</v>
      </c>
      <c r="HCI156" s="24" t="s">
        <v>24446</v>
      </c>
      <c r="HCJ156" s="24" t="s">
        <v>24447</v>
      </c>
      <c r="HCK156" s="24" t="s">
        <v>24448</v>
      </c>
      <c r="HCL156" s="24" t="s">
        <v>24449</v>
      </c>
      <c r="HCM156" s="24" t="s">
        <v>24450</v>
      </c>
      <c r="HCN156" s="24" t="s">
        <v>24451</v>
      </c>
      <c r="HCO156" s="24" t="s">
        <v>24452</v>
      </c>
      <c r="HCP156" s="24" t="s">
        <v>24453</v>
      </c>
      <c r="HCQ156" s="24" t="s">
        <v>24454</v>
      </c>
      <c r="HCR156" s="24" t="s">
        <v>24455</v>
      </c>
      <c r="HCS156" s="24" t="s">
        <v>24456</v>
      </c>
      <c r="HCT156" s="24" t="s">
        <v>24457</v>
      </c>
      <c r="HCU156" s="24" t="s">
        <v>24458</v>
      </c>
      <c r="HCV156" s="24" t="s">
        <v>24459</v>
      </c>
      <c r="HCW156" s="24" t="s">
        <v>24460</v>
      </c>
      <c r="HCX156" s="24" t="s">
        <v>24461</v>
      </c>
      <c r="HCY156" s="24" t="s">
        <v>24462</v>
      </c>
      <c r="HCZ156" s="24" t="s">
        <v>24463</v>
      </c>
      <c r="HDA156" s="24" t="s">
        <v>24464</v>
      </c>
      <c r="HDB156" s="24" t="s">
        <v>24465</v>
      </c>
      <c r="HDC156" s="24" t="s">
        <v>24466</v>
      </c>
      <c r="HDD156" s="24" t="s">
        <v>24467</v>
      </c>
      <c r="HDE156" s="24" t="s">
        <v>24468</v>
      </c>
      <c r="HDF156" s="24" t="s">
        <v>24469</v>
      </c>
      <c r="HDG156" s="24" t="s">
        <v>24470</v>
      </c>
      <c r="HDH156" s="24" t="s">
        <v>24471</v>
      </c>
      <c r="HDI156" s="24" t="s">
        <v>24472</v>
      </c>
      <c r="HDJ156" s="24" t="s">
        <v>24473</v>
      </c>
      <c r="HDK156" s="24" t="s">
        <v>24474</v>
      </c>
      <c r="HDL156" s="24" t="s">
        <v>24475</v>
      </c>
      <c r="HDM156" s="24" t="s">
        <v>24476</v>
      </c>
      <c r="HDN156" s="24" t="s">
        <v>24477</v>
      </c>
      <c r="HDO156" s="24" t="s">
        <v>24478</v>
      </c>
      <c r="HDP156" s="24" t="s">
        <v>24479</v>
      </c>
      <c r="HDQ156" s="24" t="s">
        <v>24480</v>
      </c>
      <c r="HDR156" s="24" t="s">
        <v>24481</v>
      </c>
      <c r="HDS156" s="24" t="s">
        <v>24482</v>
      </c>
      <c r="HDT156" s="24" t="s">
        <v>24483</v>
      </c>
      <c r="HDU156" s="24" t="s">
        <v>24484</v>
      </c>
      <c r="HDV156" s="24" t="s">
        <v>24485</v>
      </c>
      <c r="HDW156" s="24" t="s">
        <v>24486</v>
      </c>
      <c r="HDX156" s="24" t="s">
        <v>24487</v>
      </c>
      <c r="HDY156" s="24" t="s">
        <v>24488</v>
      </c>
      <c r="HDZ156" s="24" t="s">
        <v>24489</v>
      </c>
      <c r="HEA156" s="24" t="s">
        <v>24490</v>
      </c>
      <c r="HEB156" s="24" t="s">
        <v>24491</v>
      </c>
      <c r="HEC156" s="24" t="s">
        <v>24492</v>
      </c>
      <c r="HED156" s="24" t="s">
        <v>24493</v>
      </c>
      <c r="HEE156" s="24" t="s">
        <v>24494</v>
      </c>
      <c r="HEF156" s="24" t="s">
        <v>24495</v>
      </c>
      <c r="HEG156" s="24" t="s">
        <v>24496</v>
      </c>
      <c r="HEH156" s="24" t="s">
        <v>24497</v>
      </c>
      <c r="HEI156" s="24" t="s">
        <v>24498</v>
      </c>
      <c r="HEJ156" s="24" t="s">
        <v>24499</v>
      </c>
      <c r="HEK156" s="24" t="s">
        <v>24500</v>
      </c>
      <c r="HEL156" s="24" t="s">
        <v>24501</v>
      </c>
      <c r="HEM156" s="24" t="s">
        <v>24502</v>
      </c>
      <c r="HEN156" s="24" t="s">
        <v>24503</v>
      </c>
      <c r="HEO156" s="24" t="s">
        <v>24504</v>
      </c>
      <c r="HEP156" s="24" t="s">
        <v>24505</v>
      </c>
      <c r="HEQ156" s="24" t="s">
        <v>24506</v>
      </c>
      <c r="HER156" s="24" t="s">
        <v>24507</v>
      </c>
      <c r="HES156" s="24" t="s">
        <v>24508</v>
      </c>
      <c r="HET156" s="24" t="s">
        <v>24509</v>
      </c>
      <c r="HEU156" s="24" t="s">
        <v>24510</v>
      </c>
      <c r="HEV156" s="24" t="s">
        <v>24511</v>
      </c>
      <c r="HEW156" s="24" t="s">
        <v>24512</v>
      </c>
      <c r="HEX156" s="24" t="s">
        <v>24513</v>
      </c>
      <c r="HEY156" s="24" t="s">
        <v>24514</v>
      </c>
      <c r="HEZ156" s="24" t="s">
        <v>24515</v>
      </c>
      <c r="HFA156" s="24" t="s">
        <v>24516</v>
      </c>
      <c r="HFB156" s="24" t="s">
        <v>24517</v>
      </c>
      <c r="HFC156" s="24" t="s">
        <v>24518</v>
      </c>
      <c r="HFD156" s="24" t="s">
        <v>24519</v>
      </c>
      <c r="HFE156" s="24" t="s">
        <v>24520</v>
      </c>
      <c r="HFF156" s="24" t="s">
        <v>24521</v>
      </c>
      <c r="HFG156" s="24" t="s">
        <v>24522</v>
      </c>
      <c r="HFH156" s="24" t="s">
        <v>24523</v>
      </c>
      <c r="HFI156" s="24" t="s">
        <v>24524</v>
      </c>
      <c r="HFJ156" s="24" t="s">
        <v>24525</v>
      </c>
      <c r="HFK156" s="24" t="s">
        <v>24526</v>
      </c>
      <c r="HFL156" s="24" t="s">
        <v>24527</v>
      </c>
      <c r="HFM156" s="24" t="s">
        <v>24528</v>
      </c>
      <c r="HFN156" s="24" t="s">
        <v>24529</v>
      </c>
      <c r="HFO156" s="24" t="s">
        <v>24530</v>
      </c>
      <c r="HFP156" s="24" t="s">
        <v>24531</v>
      </c>
      <c r="HFQ156" s="24" t="s">
        <v>24532</v>
      </c>
      <c r="HFR156" s="24" t="s">
        <v>24533</v>
      </c>
      <c r="HFS156" s="24" t="s">
        <v>24534</v>
      </c>
      <c r="HFT156" s="24" t="s">
        <v>24535</v>
      </c>
      <c r="HFU156" s="24" t="s">
        <v>24536</v>
      </c>
      <c r="HFV156" s="24" t="s">
        <v>24537</v>
      </c>
      <c r="HFW156" s="24" t="s">
        <v>24538</v>
      </c>
      <c r="HFX156" s="24" t="s">
        <v>24539</v>
      </c>
      <c r="HFY156" s="24" t="s">
        <v>24540</v>
      </c>
      <c r="HFZ156" s="24" t="s">
        <v>24541</v>
      </c>
      <c r="HGA156" s="24" t="s">
        <v>24542</v>
      </c>
      <c r="HGB156" s="24" t="s">
        <v>24543</v>
      </c>
      <c r="HGC156" s="24" t="s">
        <v>24544</v>
      </c>
      <c r="HGD156" s="24" t="s">
        <v>24545</v>
      </c>
      <c r="HGE156" s="24" t="s">
        <v>24546</v>
      </c>
      <c r="HGF156" s="24" t="s">
        <v>24547</v>
      </c>
      <c r="HGG156" s="24" t="s">
        <v>24548</v>
      </c>
      <c r="HGH156" s="24" t="s">
        <v>24549</v>
      </c>
      <c r="HGI156" s="24" t="s">
        <v>24550</v>
      </c>
      <c r="HGJ156" s="24" t="s">
        <v>24551</v>
      </c>
      <c r="HGK156" s="24" t="s">
        <v>24552</v>
      </c>
      <c r="HGL156" s="24" t="s">
        <v>24553</v>
      </c>
      <c r="HGM156" s="24" t="s">
        <v>24554</v>
      </c>
      <c r="HGN156" s="24" t="s">
        <v>24555</v>
      </c>
      <c r="HGO156" s="24" t="s">
        <v>24556</v>
      </c>
      <c r="HGP156" s="24" t="s">
        <v>24557</v>
      </c>
      <c r="HGQ156" s="24" t="s">
        <v>24558</v>
      </c>
      <c r="HGR156" s="24" t="s">
        <v>24559</v>
      </c>
      <c r="HGS156" s="24" t="s">
        <v>24560</v>
      </c>
      <c r="HGT156" s="24" t="s">
        <v>24561</v>
      </c>
      <c r="HGU156" s="24" t="s">
        <v>24562</v>
      </c>
      <c r="HGV156" s="24" t="s">
        <v>24563</v>
      </c>
      <c r="HGW156" s="24" t="s">
        <v>24564</v>
      </c>
      <c r="HGX156" s="24" t="s">
        <v>24565</v>
      </c>
      <c r="HGY156" s="24" t="s">
        <v>24566</v>
      </c>
      <c r="HGZ156" s="24" t="s">
        <v>24567</v>
      </c>
      <c r="HHA156" s="24" t="s">
        <v>24568</v>
      </c>
      <c r="HHB156" s="24" t="s">
        <v>24569</v>
      </c>
      <c r="HHC156" s="24" t="s">
        <v>24570</v>
      </c>
      <c r="HHD156" s="24" t="s">
        <v>24571</v>
      </c>
      <c r="HHE156" s="24" t="s">
        <v>24572</v>
      </c>
      <c r="HHF156" s="24" t="s">
        <v>24573</v>
      </c>
      <c r="HHG156" s="24" t="s">
        <v>24574</v>
      </c>
      <c r="HHH156" s="24" t="s">
        <v>24575</v>
      </c>
      <c r="HHI156" s="24" t="s">
        <v>24576</v>
      </c>
      <c r="HHJ156" s="24" t="s">
        <v>24577</v>
      </c>
      <c r="HHK156" s="24" t="s">
        <v>24578</v>
      </c>
      <c r="HHL156" s="24" t="s">
        <v>24579</v>
      </c>
      <c r="HHM156" s="24" t="s">
        <v>24580</v>
      </c>
      <c r="HHN156" s="24" t="s">
        <v>24581</v>
      </c>
      <c r="HHO156" s="24" t="s">
        <v>24582</v>
      </c>
      <c r="HHP156" s="24" t="s">
        <v>24583</v>
      </c>
      <c r="HHQ156" s="24" t="s">
        <v>24584</v>
      </c>
      <c r="HHR156" s="24" t="s">
        <v>24585</v>
      </c>
      <c r="HHS156" s="24" t="s">
        <v>24586</v>
      </c>
      <c r="HHT156" s="24" t="s">
        <v>24587</v>
      </c>
      <c r="HHU156" s="24" t="s">
        <v>24588</v>
      </c>
      <c r="HHV156" s="24" t="s">
        <v>24589</v>
      </c>
      <c r="HHW156" s="24" t="s">
        <v>24590</v>
      </c>
      <c r="HHX156" s="24" t="s">
        <v>24591</v>
      </c>
      <c r="HHY156" s="24" t="s">
        <v>24592</v>
      </c>
      <c r="HHZ156" s="24" t="s">
        <v>24593</v>
      </c>
      <c r="HIA156" s="24" t="s">
        <v>24594</v>
      </c>
      <c r="HIB156" s="24" t="s">
        <v>24595</v>
      </c>
      <c r="HIC156" s="24" t="s">
        <v>24596</v>
      </c>
      <c r="HID156" s="24" t="s">
        <v>24597</v>
      </c>
      <c r="HIE156" s="24" t="s">
        <v>24598</v>
      </c>
      <c r="HIF156" s="24" t="s">
        <v>24599</v>
      </c>
      <c r="HIG156" s="24" t="s">
        <v>24600</v>
      </c>
      <c r="HIH156" s="24" t="s">
        <v>24601</v>
      </c>
      <c r="HII156" s="24" t="s">
        <v>24602</v>
      </c>
      <c r="HIJ156" s="24" t="s">
        <v>24603</v>
      </c>
      <c r="HIK156" s="24" t="s">
        <v>24604</v>
      </c>
      <c r="HIL156" s="24" t="s">
        <v>24605</v>
      </c>
      <c r="HIM156" s="24" t="s">
        <v>24606</v>
      </c>
      <c r="HIN156" s="24" t="s">
        <v>24607</v>
      </c>
      <c r="HIO156" s="24" t="s">
        <v>24608</v>
      </c>
      <c r="HIP156" s="24" t="s">
        <v>24609</v>
      </c>
      <c r="HIQ156" s="24" t="s">
        <v>24610</v>
      </c>
      <c r="HIR156" s="24" t="s">
        <v>24611</v>
      </c>
      <c r="HIS156" s="24" t="s">
        <v>24612</v>
      </c>
      <c r="HIT156" s="24" t="s">
        <v>24613</v>
      </c>
      <c r="HIU156" s="24" t="s">
        <v>24614</v>
      </c>
      <c r="HIV156" s="24" t="s">
        <v>24615</v>
      </c>
      <c r="HIW156" s="24" t="s">
        <v>24616</v>
      </c>
      <c r="HIX156" s="24" t="s">
        <v>24617</v>
      </c>
      <c r="HIY156" s="24" t="s">
        <v>24618</v>
      </c>
      <c r="HIZ156" s="24" t="s">
        <v>24619</v>
      </c>
      <c r="HJA156" s="24" t="s">
        <v>24620</v>
      </c>
      <c r="HJB156" s="24" t="s">
        <v>24621</v>
      </c>
      <c r="HJC156" s="24" t="s">
        <v>24622</v>
      </c>
      <c r="HJD156" s="24" t="s">
        <v>24623</v>
      </c>
      <c r="HJE156" s="24" t="s">
        <v>24624</v>
      </c>
      <c r="HJF156" s="24" t="s">
        <v>24625</v>
      </c>
      <c r="HJG156" s="24" t="s">
        <v>24626</v>
      </c>
      <c r="HJH156" s="24" t="s">
        <v>24627</v>
      </c>
      <c r="HJI156" s="24" t="s">
        <v>24628</v>
      </c>
      <c r="HJJ156" s="24" t="s">
        <v>24629</v>
      </c>
      <c r="HJK156" s="24" t="s">
        <v>24630</v>
      </c>
      <c r="HJL156" s="24" t="s">
        <v>24631</v>
      </c>
      <c r="HJM156" s="24" t="s">
        <v>24632</v>
      </c>
      <c r="HJN156" s="24" t="s">
        <v>24633</v>
      </c>
      <c r="HJO156" s="24" t="s">
        <v>24634</v>
      </c>
      <c r="HJP156" s="24" t="s">
        <v>24635</v>
      </c>
      <c r="HJQ156" s="24" t="s">
        <v>24636</v>
      </c>
      <c r="HJR156" s="24" t="s">
        <v>24637</v>
      </c>
      <c r="HJS156" s="24" t="s">
        <v>24638</v>
      </c>
      <c r="HJT156" s="24" t="s">
        <v>24639</v>
      </c>
      <c r="HJU156" s="24" t="s">
        <v>24640</v>
      </c>
      <c r="HJV156" s="24" t="s">
        <v>24641</v>
      </c>
      <c r="HJW156" s="24" t="s">
        <v>24642</v>
      </c>
      <c r="HJX156" s="24" t="s">
        <v>24643</v>
      </c>
      <c r="HJY156" s="24" t="s">
        <v>24644</v>
      </c>
      <c r="HJZ156" s="24" t="s">
        <v>24645</v>
      </c>
      <c r="HKA156" s="24" t="s">
        <v>24646</v>
      </c>
      <c r="HKB156" s="24" t="s">
        <v>24647</v>
      </c>
      <c r="HKC156" s="24" t="s">
        <v>24648</v>
      </c>
      <c r="HKD156" s="24" t="s">
        <v>24649</v>
      </c>
      <c r="HKE156" s="24" t="s">
        <v>24650</v>
      </c>
      <c r="HKF156" s="24" t="s">
        <v>24651</v>
      </c>
      <c r="HKG156" s="24" t="s">
        <v>24652</v>
      </c>
      <c r="HKH156" s="24" t="s">
        <v>24653</v>
      </c>
      <c r="HKI156" s="24" t="s">
        <v>24654</v>
      </c>
      <c r="HKJ156" s="24" t="s">
        <v>24655</v>
      </c>
      <c r="HKK156" s="24" t="s">
        <v>24656</v>
      </c>
      <c r="HKL156" s="24" t="s">
        <v>24657</v>
      </c>
      <c r="HKM156" s="24" t="s">
        <v>24658</v>
      </c>
      <c r="HKN156" s="24" t="s">
        <v>24659</v>
      </c>
      <c r="HKO156" s="24" t="s">
        <v>24660</v>
      </c>
      <c r="HKP156" s="24" t="s">
        <v>24661</v>
      </c>
      <c r="HKQ156" s="24" t="s">
        <v>24662</v>
      </c>
      <c r="HKR156" s="24" t="s">
        <v>24663</v>
      </c>
      <c r="HKS156" s="24" t="s">
        <v>24664</v>
      </c>
      <c r="HKT156" s="24" t="s">
        <v>24665</v>
      </c>
      <c r="HKU156" s="24" t="s">
        <v>24666</v>
      </c>
      <c r="HKV156" s="24" t="s">
        <v>24667</v>
      </c>
      <c r="HKW156" s="24" t="s">
        <v>24668</v>
      </c>
      <c r="HKX156" s="24" t="s">
        <v>24669</v>
      </c>
      <c r="HKY156" s="24" t="s">
        <v>24670</v>
      </c>
      <c r="HKZ156" s="24" t="s">
        <v>24671</v>
      </c>
      <c r="HLA156" s="24" t="s">
        <v>24672</v>
      </c>
      <c r="HLB156" s="24" t="s">
        <v>24673</v>
      </c>
      <c r="HLC156" s="24" t="s">
        <v>24674</v>
      </c>
      <c r="HLD156" s="24" t="s">
        <v>24675</v>
      </c>
      <c r="HLE156" s="24" t="s">
        <v>24676</v>
      </c>
      <c r="HLF156" s="24" t="s">
        <v>24677</v>
      </c>
      <c r="HLG156" s="24" t="s">
        <v>24678</v>
      </c>
      <c r="HLH156" s="24" t="s">
        <v>24679</v>
      </c>
      <c r="HLI156" s="24" t="s">
        <v>24680</v>
      </c>
      <c r="HLJ156" s="24" t="s">
        <v>24681</v>
      </c>
      <c r="HLK156" s="24" t="s">
        <v>24682</v>
      </c>
      <c r="HLL156" s="24" t="s">
        <v>24683</v>
      </c>
      <c r="HLM156" s="24" t="s">
        <v>24684</v>
      </c>
      <c r="HLN156" s="24" t="s">
        <v>24685</v>
      </c>
      <c r="HLO156" s="24" t="s">
        <v>24686</v>
      </c>
      <c r="HLP156" s="24" t="s">
        <v>24687</v>
      </c>
      <c r="HLQ156" s="24" t="s">
        <v>24688</v>
      </c>
      <c r="HLR156" s="24" t="s">
        <v>24689</v>
      </c>
      <c r="HLS156" s="24" t="s">
        <v>24690</v>
      </c>
      <c r="HLT156" s="24" t="s">
        <v>24691</v>
      </c>
      <c r="HLU156" s="24" t="s">
        <v>24692</v>
      </c>
      <c r="HLV156" s="24" t="s">
        <v>24693</v>
      </c>
      <c r="HLW156" s="24" t="s">
        <v>24694</v>
      </c>
      <c r="HLX156" s="24" t="s">
        <v>24695</v>
      </c>
      <c r="HLY156" s="24" t="s">
        <v>24696</v>
      </c>
      <c r="HLZ156" s="24" t="s">
        <v>24697</v>
      </c>
      <c r="HMA156" s="24" t="s">
        <v>24698</v>
      </c>
      <c r="HMB156" s="24" t="s">
        <v>24699</v>
      </c>
      <c r="HMC156" s="24" t="s">
        <v>24700</v>
      </c>
      <c r="HMD156" s="24" t="s">
        <v>24701</v>
      </c>
      <c r="HME156" s="24" t="s">
        <v>24702</v>
      </c>
      <c r="HMF156" s="24" t="s">
        <v>24703</v>
      </c>
      <c r="HMG156" s="24" t="s">
        <v>24704</v>
      </c>
      <c r="HMH156" s="24" t="s">
        <v>24705</v>
      </c>
      <c r="HMI156" s="24" t="s">
        <v>24706</v>
      </c>
      <c r="HMJ156" s="24" t="s">
        <v>24707</v>
      </c>
      <c r="HMK156" s="24" t="s">
        <v>24708</v>
      </c>
      <c r="HML156" s="24" t="s">
        <v>24709</v>
      </c>
      <c r="HMM156" s="24" t="s">
        <v>24710</v>
      </c>
      <c r="HMN156" s="24" t="s">
        <v>24711</v>
      </c>
      <c r="HMO156" s="24" t="s">
        <v>24712</v>
      </c>
      <c r="HMP156" s="24" t="s">
        <v>24713</v>
      </c>
      <c r="HMQ156" s="24" t="s">
        <v>24714</v>
      </c>
      <c r="HMR156" s="24" t="s">
        <v>24715</v>
      </c>
      <c r="HMS156" s="24" t="s">
        <v>24716</v>
      </c>
      <c r="HMT156" s="24" t="s">
        <v>24717</v>
      </c>
      <c r="HMU156" s="24" t="s">
        <v>24718</v>
      </c>
      <c r="HMV156" s="24" t="s">
        <v>24719</v>
      </c>
      <c r="HMW156" s="24" t="s">
        <v>24720</v>
      </c>
      <c r="HMX156" s="24" t="s">
        <v>24721</v>
      </c>
      <c r="HMY156" s="24" t="s">
        <v>24722</v>
      </c>
      <c r="HMZ156" s="24" t="s">
        <v>24723</v>
      </c>
      <c r="HNA156" s="24" t="s">
        <v>24724</v>
      </c>
      <c r="HNB156" s="24" t="s">
        <v>24725</v>
      </c>
      <c r="HNC156" s="24" t="s">
        <v>24726</v>
      </c>
      <c r="HND156" s="24" t="s">
        <v>24727</v>
      </c>
      <c r="HNE156" s="24" t="s">
        <v>24728</v>
      </c>
      <c r="HNF156" s="24" t="s">
        <v>24729</v>
      </c>
      <c r="HNG156" s="24" t="s">
        <v>24730</v>
      </c>
      <c r="HNH156" s="24" t="s">
        <v>24731</v>
      </c>
      <c r="HNI156" s="24" t="s">
        <v>24732</v>
      </c>
      <c r="HNJ156" s="24" t="s">
        <v>24733</v>
      </c>
      <c r="HNK156" s="24" t="s">
        <v>24734</v>
      </c>
      <c r="HNL156" s="24" t="s">
        <v>24735</v>
      </c>
      <c r="HNM156" s="24" t="s">
        <v>24736</v>
      </c>
      <c r="HNN156" s="24" t="s">
        <v>24737</v>
      </c>
      <c r="HNO156" s="24" t="s">
        <v>24738</v>
      </c>
      <c r="HNP156" s="24" t="s">
        <v>24739</v>
      </c>
      <c r="HNQ156" s="24" t="s">
        <v>24740</v>
      </c>
      <c r="HNR156" s="24" t="s">
        <v>24741</v>
      </c>
      <c r="HNS156" s="24" t="s">
        <v>24742</v>
      </c>
      <c r="HNT156" s="24" t="s">
        <v>24743</v>
      </c>
      <c r="HNU156" s="24" t="s">
        <v>24744</v>
      </c>
      <c r="HNV156" s="24" t="s">
        <v>24745</v>
      </c>
      <c r="HNW156" s="24" t="s">
        <v>24746</v>
      </c>
      <c r="HNX156" s="24" t="s">
        <v>24747</v>
      </c>
      <c r="HNY156" s="24" t="s">
        <v>24748</v>
      </c>
      <c r="HNZ156" s="24" t="s">
        <v>24749</v>
      </c>
      <c r="HOA156" s="24" t="s">
        <v>24750</v>
      </c>
      <c r="HOB156" s="24" t="s">
        <v>24751</v>
      </c>
      <c r="HOC156" s="24" t="s">
        <v>24752</v>
      </c>
      <c r="HOD156" s="24" t="s">
        <v>24753</v>
      </c>
      <c r="HOE156" s="24" t="s">
        <v>24754</v>
      </c>
      <c r="HOF156" s="24" t="s">
        <v>24755</v>
      </c>
      <c r="HOG156" s="24" t="s">
        <v>24756</v>
      </c>
      <c r="HOH156" s="24" t="s">
        <v>24757</v>
      </c>
      <c r="HOI156" s="24" t="s">
        <v>24758</v>
      </c>
      <c r="HOJ156" s="24" t="s">
        <v>24759</v>
      </c>
      <c r="HOK156" s="24" t="s">
        <v>24760</v>
      </c>
      <c r="HOL156" s="24" t="s">
        <v>24761</v>
      </c>
      <c r="HOM156" s="24" t="s">
        <v>24762</v>
      </c>
      <c r="HON156" s="24" t="s">
        <v>24763</v>
      </c>
      <c r="HOO156" s="24" t="s">
        <v>24764</v>
      </c>
      <c r="HOP156" s="24" t="s">
        <v>24765</v>
      </c>
      <c r="HOQ156" s="24" t="s">
        <v>24766</v>
      </c>
      <c r="HOR156" s="24" t="s">
        <v>24767</v>
      </c>
      <c r="HOS156" s="24" t="s">
        <v>24768</v>
      </c>
      <c r="HOT156" s="24" t="s">
        <v>24769</v>
      </c>
      <c r="HOU156" s="24" t="s">
        <v>24770</v>
      </c>
      <c r="HOV156" s="24" t="s">
        <v>24771</v>
      </c>
      <c r="HOW156" s="24" t="s">
        <v>24772</v>
      </c>
      <c r="HOX156" s="24" t="s">
        <v>24773</v>
      </c>
      <c r="HOY156" s="24" t="s">
        <v>24774</v>
      </c>
      <c r="HOZ156" s="24" t="s">
        <v>24775</v>
      </c>
      <c r="HPA156" s="24" t="s">
        <v>24776</v>
      </c>
      <c r="HPB156" s="24" t="s">
        <v>24777</v>
      </c>
      <c r="HPC156" s="24" t="s">
        <v>24778</v>
      </c>
      <c r="HPD156" s="24" t="s">
        <v>24779</v>
      </c>
      <c r="HPE156" s="24" t="s">
        <v>24780</v>
      </c>
      <c r="HPF156" s="24" t="s">
        <v>24781</v>
      </c>
      <c r="HPG156" s="24" t="s">
        <v>24782</v>
      </c>
      <c r="HPH156" s="24" t="s">
        <v>24783</v>
      </c>
      <c r="HPI156" s="24" t="s">
        <v>24784</v>
      </c>
      <c r="HPJ156" s="24" t="s">
        <v>24785</v>
      </c>
      <c r="HPK156" s="24" t="s">
        <v>24786</v>
      </c>
      <c r="HPL156" s="24" t="s">
        <v>24787</v>
      </c>
      <c r="HPM156" s="24" t="s">
        <v>24788</v>
      </c>
      <c r="HPN156" s="24" t="s">
        <v>24789</v>
      </c>
      <c r="HPO156" s="24" t="s">
        <v>24790</v>
      </c>
      <c r="HPP156" s="24" t="s">
        <v>24791</v>
      </c>
      <c r="HPQ156" s="24" t="s">
        <v>24792</v>
      </c>
      <c r="HPR156" s="24" t="s">
        <v>24793</v>
      </c>
      <c r="HPS156" s="24" t="s">
        <v>24794</v>
      </c>
      <c r="HPT156" s="24" t="s">
        <v>24795</v>
      </c>
      <c r="HPU156" s="24" t="s">
        <v>24796</v>
      </c>
      <c r="HPV156" s="24" t="s">
        <v>24797</v>
      </c>
      <c r="HPW156" s="24" t="s">
        <v>24798</v>
      </c>
      <c r="HPX156" s="24" t="s">
        <v>24799</v>
      </c>
      <c r="HPY156" s="24" t="s">
        <v>24800</v>
      </c>
      <c r="HPZ156" s="24" t="s">
        <v>24801</v>
      </c>
      <c r="HQA156" s="24" t="s">
        <v>24802</v>
      </c>
      <c r="HQB156" s="24" t="s">
        <v>24803</v>
      </c>
      <c r="HQC156" s="24" t="s">
        <v>24804</v>
      </c>
      <c r="HQD156" s="24" t="s">
        <v>24805</v>
      </c>
      <c r="HQE156" s="24" t="s">
        <v>24806</v>
      </c>
      <c r="HQF156" s="24" t="s">
        <v>24807</v>
      </c>
      <c r="HQG156" s="24" t="s">
        <v>24808</v>
      </c>
      <c r="HQH156" s="24" t="s">
        <v>24809</v>
      </c>
      <c r="HQI156" s="24" t="s">
        <v>24810</v>
      </c>
      <c r="HQJ156" s="24" t="s">
        <v>24811</v>
      </c>
      <c r="HQK156" s="24" t="s">
        <v>24812</v>
      </c>
      <c r="HQL156" s="24" t="s">
        <v>24813</v>
      </c>
      <c r="HQM156" s="24" t="s">
        <v>24814</v>
      </c>
      <c r="HQN156" s="24" t="s">
        <v>24815</v>
      </c>
      <c r="HQO156" s="24" t="s">
        <v>24816</v>
      </c>
      <c r="HQP156" s="24" t="s">
        <v>24817</v>
      </c>
      <c r="HQQ156" s="24" t="s">
        <v>24818</v>
      </c>
      <c r="HQR156" s="24" t="s">
        <v>24819</v>
      </c>
      <c r="HQS156" s="24" t="s">
        <v>24820</v>
      </c>
      <c r="HQT156" s="24" t="s">
        <v>24821</v>
      </c>
      <c r="HQU156" s="24" t="s">
        <v>24822</v>
      </c>
      <c r="HQV156" s="24" t="s">
        <v>24823</v>
      </c>
      <c r="HQW156" s="24" t="s">
        <v>24824</v>
      </c>
      <c r="HQX156" s="24" t="s">
        <v>24825</v>
      </c>
      <c r="HQY156" s="24" t="s">
        <v>24826</v>
      </c>
      <c r="HQZ156" s="24" t="s">
        <v>24827</v>
      </c>
      <c r="HRA156" s="24" t="s">
        <v>24828</v>
      </c>
      <c r="HRB156" s="24" t="s">
        <v>24829</v>
      </c>
      <c r="HRC156" s="24" t="s">
        <v>24830</v>
      </c>
      <c r="HRD156" s="24" t="s">
        <v>24831</v>
      </c>
      <c r="HRE156" s="24" t="s">
        <v>24832</v>
      </c>
      <c r="HRF156" s="24" t="s">
        <v>24833</v>
      </c>
      <c r="HRG156" s="24" t="s">
        <v>24834</v>
      </c>
      <c r="HRH156" s="24" t="s">
        <v>24835</v>
      </c>
      <c r="HRI156" s="24" t="s">
        <v>24836</v>
      </c>
      <c r="HRJ156" s="24" t="s">
        <v>24837</v>
      </c>
      <c r="HRK156" s="24" t="s">
        <v>24838</v>
      </c>
      <c r="HRL156" s="24" t="s">
        <v>24839</v>
      </c>
      <c r="HRM156" s="24" t="s">
        <v>24840</v>
      </c>
      <c r="HRN156" s="24" t="s">
        <v>24841</v>
      </c>
      <c r="HRO156" s="24" t="s">
        <v>24842</v>
      </c>
      <c r="HRP156" s="24" t="s">
        <v>24843</v>
      </c>
      <c r="HRQ156" s="24" t="s">
        <v>24844</v>
      </c>
      <c r="HRR156" s="24" t="s">
        <v>24845</v>
      </c>
      <c r="HRS156" s="24" t="s">
        <v>24846</v>
      </c>
      <c r="HRT156" s="24" t="s">
        <v>24847</v>
      </c>
      <c r="HRU156" s="24" t="s">
        <v>24848</v>
      </c>
      <c r="HRV156" s="24" t="s">
        <v>24849</v>
      </c>
      <c r="HRW156" s="24" t="s">
        <v>24850</v>
      </c>
      <c r="HRX156" s="24" t="s">
        <v>24851</v>
      </c>
      <c r="HRY156" s="24" t="s">
        <v>24852</v>
      </c>
      <c r="HRZ156" s="24" t="s">
        <v>24853</v>
      </c>
      <c r="HSA156" s="24" t="s">
        <v>24854</v>
      </c>
      <c r="HSB156" s="24" t="s">
        <v>24855</v>
      </c>
      <c r="HSC156" s="24" t="s">
        <v>24856</v>
      </c>
      <c r="HSD156" s="24" t="s">
        <v>24857</v>
      </c>
      <c r="HSE156" s="24" t="s">
        <v>24858</v>
      </c>
      <c r="HSF156" s="24" t="s">
        <v>24859</v>
      </c>
      <c r="HSG156" s="24" t="s">
        <v>24860</v>
      </c>
      <c r="HSH156" s="24" t="s">
        <v>24861</v>
      </c>
      <c r="HSI156" s="24" t="s">
        <v>24862</v>
      </c>
      <c r="HSJ156" s="24" t="s">
        <v>24863</v>
      </c>
      <c r="HSK156" s="24" t="s">
        <v>24864</v>
      </c>
      <c r="HSL156" s="24" t="s">
        <v>24865</v>
      </c>
      <c r="HSM156" s="24" t="s">
        <v>24866</v>
      </c>
      <c r="HSN156" s="24" t="s">
        <v>24867</v>
      </c>
      <c r="HSO156" s="24" t="s">
        <v>24868</v>
      </c>
      <c r="HSP156" s="24" t="s">
        <v>24869</v>
      </c>
      <c r="HSQ156" s="24" t="s">
        <v>24870</v>
      </c>
      <c r="HSR156" s="24" t="s">
        <v>24871</v>
      </c>
      <c r="HSS156" s="24" t="s">
        <v>24872</v>
      </c>
      <c r="HST156" s="24" t="s">
        <v>24873</v>
      </c>
      <c r="HSU156" s="24" t="s">
        <v>24874</v>
      </c>
      <c r="HSV156" s="24" t="s">
        <v>24875</v>
      </c>
      <c r="HSW156" s="24" t="s">
        <v>24876</v>
      </c>
      <c r="HSX156" s="24" t="s">
        <v>24877</v>
      </c>
      <c r="HSY156" s="24" t="s">
        <v>24878</v>
      </c>
      <c r="HSZ156" s="24" t="s">
        <v>24879</v>
      </c>
      <c r="HTA156" s="24" t="s">
        <v>24880</v>
      </c>
      <c r="HTB156" s="24" t="s">
        <v>24881</v>
      </c>
      <c r="HTC156" s="24" t="s">
        <v>24882</v>
      </c>
      <c r="HTD156" s="24" t="s">
        <v>24883</v>
      </c>
      <c r="HTE156" s="24" t="s">
        <v>24884</v>
      </c>
      <c r="HTF156" s="24" t="s">
        <v>24885</v>
      </c>
      <c r="HTG156" s="24" t="s">
        <v>24886</v>
      </c>
      <c r="HTH156" s="24" t="s">
        <v>24887</v>
      </c>
      <c r="HTI156" s="24" t="s">
        <v>24888</v>
      </c>
      <c r="HTJ156" s="24" t="s">
        <v>24889</v>
      </c>
      <c r="HTK156" s="24" t="s">
        <v>24890</v>
      </c>
      <c r="HTL156" s="24" t="s">
        <v>24891</v>
      </c>
      <c r="HTM156" s="24" t="s">
        <v>24892</v>
      </c>
      <c r="HTN156" s="24" t="s">
        <v>24893</v>
      </c>
      <c r="HTO156" s="24" t="s">
        <v>24894</v>
      </c>
      <c r="HTP156" s="24" t="s">
        <v>24895</v>
      </c>
      <c r="HTQ156" s="24" t="s">
        <v>24896</v>
      </c>
      <c r="HTR156" s="24" t="s">
        <v>24897</v>
      </c>
      <c r="HTS156" s="24" t="s">
        <v>24898</v>
      </c>
      <c r="HTT156" s="24" t="s">
        <v>24899</v>
      </c>
      <c r="HTU156" s="24" t="s">
        <v>24900</v>
      </c>
      <c r="HTV156" s="24" t="s">
        <v>24901</v>
      </c>
      <c r="HTW156" s="24" t="s">
        <v>24902</v>
      </c>
      <c r="HTX156" s="24" t="s">
        <v>24903</v>
      </c>
      <c r="HTY156" s="24" t="s">
        <v>24904</v>
      </c>
      <c r="HTZ156" s="24" t="s">
        <v>24905</v>
      </c>
      <c r="HUA156" s="24" t="s">
        <v>24906</v>
      </c>
      <c r="HUB156" s="24" t="s">
        <v>24907</v>
      </c>
      <c r="HUC156" s="24" t="s">
        <v>24908</v>
      </c>
      <c r="HUD156" s="24" t="s">
        <v>24909</v>
      </c>
      <c r="HUE156" s="24" t="s">
        <v>24910</v>
      </c>
      <c r="HUF156" s="24" t="s">
        <v>24911</v>
      </c>
      <c r="HUG156" s="24" t="s">
        <v>24912</v>
      </c>
      <c r="HUH156" s="24" t="s">
        <v>24913</v>
      </c>
      <c r="HUI156" s="24" t="s">
        <v>24914</v>
      </c>
      <c r="HUJ156" s="24" t="s">
        <v>24915</v>
      </c>
      <c r="HUK156" s="24" t="s">
        <v>24916</v>
      </c>
      <c r="HUL156" s="24" t="s">
        <v>24917</v>
      </c>
      <c r="HUM156" s="24" t="s">
        <v>24918</v>
      </c>
      <c r="HUN156" s="24" t="s">
        <v>24919</v>
      </c>
      <c r="HUO156" s="24" t="s">
        <v>24920</v>
      </c>
      <c r="HUP156" s="24" t="s">
        <v>24921</v>
      </c>
      <c r="HUQ156" s="24" t="s">
        <v>24922</v>
      </c>
      <c r="HUR156" s="24" t="s">
        <v>24923</v>
      </c>
      <c r="HUS156" s="24" t="s">
        <v>24924</v>
      </c>
      <c r="HUT156" s="24" t="s">
        <v>24925</v>
      </c>
      <c r="HUU156" s="24" t="s">
        <v>24926</v>
      </c>
      <c r="HUV156" s="24" t="s">
        <v>24927</v>
      </c>
      <c r="HUW156" s="24" t="s">
        <v>24928</v>
      </c>
      <c r="HUX156" s="24" t="s">
        <v>24929</v>
      </c>
      <c r="HUY156" s="24" t="s">
        <v>24930</v>
      </c>
      <c r="HUZ156" s="24" t="s">
        <v>24931</v>
      </c>
      <c r="HVA156" s="24" t="s">
        <v>24932</v>
      </c>
      <c r="HVB156" s="24" t="s">
        <v>24933</v>
      </c>
      <c r="HVC156" s="24" t="s">
        <v>24934</v>
      </c>
      <c r="HVD156" s="24" t="s">
        <v>24935</v>
      </c>
      <c r="HVE156" s="24" t="s">
        <v>24936</v>
      </c>
      <c r="HVF156" s="24" t="s">
        <v>24937</v>
      </c>
      <c r="HVG156" s="24" t="s">
        <v>24938</v>
      </c>
      <c r="HVH156" s="24" t="s">
        <v>24939</v>
      </c>
      <c r="HVI156" s="24" t="s">
        <v>24940</v>
      </c>
      <c r="HVJ156" s="24" t="s">
        <v>24941</v>
      </c>
      <c r="HVK156" s="24" t="s">
        <v>24942</v>
      </c>
      <c r="HVL156" s="24" t="s">
        <v>24943</v>
      </c>
      <c r="HVM156" s="24" t="s">
        <v>24944</v>
      </c>
      <c r="HVN156" s="24" t="s">
        <v>24945</v>
      </c>
      <c r="HVO156" s="24" t="s">
        <v>24946</v>
      </c>
      <c r="HVP156" s="24" t="s">
        <v>24947</v>
      </c>
      <c r="HVQ156" s="24" t="s">
        <v>24948</v>
      </c>
      <c r="HVR156" s="24" t="s">
        <v>24949</v>
      </c>
      <c r="HVS156" s="24" t="s">
        <v>24950</v>
      </c>
      <c r="HVT156" s="24" t="s">
        <v>24951</v>
      </c>
      <c r="HVU156" s="24" t="s">
        <v>24952</v>
      </c>
      <c r="HVV156" s="24" t="s">
        <v>24953</v>
      </c>
      <c r="HVW156" s="24" t="s">
        <v>24954</v>
      </c>
      <c r="HVX156" s="24" t="s">
        <v>24955</v>
      </c>
      <c r="HVY156" s="24" t="s">
        <v>24956</v>
      </c>
      <c r="HVZ156" s="24" t="s">
        <v>24957</v>
      </c>
      <c r="HWA156" s="24" t="s">
        <v>24958</v>
      </c>
      <c r="HWB156" s="24" t="s">
        <v>24959</v>
      </c>
      <c r="HWC156" s="24" t="s">
        <v>24960</v>
      </c>
      <c r="HWD156" s="24" t="s">
        <v>24961</v>
      </c>
      <c r="HWE156" s="24" t="s">
        <v>24962</v>
      </c>
      <c r="HWF156" s="24" t="s">
        <v>24963</v>
      </c>
      <c r="HWG156" s="24" t="s">
        <v>24964</v>
      </c>
      <c r="HWH156" s="24" t="s">
        <v>24965</v>
      </c>
      <c r="HWI156" s="24" t="s">
        <v>24966</v>
      </c>
      <c r="HWJ156" s="24" t="s">
        <v>24967</v>
      </c>
      <c r="HWK156" s="24" t="s">
        <v>24968</v>
      </c>
      <c r="HWL156" s="24" t="s">
        <v>24969</v>
      </c>
      <c r="HWM156" s="24" t="s">
        <v>24970</v>
      </c>
      <c r="HWN156" s="24" t="s">
        <v>24971</v>
      </c>
      <c r="HWO156" s="24" t="s">
        <v>24972</v>
      </c>
      <c r="HWP156" s="24" t="s">
        <v>24973</v>
      </c>
      <c r="HWQ156" s="24" t="s">
        <v>24974</v>
      </c>
      <c r="HWR156" s="24" t="s">
        <v>24975</v>
      </c>
      <c r="HWS156" s="24" t="s">
        <v>24976</v>
      </c>
      <c r="HWT156" s="24" t="s">
        <v>24977</v>
      </c>
      <c r="HWU156" s="24" t="s">
        <v>24978</v>
      </c>
      <c r="HWV156" s="24" t="s">
        <v>24979</v>
      </c>
      <c r="HWW156" s="24" t="s">
        <v>24980</v>
      </c>
      <c r="HWX156" s="24" t="s">
        <v>24981</v>
      </c>
      <c r="HWY156" s="24" t="s">
        <v>24982</v>
      </c>
      <c r="HWZ156" s="24" t="s">
        <v>24983</v>
      </c>
      <c r="HXA156" s="24" t="s">
        <v>24984</v>
      </c>
      <c r="HXB156" s="24" t="s">
        <v>24985</v>
      </c>
      <c r="HXC156" s="24" t="s">
        <v>24986</v>
      </c>
      <c r="HXD156" s="24" t="s">
        <v>24987</v>
      </c>
      <c r="HXE156" s="24" t="s">
        <v>24988</v>
      </c>
      <c r="HXF156" s="24" t="s">
        <v>24989</v>
      </c>
      <c r="HXG156" s="24" t="s">
        <v>24990</v>
      </c>
      <c r="HXH156" s="24" t="s">
        <v>24991</v>
      </c>
      <c r="HXI156" s="24" t="s">
        <v>24992</v>
      </c>
      <c r="HXJ156" s="24" t="s">
        <v>24993</v>
      </c>
      <c r="HXK156" s="24" t="s">
        <v>24994</v>
      </c>
      <c r="HXL156" s="24" t="s">
        <v>24995</v>
      </c>
      <c r="HXM156" s="24" t="s">
        <v>24996</v>
      </c>
      <c r="HXN156" s="24" t="s">
        <v>24997</v>
      </c>
      <c r="HXO156" s="24" t="s">
        <v>24998</v>
      </c>
      <c r="HXP156" s="24" t="s">
        <v>24999</v>
      </c>
      <c r="HXQ156" s="24" t="s">
        <v>25000</v>
      </c>
      <c r="HXR156" s="24" t="s">
        <v>25001</v>
      </c>
      <c r="HXS156" s="24" t="s">
        <v>25002</v>
      </c>
      <c r="HXT156" s="24" t="s">
        <v>25003</v>
      </c>
      <c r="HXU156" s="24" t="s">
        <v>25004</v>
      </c>
      <c r="HXV156" s="24" t="s">
        <v>25005</v>
      </c>
      <c r="HXW156" s="24" t="s">
        <v>25006</v>
      </c>
      <c r="HXX156" s="24" t="s">
        <v>25007</v>
      </c>
      <c r="HXY156" s="24" t="s">
        <v>25008</v>
      </c>
      <c r="HXZ156" s="24" t="s">
        <v>25009</v>
      </c>
      <c r="HYA156" s="24" t="s">
        <v>25010</v>
      </c>
      <c r="HYB156" s="24" t="s">
        <v>25011</v>
      </c>
      <c r="HYC156" s="24" t="s">
        <v>25012</v>
      </c>
      <c r="HYD156" s="24" t="s">
        <v>25013</v>
      </c>
      <c r="HYE156" s="24" t="s">
        <v>25014</v>
      </c>
      <c r="HYF156" s="24" t="s">
        <v>25015</v>
      </c>
      <c r="HYG156" s="24" t="s">
        <v>25016</v>
      </c>
      <c r="HYH156" s="24" t="s">
        <v>25017</v>
      </c>
      <c r="HYI156" s="24" t="s">
        <v>25018</v>
      </c>
      <c r="HYJ156" s="24" t="s">
        <v>25019</v>
      </c>
      <c r="HYK156" s="24" t="s">
        <v>25020</v>
      </c>
      <c r="HYL156" s="24" t="s">
        <v>25021</v>
      </c>
      <c r="HYM156" s="24" t="s">
        <v>25022</v>
      </c>
      <c r="HYN156" s="24" t="s">
        <v>25023</v>
      </c>
      <c r="HYO156" s="24" t="s">
        <v>25024</v>
      </c>
      <c r="HYP156" s="24" t="s">
        <v>25025</v>
      </c>
      <c r="HYQ156" s="24" t="s">
        <v>25026</v>
      </c>
      <c r="HYR156" s="24" t="s">
        <v>25027</v>
      </c>
      <c r="HYS156" s="24" t="s">
        <v>25028</v>
      </c>
      <c r="HYT156" s="24" t="s">
        <v>25029</v>
      </c>
      <c r="HYU156" s="24" t="s">
        <v>25030</v>
      </c>
      <c r="HYV156" s="24" t="s">
        <v>25031</v>
      </c>
      <c r="HYW156" s="24" t="s">
        <v>25032</v>
      </c>
      <c r="HYX156" s="24" t="s">
        <v>25033</v>
      </c>
      <c r="HYY156" s="24" t="s">
        <v>25034</v>
      </c>
      <c r="HYZ156" s="24" t="s">
        <v>25035</v>
      </c>
      <c r="HZA156" s="24" t="s">
        <v>25036</v>
      </c>
      <c r="HZB156" s="24" t="s">
        <v>25037</v>
      </c>
      <c r="HZC156" s="24" t="s">
        <v>25038</v>
      </c>
      <c r="HZD156" s="24" t="s">
        <v>25039</v>
      </c>
      <c r="HZE156" s="24" t="s">
        <v>25040</v>
      </c>
      <c r="HZF156" s="24" t="s">
        <v>25041</v>
      </c>
      <c r="HZG156" s="24" t="s">
        <v>25042</v>
      </c>
      <c r="HZH156" s="24" t="s">
        <v>25043</v>
      </c>
      <c r="HZI156" s="24" t="s">
        <v>25044</v>
      </c>
      <c r="HZJ156" s="24" t="s">
        <v>25045</v>
      </c>
      <c r="HZK156" s="24" t="s">
        <v>25046</v>
      </c>
      <c r="HZL156" s="24" t="s">
        <v>25047</v>
      </c>
      <c r="HZM156" s="24" t="s">
        <v>25048</v>
      </c>
      <c r="HZN156" s="24" t="s">
        <v>25049</v>
      </c>
      <c r="HZO156" s="24" t="s">
        <v>25050</v>
      </c>
      <c r="HZP156" s="24" t="s">
        <v>25051</v>
      </c>
      <c r="HZQ156" s="24" t="s">
        <v>25052</v>
      </c>
      <c r="HZR156" s="24" t="s">
        <v>25053</v>
      </c>
      <c r="HZS156" s="24" t="s">
        <v>25054</v>
      </c>
      <c r="HZT156" s="24" t="s">
        <v>25055</v>
      </c>
      <c r="HZU156" s="24" t="s">
        <v>25056</v>
      </c>
      <c r="HZV156" s="24" t="s">
        <v>25057</v>
      </c>
      <c r="HZW156" s="24" t="s">
        <v>25058</v>
      </c>
      <c r="HZX156" s="24" t="s">
        <v>25059</v>
      </c>
      <c r="HZY156" s="24" t="s">
        <v>25060</v>
      </c>
      <c r="HZZ156" s="24" t="s">
        <v>25061</v>
      </c>
      <c r="IAA156" s="24" t="s">
        <v>25062</v>
      </c>
      <c r="IAB156" s="24" t="s">
        <v>25063</v>
      </c>
      <c r="IAC156" s="24" t="s">
        <v>25064</v>
      </c>
      <c r="IAD156" s="24" t="s">
        <v>25065</v>
      </c>
      <c r="IAE156" s="24" t="s">
        <v>25066</v>
      </c>
      <c r="IAF156" s="24" t="s">
        <v>25067</v>
      </c>
      <c r="IAG156" s="24" t="s">
        <v>25068</v>
      </c>
      <c r="IAH156" s="24" t="s">
        <v>25069</v>
      </c>
      <c r="IAI156" s="24" t="s">
        <v>25070</v>
      </c>
      <c r="IAJ156" s="24" t="s">
        <v>25071</v>
      </c>
      <c r="IAK156" s="24" t="s">
        <v>25072</v>
      </c>
      <c r="IAL156" s="24" t="s">
        <v>25073</v>
      </c>
      <c r="IAM156" s="24" t="s">
        <v>25074</v>
      </c>
      <c r="IAN156" s="24" t="s">
        <v>25075</v>
      </c>
      <c r="IAO156" s="24" t="s">
        <v>25076</v>
      </c>
      <c r="IAP156" s="24" t="s">
        <v>25077</v>
      </c>
      <c r="IAQ156" s="24" t="s">
        <v>25078</v>
      </c>
      <c r="IAR156" s="24" t="s">
        <v>25079</v>
      </c>
      <c r="IAS156" s="24" t="s">
        <v>25080</v>
      </c>
      <c r="IAT156" s="24" t="s">
        <v>25081</v>
      </c>
      <c r="IAU156" s="24" t="s">
        <v>25082</v>
      </c>
      <c r="IAV156" s="24" t="s">
        <v>25083</v>
      </c>
      <c r="IAW156" s="24" t="s">
        <v>25084</v>
      </c>
      <c r="IAX156" s="24" t="s">
        <v>25085</v>
      </c>
      <c r="IAY156" s="24" t="s">
        <v>25086</v>
      </c>
      <c r="IAZ156" s="24" t="s">
        <v>25087</v>
      </c>
      <c r="IBA156" s="24" t="s">
        <v>25088</v>
      </c>
      <c r="IBB156" s="24" t="s">
        <v>25089</v>
      </c>
      <c r="IBC156" s="24" t="s">
        <v>25090</v>
      </c>
      <c r="IBD156" s="24" t="s">
        <v>25091</v>
      </c>
      <c r="IBE156" s="24" t="s">
        <v>25092</v>
      </c>
      <c r="IBF156" s="24" t="s">
        <v>25093</v>
      </c>
      <c r="IBG156" s="24" t="s">
        <v>25094</v>
      </c>
      <c r="IBH156" s="24" t="s">
        <v>25095</v>
      </c>
      <c r="IBI156" s="24" t="s">
        <v>25096</v>
      </c>
      <c r="IBJ156" s="24" t="s">
        <v>25097</v>
      </c>
      <c r="IBK156" s="24" t="s">
        <v>25098</v>
      </c>
      <c r="IBL156" s="24" t="s">
        <v>25099</v>
      </c>
      <c r="IBM156" s="24" t="s">
        <v>25100</v>
      </c>
      <c r="IBN156" s="24" t="s">
        <v>25101</v>
      </c>
      <c r="IBO156" s="24" t="s">
        <v>25102</v>
      </c>
      <c r="IBP156" s="24" t="s">
        <v>25103</v>
      </c>
      <c r="IBQ156" s="24" t="s">
        <v>25104</v>
      </c>
      <c r="IBR156" s="24" t="s">
        <v>25105</v>
      </c>
      <c r="IBS156" s="24" t="s">
        <v>25106</v>
      </c>
      <c r="IBT156" s="24" t="s">
        <v>25107</v>
      </c>
      <c r="IBU156" s="24" t="s">
        <v>25108</v>
      </c>
      <c r="IBV156" s="24" t="s">
        <v>25109</v>
      </c>
      <c r="IBW156" s="24" t="s">
        <v>25110</v>
      </c>
      <c r="IBX156" s="24" t="s">
        <v>25111</v>
      </c>
      <c r="IBY156" s="24" t="s">
        <v>25112</v>
      </c>
      <c r="IBZ156" s="24" t="s">
        <v>25113</v>
      </c>
      <c r="ICA156" s="24" t="s">
        <v>25114</v>
      </c>
      <c r="ICB156" s="24" t="s">
        <v>25115</v>
      </c>
      <c r="ICC156" s="24" t="s">
        <v>25116</v>
      </c>
      <c r="ICD156" s="24" t="s">
        <v>25117</v>
      </c>
      <c r="ICE156" s="24" t="s">
        <v>25118</v>
      </c>
      <c r="ICF156" s="24" t="s">
        <v>25119</v>
      </c>
      <c r="ICG156" s="24" t="s">
        <v>25120</v>
      </c>
      <c r="ICH156" s="24" t="s">
        <v>25121</v>
      </c>
      <c r="ICI156" s="24" t="s">
        <v>25122</v>
      </c>
      <c r="ICJ156" s="24" t="s">
        <v>25123</v>
      </c>
      <c r="ICK156" s="24" t="s">
        <v>25124</v>
      </c>
      <c r="ICL156" s="24" t="s">
        <v>25125</v>
      </c>
      <c r="ICM156" s="24" t="s">
        <v>25126</v>
      </c>
      <c r="ICN156" s="24" t="s">
        <v>25127</v>
      </c>
      <c r="ICO156" s="24" t="s">
        <v>25128</v>
      </c>
      <c r="ICP156" s="24" t="s">
        <v>25129</v>
      </c>
      <c r="ICQ156" s="24" t="s">
        <v>25130</v>
      </c>
      <c r="ICR156" s="24" t="s">
        <v>25131</v>
      </c>
      <c r="ICS156" s="24" t="s">
        <v>25132</v>
      </c>
      <c r="ICT156" s="24" t="s">
        <v>25133</v>
      </c>
      <c r="ICU156" s="24" t="s">
        <v>25134</v>
      </c>
      <c r="ICV156" s="24" t="s">
        <v>25135</v>
      </c>
      <c r="ICW156" s="24" t="s">
        <v>25136</v>
      </c>
      <c r="ICX156" s="24" t="s">
        <v>25137</v>
      </c>
      <c r="ICY156" s="24" t="s">
        <v>25138</v>
      </c>
      <c r="ICZ156" s="24" t="s">
        <v>25139</v>
      </c>
      <c r="IDA156" s="24" t="s">
        <v>25140</v>
      </c>
      <c r="IDB156" s="24" t="s">
        <v>25141</v>
      </c>
      <c r="IDC156" s="24" t="s">
        <v>25142</v>
      </c>
      <c r="IDD156" s="24" t="s">
        <v>25143</v>
      </c>
      <c r="IDE156" s="24" t="s">
        <v>25144</v>
      </c>
      <c r="IDF156" s="24" t="s">
        <v>25145</v>
      </c>
      <c r="IDG156" s="24" t="s">
        <v>25146</v>
      </c>
      <c r="IDH156" s="24" t="s">
        <v>25147</v>
      </c>
      <c r="IDI156" s="24" t="s">
        <v>25148</v>
      </c>
      <c r="IDJ156" s="24" t="s">
        <v>25149</v>
      </c>
      <c r="IDK156" s="24" t="s">
        <v>25150</v>
      </c>
      <c r="IDL156" s="24" t="s">
        <v>25151</v>
      </c>
      <c r="IDM156" s="24" t="s">
        <v>25152</v>
      </c>
      <c r="IDN156" s="24" t="s">
        <v>25153</v>
      </c>
      <c r="IDO156" s="24" t="s">
        <v>25154</v>
      </c>
      <c r="IDP156" s="24" t="s">
        <v>25155</v>
      </c>
      <c r="IDQ156" s="24" t="s">
        <v>25156</v>
      </c>
      <c r="IDR156" s="24" t="s">
        <v>25157</v>
      </c>
      <c r="IDS156" s="24" t="s">
        <v>25158</v>
      </c>
      <c r="IDT156" s="24" t="s">
        <v>25159</v>
      </c>
      <c r="IDU156" s="24" t="s">
        <v>25160</v>
      </c>
      <c r="IDV156" s="24" t="s">
        <v>25161</v>
      </c>
      <c r="IDW156" s="24" t="s">
        <v>25162</v>
      </c>
      <c r="IDX156" s="24" t="s">
        <v>25163</v>
      </c>
      <c r="IDY156" s="24" t="s">
        <v>25164</v>
      </c>
      <c r="IDZ156" s="24" t="s">
        <v>25165</v>
      </c>
      <c r="IEA156" s="24" t="s">
        <v>25166</v>
      </c>
      <c r="IEB156" s="24" t="s">
        <v>25167</v>
      </c>
      <c r="IEC156" s="24" t="s">
        <v>25168</v>
      </c>
      <c r="IED156" s="24" t="s">
        <v>25169</v>
      </c>
      <c r="IEE156" s="24" t="s">
        <v>25170</v>
      </c>
      <c r="IEF156" s="24" t="s">
        <v>25171</v>
      </c>
      <c r="IEG156" s="24" t="s">
        <v>25172</v>
      </c>
      <c r="IEH156" s="24" t="s">
        <v>25173</v>
      </c>
      <c r="IEI156" s="24" t="s">
        <v>25174</v>
      </c>
      <c r="IEJ156" s="24" t="s">
        <v>25175</v>
      </c>
      <c r="IEK156" s="24" t="s">
        <v>25176</v>
      </c>
      <c r="IEL156" s="24" t="s">
        <v>25177</v>
      </c>
      <c r="IEM156" s="24" t="s">
        <v>25178</v>
      </c>
      <c r="IEN156" s="24" t="s">
        <v>25179</v>
      </c>
      <c r="IEO156" s="24" t="s">
        <v>25180</v>
      </c>
      <c r="IEP156" s="24" t="s">
        <v>25181</v>
      </c>
      <c r="IEQ156" s="24" t="s">
        <v>25182</v>
      </c>
      <c r="IER156" s="24" t="s">
        <v>25183</v>
      </c>
      <c r="IES156" s="24" t="s">
        <v>25184</v>
      </c>
      <c r="IET156" s="24" t="s">
        <v>25185</v>
      </c>
      <c r="IEU156" s="24" t="s">
        <v>25186</v>
      </c>
      <c r="IEV156" s="24" t="s">
        <v>25187</v>
      </c>
      <c r="IEW156" s="24" t="s">
        <v>25188</v>
      </c>
      <c r="IEX156" s="24" t="s">
        <v>25189</v>
      </c>
      <c r="IEY156" s="24" t="s">
        <v>25190</v>
      </c>
      <c r="IEZ156" s="24" t="s">
        <v>25191</v>
      </c>
      <c r="IFA156" s="24" t="s">
        <v>25192</v>
      </c>
      <c r="IFB156" s="24" t="s">
        <v>25193</v>
      </c>
      <c r="IFC156" s="24" t="s">
        <v>25194</v>
      </c>
      <c r="IFD156" s="24" t="s">
        <v>25195</v>
      </c>
      <c r="IFE156" s="24" t="s">
        <v>25196</v>
      </c>
      <c r="IFF156" s="24" t="s">
        <v>25197</v>
      </c>
      <c r="IFG156" s="24" t="s">
        <v>25198</v>
      </c>
      <c r="IFH156" s="24" t="s">
        <v>25199</v>
      </c>
      <c r="IFI156" s="24" t="s">
        <v>25200</v>
      </c>
      <c r="IFJ156" s="24" t="s">
        <v>25201</v>
      </c>
      <c r="IFK156" s="24" t="s">
        <v>25202</v>
      </c>
      <c r="IFL156" s="24" t="s">
        <v>25203</v>
      </c>
      <c r="IFM156" s="24" t="s">
        <v>25204</v>
      </c>
      <c r="IFN156" s="24" t="s">
        <v>25205</v>
      </c>
      <c r="IFO156" s="24" t="s">
        <v>25206</v>
      </c>
      <c r="IFP156" s="24" t="s">
        <v>25207</v>
      </c>
      <c r="IFQ156" s="24" t="s">
        <v>25208</v>
      </c>
      <c r="IFR156" s="24" t="s">
        <v>25209</v>
      </c>
      <c r="IFS156" s="24" t="s">
        <v>25210</v>
      </c>
      <c r="IFT156" s="24" t="s">
        <v>25211</v>
      </c>
      <c r="IFU156" s="24" t="s">
        <v>25212</v>
      </c>
      <c r="IFV156" s="24" t="s">
        <v>25213</v>
      </c>
      <c r="IFW156" s="24" t="s">
        <v>25214</v>
      </c>
      <c r="IFX156" s="24" t="s">
        <v>25215</v>
      </c>
      <c r="IFY156" s="24" t="s">
        <v>25216</v>
      </c>
      <c r="IFZ156" s="24" t="s">
        <v>25217</v>
      </c>
      <c r="IGA156" s="24" t="s">
        <v>25218</v>
      </c>
      <c r="IGB156" s="24" t="s">
        <v>25219</v>
      </c>
      <c r="IGC156" s="24" t="s">
        <v>25220</v>
      </c>
      <c r="IGD156" s="24" t="s">
        <v>25221</v>
      </c>
      <c r="IGE156" s="24" t="s">
        <v>25222</v>
      </c>
      <c r="IGF156" s="24" t="s">
        <v>25223</v>
      </c>
      <c r="IGG156" s="24" t="s">
        <v>25224</v>
      </c>
      <c r="IGH156" s="24" t="s">
        <v>25225</v>
      </c>
      <c r="IGI156" s="24" t="s">
        <v>25226</v>
      </c>
      <c r="IGJ156" s="24" t="s">
        <v>25227</v>
      </c>
      <c r="IGK156" s="24" t="s">
        <v>25228</v>
      </c>
      <c r="IGL156" s="24" t="s">
        <v>25229</v>
      </c>
      <c r="IGM156" s="24" t="s">
        <v>25230</v>
      </c>
      <c r="IGN156" s="24" t="s">
        <v>25231</v>
      </c>
      <c r="IGO156" s="24" t="s">
        <v>25232</v>
      </c>
      <c r="IGP156" s="24" t="s">
        <v>25233</v>
      </c>
      <c r="IGQ156" s="24" t="s">
        <v>25234</v>
      </c>
      <c r="IGR156" s="24" t="s">
        <v>25235</v>
      </c>
      <c r="IGS156" s="24" t="s">
        <v>25236</v>
      </c>
      <c r="IGT156" s="24" t="s">
        <v>25237</v>
      </c>
      <c r="IGU156" s="24" t="s">
        <v>25238</v>
      </c>
      <c r="IGV156" s="24" t="s">
        <v>25239</v>
      </c>
      <c r="IGW156" s="24" t="s">
        <v>25240</v>
      </c>
      <c r="IGX156" s="24" t="s">
        <v>25241</v>
      </c>
      <c r="IGY156" s="24" t="s">
        <v>25242</v>
      </c>
      <c r="IGZ156" s="24" t="s">
        <v>25243</v>
      </c>
      <c r="IHA156" s="24" t="s">
        <v>25244</v>
      </c>
      <c r="IHB156" s="24" t="s">
        <v>25245</v>
      </c>
      <c r="IHC156" s="24" t="s">
        <v>25246</v>
      </c>
      <c r="IHD156" s="24" t="s">
        <v>25247</v>
      </c>
      <c r="IHE156" s="24" t="s">
        <v>25248</v>
      </c>
      <c r="IHF156" s="24" t="s">
        <v>25249</v>
      </c>
      <c r="IHG156" s="24" t="s">
        <v>25250</v>
      </c>
      <c r="IHH156" s="24" t="s">
        <v>25251</v>
      </c>
      <c r="IHI156" s="24" t="s">
        <v>25252</v>
      </c>
      <c r="IHJ156" s="24" t="s">
        <v>25253</v>
      </c>
      <c r="IHK156" s="24" t="s">
        <v>25254</v>
      </c>
      <c r="IHL156" s="24" t="s">
        <v>25255</v>
      </c>
      <c r="IHM156" s="24" t="s">
        <v>25256</v>
      </c>
      <c r="IHN156" s="24" t="s">
        <v>25257</v>
      </c>
      <c r="IHO156" s="24" t="s">
        <v>25258</v>
      </c>
      <c r="IHP156" s="24" t="s">
        <v>25259</v>
      </c>
      <c r="IHQ156" s="24" t="s">
        <v>25260</v>
      </c>
      <c r="IHR156" s="24" t="s">
        <v>25261</v>
      </c>
      <c r="IHS156" s="24" t="s">
        <v>25262</v>
      </c>
      <c r="IHT156" s="24" t="s">
        <v>25263</v>
      </c>
      <c r="IHU156" s="24" t="s">
        <v>25264</v>
      </c>
      <c r="IHV156" s="24" t="s">
        <v>25265</v>
      </c>
      <c r="IHW156" s="24" t="s">
        <v>25266</v>
      </c>
      <c r="IHX156" s="24" t="s">
        <v>25267</v>
      </c>
      <c r="IHY156" s="24" t="s">
        <v>25268</v>
      </c>
      <c r="IHZ156" s="24" t="s">
        <v>25269</v>
      </c>
      <c r="IIA156" s="24" t="s">
        <v>25270</v>
      </c>
      <c r="IIB156" s="24" t="s">
        <v>25271</v>
      </c>
      <c r="IIC156" s="24" t="s">
        <v>25272</v>
      </c>
      <c r="IID156" s="24" t="s">
        <v>25273</v>
      </c>
      <c r="IIE156" s="24" t="s">
        <v>25274</v>
      </c>
      <c r="IIF156" s="24" t="s">
        <v>25275</v>
      </c>
      <c r="IIG156" s="24" t="s">
        <v>25276</v>
      </c>
      <c r="IIH156" s="24" t="s">
        <v>25277</v>
      </c>
      <c r="III156" s="24" t="s">
        <v>25278</v>
      </c>
      <c r="IIJ156" s="24" t="s">
        <v>25279</v>
      </c>
      <c r="IIK156" s="24" t="s">
        <v>25280</v>
      </c>
      <c r="IIL156" s="24" t="s">
        <v>25281</v>
      </c>
      <c r="IIM156" s="24" t="s">
        <v>25282</v>
      </c>
      <c r="IIN156" s="24" t="s">
        <v>25283</v>
      </c>
      <c r="IIO156" s="24" t="s">
        <v>25284</v>
      </c>
      <c r="IIP156" s="24" t="s">
        <v>25285</v>
      </c>
      <c r="IIQ156" s="24" t="s">
        <v>25286</v>
      </c>
      <c r="IIR156" s="24" t="s">
        <v>25287</v>
      </c>
      <c r="IIS156" s="24" t="s">
        <v>25288</v>
      </c>
      <c r="IIT156" s="24" t="s">
        <v>25289</v>
      </c>
      <c r="IIU156" s="24" t="s">
        <v>25290</v>
      </c>
      <c r="IIV156" s="24" t="s">
        <v>25291</v>
      </c>
      <c r="IIW156" s="24" t="s">
        <v>25292</v>
      </c>
      <c r="IIX156" s="24" t="s">
        <v>25293</v>
      </c>
      <c r="IIY156" s="24" t="s">
        <v>25294</v>
      </c>
      <c r="IIZ156" s="24" t="s">
        <v>25295</v>
      </c>
      <c r="IJA156" s="24" t="s">
        <v>25296</v>
      </c>
      <c r="IJB156" s="24" t="s">
        <v>25297</v>
      </c>
      <c r="IJC156" s="24" t="s">
        <v>25298</v>
      </c>
      <c r="IJD156" s="24" t="s">
        <v>25299</v>
      </c>
      <c r="IJE156" s="24" t="s">
        <v>25300</v>
      </c>
      <c r="IJF156" s="24" t="s">
        <v>25301</v>
      </c>
      <c r="IJG156" s="24" t="s">
        <v>25302</v>
      </c>
      <c r="IJH156" s="24" t="s">
        <v>25303</v>
      </c>
      <c r="IJI156" s="24" t="s">
        <v>25304</v>
      </c>
      <c r="IJJ156" s="24" t="s">
        <v>25305</v>
      </c>
      <c r="IJK156" s="24" t="s">
        <v>25306</v>
      </c>
      <c r="IJL156" s="24" t="s">
        <v>25307</v>
      </c>
      <c r="IJM156" s="24" t="s">
        <v>25308</v>
      </c>
      <c r="IJN156" s="24" t="s">
        <v>25309</v>
      </c>
      <c r="IJO156" s="24" t="s">
        <v>25310</v>
      </c>
      <c r="IJP156" s="24" t="s">
        <v>25311</v>
      </c>
      <c r="IJQ156" s="24" t="s">
        <v>25312</v>
      </c>
      <c r="IJR156" s="24" t="s">
        <v>25313</v>
      </c>
      <c r="IJS156" s="24" t="s">
        <v>25314</v>
      </c>
      <c r="IJT156" s="24" t="s">
        <v>25315</v>
      </c>
      <c r="IJU156" s="24" t="s">
        <v>25316</v>
      </c>
      <c r="IJV156" s="24" t="s">
        <v>25317</v>
      </c>
      <c r="IJW156" s="24" t="s">
        <v>25318</v>
      </c>
      <c r="IJX156" s="24" t="s">
        <v>25319</v>
      </c>
      <c r="IJY156" s="24" t="s">
        <v>25320</v>
      </c>
      <c r="IJZ156" s="24" t="s">
        <v>25321</v>
      </c>
      <c r="IKA156" s="24" t="s">
        <v>25322</v>
      </c>
      <c r="IKB156" s="24" t="s">
        <v>25323</v>
      </c>
      <c r="IKC156" s="24" t="s">
        <v>25324</v>
      </c>
      <c r="IKD156" s="24" t="s">
        <v>25325</v>
      </c>
      <c r="IKE156" s="24" t="s">
        <v>25326</v>
      </c>
      <c r="IKF156" s="24" t="s">
        <v>25327</v>
      </c>
      <c r="IKG156" s="24" t="s">
        <v>25328</v>
      </c>
      <c r="IKH156" s="24" t="s">
        <v>25329</v>
      </c>
      <c r="IKI156" s="24" t="s">
        <v>25330</v>
      </c>
      <c r="IKJ156" s="24" t="s">
        <v>25331</v>
      </c>
      <c r="IKK156" s="24" t="s">
        <v>25332</v>
      </c>
      <c r="IKL156" s="24" t="s">
        <v>25333</v>
      </c>
      <c r="IKM156" s="24" t="s">
        <v>25334</v>
      </c>
      <c r="IKN156" s="24" t="s">
        <v>25335</v>
      </c>
      <c r="IKO156" s="24" t="s">
        <v>25336</v>
      </c>
      <c r="IKP156" s="24" t="s">
        <v>25337</v>
      </c>
      <c r="IKQ156" s="24" t="s">
        <v>25338</v>
      </c>
      <c r="IKR156" s="24" t="s">
        <v>25339</v>
      </c>
      <c r="IKS156" s="24" t="s">
        <v>25340</v>
      </c>
      <c r="IKT156" s="24" t="s">
        <v>25341</v>
      </c>
      <c r="IKU156" s="24" t="s">
        <v>25342</v>
      </c>
      <c r="IKV156" s="24" t="s">
        <v>25343</v>
      </c>
      <c r="IKW156" s="24" t="s">
        <v>25344</v>
      </c>
      <c r="IKX156" s="24" t="s">
        <v>25345</v>
      </c>
      <c r="IKY156" s="24" t="s">
        <v>25346</v>
      </c>
      <c r="IKZ156" s="24" t="s">
        <v>25347</v>
      </c>
      <c r="ILA156" s="24" t="s">
        <v>25348</v>
      </c>
      <c r="ILB156" s="24" t="s">
        <v>25349</v>
      </c>
      <c r="ILC156" s="24" t="s">
        <v>25350</v>
      </c>
      <c r="ILD156" s="24" t="s">
        <v>25351</v>
      </c>
      <c r="ILE156" s="24" t="s">
        <v>25352</v>
      </c>
      <c r="ILF156" s="24" t="s">
        <v>25353</v>
      </c>
      <c r="ILG156" s="24" t="s">
        <v>25354</v>
      </c>
      <c r="ILH156" s="24" t="s">
        <v>25355</v>
      </c>
      <c r="ILI156" s="24" t="s">
        <v>25356</v>
      </c>
      <c r="ILJ156" s="24" t="s">
        <v>25357</v>
      </c>
      <c r="ILK156" s="24" t="s">
        <v>25358</v>
      </c>
      <c r="ILL156" s="24" t="s">
        <v>25359</v>
      </c>
      <c r="ILM156" s="24" t="s">
        <v>25360</v>
      </c>
      <c r="ILN156" s="24" t="s">
        <v>25361</v>
      </c>
      <c r="ILO156" s="24" t="s">
        <v>25362</v>
      </c>
      <c r="ILP156" s="24" t="s">
        <v>25363</v>
      </c>
      <c r="ILQ156" s="24" t="s">
        <v>25364</v>
      </c>
      <c r="ILR156" s="24" t="s">
        <v>25365</v>
      </c>
      <c r="ILS156" s="24" t="s">
        <v>25366</v>
      </c>
      <c r="ILT156" s="24" t="s">
        <v>25367</v>
      </c>
      <c r="ILU156" s="24" t="s">
        <v>25368</v>
      </c>
      <c r="ILV156" s="24" t="s">
        <v>25369</v>
      </c>
      <c r="ILW156" s="24" t="s">
        <v>25370</v>
      </c>
      <c r="ILX156" s="24" t="s">
        <v>25371</v>
      </c>
      <c r="ILY156" s="24" t="s">
        <v>25372</v>
      </c>
      <c r="ILZ156" s="24" t="s">
        <v>25373</v>
      </c>
      <c r="IMA156" s="24" t="s">
        <v>25374</v>
      </c>
      <c r="IMB156" s="24" t="s">
        <v>25375</v>
      </c>
      <c r="IMC156" s="24" t="s">
        <v>25376</v>
      </c>
      <c r="IMD156" s="24" t="s">
        <v>25377</v>
      </c>
      <c r="IME156" s="24" t="s">
        <v>25378</v>
      </c>
      <c r="IMF156" s="24" t="s">
        <v>25379</v>
      </c>
      <c r="IMG156" s="24" t="s">
        <v>25380</v>
      </c>
      <c r="IMH156" s="24" t="s">
        <v>25381</v>
      </c>
      <c r="IMI156" s="24" t="s">
        <v>25382</v>
      </c>
      <c r="IMJ156" s="24" t="s">
        <v>25383</v>
      </c>
      <c r="IMK156" s="24" t="s">
        <v>25384</v>
      </c>
      <c r="IML156" s="24" t="s">
        <v>25385</v>
      </c>
      <c r="IMM156" s="24" t="s">
        <v>25386</v>
      </c>
      <c r="IMN156" s="24" t="s">
        <v>25387</v>
      </c>
      <c r="IMO156" s="24" t="s">
        <v>25388</v>
      </c>
      <c r="IMP156" s="24" t="s">
        <v>25389</v>
      </c>
      <c r="IMQ156" s="24" t="s">
        <v>25390</v>
      </c>
      <c r="IMR156" s="24" t="s">
        <v>25391</v>
      </c>
      <c r="IMS156" s="24" t="s">
        <v>25392</v>
      </c>
      <c r="IMT156" s="24" t="s">
        <v>25393</v>
      </c>
      <c r="IMU156" s="24" t="s">
        <v>25394</v>
      </c>
      <c r="IMV156" s="24" t="s">
        <v>25395</v>
      </c>
      <c r="IMW156" s="24" t="s">
        <v>25396</v>
      </c>
      <c r="IMX156" s="24" t="s">
        <v>25397</v>
      </c>
      <c r="IMY156" s="24" t="s">
        <v>25398</v>
      </c>
      <c r="IMZ156" s="24" t="s">
        <v>25399</v>
      </c>
      <c r="INA156" s="24" t="s">
        <v>25400</v>
      </c>
      <c r="INB156" s="24" t="s">
        <v>25401</v>
      </c>
      <c r="INC156" s="24" t="s">
        <v>25402</v>
      </c>
      <c r="IND156" s="24" t="s">
        <v>25403</v>
      </c>
      <c r="INE156" s="24" t="s">
        <v>25404</v>
      </c>
      <c r="INF156" s="24" t="s">
        <v>25405</v>
      </c>
      <c r="ING156" s="24" t="s">
        <v>25406</v>
      </c>
      <c r="INH156" s="24" t="s">
        <v>25407</v>
      </c>
      <c r="INI156" s="24" t="s">
        <v>25408</v>
      </c>
      <c r="INJ156" s="24" t="s">
        <v>25409</v>
      </c>
      <c r="INK156" s="24" t="s">
        <v>25410</v>
      </c>
      <c r="INL156" s="24" t="s">
        <v>25411</v>
      </c>
      <c r="INM156" s="24" t="s">
        <v>25412</v>
      </c>
      <c r="INN156" s="24" t="s">
        <v>25413</v>
      </c>
      <c r="INO156" s="24" t="s">
        <v>25414</v>
      </c>
      <c r="INP156" s="24" t="s">
        <v>25415</v>
      </c>
      <c r="INQ156" s="24" t="s">
        <v>25416</v>
      </c>
      <c r="INR156" s="24" t="s">
        <v>25417</v>
      </c>
      <c r="INS156" s="24" t="s">
        <v>25418</v>
      </c>
      <c r="INT156" s="24" t="s">
        <v>25419</v>
      </c>
      <c r="INU156" s="24" t="s">
        <v>25420</v>
      </c>
      <c r="INV156" s="24" t="s">
        <v>25421</v>
      </c>
      <c r="INW156" s="24" t="s">
        <v>25422</v>
      </c>
      <c r="INX156" s="24" t="s">
        <v>25423</v>
      </c>
      <c r="INY156" s="24" t="s">
        <v>25424</v>
      </c>
      <c r="INZ156" s="24" t="s">
        <v>25425</v>
      </c>
      <c r="IOA156" s="24" t="s">
        <v>25426</v>
      </c>
      <c r="IOB156" s="24" t="s">
        <v>25427</v>
      </c>
      <c r="IOC156" s="24" t="s">
        <v>25428</v>
      </c>
      <c r="IOD156" s="24" t="s">
        <v>25429</v>
      </c>
      <c r="IOE156" s="24" t="s">
        <v>25430</v>
      </c>
      <c r="IOF156" s="24" t="s">
        <v>25431</v>
      </c>
      <c r="IOG156" s="24" t="s">
        <v>25432</v>
      </c>
      <c r="IOH156" s="24" t="s">
        <v>25433</v>
      </c>
      <c r="IOI156" s="24" t="s">
        <v>25434</v>
      </c>
      <c r="IOJ156" s="24" t="s">
        <v>25435</v>
      </c>
      <c r="IOK156" s="24" t="s">
        <v>25436</v>
      </c>
      <c r="IOL156" s="24" t="s">
        <v>25437</v>
      </c>
      <c r="IOM156" s="24" t="s">
        <v>25438</v>
      </c>
      <c r="ION156" s="24" t="s">
        <v>25439</v>
      </c>
      <c r="IOO156" s="24" t="s">
        <v>25440</v>
      </c>
      <c r="IOP156" s="24" t="s">
        <v>25441</v>
      </c>
      <c r="IOQ156" s="24" t="s">
        <v>25442</v>
      </c>
      <c r="IOR156" s="24" t="s">
        <v>25443</v>
      </c>
      <c r="IOS156" s="24" t="s">
        <v>25444</v>
      </c>
      <c r="IOT156" s="24" t="s">
        <v>25445</v>
      </c>
      <c r="IOU156" s="24" t="s">
        <v>25446</v>
      </c>
      <c r="IOV156" s="24" t="s">
        <v>25447</v>
      </c>
      <c r="IOW156" s="24" t="s">
        <v>25448</v>
      </c>
      <c r="IOX156" s="24" t="s">
        <v>25449</v>
      </c>
      <c r="IOY156" s="24" t="s">
        <v>25450</v>
      </c>
      <c r="IOZ156" s="24" t="s">
        <v>25451</v>
      </c>
      <c r="IPA156" s="24" t="s">
        <v>25452</v>
      </c>
      <c r="IPB156" s="24" t="s">
        <v>25453</v>
      </c>
      <c r="IPC156" s="24" t="s">
        <v>25454</v>
      </c>
      <c r="IPD156" s="24" t="s">
        <v>25455</v>
      </c>
      <c r="IPE156" s="24" t="s">
        <v>25456</v>
      </c>
      <c r="IPF156" s="24" t="s">
        <v>25457</v>
      </c>
      <c r="IPG156" s="24" t="s">
        <v>25458</v>
      </c>
      <c r="IPH156" s="24" t="s">
        <v>25459</v>
      </c>
      <c r="IPI156" s="24" t="s">
        <v>25460</v>
      </c>
      <c r="IPJ156" s="24" t="s">
        <v>25461</v>
      </c>
      <c r="IPK156" s="24" t="s">
        <v>25462</v>
      </c>
      <c r="IPL156" s="24" t="s">
        <v>25463</v>
      </c>
      <c r="IPM156" s="24" t="s">
        <v>25464</v>
      </c>
      <c r="IPN156" s="24" t="s">
        <v>25465</v>
      </c>
      <c r="IPO156" s="24" t="s">
        <v>25466</v>
      </c>
      <c r="IPP156" s="24" t="s">
        <v>25467</v>
      </c>
      <c r="IPQ156" s="24" t="s">
        <v>25468</v>
      </c>
      <c r="IPR156" s="24" t="s">
        <v>25469</v>
      </c>
      <c r="IPS156" s="24" t="s">
        <v>25470</v>
      </c>
      <c r="IPT156" s="24" t="s">
        <v>25471</v>
      </c>
      <c r="IPU156" s="24" t="s">
        <v>25472</v>
      </c>
      <c r="IPV156" s="24" t="s">
        <v>25473</v>
      </c>
      <c r="IPW156" s="24" t="s">
        <v>25474</v>
      </c>
      <c r="IPX156" s="24" t="s">
        <v>25475</v>
      </c>
      <c r="IPY156" s="24" t="s">
        <v>25476</v>
      </c>
      <c r="IPZ156" s="24" t="s">
        <v>25477</v>
      </c>
      <c r="IQA156" s="24" t="s">
        <v>25478</v>
      </c>
      <c r="IQB156" s="24" t="s">
        <v>25479</v>
      </c>
      <c r="IQC156" s="24" t="s">
        <v>25480</v>
      </c>
      <c r="IQD156" s="24" t="s">
        <v>25481</v>
      </c>
      <c r="IQE156" s="24" t="s">
        <v>25482</v>
      </c>
      <c r="IQF156" s="24" t="s">
        <v>25483</v>
      </c>
      <c r="IQG156" s="24" t="s">
        <v>25484</v>
      </c>
      <c r="IQH156" s="24" t="s">
        <v>25485</v>
      </c>
      <c r="IQI156" s="24" t="s">
        <v>25486</v>
      </c>
      <c r="IQJ156" s="24" t="s">
        <v>25487</v>
      </c>
      <c r="IQK156" s="24" t="s">
        <v>25488</v>
      </c>
      <c r="IQL156" s="24" t="s">
        <v>25489</v>
      </c>
      <c r="IQM156" s="24" t="s">
        <v>25490</v>
      </c>
      <c r="IQN156" s="24" t="s">
        <v>25491</v>
      </c>
      <c r="IQO156" s="24" t="s">
        <v>25492</v>
      </c>
      <c r="IQP156" s="24" t="s">
        <v>25493</v>
      </c>
      <c r="IQQ156" s="24" t="s">
        <v>25494</v>
      </c>
      <c r="IQR156" s="24" t="s">
        <v>25495</v>
      </c>
      <c r="IQS156" s="24" t="s">
        <v>25496</v>
      </c>
      <c r="IQT156" s="24" t="s">
        <v>25497</v>
      </c>
      <c r="IQU156" s="24" t="s">
        <v>25498</v>
      </c>
      <c r="IQV156" s="24" t="s">
        <v>25499</v>
      </c>
      <c r="IQW156" s="24" t="s">
        <v>25500</v>
      </c>
      <c r="IQX156" s="24" t="s">
        <v>25501</v>
      </c>
      <c r="IQY156" s="24" t="s">
        <v>25502</v>
      </c>
      <c r="IQZ156" s="24" t="s">
        <v>25503</v>
      </c>
      <c r="IRA156" s="24" t="s">
        <v>25504</v>
      </c>
      <c r="IRB156" s="24" t="s">
        <v>25505</v>
      </c>
      <c r="IRC156" s="24" t="s">
        <v>25506</v>
      </c>
      <c r="IRD156" s="24" t="s">
        <v>25507</v>
      </c>
      <c r="IRE156" s="24" t="s">
        <v>25508</v>
      </c>
      <c r="IRF156" s="24" t="s">
        <v>25509</v>
      </c>
      <c r="IRG156" s="24" t="s">
        <v>25510</v>
      </c>
      <c r="IRH156" s="24" t="s">
        <v>25511</v>
      </c>
      <c r="IRI156" s="24" t="s">
        <v>25512</v>
      </c>
      <c r="IRJ156" s="24" t="s">
        <v>25513</v>
      </c>
      <c r="IRK156" s="24" t="s">
        <v>25514</v>
      </c>
      <c r="IRL156" s="24" t="s">
        <v>25515</v>
      </c>
      <c r="IRM156" s="24" t="s">
        <v>25516</v>
      </c>
      <c r="IRN156" s="24" t="s">
        <v>25517</v>
      </c>
      <c r="IRO156" s="24" t="s">
        <v>25518</v>
      </c>
      <c r="IRP156" s="24" t="s">
        <v>25519</v>
      </c>
      <c r="IRQ156" s="24" t="s">
        <v>25520</v>
      </c>
      <c r="IRR156" s="24" t="s">
        <v>25521</v>
      </c>
      <c r="IRS156" s="24" t="s">
        <v>25522</v>
      </c>
      <c r="IRT156" s="24" t="s">
        <v>25523</v>
      </c>
      <c r="IRU156" s="24" t="s">
        <v>25524</v>
      </c>
      <c r="IRV156" s="24" t="s">
        <v>25525</v>
      </c>
      <c r="IRW156" s="24" t="s">
        <v>25526</v>
      </c>
      <c r="IRX156" s="24" t="s">
        <v>25527</v>
      </c>
      <c r="IRY156" s="24" t="s">
        <v>25528</v>
      </c>
      <c r="IRZ156" s="24" t="s">
        <v>25529</v>
      </c>
      <c r="ISA156" s="24" t="s">
        <v>25530</v>
      </c>
      <c r="ISB156" s="24" t="s">
        <v>25531</v>
      </c>
      <c r="ISC156" s="24" t="s">
        <v>25532</v>
      </c>
      <c r="ISD156" s="24" t="s">
        <v>25533</v>
      </c>
      <c r="ISE156" s="24" t="s">
        <v>25534</v>
      </c>
      <c r="ISF156" s="24" t="s">
        <v>25535</v>
      </c>
      <c r="ISG156" s="24" t="s">
        <v>25536</v>
      </c>
      <c r="ISH156" s="24" t="s">
        <v>25537</v>
      </c>
      <c r="ISI156" s="24" t="s">
        <v>25538</v>
      </c>
      <c r="ISJ156" s="24" t="s">
        <v>25539</v>
      </c>
      <c r="ISK156" s="24" t="s">
        <v>25540</v>
      </c>
      <c r="ISL156" s="24" t="s">
        <v>25541</v>
      </c>
      <c r="ISM156" s="24" t="s">
        <v>25542</v>
      </c>
      <c r="ISN156" s="24" t="s">
        <v>25543</v>
      </c>
      <c r="ISO156" s="24" t="s">
        <v>25544</v>
      </c>
      <c r="ISP156" s="24" t="s">
        <v>25545</v>
      </c>
      <c r="ISQ156" s="24" t="s">
        <v>25546</v>
      </c>
      <c r="ISR156" s="24" t="s">
        <v>25547</v>
      </c>
      <c r="ISS156" s="24" t="s">
        <v>25548</v>
      </c>
      <c r="IST156" s="24" t="s">
        <v>25549</v>
      </c>
      <c r="ISU156" s="24" t="s">
        <v>25550</v>
      </c>
      <c r="ISV156" s="24" t="s">
        <v>25551</v>
      </c>
      <c r="ISW156" s="24" t="s">
        <v>25552</v>
      </c>
      <c r="ISX156" s="24" t="s">
        <v>25553</v>
      </c>
      <c r="ISY156" s="24" t="s">
        <v>25554</v>
      </c>
      <c r="ISZ156" s="24" t="s">
        <v>25555</v>
      </c>
      <c r="ITA156" s="24" t="s">
        <v>25556</v>
      </c>
      <c r="ITB156" s="24" t="s">
        <v>25557</v>
      </c>
      <c r="ITC156" s="24" t="s">
        <v>25558</v>
      </c>
      <c r="ITD156" s="24" t="s">
        <v>25559</v>
      </c>
      <c r="ITE156" s="24" t="s">
        <v>25560</v>
      </c>
      <c r="ITF156" s="24" t="s">
        <v>25561</v>
      </c>
      <c r="ITG156" s="24" t="s">
        <v>25562</v>
      </c>
      <c r="ITH156" s="24" t="s">
        <v>25563</v>
      </c>
      <c r="ITI156" s="24" t="s">
        <v>25564</v>
      </c>
      <c r="ITJ156" s="24" t="s">
        <v>25565</v>
      </c>
      <c r="ITK156" s="24" t="s">
        <v>25566</v>
      </c>
      <c r="ITL156" s="24" t="s">
        <v>25567</v>
      </c>
      <c r="ITM156" s="24" t="s">
        <v>25568</v>
      </c>
      <c r="ITN156" s="24" t="s">
        <v>25569</v>
      </c>
      <c r="ITO156" s="24" t="s">
        <v>25570</v>
      </c>
      <c r="ITP156" s="24" t="s">
        <v>25571</v>
      </c>
      <c r="ITQ156" s="24" t="s">
        <v>25572</v>
      </c>
      <c r="ITR156" s="24" t="s">
        <v>25573</v>
      </c>
      <c r="ITS156" s="24" t="s">
        <v>25574</v>
      </c>
      <c r="ITT156" s="24" t="s">
        <v>25575</v>
      </c>
      <c r="ITU156" s="24" t="s">
        <v>25576</v>
      </c>
      <c r="ITV156" s="24" t="s">
        <v>25577</v>
      </c>
      <c r="ITW156" s="24" t="s">
        <v>25578</v>
      </c>
      <c r="ITX156" s="24" t="s">
        <v>25579</v>
      </c>
      <c r="ITY156" s="24" t="s">
        <v>25580</v>
      </c>
      <c r="ITZ156" s="24" t="s">
        <v>25581</v>
      </c>
      <c r="IUA156" s="24" t="s">
        <v>25582</v>
      </c>
      <c r="IUB156" s="24" t="s">
        <v>25583</v>
      </c>
      <c r="IUC156" s="24" t="s">
        <v>25584</v>
      </c>
      <c r="IUD156" s="24" t="s">
        <v>25585</v>
      </c>
      <c r="IUE156" s="24" t="s">
        <v>25586</v>
      </c>
      <c r="IUF156" s="24" t="s">
        <v>25587</v>
      </c>
      <c r="IUG156" s="24" t="s">
        <v>25588</v>
      </c>
      <c r="IUH156" s="24" t="s">
        <v>25589</v>
      </c>
      <c r="IUI156" s="24" t="s">
        <v>25590</v>
      </c>
      <c r="IUJ156" s="24" t="s">
        <v>25591</v>
      </c>
      <c r="IUK156" s="24" t="s">
        <v>25592</v>
      </c>
      <c r="IUL156" s="24" t="s">
        <v>25593</v>
      </c>
      <c r="IUM156" s="24" t="s">
        <v>25594</v>
      </c>
      <c r="IUN156" s="24" t="s">
        <v>25595</v>
      </c>
      <c r="IUO156" s="24" t="s">
        <v>25596</v>
      </c>
      <c r="IUP156" s="24" t="s">
        <v>25597</v>
      </c>
      <c r="IUQ156" s="24" t="s">
        <v>25598</v>
      </c>
      <c r="IUR156" s="24" t="s">
        <v>25599</v>
      </c>
      <c r="IUS156" s="24" t="s">
        <v>25600</v>
      </c>
      <c r="IUT156" s="24" t="s">
        <v>25601</v>
      </c>
      <c r="IUU156" s="24" t="s">
        <v>25602</v>
      </c>
      <c r="IUV156" s="24" t="s">
        <v>25603</v>
      </c>
      <c r="IUW156" s="24" t="s">
        <v>25604</v>
      </c>
      <c r="IUX156" s="24" t="s">
        <v>25605</v>
      </c>
      <c r="IUY156" s="24" t="s">
        <v>25606</v>
      </c>
      <c r="IUZ156" s="24" t="s">
        <v>25607</v>
      </c>
      <c r="IVA156" s="24" t="s">
        <v>25608</v>
      </c>
      <c r="IVB156" s="24" t="s">
        <v>25609</v>
      </c>
      <c r="IVC156" s="24" t="s">
        <v>25610</v>
      </c>
      <c r="IVD156" s="24" t="s">
        <v>25611</v>
      </c>
      <c r="IVE156" s="24" t="s">
        <v>25612</v>
      </c>
      <c r="IVF156" s="24" t="s">
        <v>25613</v>
      </c>
      <c r="IVG156" s="24" t="s">
        <v>25614</v>
      </c>
      <c r="IVH156" s="24" t="s">
        <v>25615</v>
      </c>
      <c r="IVI156" s="24" t="s">
        <v>25616</v>
      </c>
      <c r="IVJ156" s="24" t="s">
        <v>25617</v>
      </c>
      <c r="IVK156" s="24" t="s">
        <v>25618</v>
      </c>
      <c r="IVL156" s="24" t="s">
        <v>25619</v>
      </c>
      <c r="IVM156" s="24" t="s">
        <v>25620</v>
      </c>
      <c r="IVN156" s="24" t="s">
        <v>25621</v>
      </c>
      <c r="IVO156" s="24" t="s">
        <v>25622</v>
      </c>
      <c r="IVP156" s="24" t="s">
        <v>25623</v>
      </c>
      <c r="IVQ156" s="24" t="s">
        <v>25624</v>
      </c>
      <c r="IVR156" s="24" t="s">
        <v>25625</v>
      </c>
      <c r="IVS156" s="24" t="s">
        <v>25626</v>
      </c>
      <c r="IVT156" s="24" t="s">
        <v>25627</v>
      </c>
      <c r="IVU156" s="24" t="s">
        <v>25628</v>
      </c>
      <c r="IVV156" s="24" t="s">
        <v>25629</v>
      </c>
      <c r="IVW156" s="24" t="s">
        <v>25630</v>
      </c>
      <c r="IVX156" s="24" t="s">
        <v>25631</v>
      </c>
      <c r="IVY156" s="24" t="s">
        <v>25632</v>
      </c>
      <c r="IVZ156" s="24" t="s">
        <v>25633</v>
      </c>
      <c r="IWA156" s="24" t="s">
        <v>25634</v>
      </c>
      <c r="IWB156" s="24" t="s">
        <v>25635</v>
      </c>
      <c r="IWC156" s="24" t="s">
        <v>25636</v>
      </c>
      <c r="IWD156" s="24" t="s">
        <v>25637</v>
      </c>
      <c r="IWE156" s="24" t="s">
        <v>25638</v>
      </c>
      <c r="IWF156" s="24" t="s">
        <v>25639</v>
      </c>
      <c r="IWG156" s="24" t="s">
        <v>25640</v>
      </c>
      <c r="IWH156" s="24" t="s">
        <v>25641</v>
      </c>
      <c r="IWI156" s="24" t="s">
        <v>25642</v>
      </c>
      <c r="IWJ156" s="24" t="s">
        <v>25643</v>
      </c>
      <c r="IWK156" s="24" t="s">
        <v>25644</v>
      </c>
      <c r="IWL156" s="24" t="s">
        <v>25645</v>
      </c>
      <c r="IWM156" s="24" t="s">
        <v>25646</v>
      </c>
      <c r="IWN156" s="24" t="s">
        <v>25647</v>
      </c>
      <c r="IWO156" s="24" t="s">
        <v>25648</v>
      </c>
      <c r="IWP156" s="24" t="s">
        <v>25649</v>
      </c>
      <c r="IWQ156" s="24" t="s">
        <v>25650</v>
      </c>
      <c r="IWR156" s="24" t="s">
        <v>25651</v>
      </c>
      <c r="IWS156" s="24" t="s">
        <v>25652</v>
      </c>
      <c r="IWT156" s="24" t="s">
        <v>25653</v>
      </c>
      <c r="IWU156" s="24" t="s">
        <v>25654</v>
      </c>
      <c r="IWV156" s="24" t="s">
        <v>25655</v>
      </c>
      <c r="IWW156" s="24" t="s">
        <v>25656</v>
      </c>
      <c r="IWX156" s="24" t="s">
        <v>25657</v>
      </c>
      <c r="IWY156" s="24" t="s">
        <v>25658</v>
      </c>
      <c r="IWZ156" s="24" t="s">
        <v>25659</v>
      </c>
      <c r="IXA156" s="24" t="s">
        <v>25660</v>
      </c>
      <c r="IXB156" s="24" t="s">
        <v>25661</v>
      </c>
      <c r="IXC156" s="24" t="s">
        <v>25662</v>
      </c>
      <c r="IXD156" s="24" t="s">
        <v>25663</v>
      </c>
      <c r="IXE156" s="24" t="s">
        <v>25664</v>
      </c>
      <c r="IXF156" s="24" t="s">
        <v>25665</v>
      </c>
      <c r="IXG156" s="24" t="s">
        <v>25666</v>
      </c>
      <c r="IXH156" s="24" t="s">
        <v>25667</v>
      </c>
      <c r="IXI156" s="24" t="s">
        <v>25668</v>
      </c>
      <c r="IXJ156" s="24" t="s">
        <v>25669</v>
      </c>
      <c r="IXK156" s="24" t="s">
        <v>25670</v>
      </c>
      <c r="IXL156" s="24" t="s">
        <v>25671</v>
      </c>
      <c r="IXM156" s="24" t="s">
        <v>25672</v>
      </c>
      <c r="IXN156" s="24" t="s">
        <v>25673</v>
      </c>
      <c r="IXO156" s="24" t="s">
        <v>25674</v>
      </c>
      <c r="IXP156" s="24" t="s">
        <v>25675</v>
      </c>
      <c r="IXQ156" s="24" t="s">
        <v>25676</v>
      </c>
      <c r="IXR156" s="24" t="s">
        <v>25677</v>
      </c>
      <c r="IXS156" s="24" t="s">
        <v>25678</v>
      </c>
      <c r="IXT156" s="24" t="s">
        <v>25679</v>
      </c>
      <c r="IXU156" s="24" t="s">
        <v>25680</v>
      </c>
      <c r="IXV156" s="24" t="s">
        <v>25681</v>
      </c>
      <c r="IXW156" s="24" t="s">
        <v>25682</v>
      </c>
      <c r="IXX156" s="24" t="s">
        <v>25683</v>
      </c>
      <c r="IXY156" s="24" t="s">
        <v>25684</v>
      </c>
      <c r="IXZ156" s="24" t="s">
        <v>25685</v>
      </c>
      <c r="IYA156" s="24" t="s">
        <v>25686</v>
      </c>
      <c r="IYB156" s="24" t="s">
        <v>25687</v>
      </c>
      <c r="IYC156" s="24" t="s">
        <v>25688</v>
      </c>
      <c r="IYD156" s="24" t="s">
        <v>25689</v>
      </c>
      <c r="IYE156" s="24" t="s">
        <v>25690</v>
      </c>
      <c r="IYF156" s="24" t="s">
        <v>25691</v>
      </c>
      <c r="IYG156" s="24" t="s">
        <v>25692</v>
      </c>
      <c r="IYH156" s="24" t="s">
        <v>25693</v>
      </c>
      <c r="IYI156" s="24" t="s">
        <v>25694</v>
      </c>
      <c r="IYJ156" s="24" t="s">
        <v>25695</v>
      </c>
      <c r="IYK156" s="24" t="s">
        <v>25696</v>
      </c>
      <c r="IYL156" s="24" t="s">
        <v>25697</v>
      </c>
      <c r="IYM156" s="24" t="s">
        <v>25698</v>
      </c>
      <c r="IYN156" s="24" t="s">
        <v>25699</v>
      </c>
      <c r="IYO156" s="24" t="s">
        <v>25700</v>
      </c>
      <c r="IYP156" s="24" t="s">
        <v>25701</v>
      </c>
      <c r="IYQ156" s="24" t="s">
        <v>25702</v>
      </c>
      <c r="IYR156" s="24" t="s">
        <v>25703</v>
      </c>
      <c r="IYS156" s="24" t="s">
        <v>25704</v>
      </c>
      <c r="IYT156" s="24" t="s">
        <v>25705</v>
      </c>
      <c r="IYU156" s="24" t="s">
        <v>25706</v>
      </c>
      <c r="IYV156" s="24" t="s">
        <v>25707</v>
      </c>
      <c r="IYW156" s="24" t="s">
        <v>25708</v>
      </c>
      <c r="IYX156" s="24" t="s">
        <v>25709</v>
      </c>
      <c r="IYY156" s="24" t="s">
        <v>25710</v>
      </c>
      <c r="IYZ156" s="24" t="s">
        <v>25711</v>
      </c>
      <c r="IZA156" s="24" t="s">
        <v>25712</v>
      </c>
      <c r="IZB156" s="24" t="s">
        <v>25713</v>
      </c>
      <c r="IZC156" s="24" t="s">
        <v>25714</v>
      </c>
      <c r="IZD156" s="24" t="s">
        <v>25715</v>
      </c>
      <c r="IZE156" s="24" t="s">
        <v>25716</v>
      </c>
      <c r="IZF156" s="24" t="s">
        <v>25717</v>
      </c>
      <c r="IZG156" s="24" t="s">
        <v>25718</v>
      </c>
      <c r="IZH156" s="24" t="s">
        <v>25719</v>
      </c>
      <c r="IZI156" s="24" t="s">
        <v>25720</v>
      </c>
      <c r="IZJ156" s="24" t="s">
        <v>25721</v>
      </c>
      <c r="IZK156" s="24" t="s">
        <v>25722</v>
      </c>
      <c r="IZL156" s="24" t="s">
        <v>25723</v>
      </c>
      <c r="IZM156" s="24" t="s">
        <v>25724</v>
      </c>
      <c r="IZN156" s="24" t="s">
        <v>25725</v>
      </c>
      <c r="IZO156" s="24" t="s">
        <v>25726</v>
      </c>
      <c r="IZP156" s="24" t="s">
        <v>25727</v>
      </c>
      <c r="IZQ156" s="24" t="s">
        <v>25728</v>
      </c>
      <c r="IZR156" s="24" t="s">
        <v>25729</v>
      </c>
      <c r="IZS156" s="24" t="s">
        <v>25730</v>
      </c>
      <c r="IZT156" s="24" t="s">
        <v>25731</v>
      </c>
      <c r="IZU156" s="24" t="s">
        <v>25732</v>
      </c>
      <c r="IZV156" s="24" t="s">
        <v>25733</v>
      </c>
      <c r="IZW156" s="24" t="s">
        <v>25734</v>
      </c>
      <c r="IZX156" s="24" t="s">
        <v>25735</v>
      </c>
      <c r="IZY156" s="24" t="s">
        <v>25736</v>
      </c>
      <c r="IZZ156" s="24" t="s">
        <v>25737</v>
      </c>
      <c r="JAA156" s="24" t="s">
        <v>25738</v>
      </c>
      <c r="JAB156" s="24" t="s">
        <v>25739</v>
      </c>
      <c r="JAC156" s="24" t="s">
        <v>25740</v>
      </c>
      <c r="JAD156" s="24" t="s">
        <v>25741</v>
      </c>
      <c r="JAE156" s="24" t="s">
        <v>25742</v>
      </c>
      <c r="JAF156" s="24" t="s">
        <v>25743</v>
      </c>
      <c r="JAG156" s="24" t="s">
        <v>25744</v>
      </c>
      <c r="JAH156" s="24" t="s">
        <v>25745</v>
      </c>
      <c r="JAI156" s="24" t="s">
        <v>25746</v>
      </c>
      <c r="JAJ156" s="24" t="s">
        <v>25747</v>
      </c>
      <c r="JAK156" s="24" t="s">
        <v>25748</v>
      </c>
      <c r="JAL156" s="24" t="s">
        <v>25749</v>
      </c>
      <c r="JAM156" s="24" t="s">
        <v>25750</v>
      </c>
      <c r="JAN156" s="24" t="s">
        <v>25751</v>
      </c>
      <c r="JAO156" s="24" t="s">
        <v>25752</v>
      </c>
      <c r="JAP156" s="24" t="s">
        <v>25753</v>
      </c>
      <c r="JAQ156" s="24" t="s">
        <v>25754</v>
      </c>
      <c r="JAR156" s="24" t="s">
        <v>25755</v>
      </c>
      <c r="JAS156" s="24" t="s">
        <v>25756</v>
      </c>
      <c r="JAT156" s="24" t="s">
        <v>25757</v>
      </c>
      <c r="JAU156" s="24" t="s">
        <v>25758</v>
      </c>
      <c r="JAV156" s="24" t="s">
        <v>25759</v>
      </c>
      <c r="JAW156" s="24" t="s">
        <v>25760</v>
      </c>
      <c r="JAX156" s="24" t="s">
        <v>25761</v>
      </c>
      <c r="JAY156" s="24" t="s">
        <v>25762</v>
      </c>
      <c r="JAZ156" s="24" t="s">
        <v>25763</v>
      </c>
      <c r="JBA156" s="24" t="s">
        <v>25764</v>
      </c>
      <c r="JBB156" s="24" t="s">
        <v>25765</v>
      </c>
      <c r="JBC156" s="24" t="s">
        <v>25766</v>
      </c>
      <c r="JBD156" s="24" t="s">
        <v>25767</v>
      </c>
      <c r="JBE156" s="24" t="s">
        <v>25768</v>
      </c>
      <c r="JBF156" s="24" t="s">
        <v>25769</v>
      </c>
      <c r="JBG156" s="24" t="s">
        <v>25770</v>
      </c>
      <c r="JBH156" s="24" t="s">
        <v>25771</v>
      </c>
      <c r="JBI156" s="24" t="s">
        <v>25772</v>
      </c>
      <c r="JBJ156" s="24" t="s">
        <v>25773</v>
      </c>
      <c r="JBK156" s="24" t="s">
        <v>25774</v>
      </c>
      <c r="JBL156" s="24" t="s">
        <v>25775</v>
      </c>
      <c r="JBM156" s="24" t="s">
        <v>25776</v>
      </c>
      <c r="JBN156" s="24" t="s">
        <v>25777</v>
      </c>
      <c r="JBO156" s="24" t="s">
        <v>25778</v>
      </c>
      <c r="JBP156" s="24" t="s">
        <v>25779</v>
      </c>
      <c r="JBQ156" s="24" t="s">
        <v>25780</v>
      </c>
      <c r="JBR156" s="24" t="s">
        <v>25781</v>
      </c>
      <c r="JBS156" s="24" t="s">
        <v>25782</v>
      </c>
      <c r="JBT156" s="24" t="s">
        <v>25783</v>
      </c>
      <c r="JBU156" s="24" t="s">
        <v>25784</v>
      </c>
      <c r="JBV156" s="24" t="s">
        <v>25785</v>
      </c>
      <c r="JBW156" s="24" t="s">
        <v>25786</v>
      </c>
      <c r="JBX156" s="24" t="s">
        <v>25787</v>
      </c>
      <c r="JBY156" s="24" t="s">
        <v>25788</v>
      </c>
      <c r="JBZ156" s="24" t="s">
        <v>25789</v>
      </c>
      <c r="JCA156" s="24" t="s">
        <v>25790</v>
      </c>
      <c r="JCB156" s="24" t="s">
        <v>25791</v>
      </c>
      <c r="JCC156" s="24" t="s">
        <v>25792</v>
      </c>
      <c r="JCD156" s="24" t="s">
        <v>25793</v>
      </c>
      <c r="JCE156" s="24" t="s">
        <v>25794</v>
      </c>
      <c r="JCF156" s="24" t="s">
        <v>25795</v>
      </c>
      <c r="JCG156" s="24" t="s">
        <v>25796</v>
      </c>
      <c r="JCH156" s="24" t="s">
        <v>25797</v>
      </c>
      <c r="JCI156" s="24" t="s">
        <v>25798</v>
      </c>
      <c r="JCJ156" s="24" t="s">
        <v>25799</v>
      </c>
      <c r="JCK156" s="24" t="s">
        <v>25800</v>
      </c>
      <c r="JCL156" s="24" t="s">
        <v>25801</v>
      </c>
      <c r="JCM156" s="24" t="s">
        <v>25802</v>
      </c>
      <c r="JCN156" s="24" t="s">
        <v>25803</v>
      </c>
      <c r="JCO156" s="24" t="s">
        <v>25804</v>
      </c>
      <c r="JCP156" s="24" t="s">
        <v>25805</v>
      </c>
      <c r="JCQ156" s="24" t="s">
        <v>25806</v>
      </c>
      <c r="JCR156" s="24" t="s">
        <v>25807</v>
      </c>
      <c r="JCS156" s="24" t="s">
        <v>25808</v>
      </c>
      <c r="JCT156" s="24" t="s">
        <v>25809</v>
      </c>
      <c r="JCU156" s="24" t="s">
        <v>25810</v>
      </c>
      <c r="JCV156" s="24" t="s">
        <v>25811</v>
      </c>
      <c r="JCW156" s="24" t="s">
        <v>25812</v>
      </c>
      <c r="JCX156" s="24" t="s">
        <v>25813</v>
      </c>
      <c r="JCY156" s="24" t="s">
        <v>25814</v>
      </c>
      <c r="JCZ156" s="24" t="s">
        <v>25815</v>
      </c>
      <c r="JDA156" s="24" t="s">
        <v>25816</v>
      </c>
      <c r="JDB156" s="24" t="s">
        <v>25817</v>
      </c>
      <c r="JDC156" s="24" t="s">
        <v>25818</v>
      </c>
      <c r="JDD156" s="24" t="s">
        <v>25819</v>
      </c>
      <c r="JDE156" s="24" t="s">
        <v>25820</v>
      </c>
      <c r="JDF156" s="24" t="s">
        <v>25821</v>
      </c>
      <c r="JDG156" s="24" t="s">
        <v>25822</v>
      </c>
      <c r="JDH156" s="24" t="s">
        <v>25823</v>
      </c>
      <c r="JDI156" s="24" t="s">
        <v>25824</v>
      </c>
      <c r="JDJ156" s="24" t="s">
        <v>25825</v>
      </c>
      <c r="JDK156" s="24" t="s">
        <v>25826</v>
      </c>
      <c r="JDL156" s="24" t="s">
        <v>25827</v>
      </c>
      <c r="JDM156" s="24" t="s">
        <v>25828</v>
      </c>
      <c r="JDN156" s="24" t="s">
        <v>25829</v>
      </c>
      <c r="JDO156" s="24" t="s">
        <v>25830</v>
      </c>
      <c r="JDP156" s="24" t="s">
        <v>25831</v>
      </c>
      <c r="JDQ156" s="24" t="s">
        <v>25832</v>
      </c>
      <c r="JDR156" s="24" t="s">
        <v>25833</v>
      </c>
      <c r="JDS156" s="24" t="s">
        <v>25834</v>
      </c>
      <c r="JDT156" s="24" t="s">
        <v>25835</v>
      </c>
      <c r="JDU156" s="24" t="s">
        <v>25836</v>
      </c>
      <c r="JDV156" s="24" t="s">
        <v>25837</v>
      </c>
      <c r="JDW156" s="24" t="s">
        <v>25838</v>
      </c>
      <c r="JDX156" s="24" t="s">
        <v>25839</v>
      </c>
      <c r="JDY156" s="24" t="s">
        <v>25840</v>
      </c>
      <c r="JDZ156" s="24" t="s">
        <v>25841</v>
      </c>
      <c r="JEA156" s="24" t="s">
        <v>25842</v>
      </c>
      <c r="JEB156" s="24" t="s">
        <v>25843</v>
      </c>
      <c r="JEC156" s="24" t="s">
        <v>25844</v>
      </c>
      <c r="JED156" s="24" t="s">
        <v>25845</v>
      </c>
      <c r="JEE156" s="24" t="s">
        <v>25846</v>
      </c>
      <c r="JEF156" s="24" t="s">
        <v>25847</v>
      </c>
      <c r="JEG156" s="24" t="s">
        <v>25848</v>
      </c>
      <c r="JEH156" s="24" t="s">
        <v>25849</v>
      </c>
      <c r="JEI156" s="24" t="s">
        <v>25850</v>
      </c>
      <c r="JEJ156" s="24" t="s">
        <v>25851</v>
      </c>
      <c r="JEK156" s="24" t="s">
        <v>25852</v>
      </c>
      <c r="JEL156" s="24" t="s">
        <v>25853</v>
      </c>
      <c r="JEM156" s="24" t="s">
        <v>25854</v>
      </c>
      <c r="JEN156" s="24" t="s">
        <v>25855</v>
      </c>
      <c r="JEO156" s="24" t="s">
        <v>25856</v>
      </c>
      <c r="JEP156" s="24" t="s">
        <v>25857</v>
      </c>
      <c r="JEQ156" s="24" t="s">
        <v>25858</v>
      </c>
      <c r="JER156" s="24" t="s">
        <v>25859</v>
      </c>
      <c r="JES156" s="24" t="s">
        <v>25860</v>
      </c>
      <c r="JET156" s="24" t="s">
        <v>25861</v>
      </c>
      <c r="JEU156" s="24" t="s">
        <v>25862</v>
      </c>
      <c r="JEV156" s="24" t="s">
        <v>25863</v>
      </c>
      <c r="JEW156" s="24" t="s">
        <v>25864</v>
      </c>
      <c r="JEX156" s="24" t="s">
        <v>25865</v>
      </c>
      <c r="JEY156" s="24" t="s">
        <v>25866</v>
      </c>
      <c r="JEZ156" s="24" t="s">
        <v>25867</v>
      </c>
      <c r="JFA156" s="24" t="s">
        <v>25868</v>
      </c>
      <c r="JFB156" s="24" t="s">
        <v>25869</v>
      </c>
      <c r="JFC156" s="24" t="s">
        <v>25870</v>
      </c>
      <c r="JFD156" s="24" t="s">
        <v>25871</v>
      </c>
      <c r="JFE156" s="24" t="s">
        <v>25872</v>
      </c>
      <c r="JFF156" s="24" t="s">
        <v>25873</v>
      </c>
      <c r="JFG156" s="24" t="s">
        <v>25874</v>
      </c>
      <c r="JFH156" s="24" t="s">
        <v>25875</v>
      </c>
      <c r="JFI156" s="24" t="s">
        <v>25876</v>
      </c>
      <c r="JFJ156" s="24" t="s">
        <v>25877</v>
      </c>
      <c r="JFK156" s="24" t="s">
        <v>25878</v>
      </c>
      <c r="JFL156" s="24" t="s">
        <v>25879</v>
      </c>
      <c r="JFM156" s="24" t="s">
        <v>25880</v>
      </c>
      <c r="JFN156" s="24" t="s">
        <v>25881</v>
      </c>
      <c r="JFO156" s="24" t="s">
        <v>25882</v>
      </c>
      <c r="JFP156" s="24" t="s">
        <v>25883</v>
      </c>
      <c r="JFQ156" s="24" t="s">
        <v>25884</v>
      </c>
      <c r="JFR156" s="24" t="s">
        <v>25885</v>
      </c>
      <c r="JFS156" s="24" t="s">
        <v>25886</v>
      </c>
      <c r="JFT156" s="24" t="s">
        <v>25887</v>
      </c>
      <c r="JFU156" s="24" t="s">
        <v>25888</v>
      </c>
      <c r="JFV156" s="24" t="s">
        <v>25889</v>
      </c>
      <c r="JFW156" s="24" t="s">
        <v>25890</v>
      </c>
      <c r="JFX156" s="24" t="s">
        <v>25891</v>
      </c>
      <c r="JFY156" s="24" t="s">
        <v>25892</v>
      </c>
      <c r="JFZ156" s="24" t="s">
        <v>25893</v>
      </c>
      <c r="JGA156" s="24" t="s">
        <v>25894</v>
      </c>
      <c r="JGB156" s="24" t="s">
        <v>25895</v>
      </c>
      <c r="JGC156" s="24" t="s">
        <v>25896</v>
      </c>
      <c r="JGD156" s="24" t="s">
        <v>25897</v>
      </c>
      <c r="JGE156" s="24" t="s">
        <v>25898</v>
      </c>
      <c r="JGF156" s="24" t="s">
        <v>25899</v>
      </c>
      <c r="JGG156" s="24" t="s">
        <v>25900</v>
      </c>
      <c r="JGH156" s="24" t="s">
        <v>25901</v>
      </c>
      <c r="JGI156" s="24" t="s">
        <v>25902</v>
      </c>
      <c r="JGJ156" s="24" t="s">
        <v>25903</v>
      </c>
      <c r="JGK156" s="24" t="s">
        <v>25904</v>
      </c>
      <c r="JGL156" s="24" t="s">
        <v>25905</v>
      </c>
      <c r="JGM156" s="24" t="s">
        <v>25906</v>
      </c>
      <c r="JGN156" s="24" t="s">
        <v>25907</v>
      </c>
      <c r="JGO156" s="24" t="s">
        <v>25908</v>
      </c>
      <c r="JGP156" s="24" t="s">
        <v>25909</v>
      </c>
      <c r="JGQ156" s="24" t="s">
        <v>25910</v>
      </c>
      <c r="JGR156" s="24" t="s">
        <v>25911</v>
      </c>
      <c r="JGS156" s="24" t="s">
        <v>25912</v>
      </c>
      <c r="JGT156" s="24" t="s">
        <v>25913</v>
      </c>
      <c r="JGU156" s="24" t="s">
        <v>25914</v>
      </c>
      <c r="JGV156" s="24" t="s">
        <v>25915</v>
      </c>
      <c r="JGW156" s="24" t="s">
        <v>25916</v>
      </c>
      <c r="JGX156" s="24" t="s">
        <v>25917</v>
      </c>
      <c r="JGY156" s="24" t="s">
        <v>25918</v>
      </c>
      <c r="JGZ156" s="24" t="s">
        <v>25919</v>
      </c>
      <c r="JHA156" s="24" t="s">
        <v>25920</v>
      </c>
      <c r="JHB156" s="24" t="s">
        <v>25921</v>
      </c>
      <c r="JHC156" s="24" t="s">
        <v>25922</v>
      </c>
      <c r="JHD156" s="24" t="s">
        <v>25923</v>
      </c>
      <c r="JHE156" s="24" t="s">
        <v>25924</v>
      </c>
      <c r="JHF156" s="24" t="s">
        <v>25925</v>
      </c>
      <c r="JHG156" s="24" t="s">
        <v>25926</v>
      </c>
      <c r="JHH156" s="24" t="s">
        <v>25927</v>
      </c>
      <c r="JHI156" s="24" t="s">
        <v>25928</v>
      </c>
      <c r="JHJ156" s="24" t="s">
        <v>25929</v>
      </c>
      <c r="JHK156" s="24" t="s">
        <v>25930</v>
      </c>
      <c r="JHL156" s="24" t="s">
        <v>25931</v>
      </c>
      <c r="JHM156" s="24" t="s">
        <v>25932</v>
      </c>
      <c r="JHN156" s="24" t="s">
        <v>25933</v>
      </c>
      <c r="JHO156" s="24" t="s">
        <v>25934</v>
      </c>
      <c r="JHP156" s="24" t="s">
        <v>25935</v>
      </c>
      <c r="JHQ156" s="24" t="s">
        <v>25936</v>
      </c>
      <c r="JHR156" s="24" t="s">
        <v>25937</v>
      </c>
      <c r="JHS156" s="24" t="s">
        <v>25938</v>
      </c>
      <c r="JHT156" s="24" t="s">
        <v>25939</v>
      </c>
      <c r="JHU156" s="24" t="s">
        <v>25940</v>
      </c>
      <c r="JHV156" s="24" t="s">
        <v>25941</v>
      </c>
      <c r="JHW156" s="24" t="s">
        <v>25942</v>
      </c>
      <c r="JHX156" s="24" t="s">
        <v>25943</v>
      </c>
      <c r="JHY156" s="24" t="s">
        <v>25944</v>
      </c>
      <c r="JHZ156" s="24" t="s">
        <v>25945</v>
      </c>
      <c r="JIA156" s="24" t="s">
        <v>25946</v>
      </c>
      <c r="JIB156" s="24" t="s">
        <v>25947</v>
      </c>
      <c r="JIC156" s="24" t="s">
        <v>25948</v>
      </c>
      <c r="JID156" s="24" t="s">
        <v>25949</v>
      </c>
      <c r="JIE156" s="24" t="s">
        <v>25950</v>
      </c>
      <c r="JIF156" s="24" t="s">
        <v>25951</v>
      </c>
      <c r="JIG156" s="24" t="s">
        <v>25952</v>
      </c>
      <c r="JIH156" s="24" t="s">
        <v>25953</v>
      </c>
      <c r="JII156" s="24" t="s">
        <v>25954</v>
      </c>
      <c r="JIJ156" s="24" t="s">
        <v>25955</v>
      </c>
      <c r="JIK156" s="24" t="s">
        <v>25956</v>
      </c>
      <c r="JIL156" s="24" t="s">
        <v>25957</v>
      </c>
      <c r="JIM156" s="24" t="s">
        <v>25958</v>
      </c>
      <c r="JIN156" s="24" t="s">
        <v>25959</v>
      </c>
      <c r="JIO156" s="24" t="s">
        <v>25960</v>
      </c>
      <c r="JIP156" s="24" t="s">
        <v>25961</v>
      </c>
      <c r="JIQ156" s="24" t="s">
        <v>25962</v>
      </c>
      <c r="JIR156" s="24" t="s">
        <v>25963</v>
      </c>
      <c r="JIS156" s="24" t="s">
        <v>25964</v>
      </c>
      <c r="JIT156" s="24" t="s">
        <v>25965</v>
      </c>
      <c r="JIU156" s="24" t="s">
        <v>25966</v>
      </c>
      <c r="JIV156" s="24" t="s">
        <v>25967</v>
      </c>
      <c r="JIW156" s="24" t="s">
        <v>25968</v>
      </c>
      <c r="JIX156" s="24" t="s">
        <v>25969</v>
      </c>
      <c r="JIY156" s="24" t="s">
        <v>25970</v>
      </c>
      <c r="JIZ156" s="24" t="s">
        <v>25971</v>
      </c>
      <c r="JJA156" s="24" t="s">
        <v>25972</v>
      </c>
      <c r="JJB156" s="24" t="s">
        <v>25973</v>
      </c>
      <c r="JJC156" s="24" t="s">
        <v>25974</v>
      </c>
      <c r="JJD156" s="24" t="s">
        <v>25975</v>
      </c>
      <c r="JJE156" s="24" t="s">
        <v>25976</v>
      </c>
      <c r="JJF156" s="24" t="s">
        <v>25977</v>
      </c>
      <c r="JJG156" s="24" t="s">
        <v>25978</v>
      </c>
      <c r="JJH156" s="24" t="s">
        <v>25979</v>
      </c>
      <c r="JJI156" s="24" t="s">
        <v>25980</v>
      </c>
      <c r="JJJ156" s="24" t="s">
        <v>25981</v>
      </c>
      <c r="JJK156" s="24" t="s">
        <v>25982</v>
      </c>
      <c r="JJL156" s="24" t="s">
        <v>25983</v>
      </c>
      <c r="JJM156" s="24" t="s">
        <v>25984</v>
      </c>
      <c r="JJN156" s="24" t="s">
        <v>25985</v>
      </c>
      <c r="JJO156" s="24" t="s">
        <v>25986</v>
      </c>
      <c r="JJP156" s="24" t="s">
        <v>25987</v>
      </c>
      <c r="JJQ156" s="24" t="s">
        <v>25988</v>
      </c>
      <c r="JJR156" s="24" t="s">
        <v>25989</v>
      </c>
      <c r="JJS156" s="24" t="s">
        <v>25990</v>
      </c>
      <c r="JJT156" s="24" t="s">
        <v>25991</v>
      </c>
      <c r="JJU156" s="24" t="s">
        <v>25992</v>
      </c>
      <c r="JJV156" s="24" t="s">
        <v>25993</v>
      </c>
      <c r="JJW156" s="24" t="s">
        <v>25994</v>
      </c>
      <c r="JJX156" s="24" t="s">
        <v>25995</v>
      </c>
      <c r="JJY156" s="24" t="s">
        <v>25996</v>
      </c>
      <c r="JJZ156" s="24" t="s">
        <v>25997</v>
      </c>
      <c r="JKA156" s="24" t="s">
        <v>25998</v>
      </c>
      <c r="JKB156" s="24" t="s">
        <v>25999</v>
      </c>
      <c r="JKC156" s="24" t="s">
        <v>26000</v>
      </c>
      <c r="JKD156" s="24" t="s">
        <v>26001</v>
      </c>
      <c r="JKE156" s="24" t="s">
        <v>26002</v>
      </c>
      <c r="JKF156" s="24" t="s">
        <v>26003</v>
      </c>
      <c r="JKG156" s="24" t="s">
        <v>26004</v>
      </c>
      <c r="JKH156" s="24" t="s">
        <v>26005</v>
      </c>
      <c r="JKI156" s="24" t="s">
        <v>26006</v>
      </c>
      <c r="JKJ156" s="24" t="s">
        <v>26007</v>
      </c>
      <c r="JKK156" s="24" t="s">
        <v>26008</v>
      </c>
      <c r="JKL156" s="24" t="s">
        <v>26009</v>
      </c>
      <c r="JKM156" s="24" t="s">
        <v>26010</v>
      </c>
      <c r="JKN156" s="24" t="s">
        <v>26011</v>
      </c>
      <c r="JKO156" s="24" t="s">
        <v>26012</v>
      </c>
      <c r="JKP156" s="24" t="s">
        <v>26013</v>
      </c>
      <c r="JKQ156" s="24" t="s">
        <v>26014</v>
      </c>
      <c r="JKR156" s="24" t="s">
        <v>26015</v>
      </c>
      <c r="JKS156" s="24" t="s">
        <v>26016</v>
      </c>
      <c r="JKT156" s="24" t="s">
        <v>26017</v>
      </c>
      <c r="JKU156" s="24" t="s">
        <v>26018</v>
      </c>
      <c r="JKV156" s="24" t="s">
        <v>26019</v>
      </c>
      <c r="JKW156" s="24" t="s">
        <v>26020</v>
      </c>
      <c r="JKX156" s="24" t="s">
        <v>26021</v>
      </c>
      <c r="JKY156" s="24" t="s">
        <v>26022</v>
      </c>
      <c r="JKZ156" s="24" t="s">
        <v>26023</v>
      </c>
      <c r="JLA156" s="24" t="s">
        <v>26024</v>
      </c>
      <c r="JLB156" s="24" t="s">
        <v>26025</v>
      </c>
      <c r="JLC156" s="24" t="s">
        <v>26026</v>
      </c>
      <c r="JLD156" s="24" t="s">
        <v>26027</v>
      </c>
      <c r="JLE156" s="24" t="s">
        <v>26028</v>
      </c>
      <c r="JLF156" s="24" t="s">
        <v>26029</v>
      </c>
      <c r="JLG156" s="24" t="s">
        <v>26030</v>
      </c>
      <c r="JLH156" s="24" t="s">
        <v>26031</v>
      </c>
      <c r="JLI156" s="24" t="s">
        <v>26032</v>
      </c>
      <c r="JLJ156" s="24" t="s">
        <v>26033</v>
      </c>
      <c r="JLK156" s="24" t="s">
        <v>26034</v>
      </c>
      <c r="JLL156" s="24" t="s">
        <v>26035</v>
      </c>
      <c r="JLM156" s="24" t="s">
        <v>26036</v>
      </c>
      <c r="JLN156" s="24" t="s">
        <v>26037</v>
      </c>
      <c r="JLO156" s="24" t="s">
        <v>26038</v>
      </c>
      <c r="JLP156" s="24" t="s">
        <v>26039</v>
      </c>
      <c r="JLQ156" s="24" t="s">
        <v>26040</v>
      </c>
      <c r="JLR156" s="24" t="s">
        <v>26041</v>
      </c>
      <c r="JLS156" s="24" t="s">
        <v>26042</v>
      </c>
      <c r="JLT156" s="24" t="s">
        <v>26043</v>
      </c>
      <c r="JLU156" s="24" t="s">
        <v>26044</v>
      </c>
      <c r="JLV156" s="24" t="s">
        <v>26045</v>
      </c>
      <c r="JLW156" s="24" t="s">
        <v>26046</v>
      </c>
      <c r="JLX156" s="24" t="s">
        <v>26047</v>
      </c>
      <c r="JLY156" s="24" t="s">
        <v>26048</v>
      </c>
      <c r="JLZ156" s="24" t="s">
        <v>26049</v>
      </c>
      <c r="JMA156" s="24" t="s">
        <v>26050</v>
      </c>
      <c r="JMB156" s="24" t="s">
        <v>26051</v>
      </c>
      <c r="JMC156" s="24" t="s">
        <v>26052</v>
      </c>
      <c r="JMD156" s="24" t="s">
        <v>26053</v>
      </c>
      <c r="JME156" s="24" t="s">
        <v>26054</v>
      </c>
      <c r="JMF156" s="24" t="s">
        <v>26055</v>
      </c>
      <c r="JMG156" s="24" t="s">
        <v>26056</v>
      </c>
      <c r="JMH156" s="24" t="s">
        <v>26057</v>
      </c>
      <c r="JMI156" s="24" t="s">
        <v>26058</v>
      </c>
      <c r="JMJ156" s="24" t="s">
        <v>26059</v>
      </c>
      <c r="JMK156" s="24" t="s">
        <v>26060</v>
      </c>
      <c r="JML156" s="24" t="s">
        <v>26061</v>
      </c>
      <c r="JMM156" s="24" t="s">
        <v>26062</v>
      </c>
      <c r="JMN156" s="24" t="s">
        <v>26063</v>
      </c>
      <c r="JMO156" s="24" t="s">
        <v>26064</v>
      </c>
      <c r="JMP156" s="24" t="s">
        <v>26065</v>
      </c>
      <c r="JMQ156" s="24" t="s">
        <v>26066</v>
      </c>
      <c r="JMR156" s="24" t="s">
        <v>26067</v>
      </c>
      <c r="JMS156" s="24" t="s">
        <v>26068</v>
      </c>
      <c r="JMT156" s="24" t="s">
        <v>26069</v>
      </c>
      <c r="JMU156" s="24" t="s">
        <v>26070</v>
      </c>
      <c r="JMV156" s="24" t="s">
        <v>26071</v>
      </c>
      <c r="JMW156" s="24" t="s">
        <v>26072</v>
      </c>
      <c r="JMX156" s="24" t="s">
        <v>26073</v>
      </c>
      <c r="JMY156" s="24" t="s">
        <v>26074</v>
      </c>
      <c r="JMZ156" s="24" t="s">
        <v>26075</v>
      </c>
      <c r="JNA156" s="24" t="s">
        <v>26076</v>
      </c>
      <c r="JNB156" s="24" t="s">
        <v>26077</v>
      </c>
      <c r="JNC156" s="24" t="s">
        <v>26078</v>
      </c>
      <c r="JND156" s="24" t="s">
        <v>26079</v>
      </c>
      <c r="JNE156" s="24" t="s">
        <v>26080</v>
      </c>
      <c r="JNF156" s="24" t="s">
        <v>26081</v>
      </c>
      <c r="JNG156" s="24" t="s">
        <v>26082</v>
      </c>
      <c r="JNH156" s="24" t="s">
        <v>26083</v>
      </c>
      <c r="JNI156" s="24" t="s">
        <v>26084</v>
      </c>
      <c r="JNJ156" s="24" t="s">
        <v>26085</v>
      </c>
      <c r="JNK156" s="24" t="s">
        <v>26086</v>
      </c>
      <c r="JNL156" s="24" t="s">
        <v>26087</v>
      </c>
      <c r="JNM156" s="24" t="s">
        <v>26088</v>
      </c>
      <c r="JNN156" s="24" t="s">
        <v>26089</v>
      </c>
      <c r="JNO156" s="24" t="s">
        <v>26090</v>
      </c>
      <c r="JNP156" s="24" t="s">
        <v>26091</v>
      </c>
      <c r="JNQ156" s="24" t="s">
        <v>26092</v>
      </c>
      <c r="JNR156" s="24" t="s">
        <v>26093</v>
      </c>
      <c r="JNS156" s="24" t="s">
        <v>26094</v>
      </c>
      <c r="JNT156" s="24" t="s">
        <v>26095</v>
      </c>
      <c r="JNU156" s="24" t="s">
        <v>26096</v>
      </c>
      <c r="JNV156" s="24" t="s">
        <v>26097</v>
      </c>
      <c r="JNW156" s="24" t="s">
        <v>26098</v>
      </c>
      <c r="JNX156" s="24" t="s">
        <v>26099</v>
      </c>
      <c r="JNY156" s="24" t="s">
        <v>26100</v>
      </c>
      <c r="JNZ156" s="24" t="s">
        <v>26101</v>
      </c>
      <c r="JOA156" s="24" t="s">
        <v>26102</v>
      </c>
      <c r="JOB156" s="24" t="s">
        <v>26103</v>
      </c>
      <c r="JOC156" s="24" t="s">
        <v>26104</v>
      </c>
      <c r="JOD156" s="24" t="s">
        <v>26105</v>
      </c>
      <c r="JOE156" s="24" t="s">
        <v>26106</v>
      </c>
      <c r="JOF156" s="24" t="s">
        <v>26107</v>
      </c>
      <c r="JOG156" s="24" t="s">
        <v>26108</v>
      </c>
      <c r="JOH156" s="24" t="s">
        <v>26109</v>
      </c>
      <c r="JOI156" s="24" t="s">
        <v>26110</v>
      </c>
      <c r="JOJ156" s="24" t="s">
        <v>26111</v>
      </c>
      <c r="JOK156" s="24" t="s">
        <v>26112</v>
      </c>
      <c r="JOL156" s="24" t="s">
        <v>26113</v>
      </c>
      <c r="JOM156" s="24" t="s">
        <v>26114</v>
      </c>
      <c r="JON156" s="24" t="s">
        <v>26115</v>
      </c>
      <c r="JOO156" s="24" t="s">
        <v>26116</v>
      </c>
      <c r="JOP156" s="24" t="s">
        <v>26117</v>
      </c>
      <c r="JOQ156" s="24" t="s">
        <v>26118</v>
      </c>
      <c r="JOR156" s="24" t="s">
        <v>26119</v>
      </c>
      <c r="JOS156" s="24" t="s">
        <v>26120</v>
      </c>
      <c r="JOT156" s="24" t="s">
        <v>26121</v>
      </c>
      <c r="JOU156" s="24" t="s">
        <v>26122</v>
      </c>
      <c r="JOV156" s="24" t="s">
        <v>26123</v>
      </c>
      <c r="JOW156" s="24" t="s">
        <v>26124</v>
      </c>
      <c r="JOX156" s="24" t="s">
        <v>26125</v>
      </c>
      <c r="JOY156" s="24" t="s">
        <v>26126</v>
      </c>
      <c r="JOZ156" s="24" t="s">
        <v>26127</v>
      </c>
      <c r="JPA156" s="24" t="s">
        <v>26128</v>
      </c>
      <c r="JPB156" s="24" t="s">
        <v>26129</v>
      </c>
      <c r="JPC156" s="24" t="s">
        <v>26130</v>
      </c>
      <c r="JPD156" s="24" t="s">
        <v>26131</v>
      </c>
      <c r="JPE156" s="24" t="s">
        <v>26132</v>
      </c>
      <c r="JPF156" s="24" t="s">
        <v>26133</v>
      </c>
      <c r="JPG156" s="24" t="s">
        <v>26134</v>
      </c>
      <c r="JPH156" s="24" t="s">
        <v>26135</v>
      </c>
      <c r="JPI156" s="24" t="s">
        <v>26136</v>
      </c>
      <c r="JPJ156" s="24" t="s">
        <v>26137</v>
      </c>
      <c r="JPK156" s="24" t="s">
        <v>26138</v>
      </c>
      <c r="JPL156" s="24" t="s">
        <v>26139</v>
      </c>
      <c r="JPM156" s="24" t="s">
        <v>26140</v>
      </c>
      <c r="JPN156" s="24" t="s">
        <v>26141</v>
      </c>
      <c r="JPO156" s="24" t="s">
        <v>26142</v>
      </c>
      <c r="JPP156" s="24" t="s">
        <v>26143</v>
      </c>
      <c r="JPQ156" s="24" t="s">
        <v>26144</v>
      </c>
      <c r="JPR156" s="24" t="s">
        <v>26145</v>
      </c>
      <c r="JPS156" s="24" t="s">
        <v>26146</v>
      </c>
      <c r="JPT156" s="24" t="s">
        <v>26147</v>
      </c>
      <c r="JPU156" s="24" t="s">
        <v>26148</v>
      </c>
      <c r="JPV156" s="24" t="s">
        <v>26149</v>
      </c>
      <c r="JPW156" s="24" t="s">
        <v>26150</v>
      </c>
      <c r="JPX156" s="24" t="s">
        <v>26151</v>
      </c>
      <c r="JPY156" s="24" t="s">
        <v>26152</v>
      </c>
      <c r="JPZ156" s="24" t="s">
        <v>26153</v>
      </c>
      <c r="JQA156" s="24" t="s">
        <v>26154</v>
      </c>
      <c r="JQB156" s="24" t="s">
        <v>26155</v>
      </c>
      <c r="JQC156" s="24" t="s">
        <v>26156</v>
      </c>
      <c r="JQD156" s="24" t="s">
        <v>26157</v>
      </c>
      <c r="JQE156" s="24" t="s">
        <v>26158</v>
      </c>
      <c r="JQF156" s="24" t="s">
        <v>26159</v>
      </c>
      <c r="JQG156" s="24" t="s">
        <v>26160</v>
      </c>
      <c r="JQH156" s="24" t="s">
        <v>26161</v>
      </c>
      <c r="JQI156" s="24" t="s">
        <v>26162</v>
      </c>
      <c r="JQJ156" s="24" t="s">
        <v>26163</v>
      </c>
      <c r="JQK156" s="24" t="s">
        <v>26164</v>
      </c>
      <c r="JQL156" s="24" t="s">
        <v>26165</v>
      </c>
      <c r="JQM156" s="24" t="s">
        <v>26166</v>
      </c>
      <c r="JQN156" s="24" t="s">
        <v>26167</v>
      </c>
      <c r="JQO156" s="24" t="s">
        <v>26168</v>
      </c>
      <c r="JQP156" s="24" t="s">
        <v>26169</v>
      </c>
      <c r="JQQ156" s="24" t="s">
        <v>26170</v>
      </c>
      <c r="JQR156" s="24" t="s">
        <v>26171</v>
      </c>
      <c r="JQS156" s="24" t="s">
        <v>26172</v>
      </c>
      <c r="JQT156" s="24" t="s">
        <v>26173</v>
      </c>
      <c r="JQU156" s="24" t="s">
        <v>26174</v>
      </c>
      <c r="JQV156" s="24" t="s">
        <v>26175</v>
      </c>
      <c r="JQW156" s="24" t="s">
        <v>26176</v>
      </c>
      <c r="JQX156" s="24" t="s">
        <v>26177</v>
      </c>
      <c r="JQY156" s="24" t="s">
        <v>26178</v>
      </c>
      <c r="JQZ156" s="24" t="s">
        <v>26179</v>
      </c>
      <c r="JRA156" s="24" t="s">
        <v>26180</v>
      </c>
      <c r="JRB156" s="24" t="s">
        <v>26181</v>
      </c>
      <c r="JRC156" s="24" t="s">
        <v>26182</v>
      </c>
      <c r="JRD156" s="24" t="s">
        <v>26183</v>
      </c>
      <c r="JRE156" s="24" t="s">
        <v>26184</v>
      </c>
      <c r="JRF156" s="24" t="s">
        <v>26185</v>
      </c>
      <c r="JRG156" s="24" t="s">
        <v>26186</v>
      </c>
      <c r="JRH156" s="24" t="s">
        <v>26187</v>
      </c>
      <c r="JRI156" s="24" t="s">
        <v>26188</v>
      </c>
      <c r="JRJ156" s="24" t="s">
        <v>26189</v>
      </c>
      <c r="JRK156" s="24" t="s">
        <v>26190</v>
      </c>
      <c r="JRL156" s="24" t="s">
        <v>26191</v>
      </c>
      <c r="JRM156" s="24" t="s">
        <v>26192</v>
      </c>
      <c r="JRN156" s="24" t="s">
        <v>26193</v>
      </c>
      <c r="JRO156" s="24" t="s">
        <v>26194</v>
      </c>
      <c r="JRP156" s="24" t="s">
        <v>26195</v>
      </c>
      <c r="JRQ156" s="24" t="s">
        <v>26196</v>
      </c>
      <c r="JRR156" s="24" t="s">
        <v>26197</v>
      </c>
      <c r="JRS156" s="24" t="s">
        <v>26198</v>
      </c>
      <c r="JRT156" s="24" t="s">
        <v>26199</v>
      </c>
      <c r="JRU156" s="24" t="s">
        <v>26200</v>
      </c>
      <c r="JRV156" s="24" t="s">
        <v>26201</v>
      </c>
      <c r="JRW156" s="24" t="s">
        <v>26202</v>
      </c>
      <c r="JRX156" s="24" t="s">
        <v>26203</v>
      </c>
      <c r="JRY156" s="24" t="s">
        <v>26204</v>
      </c>
      <c r="JRZ156" s="24" t="s">
        <v>26205</v>
      </c>
      <c r="JSA156" s="24" t="s">
        <v>26206</v>
      </c>
      <c r="JSB156" s="24" t="s">
        <v>26207</v>
      </c>
      <c r="JSC156" s="24" t="s">
        <v>26208</v>
      </c>
      <c r="JSD156" s="24" t="s">
        <v>26209</v>
      </c>
      <c r="JSE156" s="24" t="s">
        <v>26210</v>
      </c>
      <c r="JSF156" s="24" t="s">
        <v>26211</v>
      </c>
      <c r="JSG156" s="24" t="s">
        <v>26212</v>
      </c>
      <c r="JSH156" s="24" t="s">
        <v>26213</v>
      </c>
      <c r="JSI156" s="24" t="s">
        <v>26214</v>
      </c>
      <c r="JSJ156" s="24" t="s">
        <v>26215</v>
      </c>
      <c r="JSK156" s="24" t="s">
        <v>26216</v>
      </c>
      <c r="JSL156" s="24" t="s">
        <v>26217</v>
      </c>
      <c r="JSM156" s="24" t="s">
        <v>26218</v>
      </c>
      <c r="JSN156" s="24" t="s">
        <v>26219</v>
      </c>
      <c r="JSO156" s="24" t="s">
        <v>26220</v>
      </c>
      <c r="JSP156" s="24" t="s">
        <v>26221</v>
      </c>
      <c r="JSQ156" s="24" t="s">
        <v>26222</v>
      </c>
      <c r="JSR156" s="24" t="s">
        <v>26223</v>
      </c>
      <c r="JSS156" s="24" t="s">
        <v>26224</v>
      </c>
      <c r="JST156" s="24" t="s">
        <v>26225</v>
      </c>
      <c r="JSU156" s="24" t="s">
        <v>26226</v>
      </c>
      <c r="JSV156" s="24" t="s">
        <v>26227</v>
      </c>
      <c r="JSW156" s="24" t="s">
        <v>26228</v>
      </c>
      <c r="JSX156" s="24" t="s">
        <v>26229</v>
      </c>
      <c r="JSY156" s="24" t="s">
        <v>26230</v>
      </c>
      <c r="JSZ156" s="24" t="s">
        <v>26231</v>
      </c>
      <c r="JTA156" s="24" t="s">
        <v>26232</v>
      </c>
      <c r="JTB156" s="24" t="s">
        <v>26233</v>
      </c>
      <c r="JTC156" s="24" t="s">
        <v>26234</v>
      </c>
      <c r="JTD156" s="24" t="s">
        <v>26235</v>
      </c>
      <c r="JTE156" s="24" t="s">
        <v>26236</v>
      </c>
      <c r="JTF156" s="24" t="s">
        <v>26237</v>
      </c>
      <c r="JTG156" s="24" t="s">
        <v>26238</v>
      </c>
      <c r="JTH156" s="24" t="s">
        <v>26239</v>
      </c>
      <c r="JTI156" s="24" t="s">
        <v>26240</v>
      </c>
      <c r="JTJ156" s="24" t="s">
        <v>26241</v>
      </c>
      <c r="JTK156" s="24" t="s">
        <v>26242</v>
      </c>
      <c r="JTL156" s="24" t="s">
        <v>26243</v>
      </c>
      <c r="JTM156" s="24" t="s">
        <v>26244</v>
      </c>
      <c r="JTN156" s="24" t="s">
        <v>26245</v>
      </c>
      <c r="JTO156" s="24" t="s">
        <v>26246</v>
      </c>
      <c r="JTP156" s="24" t="s">
        <v>26247</v>
      </c>
      <c r="JTQ156" s="24" t="s">
        <v>26248</v>
      </c>
      <c r="JTR156" s="24" t="s">
        <v>26249</v>
      </c>
      <c r="JTS156" s="24" t="s">
        <v>26250</v>
      </c>
      <c r="JTT156" s="24" t="s">
        <v>26251</v>
      </c>
      <c r="JTU156" s="24" t="s">
        <v>26252</v>
      </c>
      <c r="JTV156" s="24" t="s">
        <v>26253</v>
      </c>
      <c r="JTW156" s="24" t="s">
        <v>26254</v>
      </c>
      <c r="JTX156" s="24" t="s">
        <v>26255</v>
      </c>
      <c r="JTY156" s="24" t="s">
        <v>26256</v>
      </c>
      <c r="JTZ156" s="24" t="s">
        <v>26257</v>
      </c>
      <c r="JUA156" s="24" t="s">
        <v>26258</v>
      </c>
      <c r="JUB156" s="24" t="s">
        <v>26259</v>
      </c>
      <c r="JUC156" s="24" t="s">
        <v>26260</v>
      </c>
      <c r="JUD156" s="24" t="s">
        <v>26261</v>
      </c>
      <c r="JUE156" s="24" t="s">
        <v>26262</v>
      </c>
      <c r="JUF156" s="24" t="s">
        <v>26263</v>
      </c>
      <c r="JUG156" s="24" t="s">
        <v>26264</v>
      </c>
      <c r="JUH156" s="24" t="s">
        <v>26265</v>
      </c>
      <c r="JUI156" s="24" t="s">
        <v>26266</v>
      </c>
      <c r="JUJ156" s="24" t="s">
        <v>26267</v>
      </c>
      <c r="JUK156" s="24" t="s">
        <v>26268</v>
      </c>
      <c r="JUL156" s="24" t="s">
        <v>26269</v>
      </c>
      <c r="JUM156" s="24" t="s">
        <v>26270</v>
      </c>
      <c r="JUN156" s="24" t="s">
        <v>26271</v>
      </c>
      <c r="JUO156" s="24" t="s">
        <v>26272</v>
      </c>
      <c r="JUP156" s="24" t="s">
        <v>26273</v>
      </c>
      <c r="JUQ156" s="24" t="s">
        <v>26274</v>
      </c>
      <c r="JUR156" s="24" t="s">
        <v>26275</v>
      </c>
      <c r="JUS156" s="24" t="s">
        <v>26276</v>
      </c>
      <c r="JUT156" s="24" t="s">
        <v>26277</v>
      </c>
      <c r="JUU156" s="24" t="s">
        <v>26278</v>
      </c>
      <c r="JUV156" s="24" t="s">
        <v>26279</v>
      </c>
      <c r="JUW156" s="24" t="s">
        <v>26280</v>
      </c>
      <c r="JUX156" s="24" t="s">
        <v>26281</v>
      </c>
      <c r="JUY156" s="24" t="s">
        <v>26282</v>
      </c>
      <c r="JUZ156" s="24" t="s">
        <v>26283</v>
      </c>
      <c r="JVA156" s="24" t="s">
        <v>26284</v>
      </c>
      <c r="JVB156" s="24" t="s">
        <v>26285</v>
      </c>
      <c r="JVC156" s="24" t="s">
        <v>26286</v>
      </c>
      <c r="JVD156" s="24" t="s">
        <v>26287</v>
      </c>
      <c r="JVE156" s="24" t="s">
        <v>26288</v>
      </c>
      <c r="JVF156" s="24" t="s">
        <v>26289</v>
      </c>
      <c r="JVG156" s="24" t="s">
        <v>26290</v>
      </c>
      <c r="JVH156" s="24" t="s">
        <v>26291</v>
      </c>
      <c r="JVI156" s="24" t="s">
        <v>26292</v>
      </c>
      <c r="JVJ156" s="24" t="s">
        <v>26293</v>
      </c>
      <c r="JVK156" s="24" t="s">
        <v>26294</v>
      </c>
      <c r="JVL156" s="24" t="s">
        <v>26295</v>
      </c>
      <c r="JVM156" s="24" t="s">
        <v>26296</v>
      </c>
      <c r="JVN156" s="24" t="s">
        <v>26297</v>
      </c>
      <c r="JVO156" s="24" t="s">
        <v>26298</v>
      </c>
      <c r="JVP156" s="24" t="s">
        <v>26299</v>
      </c>
      <c r="JVQ156" s="24" t="s">
        <v>26300</v>
      </c>
      <c r="JVR156" s="24" t="s">
        <v>26301</v>
      </c>
      <c r="JVS156" s="24" t="s">
        <v>26302</v>
      </c>
      <c r="JVT156" s="24" t="s">
        <v>26303</v>
      </c>
      <c r="JVU156" s="24" t="s">
        <v>26304</v>
      </c>
      <c r="JVV156" s="24" t="s">
        <v>26305</v>
      </c>
      <c r="JVW156" s="24" t="s">
        <v>26306</v>
      </c>
      <c r="JVX156" s="24" t="s">
        <v>26307</v>
      </c>
      <c r="JVY156" s="24" t="s">
        <v>26308</v>
      </c>
      <c r="JVZ156" s="24" t="s">
        <v>26309</v>
      </c>
      <c r="JWA156" s="24" t="s">
        <v>26310</v>
      </c>
      <c r="JWB156" s="24" t="s">
        <v>26311</v>
      </c>
      <c r="JWC156" s="24" t="s">
        <v>26312</v>
      </c>
      <c r="JWD156" s="24" t="s">
        <v>26313</v>
      </c>
      <c r="JWE156" s="24" t="s">
        <v>26314</v>
      </c>
      <c r="JWF156" s="24" t="s">
        <v>26315</v>
      </c>
      <c r="JWG156" s="24" t="s">
        <v>26316</v>
      </c>
      <c r="JWH156" s="24" t="s">
        <v>26317</v>
      </c>
      <c r="JWI156" s="24" t="s">
        <v>26318</v>
      </c>
      <c r="JWJ156" s="24" t="s">
        <v>26319</v>
      </c>
      <c r="JWK156" s="24" t="s">
        <v>26320</v>
      </c>
      <c r="JWL156" s="24" t="s">
        <v>26321</v>
      </c>
      <c r="JWM156" s="24" t="s">
        <v>26322</v>
      </c>
      <c r="JWN156" s="24" t="s">
        <v>26323</v>
      </c>
      <c r="JWO156" s="24" t="s">
        <v>26324</v>
      </c>
      <c r="JWP156" s="24" t="s">
        <v>26325</v>
      </c>
      <c r="JWQ156" s="24" t="s">
        <v>26326</v>
      </c>
      <c r="JWR156" s="24" t="s">
        <v>26327</v>
      </c>
      <c r="JWS156" s="24" t="s">
        <v>26328</v>
      </c>
      <c r="JWT156" s="24" t="s">
        <v>26329</v>
      </c>
      <c r="JWU156" s="24" t="s">
        <v>26330</v>
      </c>
      <c r="JWV156" s="24" t="s">
        <v>26331</v>
      </c>
      <c r="JWW156" s="24" t="s">
        <v>26332</v>
      </c>
      <c r="JWX156" s="24" t="s">
        <v>26333</v>
      </c>
      <c r="JWY156" s="24" t="s">
        <v>26334</v>
      </c>
      <c r="JWZ156" s="24" t="s">
        <v>26335</v>
      </c>
      <c r="JXA156" s="24" t="s">
        <v>26336</v>
      </c>
      <c r="JXB156" s="24" t="s">
        <v>26337</v>
      </c>
      <c r="JXC156" s="24" t="s">
        <v>26338</v>
      </c>
      <c r="JXD156" s="24" t="s">
        <v>26339</v>
      </c>
      <c r="JXE156" s="24" t="s">
        <v>26340</v>
      </c>
      <c r="JXF156" s="24" t="s">
        <v>26341</v>
      </c>
      <c r="JXG156" s="24" t="s">
        <v>26342</v>
      </c>
      <c r="JXH156" s="24" t="s">
        <v>26343</v>
      </c>
      <c r="JXI156" s="24" t="s">
        <v>26344</v>
      </c>
      <c r="JXJ156" s="24" t="s">
        <v>26345</v>
      </c>
      <c r="JXK156" s="24" t="s">
        <v>26346</v>
      </c>
      <c r="JXL156" s="24" t="s">
        <v>26347</v>
      </c>
      <c r="JXM156" s="24" t="s">
        <v>26348</v>
      </c>
      <c r="JXN156" s="24" t="s">
        <v>26349</v>
      </c>
      <c r="JXO156" s="24" t="s">
        <v>26350</v>
      </c>
      <c r="JXP156" s="24" t="s">
        <v>26351</v>
      </c>
      <c r="JXQ156" s="24" t="s">
        <v>26352</v>
      </c>
      <c r="JXR156" s="24" t="s">
        <v>26353</v>
      </c>
      <c r="JXS156" s="24" t="s">
        <v>26354</v>
      </c>
      <c r="JXT156" s="24" t="s">
        <v>26355</v>
      </c>
      <c r="JXU156" s="24" t="s">
        <v>26356</v>
      </c>
      <c r="JXV156" s="24" t="s">
        <v>26357</v>
      </c>
      <c r="JXW156" s="24" t="s">
        <v>26358</v>
      </c>
      <c r="JXX156" s="24" t="s">
        <v>26359</v>
      </c>
      <c r="JXY156" s="24" t="s">
        <v>26360</v>
      </c>
      <c r="JXZ156" s="24" t="s">
        <v>26361</v>
      </c>
      <c r="JYA156" s="24" t="s">
        <v>26362</v>
      </c>
      <c r="JYB156" s="24" t="s">
        <v>26363</v>
      </c>
      <c r="JYC156" s="24" t="s">
        <v>26364</v>
      </c>
      <c r="JYD156" s="24" t="s">
        <v>26365</v>
      </c>
      <c r="JYE156" s="24" t="s">
        <v>26366</v>
      </c>
      <c r="JYF156" s="24" t="s">
        <v>26367</v>
      </c>
      <c r="JYG156" s="24" t="s">
        <v>26368</v>
      </c>
      <c r="JYH156" s="24" t="s">
        <v>26369</v>
      </c>
      <c r="JYI156" s="24" t="s">
        <v>26370</v>
      </c>
      <c r="JYJ156" s="24" t="s">
        <v>26371</v>
      </c>
      <c r="JYK156" s="24" t="s">
        <v>26372</v>
      </c>
      <c r="JYL156" s="24" t="s">
        <v>26373</v>
      </c>
      <c r="JYM156" s="24" t="s">
        <v>26374</v>
      </c>
      <c r="JYN156" s="24" t="s">
        <v>26375</v>
      </c>
      <c r="JYO156" s="24" t="s">
        <v>26376</v>
      </c>
      <c r="JYP156" s="24" t="s">
        <v>26377</v>
      </c>
      <c r="JYQ156" s="24" t="s">
        <v>26378</v>
      </c>
      <c r="JYR156" s="24" t="s">
        <v>26379</v>
      </c>
      <c r="JYS156" s="24" t="s">
        <v>26380</v>
      </c>
      <c r="JYT156" s="24" t="s">
        <v>26381</v>
      </c>
      <c r="JYU156" s="24" t="s">
        <v>26382</v>
      </c>
      <c r="JYV156" s="24" t="s">
        <v>26383</v>
      </c>
      <c r="JYW156" s="24" t="s">
        <v>26384</v>
      </c>
      <c r="JYX156" s="24" t="s">
        <v>26385</v>
      </c>
      <c r="JYY156" s="24" t="s">
        <v>26386</v>
      </c>
      <c r="JYZ156" s="24" t="s">
        <v>26387</v>
      </c>
      <c r="JZA156" s="24" t="s">
        <v>26388</v>
      </c>
      <c r="JZB156" s="24" t="s">
        <v>26389</v>
      </c>
      <c r="JZC156" s="24" t="s">
        <v>26390</v>
      </c>
      <c r="JZD156" s="24" t="s">
        <v>26391</v>
      </c>
      <c r="JZE156" s="24" t="s">
        <v>26392</v>
      </c>
      <c r="JZF156" s="24" t="s">
        <v>26393</v>
      </c>
      <c r="JZG156" s="24" t="s">
        <v>26394</v>
      </c>
      <c r="JZH156" s="24" t="s">
        <v>26395</v>
      </c>
      <c r="JZI156" s="24" t="s">
        <v>26396</v>
      </c>
      <c r="JZJ156" s="24" t="s">
        <v>26397</v>
      </c>
      <c r="JZK156" s="24" t="s">
        <v>26398</v>
      </c>
      <c r="JZL156" s="24" t="s">
        <v>26399</v>
      </c>
      <c r="JZM156" s="24" t="s">
        <v>26400</v>
      </c>
      <c r="JZN156" s="24" t="s">
        <v>26401</v>
      </c>
      <c r="JZO156" s="24" t="s">
        <v>26402</v>
      </c>
      <c r="JZP156" s="24" t="s">
        <v>26403</v>
      </c>
      <c r="JZQ156" s="24" t="s">
        <v>26404</v>
      </c>
      <c r="JZR156" s="24" t="s">
        <v>26405</v>
      </c>
      <c r="JZS156" s="24" t="s">
        <v>26406</v>
      </c>
      <c r="JZT156" s="24" t="s">
        <v>26407</v>
      </c>
      <c r="JZU156" s="24" t="s">
        <v>26408</v>
      </c>
      <c r="JZV156" s="24" t="s">
        <v>26409</v>
      </c>
      <c r="JZW156" s="24" t="s">
        <v>26410</v>
      </c>
      <c r="JZX156" s="24" t="s">
        <v>26411</v>
      </c>
      <c r="JZY156" s="24" t="s">
        <v>26412</v>
      </c>
      <c r="JZZ156" s="24" t="s">
        <v>26413</v>
      </c>
      <c r="KAA156" s="24" t="s">
        <v>26414</v>
      </c>
      <c r="KAB156" s="24" t="s">
        <v>26415</v>
      </c>
      <c r="KAC156" s="24" t="s">
        <v>26416</v>
      </c>
      <c r="KAD156" s="24" t="s">
        <v>26417</v>
      </c>
      <c r="KAE156" s="24" t="s">
        <v>26418</v>
      </c>
      <c r="KAF156" s="24" t="s">
        <v>26419</v>
      </c>
      <c r="KAG156" s="24" t="s">
        <v>26420</v>
      </c>
      <c r="KAH156" s="24" t="s">
        <v>26421</v>
      </c>
      <c r="KAI156" s="24" t="s">
        <v>26422</v>
      </c>
      <c r="KAJ156" s="24" t="s">
        <v>26423</v>
      </c>
      <c r="KAK156" s="24" t="s">
        <v>26424</v>
      </c>
      <c r="KAL156" s="24" t="s">
        <v>26425</v>
      </c>
      <c r="KAM156" s="24" t="s">
        <v>26426</v>
      </c>
      <c r="KAN156" s="24" t="s">
        <v>26427</v>
      </c>
      <c r="KAO156" s="24" t="s">
        <v>26428</v>
      </c>
      <c r="KAP156" s="24" t="s">
        <v>26429</v>
      </c>
      <c r="KAQ156" s="24" t="s">
        <v>26430</v>
      </c>
      <c r="KAR156" s="24" t="s">
        <v>26431</v>
      </c>
      <c r="KAS156" s="24" t="s">
        <v>26432</v>
      </c>
      <c r="KAT156" s="24" t="s">
        <v>26433</v>
      </c>
      <c r="KAU156" s="24" t="s">
        <v>26434</v>
      </c>
      <c r="KAV156" s="24" t="s">
        <v>26435</v>
      </c>
      <c r="KAW156" s="24" t="s">
        <v>26436</v>
      </c>
      <c r="KAX156" s="24" t="s">
        <v>26437</v>
      </c>
      <c r="KAY156" s="24" t="s">
        <v>26438</v>
      </c>
      <c r="KAZ156" s="24" t="s">
        <v>26439</v>
      </c>
      <c r="KBA156" s="24" t="s">
        <v>26440</v>
      </c>
      <c r="KBB156" s="24" t="s">
        <v>26441</v>
      </c>
      <c r="KBC156" s="24" t="s">
        <v>26442</v>
      </c>
      <c r="KBD156" s="24" t="s">
        <v>26443</v>
      </c>
      <c r="KBE156" s="24" t="s">
        <v>26444</v>
      </c>
      <c r="KBF156" s="24" t="s">
        <v>26445</v>
      </c>
      <c r="KBG156" s="24" t="s">
        <v>26446</v>
      </c>
      <c r="KBH156" s="24" t="s">
        <v>26447</v>
      </c>
      <c r="KBI156" s="24" t="s">
        <v>26448</v>
      </c>
      <c r="KBJ156" s="24" t="s">
        <v>26449</v>
      </c>
      <c r="KBK156" s="24" t="s">
        <v>26450</v>
      </c>
      <c r="KBL156" s="24" t="s">
        <v>26451</v>
      </c>
      <c r="KBM156" s="24" t="s">
        <v>26452</v>
      </c>
      <c r="KBN156" s="24" t="s">
        <v>26453</v>
      </c>
      <c r="KBO156" s="24" t="s">
        <v>26454</v>
      </c>
      <c r="KBP156" s="24" t="s">
        <v>26455</v>
      </c>
      <c r="KBQ156" s="24" t="s">
        <v>26456</v>
      </c>
      <c r="KBR156" s="24" t="s">
        <v>26457</v>
      </c>
      <c r="KBS156" s="24" t="s">
        <v>26458</v>
      </c>
      <c r="KBT156" s="24" t="s">
        <v>26459</v>
      </c>
      <c r="KBU156" s="24" t="s">
        <v>26460</v>
      </c>
      <c r="KBV156" s="24" t="s">
        <v>26461</v>
      </c>
      <c r="KBW156" s="24" t="s">
        <v>26462</v>
      </c>
      <c r="KBX156" s="24" t="s">
        <v>26463</v>
      </c>
      <c r="KBY156" s="24" t="s">
        <v>26464</v>
      </c>
      <c r="KBZ156" s="24" t="s">
        <v>26465</v>
      </c>
      <c r="KCA156" s="24" t="s">
        <v>26466</v>
      </c>
      <c r="KCB156" s="24" t="s">
        <v>26467</v>
      </c>
      <c r="KCC156" s="24" t="s">
        <v>26468</v>
      </c>
      <c r="KCD156" s="24" t="s">
        <v>26469</v>
      </c>
      <c r="KCE156" s="24" t="s">
        <v>26470</v>
      </c>
      <c r="KCF156" s="24" t="s">
        <v>26471</v>
      </c>
      <c r="KCG156" s="24" t="s">
        <v>26472</v>
      </c>
      <c r="KCH156" s="24" t="s">
        <v>26473</v>
      </c>
      <c r="KCI156" s="24" t="s">
        <v>26474</v>
      </c>
      <c r="KCJ156" s="24" t="s">
        <v>26475</v>
      </c>
      <c r="KCK156" s="24" t="s">
        <v>26476</v>
      </c>
      <c r="KCL156" s="24" t="s">
        <v>26477</v>
      </c>
      <c r="KCM156" s="24" t="s">
        <v>26478</v>
      </c>
      <c r="KCN156" s="24" t="s">
        <v>26479</v>
      </c>
      <c r="KCO156" s="24" t="s">
        <v>26480</v>
      </c>
      <c r="KCP156" s="24" t="s">
        <v>26481</v>
      </c>
      <c r="KCQ156" s="24" t="s">
        <v>26482</v>
      </c>
      <c r="KCR156" s="24" t="s">
        <v>26483</v>
      </c>
      <c r="KCS156" s="24" t="s">
        <v>26484</v>
      </c>
      <c r="KCT156" s="24" t="s">
        <v>26485</v>
      </c>
      <c r="KCU156" s="24" t="s">
        <v>26486</v>
      </c>
      <c r="KCV156" s="24" t="s">
        <v>26487</v>
      </c>
      <c r="KCW156" s="24" t="s">
        <v>26488</v>
      </c>
      <c r="KCX156" s="24" t="s">
        <v>26489</v>
      </c>
      <c r="KCY156" s="24" t="s">
        <v>26490</v>
      </c>
      <c r="KCZ156" s="24" t="s">
        <v>26491</v>
      </c>
      <c r="KDA156" s="24" t="s">
        <v>26492</v>
      </c>
      <c r="KDB156" s="24" t="s">
        <v>26493</v>
      </c>
      <c r="KDC156" s="24" t="s">
        <v>26494</v>
      </c>
      <c r="KDD156" s="24" t="s">
        <v>26495</v>
      </c>
      <c r="KDE156" s="24" t="s">
        <v>26496</v>
      </c>
      <c r="KDF156" s="24" t="s">
        <v>26497</v>
      </c>
      <c r="KDG156" s="24" t="s">
        <v>26498</v>
      </c>
      <c r="KDH156" s="24" t="s">
        <v>26499</v>
      </c>
      <c r="KDI156" s="24" t="s">
        <v>26500</v>
      </c>
      <c r="KDJ156" s="24" t="s">
        <v>26501</v>
      </c>
      <c r="KDK156" s="24" t="s">
        <v>26502</v>
      </c>
      <c r="KDL156" s="24" t="s">
        <v>26503</v>
      </c>
      <c r="KDM156" s="24" t="s">
        <v>26504</v>
      </c>
      <c r="KDN156" s="24" t="s">
        <v>26505</v>
      </c>
      <c r="KDO156" s="24" t="s">
        <v>26506</v>
      </c>
      <c r="KDP156" s="24" t="s">
        <v>26507</v>
      </c>
      <c r="KDQ156" s="24" t="s">
        <v>26508</v>
      </c>
      <c r="KDR156" s="24" t="s">
        <v>26509</v>
      </c>
      <c r="KDS156" s="24" t="s">
        <v>26510</v>
      </c>
      <c r="KDT156" s="24" t="s">
        <v>26511</v>
      </c>
      <c r="KDU156" s="24" t="s">
        <v>26512</v>
      </c>
      <c r="KDV156" s="24" t="s">
        <v>26513</v>
      </c>
      <c r="KDW156" s="24" t="s">
        <v>26514</v>
      </c>
      <c r="KDX156" s="24" t="s">
        <v>26515</v>
      </c>
      <c r="KDY156" s="24" t="s">
        <v>26516</v>
      </c>
      <c r="KDZ156" s="24" t="s">
        <v>26517</v>
      </c>
      <c r="KEA156" s="24" t="s">
        <v>26518</v>
      </c>
      <c r="KEB156" s="24" t="s">
        <v>26519</v>
      </c>
      <c r="KEC156" s="24" t="s">
        <v>26520</v>
      </c>
      <c r="KED156" s="24" t="s">
        <v>26521</v>
      </c>
      <c r="KEE156" s="24" t="s">
        <v>26522</v>
      </c>
      <c r="KEF156" s="24" t="s">
        <v>26523</v>
      </c>
      <c r="KEG156" s="24" t="s">
        <v>26524</v>
      </c>
      <c r="KEH156" s="24" t="s">
        <v>26525</v>
      </c>
      <c r="KEI156" s="24" t="s">
        <v>26526</v>
      </c>
      <c r="KEJ156" s="24" t="s">
        <v>26527</v>
      </c>
      <c r="KEK156" s="24" t="s">
        <v>26528</v>
      </c>
      <c r="KEL156" s="24" t="s">
        <v>26529</v>
      </c>
      <c r="KEM156" s="24" t="s">
        <v>26530</v>
      </c>
      <c r="KEN156" s="24" t="s">
        <v>26531</v>
      </c>
      <c r="KEO156" s="24" t="s">
        <v>26532</v>
      </c>
      <c r="KEP156" s="24" t="s">
        <v>26533</v>
      </c>
      <c r="KEQ156" s="24" t="s">
        <v>26534</v>
      </c>
      <c r="KER156" s="24" t="s">
        <v>26535</v>
      </c>
      <c r="KES156" s="24" t="s">
        <v>26536</v>
      </c>
      <c r="KET156" s="24" t="s">
        <v>26537</v>
      </c>
      <c r="KEU156" s="24" t="s">
        <v>26538</v>
      </c>
      <c r="KEV156" s="24" t="s">
        <v>26539</v>
      </c>
      <c r="KEW156" s="24" t="s">
        <v>26540</v>
      </c>
      <c r="KEX156" s="24" t="s">
        <v>26541</v>
      </c>
      <c r="KEY156" s="24" t="s">
        <v>26542</v>
      </c>
      <c r="KEZ156" s="24" t="s">
        <v>26543</v>
      </c>
      <c r="KFA156" s="24" t="s">
        <v>26544</v>
      </c>
      <c r="KFB156" s="24" t="s">
        <v>26545</v>
      </c>
      <c r="KFC156" s="24" t="s">
        <v>26546</v>
      </c>
      <c r="KFD156" s="24" t="s">
        <v>26547</v>
      </c>
      <c r="KFE156" s="24" t="s">
        <v>26548</v>
      </c>
      <c r="KFF156" s="24" t="s">
        <v>26549</v>
      </c>
      <c r="KFG156" s="24" t="s">
        <v>26550</v>
      </c>
      <c r="KFH156" s="24" t="s">
        <v>26551</v>
      </c>
      <c r="KFI156" s="24" t="s">
        <v>26552</v>
      </c>
      <c r="KFJ156" s="24" t="s">
        <v>26553</v>
      </c>
      <c r="KFK156" s="24" t="s">
        <v>26554</v>
      </c>
      <c r="KFL156" s="24" t="s">
        <v>26555</v>
      </c>
      <c r="KFM156" s="24" t="s">
        <v>26556</v>
      </c>
      <c r="KFN156" s="24" t="s">
        <v>26557</v>
      </c>
      <c r="KFO156" s="24" t="s">
        <v>26558</v>
      </c>
      <c r="KFP156" s="24" t="s">
        <v>26559</v>
      </c>
      <c r="KFQ156" s="24" t="s">
        <v>26560</v>
      </c>
      <c r="KFR156" s="24" t="s">
        <v>26561</v>
      </c>
      <c r="KFS156" s="24" t="s">
        <v>26562</v>
      </c>
      <c r="KFT156" s="24" t="s">
        <v>26563</v>
      </c>
      <c r="KFU156" s="24" t="s">
        <v>26564</v>
      </c>
      <c r="KFV156" s="24" t="s">
        <v>26565</v>
      </c>
      <c r="KFW156" s="24" t="s">
        <v>26566</v>
      </c>
      <c r="KFX156" s="24" t="s">
        <v>26567</v>
      </c>
      <c r="KFY156" s="24" t="s">
        <v>26568</v>
      </c>
      <c r="KFZ156" s="24" t="s">
        <v>26569</v>
      </c>
      <c r="KGA156" s="24" t="s">
        <v>26570</v>
      </c>
      <c r="KGB156" s="24" t="s">
        <v>26571</v>
      </c>
      <c r="KGC156" s="24" t="s">
        <v>26572</v>
      </c>
      <c r="KGD156" s="24" t="s">
        <v>26573</v>
      </c>
      <c r="KGE156" s="24" t="s">
        <v>26574</v>
      </c>
      <c r="KGF156" s="24" t="s">
        <v>26575</v>
      </c>
      <c r="KGG156" s="24" t="s">
        <v>26576</v>
      </c>
      <c r="KGH156" s="24" t="s">
        <v>26577</v>
      </c>
      <c r="KGI156" s="24" t="s">
        <v>26578</v>
      </c>
      <c r="KGJ156" s="24" t="s">
        <v>26579</v>
      </c>
      <c r="KGK156" s="24" t="s">
        <v>26580</v>
      </c>
      <c r="KGL156" s="24" t="s">
        <v>26581</v>
      </c>
      <c r="KGM156" s="24" t="s">
        <v>26582</v>
      </c>
      <c r="KGN156" s="24" t="s">
        <v>26583</v>
      </c>
      <c r="KGO156" s="24" t="s">
        <v>26584</v>
      </c>
      <c r="KGP156" s="24" t="s">
        <v>26585</v>
      </c>
      <c r="KGQ156" s="24" t="s">
        <v>26586</v>
      </c>
      <c r="KGR156" s="24" t="s">
        <v>26587</v>
      </c>
      <c r="KGS156" s="24" t="s">
        <v>26588</v>
      </c>
      <c r="KGT156" s="24" t="s">
        <v>26589</v>
      </c>
      <c r="KGU156" s="24" t="s">
        <v>26590</v>
      </c>
      <c r="KGV156" s="24" t="s">
        <v>26591</v>
      </c>
      <c r="KGW156" s="24" t="s">
        <v>26592</v>
      </c>
      <c r="KGX156" s="24" t="s">
        <v>26593</v>
      </c>
      <c r="KGY156" s="24" t="s">
        <v>26594</v>
      </c>
      <c r="KGZ156" s="24" t="s">
        <v>26595</v>
      </c>
      <c r="KHA156" s="24" t="s">
        <v>26596</v>
      </c>
      <c r="KHB156" s="24" t="s">
        <v>26597</v>
      </c>
      <c r="KHC156" s="24" t="s">
        <v>26598</v>
      </c>
      <c r="KHD156" s="24" t="s">
        <v>26599</v>
      </c>
      <c r="KHE156" s="24" t="s">
        <v>26600</v>
      </c>
      <c r="KHF156" s="24" t="s">
        <v>26601</v>
      </c>
      <c r="KHG156" s="24" t="s">
        <v>26602</v>
      </c>
      <c r="KHH156" s="24" t="s">
        <v>26603</v>
      </c>
      <c r="KHI156" s="24" t="s">
        <v>26604</v>
      </c>
      <c r="KHJ156" s="24" t="s">
        <v>26605</v>
      </c>
      <c r="KHK156" s="24" t="s">
        <v>26606</v>
      </c>
      <c r="KHL156" s="24" t="s">
        <v>26607</v>
      </c>
      <c r="KHM156" s="24" t="s">
        <v>26608</v>
      </c>
      <c r="KHN156" s="24" t="s">
        <v>26609</v>
      </c>
      <c r="KHO156" s="24" t="s">
        <v>26610</v>
      </c>
      <c r="KHP156" s="24" t="s">
        <v>26611</v>
      </c>
      <c r="KHQ156" s="24" t="s">
        <v>26612</v>
      </c>
      <c r="KHR156" s="24" t="s">
        <v>26613</v>
      </c>
      <c r="KHS156" s="24" t="s">
        <v>26614</v>
      </c>
      <c r="KHT156" s="24" t="s">
        <v>26615</v>
      </c>
      <c r="KHU156" s="24" t="s">
        <v>26616</v>
      </c>
      <c r="KHV156" s="24" t="s">
        <v>26617</v>
      </c>
      <c r="KHW156" s="24" t="s">
        <v>26618</v>
      </c>
      <c r="KHX156" s="24" t="s">
        <v>26619</v>
      </c>
      <c r="KHY156" s="24" t="s">
        <v>26620</v>
      </c>
      <c r="KHZ156" s="24" t="s">
        <v>26621</v>
      </c>
      <c r="KIA156" s="24" t="s">
        <v>26622</v>
      </c>
      <c r="KIB156" s="24" t="s">
        <v>26623</v>
      </c>
      <c r="KIC156" s="24" t="s">
        <v>26624</v>
      </c>
      <c r="KID156" s="24" t="s">
        <v>26625</v>
      </c>
      <c r="KIE156" s="24" t="s">
        <v>26626</v>
      </c>
      <c r="KIF156" s="24" t="s">
        <v>26627</v>
      </c>
      <c r="KIG156" s="24" t="s">
        <v>26628</v>
      </c>
      <c r="KIH156" s="24" t="s">
        <v>26629</v>
      </c>
      <c r="KII156" s="24" t="s">
        <v>26630</v>
      </c>
      <c r="KIJ156" s="24" t="s">
        <v>26631</v>
      </c>
      <c r="KIK156" s="24" t="s">
        <v>26632</v>
      </c>
      <c r="KIL156" s="24" t="s">
        <v>26633</v>
      </c>
      <c r="KIM156" s="24" t="s">
        <v>26634</v>
      </c>
      <c r="KIN156" s="24" t="s">
        <v>26635</v>
      </c>
      <c r="KIO156" s="24" t="s">
        <v>26636</v>
      </c>
      <c r="KIP156" s="24" t="s">
        <v>26637</v>
      </c>
      <c r="KIQ156" s="24" t="s">
        <v>26638</v>
      </c>
      <c r="KIR156" s="24" t="s">
        <v>26639</v>
      </c>
      <c r="KIS156" s="24" t="s">
        <v>26640</v>
      </c>
      <c r="KIT156" s="24" t="s">
        <v>26641</v>
      </c>
      <c r="KIU156" s="24" t="s">
        <v>26642</v>
      </c>
      <c r="KIV156" s="24" t="s">
        <v>26643</v>
      </c>
      <c r="KIW156" s="24" t="s">
        <v>26644</v>
      </c>
      <c r="KIX156" s="24" t="s">
        <v>26645</v>
      </c>
      <c r="KIY156" s="24" t="s">
        <v>26646</v>
      </c>
      <c r="KIZ156" s="24" t="s">
        <v>26647</v>
      </c>
      <c r="KJA156" s="24" t="s">
        <v>26648</v>
      </c>
      <c r="KJB156" s="24" t="s">
        <v>26649</v>
      </c>
      <c r="KJC156" s="24" t="s">
        <v>26650</v>
      </c>
      <c r="KJD156" s="24" t="s">
        <v>26651</v>
      </c>
      <c r="KJE156" s="24" t="s">
        <v>26652</v>
      </c>
      <c r="KJF156" s="24" t="s">
        <v>26653</v>
      </c>
      <c r="KJG156" s="24" t="s">
        <v>26654</v>
      </c>
      <c r="KJH156" s="24" t="s">
        <v>26655</v>
      </c>
      <c r="KJI156" s="24" t="s">
        <v>26656</v>
      </c>
      <c r="KJJ156" s="24" t="s">
        <v>26657</v>
      </c>
      <c r="KJK156" s="24" t="s">
        <v>26658</v>
      </c>
      <c r="KJL156" s="24" t="s">
        <v>26659</v>
      </c>
      <c r="KJM156" s="24" t="s">
        <v>26660</v>
      </c>
      <c r="KJN156" s="24" t="s">
        <v>26661</v>
      </c>
      <c r="KJO156" s="24" t="s">
        <v>26662</v>
      </c>
      <c r="KJP156" s="24" t="s">
        <v>26663</v>
      </c>
      <c r="KJQ156" s="24" t="s">
        <v>26664</v>
      </c>
      <c r="KJR156" s="24" t="s">
        <v>26665</v>
      </c>
      <c r="KJS156" s="24" t="s">
        <v>26666</v>
      </c>
      <c r="KJT156" s="24" t="s">
        <v>26667</v>
      </c>
      <c r="KJU156" s="24" t="s">
        <v>26668</v>
      </c>
      <c r="KJV156" s="24" t="s">
        <v>26669</v>
      </c>
      <c r="KJW156" s="24" t="s">
        <v>26670</v>
      </c>
      <c r="KJX156" s="24" t="s">
        <v>26671</v>
      </c>
      <c r="KJY156" s="24" t="s">
        <v>26672</v>
      </c>
      <c r="KJZ156" s="24" t="s">
        <v>26673</v>
      </c>
      <c r="KKA156" s="24" t="s">
        <v>26674</v>
      </c>
      <c r="KKB156" s="24" t="s">
        <v>26675</v>
      </c>
      <c r="KKC156" s="24" t="s">
        <v>26676</v>
      </c>
      <c r="KKD156" s="24" t="s">
        <v>26677</v>
      </c>
      <c r="KKE156" s="24" t="s">
        <v>26678</v>
      </c>
      <c r="KKF156" s="24" t="s">
        <v>26679</v>
      </c>
      <c r="KKG156" s="24" t="s">
        <v>26680</v>
      </c>
      <c r="KKH156" s="24" t="s">
        <v>26681</v>
      </c>
      <c r="KKI156" s="24" t="s">
        <v>26682</v>
      </c>
      <c r="KKJ156" s="24" t="s">
        <v>26683</v>
      </c>
      <c r="KKK156" s="24" t="s">
        <v>26684</v>
      </c>
      <c r="KKL156" s="24" t="s">
        <v>26685</v>
      </c>
      <c r="KKM156" s="24" t="s">
        <v>26686</v>
      </c>
      <c r="KKN156" s="24" t="s">
        <v>26687</v>
      </c>
      <c r="KKO156" s="24" t="s">
        <v>26688</v>
      </c>
      <c r="KKP156" s="24" t="s">
        <v>26689</v>
      </c>
      <c r="KKQ156" s="24" t="s">
        <v>26690</v>
      </c>
      <c r="KKR156" s="24" t="s">
        <v>26691</v>
      </c>
      <c r="KKS156" s="24" t="s">
        <v>26692</v>
      </c>
      <c r="KKT156" s="24" t="s">
        <v>26693</v>
      </c>
      <c r="KKU156" s="24" t="s">
        <v>26694</v>
      </c>
      <c r="KKV156" s="24" t="s">
        <v>26695</v>
      </c>
      <c r="KKW156" s="24" t="s">
        <v>26696</v>
      </c>
      <c r="KKX156" s="24" t="s">
        <v>26697</v>
      </c>
      <c r="KKY156" s="24" t="s">
        <v>26698</v>
      </c>
      <c r="KKZ156" s="24" t="s">
        <v>26699</v>
      </c>
      <c r="KLA156" s="24" t="s">
        <v>26700</v>
      </c>
      <c r="KLB156" s="24" t="s">
        <v>26701</v>
      </c>
      <c r="KLC156" s="24" t="s">
        <v>26702</v>
      </c>
      <c r="KLD156" s="24" t="s">
        <v>26703</v>
      </c>
      <c r="KLE156" s="24" t="s">
        <v>26704</v>
      </c>
      <c r="KLF156" s="24" t="s">
        <v>26705</v>
      </c>
      <c r="KLG156" s="24" t="s">
        <v>26706</v>
      </c>
      <c r="KLH156" s="24" t="s">
        <v>26707</v>
      </c>
      <c r="KLI156" s="24" t="s">
        <v>26708</v>
      </c>
      <c r="KLJ156" s="24" t="s">
        <v>26709</v>
      </c>
      <c r="KLK156" s="24" t="s">
        <v>26710</v>
      </c>
      <c r="KLL156" s="24" t="s">
        <v>26711</v>
      </c>
      <c r="KLM156" s="24" t="s">
        <v>26712</v>
      </c>
      <c r="KLN156" s="24" t="s">
        <v>26713</v>
      </c>
      <c r="KLO156" s="24" t="s">
        <v>26714</v>
      </c>
      <c r="KLP156" s="24" t="s">
        <v>26715</v>
      </c>
      <c r="KLQ156" s="24" t="s">
        <v>26716</v>
      </c>
      <c r="KLR156" s="24" t="s">
        <v>26717</v>
      </c>
      <c r="KLS156" s="24" t="s">
        <v>26718</v>
      </c>
      <c r="KLT156" s="24" t="s">
        <v>26719</v>
      </c>
      <c r="KLU156" s="24" t="s">
        <v>26720</v>
      </c>
      <c r="KLV156" s="24" t="s">
        <v>26721</v>
      </c>
      <c r="KLW156" s="24" t="s">
        <v>26722</v>
      </c>
      <c r="KLX156" s="24" t="s">
        <v>26723</v>
      </c>
      <c r="KLY156" s="24" t="s">
        <v>26724</v>
      </c>
      <c r="KLZ156" s="24" t="s">
        <v>26725</v>
      </c>
      <c r="KMA156" s="24" t="s">
        <v>26726</v>
      </c>
      <c r="KMB156" s="24" t="s">
        <v>26727</v>
      </c>
      <c r="KMC156" s="24" t="s">
        <v>26728</v>
      </c>
      <c r="KMD156" s="24" t="s">
        <v>26729</v>
      </c>
      <c r="KME156" s="24" t="s">
        <v>26730</v>
      </c>
      <c r="KMF156" s="24" t="s">
        <v>26731</v>
      </c>
      <c r="KMG156" s="24" t="s">
        <v>26732</v>
      </c>
      <c r="KMH156" s="24" t="s">
        <v>26733</v>
      </c>
      <c r="KMI156" s="24" t="s">
        <v>26734</v>
      </c>
      <c r="KMJ156" s="24" t="s">
        <v>26735</v>
      </c>
      <c r="KMK156" s="24" t="s">
        <v>26736</v>
      </c>
      <c r="KML156" s="24" t="s">
        <v>26737</v>
      </c>
      <c r="KMM156" s="24" t="s">
        <v>26738</v>
      </c>
      <c r="KMN156" s="24" t="s">
        <v>26739</v>
      </c>
      <c r="KMO156" s="24" t="s">
        <v>26740</v>
      </c>
      <c r="KMP156" s="24" t="s">
        <v>26741</v>
      </c>
      <c r="KMQ156" s="24" t="s">
        <v>26742</v>
      </c>
      <c r="KMR156" s="24" t="s">
        <v>26743</v>
      </c>
      <c r="KMS156" s="24" t="s">
        <v>26744</v>
      </c>
      <c r="KMT156" s="24" t="s">
        <v>26745</v>
      </c>
      <c r="KMU156" s="24" t="s">
        <v>26746</v>
      </c>
      <c r="KMV156" s="24" t="s">
        <v>26747</v>
      </c>
      <c r="KMW156" s="24" t="s">
        <v>26748</v>
      </c>
      <c r="KMX156" s="24" t="s">
        <v>26749</v>
      </c>
      <c r="KMY156" s="24" t="s">
        <v>26750</v>
      </c>
      <c r="KMZ156" s="24" t="s">
        <v>26751</v>
      </c>
      <c r="KNA156" s="24" t="s">
        <v>26752</v>
      </c>
      <c r="KNB156" s="24" t="s">
        <v>26753</v>
      </c>
      <c r="KNC156" s="24" t="s">
        <v>26754</v>
      </c>
      <c r="KND156" s="24" t="s">
        <v>26755</v>
      </c>
      <c r="KNE156" s="24" t="s">
        <v>26756</v>
      </c>
      <c r="KNF156" s="24" t="s">
        <v>26757</v>
      </c>
      <c r="KNG156" s="24" t="s">
        <v>26758</v>
      </c>
      <c r="KNH156" s="24" t="s">
        <v>26759</v>
      </c>
      <c r="KNI156" s="24" t="s">
        <v>26760</v>
      </c>
      <c r="KNJ156" s="24" t="s">
        <v>26761</v>
      </c>
      <c r="KNK156" s="24" t="s">
        <v>26762</v>
      </c>
      <c r="KNL156" s="24" t="s">
        <v>26763</v>
      </c>
      <c r="KNM156" s="24" t="s">
        <v>26764</v>
      </c>
      <c r="KNN156" s="24" t="s">
        <v>26765</v>
      </c>
      <c r="KNO156" s="24" t="s">
        <v>26766</v>
      </c>
      <c r="KNP156" s="24" t="s">
        <v>26767</v>
      </c>
      <c r="KNQ156" s="24" t="s">
        <v>26768</v>
      </c>
      <c r="KNR156" s="24" t="s">
        <v>26769</v>
      </c>
      <c r="KNS156" s="24" t="s">
        <v>26770</v>
      </c>
      <c r="KNT156" s="24" t="s">
        <v>26771</v>
      </c>
      <c r="KNU156" s="24" t="s">
        <v>26772</v>
      </c>
      <c r="KNV156" s="24" t="s">
        <v>26773</v>
      </c>
      <c r="KNW156" s="24" t="s">
        <v>26774</v>
      </c>
      <c r="KNX156" s="24" t="s">
        <v>26775</v>
      </c>
      <c r="KNY156" s="24" t="s">
        <v>26776</v>
      </c>
      <c r="KNZ156" s="24" t="s">
        <v>26777</v>
      </c>
      <c r="KOA156" s="24" t="s">
        <v>26778</v>
      </c>
      <c r="KOB156" s="24" t="s">
        <v>26779</v>
      </c>
      <c r="KOC156" s="24" t="s">
        <v>26780</v>
      </c>
      <c r="KOD156" s="24" t="s">
        <v>26781</v>
      </c>
      <c r="KOE156" s="24" t="s">
        <v>26782</v>
      </c>
      <c r="KOF156" s="24" t="s">
        <v>26783</v>
      </c>
      <c r="KOG156" s="24" t="s">
        <v>26784</v>
      </c>
      <c r="KOH156" s="24" t="s">
        <v>26785</v>
      </c>
      <c r="KOI156" s="24" t="s">
        <v>26786</v>
      </c>
      <c r="KOJ156" s="24" t="s">
        <v>26787</v>
      </c>
      <c r="KOK156" s="24" t="s">
        <v>26788</v>
      </c>
      <c r="KOL156" s="24" t="s">
        <v>26789</v>
      </c>
      <c r="KOM156" s="24" t="s">
        <v>26790</v>
      </c>
      <c r="KON156" s="24" t="s">
        <v>26791</v>
      </c>
      <c r="KOO156" s="24" t="s">
        <v>26792</v>
      </c>
      <c r="KOP156" s="24" t="s">
        <v>26793</v>
      </c>
      <c r="KOQ156" s="24" t="s">
        <v>26794</v>
      </c>
      <c r="KOR156" s="24" t="s">
        <v>26795</v>
      </c>
      <c r="KOS156" s="24" t="s">
        <v>26796</v>
      </c>
      <c r="KOT156" s="24" t="s">
        <v>26797</v>
      </c>
      <c r="KOU156" s="24" t="s">
        <v>26798</v>
      </c>
      <c r="KOV156" s="24" t="s">
        <v>26799</v>
      </c>
      <c r="KOW156" s="24" t="s">
        <v>26800</v>
      </c>
      <c r="KOX156" s="24" t="s">
        <v>26801</v>
      </c>
      <c r="KOY156" s="24" t="s">
        <v>26802</v>
      </c>
      <c r="KOZ156" s="24" t="s">
        <v>26803</v>
      </c>
      <c r="KPA156" s="24" t="s">
        <v>26804</v>
      </c>
      <c r="KPB156" s="24" t="s">
        <v>26805</v>
      </c>
      <c r="KPC156" s="24" t="s">
        <v>26806</v>
      </c>
      <c r="KPD156" s="24" t="s">
        <v>26807</v>
      </c>
      <c r="KPE156" s="24" t="s">
        <v>26808</v>
      </c>
      <c r="KPF156" s="24" t="s">
        <v>26809</v>
      </c>
      <c r="KPG156" s="24" t="s">
        <v>26810</v>
      </c>
      <c r="KPH156" s="24" t="s">
        <v>26811</v>
      </c>
      <c r="KPI156" s="24" t="s">
        <v>26812</v>
      </c>
      <c r="KPJ156" s="24" t="s">
        <v>26813</v>
      </c>
      <c r="KPK156" s="24" t="s">
        <v>26814</v>
      </c>
      <c r="KPL156" s="24" t="s">
        <v>26815</v>
      </c>
      <c r="KPM156" s="24" t="s">
        <v>26816</v>
      </c>
      <c r="KPN156" s="24" t="s">
        <v>26817</v>
      </c>
      <c r="KPO156" s="24" t="s">
        <v>26818</v>
      </c>
      <c r="KPP156" s="24" t="s">
        <v>26819</v>
      </c>
      <c r="KPQ156" s="24" t="s">
        <v>26820</v>
      </c>
      <c r="KPR156" s="24" t="s">
        <v>26821</v>
      </c>
      <c r="KPS156" s="24" t="s">
        <v>26822</v>
      </c>
      <c r="KPT156" s="24" t="s">
        <v>26823</v>
      </c>
      <c r="KPU156" s="24" t="s">
        <v>26824</v>
      </c>
      <c r="KPV156" s="24" t="s">
        <v>26825</v>
      </c>
      <c r="KPW156" s="24" t="s">
        <v>26826</v>
      </c>
      <c r="KPX156" s="24" t="s">
        <v>26827</v>
      </c>
      <c r="KPY156" s="24" t="s">
        <v>26828</v>
      </c>
      <c r="KPZ156" s="24" t="s">
        <v>26829</v>
      </c>
      <c r="KQA156" s="24" t="s">
        <v>26830</v>
      </c>
      <c r="KQB156" s="24" t="s">
        <v>26831</v>
      </c>
      <c r="KQC156" s="24" t="s">
        <v>26832</v>
      </c>
      <c r="KQD156" s="24" t="s">
        <v>26833</v>
      </c>
      <c r="KQE156" s="24" t="s">
        <v>26834</v>
      </c>
      <c r="KQF156" s="24" t="s">
        <v>26835</v>
      </c>
      <c r="KQG156" s="24" t="s">
        <v>26836</v>
      </c>
      <c r="KQH156" s="24" t="s">
        <v>26837</v>
      </c>
      <c r="KQI156" s="24" t="s">
        <v>26838</v>
      </c>
      <c r="KQJ156" s="24" t="s">
        <v>26839</v>
      </c>
      <c r="KQK156" s="24" t="s">
        <v>26840</v>
      </c>
      <c r="KQL156" s="24" t="s">
        <v>26841</v>
      </c>
      <c r="KQM156" s="24" t="s">
        <v>26842</v>
      </c>
      <c r="KQN156" s="24" t="s">
        <v>26843</v>
      </c>
      <c r="KQO156" s="24" t="s">
        <v>26844</v>
      </c>
      <c r="KQP156" s="24" t="s">
        <v>26845</v>
      </c>
      <c r="KQQ156" s="24" t="s">
        <v>26846</v>
      </c>
      <c r="KQR156" s="24" t="s">
        <v>26847</v>
      </c>
      <c r="KQS156" s="24" t="s">
        <v>26848</v>
      </c>
      <c r="KQT156" s="24" t="s">
        <v>26849</v>
      </c>
      <c r="KQU156" s="24" t="s">
        <v>26850</v>
      </c>
      <c r="KQV156" s="24" t="s">
        <v>26851</v>
      </c>
      <c r="KQW156" s="24" t="s">
        <v>26852</v>
      </c>
      <c r="KQX156" s="24" t="s">
        <v>26853</v>
      </c>
      <c r="KQY156" s="24" t="s">
        <v>26854</v>
      </c>
      <c r="KQZ156" s="24" t="s">
        <v>26855</v>
      </c>
      <c r="KRA156" s="24" t="s">
        <v>26856</v>
      </c>
      <c r="KRB156" s="24" t="s">
        <v>26857</v>
      </c>
      <c r="KRC156" s="24" t="s">
        <v>26858</v>
      </c>
      <c r="KRD156" s="24" t="s">
        <v>26859</v>
      </c>
      <c r="KRE156" s="24" t="s">
        <v>26860</v>
      </c>
      <c r="KRF156" s="24" t="s">
        <v>26861</v>
      </c>
      <c r="KRG156" s="24" t="s">
        <v>26862</v>
      </c>
      <c r="KRH156" s="24" t="s">
        <v>26863</v>
      </c>
      <c r="KRI156" s="24" t="s">
        <v>26864</v>
      </c>
      <c r="KRJ156" s="24" t="s">
        <v>26865</v>
      </c>
      <c r="KRK156" s="24" t="s">
        <v>26866</v>
      </c>
      <c r="KRL156" s="24" t="s">
        <v>26867</v>
      </c>
      <c r="KRM156" s="24" t="s">
        <v>26868</v>
      </c>
      <c r="KRN156" s="24" t="s">
        <v>26869</v>
      </c>
      <c r="KRO156" s="24" t="s">
        <v>26870</v>
      </c>
      <c r="KRP156" s="24" t="s">
        <v>26871</v>
      </c>
      <c r="KRQ156" s="24" t="s">
        <v>26872</v>
      </c>
      <c r="KRR156" s="24" t="s">
        <v>26873</v>
      </c>
      <c r="KRS156" s="24" t="s">
        <v>26874</v>
      </c>
      <c r="KRT156" s="24" t="s">
        <v>26875</v>
      </c>
      <c r="KRU156" s="24" t="s">
        <v>26876</v>
      </c>
      <c r="KRV156" s="24" t="s">
        <v>26877</v>
      </c>
      <c r="KRW156" s="24" t="s">
        <v>26878</v>
      </c>
      <c r="KRX156" s="24" t="s">
        <v>26879</v>
      </c>
      <c r="KRY156" s="24" t="s">
        <v>26880</v>
      </c>
      <c r="KRZ156" s="24" t="s">
        <v>26881</v>
      </c>
      <c r="KSA156" s="24" t="s">
        <v>26882</v>
      </c>
      <c r="KSB156" s="24" t="s">
        <v>26883</v>
      </c>
      <c r="KSC156" s="24" t="s">
        <v>26884</v>
      </c>
      <c r="KSD156" s="24" t="s">
        <v>26885</v>
      </c>
      <c r="KSE156" s="24" t="s">
        <v>26886</v>
      </c>
      <c r="KSF156" s="24" t="s">
        <v>26887</v>
      </c>
      <c r="KSG156" s="24" t="s">
        <v>26888</v>
      </c>
      <c r="KSH156" s="24" t="s">
        <v>26889</v>
      </c>
      <c r="KSI156" s="24" t="s">
        <v>26890</v>
      </c>
      <c r="KSJ156" s="24" t="s">
        <v>26891</v>
      </c>
      <c r="KSK156" s="24" t="s">
        <v>26892</v>
      </c>
      <c r="KSL156" s="24" t="s">
        <v>26893</v>
      </c>
      <c r="KSM156" s="24" t="s">
        <v>26894</v>
      </c>
      <c r="KSN156" s="24" t="s">
        <v>26895</v>
      </c>
      <c r="KSO156" s="24" t="s">
        <v>26896</v>
      </c>
      <c r="KSP156" s="24" t="s">
        <v>26897</v>
      </c>
      <c r="KSQ156" s="24" t="s">
        <v>26898</v>
      </c>
      <c r="KSR156" s="24" t="s">
        <v>26899</v>
      </c>
      <c r="KSS156" s="24" t="s">
        <v>26900</v>
      </c>
      <c r="KST156" s="24" t="s">
        <v>26901</v>
      </c>
      <c r="KSU156" s="24" t="s">
        <v>26902</v>
      </c>
      <c r="KSV156" s="24" t="s">
        <v>26903</v>
      </c>
      <c r="KSW156" s="24" t="s">
        <v>26904</v>
      </c>
      <c r="KSX156" s="24" t="s">
        <v>26905</v>
      </c>
      <c r="KSY156" s="24" t="s">
        <v>26906</v>
      </c>
      <c r="KSZ156" s="24" t="s">
        <v>26907</v>
      </c>
      <c r="KTA156" s="24" t="s">
        <v>26908</v>
      </c>
      <c r="KTB156" s="24" t="s">
        <v>26909</v>
      </c>
      <c r="KTC156" s="24" t="s">
        <v>26910</v>
      </c>
      <c r="KTD156" s="24" t="s">
        <v>26911</v>
      </c>
      <c r="KTE156" s="24" t="s">
        <v>26912</v>
      </c>
      <c r="KTF156" s="24" t="s">
        <v>26913</v>
      </c>
      <c r="KTG156" s="24" t="s">
        <v>26914</v>
      </c>
      <c r="KTH156" s="24" t="s">
        <v>26915</v>
      </c>
      <c r="KTI156" s="24" t="s">
        <v>26916</v>
      </c>
      <c r="KTJ156" s="24" t="s">
        <v>26917</v>
      </c>
      <c r="KTK156" s="24" t="s">
        <v>26918</v>
      </c>
      <c r="KTL156" s="24" t="s">
        <v>26919</v>
      </c>
      <c r="KTM156" s="24" t="s">
        <v>26920</v>
      </c>
      <c r="KTN156" s="24" t="s">
        <v>26921</v>
      </c>
      <c r="KTO156" s="24" t="s">
        <v>26922</v>
      </c>
      <c r="KTP156" s="24" t="s">
        <v>26923</v>
      </c>
      <c r="KTQ156" s="24" t="s">
        <v>26924</v>
      </c>
      <c r="KTR156" s="24" t="s">
        <v>26925</v>
      </c>
      <c r="KTS156" s="24" t="s">
        <v>26926</v>
      </c>
      <c r="KTT156" s="24" t="s">
        <v>26927</v>
      </c>
      <c r="KTU156" s="24" t="s">
        <v>26928</v>
      </c>
      <c r="KTV156" s="24" t="s">
        <v>26929</v>
      </c>
      <c r="KTW156" s="24" t="s">
        <v>26930</v>
      </c>
      <c r="KTX156" s="24" t="s">
        <v>26931</v>
      </c>
      <c r="KTY156" s="24" t="s">
        <v>26932</v>
      </c>
      <c r="KTZ156" s="24" t="s">
        <v>26933</v>
      </c>
      <c r="KUA156" s="24" t="s">
        <v>26934</v>
      </c>
      <c r="KUB156" s="24" t="s">
        <v>26935</v>
      </c>
      <c r="KUC156" s="24" t="s">
        <v>26936</v>
      </c>
      <c r="KUD156" s="24" t="s">
        <v>26937</v>
      </c>
      <c r="KUE156" s="24" t="s">
        <v>26938</v>
      </c>
      <c r="KUF156" s="24" t="s">
        <v>26939</v>
      </c>
      <c r="KUG156" s="24" t="s">
        <v>26940</v>
      </c>
      <c r="KUH156" s="24" t="s">
        <v>26941</v>
      </c>
      <c r="KUI156" s="24" t="s">
        <v>26942</v>
      </c>
      <c r="KUJ156" s="24" t="s">
        <v>26943</v>
      </c>
      <c r="KUK156" s="24" t="s">
        <v>26944</v>
      </c>
      <c r="KUL156" s="24" t="s">
        <v>26945</v>
      </c>
      <c r="KUM156" s="24" t="s">
        <v>26946</v>
      </c>
      <c r="KUN156" s="24" t="s">
        <v>26947</v>
      </c>
      <c r="KUO156" s="24" t="s">
        <v>26948</v>
      </c>
      <c r="KUP156" s="24" t="s">
        <v>26949</v>
      </c>
      <c r="KUQ156" s="24" t="s">
        <v>26950</v>
      </c>
      <c r="KUR156" s="24" t="s">
        <v>26951</v>
      </c>
      <c r="KUS156" s="24" t="s">
        <v>26952</v>
      </c>
      <c r="KUT156" s="24" t="s">
        <v>26953</v>
      </c>
      <c r="KUU156" s="24" t="s">
        <v>26954</v>
      </c>
      <c r="KUV156" s="24" t="s">
        <v>26955</v>
      </c>
      <c r="KUW156" s="24" t="s">
        <v>26956</v>
      </c>
      <c r="KUX156" s="24" t="s">
        <v>26957</v>
      </c>
      <c r="KUY156" s="24" t="s">
        <v>26958</v>
      </c>
      <c r="KUZ156" s="24" t="s">
        <v>26959</v>
      </c>
      <c r="KVA156" s="24" t="s">
        <v>26960</v>
      </c>
      <c r="KVB156" s="24" t="s">
        <v>26961</v>
      </c>
      <c r="KVC156" s="24" t="s">
        <v>26962</v>
      </c>
      <c r="KVD156" s="24" t="s">
        <v>26963</v>
      </c>
      <c r="KVE156" s="24" t="s">
        <v>26964</v>
      </c>
      <c r="KVF156" s="24" t="s">
        <v>26965</v>
      </c>
      <c r="KVG156" s="24" t="s">
        <v>26966</v>
      </c>
      <c r="KVH156" s="24" t="s">
        <v>26967</v>
      </c>
      <c r="KVI156" s="24" t="s">
        <v>26968</v>
      </c>
      <c r="KVJ156" s="24" t="s">
        <v>26969</v>
      </c>
      <c r="KVK156" s="24" t="s">
        <v>26970</v>
      </c>
      <c r="KVL156" s="24" t="s">
        <v>26971</v>
      </c>
      <c r="KVM156" s="24" t="s">
        <v>26972</v>
      </c>
      <c r="KVN156" s="24" t="s">
        <v>26973</v>
      </c>
      <c r="KVO156" s="24" t="s">
        <v>26974</v>
      </c>
      <c r="KVP156" s="24" t="s">
        <v>26975</v>
      </c>
      <c r="KVQ156" s="24" t="s">
        <v>26976</v>
      </c>
      <c r="KVR156" s="24" t="s">
        <v>26977</v>
      </c>
      <c r="KVS156" s="24" t="s">
        <v>26978</v>
      </c>
      <c r="KVT156" s="24" t="s">
        <v>26979</v>
      </c>
      <c r="KVU156" s="24" t="s">
        <v>26980</v>
      </c>
      <c r="KVV156" s="24" t="s">
        <v>26981</v>
      </c>
      <c r="KVW156" s="24" t="s">
        <v>26982</v>
      </c>
      <c r="KVX156" s="24" t="s">
        <v>26983</v>
      </c>
      <c r="KVY156" s="24" t="s">
        <v>26984</v>
      </c>
      <c r="KVZ156" s="24" t="s">
        <v>26985</v>
      </c>
      <c r="KWA156" s="24" t="s">
        <v>26986</v>
      </c>
      <c r="KWB156" s="24" t="s">
        <v>26987</v>
      </c>
      <c r="KWC156" s="24" t="s">
        <v>26988</v>
      </c>
      <c r="KWD156" s="24" t="s">
        <v>26989</v>
      </c>
      <c r="KWE156" s="24" t="s">
        <v>26990</v>
      </c>
      <c r="KWF156" s="24" t="s">
        <v>26991</v>
      </c>
      <c r="KWG156" s="24" t="s">
        <v>26992</v>
      </c>
      <c r="KWH156" s="24" t="s">
        <v>26993</v>
      </c>
      <c r="KWI156" s="24" t="s">
        <v>26994</v>
      </c>
      <c r="KWJ156" s="24" t="s">
        <v>26995</v>
      </c>
      <c r="KWK156" s="24" t="s">
        <v>26996</v>
      </c>
      <c r="KWL156" s="24" t="s">
        <v>26997</v>
      </c>
      <c r="KWM156" s="24" t="s">
        <v>26998</v>
      </c>
      <c r="KWN156" s="24" t="s">
        <v>26999</v>
      </c>
      <c r="KWO156" s="24" t="s">
        <v>27000</v>
      </c>
      <c r="KWP156" s="24" t="s">
        <v>27001</v>
      </c>
      <c r="KWQ156" s="24" t="s">
        <v>27002</v>
      </c>
      <c r="KWR156" s="24" t="s">
        <v>27003</v>
      </c>
      <c r="KWS156" s="24" t="s">
        <v>27004</v>
      </c>
      <c r="KWT156" s="24" t="s">
        <v>27005</v>
      </c>
      <c r="KWU156" s="24" t="s">
        <v>27006</v>
      </c>
      <c r="KWV156" s="24" t="s">
        <v>27007</v>
      </c>
      <c r="KWW156" s="24" t="s">
        <v>27008</v>
      </c>
      <c r="KWX156" s="24" t="s">
        <v>27009</v>
      </c>
      <c r="KWY156" s="24" t="s">
        <v>27010</v>
      </c>
      <c r="KWZ156" s="24" t="s">
        <v>27011</v>
      </c>
      <c r="KXA156" s="24" t="s">
        <v>27012</v>
      </c>
      <c r="KXB156" s="24" t="s">
        <v>27013</v>
      </c>
      <c r="KXC156" s="24" t="s">
        <v>27014</v>
      </c>
      <c r="KXD156" s="24" t="s">
        <v>27015</v>
      </c>
      <c r="KXE156" s="24" t="s">
        <v>27016</v>
      </c>
      <c r="KXF156" s="24" t="s">
        <v>27017</v>
      </c>
      <c r="KXG156" s="24" t="s">
        <v>27018</v>
      </c>
      <c r="KXH156" s="24" t="s">
        <v>27019</v>
      </c>
      <c r="KXI156" s="24" t="s">
        <v>27020</v>
      </c>
      <c r="KXJ156" s="24" t="s">
        <v>27021</v>
      </c>
      <c r="KXK156" s="24" t="s">
        <v>27022</v>
      </c>
      <c r="KXL156" s="24" t="s">
        <v>27023</v>
      </c>
      <c r="KXM156" s="24" t="s">
        <v>27024</v>
      </c>
      <c r="KXN156" s="24" t="s">
        <v>27025</v>
      </c>
      <c r="KXO156" s="24" t="s">
        <v>27026</v>
      </c>
      <c r="KXP156" s="24" t="s">
        <v>27027</v>
      </c>
      <c r="KXQ156" s="24" t="s">
        <v>27028</v>
      </c>
      <c r="KXR156" s="24" t="s">
        <v>27029</v>
      </c>
      <c r="KXS156" s="24" t="s">
        <v>27030</v>
      </c>
      <c r="KXT156" s="24" t="s">
        <v>27031</v>
      </c>
      <c r="KXU156" s="24" t="s">
        <v>27032</v>
      </c>
      <c r="KXV156" s="24" t="s">
        <v>27033</v>
      </c>
      <c r="KXW156" s="24" t="s">
        <v>27034</v>
      </c>
      <c r="KXX156" s="24" t="s">
        <v>27035</v>
      </c>
      <c r="KXY156" s="24" t="s">
        <v>27036</v>
      </c>
      <c r="KXZ156" s="24" t="s">
        <v>27037</v>
      </c>
      <c r="KYA156" s="24" t="s">
        <v>27038</v>
      </c>
      <c r="KYB156" s="24" t="s">
        <v>27039</v>
      </c>
      <c r="KYC156" s="24" t="s">
        <v>27040</v>
      </c>
      <c r="KYD156" s="24" t="s">
        <v>27041</v>
      </c>
      <c r="KYE156" s="24" t="s">
        <v>27042</v>
      </c>
      <c r="KYF156" s="24" t="s">
        <v>27043</v>
      </c>
      <c r="KYG156" s="24" t="s">
        <v>27044</v>
      </c>
      <c r="KYH156" s="24" t="s">
        <v>27045</v>
      </c>
      <c r="KYI156" s="24" t="s">
        <v>27046</v>
      </c>
      <c r="KYJ156" s="24" t="s">
        <v>27047</v>
      </c>
      <c r="KYK156" s="24" t="s">
        <v>27048</v>
      </c>
      <c r="KYL156" s="24" t="s">
        <v>27049</v>
      </c>
      <c r="KYM156" s="24" t="s">
        <v>27050</v>
      </c>
      <c r="KYN156" s="24" t="s">
        <v>27051</v>
      </c>
      <c r="KYO156" s="24" t="s">
        <v>27052</v>
      </c>
      <c r="KYP156" s="24" t="s">
        <v>27053</v>
      </c>
      <c r="KYQ156" s="24" t="s">
        <v>27054</v>
      </c>
      <c r="KYR156" s="24" t="s">
        <v>27055</v>
      </c>
      <c r="KYS156" s="24" t="s">
        <v>27056</v>
      </c>
      <c r="KYT156" s="24" t="s">
        <v>27057</v>
      </c>
      <c r="KYU156" s="24" t="s">
        <v>27058</v>
      </c>
      <c r="KYV156" s="24" t="s">
        <v>27059</v>
      </c>
      <c r="KYW156" s="24" t="s">
        <v>27060</v>
      </c>
      <c r="KYX156" s="24" t="s">
        <v>27061</v>
      </c>
      <c r="KYY156" s="24" t="s">
        <v>27062</v>
      </c>
      <c r="KYZ156" s="24" t="s">
        <v>27063</v>
      </c>
      <c r="KZA156" s="24" t="s">
        <v>27064</v>
      </c>
      <c r="KZB156" s="24" t="s">
        <v>27065</v>
      </c>
      <c r="KZC156" s="24" t="s">
        <v>27066</v>
      </c>
      <c r="KZD156" s="24" t="s">
        <v>27067</v>
      </c>
      <c r="KZE156" s="24" t="s">
        <v>27068</v>
      </c>
      <c r="KZF156" s="24" t="s">
        <v>27069</v>
      </c>
      <c r="KZG156" s="24" t="s">
        <v>27070</v>
      </c>
      <c r="KZH156" s="24" t="s">
        <v>27071</v>
      </c>
      <c r="KZI156" s="24" t="s">
        <v>27072</v>
      </c>
      <c r="KZJ156" s="24" t="s">
        <v>27073</v>
      </c>
      <c r="KZK156" s="24" t="s">
        <v>27074</v>
      </c>
      <c r="KZL156" s="24" t="s">
        <v>27075</v>
      </c>
      <c r="KZM156" s="24" t="s">
        <v>27076</v>
      </c>
      <c r="KZN156" s="24" t="s">
        <v>27077</v>
      </c>
      <c r="KZO156" s="24" t="s">
        <v>27078</v>
      </c>
      <c r="KZP156" s="24" t="s">
        <v>27079</v>
      </c>
      <c r="KZQ156" s="24" t="s">
        <v>27080</v>
      </c>
      <c r="KZR156" s="24" t="s">
        <v>27081</v>
      </c>
      <c r="KZS156" s="24" t="s">
        <v>27082</v>
      </c>
      <c r="KZT156" s="24" t="s">
        <v>27083</v>
      </c>
      <c r="KZU156" s="24" t="s">
        <v>27084</v>
      </c>
      <c r="KZV156" s="24" t="s">
        <v>27085</v>
      </c>
      <c r="KZW156" s="24" t="s">
        <v>27086</v>
      </c>
      <c r="KZX156" s="24" t="s">
        <v>27087</v>
      </c>
      <c r="KZY156" s="24" t="s">
        <v>27088</v>
      </c>
      <c r="KZZ156" s="24" t="s">
        <v>27089</v>
      </c>
      <c r="LAA156" s="24" t="s">
        <v>27090</v>
      </c>
      <c r="LAB156" s="24" t="s">
        <v>27091</v>
      </c>
      <c r="LAC156" s="24" t="s">
        <v>27092</v>
      </c>
      <c r="LAD156" s="24" t="s">
        <v>27093</v>
      </c>
      <c r="LAE156" s="24" t="s">
        <v>27094</v>
      </c>
      <c r="LAF156" s="24" t="s">
        <v>27095</v>
      </c>
      <c r="LAG156" s="24" t="s">
        <v>27096</v>
      </c>
      <c r="LAH156" s="24" t="s">
        <v>27097</v>
      </c>
      <c r="LAI156" s="24" t="s">
        <v>27098</v>
      </c>
      <c r="LAJ156" s="24" t="s">
        <v>27099</v>
      </c>
      <c r="LAK156" s="24" t="s">
        <v>27100</v>
      </c>
      <c r="LAL156" s="24" t="s">
        <v>27101</v>
      </c>
      <c r="LAM156" s="24" t="s">
        <v>27102</v>
      </c>
      <c r="LAN156" s="24" t="s">
        <v>27103</v>
      </c>
      <c r="LAO156" s="24" t="s">
        <v>27104</v>
      </c>
      <c r="LAP156" s="24" t="s">
        <v>27105</v>
      </c>
      <c r="LAQ156" s="24" t="s">
        <v>27106</v>
      </c>
      <c r="LAR156" s="24" t="s">
        <v>27107</v>
      </c>
      <c r="LAS156" s="24" t="s">
        <v>27108</v>
      </c>
      <c r="LAT156" s="24" t="s">
        <v>27109</v>
      </c>
      <c r="LAU156" s="24" t="s">
        <v>27110</v>
      </c>
      <c r="LAV156" s="24" t="s">
        <v>27111</v>
      </c>
      <c r="LAW156" s="24" t="s">
        <v>27112</v>
      </c>
      <c r="LAX156" s="24" t="s">
        <v>27113</v>
      </c>
      <c r="LAY156" s="24" t="s">
        <v>27114</v>
      </c>
      <c r="LAZ156" s="24" t="s">
        <v>27115</v>
      </c>
      <c r="LBA156" s="24" t="s">
        <v>27116</v>
      </c>
      <c r="LBB156" s="24" t="s">
        <v>27117</v>
      </c>
      <c r="LBC156" s="24" t="s">
        <v>27118</v>
      </c>
      <c r="LBD156" s="24" t="s">
        <v>27119</v>
      </c>
      <c r="LBE156" s="24" t="s">
        <v>27120</v>
      </c>
      <c r="LBF156" s="24" t="s">
        <v>27121</v>
      </c>
      <c r="LBG156" s="24" t="s">
        <v>27122</v>
      </c>
      <c r="LBH156" s="24" t="s">
        <v>27123</v>
      </c>
      <c r="LBI156" s="24" t="s">
        <v>27124</v>
      </c>
      <c r="LBJ156" s="24" t="s">
        <v>27125</v>
      </c>
      <c r="LBK156" s="24" t="s">
        <v>27126</v>
      </c>
      <c r="LBL156" s="24" t="s">
        <v>27127</v>
      </c>
      <c r="LBM156" s="24" t="s">
        <v>27128</v>
      </c>
      <c r="LBN156" s="24" t="s">
        <v>27129</v>
      </c>
      <c r="LBO156" s="24" t="s">
        <v>27130</v>
      </c>
      <c r="LBP156" s="24" t="s">
        <v>27131</v>
      </c>
      <c r="LBQ156" s="24" t="s">
        <v>27132</v>
      </c>
      <c r="LBR156" s="24" t="s">
        <v>27133</v>
      </c>
      <c r="LBS156" s="24" t="s">
        <v>27134</v>
      </c>
      <c r="LBT156" s="24" t="s">
        <v>27135</v>
      </c>
      <c r="LBU156" s="24" t="s">
        <v>27136</v>
      </c>
      <c r="LBV156" s="24" t="s">
        <v>27137</v>
      </c>
      <c r="LBW156" s="24" t="s">
        <v>27138</v>
      </c>
      <c r="LBX156" s="24" t="s">
        <v>27139</v>
      </c>
      <c r="LBY156" s="24" t="s">
        <v>27140</v>
      </c>
      <c r="LBZ156" s="24" t="s">
        <v>27141</v>
      </c>
      <c r="LCA156" s="24" t="s">
        <v>27142</v>
      </c>
      <c r="LCB156" s="24" t="s">
        <v>27143</v>
      </c>
      <c r="LCC156" s="24" t="s">
        <v>27144</v>
      </c>
      <c r="LCD156" s="24" t="s">
        <v>27145</v>
      </c>
      <c r="LCE156" s="24" t="s">
        <v>27146</v>
      </c>
      <c r="LCF156" s="24" t="s">
        <v>27147</v>
      </c>
      <c r="LCG156" s="24" t="s">
        <v>27148</v>
      </c>
      <c r="LCH156" s="24" t="s">
        <v>27149</v>
      </c>
      <c r="LCI156" s="24" t="s">
        <v>27150</v>
      </c>
      <c r="LCJ156" s="24" t="s">
        <v>27151</v>
      </c>
      <c r="LCK156" s="24" t="s">
        <v>27152</v>
      </c>
      <c r="LCL156" s="24" t="s">
        <v>27153</v>
      </c>
      <c r="LCM156" s="24" t="s">
        <v>27154</v>
      </c>
      <c r="LCN156" s="24" t="s">
        <v>27155</v>
      </c>
      <c r="LCO156" s="24" t="s">
        <v>27156</v>
      </c>
      <c r="LCP156" s="24" t="s">
        <v>27157</v>
      </c>
      <c r="LCQ156" s="24" t="s">
        <v>27158</v>
      </c>
      <c r="LCR156" s="24" t="s">
        <v>27159</v>
      </c>
      <c r="LCS156" s="24" t="s">
        <v>27160</v>
      </c>
      <c r="LCT156" s="24" t="s">
        <v>27161</v>
      </c>
      <c r="LCU156" s="24" t="s">
        <v>27162</v>
      </c>
      <c r="LCV156" s="24" t="s">
        <v>27163</v>
      </c>
      <c r="LCW156" s="24" t="s">
        <v>27164</v>
      </c>
      <c r="LCX156" s="24" t="s">
        <v>27165</v>
      </c>
      <c r="LCY156" s="24" t="s">
        <v>27166</v>
      </c>
      <c r="LCZ156" s="24" t="s">
        <v>27167</v>
      </c>
      <c r="LDA156" s="24" t="s">
        <v>27168</v>
      </c>
      <c r="LDB156" s="24" t="s">
        <v>27169</v>
      </c>
      <c r="LDC156" s="24" t="s">
        <v>27170</v>
      </c>
      <c r="LDD156" s="24" t="s">
        <v>27171</v>
      </c>
      <c r="LDE156" s="24" t="s">
        <v>27172</v>
      </c>
      <c r="LDF156" s="24" t="s">
        <v>27173</v>
      </c>
      <c r="LDG156" s="24" t="s">
        <v>27174</v>
      </c>
      <c r="LDH156" s="24" t="s">
        <v>27175</v>
      </c>
      <c r="LDI156" s="24" t="s">
        <v>27176</v>
      </c>
      <c r="LDJ156" s="24" t="s">
        <v>27177</v>
      </c>
      <c r="LDK156" s="24" t="s">
        <v>27178</v>
      </c>
      <c r="LDL156" s="24" t="s">
        <v>27179</v>
      </c>
      <c r="LDM156" s="24" t="s">
        <v>27180</v>
      </c>
      <c r="LDN156" s="24" t="s">
        <v>27181</v>
      </c>
      <c r="LDO156" s="24" t="s">
        <v>27182</v>
      </c>
      <c r="LDP156" s="24" t="s">
        <v>27183</v>
      </c>
      <c r="LDQ156" s="24" t="s">
        <v>27184</v>
      </c>
      <c r="LDR156" s="24" t="s">
        <v>27185</v>
      </c>
      <c r="LDS156" s="24" t="s">
        <v>27186</v>
      </c>
      <c r="LDT156" s="24" t="s">
        <v>27187</v>
      </c>
      <c r="LDU156" s="24" t="s">
        <v>27188</v>
      </c>
      <c r="LDV156" s="24" t="s">
        <v>27189</v>
      </c>
      <c r="LDW156" s="24" t="s">
        <v>27190</v>
      </c>
      <c r="LDX156" s="24" t="s">
        <v>27191</v>
      </c>
      <c r="LDY156" s="24" t="s">
        <v>27192</v>
      </c>
      <c r="LDZ156" s="24" t="s">
        <v>27193</v>
      </c>
      <c r="LEA156" s="24" t="s">
        <v>27194</v>
      </c>
      <c r="LEB156" s="24" t="s">
        <v>27195</v>
      </c>
      <c r="LEC156" s="24" t="s">
        <v>27196</v>
      </c>
      <c r="LED156" s="24" t="s">
        <v>27197</v>
      </c>
      <c r="LEE156" s="24" t="s">
        <v>27198</v>
      </c>
      <c r="LEF156" s="24" t="s">
        <v>27199</v>
      </c>
      <c r="LEG156" s="24" t="s">
        <v>27200</v>
      </c>
      <c r="LEH156" s="24" t="s">
        <v>27201</v>
      </c>
      <c r="LEI156" s="24" t="s">
        <v>27202</v>
      </c>
      <c r="LEJ156" s="24" t="s">
        <v>27203</v>
      </c>
      <c r="LEK156" s="24" t="s">
        <v>27204</v>
      </c>
      <c r="LEL156" s="24" t="s">
        <v>27205</v>
      </c>
      <c r="LEM156" s="24" t="s">
        <v>27206</v>
      </c>
      <c r="LEN156" s="24" t="s">
        <v>27207</v>
      </c>
      <c r="LEO156" s="24" t="s">
        <v>27208</v>
      </c>
      <c r="LEP156" s="24" t="s">
        <v>27209</v>
      </c>
      <c r="LEQ156" s="24" t="s">
        <v>27210</v>
      </c>
      <c r="LER156" s="24" t="s">
        <v>27211</v>
      </c>
      <c r="LES156" s="24" t="s">
        <v>27212</v>
      </c>
      <c r="LET156" s="24" t="s">
        <v>27213</v>
      </c>
      <c r="LEU156" s="24" t="s">
        <v>27214</v>
      </c>
      <c r="LEV156" s="24" t="s">
        <v>27215</v>
      </c>
      <c r="LEW156" s="24" t="s">
        <v>27216</v>
      </c>
      <c r="LEX156" s="24" t="s">
        <v>27217</v>
      </c>
      <c r="LEY156" s="24" t="s">
        <v>27218</v>
      </c>
      <c r="LEZ156" s="24" t="s">
        <v>27219</v>
      </c>
      <c r="LFA156" s="24" t="s">
        <v>27220</v>
      </c>
      <c r="LFB156" s="24" t="s">
        <v>27221</v>
      </c>
      <c r="LFC156" s="24" t="s">
        <v>27222</v>
      </c>
      <c r="LFD156" s="24" t="s">
        <v>27223</v>
      </c>
      <c r="LFE156" s="24" t="s">
        <v>27224</v>
      </c>
      <c r="LFF156" s="24" t="s">
        <v>27225</v>
      </c>
      <c r="LFG156" s="24" t="s">
        <v>27226</v>
      </c>
      <c r="LFH156" s="24" t="s">
        <v>27227</v>
      </c>
      <c r="LFI156" s="24" t="s">
        <v>27228</v>
      </c>
      <c r="LFJ156" s="24" t="s">
        <v>27229</v>
      </c>
      <c r="LFK156" s="24" t="s">
        <v>27230</v>
      </c>
      <c r="LFL156" s="24" t="s">
        <v>27231</v>
      </c>
      <c r="LFM156" s="24" t="s">
        <v>27232</v>
      </c>
      <c r="LFN156" s="24" t="s">
        <v>27233</v>
      </c>
      <c r="LFO156" s="24" t="s">
        <v>27234</v>
      </c>
      <c r="LFP156" s="24" t="s">
        <v>27235</v>
      </c>
      <c r="LFQ156" s="24" t="s">
        <v>27236</v>
      </c>
      <c r="LFR156" s="24" t="s">
        <v>27237</v>
      </c>
      <c r="LFS156" s="24" t="s">
        <v>27238</v>
      </c>
      <c r="LFT156" s="24" t="s">
        <v>27239</v>
      </c>
      <c r="LFU156" s="24" t="s">
        <v>27240</v>
      </c>
      <c r="LFV156" s="24" t="s">
        <v>27241</v>
      </c>
      <c r="LFW156" s="24" t="s">
        <v>27242</v>
      </c>
      <c r="LFX156" s="24" t="s">
        <v>27243</v>
      </c>
      <c r="LFY156" s="24" t="s">
        <v>27244</v>
      </c>
      <c r="LFZ156" s="24" t="s">
        <v>27245</v>
      </c>
      <c r="LGA156" s="24" t="s">
        <v>27246</v>
      </c>
      <c r="LGB156" s="24" t="s">
        <v>27247</v>
      </c>
      <c r="LGC156" s="24" t="s">
        <v>27248</v>
      </c>
      <c r="LGD156" s="24" t="s">
        <v>27249</v>
      </c>
      <c r="LGE156" s="24" t="s">
        <v>27250</v>
      </c>
      <c r="LGF156" s="24" t="s">
        <v>27251</v>
      </c>
      <c r="LGG156" s="24" t="s">
        <v>27252</v>
      </c>
      <c r="LGH156" s="24" t="s">
        <v>27253</v>
      </c>
      <c r="LGI156" s="24" t="s">
        <v>27254</v>
      </c>
      <c r="LGJ156" s="24" t="s">
        <v>27255</v>
      </c>
      <c r="LGK156" s="24" t="s">
        <v>27256</v>
      </c>
      <c r="LGL156" s="24" t="s">
        <v>27257</v>
      </c>
      <c r="LGM156" s="24" t="s">
        <v>27258</v>
      </c>
      <c r="LGN156" s="24" t="s">
        <v>27259</v>
      </c>
      <c r="LGO156" s="24" t="s">
        <v>27260</v>
      </c>
      <c r="LGP156" s="24" t="s">
        <v>27261</v>
      </c>
      <c r="LGQ156" s="24" t="s">
        <v>27262</v>
      </c>
      <c r="LGR156" s="24" t="s">
        <v>27263</v>
      </c>
      <c r="LGS156" s="24" t="s">
        <v>27264</v>
      </c>
      <c r="LGT156" s="24" t="s">
        <v>27265</v>
      </c>
      <c r="LGU156" s="24" t="s">
        <v>27266</v>
      </c>
      <c r="LGV156" s="24" t="s">
        <v>27267</v>
      </c>
      <c r="LGW156" s="24" t="s">
        <v>27268</v>
      </c>
      <c r="LGX156" s="24" t="s">
        <v>27269</v>
      </c>
      <c r="LGY156" s="24" t="s">
        <v>27270</v>
      </c>
      <c r="LGZ156" s="24" t="s">
        <v>27271</v>
      </c>
      <c r="LHA156" s="24" t="s">
        <v>27272</v>
      </c>
      <c r="LHB156" s="24" t="s">
        <v>27273</v>
      </c>
      <c r="LHC156" s="24" t="s">
        <v>27274</v>
      </c>
      <c r="LHD156" s="24" t="s">
        <v>27275</v>
      </c>
      <c r="LHE156" s="24" t="s">
        <v>27276</v>
      </c>
      <c r="LHF156" s="24" t="s">
        <v>27277</v>
      </c>
      <c r="LHG156" s="24" t="s">
        <v>27278</v>
      </c>
      <c r="LHH156" s="24" t="s">
        <v>27279</v>
      </c>
      <c r="LHI156" s="24" t="s">
        <v>27280</v>
      </c>
      <c r="LHJ156" s="24" t="s">
        <v>27281</v>
      </c>
      <c r="LHK156" s="24" t="s">
        <v>27282</v>
      </c>
      <c r="LHL156" s="24" t="s">
        <v>27283</v>
      </c>
      <c r="LHM156" s="24" t="s">
        <v>27284</v>
      </c>
      <c r="LHN156" s="24" t="s">
        <v>27285</v>
      </c>
      <c r="LHO156" s="24" t="s">
        <v>27286</v>
      </c>
      <c r="LHP156" s="24" t="s">
        <v>27287</v>
      </c>
      <c r="LHQ156" s="24" t="s">
        <v>27288</v>
      </c>
      <c r="LHR156" s="24" t="s">
        <v>27289</v>
      </c>
      <c r="LHS156" s="24" t="s">
        <v>27290</v>
      </c>
      <c r="LHT156" s="24" t="s">
        <v>27291</v>
      </c>
      <c r="LHU156" s="24" t="s">
        <v>27292</v>
      </c>
      <c r="LHV156" s="24" t="s">
        <v>27293</v>
      </c>
      <c r="LHW156" s="24" t="s">
        <v>27294</v>
      </c>
      <c r="LHX156" s="24" t="s">
        <v>27295</v>
      </c>
      <c r="LHY156" s="24" t="s">
        <v>27296</v>
      </c>
      <c r="LHZ156" s="24" t="s">
        <v>27297</v>
      </c>
      <c r="LIA156" s="24" t="s">
        <v>27298</v>
      </c>
      <c r="LIB156" s="24" t="s">
        <v>27299</v>
      </c>
      <c r="LIC156" s="24" t="s">
        <v>27300</v>
      </c>
      <c r="LID156" s="24" t="s">
        <v>27301</v>
      </c>
      <c r="LIE156" s="24" t="s">
        <v>27302</v>
      </c>
      <c r="LIF156" s="24" t="s">
        <v>27303</v>
      </c>
      <c r="LIG156" s="24" t="s">
        <v>27304</v>
      </c>
      <c r="LIH156" s="24" t="s">
        <v>27305</v>
      </c>
      <c r="LII156" s="24" t="s">
        <v>27306</v>
      </c>
      <c r="LIJ156" s="24" t="s">
        <v>27307</v>
      </c>
      <c r="LIK156" s="24" t="s">
        <v>27308</v>
      </c>
      <c r="LIL156" s="24" t="s">
        <v>27309</v>
      </c>
      <c r="LIM156" s="24" t="s">
        <v>27310</v>
      </c>
      <c r="LIN156" s="24" t="s">
        <v>27311</v>
      </c>
      <c r="LIO156" s="24" t="s">
        <v>27312</v>
      </c>
      <c r="LIP156" s="24" t="s">
        <v>27313</v>
      </c>
      <c r="LIQ156" s="24" t="s">
        <v>27314</v>
      </c>
      <c r="LIR156" s="24" t="s">
        <v>27315</v>
      </c>
      <c r="LIS156" s="24" t="s">
        <v>27316</v>
      </c>
      <c r="LIT156" s="24" t="s">
        <v>27317</v>
      </c>
      <c r="LIU156" s="24" t="s">
        <v>27318</v>
      </c>
      <c r="LIV156" s="24" t="s">
        <v>27319</v>
      </c>
      <c r="LIW156" s="24" t="s">
        <v>27320</v>
      </c>
      <c r="LIX156" s="24" t="s">
        <v>27321</v>
      </c>
      <c r="LIY156" s="24" t="s">
        <v>27322</v>
      </c>
      <c r="LIZ156" s="24" t="s">
        <v>27323</v>
      </c>
      <c r="LJA156" s="24" t="s">
        <v>27324</v>
      </c>
      <c r="LJB156" s="24" t="s">
        <v>27325</v>
      </c>
      <c r="LJC156" s="24" t="s">
        <v>27326</v>
      </c>
      <c r="LJD156" s="24" t="s">
        <v>27327</v>
      </c>
      <c r="LJE156" s="24" t="s">
        <v>27328</v>
      </c>
      <c r="LJF156" s="24" t="s">
        <v>27329</v>
      </c>
      <c r="LJG156" s="24" t="s">
        <v>27330</v>
      </c>
      <c r="LJH156" s="24" t="s">
        <v>27331</v>
      </c>
      <c r="LJI156" s="24" t="s">
        <v>27332</v>
      </c>
      <c r="LJJ156" s="24" t="s">
        <v>27333</v>
      </c>
      <c r="LJK156" s="24" t="s">
        <v>27334</v>
      </c>
      <c r="LJL156" s="24" t="s">
        <v>27335</v>
      </c>
      <c r="LJM156" s="24" t="s">
        <v>27336</v>
      </c>
      <c r="LJN156" s="24" t="s">
        <v>27337</v>
      </c>
      <c r="LJO156" s="24" t="s">
        <v>27338</v>
      </c>
      <c r="LJP156" s="24" t="s">
        <v>27339</v>
      </c>
      <c r="LJQ156" s="24" t="s">
        <v>27340</v>
      </c>
      <c r="LJR156" s="24" t="s">
        <v>27341</v>
      </c>
      <c r="LJS156" s="24" t="s">
        <v>27342</v>
      </c>
      <c r="LJT156" s="24" t="s">
        <v>27343</v>
      </c>
      <c r="LJU156" s="24" t="s">
        <v>27344</v>
      </c>
      <c r="LJV156" s="24" t="s">
        <v>27345</v>
      </c>
      <c r="LJW156" s="24" t="s">
        <v>27346</v>
      </c>
      <c r="LJX156" s="24" t="s">
        <v>27347</v>
      </c>
      <c r="LJY156" s="24" t="s">
        <v>27348</v>
      </c>
      <c r="LJZ156" s="24" t="s">
        <v>27349</v>
      </c>
      <c r="LKA156" s="24" t="s">
        <v>27350</v>
      </c>
      <c r="LKB156" s="24" t="s">
        <v>27351</v>
      </c>
      <c r="LKC156" s="24" t="s">
        <v>27352</v>
      </c>
      <c r="LKD156" s="24" t="s">
        <v>27353</v>
      </c>
      <c r="LKE156" s="24" t="s">
        <v>27354</v>
      </c>
      <c r="LKF156" s="24" t="s">
        <v>27355</v>
      </c>
      <c r="LKG156" s="24" t="s">
        <v>27356</v>
      </c>
      <c r="LKH156" s="24" t="s">
        <v>27357</v>
      </c>
      <c r="LKI156" s="24" t="s">
        <v>27358</v>
      </c>
      <c r="LKJ156" s="24" t="s">
        <v>27359</v>
      </c>
      <c r="LKK156" s="24" t="s">
        <v>27360</v>
      </c>
      <c r="LKL156" s="24" t="s">
        <v>27361</v>
      </c>
      <c r="LKM156" s="24" t="s">
        <v>27362</v>
      </c>
      <c r="LKN156" s="24" t="s">
        <v>27363</v>
      </c>
      <c r="LKO156" s="24" t="s">
        <v>27364</v>
      </c>
      <c r="LKP156" s="24" t="s">
        <v>27365</v>
      </c>
      <c r="LKQ156" s="24" t="s">
        <v>27366</v>
      </c>
      <c r="LKR156" s="24" t="s">
        <v>27367</v>
      </c>
      <c r="LKS156" s="24" t="s">
        <v>27368</v>
      </c>
      <c r="LKT156" s="24" t="s">
        <v>27369</v>
      </c>
      <c r="LKU156" s="24" t="s">
        <v>27370</v>
      </c>
      <c r="LKV156" s="24" t="s">
        <v>27371</v>
      </c>
      <c r="LKW156" s="24" t="s">
        <v>27372</v>
      </c>
      <c r="LKX156" s="24" t="s">
        <v>27373</v>
      </c>
      <c r="LKY156" s="24" t="s">
        <v>27374</v>
      </c>
      <c r="LKZ156" s="24" t="s">
        <v>27375</v>
      </c>
      <c r="LLA156" s="24" t="s">
        <v>27376</v>
      </c>
      <c r="LLB156" s="24" t="s">
        <v>27377</v>
      </c>
      <c r="LLC156" s="24" t="s">
        <v>27378</v>
      </c>
      <c r="LLD156" s="24" t="s">
        <v>27379</v>
      </c>
      <c r="LLE156" s="24" t="s">
        <v>27380</v>
      </c>
      <c r="LLF156" s="24" t="s">
        <v>27381</v>
      </c>
      <c r="LLG156" s="24" t="s">
        <v>27382</v>
      </c>
      <c r="LLH156" s="24" t="s">
        <v>27383</v>
      </c>
      <c r="LLI156" s="24" t="s">
        <v>27384</v>
      </c>
      <c r="LLJ156" s="24" t="s">
        <v>27385</v>
      </c>
      <c r="LLK156" s="24" t="s">
        <v>27386</v>
      </c>
      <c r="LLL156" s="24" t="s">
        <v>27387</v>
      </c>
      <c r="LLM156" s="24" t="s">
        <v>27388</v>
      </c>
      <c r="LLN156" s="24" t="s">
        <v>27389</v>
      </c>
      <c r="LLO156" s="24" t="s">
        <v>27390</v>
      </c>
      <c r="LLP156" s="24" t="s">
        <v>27391</v>
      </c>
      <c r="LLQ156" s="24" t="s">
        <v>27392</v>
      </c>
      <c r="LLR156" s="24" t="s">
        <v>27393</v>
      </c>
      <c r="LLS156" s="24" t="s">
        <v>27394</v>
      </c>
      <c r="LLT156" s="24" t="s">
        <v>27395</v>
      </c>
      <c r="LLU156" s="24" t="s">
        <v>27396</v>
      </c>
      <c r="LLV156" s="24" t="s">
        <v>27397</v>
      </c>
      <c r="LLW156" s="24" t="s">
        <v>27398</v>
      </c>
      <c r="LLX156" s="24" t="s">
        <v>27399</v>
      </c>
      <c r="LLY156" s="24" t="s">
        <v>27400</v>
      </c>
      <c r="LLZ156" s="24" t="s">
        <v>27401</v>
      </c>
      <c r="LMA156" s="24" t="s">
        <v>27402</v>
      </c>
      <c r="LMB156" s="24" t="s">
        <v>27403</v>
      </c>
      <c r="LMC156" s="24" t="s">
        <v>27404</v>
      </c>
      <c r="LMD156" s="24" t="s">
        <v>27405</v>
      </c>
      <c r="LME156" s="24" t="s">
        <v>27406</v>
      </c>
      <c r="LMF156" s="24" t="s">
        <v>27407</v>
      </c>
      <c r="LMG156" s="24" t="s">
        <v>27408</v>
      </c>
      <c r="LMH156" s="24" t="s">
        <v>27409</v>
      </c>
      <c r="LMI156" s="24" t="s">
        <v>27410</v>
      </c>
      <c r="LMJ156" s="24" t="s">
        <v>27411</v>
      </c>
      <c r="LMK156" s="24" t="s">
        <v>27412</v>
      </c>
      <c r="LML156" s="24" t="s">
        <v>27413</v>
      </c>
      <c r="LMM156" s="24" t="s">
        <v>27414</v>
      </c>
      <c r="LMN156" s="24" t="s">
        <v>27415</v>
      </c>
      <c r="LMO156" s="24" t="s">
        <v>27416</v>
      </c>
      <c r="LMP156" s="24" t="s">
        <v>27417</v>
      </c>
      <c r="LMQ156" s="24" t="s">
        <v>27418</v>
      </c>
      <c r="LMR156" s="24" t="s">
        <v>27419</v>
      </c>
      <c r="LMS156" s="24" t="s">
        <v>27420</v>
      </c>
      <c r="LMT156" s="24" t="s">
        <v>27421</v>
      </c>
      <c r="LMU156" s="24" t="s">
        <v>27422</v>
      </c>
      <c r="LMV156" s="24" t="s">
        <v>27423</v>
      </c>
      <c r="LMW156" s="24" t="s">
        <v>27424</v>
      </c>
      <c r="LMX156" s="24" t="s">
        <v>27425</v>
      </c>
      <c r="LMY156" s="24" t="s">
        <v>27426</v>
      </c>
      <c r="LMZ156" s="24" t="s">
        <v>27427</v>
      </c>
      <c r="LNA156" s="24" t="s">
        <v>27428</v>
      </c>
      <c r="LNB156" s="24" t="s">
        <v>27429</v>
      </c>
      <c r="LNC156" s="24" t="s">
        <v>27430</v>
      </c>
      <c r="LND156" s="24" t="s">
        <v>27431</v>
      </c>
      <c r="LNE156" s="24" t="s">
        <v>27432</v>
      </c>
      <c r="LNF156" s="24" t="s">
        <v>27433</v>
      </c>
      <c r="LNG156" s="24" t="s">
        <v>27434</v>
      </c>
      <c r="LNH156" s="24" t="s">
        <v>27435</v>
      </c>
      <c r="LNI156" s="24" t="s">
        <v>27436</v>
      </c>
      <c r="LNJ156" s="24" t="s">
        <v>27437</v>
      </c>
      <c r="LNK156" s="24" t="s">
        <v>27438</v>
      </c>
      <c r="LNL156" s="24" t="s">
        <v>27439</v>
      </c>
      <c r="LNM156" s="24" t="s">
        <v>27440</v>
      </c>
      <c r="LNN156" s="24" t="s">
        <v>27441</v>
      </c>
      <c r="LNO156" s="24" t="s">
        <v>27442</v>
      </c>
      <c r="LNP156" s="24" t="s">
        <v>27443</v>
      </c>
      <c r="LNQ156" s="24" t="s">
        <v>27444</v>
      </c>
      <c r="LNR156" s="24" t="s">
        <v>27445</v>
      </c>
      <c r="LNS156" s="24" t="s">
        <v>27446</v>
      </c>
      <c r="LNT156" s="24" t="s">
        <v>27447</v>
      </c>
      <c r="LNU156" s="24" t="s">
        <v>27448</v>
      </c>
      <c r="LNV156" s="24" t="s">
        <v>27449</v>
      </c>
      <c r="LNW156" s="24" t="s">
        <v>27450</v>
      </c>
      <c r="LNX156" s="24" t="s">
        <v>27451</v>
      </c>
      <c r="LNY156" s="24" t="s">
        <v>27452</v>
      </c>
      <c r="LNZ156" s="24" t="s">
        <v>27453</v>
      </c>
      <c r="LOA156" s="24" t="s">
        <v>27454</v>
      </c>
      <c r="LOB156" s="24" t="s">
        <v>27455</v>
      </c>
      <c r="LOC156" s="24" t="s">
        <v>27456</v>
      </c>
      <c r="LOD156" s="24" t="s">
        <v>27457</v>
      </c>
      <c r="LOE156" s="24" t="s">
        <v>27458</v>
      </c>
      <c r="LOF156" s="24" t="s">
        <v>27459</v>
      </c>
      <c r="LOG156" s="24" t="s">
        <v>27460</v>
      </c>
      <c r="LOH156" s="24" t="s">
        <v>27461</v>
      </c>
      <c r="LOI156" s="24" t="s">
        <v>27462</v>
      </c>
      <c r="LOJ156" s="24" t="s">
        <v>27463</v>
      </c>
      <c r="LOK156" s="24" t="s">
        <v>27464</v>
      </c>
      <c r="LOL156" s="24" t="s">
        <v>27465</v>
      </c>
      <c r="LOM156" s="24" t="s">
        <v>27466</v>
      </c>
      <c r="LON156" s="24" t="s">
        <v>27467</v>
      </c>
      <c r="LOO156" s="24" t="s">
        <v>27468</v>
      </c>
      <c r="LOP156" s="24" t="s">
        <v>27469</v>
      </c>
      <c r="LOQ156" s="24" t="s">
        <v>27470</v>
      </c>
      <c r="LOR156" s="24" t="s">
        <v>27471</v>
      </c>
      <c r="LOS156" s="24" t="s">
        <v>27472</v>
      </c>
      <c r="LOT156" s="24" t="s">
        <v>27473</v>
      </c>
      <c r="LOU156" s="24" t="s">
        <v>27474</v>
      </c>
      <c r="LOV156" s="24" t="s">
        <v>27475</v>
      </c>
      <c r="LOW156" s="24" t="s">
        <v>27476</v>
      </c>
      <c r="LOX156" s="24" t="s">
        <v>27477</v>
      </c>
      <c r="LOY156" s="24" t="s">
        <v>27478</v>
      </c>
      <c r="LOZ156" s="24" t="s">
        <v>27479</v>
      </c>
      <c r="LPA156" s="24" t="s">
        <v>27480</v>
      </c>
      <c r="LPB156" s="24" t="s">
        <v>27481</v>
      </c>
      <c r="LPC156" s="24" t="s">
        <v>27482</v>
      </c>
      <c r="LPD156" s="24" t="s">
        <v>27483</v>
      </c>
      <c r="LPE156" s="24" t="s">
        <v>27484</v>
      </c>
      <c r="LPF156" s="24" t="s">
        <v>27485</v>
      </c>
      <c r="LPG156" s="24" t="s">
        <v>27486</v>
      </c>
      <c r="LPH156" s="24" t="s">
        <v>27487</v>
      </c>
      <c r="LPI156" s="24" t="s">
        <v>27488</v>
      </c>
      <c r="LPJ156" s="24" t="s">
        <v>27489</v>
      </c>
      <c r="LPK156" s="24" t="s">
        <v>27490</v>
      </c>
      <c r="LPL156" s="24" t="s">
        <v>27491</v>
      </c>
      <c r="LPM156" s="24" t="s">
        <v>27492</v>
      </c>
      <c r="LPN156" s="24" t="s">
        <v>27493</v>
      </c>
      <c r="LPO156" s="24" t="s">
        <v>27494</v>
      </c>
      <c r="LPP156" s="24" t="s">
        <v>27495</v>
      </c>
      <c r="LPQ156" s="24" t="s">
        <v>27496</v>
      </c>
      <c r="LPR156" s="24" t="s">
        <v>27497</v>
      </c>
      <c r="LPS156" s="24" t="s">
        <v>27498</v>
      </c>
      <c r="LPT156" s="24" t="s">
        <v>27499</v>
      </c>
      <c r="LPU156" s="24" t="s">
        <v>27500</v>
      </c>
      <c r="LPV156" s="24" t="s">
        <v>27501</v>
      </c>
      <c r="LPW156" s="24" t="s">
        <v>27502</v>
      </c>
      <c r="LPX156" s="24" t="s">
        <v>27503</v>
      </c>
      <c r="LPY156" s="24" t="s">
        <v>27504</v>
      </c>
      <c r="LPZ156" s="24" t="s">
        <v>27505</v>
      </c>
      <c r="LQA156" s="24" t="s">
        <v>27506</v>
      </c>
      <c r="LQB156" s="24" t="s">
        <v>27507</v>
      </c>
      <c r="LQC156" s="24" t="s">
        <v>27508</v>
      </c>
      <c r="LQD156" s="24" t="s">
        <v>27509</v>
      </c>
      <c r="LQE156" s="24" t="s">
        <v>27510</v>
      </c>
      <c r="LQF156" s="24" t="s">
        <v>27511</v>
      </c>
      <c r="LQG156" s="24" t="s">
        <v>27512</v>
      </c>
      <c r="LQH156" s="24" t="s">
        <v>27513</v>
      </c>
      <c r="LQI156" s="24" t="s">
        <v>27514</v>
      </c>
      <c r="LQJ156" s="24" t="s">
        <v>27515</v>
      </c>
      <c r="LQK156" s="24" t="s">
        <v>27516</v>
      </c>
      <c r="LQL156" s="24" t="s">
        <v>27517</v>
      </c>
      <c r="LQM156" s="24" t="s">
        <v>27518</v>
      </c>
      <c r="LQN156" s="24" t="s">
        <v>27519</v>
      </c>
      <c r="LQO156" s="24" t="s">
        <v>27520</v>
      </c>
      <c r="LQP156" s="24" t="s">
        <v>27521</v>
      </c>
      <c r="LQQ156" s="24" t="s">
        <v>27522</v>
      </c>
      <c r="LQR156" s="24" t="s">
        <v>27523</v>
      </c>
      <c r="LQS156" s="24" t="s">
        <v>27524</v>
      </c>
      <c r="LQT156" s="24" t="s">
        <v>27525</v>
      </c>
      <c r="LQU156" s="24" t="s">
        <v>27526</v>
      </c>
      <c r="LQV156" s="24" t="s">
        <v>27527</v>
      </c>
      <c r="LQW156" s="24" t="s">
        <v>27528</v>
      </c>
      <c r="LQX156" s="24" t="s">
        <v>27529</v>
      </c>
      <c r="LQY156" s="24" t="s">
        <v>27530</v>
      </c>
      <c r="LQZ156" s="24" t="s">
        <v>27531</v>
      </c>
      <c r="LRA156" s="24" t="s">
        <v>27532</v>
      </c>
      <c r="LRB156" s="24" t="s">
        <v>27533</v>
      </c>
      <c r="LRC156" s="24" t="s">
        <v>27534</v>
      </c>
      <c r="LRD156" s="24" t="s">
        <v>27535</v>
      </c>
      <c r="LRE156" s="24" t="s">
        <v>27536</v>
      </c>
      <c r="LRF156" s="24" t="s">
        <v>27537</v>
      </c>
      <c r="LRG156" s="24" t="s">
        <v>27538</v>
      </c>
      <c r="LRH156" s="24" t="s">
        <v>27539</v>
      </c>
      <c r="LRI156" s="24" t="s">
        <v>27540</v>
      </c>
      <c r="LRJ156" s="24" t="s">
        <v>27541</v>
      </c>
      <c r="LRK156" s="24" t="s">
        <v>27542</v>
      </c>
      <c r="LRL156" s="24" t="s">
        <v>27543</v>
      </c>
      <c r="LRM156" s="24" t="s">
        <v>27544</v>
      </c>
      <c r="LRN156" s="24" t="s">
        <v>27545</v>
      </c>
      <c r="LRO156" s="24" t="s">
        <v>27546</v>
      </c>
      <c r="LRP156" s="24" t="s">
        <v>27547</v>
      </c>
      <c r="LRQ156" s="24" t="s">
        <v>27548</v>
      </c>
      <c r="LRR156" s="24" t="s">
        <v>27549</v>
      </c>
      <c r="LRS156" s="24" t="s">
        <v>27550</v>
      </c>
      <c r="LRT156" s="24" t="s">
        <v>27551</v>
      </c>
      <c r="LRU156" s="24" t="s">
        <v>27552</v>
      </c>
      <c r="LRV156" s="24" t="s">
        <v>27553</v>
      </c>
      <c r="LRW156" s="24" t="s">
        <v>27554</v>
      </c>
      <c r="LRX156" s="24" t="s">
        <v>27555</v>
      </c>
      <c r="LRY156" s="24" t="s">
        <v>27556</v>
      </c>
      <c r="LRZ156" s="24" t="s">
        <v>27557</v>
      </c>
      <c r="LSA156" s="24" t="s">
        <v>27558</v>
      </c>
      <c r="LSB156" s="24" t="s">
        <v>27559</v>
      </c>
      <c r="LSC156" s="24" t="s">
        <v>27560</v>
      </c>
      <c r="LSD156" s="24" t="s">
        <v>27561</v>
      </c>
      <c r="LSE156" s="24" t="s">
        <v>27562</v>
      </c>
      <c r="LSF156" s="24" t="s">
        <v>27563</v>
      </c>
      <c r="LSG156" s="24" t="s">
        <v>27564</v>
      </c>
      <c r="LSH156" s="24" t="s">
        <v>27565</v>
      </c>
      <c r="LSI156" s="24" t="s">
        <v>27566</v>
      </c>
      <c r="LSJ156" s="24" t="s">
        <v>27567</v>
      </c>
      <c r="LSK156" s="24" t="s">
        <v>27568</v>
      </c>
      <c r="LSL156" s="24" t="s">
        <v>27569</v>
      </c>
      <c r="LSM156" s="24" t="s">
        <v>27570</v>
      </c>
      <c r="LSN156" s="24" t="s">
        <v>27571</v>
      </c>
      <c r="LSO156" s="24" t="s">
        <v>27572</v>
      </c>
      <c r="LSP156" s="24" t="s">
        <v>27573</v>
      </c>
      <c r="LSQ156" s="24" t="s">
        <v>27574</v>
      </c>
      <c r="LSR156" s="24" t="s">
        <v>27575</v>
      </c>
      <c r="LSS156" s="24" t="s">
        <v>27576</v>
      </c>
      <c r="LST156" s="24" t="s">
        <v>27577</v>
      </c>
      <c r="LSU156" s="24" t="s">
        <v>27578</v>
      </c>
      <c r="LSV156" s="24" t="s">
        <v>27579</v>
      </c>
      <c r="LSW156" s="24" t="s">
        <v>27580</v>
      </c>
      <c r="LSX156" s="24" t="s">
        <v>27581</v>
      </c>
      <c r="LSY156" s="24" t="s">
        <v>27582</v>
      </c>
      <c r="LSZ156" s="24" t="s">
        <v>27583</v>
      </c>
      <c r="LTA156" s="24" t="s">
        <v>27584</v>
      </c>
      <c r="LTB156" s="24" t="s">
        <v>27585</v>
      </c>
      <c r="LTC156" s="24" t="s">
        <v>27586</v>
      </c>
      <c r="LTD156" s="24" t="s">
        <v>27587</v>
      </c>
      <c r="LTE156" s="24" t="s">
        <v>27588</v>
      </c>
      <c r="LTF156" s="24" t="s">
        <v>27589</v>
      </c>
      <c r="LTG156" s="24" t="s">
        <v>27590</v>
      </c>
      <c r="LTH156" s="24" t="s">
        <v>27591</v>
      </c>
      <c r="LTI156" s="24" t="s">
        <v>27592</v>
      </c>
      <c r="LTJ156" s="24" t="s">
        <v>27593</v>
      </c>
      <c r="LTK156" s="24" t="s">
        <v>27594</v>
      </c>
      <c r="LTL156" s="24" t="s">
        <v>27595</v>
      </c>
      <c r="LTM156" s="24" t="s">
        <v>27596</v>
      </c>
      <c r="LTN156" s="24" t="s">
        <v>27597</v>
      </c>
      <c r="LTO156" s="24" t="s">
        <v>27598</v>
      </c>
      <c r="LTP156" s="24" t="s">
        <v>27599</v>
      </c>
      <c r="LTQ156" s="24" t="s">
        <v>27600</v>
      </c>
      <c r="LTR156" s="24" t="s">
        <v>27601</v>
      </c>
      <c r="LTS156" s="24" t="s">
        <v>27602</v>
      </c>
      <c r="LTT156" s="24" t="s">
        <v>27603</v>
      </c>
      <c r="LTU156" s="24" t="s">
        <v>27604</v>
      </c>
      <c r="LTV156" s="24" t="s">
        <v>27605</v>
      </c>
      <c r="LTW156" s="24" t="s">
        <v>27606</v>
      </c>
      <c r="LTX156" s="24" t="s">
        <v>27607</v>
      </c>
      <c r="LTY156" s="24" t="s">
        <v>27608</v>
      </c>
      <c r="LTZ156" s="24" t="s">
        <v>27609</v>
      </c>
      <c r="LUA156" s="24" t="s">
        <v>27610</v>
      </c>
      <c r="LUB156" s="24" t="s">
        <v>27611</v>
      </c>
      <c r="LUC156" s="24" t="s">
        <v>27612</v>
      </c>
      <c r="LUD156" s="24" t="s">
        <v>27613</v>
      </c>
      <c r="LUE156" s="24" t="s">
        <v>27614</v>
      </c>
      <c r="LUF156" s="24" t="s">
        <v>27615</v>
      </c>
      <c r="LUG156" s="24" t="s">
        <v>27616</v>
      </c>
      <c r="LUH156" s="24" t="s">
        <v>27617</v>
      </c>
      <c r="LUI156" s="24" t="s">
        <v>27618</v>
      </c>
      <c r="LUJ156" s="24" t="s">
        <v>27619</v>
      </c>
      <c r="LUK156" s="24" t="s">
        <v>27620</v>
      </c>
      <c r="LUL156" s="24" t="s">
        <v>27621</v>
      </c>
      <c r="LUM156" s="24" t="s">
        <v>27622</v>
      </c>
      <c r="LUN156" s="24" t="s">
        <v>27623</v>
      </c>
      <c r="LUO156" s="24" t="s">
        <v>27624</v>
      </c>
      <c r="LUP156" s="24" t="s">
        <v>27625</v>
      </c>
      <c r="LUQ156" s="24" t="s">
        <v>27626</v>
      </c>
      <c r="LUR156" s="24" t="s">
        <v>27627</v>
      </c>
      <c r="LUS156" s="24" t="s">
        <v>27628</v>
      </c>
      <c r="LUT156" s="24" t="s">
        <v>27629</v>
      </c>
      <c r="LUU156" s="24" t="s">
        <v>27630</v>
      </c>
      <c r="LUV156" s="24" t="s">
        <v>27631</v>
      </c>
      <c r="LUW156" s="24" t="s">
        <v>27632</v>
      </c>
      <c r="LUX156" s="24" t="s">
        <v>27633</v>
      </c>
      <c r="LUY156" s="24" t="s">
        <v>27634</v>
      </c>
      <c r="LUZ156" s="24" t="s">
        <v>27635</v>
      </c>
      <c r="LVA156" s="24" t="s">
        <v>27636</v>
      </c>
      <c r="LVB156" s="24" t="s">
        <v>27637</v>
      </c>
      <c r="LVC156" s="24" t="s">
        <v>27638</v>
      </c>
      <c r="LVD156" s="24" t="s">
        <v>27639</v>
      </c>
      <c r="LVE156" s="24" t="s">
        <v>27640</v>
      </c>
      <c r="LVF156" s="24" t="s">
        <v>27641</v>
      </c>
      <c r="LVG156" s="24" t="s">
        <v>27642</v>
      </c>
      <c r="LVH156" s="24" t="s">
        <v>27643</v>
      </c>
      <c r="LVI156" s="24" t="s">
        <v>27644</v>
      </c>
      <c r="LVJ156" s="24" t="s">
        <v>27645</v>
      </c>
      <c r="LVK156" s="24" t="s">
        <v>27646</v>
      </c>
      <c r="LVL156" s="24" t="s">
        <v>27647</v>
      </c>
      <c r="LVM156" s="24" t="s">
        <v>27648</v>
      </c>
      <c r="LVN156" s="24" t="s">
        <v>27649</v>
      </c>
      <c r="LVO156" s="24" t="s">
        <v>27650</v>
      </c>
      <c r="LVP156" s="24" t="s">
        <v>27651</v>
      </c>
      <c r="LVQ156" s="24" t="s">
        <v>27652</v>
      </c>
      <c r="LVR156" s="24" t="s">
        <v>27653</v>
      </c>
      <c r="LVS156" s="24" t="s">
        <v>27654</v>
      </c>
      <c r="LVT156" s="24" t="s">
        <v>27655</v>
      </c>
      <c r="LVU156" s="24" t="s">
        <v>27656</v>
      </c>
      <c r="LVV156" s="24" t="s">
        <v>27657</v>
      </c>
      <c r="LVW156" s="24" t="s">
        <v>27658</v>
      </c>
      <c r="LVX156" s="24" t="s">
        <v>27659</v>
      </c>
      <c r="LVY156" s="24" t="s">
        <v>27660</v>
      </c>
      <c r="LVZ156" s="24" t="s">
        <v>27661</v>
      </c>
      <c r="LWA156" s="24" t="s">
        <v>27662</v>
      </c>
      <c r="LWB156" s="24" t="s">
        <v>27663</v>
      </c>
      <c r="LWC156" s="24" t="s">
        <v>27664</v>
      </c>
      <c r="LWD156" s="24" t="s">
        <v>27665</v>
      </c>
      <c r="LWE156" s="24" t="s">
        <v>27666</v>
      </c>
      <c r="LWF156" s="24" t="s">
        <v>27667</v>
      </c>
      <c r="LWG156" s="24" t="s">
        <v>27668</v>
      </c>
      <c r="LWH156" s="24" t="s">
        <v>27669</v>
      </c>
      <c r="LWI156" s="24" t="s">
        <v>27670</v>
      </c>
      <c r="LWJ156" s="24" t="s">
        <v>27671</v>
      </c>
      <c r="LWK156" s="24" t="s">
        <v>27672</v>
      </c>
      <c r="LWL156" s="24" t="s">
        <v>27673</v>
      </c>
      <c r="LWM156" s="24" t="s">
        <v>27674</v>
      </c>
      <c r="LWN156" s="24" t="s">
        <v>27675</v>
      </c>
      <c r="LWO156" s="24" t="s">
        <v>27676</v>
      </c>
      <c r="LWP156" s="24" t="s">
        <v>27677</v>
      </c>
      <c r="LWQ156" s="24" t="s">
        <v>27678</v>
      </c>
      <c r="LWR156" s="24" t="s">
        <v>27679</v>
      </c>
      <c r="LWS156" s="24" t="s">
        <v>27680</v>
      </c>
      <c r="LWT156" s="24" t="s">
        <v>27681</v>
      </c>
      <c r="LWU156" s="24" t="s">
        <v>27682</v>
      </c>
      <c r="LWV156" s="24" t="s">
        <v>27683</v>
      </c>
      <c r="LWW156" s="24" t="s">
        <v>27684</v>
      </c>
      <c r="LWX156" s="24" t="s">
        <v>27685</v>
      </c>
      <c r="LWY156" s="24" t="s">
        <v>27686</v>
      </c>
      <c r="LWZ156" s="24" t="s">
        <v>27687</v>
      </c>
      <c r="LXA156" s="24" t="s">
        <v>27688</v>
      </c>
      <c r="LXB156" s="24" t="s">
        <v>27689</v>
      </c>
      <c r="LXC156" s="24" t="s">
        <v>27690</v>
      </c>
      <c r="LXD156" s="24" t="s">
        <v>27691</v>
      </c>
      <c r="LXE156" s="24" t="s">
        <v>27692</v>
      </c>
      <c r="LXF156" s="24" t="s">
        <v>27693</v>
      </c>
      <c r="LXG156" s="24" t="s">
        <v>27694</v>
      </c>
      <c r="LXH156" s="24" t="s">
        <v>27695</v>
      </c>
      <c r="LXI156" s="24" t="s">
        <v>27696</v>
      </c>
      <c r="LXJ156" s="24" t="s">
        <v>27697</v>
      </c>
      <c r="LXK156" s="24" t="s">
        <v>27698</v>
      </c>
      <c r="LXL156" s="24" t="s">
        <v>27699</v>
      </c>
      <c r="LXM156" s="24" t="s">
        <v>27700</v>
      </c>
      <c r="LXN156" s="24" t="s">
        <v>27701</v>
      </c>
      <c r="LXO156" s="24" t="s">
        <v>27702</v>
      </c>
      <c r="LXP156" s="24" t="s">
        <v>27703</v>
      </c>
      <c r="LXQ156" s="24" t="s">
        <v>27704</v>
      </c>
      <c r="LXR156" s="24" t="s">
        <v>27705</v>
      </c>
      <c r="LXS156" s="24" t="s">
        <v>27706</v>
      </c>
      <c r="LXT156" s="24" t="s">
        <v>27707</v>
      </c>
      <c r="LXU156" s="24" t="s">
        <v>27708</v>
      </c>
      <c r="LXV156" s="24" t="s">
        <v>27709</v>
      </c>
      <c r="LXW156" s="24" t="s">
        <v>27710</v>
      </c>
      <c r="LXX156" s="24" t="s">
        <v>27711</v>
      </c>
      <c r="LXY156" s="24" t="s">
        <v>27712</v>
      </c>
      <c r="LXZ156" s="24" t="s">
        <v>27713</v>
      </c>
      <c r="LYA156" s="24" t="s">
        <v>27714</v>
      </c>
      <c r="LYB156" s="24" t="s">
        <v>27715</v>
      </c>
      <c r="LYC156" s="24" t="s">
        <v>27716</v>
      </c>
      <c r="LYD156" s="24" t="s">
        <v>27717</v>
      </c>
      <c r="LYE156" s="24" t="s">
        <v>27718</v>
      </c>
      <c r="LYF156" s="24" t="s">
        <v>27719</v>
      </c>
      <c r="LYG156" s="24" t="s">
        <v>27720</v>
      </c>
      <c r="LYH156" s="24" t="s">
        <v>27721</v>
      </c>
      <c r="LYI156" s="24" t="s">
        <v>27722</v>
      </c>
      <c r="LYJ156" s="24" t="s">
        <v>27723</v>
      </c>
      <c r="LYK156" s="24" t="s">
        <v>27724</v>
      </c>
      <c r="LYL156" s="24" t="s">
        <v>27725</v>
      </c>
      <c r="LYM156" s="24" t="s">
        <v>27726</v>
      </c>
      <c r="LYN156" s="24" t="s">
        <v>27727</v>
      </c>
      <c r="LYO156" s="24" t="s">
        <v>27728</v>
      </c>
      <c r="LYP156" s="24" t="s">
        <v>27729</v>
      </c>
      <c r="LYQ156" s="24" t="s">
        <v>27730</v>
      </c>
      <c r="LYR156" s="24" t="s">
        <v>27731</v>
      </c>
      <c r="LYS156" s="24" t="s">
        <v>27732</v>
      </c>
      <c r="LYT156" s="24" t="s">
        <v>27733</v>
      </c>
      <c r="LYU156" s="24" t="s">
        <v>27734</v>
      </c>
      <c r="LYV156" s="24" t="s">
        <v>27735</v>
      </c>
      <c r="LYW156" s="24" t="s">
        <v>27736</v>
      </c>
      <c r="LYX156" s="24" t="s">
        <v>27737</v>
      </c>
      <c r="LYY156" s="24" t="s">
        <v>27738</v>
      </c>
      <c r="LYZ156" s="24" t="s">
        <v>27739</v>
      </c>
      <c r="LZA156" s="24" t="s">
        <v>27740</v>
      </c>
      <c r="LZB156" s="24" t="s">
        <v>27741</v>
      </c>
      <c r="LZC156" s="24" t="s">
        <v>27742</v>
      </c>
      <c r="LZD156" s="24" t="s">
        <v>27743</v>
      </c>
      <c r="LZE156" s="24" t="s">
        <v>27744</v>
      </c>
      <c r="LZF156" s="24" t="s">
        <v>27745</v>
      </c>
      <c r="LZG156" s="24" t="s">
        <v>27746</v>
      </c>
      <c r="LZH156" s="24" t="s">
        <v>27747</v>
      </c>
      <c r="LZI156" s="24" t="s">
        <v>27748</v>
      </c>
      <c r="LZJ156" s="24" t="s">
        <v>27749</v>
      </c>
      <c r="LZK156" s="24" t="s">
        <v>27750</v>
      </c>
      <c r="LZL156" s="24" t="s">
        <v>27751</v>
      </c>
      <c r="LZM156" s="24" t="s">
        <v>27752</v>
      </c>
      <c r="LZN156" s="24" t="s">
        <v>27753</v>
      </c>
      <c r="LZO156" s="24" t="s">
        <v>27754</v>
      </c>
      <c r="LZP156" s="24" t="s">
        <v>27755</v>
      </c>
      <c r="LZQ156" s="24" t="s">
        <v>27756</v>
      </c>
      <c r="LZR156" s="24" t="s">
        <v>27757</v>
      </c>
      <c r="LZS156" s="24" t="s">
        <v>27758</v>
      </c>
      <c r="LZT156" s="24" t="s">
        <v>27759</v>
      </c>
      <c r="LZU156" s="24" t="s">
        <v>27760</v>
      </c>
      <c r="LZV156" s="24" t="s">
        <v>27761</v>
      </c>
      <c r="LZW156" s="24" t="s">
        <v>27762</v>
      </c>
      <c r="LZX156" s="24" t="s">
        <v>27763</v>
      </c>
      <c r="LZY156" s="24" t="s">
        <v>27764</v>
      </c>
      <c r="LZZ156" s="24" t="s">
        <v>27765</v>
      </c>
      <c r="MAA156" s="24" t="s">
        <v>27766</v>
      </c>
      <c r="MAB156" s="24" t="s">
        <v>27767</v>
      </c>
      <c r="MAC156" s="24" t="s">
        <v>27768</v>
      </c>
      <c r="MAD156" s="24" t="s">
        <v>27769</v>
      </c>
      <c r="MAE156" s="24" t="s">
        <v>27770</v>
      </c>
      <c r="MAF156" s="24" t="s">
        <v>27771</v>
      </c>
      <c r="MAG156" s="24" t="s">
        <v>27772</v>
      </c>
      <c r="MAH156" s="24" t="s">
        <v>27773</v>
      </c>
      <c r="MAI156" s="24" t="s">
        <v>27774</v>
      </c>
      <c r="MAJ156" s="24" t="s">
        <v>27775</v>
      </c>
      <c r="MAK156" s="24" t="s">
        <v>27776</v>
      </c>
      <c r="MAL156" s="24" t="s">
        <v>27777</v>
      </c>
      <c r="MAM156" s="24" t="s">
        <v>27778</v>
      </c>
      <c r="MAN156" s="24" t="s">
        <v>27779</v>
      </c>
      <c r="MAO156" s="24" t="s">
        <v>27780</v>
      </c>
      <c r="MAP156" s="24" t="s">
        <v>27781</v>
      </c>
      <c r="MAQ156" s="24" t="s">
        <v>27782</v>
      </c>
      <c r="MAR156" s="24" t="s">
        <v>27783</v>
      </c>
      <c r="MAS156" s="24" t="s">
        <v>27784</v>
      </c>
      <c r="MAT156" s="24" t="s">
        <v>27785</v>
      </c>
      <c r="MAU156" s="24" t="s">
        <v>27786</v>
      </c>
      <c r="MAV156" s="24" t="s">
        <v>27787</v>
      </c>
      <c r="MAW156" s="24" t="s">
        <v>27788</v>
      </c>
      <c r="MAX156" s="24" t="s">
        <v>27789</v>
      </c>
      <c r="MAY156" s="24" t="s">
        <v>27790</v>
      </c>
      <c r="MAZ156" s="24" t="s">
        <v>27791</v>
      </c>
      <c r="MBA156" s="24" t="s">
        <v>27792</v>
      </c>
      <c r="MBB156" s="24" t="s">
        <v>27793</v>
      </c>
      <c r="MBC156" s="24" t="s">
        <v>27794</v>
      </c>
      <c r="MBD156" s="24" t="s">
        <v>27795</v>
      </c>
      <c r="MBE156" s="24" t="s">
        <v>27796</v>
      </c>
      <c r="MBF156" s="24" t="s">
        <v>27797</v>
      </c>
      <c r="MBG156" s="24" t="s">
        <v>27798</v>
      </c>
      <c r="MBH156" s="24" t="s">
        <v>27799</v>
      </c>
      <c r="MBI156" s="24" t="s">
        <v>27800</v>
      </c>
      <c r="MBJ156" s="24" t="s">
        <v>27801</v>
      </c>
      <c r="MBK156" s="24" t="s">
        <v>27802</v>
      </c>
      <c r="MBL156" s="24" t="s">
        <v>27803</v>
      </c>
      <c r="MBM156" s="24" t="s">
        <v>27804</v>
      </c>
      <c r="MBN156" s="24" t="s">
        <v>27805</v>
      </c>
      <c r="MBO156" s="24" t="s">
        <v>27806</v>
      </c>
      <c r="MBP156" s="24" t="s">
        <v>27807</v>
      </c>
      <c r="MBQ156" s="24" t="s">
        <v>27808</v>
      </c>
      <c r="MBR156" s="24" t="s">
        <v>27809</v>
      </c>
      <c r="MBS156" s="24" t="s">
        <v>27810</v>
      </c>
      <c r="MBT156" s="24" t="s">
        <v>27811</v>
      </c>
      <c r="MBU156" s="24" t="s">
        <v>27812</v>
      </c>
      <c r="MBV156" s="24" t="s">
        <v>27813</v>
      </c>
      <c r="MBW156" s="24" t="s">
        <v>27814</v>
      </c>
      <c r="MBX156" s="24" t="s">
        <v>27815</v>
      </c>
      <c r="MBY156" s="24" t="s">
        <v>27816</v>
      </c>
      <c r="MBZ156" s="24" t="s">
        <v>27817</v>
      </c>
      <c r="MCA156" s="24" t="s">
        <v>27818</v>
      </c>
      <c r="MCB156" s="24" t="s">
        <v>27819</v>
      </c>
      <c r="MCC156" s="24" t="s">
        <v>27820</v>
      </c>
      <c r="MCD156" s="24" t="s">
        <v>27821</v>
      </c>
      <c r="MCE156" s="24" t="s">
        <v>27822</v>
      </c>
      <c r="MCF156" s="24" t="s">
        <v>27823</v>
      </c>
      <c r="MCG156" s="24" t="s">
        <v>27824</v>
      </c>
      <c r="MCH156" s="24" t="s">
        <v>27825</v>
      </c>
      <c r="MCI156" s="24" t="s">
        <v>27826</v>
      </c>
      <c r="MCJ156" s="24" t="s">
        <v>27827</v>
      </c>
      <c r="MCK156" s="24" t="s">
        <v>27828</v>
      </c>
      <c r="MCL156" s="24" t="s">
        <v>27829</v>
      </c>
      <c r="MCM156" s="24" t="s">
        <v>27830</v>
      </c>
      <c r="MCN156" s="24" t="s">
        <v>27831</v>
      </c>
      <c r="MCO156" s="24" t="s">
        <v>27832</v>
      </c>
      <c r="MCP156" s="24" t="s">
        <v>27833</v>
      </c>
      <c r="MCQ156" s="24" t="s">
        <v>27834</v>
      </c>
      <c r="MCR156" s="24" t="s">
        <v>27835</v>
      </c>
      <c r="MCS156" s="24" t="s">
        <v>27836</v>
      </c>
      <c r="MCT156" s="24" t="s">
        <v>27837</v>
      </c>
      <c r="MCU156" s="24" t="s">
        <v>27838</v>
      </c>
      <c r="MCV156" s="24" t="s">
        <v>27839</v>
      </c>
      <c r="MCW156" s="24" t="s">
        <v>27840</v>
      </c>
      <c r="MCX156" s="24" t="s">
        <v>27841</v>
      </c>
      <c r="MCY156" s="24" t="s">
        <v>27842</v>
      </c>
      <c r="MCZ156" s="24" t="s">
        <v>27843</v>
      </c>
      <c r="MDA156" s="24" t="s">
        <v>27844</v>
      </c>
      <c r="MDB156" s="24" t="s">
        <v>27845</v>
      </c>
      <c r="MDC156" s="24" t="s">
        <v>27846</v>
      </c>
      <c r="MDD156" s="24" t="s">
        <v>27847</v>
      </c>
      <c r="MDE156" s="24" t="s">
        <v>27848</v>
      </c>
      <c r="MDF156" s="24" t="s">
        <v>27849</v>
      </c>
      <c r="MDG156" s="24" t="s">
        <v>27850</v>
      </c>
      <c r="MDH156" s="24" t="s">
        <v>27851</v>
      </c>
      <c r="MDI156" s="24" t="s">
        <v>27852</v>
      </c>
      <c r="MDJ156" s="24" t="s">
        <v>27853</v>
      </c>
      <c r="MDK156" s="24" t="s">
        <v>27854</v>
      </c>
      <c r="MDL156" s="24" t="s">
        <v>27855</v>
      </c>
      <c r="MDM156" s="24" t="s">
        <v>27856</v>
      </c>
      <c r="MDN156" s="24" t="s">
        <v>27857</v>
      </c>
      <c r="MDO156" s="24" t="s">
        <v>27858</v>
      </c>
      <c r="MDP156" s="24" t="s">
        <v>27859</v>
      </c>
      <c r="MDQ156" s="24" t="s">
        <v>27860</v>
      </c>
      <c r="MDR156" s="24" t="s">
        <v>27861</v>
      </c>
      <c r="MDS156" s="24" t="s">
        <v>27862</v>
      </c>
      <c r="MDT156" s="24" t="s">
        <v>27863</v>
      </c>
      <c r="MDU156" s="24" t="s">
        <v>27864</v>
      </c>
      <c r="MDV156" s="24" t="s">
        <v>27865</v>
      </c>
      <c r="MDW156" s="24" t="s">
        <v>27866</v>
      </c>
      <c r="MDX156" s="24" t="s">
        <v>27867</v>
      </c>
      <c r="MDY156" s="24" t="s">
        <v>27868</v>
      </c>
      <c r="MDZ156" s="24" t="s">
        <v>27869</v>
      </c>
      <c r="MEA156" s="24" t="s">
        <v>27870</v>
      </c>
      <c r="MEB156" s="24" t="s">
        <v>27871</v>
      </c>
      <c r="MEC156" s="24" t="s">
        <v>27872</v>
      </c>
      <c r="MED156" s="24" t="s">
        <v>27873</v>
      </c>
      <c r="MEE156" s="24" t="s">
        <v>27874</v>
      </c>
      <c r="MEF156" s="24" t="s">
        <v>27875</v>
      </c>
      <c r="MEG156" s="24" t="s">
        <v>27876</v>
      </c>
      <c r="MEH156" s="24" t="s">
        <v>27877</v>
      </c>
      <c r="MEI156" s="24" t="s">
        <v>27878</v>
      </c>
      <c r="MEJ156" s="24" t="s">
        <v>27879</v>
      </c>
      <c r="MEK156" s="24" t="s">
        <v>27880</v>
      </c>
      <c r="MEL156" s="24" t="s">
        <v>27881</v>
      </c>
      <c r="MEM156" s="24" t="s">
        <v>27882</v>
      </c>
      <c r="MEN156" s="24" t="s">
        <v>27883</v>
      </c>
      <c r="MEO156" s="24" t="s">
        <v>27884</v>
      </c>
      <c r="MEP156" s="24" t="s">
        <v>27885</v>
      </c>
      <c r="MEQ156" s="24" t="s">
        <v>27886</v>
      </c>
      <c r="MER156" s="24" t="s">
        <v>27887</v>
      </c>
      <c r="MES156" s="24" t="s">
        <v>27888</v>
      </c>
      <c r="MET156" s="24" t="s">
        <v>27889</v>
      </c>
      <c r="MEU156" s="24" t="s">
        <v>27890</v>
      </c>
      <c r="MEV156" s="24" t="s">
        <v>27891</v>
      </c>
      <c r="MEW156" s="24" t="s">
        <v>27892</v>
      </c>
      <c r="MEX156" s="24" t="s">
        <v>27893</v>
      </c>
      <c r="MEY156" s="24" t="s">
        <v>27894</v>
      </c>
      <c r="MEZ156" s="24" t="s">
        <v>27895</v>
      </c>
      <c r="MFA156" s="24" t="s">
        <v>27896</v>
      </c>
      <c r="MFB156" s="24" t="s">
        <v>27897</v>
      </c>
      <c r="MFC156" s="24" t="s">
        <v>27898</v>
      </c>
      <c r="MFD156" s="24" t="s">
        <v>27899</v>
      </c>
      <c r="MFE156" s="24" t="s">
        <v>27900</v>
      </c>
      <c r="MFF156" s="24" t="s">
        <v>27901</v>
      </c>
      <c r="MFG156" s="24" t="s">
        <v>27902</v>
      </c>
      <c r="MFH156" s="24" t="s">
        <v>27903</v>
      </c>
      <c r="MFI156" s="24" t="s">
        <v>27904</v>
      </c>
      <c r="MFJ156" s="24" t="s">
        <v>27905</v>
      </c>
      <c r="MFK156" s="24" t="s">
        <v>27906</v>
      </c>
      <c r="MFL156" s="24" t="s">
        <v>27907</v>
      </c>
      <c r="MFM156" s="24" t="s">
        <v>27908</v>
      </c>
      <c r="MFN156" s="24" t="s">
        <v>27909</v>
      </c>
      <c r="MFO156" s="24" t="s">
        <v>27910</v>
      </c>
      <c r="MFP156" s="24" t="s">
        <v>27911</v>
      </c>
      <c r="MFQ156" s="24" t="s">
        <v>27912</v>
      </c>
      <c r="MFR156" s="24" t="s">
        <v>27913</v>
      </c>
      <c r="MFS156" s="24" t="s">
        <v>27914</v>
      </c>
      <c r="MFT156" s="24" t="s">
        <v>27915</v>
      </c>
      <c r="MFU156" s="24" t="s">
        <v>27916</v>
      </c>
      <c r="MFV156" s="24" t="s">
        <v>27917</v>
      </c>
      <c r="MFW156" s="24" t="s">
        <v>27918</v>
      </c>
      <c r="MFX156" s="24" t="s">
        <v>27919</v>
      </c>
      <c r="MFY156" s="24" t="s">
        <v>27920</v>
      </c>
      <c r="MFZ156" s="24" t="s">
        <v>27921</v>
      </c>
      <c r="MGA156" s="24" t="s">
        <v>27922</v>
      </c>
      <c r="MGB156" s="24" t="s">
        <v>27923</v>
      </c>
      <c r="MGC156" s="24" t="s">
        <v>27924</v>
      </c>
      <c r="MGD156" s="24" t="s">
        <v>27925</v>
      </c>
      <c r="MGE156" s="24" t="s">
        <v>27926</v>
      </c>
      <c r="MGF156" s="24" t="s">
        <v>27927</v>
      </c>
      <c r="MGG156" s="24" t="s">
        <v>27928</v>
      </c>
      <c r="MGH156" s="24" t="s">
        <v>27929</v>
      </c>
      <c r="MGI156" s="24" t="s">
        <v>27930</v>
      </c>
      <c r="MGJ156" s="24" t="s">
        <v>27931</v>
      </c>
      <c r="MGK156" s="24" t="s">
        <v>27932</v>
      </c>
      <c r="MGL156" s="24" t="s">
        <v>27933</v>
      </c>
      <c r="MGM156" s="24" t="s">
        <v>27934</v>
      </c>
      <c r="MGN156" s="24" t="s">
        <v>27935</v>
      </c>
      <c r="MGO156" s="24" t="s">
        <v>27936</v>
      </c>
      <c r="MGP156" s="24" t="s">
        <v>27937</v>
      </c>
      <c r="MGQ156" s="24" t="s">
        <v>27938</v>
      </c>
      <c r="MGR156" s="24" t="s">
        <v>27939</v>
      </c>
      <c r="MGS156" s="24" t="s">
        <v>27940</v>
      </c>
      <c r="MGT156" s="24" t="s">
        <v>27941</v>
      </c>
      <c r="MGU156" s="24" t="s">
        <v>27942</v>
      </c>
      <c r="MGV156" s="24" t="s">
        <v>27943</v>
      </c>
      <c r="MGW156" s="24" t="s">
        <v>27944</v>
      </c>
      <c r="MGX156" s="24" t="s">
        <v>27945</v>
      </c>
      <c r="MGY156" s="24" t="s">
        <v>27946</v>
      </c>
      <c r="MGZ156" s="24" t="s">
        <v>27947</v>
      </c>
      <c r="MHA156" s="24" t="s">
        <v>27948</v>
      </c>
      <c r="MHB156" s="24" t="s">
        <v>27949</v>
      </c>
      <c r="MHC156" s="24" t="s">
        <v>27950</v>
      </c>
      <c r="MHD156" s="24" t="s">
        <v>27951</v>
      </c>
      <c r="MHE156" s="24" t="s">
        <v>27952</v>
      </c>
      <c r="MHF156" s="24" t="s">
        <v>27953</v>
      </c>
      <c r="MHG156" s="24" t="s">
        <v>27954</v>
      </c>
      <c r="MHH156" s="24" t="s">
        <v>27955</v>
      </c>
      <c r="MHI156" s="24" t="s">
        <v>27956</v>
      </c>
      <c r="MHJ156" s="24" t="s">
        <v>27957</v>
      </c>
      <c r="MHK156" s="24" t="s">
        <v>27958</v>
      </c>
      <c r="MHL156" s="24" t="s">
        <v>27959</v>
      </c>
      <c r="MHM156" s="24" t="s">
        <v>27960</v>
      </c>
      <c r="MHN156" s="24" t="s">
        <v>27961</v>
      </c>
      <c r="MHO156" s="24" t="s">
        <v>27962</v>
      </c>
      <c r="MHP156" s="24" t="s">
        <v>27963</v>
      </c>
      <c r="MHQ156" s="24" t="s">
        <v>27964</v>
      </c>
      <c r="MHR156" s="24" t="s">
        <v>27965</v>
      </c>
      <c r="MHS156" s="24" t="s">
        <v>27966</v>
      </c>
      <c r="MHT156" s="24" t="s">
        <v>27967</v>
      </c>
      <c r="MHU156" s="24" t="s">
        <v>27968</v>
      </c>
      <c r="MHV156" s="24" t="s">
        <v>27969</v>
      </c>
      <c r="MHW156" s="24" t="s">
        <v>27970</v>
      </c>
      <c r="MHX156" s="24" t="s">
        <v>27971</v>
      </c>
      <c r="MHY156" s="24" t="s">
        <v>27972</v>
      </c>
      <c r="MHZ156" s="24" t="s">
        <v>27973</v>
      </c>
      <c r="MIA156" s="24" t="s">
        <v>27974</v>
      </c>
      <c r="MIB156" s="24" t="s">
        <v>27975</v>
      </c>
      <c r="MIC156" s="24" t="s">
        <v>27976</v>
      </c>
      <c r="MID156" s="24" t="s">
        <v>27977</v>
      </c>
      <c r="MIE156" s="24" t="s">
        <v>27978</v>
      </c>
      <c r="MIF156" s="24" t="s">
        <v>27979</v>
      </c>
      <c r="MIG156" s="24" t="s">
        <v>27980</v>
      </c>
      <c r="MIH156" s="24" t="s">
        <v>27981</v>
      </c>
      <c r="MII156" s="24" t="s">
        <v>27982</v>
      </c>
      <c r="MIJ156" s="24" t="s">
        <v>27983</v>
      </c>
      <c r="MIK156" s="24" t="s">
        <v>27984</v>
      </c>
      <c r="MIL156" s="24" t="s">
        <v>27985</v>
      </c>
      <c r="MIM156" s="24" t="s">
        <v>27986</v>
      </c>
      <c r="MIN156" s="24" t="s">
        <v>27987</v>
      </c>
      <c r="MIO156" s="24" t="s">
        <v>27988</v>
      </c>
      <c r="MIP156" s="24" t="s">
        <v>27989</v>
      </c>
      <c r="MIQ156" s="24" t="s">
        <v>27990</v>
      </c>
      <c r="MIR156" s="24" t="s">
        <v>27991</v>
      </c>
      <c r="MIS156" s="24" t="s">
        <v>27992</v>
      </c>
      <c r="MIT156" s="24" t="s">
        <v>27993</v>
      </c>
      <c r="MIU156" s="24" t="s">
        <v>27994</v>
      </c>
      <c r="MIV156" s="24" t="s">
        <v>27995</v>
      </c>
      <c r="MIW156" s="24" t="s">
        <v>27996</v>
      </c>
      <c r="MIX156" s="24" t="s">
        <v>27997</v>
      </c>
      <c r="MIY156" s="24" t="s">
        <v>27998</v>
      </c>
      <c r="MIZ156" s="24" t="s">
        <v>27999</v>
      </c>
      <c r="MJA156" s="24" t="s">
        <v>28000</v>
      </c>
      <c r="MJB156" s="24" t="s">
        <v>28001</v>
      </c>
      <c r="MJC156" s="24" t="s">
        <v>28002</v>
      </c>
      <c r="MJD156" s="24" t="s">
        <v>28003</v>
      </c>
      <c r="MJE156" s="24" t="s">
        <v>28004</v>
      </c>
      <c r="MJF156" s="24" t="s">
        <v>28005</v>
      </c>
      <c r="MJG156" s="24" t="s">
        <v>28006</v>
      </c>
      <c r="MJH156" s="24" t="s">
        <v>28007</v>
      </c>
      <c r="MJI156" s="24" t="s">
        <v>28008</v>
      </c>
      <c r="MJJ156" s="24" t="s">
        <v>28009</v>
      </c>
      <c r="MJK156" s="24" t="s">
        <v>28010</v>
      </c>
      <c r="MJL156" s="24" t="s">
        <v>28011</v>
      </c>
      <c r="MJM156" s="24" t="s">
        <v>28012</v>
      </c>
      <c r="MJN156" s="24" t="s">
        <v>28013</v>
      </c>
      <c r="MJO156" s="24" t="s">
        <v>28014</v>
      </c>
      <c r="MJP156" s="24" t="s">
        <v>28015</v>
      </c>
      <c r="MJQ156" s="24" t="s">
        <v>28016</v>
      </c>
      <c r="MJR156" s="24" t="s">
        <v>28017</v>
      </c>
      <c r="MJS156" s="24" t="s">
        <v>28018</v>
      </c>
      <c r="MJT156" s="24" t="s">
        <v>28019</v>
      </c>
      <c r="MJU156" s="24" t="s">
        <v>28020</v>
      </c>
      <c r="MJV156" s="24" t="s">
        <v>28021</v>
      </c>
      <c r="MJW156" s="24" t="s">
        <v>28022</v>
      </c>
      <c r="MJX156" s="24" t="s">
        <v>28023</v>
      </c>
      <c r="MJY156" s="24" t="s">
        <v>28024</v>
      </c>
      <c r="MJZ156" s="24" t="s">
        <v>28025</v>
      </c>
      <c r="MKA156" s="24" t="s">
        <v>28026</v>
      </c>
      <c r="MKB156" s="24" t="s">
        <v>28027</v>
      </c>
      <c r="MKC156" s="24" t="s">
        <v>28028</v>
      </c>
      <c r="MKD156" s="24" t="s">
        <v>28029</v>
      </c>
      <c r="MKE156" s="24" t="s">
        <v>28030</v>
      </c>
      <c r="MKF156" s="24" t="s">
        <v>28031</v>
      </c>
      <c r="MKG156" s="24" t="s">
        <v>28032</v>
      </c>
      <c r="MKH156" s="24" t="s">
        <v>28033</v>
      </c>
      <c r="MKI156" s="24" t="s">
        <v>28034</v>
      </c>
      <c r="MKJ156" s="24" t="s">
        <v>28035</v>
      </c>
      <c r="MKK156" s="24" t="s">
        <v>28036</v>
      </c>
      <c r="MKL156" s="24" t="s">
        <v>28037</v>
      </c>
      <c r="MKM156" s="24" t="s">
        <v>28038</v>
      </c>
      <c r="MKN156" s="24" t="s">
        <v>28039</v>
      </c>
      <c r="MKO156" s="24" t="s">
        <v>28040</v>
      </c>
      <c r="MKP156" s="24" t="s">
        <v>28041</v>
      </c>
      <c r="MKQ156" s="24" t="s">
        <v>28042</v>
      </c>
      <c r="MKR156" s="24" t="s">
        <v>28043</v>
      </c>
      <c r="MKS156" s="24" t="s">
        <v>28044</v>
      </c>
      <c r="MKT156" s="24" t="s">
        <v>28045</v>
      </c>
      <c r="MKU156" s="24" t="s">
        <v>28046</v>
      </c>
      <c r="MKV156" s="24" t="s">
        <v>28047</v>
      </c>
      <c r="MKW156" s="24" t="s">
        <v>28048</v>
      </c>
      <c r="MKX156" s="24" t="s">
        <v>28049</v>
      </c>
      <c r="MKY156" s="24" t="s">
        <v>28050</v>
      </c>
      <c r="MKZ156" s="24" t="s">
        <v>28051</v>
      </c>
      <c r="MLA156" s="24" t="s">
        <v>28052</v>
      </c>
      <c r="MLB156" s="24" t="s">
        <v>28053</v>
      </c>
      <c r="MLC156" s="24" t="s">
        <v>28054</v>
      </c>
      <c r="MLD156" s="24" t="s">
        <v>28055</v>
      </c>
      <c r="MLE156" s="24" t="s">
        <v>28056</v>
      </c>
      <c r="MLF156" s="24" t="s">
        <v>28057</v>
      </c>
      <c r="MLG156" s="24" t="s">
        <v>28058</v>
      </c>
      <c r="MLH156" s="24" t="s">
        <v>28059</v>
      </c>
      <c r="MLI156" s="24" t="s">
        <v>28060</v>
      </c>
      <c r="MLJ156" s="24" t="s">
        <v>28061</v>
      </c>
      <c r="MLK156" s="24" t="s">
        <v>28062</v>
      </c>
      <c r="MLL156" s="24" t="s">
        <v>28063</v>
      </c>
      <c r="MLM156" s="24" t="s">
        <v>28064</v>
      </c>
      <c r="MLN156" s="24" t="s">
        <v>28065</v>
      </c>
      <c r="MLO156" s="24" t="s">
        <v>28066</v>
      </c>
      <c r="MLP156" s="24" t="s">
        <v>28067</v>
      </c>
      <c r="MLQ156" s="24" t="s">
        <v>28068</v>
      </c>
      <c r="MLR156" s="24" t="s">
        <v>28069</v>
      </c>
      <c r="MLS156" s="24" t="s">
        <v>28070</v>
      </c>
      <c r="MLT156" s="24" t="s">
        <v>28071</v>
      </c>
      <c r="MLU156" s="24" t="s">
        <v>28072</v>
      </c>
      <c r="MLV156" s="24" t="s">
        <v>28073</v>
      </c>
      <c r="MLW156" s="24" t="s">
        <v>28074</v>
      </c>
      <c r="MLX156" s="24" t="s">
        <v>28075</v>
      </c>
      <c r="MLY156" s="24" t="s">
        <v>28076</v>
      </c>
      <c r="MLZ156" s="24" t="s">
        <v>28077</v>
      </c>
      <c r="MMA156" s="24" t="s">
        <v>28078</v>
      </c>
      <c r="MMB156" s="24" t="s">
        <v>28079</v>
      </c>
      <c r="MMC156" s="24" t="s">
        <v>28080</v>
      </c>
      <c r="MMD156" s="24" t="s">
        <v>28081</v>
      </c>
      <c r="MME156" s="24" t="s">
        <v>28082</v>
      </c>
      <c r="MMF156" s="24" t="s">
        <v>28083</v>
      </c>
      <c r="MMG156" s="24" t="s">
        <v>28084</v>
      </c>
      <c r="MMH156" s="24" t="s">
        <v>28085</v>
      </c>
      <c r="MMI156" s="24" t="s">
        <v>28086</v>
      </c>
      <c r="MMJ156" s="24" t="s">
        <v>28087</v>
      </c>
      <c r="MMK156" s="24" t="s">
        <v>28088</v>
      </c>
      <c r="MML156" s="24" t="s">
        <v>28089</v>
      </c>
      <c r="MMM156" s="24" t="s">
        <v>28090</v>
      </c>
      <c r="MMN156" s="24" t="s">
        <v>28091</v>
      </c>
      <c r="MMO156" s="24" t="s">
        <v>28092</v>
      </c>
      <c r="MMP156" s="24" t="s">
        <v>28093</v>
      </c>
      <c r="MMQ156" s="24" t="s">
        <v>28094</v>
      </c>
      <c r="MMR156" s="24" t="s">
        <v>28095</v>
      </c>
      <c r="MMS156" s="24" t="s">
        <v>28096</v>
      </c>
      <c r="MMT156" s="24" t="s">
        <v>28097</v>
      </c>
      <c r="MMU156" s="24" t="s">
        <v>28098</v>
      </c>
      <c r="MMV156" s="24" t="s">
        <v>28099</v>
      </c>
      <c r="MMW156" s="24" t="s">
        <v>28100</v>
      </c>
      <c r="MMX156" s="24" t="s">
        <v>28101</v>
      </c>
      <c r="MMY156" s="24" t="s">
        <v>28102</v>
      </c>
      <c r="MMZ156" s="24" t="s">
        <v>28103</v>
      </c>
      <c r="MNA156" s="24" t="s">
        <v>28104</v>
      </c>
      <c r="MNB156" s="24" t="s">
        <v>28105</v>
      </c>
      <c r="MNC156" s="24" t="s">
        <v>28106</v>
      </c>
      <c r="MND156" s="24" t="s">
        <v>28107</v>
      </c>
      <c r="MNE156" s="24" t="s">
        <v>28108</v>
      </c>
      <c r="MNF156" s="24" t="s">
        <v>28109</v>
      </c>
      <c r="MNG156" s="24" t="s">
        <v>28110</v>
      </c>
      <c r="MNH156" s="24" t="s">
        <v>28111</v>
      </c>
      <c r="MNI156" s="24" t="s">
        <v>28112</v>
      </c>
      <c r="MNJ156" s="24" t="s">
        <v>28113</v>
      </c>
      <c r="MNK156" s="24" t="s">
        <v>28114</v>
      </c>
      <c r="MNL156" s="24" t="s">
        <v>28115</v>
      </c>
      <c r="MNM156" s="24" t="s">
        <v>28116</v>
      </c>
      <c r="MNN156" s="24" t="s">
        <v>28117</v>
      </c>
      <c r="MNO156" s="24" t="s">
        <v>28118</v>
      </c>
      <c r="MNP156" s="24" t="s">
        <v>28119</v>
      </c>
      <c r="MNQ156" s="24" t="s">
        <v>28120</v>
      </c>
      <c r="MNR156" s="24" t="s">
        <v>28121</v>
      </c>
      <c r="MNS156" s="24" t="s">
        <v>28122</v>
      </c>
      <c r="MNT156" s="24" t="s">
        <v>28123</v>
      </c>
      <c r="MNU156" s="24" t="s">
        <v>28124</v>
      </c>
      <c r="MNV156" s="24" t="s">
        <v>28125</v>
      </c>
      <c r="MNW156" s="24" t="s">
        <v>28126</v>
      </c>
      <c r="MNX156" s="24" t="s">
        <v>28127</v>
      </c>
      <c r="MNY156" s="24" t="s">
        <v>28128</v>
      </c>
      <c r="MNZ156" s="24" t="s">
        <v>28129</v>
      </c>
      <c r="MOA156" s="24" t="s">
        <v>28130</v>
      </c>
      <c r="MOB156" s="24" t="s">
        <v>28131</v>
      </c>
      <c r="MOC156" s="24" t="s">
        <v>28132</v>
      </c>
      <c r="MOD156" s="24" t="s">
        <v>28133</v>
      </c>
      <c r="MOE156" s="24" t="s">
        <v>28134</v>
      </c>
      <c r="MOF156" s="24" t="s">
        <v>28135</v>
      </c>
      <c r="MOG156" s="24" t="s">
        <v>28136</v>
      </c>
      <c r="MOH156" s="24" t="s">
        <v>28137</v>
      </c>
      <c r="MOI156" s="24" t="s">
        <v>28138</v>
      </c>
      <c r="MOJ156" s="24" t="s">
        <v>28139</v>
      </c>
      <c r="MOK156" s="24" t="s">
        <v>28140</v>
      </c>
      <c r="MOL156" s="24" t="s">
        <v>28141</v>
      </c>
      <c r="MOM156" s="24" t="s">
        <v>28142</v>
      </c>
      <c r="MON156" s="24" t="s">
        <v>28143</v>
      </c>
      <c r="MOO156" s="24" t="s">
        <v>28144</v>
      </c>
      <c r="MOP156" s="24" t="s">
        <v>28145</v>
      </c>
      <c r="MOQ156" s="24" t="s">
        <v>28146</v>
      </c>
      <c r="MOR156" s="24" t="s">
        <v>28147</v>
      </c>
      <c r="MOS156" s="24" t="s">
        <v>28148</v>
      </c>
      <c r="MOT156" s="24" t="s">
        <v>28149</v>
      </c>
      <c r="MOU156" s="24" t="s">
        <v>28150</v>
      </c>
      <c r="MOV156" s="24" t="s">
        <v>28151</v>
      </c>
      <c r="MOW156" s="24" t="s">
        <v>28152</v>
      </c>
      <c r="MOX156" s="24" t="s">
        <v>28153</v>
      </c>
      <c r="MOY156" s="24" t="s">
        <v>28154</v>
      </c>
      <c r="MOZ156" s="24" t="s">
        <v>28155</v>
      </c>
      <c r="MPA156" s="24" t="s">
        <v>28156</v>
      </c>
      <c r="MPB156" s="24" t="s">
        <v>28157</v>
      </c>
      <c r="MPC156" s="24" t="s">
        <v>28158</v>
      </c>
      <c r="MPD156" s="24" t="s">
        <v>28159</v>
      </c>
      <c r="MPE156" s="24" t="s">
        <v>28160</v>
      </c>
      <c r="MPF156" s="24" t="s">
        <v>28161</v>
      </c>
      <c r="MPG156" s="24" t="s">
        <v>28162</v>
      </c>
      <c r="MPH156" s="24" t="s">
        <v>28163</v>
      </c>
      <c r="MPI156" s="24" t="s">
        <v>28164</v>
      </c>
      <c r="MPJ156" s="24" t="s">
        <v>28165</v>
      </c>
      <c r="MPK156" s="24" t="s">
        <v>28166</v>
      </c>
      <c r="MPL156" s="24" t="s">
        <v>28167</v>
      </c>
      <c r="MPM156" s="24" t="s">
        <v>28168</v>
      </c>
      <c r="MPN156" s="24" t="s">
        <v>28169</v>
      </c>
      <c r="MPO156" s="24" t="s">
        <v>28170</v>
      </c>
      <c r="MPP156" s="24" t="s">
        <v>28171</v>
      </c>
      <c r="MPQ156" s="24" t="s">
        <v>28172</v>
      </c>
      <c r="MPR156" s="24" t="s">
        <v>28173</v>
      </c>
      <c r="MPS156" s="24" t="s">
        <v>28174</v>
      </c>
      <c r="MPT156" s="24" t="s">
        <v>28175</v>
      </c>
      <c r="MPU156" s="24" t="s">
        <v>28176</v>
      </c>
      <c r="MPV156" s="24" t="s">
        <v>28177</v>
      </c>
      <c r="MPW156" s="24" t="s">
        <v>28178</v>
      </c>
      <c r="MPX156" s="24" t="s">
        <v>28179</v>
      </c>
      <c r="MPY156" s="24" t="s">
        <v>28180</v>
      </c>
      <c r="MPZ156" s="24" t="s">
        <v>28181</v>
      </c>
      <c r="MQA156" s="24" t="s">
        <v>28182</v>
      </c>
      <c r="MQB156" s="24" t="s">
        <v>28183</v>
      </c>
      <c r="MQC156" s="24" t="s">
        <v>28184</v>
      </c>
      <c r="MQD156" s="24" t="s">
        <v>28185</v>
      </c>
      <c r="MQE156" s="24" t="s">
        <v>28186</v>
      </c>
      <c r="MQF156" s="24" t="s">
        <v>28187</v>
      </c>
      <c r="MQG156" s="24" t="s">
        <v>28188</v>
      </c>
      <c r="MQH156" s="24" t="s">
        <v>28189</v>
      </c>
      <c r="MQI156" s="24" t="s">
        <v>28190</v>
      </c>
      <c r="MQJ156" s="24" t="s">
        <v>28191</v>
      </c>
      <c r="MQK156" s="24" t="s">
        <v>28192</v>
      </c>
      <c r="MQL156" s="24" t="s">
        <v>28193</v>
      </c>
      <c r="MQM156" s="24" t="s">
        <v>28194</v>
      </c>
      <c r="MQN156" s="24" t="s">
        <v>28195</v>
      </c>
      <c r="MQO156" s="24" t="s">
        <v>28196</v>
      </c>
      <c r="MQP156" s="24" t="s">
        <v>28197</v>
      </c>
      <c r="MQQ156" s="24" t="s">
        <v>28198</v>
      </c>
      <c r="MQR156" s="24" t="s">
        <v>28199</v>
      </c>
      <c r="MQS156" s="24" t="s">
        <v>28200</v>
      </c>
      <c r="MQT156" s="24" t="s">
        <v>28201</v>
      </c>
      <c r="MQU156" s="24" t="s">
        <v>28202</v>
      </c>
      <c r="MQV156" s="24" t="s">
        <v>28203</v>
      </c>
      <c r="MQW156" s="24" t="s">
        <v>28204</v>
      </c>
      <c r="MQX156" s="24" t="s">
        <v>28205</v>
      </c>
      <c r="MQY156" s="24" t="s">
        <v>28206</v>
      </c>
      <c r="MQZ156" s="24" t="s">
        <v>28207</v>
      </c>
      <c r="MRA156" s="24" t="s">
        <v>28208</v>
      </c>
      <c r="MRB156" s="24" t="s">
        <v>28209</v>
      </c>
      <c r="MRC156" s="24" t="s">
        <v>28210</v>
      </c>
      <c r="MRD156" s="24" t="s">
        <v>28211</v>
      </c>
      <c r="MRE156" s="24" t="s">
        <v>28212</v>
      </c>
      <c r="MRF156" s="24" t="s">
        <v>28213</v>
      </c>
      <c r="MRG156" s="24" t="s">
        <v>28214</v>
      </c>
      <c r="MRH156" s="24" t="s">
        <v>28215</v>
      </c>
      <c r="MRI156" s="24" t="s">
        <v>28216</v>
      </c>
      <c r="MRJ156" s="24" t="s">
        <v>28217</v>
      </c>
      <c r="MRK156" s="24" t="s">
        <v>28218</v>
      </c>
      <c r="MRL156" s="24" t="s">
        <v>28219</v>
      </c>
      <c r="MRM156" s="24" t="s">
        <v>28220</v>
      </c>
      <c r="MRN156" s="24" t="s">
        <v>28221</v>
      </c>
      <c r="MRO156" s="24" t="s">
        <v>28222</v>
      </c>
      <c r="MRP156" s="24" t="s">
        <v>28223</v>
      </c>
      <c r="MRQ156" s="24" t="s">
        <v>28224</v>
      </c>
      <c r="MRR156" s="24" t="s">
        <v>28225</v>
      </c>
      <c r="MRS156" s="24" t="s">
        <v>28226</v>
      </c>
      <c r="MRT156" s="24" t="s">
        <v>28227</v>
      </c>
      <c r="MRU156" s="24" t="s">
        <v>28228</v>
      </c>
      <c r="MRV156" s="24" t="s">
        <v>28229</v>
      </c>
      <c r="MRW156" s="24" t="s">
        <v>28230</v>
      </c>
      <c r="MRX156" s="24" t="s">
        <v>28231</v>
      </c>
      <c r="MRY156" s="24" t="s">
        <v>28232</v>
      </c>
      <c r="MRZ156" s="24" t="s">
        <v>28233</v>
      </c>
      <c r="MSA156" s="24" t="s">
        <v>28234</v>
      </c>
      <c r="MSB156" s="24" t="s">
        <v>28235</v>
      </c>
      <c r="MSC156" s="24" t="s">
        <v>28236</v>
      </c>
      <c r="MSD156" s="24" t="s">
        <v>28237</v>
      </c>
      <c r="MSE156" s="24" t="s">
        <v>28238</v>
      </c>
      <c r="MSF156" s="24" t="s">
        <v>28239</v>
      </c>
      <c r="MSG156" s="24" t="s">
        <v>28240</v>
      </c>
      <c r="MSH156" s="24" t="s">
        <v>28241</v>
      </c>
      <c r="MSI156" s="24" t="s">
        <v>28242</v>
      </c>
      <c r="MSJ156" s="24" t="s">
        <v>28243</v>
      </c>
      <c r="MSK156" s="24" t="s">
        <v>28244</v>
      </c>
      <c r="MSL156" s="24" t="s">
        <v>28245</v>
      </c>
      <c r="MSM156" s="24" t="s">
        <v>28246</v>
      </c>
      <c r="MSN156" s="24" t="s">
        <v>28247</v>
      </c>
      <c r="MSO156" s="24" t="s">
        <v>28248</v>
      </c>
      <c r="MSP156" s="24" t="s">
        <v>28249</v>
      </c>
      <c r="MSQ156" s="24" t="s">
        <v>28250</v>
      </c>
      <c r="MSR156" s="24" t="s">
        <v>28251</v>
      </c>
      <c r="MSS156" s="24" t="s">
        <v>28252</v>
      </c>
      <c r="MST156" s="24" t="s">
        <v>28253</v>
      </c>
      <c r="MSU156" s="24" t="s">
        <v>28254</v>
      </c>
      <c r="MSV156" s="24" t="s">
        <v>28255</v>
      </c>
      <c r="MSW156" s="24" t="s">
        <v>28256</v>
      </c>
      <c r="MSX156" s="24" t="s">
        <v>28257</v>
      </c>
      <c r="MSY156" s="24" t="s">
        <v>28258</v>
      </c>
      <c r="MSZ156" s="24" t="s">
        <v>28259</v>
      </c>
      <c r="MTA156" s="24" t="s">
        <v>28260</v>
      </c>
      <c r="MTB156" s="24" t="s">
        <v>28261</v>
      </c>
      <c r="MTC156" s="24" t="s">
        <v>28262</v>
      </c>
      <c r="MTD156" s="24" t="s">
        <v>28263</v>
      </c>
      <c r="MTE156" s="24" t="s">
        <v>28264</v>
      </c>
      <c r="MTF156" s="24" t="s">
        <v>28265</v>
      </c>
      <c r="MTG156" s="24" t="s">
        <v>28266</v>
      </c>
      <c r="MTH156" s="24" t="s">
        <v>28267</v>
      </c>
      <c r="MTI156" s="24" t="s">
        <v>28268</v>
      </c>
      <c r="MTJ156" s="24" t="s">
        <v>28269</v>
      </c>
      <c r="MTK156" s="24" t="s">
        <v>28270</v>
      </c>
      <c r="MTL156" s="24" t="s">
        <v>28271</v>
      </c>
      <c r="MTM156" s="24" t="s">
        <v>28272</v>
      </c>
      <c r="MTN156" s="24" t="s">
        <v>28273</v>
      </c>
      <c r="MTO156" s="24" t="s">
        <v>28274</v>
      </c>
      <c r="MTP156" s="24" t="s">
        <v>28275</v>
      </c>
      <c r="MTQ156" s="24" t="s">
        <v>28276</v>
      </c>
      <c r="MTR156" s="24" t="s">
        <v>28277</v>
      </c>
      <c r="MTS156" s="24" t="s">
        <v>28278</v>
      </c>
      <c r="MTT156" s="24" t="s">
        <v>28279</v>
      </c>
      <c r="MTU156" s="24" t="s">
        <v>28280</v>
      </c>
      <c r="MTV156" s="24" t="s">
        <v>28281</v>
      </c>
      <c r="MTW156" s="24" t="s">
        <v>28282</v>
      </c>
      <c r="MTX156" s="24" t="s">
        <v>28283</v>
      </c>
      <c r="MTY156" s="24" t="s">
        <v>28284</v>
      </c>
      <c r="MTZ156" s="24" t="s">
        <v>28285</v>
      </c>
      <c r="MUA156" s="24" t="s">
        <v>28286</v>
      </c>
      <c r="MUB156" s="24" t="s">
        <v>28287</v>
      </c>
      <c r="MUC156" s="24" t="s">
        <v>28288</v>
      </c>
      <c r="MUD156" s="24" t="s">
        <v>28289</v>
      </c>
      <c r="MUE156" s="24" t="s">
        <v>28290</v>
      </c>
      <c r="MUF156" s="24" t="s">
        <v>28291</v>
      </c>
      <c r="MUG156" s="24" t="s">
        <v>28292</v>
      </c>
      <c r="MUH156" s="24" t="s">
        <v>28293</v>
      </c>
      <c r="MUI156" s="24" t="s">
        <v>28294</v>
      </c>
      <c r="MUJ156" s="24" t="s">
        <v>28295</v>
      </c>
      <c r="MUK156" s="24" t="s">
        <v>28296</v>
      </c>
      <c r="MUL156" s="24" t="s">
        <v>28297</v>
      </c>
      <c r="MUM156" s="24" t="s">
        <v>28298</v>
      </c>
      <c r="MUN156" s="24" t="s">
        <v>28299</v>
      </c>
      <c r="MUO156" s="24" t="s">
        <v>28300</v>
      </c>
      <c r="MUP156" s="24" t="s">
        <v>28301</v>
      </c>
      <c r="MUQ156" s="24" t="s">
        <v>28302</v>
      </c>
      <c r="MUR156" s="24" t="s">
        <v>28303</v>
      </c>
      <c r="MUS156" s="24" t="s">
        <v>28304</v>
      </c>
      <c r="MUT156" s="24" t="s">
        <v>28305</v>
      </c>
      <c r="MUU156" s="24" t="s">
        <v>28306</v>
      </c>
      <c r="MUV156" s="24" t="s">
        <v>28307</v>
      </c>
      <c r="MUW156" s="24" t="s">
        <v>28308</v>
      </c>
      <c r="MUX156" s="24" t="s">
        <v>28309</v>
      </c>
      <c r="MUY156" s="24" t="s">
        <v>28310</v>
      </c>
      <c r="MUZ156" s="24" t="s">
        <v>28311</v>
      </c>
      <c r="MVA156" s="24" t="s">
        <v>28312</v>
      </c>
      <c r="MVB156" s="24" t="s">
        <v>28313</v>
      </c>
      <c r="MVC156" s="24" t="s">
        <v>28314</v>
      </c>
      <c r="MVD156" s="24" t="s">
        <v>28315</v>
      </c>
      <c r="MVE156" s="24" t="s">
        <v>28316</v>
      </c>
      <c r="MVF156" s="24" t="s">
        <v>28317</v>
      </c>
      <c r="MVG156" s="24" t="s">
        <v>28318</v>
      </c>
      <c r="MVH156" s="24" t="s">
        <v>28319</v>
      </c>
      <c r="MVI156" s="24" t="s">
        <v>28320</v>
      </c>
      <c r="MVJ156" s="24" t="s">
        <v>28321</v>
      </c>
      <c r="MVK156" s="24" t="s">
        <v>28322</v>
      </c>
      <c r="MVL156" s="24" t="s">
        <v>28323</v>
      </c>
      <c r="MVM156" s="24" t="s">
        <v>28324</v>
      </c>
      <c r="MVN156" s="24" t="s">
        <v>28325</v>
      </c>
      <c r="MVO156" s="24" t="s">
        <v>28326</v>
      </c>
      <c r="MVP156" s="24" t="s">
        <v>28327</v>
      </c>
      <c r="MVQ156" s="24" t="s">
        <v>28328</v>
      </c>
      <c r="MVR156" s="24" t="s">
        <v>28329</v>
      </c>
      <c r="MVS156" s="24" t="s">
        <v>28330</v>
      </c>
      <c r="MVT156" s="24" t="s">
        <v>28331</v>
      </c>
      <c r="MVU156" s="24" t="s">
        <v>28332</v>
      </c>
      <c r="MVV156" s="24" t="s">
        <v>28333</v>
      </c>
      <c r="MVW156" s="24" t="s">
        <v>28334</v>
      </c>
      <c r="MVX156" s="24" t="s">
        <v>28335</v>
      </c>
      <c r="MVY156" s="24" t="s">
        <v>28336</v>
      </c>
      <c r="MVZ156" s="24" t="s">
        <v>28337</v>
      </c>
      <c r="MWA156" s="24" t="s">
        <v>28338</v>
      </c>
      <c r="MWB156" s="24" t="s">
        <v>28339</v>
      </c>
      <c r="MWC156" s="24" t="s">
        <v>28340</v>
      </c>
      <c r="MWD156" s="24" t="s">
        <v>28341</v>
      </c>
      <c r="MWE156" s="24" t="s">
        <v>28342</v>
      </c>
      <c r="MWF156" s="24" t="s">
        <v>28343</v>
      </c>
      <c r="MWG156" s="24" t="s">
        <v>28344</v>
      </c>
      <c r="MWH156" s="24" t="s">
        <v>28345</v>
      </c>
      <c r="MWI156" s="24" t="s">
        <v>28346</v>
      </c>
      <c r="MWJ156" s="24" t="s">
        <v>28347</v>
      </c>
      <c r="MWK156" s="24" t="s">
        <v>28348</v>
      </c>
      <c r="MWL156" s="24" t="s">
        <v>28349</v>
      </c>
      <c r="MWM156" s="24" t="s">
        <v>28350</v>
      </c>
      <c r="MWN156" s="24" t="s">
        <v>28351</v>
      </c>
      <c r="MWO156" s="24" t="s">
        <v>28352</v>
      </c>
      <c r="MWP156" s="24" t="s">
        <v>28353</v>
      </c>
      <c r="MWQ156" s="24" t="s">
        <v>28354</v>
      </c>
      <c r="MWR156" s="24" t="s">
        <v>28355</v>
      </c>
      <c r="MWS156" s="24" t="s">
        <v>28356</v>
      </c>
      <c r="MWT156" s="24" t="s">
        <v>28357</v>
      </c>
      <c r="MWU156" s="24" t="s">
        <v>28358</v>
      </c>
      <c r="MWV156" s="24" t="s">
        <v>28359</v>
      </c>
      <c r="MWW156" s="24" t="s">
        <v>28360</v>
      </c>
      <c r="MWX156" s="24" t="s">
        <v>28361</v>
      </c>
      <c r="MWY156" s="24" t="s">
        <v>28362</v>
      </c>
      <c r="MWZ156" s="24" t="s">
        <v>28363</v>
      </c>
      <c r="MXA156" s="24" t="s">
        <v>28364</v>
      </c>
      <c r="MXB156" s="24" t="s">
        <v>28365</v>
      </c>
      <c r="MXC156" s="24" t="s">
        <v>28366</v>
      </c>
      <c r="MXD156" s="24" t="s">
        <v>28367</v>
      </c>
      <c r="MXE156" s="24" t="s">
        <v>28368</v>
      </c>
      <c r="MXF156" s="24" t="s">
        <v>28369</v>
      </c>
      <c r="MXG156" s="24" t="s">
        <v>28370</v>
      </c>
      <c r="MXH156" s="24" t="s">
        <v>28371</v>
      </c>
      <c r="MXI156" s="24" t="s">
        <v>28372</v>
      </c>
      <c r="MXJ156" s="24" t="s">
        <v>28373</v>
      </c>
      <c r="MXK156" s="24" t="s">
        <v>28374</v>
      </c>
      <c r="MXL156" s="24" t="s">
        <v>28375</v>
      </c>
      <c r="MXM156" s="24" t="s">
        <v>28376</v>
      </c>
      <c r="MXN156" s="24" t="s">
        <v>28377</v>
      </c>
      <c r="MXO156" s="24" t="s">
        <v>28378</v>
      </c>
      <c r="MXP156" s="24" t="s">
        <v>28379</v>
      </c>
      <c r="MXQ156" s="24" t="s">
        <v>28380</v>
      </c>
      <c r="MXR156" s="24" t="s">
        <v>28381</v>
      </c>
      <c r="MXS156" s="24" t="s">
        <v>28382</v>
      </c>
      <c r="MXT156" s="24" t="s">
        <v>28383</v>
      </c>
      <c r="MXU156" s="24" t="s">
        <v>28384</v>
      </c>
      <c r="MXV156" s="24" t="s">
        <v>28385</v>
      </c>
      <c r="MXW156" s="24" t="s">
        <v>28386</v>
      </c>
      <c r="MXX156" s="24" t="s">
        <v>28387</v>
      </c>
      <c r="MXY156" s="24" t="s">
        <v>28388</v>
      </c>
      <c r="MXZ156" s="24" t="s">
        <v>28389</v>
      </c>
      <c r="MYA156" s="24" t="s">
        <v>28390</v>
      </c>
      <c r="MYB156" s="24" t="s">
        <v>28391</v>
      </c>
      <c r="MYC156" s="24" t="s">
        <v>28392</v>
      </c>
      <c r="MYD156" s="24" t="s">
        <v>28393</v>
      </c>
      <c r="MYE156" s="24" t="s">
        <v>28394</v>
      </c>
      <c r="MYF156" s="24" t="s">
        <v>28395</v>
      </c>
      <c r="MYG156" s="24" t="s">
        <v>28396</v>
      </c>
      <c r="MYH156" s="24" t="s">
        <v>28397</v>
      </c>
      <c r="MYI156" s="24" t="s">
        <v>28398</v>
      </c>
      <c r="MYJ156" s="24" t="s">
        <v>28399</v>
      </c>
      <c r="MYK156" s="24" t="s">
        <v>28400</v>
      </c>
      <c r="MYL156" s="24" t="s">
        <v>28401</v>
      </c>
      <c r="MYM156" s="24" t="s">
        <v>28402</v>
      </c>
      <c r="MYN156" s="24" t="s">
        <v>28403</v>
      </c>
      <c r="MYO156" s="24" t="s">
        <v>28404</v>
      </c>
      <c r="MYP156" s="24" t="s">
        <v>28405</v>
      </c>
      <c r="MYQ156" s="24" t="s">
        <v>28406</v>
      </c>
      <c r="MYR156" s="24" t="s">
        <v>28407</v>
      </c>
      <c r="MYS156" s="24" t="s">
        <v>28408</v>
      </c>
      <c r="MYT156" s="24" t="s">
        <v>28409</v>
      </c>
      <c r="MYU156" s="24" t="s">
        <v>28410</v>
      </c>
      <c r="MYV156" s="24" t="s">
        <v>28411</v>
      </c>
      <c r="MYW156" s="24" t="s">
        <v>28412</v>
      </c>
      <c r="MYX156" s="24" t="s">
        <v>28413</v>
      </c>
      <c r="MYY156" s="24" t="s">
        <v>28414</v>
      </c>
      <c r="MYZ156" s="24" t="s">
        <v>28415</v>
      </c>
      <c r="MZA156" s="24" t="s">
        <v>28416</v>
      </c>
      <c r="MZB156" s="24" t="s">
        <v>28417</v>
      </c>
      <c r="MZC156" s="24" t="s">
        <v>28418</v>
      </c>
      <c r="MZD156" s="24" t="s">
        <v>28419</v>
      </c>
      <c r="MZE156" s="24" t="s">
        <v>28420</v>
      </c>
      <c r="MZF156" s="24" t="s">
        <v>28421</v>
      </c>
      <c r="MZG156" s="24" t="s">
        <v>28422</v>
      </c>
      <c r="MZH156" s="24" t="s">
        <v>28423</v>
      </c>
      <c r="MZI156" s="24" t="s">
        <v>28424</v>
      </c>
      <c r="MZJ156" s="24" t="s">
        <v>28425</v>
      </c>
      <c r="MZK156" s="24" t="s">
        <v>28426</v>
      </c>
      <c r="MZL156" s="24" t="s">
        <v>28427</v>
      </c>
      <c r="MZM156" s="24" t="s">
        <v>28428</v>
      </c>
      <c r="MZN156" s="24" t="s">
        <v>28429</v>
      </c>
      <c r="MZO156" s="24" t="s">
        <v>28430</v>
      </c>
      <c r="MZP156" s="24" t="s">
        <v>28431</v>
      </c>
      <c r="MZQ156" s="24" t="s">
        <v>28432</v>
      </c>
      <c r="MZR156" s="24" t="s">
        <v>28433</v>
      </c>
      <c r="MZS156" s="24" t="s">
        <v>28434</v>
      </c>
      <c r="MZT156" s="24" t="s">
        <v>28435</v>
      </c>
      <c r="MZU156" s="24" t="s">
        <v>28436</v>
      </c>
      <c r="MZV156" s="24" t="s">
        <v>28437</v>
      </c>
      <c r="MZW156" s="24" t="s">
        <v>28438</v>
      </c>
      <c r="MZX156" s="24" t="s">
        <v>28439</v>
      </c>
      <c r="MZY156" s="24" t="s">
        <v>28440</v>
      </c>
      <c r="MZZ156" s="24" t="s">
        <v>28441</v>
      </c>
      <c r="NAA156" s="24" t="s">
        <v>28442</v>
      </c>
      <c r="NAB156" s="24" t="s">
        <v>28443</v>
      </c>
      <c r="NAC156" s="24" t="s">
        <v>28444</v>
      </c>
      <c r="NAD156" s="24" t="s">
        <v>28445</v>
      </c>
      <c r="NAE156" s="24" t="s">
        <v>28446</v>
      </c>
      <c r="NAF156" s="24" t="s">
        <v>28447</v>
      </c>
      <c r="NAG156" s="24" t="s">
        <v>28448</v>
      </c>
      <c r="NAH156" s="24" t="s">
        <v>28449</v>
      </c>
      <c r="NAI156" s="24" t="s">
        <v>28450</v>
      </c>
      <c r="NAJ156" s="24" t="s">
        <v>28451</v>
      </c>
      <c r="NAK156" s="24" t="s">
        <v>28452</v>
      </c>
      <c r="NAL156" s="24" t="s">
        <v>28453</v>
      </c>
      <c r="NAM156" s="24" t="s">
        <v>28454</v>
      </c>
      <c r="NAN156" s="24" t="s">
        <v>28455</v>
      </c>
      <c r="NAO156" s="24" t="s">
        <v>28456</v>
      </c>
      <c r="NAP156" s="24" t="s">
        <v>28457</v>
      </c>
      <c r="NAQ156" s="24" t="s">
        <v>28458</v>
      </c>
      <c r="NAR156" s="24" t="s">
        <v>28459</v>
      </c>
      <c r="NAS156" s="24" t="s">
        <v>28460</v>
      </c>
      <c r="NAT156" s="24" t="s">
        <v>28461</v>
      </c>
      <c r="NAU156" s="24" t="s">
        <v>28462</v>
      </c>
      <c r="NAV156" s="24" t="s">
        <v>28463</v>
      </c>
      <c r="NAW156" s="24" t="s">
        <v>28464</v>
      </c>
      <c r="NAX156" s="24" t="s">
        <v>28465</v>
      </c>
      <c r="NAY156" s="24" t="s">
        <v>28466</v>
      </c>
      <c r="NAZ156" s="24" t="s">
        <v>28467</v>
      </c>
      <c r="NBA156" s="24" t="s">
        <v>28468</v>
      </c>
      <c r="NBB156" s="24" t="s">
        <v>28469</v>
      </c>
      <c r="NBC156" s="24" t="s">
        <v>28470</v>
      </c>
      <c r="NBD156" s="24" t="s">
        <v>28471</v>
      </c>
      <c r="NBE156" s="24" t="s">
        <v>28472</v>
      </c>
      <c r="NBF156" s="24" t="s">
        <v>28473</v>
      </c>
      <c r="NBG156" s="24" t="s">
        <v>28474</v>
      </c>
      <c r="NBH156" s="24" t="s">
        <v>28475</v>
      </c>
      <c r="NBI156" s="24" t="s">
        <v>28476</v>
      </c>
      <c r="NBJ156" s="24" t="s">
        <v>28477</v>
      </c>
      <c r="NBK156" s="24" t="s">
        <v>28478</v>
      </c>
      <c r="NBL156" s="24" t="s">
        <v>28479</v>
      </c>
      <c r="NBM156" s="24" t="s">
        <v>28480</v>
      </c>
      <c r="NBN156" s="24" t="s">
        <v>28481</v>
      </c>
      <c r="NBO156" s="24" t="s">
        <v>28482</v>
      </c>
      <c r="NBP156" s="24" t="s">
        <v>28483</v>
      </c>
      <c r="NBQ156" s="24" t="s">
        <v>28484</v>
      </c>
      <c r="NBR156" s="24" t="s">
        <v>28485</v>
      </c>
      <c r="NBS156" s="24" t="s">
        <v>28486</v>
      </c>
      <c r="NBT156" s="24" t="s">
        <v>28487</v>
      </c>
      <c r="NBU156" s="24" t="s">
        <v>28488</v>
      </c>
      <c r="NBV156" s="24" t="s">
        <v>28489</v>
      </c>
      <c r="NBW156" s="24" t="s">
        <v>28490</v>
      </c>
      <c r="NBX156" s="24" t="s">
        <v>28491</v>
      </c>
      <c r="NBY156" s="24" t="s">
        <v>28492</v>
      </c>
      <c r="NBZ156" s="24" t="s">
        <v>28493</v>
      </c>
      <c r="NCA156" s="24" t="s">
        <v>28494</v>
      </c>
      <c r="NCB156" s="24" t="s">
        <v>28495</v>
      </c>
      <c r="NCC156" s="24" t="s">
        <v>28496</v>
      </c>
      <c r="NCD156" s="24" t="s">
        <v>28497</v>
      </c>
      <c r="NCE156" s="24" t="s">
        <v>28498</v>
      </c>
      <c r="NCF156" s="24" t="s">
        <v>28499</v>
      </c>
      <c r="NCG156" s="24" t="s">
        <v>28500</v>
      </c>
      <c r="NCH156" s="24" t="s">
        <v>28501</v>
      </c>
      <c r="NCI156" s="24" t="s">
        <v>28502</v>
      </c>
      <c r="NCJ156" s="24" t="s">
        <v>28503</v>
      </c>
      <c r="NCK156" s="24" t="s">
        <v>28504</v>
      </c>
      <c r="NCL156" s="24" t="s">
        <v>28505</v>
      </c>
      <c r="NCM156" s="24" t="s">
        <v>28506</v>
      </c>
      <c r="NCN156" s="24" t="s">
        <v>28507</v>
      </c>
      <c r="NCO156" s="24" t="s">
        <v>28508</v>
      </c>
      <c r="NCP156" s="24" t="s">
        <v>28509</v>
      </c>
      <c r="NCQ156" s="24" t="s">
        <v>28510</v>
      </c>
      <c r="NCR156" s="24" t="s">
        <v>28511</v>
      </c>
      <c r="NCS156" s="24" t="s">
        <v>28512</v>
      </c>
      <c r="NCT156" s="24" t="s">
        <v>28513</v>
      </c>
      <c r="NCU156" s="24" t="s">
        <v>28514</v>
      </c>
      <c r="NCV156" s="24" t="s">
        <v>28515</v>
      </c>
      <c r="NCW156" s="24" t="s">
        <v>28516</v>
      </c>
      <c r="NCX156" s="24" t="s">
        <v>28517</v>
      </c>
      <c r="NCY156" s="24" t="s">
        <v>28518</v>
      </c>
      <c r="NCZ156" s="24" t="s">
        <v>28519</v>
      </c>
      <c r="NDA156" s="24" t="s">
        <v>28520</v>
      </c>
      <c r="NDB156" s="24" t="s">
        <v>28521</v>
      </c>
      <c r="NDC156" s="24" t="s">
        <v>28522</v>
      </c>
      <c r="NDD156" s="24" t="s">
        <v>28523</v>
      </c>
      <c r="NDE156" s="24" t="s">
        <v>28524</v>
      </c>
      <c r="NDF156" s="24" t="s">
        <v>28525</v>
      </c>
      <c r="NDG156" s="24" t="s">
        <v>28526</v>
      </c>
      <c r="NDH156" s="24" t="s">
        <v>28527</v>
      </c>
      <c r="NDI156" s="24" t="s">
        <v>28528</v>
      </c>
      <c r="NDJ156" s="24" t="s">
        <v>28529</v>
      </c>
      <c r="NDK156" s="24" t="s">
        <v>28530</v>
      </c>
      <c r="NDL156" s="24" t="s">
        <v>28531</v>
      </c>
      <c r="NDM156" s="24" t="s">
        <v>28532</v>
      </c>
      <c r="NDN156" s="24" t="s">
        <v>28533</v>
      </c>
      <c r="NDO156" s="24" t="s">
        <v>28534</v>
      </c>
      <c r="NDP156" s="24" t="s">
        <v>28535</v>
      </c>
      <c r="NDQ156" s="24" t="s">
        <v>28536</v>
      </c>
      <c r="NDR156" s="24" t="s">
        <v>28537</v>
      </c>
      <c r="NDS156" s="24" t="s">
        <v>28538</v>
      </c>
      <c r="NDT156" s="24" t="s">
        <v>28539</v>
      </c>
      <c r="NDU156" s="24" t="s">
        <v>28540</v>
      </c>
      <c r="NDV156" s="24" t="s">
        <v>28541</v>
      </c>
      <c r="NDW156" s="24" t="s">
        <v>28542</v>
      </c>
      <c r="NDX156" s="24" t="s">
        <v>28543</v>
      </c>
      <c r="NDY156" s="24" t="s">
        <v>28544</v>
      </c>
      <c r="NDZ156" s="24" t="s">
        <v>28545</v>
      </c>
      <c r="NEA156" s="24" t="s">
        <v>28546</v>
      </c>
      <c r="NEB156" s="24" t="s">
        <v>28547</v>
      </c>
      <c r="NEC156" s="24" t="s">
        <v>28548</v>
      </c>
      <c r="NED156" s="24" t="s">
        <v>28549</v>
      </c>
      <c r="NEE156" s="24" t="s">
        <v>28550</v>
      </c>
      <c r="NEF156" s="24" t="s">
        <v>28551</v>
      </c>
      <c r="NEG156" s="24" t="s">
        <v>28552</v>
      </c>
      <c r="NEH156" s="24" t="s">
        <v>28553</v>
      </c>
      <c r="NEI156" s="24" t="s">
        <v>28554</v>
      </c>
      <c r="NEJ156" s="24" t="s">
        <v>28555</v>
      </c>
      <c r="NEK156" s="24" t="s">
        <v>28556</v>
      </c>
      <c r="NEL156" s="24" t="s">
        <v>28557</v>
      </c>
      <c r="NEM156" s="24" t="s">
        <v>28558</v>
      </c>
      <c r="NEN156" s="24" t="s">
        <v>28559</v>
      </c>
      <c r="NEO156" s="24" t="s">
        <v>28560</v>
      </c>
      <c r="NEP156" s="24" t="s">
        <v>28561</v>
      </c>
      <c r="NEQ156" s="24" t="s">
        <v>28562</v>
      </c>
      <c r="NER156" s="24" t="s">
        <v>28563</v>
      </c>
      <c r="NES156" s="24" t="s">
        <v>28564</v>
      </c>
      <c r="NET156" s="24" t="s">
        <v>28565</v>
      </c>
      <c r="NEU156" s="24" t="s">
        <v>28566</v>
      </c>
      <c r="NEV156" s="24" t="s">
        <v>28567</v>
      </c>
      <c r="NEW156" s="24" t="s">
        <v>28568</v>
      </c>
      <c r="NEX156" s="24" t="s">
        <v>28569</v>
      </c>
      <c r="NEY156" s="24" t="s">
        <v>28570</v>
      </c>
      <c r="NEZ156" s="24" t="s">
        <v>28571</v>
      </c>
      <c r="NFA156" s="24" t="s">
        <v>28572</v>
      </c>
      <c r="NFB156" s="24" t="s">
        <v>28573</v>
      </c>
      <c r="NFC156" s="24" t="s">
        <v>28574</v>
      </c>
      <c r="NFD156" s="24" t="s">
        <v>28575</v>
      </c>
      <c r="NFE156" s="24" t="s">
        <v>28576</v>
      </c>
      <c r="NFF156" s="24" t="s">
        <v>28577</v>
      </c>
      <c r="NFG156" s="24" t="s">
        <v>28578</v>
      </c>
      <c r="NFH156" s="24" t="s">
        <v>28579</v>
      </c>
      <c r="NFI156" s="24" t="s">
        <v>28580</v>
      </c>
      <c r="NFJ156" s="24" t="s">
        <v>28581</v>
      </c>
      <c r="NFK156" s="24" t="s">
        <v>28582</v>
      </c>
      <c r="NFL156" s="24" t="s">
        <v>28583</v>
      </c>
      <c r="NFM156" s="24" t="s">
        <v>28584</v>
      </c>
      <c r="NFN156" s="24" t="s">
        <v>28585</v>
      </c>
      <c r="NFO156" s="24" t="s">
        <v>28586</v>
      </c>
      <c r="NFP156" s="24" t="s">
        <v>28587</v>
      </c>
      <c r="NFQ156" s="24" t="s">
        <v>28588</v>
      </c>
      <c r="NFR156" s="24" t="s">
        <v>28589</v>
      </c>
      <c r="NFS156" s="24" t="s">
        <v>28590</v>
      </c>
      <c r="NFT156" s="24" t="s">
        <v>28591</v>
      </c>
      <c r="NFU156" s="24" t="s">
        <v>28592</v>
      </c>
      <c r="NFV156" s="24" t="s">
        <v>28593</v>
      </c>
      <c r="NFW156" s="24" t="s">
        <v>28594</v>
      </c>
      <c r="NFX156" s="24" t="s">
        <v>28595</v>
      </c>
      <c r="NFY156" s="24" t="s">
        <v>28596</v>
      </c>
      <c r="NFZ156" s="24" t="s">
        <v>28597</v>
      </c>
      <c r="NGA156" s="24" t="s">
        <v>28598</v>
      </c>
      <c r="NGB156" s="24" t="s">
        <v>28599</v>
      </c>
      <c r="NGC156" s="24" t="s">
        <v>28600</v>
      </c>
      <c r="NGD156" s="24" t="s">
        <v>28601</v>
      </c>
      <c r="NGE156" s="24" t="s">
        <v>28602</v>
      </c>
      <c r="NGF156" s="24" t="s">
        <v>28603</v>
      </c>
      <c r="NGG156" s="24" t="s">
        <v>28604</v>
      </c>
      <c r="NGH156" s="24" t="s">
        <v>28605</v>
      </c>
      <c r="NGI156" s="24" t="s">
        <v>28606</v>
      </c>
      <c r="NGJ156" s="24" t="s">
        <v>28607</v>
      </c>
      <c r="NGK156" s="24" t="s">
        <v>28608</v>
      </c>
      <c r="NGL156" s="24" t="s">
        <v>28609</v>
      </c>
      <c r="NGM156" s="24" t="s">
        <v>28610</v>
      </c>
      <c r="NGN156" s="24" t="s">
        <v>28611</v>
      </c>
      <c r="NGO156" s="24" t="s">
        <v>28612</v>
      </c>
      <c r="NGP156" s="24" t="s">
        <v>28613</v>
      </c>
      <c r="NGQ156" s="24" t="s">
        <v>28614</v>
      </c>
      <c r="NGR156" s="24" t="s">
        <v>28615</v>
      </c>
      <c r="NGS156" s="24" t="s">
        <v>28616</v>
      </c>
      <c r="NGT156" s="24" t="s">
        <v>28617</v>
      </c>
      <c r="NGU156" s="24" t="s">
        <v>28618</v>
      </c>
      <c r="NGV156" s="24" t="s">
        <v>28619</v>
      </c>
      <c r="NGW156" s="24" t="s">
        <v>28620</v>
      </c>
      <c r="NGX156" s="24" t="s">
        <v>28621</v>
      </c>
      <c r="NGY156" s="24" t="s">
        <v>28622</v>
      </c>
      <c r="NGZ156" s="24" t="s">
        <v>28623</v>
      </c>
      <c r="NHA156" s="24" t="s">
        <v>28624</v>
      </c>
      <c r="NHB156" s="24" t="s">
        <v>28625</v>
      </c>
      <c r="NHC156" s="24" t="s">
        <v>28626</v>
      </c>
      <c r="NHD156" s="24" t="s">
        <v>28627</v>
      </c>
      <c r="NHE156" s="24" t="s">
        <v>28628</v>
      </c>
      <c r="NHF156" s="24" t="s">
        <v>28629</v>
      </c>
      <c r="NHG156" s="24" t="s">
        <v>28630</v>
      </c>
      <c r="NHH156" s="24" t="s">
        <v>28631</v>
      </c>
      <c r="NHI156" s="24" t="s">
        <v>28632</v>
      </c>
      <c r="NHJ156" s="24" t="s">
        <v>28633</v>
      </c>
      <c r="NHK156" s="24" t="s">
        <v>28634</v>
      </c>
      <c r="NHL156" s="24" t="s">
        <v>28635</v>
      </c>
      <c r="NHM156" s="24" t="s">
        <v>28636</v>
      </c>
      <c r="NHN156" s="24" t="s">
        <v>28637</v>
      </c>
      <c r="NHO156" s="24" t="s">
        <v>28638</v>
      </c>
      <c r="NHP156" s="24" t="s">
        <v>28639</v>
      </c>
      <c r="NHQ156" s="24" t="s">
        <v>28640</v>
      </c>
      <c r="NHR156" s="24" t="s">
        <v>28641</v>
      </c>
      <c r="NHS156" s="24" t="s">
        <v>28642</v>
      </c>
      <c r="NHT156" s="24" t="s">
        <v>28643</v>
      </c>
      <c r="NHU156" s="24" t="s">
        <v>28644</v>
      </c>
      <c r="NHV156" s="24" t="s">
        <v>28645</v>
      </c>
      <c r="NHW156" s="24" t="s">
        <v>28646</v>
      </c>
      <c r="NHX156" s="24" t="s">
        <v>28647</v>
      </c>
      <c r="NHY156" s="24" t="s">
        <v>28648</v>
      </c>
      <c r="NHZ156" s="24" t="s">
        <v>28649</v>
      </c>
      <c r="NIA156" s="24" t="s">
        <v>28650</v>
      </c>
      <c r="NIB156" s="24" t="s">
        <v>28651</v>
      </c>
      <c r="NIC156" s="24" t="s">
        <v>28652</v>
      </c>
      <c r="NID156" s="24" t="s">
        <v>28653</v>
      </c>
      <c r="NIE156" s="24" t="s">
        <v>28654</v>
      </c>
      <c r="NIF156" s="24" t="s">
        <v>28655</v>
      </c>
      <c r="NIG156" s="24" t="s">
        <v>28656</v>
      </c>
      <c r="NIH156" s="24" t="s">
        <v>28657</v>
      </c>
      <c r="NII156" s="24" t="s">
        <v>28658</v>
      </c>
      <c r="NIJ156" s="24" t="s">
        <v>28659</v>
      </c>
      <c r="NIK156" s="24" t="s">
        <v>28660</v>
      </c>
      <c r="NIL156" s="24" t="s">
        <v>28661</v>
      </c>
      <c r="NIM156" s="24" t="s">
        <v>28662</v>
      </c>
      <c r="NIN156" s="24" t="s">
        <v>28663</v>
      </c>
      <c r="NIO156" s="24" t="s">
        <v>28664</v>
      </c>
      <c r="NIP156" s="24" t="s">
        <v>28665</v>
      </c>
      <c r="NIQ156" s="24" t="s">
        <v>28666</v>
      </c>
      <c r="NIR156" s="24" t="s">
        <v>28667</v>
      </c>
      <c r="NIS156" s="24" t="s">
        <v>28668</v>
      </c>
      <c r="NIT156" s="24" t="s">
        <v>28669</v>
      </c>
      <c r="NIU156" s="24" t="s">
        <v>28670</v>
      </c>
      <c r="NIV156" s="24" t="s">
        <v>28671</v>
      </c>
      <c r="NIW156" s="24" t="s">
        <v>28672</v>
      </c>
      <c r="NIX156" s="24" t="s">
        <v>28673</v>
      </c>
      <c r="NIY156" s="24" t="s">
        <v>28674</v>
      </c>
      <c r="NIZ156" s="24" t="s">
        <v>28675</v>
      </c>
      <c r="NJA156" s="24" t="s">
        <v>28676</v>
      </c>
      <c r="NJB156" s="24" t="s">
        <v>28677</v>
      </c>
      <c r="NJC156" s="24" t="s">
        <v>28678</v>
      </c>
      <c r="NJD156" s="24" t="s">
        <v>28679</v>
      </c>
      <c r="NJE156" s="24" t="s">
        <v>28680</v>
      </c>
      <c r="NJF156" s="24" t="s">
        <v>28681</v>
      </c>
      <c r="NJG156" s="24" t="s">
        <v>28682</v>
      </c>
      <c r="NJH156" s="24" t="s">
        <v>28683</v>
      </c>
      <c r="NJI156" s="24" t="s">
        <v>28684</v>
      </c>
      <c r="NJJ156" s="24" t="s">
        <v>28685</v>
      </c>
      <c r="NJK156" s="24" t="s">
        <v>28686</v>
      </c>
      <c r="NJL156" s="24" t="s">
        <v>28687</v>
      </c>
      <c r="NJM156" s="24" t="s">
        <v>28688</v>
      </c>
      <c r="NJN156" s="24" t="s">
        <v>28689</v>
      </c>
      <c r="NJO156" s="24" t="s">
        <v>28690</v>
      </c>
      <c r="NJP156" s="24" t="s">
        <v>28691</v>
      </c>
      <c r="NJQ156" s="24" t="s">
        <v>28692</v>
      </c>
      <c r="NJR156" s="24" t="s">
        <v>28693</v>
      </c>
      <c r="NJS156" s="24" t="s">
        <v>28694</v>
      </c>
      <c r="NJT156" s="24" t="s">
        <v>28695</v>
      </c>
      <c r="NJU156" s="24" t="s">
        <v>28696</v>
      </c>
      <c r="NJV156" s="24" t="s">
        <v>28697</v>
      </c>
      <c r="NJW156" s="24" t="s">
        <v>28698</v>
      </c>
      <c r="NJX156" s="24" t="s">
        <v>28699</v>
      </c>
      <c r="NJY156" s="24" t="s">
        <v>28700</v>
      </c>
      <c r="NJZ156" s="24" t="s">
        <v>28701</v>
      </c>
      <c r="NKA156" s="24" t="s">
        <v>28702</v>
      </c>
      <c r="NKB156" s="24" t="s">
        <v>28703</v>
      </c>
      <c r="NKC156" s="24" t="s">
        <v>28704</v>
      </c>
      <c r="NKD156" s="24" t="s">
        <v>28705</v>
      </c>
      <c r="NKE156" s="24" t="s">
        <v>28706</v>
      </c>
      <c r="NKF156" s="24" t="s">
        <v>28707</v>
      </c>
      <c r="NKG156" s="24" t="s">
        <v>28708</v>
      </c>
      <c r="NKH156" s="24" t="s">
        <v>28709</v>
      </c>
      <c r="NKI156" s="24" t="s">
        <v>28710</v>
      </c>
      <c r="NKJ156" s="24" t="s">
        <v>28711</v>
      </c>
      <c r="NKK156" s="24" t="s">
        <v>28712</v>
      </c>
      <c r="NKL156" s="24" t="s">
        <v>28713</v>
      </c>
      <c r="NKM156" s="24" t="s">
        <v>28714</v>
      </c>
      <c r="NKN156" s="24" t="s">
        <v>28715</v>
      </c>
      <c r="NKO156" s="24" t="s">
        <v>28716</v>
      </c>
      <c r="NKP156" s="24" t="s">
        <v>28717</v>
      </c>
      <c r="NKQ156" s="24" t="s">
        <v>28718</v>
      </c>
      <c r="NKR156" s="24" t="s">
        <v>28719</v>
      </c>
      <c r="NKS156" s="24" t="s">
        <v>28720</v>
      </c>
      <c r="NKT156" s="24" t="s">
        <v>28721</v>
      </c>
      <c r="NKU156" s="24" t="s">
        <v>28722</v>
      </c>
      <c r="NKV156" s="24" t="s">
        <v>28723</v>
      </c>
      <c r="NKW156" s="24" t="s">
        <v>28724</v>
      </c>
      <c r="NKX156" s="24" t="s">
        <v>28725</v>
      </c>
      <c r="NKY156" s="24" t="s">
        <v>28726</v>
      </c>
      <c r="NKZ156" s="24" t="s">
        <v>28727</v>
      </c>
      <c r="NLA156" s="24" t="s">
        <v>28728</v>
      </c>
      <c r="NLB156" s="24" t="s">
        <v>28729</v>
      </c>
      <c r="NLC156" s="24" t="s">
        <v>28730</v>
      </c>
      <c r="NLD156" s="24" t="s">
        <v>28731</v>
      </c>
      <c r="NLE156" s="24" t="s">
        <v>28732</v>
      </c>
      <c r="NLF156" s="24" t="s">
        <v>28733</v>
      </c>
      <c r="NLG156" s="24" t="s">
        <v>28734</v>
      </c>
      <c r="NLH156" s="24" t="s">
        <v>28735</v>
      </c>
      <c r="NLI156" s="24" t="s">
        <v>28736</v>
      </c>
      <c r="NLJ156" s="24" t="s">
        <v>28737</v>
      </c>
      <c r="NLK156" s="24" t="s">
        <v>28738</v>
      </c>
      <c r="NLL156" s="24" t="s">
        <v>28739</v>
      </c>
      <c r="NLM156" s="24" t="s">
        <v>28740</v>
      </c>
      <c r="NLN156" s="24" t="s">
        <v>28741</v>
      </c>
      <c r="NLO156" s="24" t="s">
        <v>28742</v>
      </c>
      <c r="NLP156" s="24" t="s">
        <v>28743</v>
      </c>
      <c r="NLQ156" s="24" t="s">
        <v>28744</v>
      </c>
      <c r="NLR156" s="24" t="s">
        <v>28745</v>
      </c>
      <c r="NLS156" s="24" t="s">
        <v>28746</v>
      </c>
      <c r="NLT156" s="24" t="s">
        <v>28747</v>
      </c>
      <c r="NLU156" s="24" t="s">
        <v>28748</v>
      </c>
      <c r="NLV156" s="24" t="s">
        <v>28749</v>
      </c>
      <c r="NLW156" s="24" t="s">
        <v>28750</v>
      </c>
      <c r="NLX156" s="24" t="s">
        <v>28751</v>
      </c>
      <c r="NLY156" s="24" t="s">
        <v>28752</v>
      </c>
      <c r="NLZ156" s="24" t="s">
        <v>28753</v>
      </c>
      <c r="NMA156" s="24" t="s">
        <v>28754</v>
      </c>
      <c r="NMB156" s="24" t="s">
        <v>28755</v>
      </c>
      <c r="NMC156" s="24" t="s">
        <v>28756</v>
      </c>
      <c r="NMD156" s="24" t="s">
        <v>28757</v>
      </c>
      <c r="NME156" s="24" t="s">
        <v>28758</v>
      </c>
      <c r="NMF156" s="24" t="s">
        <v>28759</v>
      </c>
      <c r="NMG156" s="24" t="s">
        <v>28760</v>
      </c>
      <c r="NMH156" s="24" t="s">
        <v>28761</v>
      </c>
      <c r="NMI156" s="24" t="s">
        <v>28762</v>
      </c>
      <c r="NMJ156" s="24" t="s">
        <v>28763</v>
      </c>
      <c r="NMK156" s="24" t="s">
        <v>28764</v>
      </c>
      <c r="NML156" s="24" t="s">
        <v>28765</v>
      </c>
      <c r="NMM156" s="24" t="s">
        <v>28766</v>
      </c>
      <c r="NMN156" s="24" t="s">
        <v>28767</v>
      </c>
      <c r="NMO156" s="24" t="s">
        <v>28768</v>
      </c>
      <c r="NMP156" s="24" t="s">
        <v>28769</v>
      </c>
      <c r="NMQ156" s="24" t="s">
        <v>28770</v>
      </c>
      <c r="NMR156" s="24" t="s">
        <v>28771</v>
      </c>
      <c r="NMS156" s="24" t="s">
        <v>28772</v>
      </c>
      <c r="NMT156" s="24" t="s">
        <v>28773</v>
      </c>
      <c r="NMU156" s="24" t="s">
        <v>28774</v>
      </c>
      <c r="NMV156" s="24" t="s">
        <v>28775</v>
      </c>
      <c r="NMW156" s="24" t="s">
        <v>28776</v>
      </c>
      <c r="NMX156" s="24" t="s">
        <v>28777</v>
      </c>
      <c r="NMY156" s="24" t="s">
        <v>28778</v>
      </c>
      <c r="NMZ156" s="24" t="s">
        <v>28779</v>
      </c>
      <c r="NNA156" s="24" t="s">
        <v>28780</v>
      </c>
      <c r="NNB156" s="24" t="s">
        <v>28781</v>
      </c>
      <c r="NNC156" s="24" t="s">
        <v>28782</v>
      </c>
      <c r="NND156" s="24" t="s">
        <v>28783</v>
      </c>
      <c r="NNE156" s="24" t="s">
        <v>28784</v>
      </c>
      <c r="NNF156" s="24" t="s">
        <v>28785</v>
      </c>
      <c r="NNG156" s="24" t="s">
        <v>28786</v>
      </c>
      <c r="NNH156" s="24" t="s">
        <v>28787</v>
      </c>
      <c r="NNI156" s="24" t="s">
        <v>28788</v>
      </c>
      <c r="NNJ156" s="24" t="s">
        <v>28789</v>
      </c>
      <c r="NNK156" s="24" t="s">
        <v>28790</v>
      </c>
      <c r="NNL156" s="24" t="s">
        <v>28791</v>
      </c>
      <c r="NNM156" s="24" t="s">
        <v>28792</v>
      </c>
      <c r="NNN156" s="24" t="s">
        <v>28793</v>
      </c>
      <c r="NNO156" s="24" t="s">
        <v>28794</v>
      </c>
      <c r="NNP156" s="24" t="s">
        <v>28795</v>
      </c>
      <c r="NNQ156" s="24" t="s">
        <v>28796</v>
      </c>
      <c r="NNR156" s="24" t="s">
        <v>28797</v>
      </c>
      <c r="NNS156" s="24" t="s">
        <v>28798</v>
      </c>
      <c r="NNT156" s="24" t="s">
        <v>28799</v>
      </c>
      <c r="NNU156" s="24" t="s">
        <v>28800</v>
      </c>
      <c r="NNV156" s="24" t="s">
        <v>28801</v>
      </c>
      <c r="NNW156" s="24" t="s">
        <v>28802</v>
      </c>
      <c r="NNX156" s="24" t="s">
        <v>28803</v>
      </c>
      <c r="NNY156" s="24" t="s">
        <v>28804</v>
      </c>
      <c r="NNZ156" s="24" t="s">
        <v>28805</v>
      </c>
      <c r="NOA156" s="24" t="s">
        <v>28806</v>
      </c>
      <c r="NOB156" s="24" t="s">
        <v>28807</v>
      </c>
      <c r="NOC156" s="24" t="s">
        <v>28808</v>
      </c>
      <c r="NOD156" s="24" t="s">
        <v>28809</v>
      </c>
      <c r="NOE156" s="24" t="s">
        <v>28810</v>
      </c>
      <c r="NOF156" s="24" t="s">
        <v>28811</v>
      </c>
      <c r="NOG156" s="24" t="s">
        <v>28812</v>
      </c>
      <c r="NOH156" s="24" t="s">
        <v>28813</v>
      </c>
      <c r="NOI156" s="24" t="s">
        <v>28814</v>
      </c>
      <c r="NOJ156" s="24" t="s">
        <v>28815</v>
      </c>
      <c r="NOK156" s="24" t="s">
        <v>28816</v>
      </c>
      <c r="NOL156" s="24" t="s">
        <v>28817</v>
      </c>
      <c r="NOM156" s="24" t="s">
        <v>28818</v>
      </c>
      <c r="NON156" s="24" t="s">
        <v>28819</v>
      </c>
      <c r="NOO156" s="24" t="s">
        <v>28820</v>
      </c>
      <c r="NOP156" s="24" t="s">
        <v>28821</v>
      </c>
      <c r="NOQ156" s="24" t="s">
        <v>28822</v>
      </c>
      <c r="NOR156" s="24" t="s">
        <v>28823</v>
      </c>
      <c r="NOS156" s="24" t="s">
        <v>28824</v>
      </c>
      <c r="NOT156" s="24" t="s">
        <v>28825</v>
      </c>
      <c r="NOU156" s="24" t="s">
        <v>28826</v>
      </c>
      <c r="NOV156" s="24" t="s">
        <v>28827</v>
      </c>
      <c r="NOW156" s="24" t="s">
        <v>28828</v>
      </c>
      <c r="NOX156" s="24" t="s">
        <v>28829</v>
      </c>
      <c r="NOY156" s="24" t="s">
        <v>28830</v>
      </c>
      <c r="NOZ156" s="24" t="s">
        <v>28831</v>
      </c>
      <c r="NPA156" s="24" t="s">
        <v>28832</v>
      </c>
      <c r="NPB156" s="24" t="s">
        <v>28833</v>
      </c>
      <c r="NPC156" s="24" t="s">
        <v>28834</v>
      </c>
      <c r="NPD156" s="24" t="s">
        <v>28835</v>
      </c>
      <c r="NPE156" s="24" t="s">
        <v>28836</v>
      </c>
      <c r="NPF156" s="24" t="s">
        <v>28837</v>
      </c>
      <c r="NPG156" s="24" t="s">
        <v>28838</v>
      </c>
      <c r="NPH156" s="24" t="s">
        <v>28839</v>
      </c>
      <c r="NPI156" s="24" t="s">
        <v>28840</v>
      </c>
      <c r="NPJ156" s="24" t="s">
        <v>28841</v>
      </c>
      <c r="NPK156" s="24" t="s">
        <v>28842</v>
      </c>
      <c r="NPL156" s="24" t="s">
        <v>28843</v>
      </c>
      <c r="NPM156" s="24" t="s">
        <v>28844</v>
      </c>
      <c r="NPN156" s="24" t="s">
        <v>28845</v>
      </c>
      <c r="NPO156" s="24" t="s">
        <v>28846</v>
      </c>
      <c r="NPP156" s="24" t="s">
        <v>28847</v>
      </c>
      <c r="NPQ156" s="24" t="s">
        <v>28848</v>
      </c>
      <c r="NPR156" s="24" t="s">
        <v>28849</v>
      </c>
      <c r="NPS156" s="24" t="s">
        <v>28850</v>
      </c>
      <c r="NPT156" s="24" t="s">
        <v>28851</v>
      </c>
      <c r="NPU156" s="24" t="s">
        <v>28852</v>
      </c>
      <c r="NPV156" s="24" t="s">
        <v>28853</v>
      </c>
      <c r="NPW156" s="24" t="s">
        <v>28854</v>
      </c>
      <c r="NPX156" s="24" t="s">
        <v>28855</v>
      </c>
      <c r="NPY156" s="24" t="s">
        <v>28856</v>
      </c>
      <c r="NPZ156" s="24" t="s">
        <v>28857</v>
      </c>
      <c r="NQA156" s="24" t="s">
        <v>28858</v>
      </c>
      <c r="NQB156" s="24" t="s">
        <v>28859</v>
      </c>
      <c r="NQC156" s="24" t="s">
        <v>28860</v>
      </c>
      <c r="NQD156" s="24" t="s">
        <v>28861</v>
      </c>
      <c r="NQE156" s="24" t="s">
        <v>28862</v>
      </c>
      <c r="NQF156" s="24" t="s">
        <v>28863</v>
      </c>
      <c r="NQG156" s="24" t="s">
        <v>28864</v>
      </c>
      <c r="NQH156" s="24" t="s">
        <v>28865</v>
      </c>
      <c r="NQI156" s="24" t="s">
        <v>28866</v>
      </c>
      <c r="NQJ156" s="24" t="s">
        <v>28867</v>
      </c>
      <c r="NQK156" s="24" t="s">
        <v>28868</v>
      </c>
      <c r="NQL156" s="24" t="s">
        <v>28869</v>
      </c>
      <c r="NQM156" s="24" t="s">
        <v>28870</v>
      </c>
      <c r="NQN156" s="24" t="s">
        <v>28871</v>
      </c>
      <c r="NQO156" s="24" t="s">
        <v>28872</v>
      </c>
      <c r="NQP156" s="24" t="s">
        <v>28873</v>
      </c>
      <c r="NQQ156" s="24" t="s">
        <v>28874</v>
      </c>
      <c r="NQR156" s="24" t="s">
        <v>28875</v>
      </c>
      <c r="NQS156" s="24" t="s">
        <v>28876</v>
      </c>
      <c r="NQT156" s="24" t="s">
        <v>28877</v>
      </c>
      <c r="NQU156" s="24" t="s">
        <v>28878</v>
      </c>
      <c r="NQV156" s="24" t="s">
        <v>28879</v>
      </c>
      <c r="NQW156" s="24" t="s">
        <v>28880</v>
      </c>
      <c r="NQX156" s="24" t="s">
        <v>28881</v>
      </c>
      <c r="NQY156" s="24" t="s">
        <v>28882</v>
      </c>
      <c r="NQZ156" s="24" t="s">
        <v>28883</v>
      </c>
      <c r="NRA156" s="24" t="s">
        <v>28884</v>
      </c>
      <c r="NRB156" s="24" t="s">
        <v>28885</v>
      </c>
      <c r="NRC156" s="24" t="s">
        <v>28886</v>
      </c>
      <c r="NRD156" s="24" t="s">
        <v>28887</v>
      </c>
      <c r="NRE156" s="24" t="s">
        <v>28888</v>
      </c>
      <c r="NRF156" s="24" t="s">
        <v>28889</v>
      </c>
      <c r="NRG156" s="24" t="s">
        <v>28890</v>
      </c>
      <c r="NRH156" s="24" t="s">
        <v>28891</v>
      </c>
      <c r="NRI156" s="24" t="s">
        <v>28892</v>
      </c>
      <c r="NRJ156" s="24" t="s">
        <v>28893</v>
      </c>
      <c r="NRK156" s="24" t="s">
        <v>28894</v>
      </c>
      <c r="NRL156" s="24" t="s">
        <v>28895</v>
      </c>
      <c r="NRM156" s="24" t="s">
        <v>28896</v>
      </c>
      <c r="NRN156" s="24" t="s">
        <v>28897</v>
      </c>
      <c r="NRO156" s="24" t="s">
        <v>28898</v>
      </c>
      <c r="NRP156" s="24" t="s">
        <v>28899</v>
      </c>
      <c r="NRQ156" s="24" t="s">
        <v>28900</v>
      </c>
      <c r="NRR156" s="24" t="s">
        <v>28901</v>
      </c>
      <c r="NRS156" s="24" t="s">
        <v>28902</v>
      </c>
      <c r="NRT156" s="24" t="s">
        <v>28903</v>
      </c>
      <c r="NRU156" s="24" t="s">
        <v>28904</v>
      </c>
      <c r="NRV156" s="24" t="s">
        <v>28905</v>
      </c>
      <c r="NRW156" s="24" t="s">
        <v>28906</v>
      </c>
      <c r="NRX156" s="24" t="s">
        <v>28907</v>
      </c>
      <c r="NRY156" s="24" t="s">
        <v>28908</v>
      </c>
      <c r="NRZ156" s="24" t="s">
        <v>28909</v>
      </c>
      <c r="NSA156" s="24" t="s">
        <v>28910</v>
      </c>
      <c r="NSB156" s="24" t="s">
        <v>28911</v>
      </c>
      <c r="NSC156" s="24" t="s">
        <v>28912</v>
      </c>
      <c r="NSD156" s="24" t="s">
        <v>28913</v>
      </c>
      <c r="NSE156" s="24" t="s">
        <v>28914</v>
      </c>
      <c r="NSF156" s="24" t="s">
        <v>28915</v>
      </c>
      <c r="NSG156" s="24" t="s">
        <v>28916</v>
      </c>
      <c r="NSH156" s="24" t="s">
        <v>28917</v>
      </c>
      <c r="NSI156" s="24" t="s">
        <v>28918</v>
      </c>
      <c r="NSJ156" s="24" t="s">
        <v>28919</v>
      </c>
      <c r="NSK156" s="24" t="s">
        <v>28920</v>
      </c>
      <c r="NSL156" s="24" t="s">
        <v>28921</v>
      </c>
      <c r="NSM156" s="24" t="s">
        <v>28922</v>
      </c>
      <c r="NSN156" s="24" t="s">
        <v>28923</v>
      </c>
      <c r="NSO156" s="24" t="s">
        <v>28924</v>
      </c>
      <c r="NSP156" s="24" t="s">
        <v>28925</v>
      </c>
      <c r="NSQ156" s="24" t="s">
        <v>28926</v>
      </c>
      <c r="NSR156" s="24" t="s">
        <v>28927</v>
      </c>
      <c r="NSS156" s="24" t="s">
        <v>28928</v>
      </c>
      <c r="NST156" s="24" t="s">
        <v>28929</v>
      </c>
      <c r="NSU156" s="24" t="s">
        <v>28930</v>
      </c>
      <c r="NSV156" s="24" t="s">
        <v>28931</v>
      </c>
      <c r="NSW156" s="24" t="s">
        <v>28932</v>
      </c>
      <c r="NSX156" s="24" t="s">
        <v>28933</v>
      </c>
      <c r="NSY156" s="24" t="s">
        <v>28934</v>
      </c>
      <c r="NSZ156" s="24" t="s">
        <v>28935</v>
      </c>
      <c r="NTA156" s="24" t="s">
        <v>28936</v>
      </c>
      <c r="NTB156" s="24" t="s">
        <v>28937</v>
      </c>
      <c r="NTC156" s="24" t="s">
        <v>28938</v>
      </c>
      <c r="NTD156" s="24" t="s">
        <v>28939</v>
      </c>
      <c r="NTE156" s="24" t="s">
        <v>28940</v>
      </c>
      <c r="NTF156" s="24" t="s">
        <v>28941</v>
      </c>
      <c r="NTG156" s="24" t="s">
        <v>28942</v>
      </c>
      <c r="NTH156" s="24" t="s">
        <v>28943</v>
      </c>
      <c r="NTI156" s="24" t="s">
        <v>28944</v>
      </c>
      <c r="NTJ156" s="24" t="s">
        <v>28945</v>
      </c>
      <c r="NTK156" s="24" t="s">
        <v>28946</v>
      </c>
      <c r="NTL156" s="24" t="s">
        <v>28947</v>
      </c>
      <c r="NTM156" s="24" t="s">
        <v>28948</v>
      </c>
      <c r="NTN156" s="24" t="s">
        <v>28949</v>
      </c>
      <c r="NTO156" s="24" t="s">
        <v>28950</v>
      </c>
      <c r="NTP156" s="24" t="s">
        <v>28951</v>
      </c>
      <c r="NTQ156" s="24" t="s">
        <v>28952</v>
      </c>
      <c r="NTR156" s="24" t="s">
        <v>28953</v>
      </c>
      <c r="NTS156" s="24" t="s">
        <v>28954</v>
      </c>
      <c r="NTT156" s="24" t="s">
        <v>28955</v>
      </c>
      <c r="NTU156" s="24" t="s">
        <v>28956</v>
      </c>
      <c r="NTV156" s="24" t="s">
        <v>28957</v>
      </c>
      <c r="NTW156" s="24" t="s">
        <v>28958</v>
      </c>
      <c r="NTX156" s="24" t="s">
        <v>28959</v>
      </c>
      <c r="NTY156" s="24" t="s">
        <v>28960</v>
      </c>
      <c r="NTZ156" s="24" t="s">
        <v>28961</v>
      </c>
      <c r="NUA156" s="24" t="s">
        <v>28962</v>
      </c>
      <c r="NUB156" s="24" t="s">
        <v>28963</v>
      </c>
      <c r="NUC156" s="24" t="s">
        <v>28964</v>
      </c>
      <c r="NUD156" s="24" t="s">
        <v>28965</v>
      </c>
      <c r="NUE156" s="24" t="s">
        <v>28966</v>
      </c>
      <c r="NUF156" s="24" t="s">
        <v>28967</v>
      </c>
      <c r="NUG156" s="24" t="s">
        <v>28968</v>
      </c>
      <c r="NUH156" s="24" t="s">
        <v>28969</v>
      </c>
      <c r="NUI156" s="24" t="s">
        <v>28970</v>
      </c>
      <c r="NUJ156" s="24" t="s">
        <v>28971</v>
      </c>
      <c r="NUK156" s="24" t="s">
        <v>28972</v>
      </c>
      <c r="NUL156" s="24" t="s">
        <v>28973</v>
      </c>
      <c r="NUM156" s="24" t="s">
        <v>28974</v>
      </c>
      <c r="NUN156" s="24" t="s">
        <v>28975</v>
      </c>
      <c r="NUO156" s="24" t="s">
        <v>28976</v>
      </c>
      <c r="NUP156" s="24" t="s">
        <v>28977</v>
      </c>
      <c r="NUQ156" s="24" t="s">
        <v>28978</v>
      </c>
      <c r="NUR156" s="24" t="s">
        <v>28979</v>
      </c>
      <c r="NUS156" s="24" t="s">
        <v>28980</v>
      </c>
      <c r="NUT156" s="24" t="s">
        <v>28981</v>
      </c>
      <c r="NUU156" s="24" t="s">
        <v>28982</v>
      </c>
      <c r="NUV156" s="24" t="s">
        <v>28983</v>
      </c>
      <c r="NUW156" s="24" t="s">
        <v>28984</v>
      </c>
      <c r="NUX156" s="24" t="s">
        <v>28985</v>
      </c>
      <c r="NUY156" s="24" t="s">
        <v>28986</v>
      </c>
      <c r="NUZ156" s="24" t="s">
        <v>28987</v>
      </c>
      <c r="NVA156" s="24" t="s">
        <v>28988</v>
      </c>
      <c r="NVB156" s="24" t="s">
        <v>28989</v>
      </c>
      <c r="NVC156" s="24" t="s">
        <v>28990</v>
      </c>
      <c r="NVD156" s="24" t="s">
        <v>28991</v>
      </c>
      <c r="NVE156" s="24" t="s">
        <v>28992</v>
      </c>
      <c r="NVF156" s="24" t="s">
        <v>28993</v>
      </c>
      <c r="NVG156" s="24" t="s">
        <v>28994</v>
      </c>
      <c r="NVH156" s="24" t="s">
        <v>28995</v>
      </c>
      <c r="NVI156" s="24" t="s">
        <v>28996</v>
      </c>
      <c r="NVJ156" s="24" t="s">
        <v>28997</v>
      </c>
      <c r="NVK156" s="24" t="s">
        <v>28998</v>
      </c>
      <c r="NVL156" s="24" t="s">
        <v>28999</v>
      </c>
      <c r="NVM156" s="24" t="s">
        <v>29000</v>
      </c>
      <c r="NVN156" s="24" t="s">
        <v>29001</v>
      </c>
      <c r="NVO156" s="24" t="s">
        <v>29002</v>
      </c>
      <c r="NVP156" s="24" t="s">
        <v>29003</v>
      </c>
      <c r="NVQ156" s="24" t="s">
        <v>29004</v>
      </c>
      <c r="NVR156" s="24" t="s">
        <v>29005</v>
      </c>
      <c r="NVS156" s="24" t="s">
        <v>29006</v>
      </c>
      <c r="NVT156" s="24" t="s">
        <v>29007</v>
      </c>
      <c r="NVU156" s="24" t="s">
        <v>29008</v>
      </c>
      <c r="NVV156" s="24" t="s">
        <v>29009</v>
      </c>
      <c r="NVW156" s="24" t="s">
        <v>29010</v>
      </c>
      <c r="NVX156" s="24" t="s">
        <v>29011</v>
      </c>
      <c r="NVY156" s="24" t="s">
        <v>29012</v>
      </c>
      <c r="NVZ156" s="24" t="s">
        <v>29013</v>
      </c>
      <c r="NWA156" s="24" t="s">
        <v>29014</v>
      </c>
      <c r="NWB156" s="24" t="s">
        <v>29015</v>
      </c>
      <c r="NWC156" s="24" t="s">
        <v>29016</v>
      </c>
      <c r="NWD156" s="24" t="s">
        <v>29017</v>
      </c>
      <c r="NWE156" s="24" t="s">
        <v>29018</v>
      </c>
      <c r="NWF156" s="24" t="s">
        <v>29019</v>
      </c>
      <c r="NWG156" s="24" t="s">
        <v>29020</v>
      </c>
      <c r="NWH156" s="24" t="s">
        <v>29021</v>
      </c>
      <c r="NWI156" s="24" t="s">
        <v>29022</v>
      </c>
      <c r="NWJ156" s="24" t="s">
        <v>29023</v>
      </c>
      <c r="NWK156" s="24" t="s">
        <v>29024</v>
      </c>
      <c r="NWL156" s="24" t="s">
        <v>29025</v>
      </c>
      <c r="NWM156" s="24" t="s">
        <v>29026</v>
      </c>
      <c r="NWN156" s="24" t="s">
        <v>29027</v>
      </c>
      <c r="NWO156" s="24" t="s">
        <v>29028</v>
      </c>
      <c r="NWP156" s="24" t="s">
        <v>29029</v>
      </c>
      <c r="NWQ156" s="24" t="s">
        <v>29030</v>
      </c>
      <c r="NWR156" s="24" t="s">
        <v>29031</v>
      </c>
      <c r="NWS156" s="24" t="s">
        <v>29032</v>
      </c>
      <c r="NWT156" s="24" t="s">
        <v>29033</v>
      </c>
      <c r="NWU156" s="24" t="s">
        <v>29034</v>
      </c>
      <c r="NWV156" s="24" t="s">
        <v>29035</v>
      </c>
      <c r="NWW156" s="24" t="s">
        <v>29036</v>
      </c>
      <c r="NWX156" s="24" t="s">
        <v>29037</v>
      </c>
      <c r="NWY156" s="24" t="s">
        <v>29038</v>
      </c>
      <c r="NWZ156" s="24" t="s">
        <v>29039</v>
      </c>
      <c r="NXA156" s="24" t="s">
        <v>29040</v>
      </c>
      <c r="NXB156" s="24" t="s">
        <v>29041</v>
      </c>
      <c r="NXC156" s="24" t="s">
        <v>29042</v>
      </c>
      <c r="NXD156" s="24" t="s">
        <v>29043</v>
      </c>
      <c r="NXE156" s="24" t="s">
        <v>29044</v>
      </c>
      <c r="NXF156" s="24" t="s">
        <v>29045</v>
      </c>
      <c r="NXG156" s="24" t="s">
        <v>29046</v>
      </c>
      <c r="NXH156" s="24" t="s">
        <v>29047</v>
      </c>
      <c r="NXI156" s="24" t="s">
        <v>29048</v>
      </c>
      <c r="NXJ156" s="24" t="s">
        <v>29049</v>
      </c>
      <c r="NXK156" s="24" t="s">
        <v>29050</v>
      </c>
      <c r="NXL156" s="24" t="s">
        <v>29051</v>
      </c>
      <c r="NXM156" s="24" t="s">
        <v>29052</v>
      </c>
      <c r="NXN156" s="24" t="s">
        <v>29053</v>
      </c>
      <c r="NXO156" s="24" t="s">
        <v>29054</v>
      </c>
      <c r="NXP156" s="24" t="s">
        <v>29055</v>
      </c>
      <c r="NXQ156" s="24" t="s">
        <v>29056</v>
      </c>
      <c r="NXR156" s="24" t="s">
        <v>29057</v>
      </c>
      <c r="NXS156" s="24" t="s">
        <v>29058</v>
      </c>
      <c r="NXT156" s="24" t="s">
        <v>29059</v>
      </c>
      <c r="NXU156" s="24" t="s">
        <v>29060</v>
      </c>
      <c r="NXV156" s="24" t="s">
        <v>29061</v>
      </c>
      <c r="NXW156" s="24" t="s">
        <v>29062</v>
      </c>
      <c r="NXX156" s="24" t="s">
        <v>29063</v>
      </c>
      <c r="NXY156" s="24" t="s">
        <v>29064</v>
      </c>
      <c r="NXZ156" s="24" t="s">
        <v>29065</v>
      </c>
      <c r="NYA156" s="24" t="s">
        <v>29066</v>
      </c>
      <c r="NYB156" s="24" t="s">
        <v>29067</v>
      </c>
      <c r="NYC156" s="24" t="s">
        <v>29068</v>
      </c>
      <c r="NYD156" s="24" t="s">
        <v>29069</v>
      </c>
      <c r="NYE156" s="24" t="s">
        <v>29070</v>
      </c>
      <c r="NYF156" s="24" t="s">
        <v>29071</v>
      </c>
      <c r="NYG156" s="24" t="s">
        <v>29072</v>
      </c>
      <c r="NYH156" s="24" t="s">
        <v>29073</v>
      </c>
      <c r="NYI156" s="24" t="s">
        <v>29074</v>
      </c>
      <c r="NYJ156" s="24" t="s">
        <v>29075</v>
      </c>
      <c r="NYK156" s="24" t="s">
        <v>29076</v>
      </c>
      <c r="NYL156" s="24" t="s">
        <v>29077</v>
      </c>
      <c r="NYM156" s="24" t="s">
        <v>29078</v>
      </c>
      <c r="NYN156" s="24" t="s">
        <v>29079</v>
      </c>
      <c r="NYO156" s="24" t="s">
        <v>29080</v>
      </c>
      <c r="NYP156" s="24" t="s">
        <v>29081</v>
      </c>
      <c r="NYQ156" s="24" t="s">
        <v>29082</v>
      </c>
      <c r="NYR156" s="24" t="s">
        <v>29083</v>
      </c>
      <c r="NYS156" s="24" t="s">
        <v>29084</v>
      </c>
      <c r="NYT156" s="24" t="s">
        <v>29085</v>
      </c>
      <c r="NYU156" s="24" t="s">
        <v>29086</v>
      </c>
      <c r="NYV156" s="24" t="s">
        <v>29087</v>
      </c>
      <c r="NYW156" s="24" t="s">
        <v>29088</v>
      </c>
      <c r="NYX156" s="24" t="s">
        <v>29089</v>
      </c>
      <c r="NYY156" s="24" t="s">
        <v>29090</v>
      </c>
      <c r="NYZ156" s="24" t="s">
        <v>29091</v>
      </c>
      <c r="NZA156" s="24" t="s">
        <v>29092</v>
      </c>
      <c r="NZB156" s="24" t="s">
        <v>29093</v>
      </c>
      <c r="NZC156" s="24" t="s">
        <v>29094</v>
      </c>
      <c r="NZD156" s="24" t="s">
        <v>29095</v>
      </c>
      <c r="NZE156" s="24" t="s">
        <v>29096</v>
      </c>
      <c r="NZF156" s="24" t="s">
        <v>29097</v>
      </c>
      <c r="NZG156" s="24" t="s">
        <v>29098</v>
      </c>
      <c r="NZH156" s="24" t="s">
        <v>29099</v>
      </c>
      <c r="NZI156" s="24" t="s">
        <v>29100</v>
      </c>
      <c r="NZJ156" s="24" t="s">
        <v>29101</v>
      </c>
      <c r="NZK156" s="24" t="s">
        <v>29102</v>
      </c>
      <c r="NZL156" s="24" t="s">
        <v>29103</v>
      </c>
      <c r="NZM156" s="24" t="s">
        <v>29104</v>
      </c>
      <c r="NZN156" s="24" t="s">
        <v>29105</v>
      </c>
      <c r="NZO156" s="24" t="s">
        <v>29106</v>
      </c>
      <c r="NZP156" s="24" t="s">
        <v>29107</v>
      </c>
      <c r="NZQ156" s="24" t="s">
        <v>29108</v>
      </c>
      <c r="NZR156" s="24" t="s">
        <v>29109</v>
      </c>
      <c r="NZS156" s="24" t="s">
        <v>29110</v>
      </c>
      <c r="NZT156" s="24" t="s">
        <v>29111</v>
      </c>
      <c r="NZU156" s="24" t="s">
        <v>29112</v>
      </c>
      <c r="NZV156" s="24" t="s">
        <v>29113</v>
      </c>
      <c r="NZW156" s="24" t="s">
        <v>29114</v>
      </c>
      <c r="NZX156" s="24" t="s">
        <v>29115</v>
      </c>
      <c r="NZY156" s="24" t="s">
        <v>29116</v>
      </c>
      <c r="NZZ156" s="24" t="s">
        <v>29117</v>
      </c>
      <c r="OAA156" s="24" t="s">
        <v>29118</v>
      </c>
      <c r="OAB156" s="24" t="s">
        <v>29119</v>
      </c>
      <c r="OAC156" s="24" t="s">
        <v>29120</v>
      </c>
      <c r="OAD156" s="24" t="s">
        <v>29121</v>
      </c>
      <c r="OAE156" s="24" t="s">
        <v>29122</v>
      </c>
      <c r="OAF156" s="24" t="s">
        <v>29123</v>
      </c>
      <c r="OAG156" s="24" t="s">
        <v>29124</v>
      </c>
      <c r="OAH156" s="24" t="s">
        <v>29125</v>
      </c>
      <c r="OAI156" s="24" t="s">
        <v>29126</v>
      </c>
      <c r="OAJ156" s="24" t="s">
        <v>29127</v>
      </c>
      <c r="OAK156" s="24" t="s">
        <v>29128</v>
      </c>
      <c r="OAL156" s="24" t="s">
        <v>29129</v>
      </c>
      <c r="OAM156" s="24" t="s">
        <v>29130</v>
      </c>
      <c r="OAN156" s="24" t="s">
        <v>29131</v>
      </c>
      <c r="OAO156" s="24" t="s">
        <v>29132</v>
      </c>
      <c r="OAP156" s="24" t="s">
        <v>29133</v>
      </c>
      <c r="OAQ156" s="24" t="s">
        <v>29134</v>
      </c>
      <c r="OAR156" s="24" t="s">
        <v>29135</v>
      </c>
      <c r="OAS156" s="24" t="s">
        <v>29136</v>
      </c>
      <c r="OAT156" s="24" t="s">
        <v>29137</v>
      </c>
      <c r="OAU156" s="24" t="s">
        <v>29138</v>
      </c>
      <c r="OAV156" s="24" t="s">
        <v>29139</v>
      </c>
      <c r="OAW156" s="24" t="s">
        <v>29140</v>
      </c>
      <c r="OAX156" s="24" t="s">
        <v>29141</v>
      </c>
      <c r="OAY156" s="24" t="s">
        <v>29142</v>
      </c>
      <c r="OAZ156" s="24" t="s">
        <v>29143</v>
      </c>
      <c r="OBA156" s="24" t="s">
        <v>29144</v>
      </c>
      <c r="OBB156" s="24" t="s">
        <v>29145</v>
      </c>
      <c r="OBC156" s="24" t="s">
        <v>29146</v>
      </c>
      <c r="OBD156" s="24" t="s">
        <v>29147</v>
      </c>
      <c r="OBE156" s="24" t="s">
        <v>29148</v>
      </c>
      <c r="OBF156" s="24" t="s">
        <v>29149</v>
      </c>
      <c r="OBG156" s="24" t="s">
        <v>29150</v>
      </c>
      <c r="OBH156" s="24" t="s">
        <v>29151</v>
      </c>
      <c r="OBI156" s="24" t="s">
        <v>29152</v>
      </c>
      <c r="OBJ156" s="24" t="s">
        <v>29153</v>
      </c>
      <c r="OBK156" s="24" t="s">
        <v>29154</v>
      </c>
      <c r="OBL156" s="24" t="s">
        <v>29155</v>
      </c>
      <c r="OBM156" s="24" t="s">
        <v>29156</v>
      </c>
      <c r="OBN156" s="24" t="s">
        <v>29157</v>
      </c>
      <c r="OBO156" s="24" t="s">
        <v>29158</v>
      </c>
      <c r="OBP156" s="24" t="s">
        <v>29159</v>
      </c>
      <c r="OBQ156" s="24" t="s">
        <v>29160</v>
      </c>
      <c r="OBR156" s="24" t="s">
        <v>29161</v>
      </c>
      <c r="OBS156" s="24" t="s">
        <v>29162</v>
      </c>
      <c r="OBT156" s="24" t="s">
        <v>29163</v>
      </c>
      <c r="OBU156" s="24" t="s">
        <v>29164</v>
      </c>
      <c r="OBV156" s="24" t="s">
        <v>29165</v>
      </c>
      <c r="OBW156" s="24" t="s">
        <v>29166</v>
      </c>
      <c r="OBX156" s="24" t="s">
        <v>29167</v>
      </c>
      <c r="OBY156" s="24" t="s">
        <v>29168</v>
      </c>
      <c r="OBZ156" s="24" t="s">
        <v>29169</v>
      </c>
      <c r="OCA156" s="24" t="s">
        <v>29170</v>
      </c>
      <c r="OCB156" s="24" t="s">
        <v>29171</v>
      </c>
      <c r="OCC156" s="24" t="s">
        <v>29172</v>
      </c>
      <c r="OCD156" s="24" t="s">
        <v>29173</v>
      </c>
      <c r="OCE156" s="24" t="s">
        <v>29174</v>
      </c>
      <c r="OCF156" s="24" t="s">
        <v>29175</v>
      </c>
      <c r="OCG156" s="24" t="s">
        <v>29176</v>
      </c>
      <c r="OCH156" s="24" t="s">
        <v>29177</v>
      </c>
      <c r="OCI156" s="24" t="s">
        <v>29178</v>
      </c>
      <c r="OCJ156" s="24" t="s">
        <v>29179</v>
      </c>
      <c r="OCK156" s="24" t="s">
        <v>29180</v>
      </c>
      <c r="OCL156" s="24" t="s">
        <v>29181</v>
      </c>
      <c r="OCM156" s="24" t="s">
        <v>29182</v>
      </c>
      <c r="OCN156" s="24" t="s">
        <v>29183</v>
      </c>
      <c r="OCO156" s="24" t="s">
        <v>29184</v>
      </c>
      <c r="OCP156" s="24" t="s">
        <v>29185</v>
      </c>
      <c r="OCQ156" s="24" t="s">
        <v>29186</v>
      </c>
      <c r="OCR156" s="24" t="s">
        <v>29187</v>
      </c>
      <c r="OCS156" s="24" t="s">
        <v>29188</v>
      </c>
      <c r="OCT156" s="24" t="s">
        <v>29189</v>
      </c>
      <c r="OCU156" s="24" t="s">
        <v>29190</v>
      </c>
      <c r="OCV156" s="24" t="s">
        <v>29191</v>
      </c>
      <c r="OCW156" s="24" t="s">
        <v>29192</v>
      </c>
      <c r="OCX156" s="24" t="s">
        <v>29193</v>
      </c>
      <c r="OCY156" s="24" t="s">
        <v>29194</v>
      </c>
      <c r="OCZ156" s="24" t="s">
        <v>29195</v>
      </c>
      <c r="ODA156" s="24" t="s">
        <v>29196</v>
      </c>
      <c r="ODB156" s="24" t="s">
        <v>29197</v>
      </c>
      <c r="ODC156" s="24" t="s">
        <v>29198</v>
      </c>
      <c r="ODD156" s="24" t="s">
        <v>29199</v>
      </c>
      <c r="ODE156" s="24" t="s">
        <v>29200</v>
      </c>
      <c r="ODF156" s="24" t="s">
        <v>29201</v>
      </c>
      <c r="ODG156" s="24" t="s">
        <v>29202</v>
      </c>
      <c r="ODH156" s="24" t="s">
        <v>29203</v>
      </c>
      <c r="ODI156" s="24" t="s">
        <v>29204</v>
      </c>
      <c r="ODJ156" s="24" t="s">
        <v>29205</v>
      </c>
      <c r="ODK156" s="24" t="s">
        <v>29206</v>
      </c>
      <c r="ODL156" s="24" t="s">
        <v>29207</v>
      </c>
      <c r="ODM156" s="24" t="s">
        <v>29208</v>
      </c>
      <c r="ODN156" s="24" t="s">
        <v>29209</v>
      </c>
      <c r="ODO156" s="24" t="s">
        <v>29210</v>
      </c>
      <c r="ODP156" s="24" t="s">
        <v>29211</v>
      </c>
      <c r="ODQ156" s="24" t="s">
        <v>29212</v>
      </c>
      <c r="ODR156" s="24" t="s">
        <v>29213</v>
      </c>
      <c r="ODS156" s="24" t="s">
        <v>29214</v>
      </c>
      <c r="ODT156" s="24" t="s">
        <v>29215</v>
      </c>
      <c r="ODU156" s="24" t="s">
        <v>29216</v>
      </c>
      <c r="ODV156" s="24" t="s">
        <v>29217</v>
      </c>
      <c r="ODW156" s="24" t="s">
        <v>29218</v>
      </c>
      <c r="ODX156" s="24" t="s">
        <v>29219</v>
      </c>
      <c r="ODY156" s="24" t="s">
        <v>29220</v>
      </c>
      <c r="ODZ156" s="24" t="s">
        <v>29221</v>
      </c>
      <c r="OEA156" s="24" t="s">
        <v>29222</v>
      </c>
      <c r="OEB156" s="24" t="s">
        <v>29223</v>
      </c>
      <c r="OEC156" s="24" t="s">
        <v>29224</v>
      </c>
      <c r="OED156" s="24" t="s">
        <v>29225</v>
      </c>
      <c r="OEE156" s="24" t="s">
        <v>29226</v>
      </c>
      <c r="OEF156" s="24" t="s">
        <v>29227</v>
      </c>
      <c r="OEG156" s="24" t="s">
        <v>29228</v>
      </c>
      <c r="OEH156" s="24" t="s">
        <v>29229</v>
      </c>
      <c r="OEI156" s="24" t="s">
        <v>29230</v>
      </c>
      <c r="OEJ156" s="24" t="s">
        <v>29231</v>
      </c>
      <c r="OEK156" s="24" t="s">
        <v>29232</v>
      </c>
      <c r="OEL156" s="24" t="s">
        <v>29233</v>
      </c>
      <c r="OEM156" s="24" t="s">
        <v>29234</v>
      </c>
      <c r="OEN156" s="24" t="s">
        <v>29235</v>
      </c>
      <c r="OEO156" s="24" t="s">
        <v>29236</v>
      </c>
      <c r="OEP156" s="24" t="s">
        <v>29237</v>
      </c>
      <c r="OEQ156" s="24" t="s">
        <v>29238</v>
      </c>
      <c r="OER156" s="24" t="s">
        <v>29239</v>
      </c>
      <c r="OES156" s="24" t="s">
        <v>29240</v>
      </c>
      <c r="OET156" s="24" t="s">
        <v>29241</v>
      </c>
      <c r="OEU156" s="24" t="s">
        <v>29242</v>
      </c>
      <c r="OEV156" s="24" t="s">
        <v>29243</v>
      </c>
      <c r="OEW156" s="24" t="s">
        <v>29244</v>
      </c>
      <c r="OEX156" s="24" t="s">
        <v>29245</v>
      </c>
      <c r="OEY156" s="24" t="s">
        <v>29246</v>
      </c>
      <c r="OEZ156" s="24" t="s">
        <v>29247</v>
      </c>
      <c r="OFA156" s="24" t="s">
        <v>29248</v>
      </c>
      <c r="OFB156" s="24" t="s">
        <v>29249</v>
      </c>
      <c r="OFC156" s="24" t="s">
        <v>29250</v>
      </c>
      <c r="OFD156" s="24" t="s">
        <v>29251</v>
      </c>
      <c r="OFE156" s="24" t="s">
        <v>29252</v>
      </c>
      <c r="OFF156" s="24" t="s">
        <v>29253</v>
      </c>
      <c r="OFG156" s="24" t="s">
        <v>29254</v>
      </c>
      <c r="OFH156" s="24" t="s">
        <v>29255</v>
      </c>
      <c r="OFI156" s="24" t="s">
        <v>29256</v>
      </c>
      <c r="OFJ156" s="24" t="s">
        <v>29257</v>
      </c>
      <c r="OFK156" s="24" t="s">
        <v>29258</v>
      </c>
      <c r="OFL156" s="24" t="s">
        <v>29259</v>
      </c>
      <c r="OFM156" s="24" t="s">
        <v>29260</v>
      </c>
      <c r="OFN156" s="24" t="s">
        <v>29261</v>
      </c>
      <c r="OFO156" s="24" t="s">
        <v>29262</v>
      </c>
      <c r="OFP156" s="24" t="s">
        <v>29263</v>
      </c>
      <c r="OFQ156" s="24" t="s">
        <v>29264</v>
      </c>
      <c r="OFR156" s="24" t="s">
        <v>29265</v>
      </c>
      <c r="OFS156" s="24" t="s">
        <v>29266</v>
      </c>
      <c r="OFT156" s="24" t="s">
        <v>29267</v>
      </c>
      <c r="OFU156" s="24" t="s">
        <v>29268</v>
      </c>
      <c r="OFV156" s="24" t="s">
        <v>29269</v>
      </c>
      <c r="OFW156" s="24" t="s">
        <v>29270</v>
      </c>
      <c r="OFX156" s="24" t="s">
        <v>29271</v>
      </c>
      <c r="OFY156" s="24" t="s">
        <v>29272</v>
      </c>
      <c r="OFZ156" s="24" t="s">
        <v>29273</v>
      </c>
      <c r="OGA156" s="24" t="s">
        <v>29274</v>
      </c>
      <c r="OGB156" s="24" t="s">
        <v>29275</v>
      </c>
      <c r="OGC156" s="24" t="s">
        <v>29276</v>
      </c>
      <c r="OGD156" s="24" t="s">
        <v>29277</v>
      </c>
      <c r="OGE156" s="24" t="s">
        <v>29278</v>
      </c>
      <c r="OGF156" s="24" t="s">
        <v>29279</v>
      </c>
      <c r="OGG156" s="24" t="s">
        <v>29280</v>
      </c>
      <c r="OGH156" s="24" t="s">
        <v>29281</v>
      </c>
      <c r="OGI156" s="24" t="s">
        <v>29282</v>
      </c>
      <c r="OGJ156" s="24" t="s">
        <v>29283</v>
      </c>
      <c r="OGK156" s="24" t="s">
        <v>29284</v>
      </c>
      <c r="OGL156" s="24" t="s">
        <v>29285</v>
      </c>
      <c r="OGM156" s="24" t="s">
        <v>29286</v>
      </c>
      <c r="OGN156" s="24" t="s">
        <v>29287</v>
      </c>
      <c r="OGO156" s="24" t="s">
        <v>29288</v>
      </c>
      <c r="OGP156" s="24" t="s">
        <v>29289</v>
      </c>
      <c r="OGQ156" s="24" t="s">
        <v>29290</v>
      </c>
      <c r="OGR156" s="24" t="s">
        <v>29291</v>
      </c>
      <c r="OGS156" s="24" t="s">
        <v>29292</v>
      </c>
      <c r="OGT156" s="24" t="s">
        <v>29293</v>
      </c>
      <c r="OGU156" s="24" t="s">
        <v>29294</v>
      </c>
      <c r="OGV156" s="24" t="s">
        <v>29295</v>
      </c>
      <c r="OGW156" s="24" t="s">
        <v>29296</v>
      </c>
      <c r="OGX156" s="24" t="s">
        <v>29297</v>
      </c>
      <c r="OGY156" s="24" t="s">
        <v>29298</v>
      </c>
      <c r="OGZ156" s="24" t="s">
        <v>29299</v>
      </c>
      <c r="OHA156" s="24" t="s">
        <v>29300</v>
      </c>
      <c r="OHB156" s="24" t="s">
        <v>29301</v>
      </c>
      <c r="OHC156" s="24" t="s">
        <v>29302</v>
      </c>
      <c r="OHD156" s="24" t="s">
        <v>29303</v>
      </c>
      <c r="OHE156" s="24" t="s">
        <v>29304</v>
      </c>
      <c r="OHF156" s="24" t="s">
        <v>29305</v>
      </c>
      <c r="OHG156" s="24" t="s">
        <v>29306</v>
      </c>
      <c r="OHH156" s="24" t="s">
        <v>29307</v>
      </c>
      <c r="OHI156" s="24" t="s">
        <v>29308</v>
      </c>
      <c r="OHJ156" s="24" t="s">
        <v>29309</v>
      </c>
      <c r="OHK156" s="24" t="s">
        <v>29310</v>
      </c>
      <c r="OHL156" s="24" t="s">
        <v>29311</v>
      </c>
      <c r="OHM156" s="24" t="s">
        <v>29312</v>
      </c>
      <c r="OHN156" s="24" t="s">
        <v>29313</v>
      </c>
      <c r="OHO156" s="24" t="s">
        <v>29314</v>
      </c>
      <c r="OHP156" s="24" t="s">
        <v>29315</v>
      </c>
      <c r="OHQ156" s="24" t="s">
        <v>29316</v>
      </c>
      <c r="OHR156" s="24" t="s">
        <v>29317</v>
      </c>
      <c r="OHS156" s="24" t="s">
        <v>29318</v>
      </c>
      <c r="OHT156" s="24" t="s">
        <v>29319</v>
      </c>
      <c r="OHU156" s="24" t="s">
        <v>29320</v>
      </c>
      <c r="OHV156" s="24" t="s">
        <v>29321</v>
      </c>
      <c r="OHW156" s="24" t="s">
        <v>29322</v>
      </c>
      <c r="OHX156" s="24" t="s">
        <v>29323</v>
      </c>
      <c r="OHY156" s="24" t="s">
        <v>29324</v>
      </c>
      <c r="OHZ156" s="24" t="s">
        <v>29325</v>
      </c>
      <c r="OIA156" s="24" t="s">
        <v>29326</v>
      </c>
      <c r="OIB156" s="24" t="s">
        <v>29327</v>
      </c>
      <c r="OIC156" s="24" t="s">
        <v>29328</v>
      </c>
      <c r="OID156" s="24" t="s">
        <v>29329</v>
      </c>
      <c r="OIE156" s="24" t="s">
        <v>29330</v>
      </c>
      <c r="OIF156" s="24" t="s">
        <v>29331</v>
      </c>
      <c r="OIG156" s="24" t="s">
        <v>29332</v>
      </c>
      <c r="OIH156" s="24" t="s">
        <v>29333</v>
      </c>
      <c r="OII156" s="24" t="s">
        <v>29334</v>
      </c>
      <c r="OIJ156" s="24" t="s">
        <v>29335</v>
      </c>
      <c r="OIK156" s="24" t="s">
        <v>29336</v>
      </c>
      <c r="OIL156" s="24" t="s">
        <v>29337</v>
      </c>
      <c r="OIM156" s="24" t="s">
        <v>29338</v>
      </c>
      <c r="OIN156" s="24" t="s">
        <v>29339</v>
      </c>
      <c r="OIO156" s="24" t="s">
        <v>29340</v>
      </c>
      <c r="OIP156" s="24" t="s">
        <v>29341</v>
      </c>
      <c r="OIQ156" s="24" t="s">
        <v>29342</v>
      </c>
      <c r="OIR156" s="24" t="s">
        <v>29343</v>
      </c>
      <c r="OIS156" s="24" t="s">
        <v>29344</v>
      </c>
      <c r="OIT156" s="24" t="s">
        <v>29345</v>
      </c>
      <c r="OIU156" s="24" t="s">
        <v>29346</v>
      </c>
      <c r="OIV156" s="24" t="s">
        <v>29347</v>
      </c>
      <c r="OIW156" s="24" t="s">
        <v>29348</v>
      </c>
      <c r="OIX156" s="24" t="s">
        <v>29349</v>
      </c>
      <c r="OIY156" s="24" t="s">
        <v>29350</v>
      </c>
      <c r="OIZ156" s="24" t="s">
        <v>29351</v>
      </c>
      <c r="OJA156" s="24" t="s">
        <v>29352</v>
      </c>
      <c r="OJB156" s="24" t="s">
        <v>29353</v>
      </c>
      <c r="OJC156" s="24" t="s">
        <v>29354</v>
      </c>
      <c r="OJD156" s="24" t="s">
        <v>29355</v>
      </c>
      <c r="OJE156" s="24" t="s">
        <v>29356</v>
      </c>
      <c r="OJF156" s="24" t="s">
        <v>29357</v>
      </c>
      <c r="OJG156" s="24" t="s">
        <v>29358</v>
      </c>
      <c r="OJH156" s="24" t="s">
        <v>29359</v>
      </c>
      <c r="OJI156" s="24" t="s">
        <v>29360</v>
      </c>
      <c r="OJJ156" s="24" t="s">
        <v>29361</v>
      </c>
      <c r="OJK156" s="24" t="s">
        <v>29362</v>
      </c>
      <c r="OJL156" s="24" t="s">
        <v>29363</v>
      </c>
      <c r="OJM156" s="24" t="s">
        <v>29364</v>
      </c>
      <c r="OJN156" s="24" t="s">
        <v>29365</v>
      </c>
      <c r="OJO156" s="24" t="s">
        <v>29366</v>
      </c>
      <c r="OJP156" s="24" t="s">
        <v>29367</v>
      </c>
      <c r="OJQ156" s="24" t="s">
        <v>29368</v>
      </c>
      <c r="OJR156" s="24" t="s">
        <v>29369</v>
      </c>
      <c r="OJS156" s="24" t="s">
        <v>29370</v>
      </c>
      <c r="OJT156" s="24" t="s">
        <v>29371</v>
      </c>
      <c r="OJU156" s="24" t="s">
        <v>29372</v>
      </c>
      <c r="OJV156" s="24" t="s">
        <v>29373</v>
      </c>
      <c r="OJW156" s="24" t="s">
        <v>29374</v>
      </c>
      <c r="OJX156" s="24" t="s">
        <v>29375</v>
      </c>
      <c r="OJY156" s="24" t="s">
        <v>29376</v>
      </c>
      <c r="OJZ156" s="24" t="s">
        <v>29377</v>
      </c>
      <c r="OKA156" s="24" t="s">
        <v>29378</v>
      </c>
      <c r="OKB156" s="24" t="s">
        <v>29379</v>
      </c>
      <c r="OKC156" s="24" t="s">
        <v>29380</v>
      </c>
      <c r="OKD156" s="24" t="s">
        <v>29381</v>
      </c>
      <c r="OKE156" s="24" t="s">
        <v>29382</v>
      </c>
      <c r="OKF156" s="24" t="s">
        <v>29383</v>
      </c>
      <c r="OKG156" s="24" t="s">
        <v>29384</v>
      </c>
      <c r="OKH156" s="24" t="s">
        <v>29385</v>
      </c>
      <c r="OKI156" s="24" t="s">
        <v>29386</v>
      </c>
      <c r="OKJ156" s="24" t="s">
        <v>29387</v>
      </c>
      <c r="OKK156" s="24" t="s">
        <v>29388</v>
      </c>
      <c r="OKL156" s="24" t="s">
        <v>29389</v>
      </c>
      <c r="OKM156" s="24" t="s">
        <v>29390</v>
      </c>
      <c r="OKN156" s="24" t="s">
        <v>29391</v>
      </c>
      <c r="OKO156" s="24" t="s">
        <v>29392</v>
      </c>
      <c r="OKP156" s="24" t="s">
        <v>29393</v>
      </c>
      <c r="OKQ156" s="24" t="s">
        <v>29394</v>
      </c>
      <c r="OKR156" s="24" t="s">
        <v>29395</v>
      </c>
      <c r="OKS156" s="24" t="s">
        <v>29396</v>
      </c>
      <c r="OKT156" s="24" t="s">
        <v>29397</v>
      </c>
      <c r="OKU156" s="24" t="s">
        <v>29398</v>
      </c>
      <c r="OKV156" s="24" t="s">
        <v>29399</v>
      </c>
      <c r="OKW156" s="24" t="s">
        <v>29400</v>
      </c>
      <c r="OKX156" s="24" t="s">
        <v>29401</v>
      </c>
      <c r="OKY156" s="24" t="s">
        <v>29402</v>
      </c>
      <c r="OKZ156" s="24" t="s">
        <v>29403</v>
      </c>
      <c r="OLA156" s="24" t="s">
        <v>29404</v>
      </c>
      <c r="OLB156" s="24" t="s">
        <v>29405</v>
      </c>
      <c r="OLC156" s="24" t="s">
        <v>29406</v>
      </c>
      <c r="OLD156" s="24" t="s">
        <v>29407</v>
      </c>
      <c r="OLE156" s="24" t="s">
        <v>29408</v>
      </c>
      <c r="OLF156" s="24" t="s">
        <v>29409</v>
      </c>
      <c r="OLG156" s="24" t="s">
        <v>29410</v>
      </c>
      <c r="OLH156" s="24" t="s">
        <v>29411</v>
      </c>
      <c r="OLI156" s="24" t="s">
        <v>29412</v>
      </c>
      <c r="OLJ156" s="24" t="s">
        <v>29413</v>
      </c>
      <c r="OLK156" s="24" t="s">
        <v>29414</v>
      </c>
      <c r="OLL156" s="24" t="s">
        <v>29415</v>
      </c>
      <c r="OLM156" s="24" t="s">
        <v>29416</v>
      </c>
      <c r="OLN156" s="24" t="s">
        <v>29417</v>
      </c>
      <c r="OLO156" s="24" t="s">
        <v>29418</v>
      </c>
      <c r="OLP156" s="24" t="s">
        <v>29419</v>
      </c>
      <c r="OLQ156" s="24" t="s">
        <v>29420</v>
      </c>
      <c r="OLR156" s="24" t="s">
        <v>29421</v>
      </c>
      <c r="OLS156" s="24" t="s">
        <v>29422</v>
      </c>
      <c r="OLT156" s="24" t="s">
        <v>29423</v>
      </c>
      <c r="OLU156" s="24" t="s">
        <v>29424</v>
      </c>
      <c r="OLV156" s="24" t="s">
        <v>29425</v>
      </c>
      <c r="OLW156" s="24" t="s">
        <v>29426</v>
      </c>
      <c r="OLX156" s="24" t="s">
        <v>29427</v>
      </c>
      <c r="OLY156" s="24" t="s">
        <v>29428</v>
      </c>
      <c r="OLZ156" s="24" t="s">
        <v>29429</v>
      </c>
      <c r="OMA156" s="24" t="s">
        <v>29430</v>
      </c>
      <c r="OMB156" s="24" t="s">
        <v>29431</v>
      </c>
      <c r="OMC156" s="24" t="s">
        <v>29432</v>
      </c>
      <c r="OMD156" s="24" t="s">
        <v>29433</v>
      </c>
      <c r="OME156" s="24" t="s">
        <v>29434</v>
      </c>
      <c r="OMF156" s="24" t="s">
        <v>29435</v>
      </c>
      <c r="OMG156" s="24" t="s">
        <v>29436</v>
      </c>
      <c r="OMH156" s="24" t="s">
        <v>29437</v>
      </c>
      <c r="OMI156" s="24" t="s">
        <v>29438</v>
      </c>
      <c r="OMJ156" s="24" t="s">
        <v>29439</v>
      </c>
      <c r="OMK156" s="24" t="s">
        <v>29440</v>
      </c>
      <c r="OML156" s="24" t="s">
        <v>29441</v>
      </c>
      <c r="OMM156" s="24" t="s">
        <v>29442</v>
      </c>
      <c r="OMN156" s="24" t="s">
        <v>29443</v>
      </c>
      <c r="OMO156" s="24" t="s">
        <v>29444</v>
      </c>
      <c r="OMP156" s="24" t="s">
        <v>29445</v>
      </c>
      <c r="OMQ156" s="24" t="s">
        <v>29446</v>
      </c>
      <c r="OMR156" s="24" t="s">
        <v>29447</v>
      </c>
      <c r="OMS156" s="24" t="s">
        <v>29448</v>
      </c>
      <c r="OMT156" s="24" t="s">
        <v>29449</v>
      </c>
      <c r="OMU156" s="24" t="s">
        <v>29450</v>
      </c>
      <c r="OMV156" s="24" t="s">
        <v>29451</v>
      </c>
      <c r="OMW156" s="24" t="s">
        <v>29452</v>
      </c>
      <c r="OMX156" s="24" t="s">
        <v>29453</v>
      </c>
      <c r="OMY156" s="24" t="s">
        <v>29454</v>
      </c>
      <c r="OMZ156" s="24" t="s">
        <v>29455</v>
      </c>
      <c r="ONA156" s="24" t="s">
        <v>29456</v>
      </c>
      <c r="ONB156" s="24" t="s">
        <v>29457</v>
      </c>
      <c r="ONC156" s="24" t="s">
        <v>29458</v>
      </c>
      <c r="OND156" s="24" t="s">
        <v>29459</v>
      </c>
      <c r="ONE156" s="24" t="s">
        <v>29460</v>
      </c>
      <c r="ONF156" s="24" t="s">
        <v>29461</v>
      </c>
      <c r="ONG156" s="24" t="s">
        <v>29462</v>
      </c>
      <c r="ONH156" s="24" t="s">
        <v>29463</v>
      </c>
      <c r="ONI156" s="24" t="s">
        <v>29464</v>
      </c>
      <c r="ONJ156" s="24" t="s">
        <v>29465</v>
      </c>
      <c r="ONK156" s="24" t="s">
        <v>29466</v>
      </c>
      <c r="ONL156" s="24" t="s">
        <v>29467</v>
      </c>
      <c r="ONM156" s="24" t="s">
        <v>29468</v>
      </c>
      <c r="ONN156" s="24" t="s">
        <v>29469</v>
      </c>
      <c r="ONO156" s="24" t="s">
        <v>29470</v>
      </c>
      <c r="ONP156" s="24" t="s">
        <v>29471</v>
      </c>
      <c r="ONQ156" s="24" t="s">
        <v>29472</v>
      </c>
      <c r="ONR156" s="24" t="s">
        <v>29473</v>
      </c>
      <c r="ONS156" s="24" t="s">
        <v>29474</v>
      </c>
      <c r="ONT156" s="24" t="s">
        <v>29475</v>
      </c>
      <c r="ONU156" s="24" t="s">
        <v>29476</v>
      </c>
      <c r="ONV156" s="24" t="s">
        <v>29477</v>
      </c>
      <c r="ONW156" s="24" t="s">
        <v>29478</v>
      </c>
      <c r="ONX156" s="24" t="s">
        <v>29479</v>
      </c>
      <c r="ONY156" s="24" t="s">
        <v>29480</v>
      </c>
      <c r="ONZ156" s="24" t="s">
        <v>29481</v>
      </c>
      <c r="OOA156" s="24" t="s">
        <v>29482</v>
      </c>
      <c r="OOB156" s="24" t="s">
        <v>29483</v>
      </c>
      <c r="OOC156" s="24" t="s">
        <v>29484</v>
      </c>
      <c r="OOD156" s="24" t="s">
        <v>29485</v>
      </c>
      <c r="OOE156" s="24" t="s">
        <v>29486</v>
      </c>
      <c r="OOF156" s="24" t="s">
        <v>29487</v>
      </c>
      <c r="OOG156" s="24" t="s">
        <v>29488</v>
      </c>
      <c r="OOH156" s="24" t="s">
        <v>29489</v>
      </c>
      <c r="OOI156" s="24" t="s">
        <v>29490</v>
      </c>
      <c r="OOJ156" s="24" t="s">
        <v>29491</v>
      </c>
      <c r="OOK156" s="24" t="s">
        <v>29492</v>
      </c>
      <c r="OOL156" s="24" t="s">
        <v>29493</v>
      </c>
      <c r="OOM156" s="24" t="s">
        <v>29494</v>
      </c>
      <c r="OON156" s="24" t="s">
        <v>29495</v>
      </c>
      <c r="OOO156" s="24" t="s">
        <v>29496</v>
      </c>
      <c r="OOP156" s="24" t="s">
        <v>29497</v>
      </c>
      <c r="OOQ156" s="24" t="s">
        <v>29498</v>
      </c>
      <c r="OOR156" s="24" t="s">
        <v>29499</v>
      </c>
      <c r="OOS156" s="24" t="s">
        <v>29500</v>
      </c>
      <c r="OOT156" s="24" t="s">
        <v>29501</v>
      </c>
      <c r="OOU156" s="24" t="s">
        <v>29502</v>
      </c>
      <c r="OOV156" s="24" t="s">
        <v>29503</v>
      </c>
      <c r="OOW156" s="24" t="s">
        <v>29504</v>
      </c>
      <c r="OOX156" s="24" t="s">
        <v>29505</v>
      </c>
      <c r="OOY156" s="24" t="s">
        <v>29506</v>
      </c>
      <c r="OOZ156" s="24" t="s">
        <v>29507</v>
      </c>
      <c r="OPA156" s="24" t="s">
        <v>29508</v>
      </c>
      <c r="OPB156" s="24" t="s">
        <v>29509</v>
      </c>
      <c r="OPC156" s="24" t="s">
        <v>29510</v>
      </c>
      <c r="OPD156" s="24" t="s">
        <v>29511</v>
      </c>
      <c r="OPE156" s="24" t="s">
        <v>29512</v>
      </c>
      <c r="OPF156" s="24" t="s">
        <v>29513</v>
      </c>
      <c r="OPG156" s="24" t="s">
        <v>29514</v>
      </c>
      <c r="OPH156" s="24" t="s">
        <v>29515</v>
      </c>
      <c r="OPI156" s="24" t="s">
        <v>29516</v>
      </c>
      <c r="OPJ156" s="24" t="s">
        <v>29517</v>
      </c>
      <c r="OPK156" s="24" t="s">
        <v>29518</v>
      </c>
      <c r="OPL156" s="24" t="s">
        <v>29519</v>
      </c>
      <c r="OPM156" s="24" t="s">
        <v>29520</v>
      </c>
      <c r="OPN156" s="24" t="s">
        <v>29521</v>
      </c>
      <c r="OPO156" s="24" t="s">
        <v>29522</v>
      </c>
      <c r="OPP156" s="24" t="s">
        <v>29523</v>
      </c>
      <c r="OPQ156" s="24" t="s">
        <v>29524</v>
      </c>
      <c r="OPR156" s="24" t="s">
        <v>29525</v>
      </c>
      <c r="OPS156" s="24" t="s">
        <v>29526</v>
      </c>
      <c r="OPT156" s="24" t="s">
        <v>29527</v>
      </c>
      <c r="OPU156" s="24" t="s">
        <v>29528</v>
      </c>
      <c r="OPV156" s="24" t="s">
        <v>29529</v>
      </c>
      <c r="OPW156" s="24" t="s">
        <v>29530</v>
      </c>
      <c r="OPX156" s="24" t="s">
        <v>29531</v>
      </c>
      <c r="OPY156" s="24" t="s">
        <v>29532</v>
      </c>
      <c r="OPZ156" s="24" t="s">
        <v>29533</v>
      </c>
      <c r="OQA156" s="24" t="s">
        <v>29534</v>
      </c>
      <c r="OQB156" s="24" t="s">
        <v>29535</v>
      </c>
      <c r="OQC156" s="24" t="s">
        <v>29536</v>
      </c>
      <c r="OQD156" s="24" t="s">
        <v>29537</v>
      </c>
      <c r="OQE156" s="24" t="s">
        <v>29538</v>
      </c>
      <c r="OQF156" s="24" t="s">
        <v>29539</v>
      </c>
      <c r="OQG156" s="24" t="s">
        <v>29540</v>
      </c>
      <c r="OQH156" s="24" t="s">
        <v>29541</v>
      </c>
      <c r="OQI156" s="24" t="s">
        <v>29542</v>
      </c>
      <c r="OQJ156" s="24" t="s">
        <v>29543</v>
      </c>
      <c r="OQK156" s="24" t="s">
        <v>29544</v>
      </c>
      <c r="OQL156" s="24" t="s">
        <v>29545</v>
      </c>
      <c r="OQM156" s="24" t="s">
        <v>29546</v>
      </c>
      <c r="OQN156" s="24" t="s">
        <v>29547</v>
      </c>
      <c r="OQO156" s="24" t="s">
        <v>29548</v>
      </c>
      <c r="OQP156" s="24" t="s">
        <v>29549</v>
      </c>
      <c r="OQQ156" s="24" t="s">
        <v>29550</v>
      </c>
      <c r="OQR156" s="24" t="s">
        <v>29551</v>
      </c>
      <c r="OQS156" s="24" t="s">
        <v>29552</v>
      </c>
      <c r="OQT156" s="24" t="s">
        <v>29553</v>
      </c>
      <c r="OQU156" s="24" t="s">
        <v>29554</v>
      </c>
      <c r="OQV156" s="24" t="s">
        <v>29555</v>
      </c>
      <c r="OQW156" s="24" t="s">
        <v>29556</v>
      </c>
      <c r="OQX156" s="24" t="s">
        <v>29557</v>
      </c>
      <c r="OQY156" s="24" t="s">
        <v>29558</v>
      </c>
      <c r="OQZ156" s="24" t="s">
        <v>29559</v>
      </c>
      <c r="ORA156" s="24" t="s">
        <v>29560</v>
      </c>
      <c r="ORB156" s="24" t="s">
        <v>29561</v>
      </c>
      <c r="ORC156" s="24" t="s">
        <v>29562</v>
      </c>
      <c r="ORD156" s="24" t="s">
        <v>29563</v>
      </c>
      <c r="ORE156" s="24" t="s">
        <v>29564</v>
      </c>
      <c r="ORF156" s="24" t="s">
        <v>29565</v>
      </c>
      <c r="ORG156" s="24" t="s">
        <v>29566</v>
      </c>
      <c r="ORH156" s="24" t="s">
        <v>29567</v>
      </c>
      <c r="ORI156" s="24" t="s">
        <v>29568</v>
      </c>
      <c r="ORJ156" s="24" t="s">
        <v>29569</v>
      </c>
      <c r="ORK156" s="24" t="s">
        <v>29570</v>
      </c>
      <c r="ORL156" s="24" t="s">
        <v>29571</v>
      </c>
      <c r="ORM156" s="24" t="s">
        <v>29572</v>
      </c>
      <c r="ORN156" s="24" t="s">
        <v>29573</v>
      </c>
      <c r="ORO156" s="24" t="s">
        <v>29574</v>
      </c>
      <c r="ORP156" s="24" t="s">
        <v>29575</v>
      </c>
      <c r="ORQ156" s="24" t="s">
        <v>29576</v>
      </c>
      <c r="ORR156" s="24" t="s">
        <v>29577</v>
      </c>
      <c r="ORS156" s="24" t="s">
        <v>29578</v>
      </c>
      <c r="ORT156" s="24" t="s">
        <v>29579</v>
      </c>
      <c r="ORU156" s="24" t="s">
        <v>29580</v>
      </c>
      <c r="ORV156" s="24" t="s">
        <v>29581</v>
      </c>
      <c r="ORW156" s="24" t="s">
        <v>29582</v>
      </c>
      <c r="ORX156" s="24" t="s">
        <v>29583</v>
      </c>
      <c r="ORY156" s="24" t="s">
        <v>29584</v>
      </c>
      <c r="ORZ156" s="24" t="s">
        <v>29585</v>
      </c>
      <c r="OSA156" s="24" t="s">
        <v>29586</v>
      </c>
      <c r="OSB156" s="24" t="s">
        <v>29587</v>
      </c>
      <c r="OSC156" s="24" t="s">
        <v>29588</v>
      </c>
      <c r="OSD156" s="24" t="s">
        <v>29589</v>
      </c>
      <c r="OSE156" s="24" t="s">
        <v>29590</v>
      </c>
      <c r="OSF156" s="24" t="s">
        <v>29591</v>
      </c>
      <c r="OSG156" s="24" t="s">
        <v>29592</v>
      </c>
      <c r="OSH156" s="24" t="s">
        <v>29593</v>
      </c>
      <c r="OSI156" s="24" t="s">
        <v>29594</v>
      </c>
      <c r="OSJ156" s="24" t="s">
        <v>29595</v>
      </c>
      <c r="OSK156" s="24" t="s">
        <v>29596</v>
      </c>
      <c r="OSL156" s="24" t="s">
        <v>29597</v>
      </c>
      <c r="OSM156" s="24" t="s">
        <v>29598</v>
      </c>
      <c r="OSN156" s="24" t="s">
        <v>29599</v>
      </c>
      <c r="OSO156" s="24" t="s">
        <v>29600</v>
      </c>
      <c r="OSP156" s="24" t="s">
        <v>29601</v>
      </c>
      <c r="OSQ156" s="24" t="s">
        <v>29602</v>
      </c>
      <c r="OSR156" s="24" t="s">
        <v>29603</v>
      </c>
      <c r="OSS156" s="24" t="s">
        <v>29604</v>
      </c>
      <c r="OST156" s="24" t="s">
        <v>29605</v>
      </c>
      <c r="OSU156" s="24" t="s">
        <v>29606</v>
      </c>
      <c r="OSV156" s="24" t="s">
        <v>29607</v>
      </c>
      <c r="OSW156" s="24" t="s">
        <v>29608</v>
      </c>
      <c r="OSX156" s="24" t="s">
        <v>29609</v>
      </c>
      <c r="OSY156" s="24" t="s">
        <v>29610</v>
      </c>
      <c r="OSZ156" s="24" t="s">
        <v>29611</v>
      </c>
      <c r="OTA156" s="24" t="s">
        <v>29612</v>
      </c>
      <c r="OTB156" s="24" t="s">
        <v>29613</v>
      </c>
      <c r="OTC156" s="24" t="s">
        <v>29614</v>
      </c>
      <c r="OTD156" s="24" t="s">
        <v>29615</v>
      </c>
      <c r="OTE156" s="24" t="s">
        <v>29616</v>
      </c>
      <c r="OTF156" s="24" t="s">
        <v>29617</v>
      </c>
      <c r="OTG156" s="24" t="s">
        <v>29618</v>
      </c>
      <c r="OTH156" s="24" t="s">
        <v>29619</v>
      </c>
      <c r="OTI156" s="24" t="s">
        <v>29620</v>
      </c>
      <c r="OTJ156" s="24" t="s">
        <v>29621</v>
      </c>
      <c r="OTK156" s="24" t="s">
        <v>29622</v>
      </c>
      <c r="OTL156" s="24" t="s">
        <v>29623</v>
      </c>
      <c r="OTM156" s="24" t="s">
        <v>29624</v>
      </c>
      <c r="OTN156" s="24" t="s">
        <v>29625</v>
      </c>
      <c r="OTO156" s="24" t="s">
        <v>29626</v>
      </c>
      <c r="OTP156" s="24" t="s">
        <v>29627</v>
      </c>
      <c r="OTQ156" s="24" t="s">
        <v>29628</v>
      </c>
      <c r="OTR156" s="24" t="s">
        <v>29629</v>
      </c>
      <c r="OTS156" s="24" t="s">
        <v>29630</v>
      </c>
      <c r="OTT156" s="24" t="s">
        <v>29631</v>
      </c>
      <c r="OTU156" s="24" t="s">
        <v>29632</v>
      </c>
      <c r="OTV156" s="24" t="s">
        <v>29633</v>
      </c>
      <c r="OTW156" s="24" t="s">
        <v>29634</v>
      </c>
      <c r="OTX156" s="24" t="s">
        <v>29635</v>
      </c>
      <c r="OTY156" s="24" t="s">
        <v>29636</v>
      </c>
      <c r="OTZ156" s="24" t="s">
        <v>29637</v>
      </c>
      <c r="OUA156" s="24" t="s">
        <v>29638</v>
      </c>
      <c r="OUB156" s="24" t="s">
        <v>29639</v>
      </c>
      <c r="OUC156" s="24" t="s">
        <v>29640</v>
      </c>
      <c r="OUD156" s="24" t="s">
        <v>29641</v>
      </c>
      <c r="OUE156" s="24" t="s">
        <v>29642</v>
      </c>
      <c r="OUF156" s="24" t="s">
        <v>29643</v>
      </c>
      <c r="OUG156" s="24" t="s">
        <v>29644</v>
      </c>
      <c r="OUH156" s="24" t="s">
        <v>29645</v>
      </c>
      <c r="OUI156" s="24" t="s">
        <v>29646</v>
      </c>
      <c r="OUJ156" s="24" t="s">
        <v>29647</v>
      </c>
      <c r="OUK156" s="24" t="s">
        <v>29648</v>
      </c>
      <c r="OUL156" s="24" t="s">
        <v>29649</v>
      </c>
      <c r="OUM156" s="24" t="s">
        <v>29650</v>
      </c>
      <c r="OUN156" s="24" t="s">
        <v>29651</v>
      </c>
      <c r="OUO156" s="24" t="s">
        <v>29652</v>
      </c>
      <c r="OUP156" s="24" t="s">
        <v>29653</v>
      </c>
      <c r="OUQ156" s="24" t="s">
        <v>29654</v>
      </c>
      <c r="OUR156" s="24" t="s">
        <v>29655</v>
      </c>
      <c r="OUS156" s="24" t="s">
        <v>29656</v>
      </c>
      <c r="OUT156" s="24" t="s">
        <v>29657</v>
      </c>
      <c r="OUU156" s="24" t="s">
        <v>29658</v>
      </c>
      <c r="OUV156" s="24" t="s">
        <v>29659</v>
      </c>
      <c r="OUW156" s="24" t="s">
        <v>29660</v>
      </c>
      <c r="OUX156" s="24" t="s">
        <v>29661</v>
      </c>
      <c r="OUY156" s="24" t="s">
        <v>29662</v>
      </c>
      <c r="OUZ156" s="24" t="s">
        <v>29663</v>
      </c>
      <c r="OVA156" s="24" t="s">
        <v>29664</v>
      </c>
      <c r="OVB156" s="24" t="s">
        <v>29665</v>
      </c>
      <c r="OVC156" s="24" t="s">
        <v>29666</v>
      </c>
      <c r="OVD156" s="24" t="s">
        <v>29667</v>
      </c>
      <c r="OVE156" s="24" t="s">
        <v>29668</v>
      </c>
      <c r="OVF156" s="24" t="s">
        <v>29669</v>
      </c>
      <c r="OVG156" s="24" t="s">
        <v>29670</v>
      </c>
      <c r="OVH156" s="24" t="s">
        <v>29671</v>
      </c>
      <c r="OVI156" s="24" t="s">
        <v>29672</v>
      </c>
      <c r="OVJ156" s="24" t="s">
        <v>29673</v>
      </c>
      <c r="OVK156" s="24" t="s">
        <v>29674</v>
      </c>
      <c r="OVL156" s="24" t="s">
        <v>29675</v>
      </c>
      <c r="OVM156" s="24" t="s">
        <v>29676</v>
      </c>
      <c r="OVN156" s="24" t="s">
        <v>29677</v>
      </c>
      <c r="OVO156" s="24" t="s">
        <v>29678</v>
      </c>
      <c r="OVP156" s="24" t="s">
        <v>29679</v>
      </c>
      <c r="OVQ156" s="24" t="s">
        <v>29680</v>
      </c>
      <c r="OVR156" s="24" t="s">
        <v>29681</v>
      </c>
      <c r="OVS156" s="24" t="s">
        <v>29682</v>
      </c>
      <c r="OVT156" s="24" t="s">
        <v>29683</v>
      </c>
      <c r="OVU156" s="24" t="s">
        <v>29684</v>
      </c>
      <c r="OVV156" s="24" t="s">
        <v>29685</v>
      </c>
      <c r="OVW156" s="24" t="s">
        <v>29686</v>
      </c>
      <c r="OVX156" s="24" t="s">
        <v>29687</v>
      </c>
      <c r="OVY156" s="24" t="s">
        <v>29688</v>
      </c>
      <c r="OVZ156" s="24" t="s">
        <v>29689</v>
      </c>
      <c r="OWA156" s="24" t="s">
        <v>29690</v>
      </c>
      <c r="OWB156" s="24" t="s">
        <v>29691</v>
      </c>
      <c r="OWC156" s="24" t="s">
        <v>29692</v>
      </c>
      <c r="OWD156" s="24" t="s">
        <v>29693</v>
      </c>
      <c r="OWE156" s="24" t="s">
        <v>29694</v>
      </c>
      <c r="OWF156" s="24" t="s">
        <v>29695</v>
      </c>
      <c r="OWG156" s="24" t="s">
        <v>29696</v>
      </c>
      <c r="OWH156" s="24" t="s">
        <v>29697</v>
      </c>
      <c r="OWI156" s="24" t="s">
        <v>29698</v>
      </c>
      <c r="OWJ156" s="24" t="s">
        <v>29699</v>
      </c>
      <c r="OWK156" s="24" t="s">
        <v>29700</v>
      </c>
      <c r="OWL156" s="24" t="s">
        <v>29701</v>
      </c>
      <c r="OWM156" s="24" t="s">
        <v>29702</v>
      </c>
      <c r="OWN156" s="24" t="s">
        <v>29703</v>
      </c>
      <c r="OWO156" s="24" t="s">
        <v>29704</v>
      </c>
      <c r="OWP156" s="24" t="s">
        <v>29705</v>
      </c>
      <c r="OWQ156" s="24" t="s">
        <v>29706</v>
      </c>
      <c r="OWR156" s="24" t="s">
        <v>29707</v>
      </c>
      <c r="OWS156" s="24" t="s">
        <v>29708</v>
      </c>
      <c r="OWT156" s="24" t="s">
        <v>29709</v>
      </c>
      <c r="OWU156" s="24" t="s">
        <v>29710</v>
      </c>
      <c r="OWV156" s="24" t="s">
        <v>29711</v>
      </c>
      <c r="OWW156" s="24" t="s">
        <v>29712</v>
      </c>
      <c r="OWX156" s="24" t="s">
        <v>29713</v>
      </c>
      <c r="OWY156" s="24" t="s">
        <v>29714</v>
      </c>
      <c r="OWZ156" s="24" t="s">
        <v>29715</v>
      </c>
      <c r="OXA156" s="24" t="s">
        <v>29716</v>
      </c>
      <c r="OXB156" s="24" t="s">
        <v>29717</v>
      </c>
      <c r="OXC156" s="24" t="s">
        <v>29718</v>
      </c>
      <c r="OXD156" s="24" t="s">
        <v>29719</v>
      </c>
      <c r="OXE156" s="24" t="s">
        <v>29720</v>
      </c>
      <c r="OXF156" s="24" t="s">
        <v>29721</v>
      </c>
      <c r="OXG156" s="24" t="s">
        <v>29722</v>
      </c>
      <c r="OXH156" s="24" t="s">
        <v>29723</v>
      </c>
      <c r="OXI156" s="24" t="s">
        <v>29724</v>
      </c>
      <c r="OXJ156" s="24" t="s">
        <v>29725</v>
      </c>
      <c r="OXK156" s="24" t="s">
        <v>29726</v>
      </c>
      <c r="OXL156" s="24" t="s">
        <v>29727</v>
      </c>
      <c r="OXM156" s="24" t="s">
        <v>29728</v>
      </c>
      <c r="OXN156" s="24" t="s">
        <v>29729</v>
      </c>
      <c r="OXO156" s="24" t="s">
        <v>29730</v>
      </c>
      <c r="OXP156" s="24" t="s">
        <v>29731</v>
      </c>
      <c r="OXQ156" s="24" t="s">
        <v>29732</v>
      </c>
      <c r="OXR156" s="24" t="s">
        <v>29733</v>
      </c>
      <c r="OXS156" s="24" t="s">
        <v>29734</v>
      </c>
      <c r="OXT156" s="24" t="s">
        <v>29735</v>
      </c>
      <c r="OXU156" s="24" t="s">
        <v>29736</v>
      </c>
      <c r="OXV156" s="24" t="s">
        <v>29737</v>
      </c>
      <c r="OXW156" s="24" t="s">
        <v>29738</v>
      </c>
      <c r="OXX156" s="24" t="s">
        <v>29739</v>
      </c>
      <c r="OXY156" s="24" t="s">
        <v>29740</v>
      </c>
      <c r="OXZ156" s="24" t="s">
        <v>29741</v>
      </c>
      <c r="OYA156" s="24" t="s">
        <v>29742</v>
      </c>
      <c r="OYB156" s="24" t="s">
        <v>29743</v>
      </c>
      <c r="OYC156" s="24" t="s">
        <v>29744</v>
      </c>
      <c r="OYD156" s="24" t="s">
        <v>29745</v>
      </c>
      <c r="OYE156" s="24" t="s">
        <v>29746</v>
      </c>
      <c r="OYF156" s="24" t="s">
        <v>29747</v>
      </c>
      <c r="OYG156" s="24" t="s">
        <v>29748</v>
      </c>
      <c r="OYH156" s="24" t="s">
        <v>29749</v>
      </c>
      <c r="OYI156" s="24" t="s">
        <v>29750</v>
      </c>
      <c r="OYJ156" s="24" t="s">
        <v>29751</v>
      </c>
      <c r="OYK156" s="24" t="s">
        <v>29752</v>
      </c>
      <c r="OYL156" s="24" t="s">
        <v>29753</v>
      </c>
      <c r="OYM156" s="24" t="s">
        <v>29754</v>
      </c>
      <c r="OYN156" s="24" t="s">
        <v>29755</v>
      </c>
      <c r="OYO156" s="24" t="s">
        <v>29756</v>
      </c>
      <c r="OYP156" s="24" t="s">
        <v>29757</v>
      </c>
      <c r="OYQ156" s="24" t="s">
        <v>29758</v>
      </c>
      <c r="OYR156" s="24" t="s">
        <v>29759</v>
      </c>
      <c r="OYS156" s="24" t="s">
        <v>29760</v>
      </c>
      <c r="OYT156" s="24" t="s">
        <v>29761</v>
      </c>
      <c r="OYU156" s="24" t="s">
        <v>29762</v>
      </c>
      <c r="OYV156" s="24" t="s">
        <v>29763</v>
      </c>
      <c r="OYW156" s="24" t="s">
        <v>29764</v>
      </c>
      <c r="OYX156" s="24" t="s">
        <v>29765</v>
      </c>
      <c r="OYY156" s="24" t="s">
        <v>29766</v>
      </c>
      <c r="OYZ156" s="24" t="s">
        <v>29767</v>
      </c>
      <c r="OZA156" s="24" t="s">
        <v>29768</v>
      </c>
      <c r="OZB156" s="24" t="s">
        <v>29769</v>
      </c>
      <c r="OZC156" s="24" t="s">
        <v>29770</v>
      </c>
      <c r="OZD156" s="24" t="s">
        <v>29771</v>
      </c>
      <c r="OZE156" s="24" t="s">
        <v>29772</v>
      </c>
      <c r="OZF156" s="24" t="s">
        <v>29773</v>
      </c>
      <c r="OZG156" s="24" t="s">
        <v>29774</v>
      </c>
      <c r="OZH156" s="24" t="s">
        <v>29775</v>
      </c>
      <c r="OZI156" s="24" t="s">
        <v>29776</v>
      </c>
      <c r="OZJ156" s="24" t="s">
        <v>29777</v>
      </c>
      <c r="OZK156" s="24" t="s">
        <v>29778</v>
      </c>
      <c r="OZL156" s="24" t="s">
        <v>29779</v>
      </c>
      <c r="OZM156" s="24" t="s">
        <v>29780</v>
      </c>
      <c r="OZN156" s="24" t="s">
        <v>29781</v>
      </c>
      <c r="OZO156" s="24" t="s">
        <v>29782</v>
      </c>
      <c r="OZP156" s="24" t="s">
        <v>29783</v>
      </c>
      <c r="OZQ156" s="24" t="s">
        <v>29784</v>
      </c>
      <c r="OZR156" s="24" t="s">
        <v>29785</v>
      </c>
      <c r="OZS156" s="24" t="s">
        <v>29786</v>
      </c>
      <c r="OZT156" s="24" t="s">
        <v>29787</v>
      </c>
      <c r="OZU156" s="24" t="s">
        <v>29788</v>
      </c>
      <c r="OZV156" s="24" t="s">
        <v>29789</v>
      </c>
      <c r="OZW156" s="24" t="s">
        <v>29790</v>
      </c>
      <c r="OZX156" s="24" t="s">
        <v>29791</v>
      </c>
      <c r="OZY156" s="24" t="s">
        <v>29792</v>
      </c>
      <c r="OZZ156" s="24" t="s">
        <v>29793</v>
      </c>
      <c r="PAA156" s="24" t="s">
        <v>29794</v>
      </c>
      <c r="PAB156" s="24" t="s">
        <v>29795</v>
      </c>
      <c r="PAC156" s="24" t="s">
        <v>29796</v>
      </c>
      <c r="PAD156" s="24" t="s">
        <v>29797</v>
      </c>
      <c r="PAE156" s="24" t="s">
        <v>29798</v>
      </c>
      <c r="PAF156" s="24" t="s">
        <v>29799</v>
      </c>
      <c r="PAG156" s="24" t="s">
        <v>29800</v>
      </c>
      <c r="PAH156" s="24" t="s">
        <v>29801</v>
      </c>
      <c r="PAI156" s="24" t="s">
        <v>29802</v>
      </c>
      <c r="PAJ156" s="24" t="s">
        <v>29803</v>
      </c>
      <c r="PAK156" s="24" t="s">
        <v>29804</v>
      </c>
      <c r="PAL156" s="24" t="s">
        <v>29805</v>
      </c>
      <c r="PAM156" s="24" t="s">
        <v>29806</v>
      </c>
      <c r="PAN156" s="24" t="s">
        <v>29807</v>
      </c>
      <c r="PAO156" s="24" t="s">
        <v>29808</v>
      </c>
      <c r="PAP156" s="24" t="s">
        <v>29809</v>
      </c>
      <c r="PAQ156" s="24" t="s">
        <v>29810</v>
      </c>
      <c r="PAR156" s="24" t="s">
        <v>29811</v>
      </c>
      <c r="PAS156" s="24" t="s">
        <v>29812</v>
      </c>
      <c r="PAT156" s="24" t="s">
        <v>29813</v>
      </c>
      <c r="PAU156" s="24" t="s">
        <v>29814</v>
      </c>
      <c r="PAV156" s="24" t="s">
        <v>29815</v>
      </c>
      <c r="PAW156" s="24" t="s">
        <v>29816</v>
      </c>
      <c r="PAX156" s="24" t="s">
        <v>29817</v>
      </c>
      <c r="PAY156" s="24" t="s">
        <v>29818</v>
      </c>
      <c r="PAZ156" s="24" t="s">
        <v>29819</v>
      </c>
      <c r="PBA156" s="24" t="s">
        <v>29820</v>
      </c>
      <c r="PBB156" s="24" t="s">
        <v>29821</v>
      </c>
      <c r="PBC156" s="24" t="s">
        <v>29822</v>
      </c>
      <c r="PBD156" s="24" t="s">
        <v>29823</v>
      </c>
      <c r="PBE156" s="24" t="s">
        <v>29824</v>
      </c>
      <c r="PBF156" s="24" t="s">
        <v>29825</v>
      </c>
      <c r="PBG156" s="24" t="s">
        <v>29826</v>
      </c>
      <c r="PBH156" s="24" t="s">
        <v>29827</v>
      </c>
      <c r="PBI156" s="24" t="s">
        <v>29828</v>
      </c>
      <c r="PBJ156" s="24" t="s">
        <v>29829</v>
      </c>
      <c r="PBK156" s="24" t="s">
        <v>29830</v>
      </c>
      <c r="PBL156" s="24" t="s">
        <v>29831</v>
      </c>
      <c r="PBM156" s="24" t="s">
        <v>29832</v>
      </c>
      <c r="PBN156" s="24" t="s">
        <v>29833</v>
      </c>
      <c r="PBO156" s="24" t="s">
        <v>29834</v>
      </c>
      <c r="PBP156" s="24" t="s">
        <v>29835</v>
      </c>
      <c r="PBQ156" s="24" t="s">
        <v>29836</v>
      </c>
      <c r="PBR156" s="24" t="s">
        <v>29837</v>
      </c>
      <c r="PBS156" s="24" t="s">
        <v>29838</v>
      </c>
      <c r="PBT156" s="24" t="s">
        <v>29839</v>
      </c>
      <c r="PBU156" s="24" t="s">
        <v>29840</v>
      </c>
      <c r="PBV156" s="24" t="s">
        <v>29841</v>
      </c>
      <c r="PBW156" s="24" t="s">
        <v>29842</v>
      </c>
      <c r="PBX156" s="24" t="s">
        <v>29843</v>
      </c>
      <c r="PBY156" s="24" t="s">
        <v>29844</v>
      </c>
      <c r="PBZ156" s="24" t="s">
        <v>29845</v>
      </c>
      <c r="PCA156" s="24" t="s">
        <v>29846</v>
      </c>
      <c r="PCB156" s="24" t="s">
        <v>29847</v>
      </c>
      <c r="PCC156" s="24" t="s">
        <v>29848</v>
      </c>
      <c r="PCD156" s="24" t="s">
        <v>29849</v>
      </c>
      <c r="PCE156" s="24" t="s">
        <v>29850</v>
      </c>
      <c r="PCF156" s="24" t="s">
        <v>29851</v>
      </c>
      <c r="PCG156" s="24" t="s">
        <v>29852</v>
      </c>
      <c r="PCH156" s="24" t="s">
        <v>29853</v>
      </c>
      <c r="PCI156" s="24" t="s">
        <v>29854</v>
      </c>
      <c r="PCJ156" s="24" t="s">
        <v>29855</v>
      </c>
      <c r="PCK156" s="24" t="s">
        <v>29856</v>
      </c>
      <c r="PCL156" s="24" t="s">
        <v>29857</v>
      </c>
      <c r="PCM156" s="24" t="s">
        <v>29858</v>
      </c>
      <c r="PCN156" s="24" t="s">
        <v>29859</v>
      </c>
      <c r="PCO156" s="24" t="s">
        <v>29860</v>
      </c>
      <c r="PCP156" s="24" t="s">
        <v>29861</v>
      </c>
      <c r="PCQ156" s="24" t="s">
        <v>29862</v>
      </c>
      <c r="PCR156" s="24" t="s">
        <v>29863</v>
      </c>
      <c r="PCS156" s="24" t="s">
        <v>29864</v>
      </c>
      <c r="PCT156" s="24" t="s">
        <v>29865</v>
      </c>
      <c r="PCU156" s="24" t="s">
        <v>29866</v>
      </c>
      <c r="PCV156" s="24" t="s">
        <v>29867</v>
      </c>
      <c r="PCW156" s="24" t="s">
        <v>29868</v>
      </c>
      <c r="PCX156" s="24" t="s">
        <v>29869</v>
      </c>
      <c r="PCY156" s="24" t="s">
        <v>29870</v>
      </c>
      <c r="PCZ156" s="24" t="s">
        <v>29871</v>
      </c>
      <c r="PDA156" s="24" t="s">
        <v>29872</v>
      </c>
      <c r="PDB156" s="24" t="s">
        <v>29873</v>
      </c>
      <c r="PDC156" s="24" t="s">
        <v>29874</v>
      </c>
      <c r="PDD156" s="24" t="s">
        <v>29875</v>
      </c>
      <c r="PDE156" s="24" t="s">
        <v>29876</v>
      </c>
      <c r="PDF156" s="24" t="s">
        <v>29877</v>
      </c>
      <c r="PDG156" s="24" t="s">
        <v>29878</v>
      </c>
      <c r="PDH156" s="24" t="s">
        <v>29879</v>
      </c>
      <c r="PDI156" s="24" t="s">
        <v>29880</v>
      </c>
      <c r="PDJ156" s="24" t="s">
        <v>29881</v>
      </c>
      <c r="PDK156" s="24" t="s">
        <v>29882</v>
      </c>
      <c r="PDL156" s="24" t="s">
        <v>29883</v>
      </c>
      <c r="PDM156" s="24" t="s">
        <v>29884</v>
      </c>
      <c r="PDN156" s="24" t="s">
        <v>29885</v>
      </c>
      <c r="PDO156" s="24" t="s">
        <v>29886</v>
      </c>
      <c r="PDP156" s="24" t="s">
        <v>29887</v>
      </c>
      <c r="PDQ156" s="24" t="s">
        <v>29888</v>
      </c>
      <c r="PDR156" s="24" t="s">
        <v>29889</v>
      </c>
      <c r="PDS156" s="24" t="s">
        <v>29890</v>
      </c>
      <c r="PDT156" s="24" t="s">
        <v>29891</v>
      </c>
      <c r="PDU156" s="24" t="s">
        <v>29892</v>
      </c>
      <c r="PDV156" s="24" t="s">
        <v>29893</v>
      </c>
      <c r="PDW156" s="24" t="s">
        <v>29894</v>
      </c>
      <c r="PDX156" s="24" t="s">
        <v>29895</v>
      </c>
      <c r="PDY156" s="24" t="s">
        <v>29896</v>
      </c>
      <c r="PDZ156" s="24" t="s">
        <v>29897</v>
      </c>
      <c r="PEA156" s="24" t="s">
        <v>29898</v>
      </c>
      <c r="PEB156" s="24" t="s">
        <v>29899</v>
      </c>
      <c r="PEC156" s="24" t="s">
        <v>29900</v>
      </c>
      <c r="PED156" s="24" t="s">
        <v>29901</v>
      </c>
      <c r="PEE156" s="24" t="s">
        <v>29902</v>
      </c>
      <c r="PEF156" s="24" t="s">
        <v>29903</v>
      </c>
      <c r="PEG156" s="24" t="s">
        <v>29904</v>
      </c>
      <c r="PEH156" s="24" t="s">
        <v>29905</v>
      </c>
      <c r="PEI156" s="24" t="s">
        <v>29906</v>
      </c>
      <c r="PEJ156" s="24" t="s">
        <v>29907</v>
      </c>
      <c r="PEK156" s="24" t="s">
        <v>29908</v>
      </c>
      <c r="PEL156" s="24" t="s">
        <v>29909</v>
      </c>
      <c r="PEM156" s="24" t="s">
        <v>29910</v>
      </c>
      <c r="PEN156" s="24" t="s">
        <v>29911</v>
      </c>
      <c r="PEO156" s="24" t="s">
        <v>29912</v>
      </c>
      <c r="PEP156" s="24" t="s">
        <v>29913</v>
      </c>
      <c r="PEQ156" s="24" t="s">
        <v>29914</v>
      </c>
      <c r="PER156" s="24" t="s">
        <v>29915</v>
      </c>
      <c r="PES156" s="24" t="s">
        <v>29916</v>
      </c>
      <c r="PET156" s="24" t="s">
        <v>29917</v>
      </c>
      <c r="PEU156" s="24" t="s">
        <v>29918</v>
      </c>
      <c r="PEV156" s="24" t="s">
        <v>29919</v>
      </c>
      <c r="PEW156" s="24" t="s">
        <v>29920</v>
      </c>
      <c r="PEX156" s="24" t="s">
        <v>29921</v>
      </c>
      <c r="PEY156" s="24" t="s">
        <v>29922</v>
      </c>
      <c r="PEZ156" s="24" t="s">
        <v>29923</v>
      </c>
      <c r="PFA156" s="24" t="s">
        <v>29924</v>
      </c>
      <c r="PFB156" s="24" t="s">
        <v>29925</v>
      </c>
      <c r="PFC156" s="24" t="s">
        <v>29926</v>
      </c>
      <c r="PFD156" s="24" t="s">
        <v>29927</v>
      </c>
      <c r="PFE156" s="24" t="s">
        <v>29928</v>
      </c>
      <c r="PFF156" s="24" t="s">
        <v>29929</v>
      </c>
      <c r="PFG156" s="24" t="s">
        <v>29930</v>
      </c>
      <c r="PFH156" s="24" t="s">
        <v>29931</v>
      </c>
      <c r="PFI156" s="24" t="s">
        <v>29932</v>
      </c>
      <c r="PFJ156" s="24" t="s">
        <v>29933</v>
      </c>
      <c r="PFK156" s="24" t="s">
        <v>29934</v>
      </c>
      <c r="PFL156" s="24" t="s">
        <v>29935</v>
      </c>
      <c r="PFM156" s="24" t="s">
        <v>29936</v>
      </c>
      <c r="PFN156" s="24" t="s">
        <v>29937</v>
      </c>
      <c r="PFO156" s="24" t="s">
        <v>29938</v>
      </c>
      <c r="PFP156" s="24" t="s">
        <v>29939</v>
      </c>
      <c r="PFQ156" s="24" t="s">
        <v>29940</v>
      </c>
      <c r="PFR156" s="24" t="s">
        <v>29941</v>
      </c>
      <c r="PFS156" s="24" t="s">
        <v>29942</v>
      </c>
      <c r="PFT156" s="24" t="s">
        <v>29943</v>
      </c>
      <c r="PFU156" s="24" t="s">
        <v>29944</v>
      </c>
      <c r="PFV156" s="24" t="s">
        <v>29945</v>
      </c>
      <c r="PFW156" s="24" t="s">
        <v>29946</v>
      </c>
      <c r="PFX156" s="24" t="s">
        <v>29947</v>
      </c>
      <c r="PFY156" s="24" t="s">
        <v>29948</v>
      </c>
      <c r="PFZ156" s="24" t="s">
        <v>29949</v>
      </c>
      <c r="PGA156" s="24" t="s">
        <v>29950</v>
      </c>
      <c r="PGB156" s="24" t="s">
        <v>29951</v>
      </c>
      <c r="PGC156" s="24" t="s">
        <v>29952</v>
      </c>
      <c r="PGD156" s="24" t="s">
        <v>29953</v>
      </c>
      <c r="PGE156" s="24" t="s">
        <v>29954</v>
      </c>
      <c r="PGF156" s="24" t="s">
        <v>29955</v>
      </c>
      <c r="PGG156" s="24" t="s">
        <v>29956</v>
      </c>
      <c r="PGH156" s="24" t="s">
        <v>29957</v>
      </c>
      <c r="PGI156" s="24" t="s">
        <v>29958</v>
      </c>
      <c r="PGJ156" s="24" t="s">
        <v>29959</v>
      </c>
      <c r="PGK156" s="24" t="s">
        <v>29960</v>
      </c>
      <c r="PGL156" s="24" t="s">
        <v>29961</v>
      </c>
      <c r="PGM156" s="24" t="s">
        <v>29962</v>
      </c>
      <c r="PGN156" s="24" t="s">
        <v>29963</v>
      </c>
      <c r="PGO156" s="24" t="s">
        <v>29964</v>
      </c>
      <c r="PGP156" s="24" t="s">
        <v>29965</v>
      </c>
      <c r="PGQ156" s="24" t="s">
        <v>29966</v>
      </c>
      <c r="PGR156" s="24" t="s">
        <v>29967</v>
      </c>
      <c r="PGS156" s="24" t="s">
        <v>29968</v>
      </c>
      <c r="PGT156" s="24" t="s">
        <v>29969</v>
      </c>
      <c r="PGU156" s="24" t="s">
        <v>29970</v>
      </c>
      <c r="PGV156" s="24" t="s">
        <v>29971</v>
      </c>
      <c r="PGW156" s="24" t="s">
        <v>29972</v>
      </c>
      <c r="PGX156" s="24" t="s">
        <v>29973</v>
      </c>
      <c r="PGY156" s="24" t="s">
        <v>29974</v>
      </c>
      <c r="PGZ156" s="24" t="s">
        <v>29975</v>
      </c>
      <c r="PHA156" s="24" t="s">
        <v>29976</v>
      </c>
      <c r="PHB156" s="24" t="s">
        <v>29977</v>
      </c>
      <c r="PHC156" s="24" t="s">
        <v>29978</v>
      </c>
      <c r="PHD156" s="24" t="s">
        <v>29979</v>
      </c>
      <c r="PHE156" s="24" t="s">
        <v>29980</v>
      </c>
      <c r="PHF156" s="24" t="s">
        <v>29981</v>
      </c>
      <c r="PHG156" s="24" t="s">
        <v>29982</v>
      </c>
      <c r="PHH156" s="24" t="s">
        <v>29983</v>
      </c>
      <c r="PHI156" s="24" t="s">
        <v>29984</v>
      </c>
      <c r="PHJ156" s="24" t="s">
        <v>29985</v>
      </c>
      <c r="PHK156" s="24" t="s">
        <v>29986</v>
      </c>
      <c r="PHL156" s="24" t="s">
        <v>29987</v>
      </c>
      <c r="PHM156" s="24" t="s">
        <v>29988</v>
      </c>
      <c r="PHN156" s="24" t="s">
        <v>29989</v>
      </c>
      <c r="PHO156" s="24" t="s">
        <v>29990</v>
      </c>
      <c r="PHP156" s="24" t="s">
        <v>29991</v>
      </c>
      <c r="PHQ156" s="24" t="s">
        <v>29992</v>
      </c>
      <c r="PHR156" s="24" t="s">
        <v>29993</v>
      </c>
      <c r="PHS156" s="24" t="s">
        <v>29994</v>
      </c>
      <c r="PHT156" s="24" t="s">
        <v>29995</v>
      </c>
      <c r="PHU156" s="24" t="s">
        <v>29996</v>
      </c>
      <c r="PHV156" s="24" t="s">
        <v>29997</v>
      </c>
      <c r="PHW156" s="24" t="s">
        <v>29998</v>
      </c>
      <c r="PHX156" s="24" t="s">
        <v>29999</v>
      </c>
      <c r="PHY156" s="24" t="s">
        <v>30000</v>
      </c>
      <c r="PHZ156" s="24" t="s">
        <v>30001</v>
      </c>
      <c r="PIA156" s="24" t="s">
        <v>30002</v>
      </c>
      <c r="PIB156" s="24" t="s">
        <v>30003</v>
      </c>
      <c r="PIC156" s="24" t="s">
        <v>30004</v>
      </c>
      <c r="PID156" s="24" t="s">
        <v>30005</v>
      </c>
      <c r="PIE156" s="24" t="s">
        <v>30006</v>
      </c>
      <c r="PIF156" s="24" t="s">
        <v>30007</v>
      </c>
      <c r="PIG156" s="24" t="s">
        <v>30008</v>
      </c>
      <c r="PIH156" s="24" t="s">
        <v>30009</v>
      </c>
      <c r="PII156" s="24" t="s">
        <v>30010</v>
      </c>
      <c r="PIJ156" s="24" t="s">
        <v>30011</v>
      </c>
      <c r="PIK156" s="24" t="s">
        <v>30012</v>
      </c>
      <c r="PIL156" s="24" t="s">
        <v>30013</v>
      </c>
      <c r="PIM156" s="24" t="s">
        <v>30014</v>
      </c>
      <c r="PIN156" s="24" t="s">
        <v>30015</v>
      </c>
      <c r="PIO156" s="24" t="s">
        <v>30016</v>
      </c>
      <c r="PIP156" s="24" t="s">
        <v>30017</v>
      </c>
      <c r="PIQ156" s="24" t="s">
        <v>30018</v>
      </c>
      <c r="PIR156" s="24" t="s">
        <v>30019</v>
      </c>
      <c r="PIS156" s="24" t="s">
        <v>30020</v>
      </c>
      <c r="PIT156" s="24" t="s">
        <v>30021</v>
      </c>
      <c r="PIU156" s="24" t="s">
        <v>30022</v>
      </c>
      <c r="PIV156" s="24" t="s">
        <v>30023</v>
      </c>
      <c r="PIW156" s="24" t="s">
        <v>30024</v>
      </c>
      <c r="PIX156" s="24" t="s">
        <v>30025</v>
      </c>
      <c r="PIY156" s="24" t="s">
        <v>30026</v>
      </c>
      <c r="PIZ156" s="24" t="s">
        <v>30027</v>
      </c>
      <c r="PJA156" s="24" t="s">
        <v>30028</v>
      </c>
      <c r="PJB156" s="24" t="s">
        <v>30029</v>
      </c>
      <c r="PJC156" s="24" t="s">
        <v>30030</v>
      </c>
      <c r="PJD156" s="24" t="s">
        <v>30031</v>
      </c>
      <c r="PJE156" s="24" t="s">
        <v>30032</v>
      </c>
      <c r="PJF156" s="24" t="s">
        <v>30033</v>
      </c>
      <c r="PJG156" s="24" t="s">
        <v>30034</v>
      </c>
      <c r="PJH156" s="24" t="s">
        <v>30035</v>
      </c>
      <c r="PJI156" s="24" t="s">
        <v>30036</v>
      </c>
      <c r="PJJ156" s="24" t="s">
        <v>30037</v>
      </c>
      <c r="PJK156" s="24" t="s">
        <v>30038</v>
      </c>
      <c r="PJL156" s="24" t="s">
        <v>30039</v>
      </c>
      <c r="PJM156" s="24" t="s">
        <v>30040</v>
      </c>
      <c r="PJN156" s="24" t="s">
        <v>30041</v>
      </c>
      <c r="PJO156" s="24" t="s">
        <v>30042</v>
      </c>
      <c r="PJP156" s="24" t="s">
        <v>30043</v>
      </c>
      <c r="PJQ156" s="24" t="s">
        <v>30044</v>
      </c>
      <c r="PJR156" s="24" t="s">
        <v>30045</v>
      </c>
      <c r="PJS156" s="24" t="s">
        <v>30046</v>
      </c>
      <c r="PJT156" s="24" t="s">
        <v>30047</v>
      </c>
      <c r="PJU156" s="24" t="s">
        <v>30048</v>
      </c>
      <c r="PJV156" s="24" t="s">
        <v>30049</v>
      </c>
      <c r="PJW156" s="24" t="s">
        <v>30050</v>
      </c>
      <c r="PJX156" s="24" t="s">
        <v>30051</v>
      </c>
      <c r="PJY156" s="24" t="s">
        <v>30052</v>
      </c>
      <c r="PJZ156" s="24" t="s">
        <v>30053</v>
      </c>
      <c r="PKA156" s="24" t="s">
        <v>30054</v>
      </c>
      <c r="PKB156" s="24" t="s">
        <v>30055</v>
      </c>
      <c r="PKC156" s="24" t="s">
        <v>30056</v>
      </c>
      <c r="PKD156" s="24" t="s">
        <v>30057</v>
      </c>
      <c r="PKE156" s="24" t="s">
        <v>30058</v>
      </c>
      <c r="PKF156" s="24" t="s">
        <v>30059</v>
      </c>
      <c r="PKG156" s="24" t="s">
        <v>30060</v>
      </c>
      <c r="PKH156" s="24" t="s">
        <v>30061</v>
      </c>
      <c r="PKI156" s="24" t="s">
        <v>30062</v>
      </c>
      <c r="PKJ156" s="24" t="s">
        <v>30063</v>
      </c>
      <c r="PKK156" s="24" t="s">
        <v>30064</v>
      </c>
      <c r="PKL156" s="24" t="s">
        <v>30065</v>
      </c>
      <c r="PKM156" s="24" t="s">
        <v>30066</v>
      </c>
      <c r="PKN156" s="24" t="s">
        <v>30067</v>
      </c>
      <c r="PKO156" s="24" t="s">
        <v>30068</v>
      </c>
      <c r="PKP156" s="24" t="s">
        <v>30069</v>
      </c>
      <c r="PKQ156" s="24" t="s">
        <v>30070</v>
      </c>
      <c r="PKR156" s="24" t="s">
        <v>30071</v>
      </c>
      <c r="PKS156" s="24" t="s">
        <v>30072</v>
      </c>
      <c r="PKT156" s="24" t="s">
        <v>30073</v>
      </c>
      <c r="PKU156" s="24" t="s">
        <v>30074</v>
      </c>
      <c r="PKV156" s="24" t="s">
        <v>30075</v>
      </c>
      <c r="PKW156" s="24" t="s">
        <v>30076</v>
      </c>
      <c r="PKX156" s="24" t="s">
        <v>30077</v>
      </c>
      <c r="PKY156" s="24" t="s">
        <v>30078</v>
      </c>
      <c r="PKZ156" s="24" t="s">
        <v>30079</v>
      </c>
      <c r="PLA156" s="24" t="s">
        <v>30080</v>
      </c>
      <c r="PLB156" s="24" t="s">
        <v>30081</v>
      </c>
      <c r="PLC156" s="24" t="s">
        <v>30082</v>
      </c>
      <c r="PLD156" s="24" t="s">
        <v>30083</v>
      </c>
      <c r="PLE156" s="24" t="s">
        <v>30084</v>
      </c>
      <c r="PLF156" s="24" t="s">
        <v>30085</v>
      </c>
      <c r="PLG156" s="24" t="s">
        <v>30086</v>
      </c>
      <c r="PLH156" s="24" t="s">
        <v>30087</v>
      </c>
      <c r="PLI156" s="24" t="s">
        <v>30088</v>
      </c>
      <c r="PLJ156" s="24" t="s">
        <v>30089</v>
      </c>
      <c r="PLK156" s="24" t="s">
        <v>30090</v>
      </c>
      <c r="PLL156" s="24" t="s">
        <v>30091</v>
      </c>
      <c r="PLM156" s="24" t="s">
        <v>30092</v>
      </c>
      <c r="PLN156" s="24" t="s">
        <v>30093</v>
      </c>
      <c r="PLO156" s="24" t="s">
        <v>30094</v>
      </c>
      <c r="PLP156" s="24" t="s">
        <v>30095</v>
      </c>
      <c r="PLQ156" s="24" t="s">
        <v>30096</v>
      </c>
      <c r="PLR156" s="24" t="s">
        <v>30097</v>
      </c>
      <c r="PLS156" s="24" t="s">
        <v>30098</v>
      </c>
      <c r="PLT156" s="24" t="s">
        <v>30099</v>
      </c>
      <c r="PLU156" s="24" t="s">
        <v>30100</v>
      </c>
      <c r="PLV156" s="24" t="s">
        <v>30101</v>
      </c>
      <c r="PLW156" s="24" t="s">
        <v>30102</v>
      </c>
      <c r="PLX156" s="24" t="s">
        <v>30103</v>
      </c>
      <c r="PLY156" s="24" t="s">
        <v>30104</v>
      </c>
      <c r="PLZ156" s="24" t="s">
        <v>30105</v>
      </c>
      <c r="PMA156" s="24" t="s">
        <v>30106</v>
      </c>
      <c r="PMB156" s="24" t="s">
        <v>30107</v>
      </c>
      <c r="PMC156" s="24" t="s">
        <v>30108</v>
      </c>
      <c r="PMD156" s="24" t="s">
        <v>30109</v>
      </c>
      <c r="PME156" s="24" t="s">
        <v>30110</v>
      </c>
      <c r="PMF156" s="24" t="s">
        <v>30111</v>
      </c>
      <c r="PMG156" s="24" t="s">
        <v>30112</v>
      </c>
      <c r="PMH156" s="24" t="s">
        <v>30113</v>
      </c>
      <c r="PMI156" s="24" t="s">
        <v>30114</v>
      </c>
      <c r="PMJ156" s="24" t="s">
        <v>30115</v>
      </c>
      <c r="PMK156" s="24" t="s">
        <v>30116</v>
      </c>
      <c r="PML156" s="24" t="s">
        <v>30117</v>
      </c>
      <c r="PMM156" s="24" t="s">
        <v>30118</v>
      </c>
      <c r="PMN156" s="24" t="s">
        <v>30119</v>
      </c>
      <c r="PMO156" s="24" t="s">
        <v>30120</v>
      </c>
      <c r="PMP156" s="24" t="s">
        <v>30121</v>
      </c>
      <c r="PMQ156" s="24" t="s">
        <v>30122</v>
      </c>
      <c r="PMR156" s="24" t="s">
        <v>30123</v>
      </c>
      <c r="PMS156" s="24" t="s">
        <v>30124</v>
      </c>
      <c r="PMT156" s="24" t="s">
        <v>30125</v>
      </c>
      <c r="PMU156" s="24" t="s">
        <v>30126</v>
      </c>
      <c r="PMV156" s="24" t="s">
        <v>30127</v>
      </c>
      <c r="PMW156" s="24" t="s">
        <v>30128</v>
      </c>
      <c r="PMX156" s="24" t="s">
        <v>30129</v>
      </c>
      <c r="PMY156" s="24" t="s">
        <v>30130</v>
      </c>
      <c r="PMZ156" s="24" t="s">
        <v>30131</v>
      </c>
      <c r="PNA156" s="24" t="s">
        <v>30132</v>
      </c>
      <c r="PNB156" s="24" t="s">
        <v>30133</v>
      </c>
      <c r="PNC156" s="24" t="s">
        <v>30134</v>
      </c>
      <c r="PND156" s="24" t="s">
        <v>30135</v>
      </c>
      <c r="PNE156" s="24" t="s">
        <v>30136</v>
      </c>
      <c r="PNF156" s="24" t="s">
        <v>30137</v>
      </c>
      <c r="PNG156" s="24" t="s">
        <v>30138</v>
      </c>
      <c r="PNH156" s="24" t="s">
        <v>30139</v>
      </c>
      <c r="PNI156" s="24" t="s">
        <v>30140</v>
      </c>
      <c r="PNJ156" s="24" t="s">
        <v>30141</v>
      </c>
      <c r="PNK156" s="24" t="s">
        <v>30142</v>
      </c>
      <c r="PNL156" s="24" t="s">
        <v>30143</v>
      </c>
      <c r="PNM156" s="24" t="s">
        <v>30144</v>
      </c>
      <c r="PNN156" s="24" t="s">
        <v>30145</v>
      </c>
      <c r="PNO156" s="24" t="s">
        <v>30146</v>
      </c>
      <c r="PNP156" s="24" t="s">
        <v>30147</v>
      </c>
      <c r="PNQ156" s="24" t="s">
        <v>30148</v>
      </c>
      <c r="PNR156" s="24" t="s">
        <v>30149</v>
      </c>
      <c r="PNS156" s="24" t="s">
        <v>30150</v>
      </c>
      <c r="PNT156" s="24" t="s">
        <v>30151</v>
      </c>
      <c r="PNU156" s="24" t="s">
        <v>30152</v>
      </c>
      <c r="PNV156" s="24" t="s">
        <v>30153</v>
      </c>
      <c r="PNW156" s="24" t="s">
        <v>30154</v>
      </c>
      <c r="PNX156" s="24" t="s">
        <v>30155</v>
      </c>
      <c r="PNY156" s="24" t="s">
        <v>30156</v>
      </c>
      <c r="PNZ156" s="24" t="s">
        <v>30157</v>
      </c>
      <c r="POA156" s="24" t="s">
        <v>30158</v>
      </c>
      <c r="POB156" s="24" t="s">
        <v>30159</v>
      </c>
      <c r="POC156" s="24" t="s">
        <v>30160</v>
      </c>
      <c r="POD156" s="24" t="s">
        <v>30161</v>
      </c>
      <c r="POE156" s="24" t="s">
        <v>30162</v>
      </c>
      <c r="POF156" s="24" t="s">
        <v>30163</v>
      </c>
      <c r="POG156" s="24" t="s">
        <v>30164</v>
      </c>
      <c r="POH156" s="24" t="s">
        <v>30165</v>
      </c>
      <c r="POI156" s="24" t="s">
        <v>30166</v>
      </c>
      <c r="POJ156" s="24" t="s">
        <v>30167</v>
      </c>
      <c r="POK156" s="24" t="s">
        <v>30168</v>
      </c>
      <c r="POL156" s="24" t="s">
        <v>30169</v>
      </c>
      <c r="POM156" s="24" t="s">
        <v>30170</v>
      </c>
      <c r="PON156" s="24" t="s">
        <v>30171</v>
      </c>
      <c r="POO156" s="24" t="s">
        <v>30172</v>
      </c>
      <c r="POP156" s="24" t="s">
        <v>30173</v>
      </c>
      <c r="POQ156" s="24" t="s">
        <v>30174</v>
      </c>
      <c r="POR156" s="24" t="s">
        <v>30175</v>
      </c>
      <c r="POS156" s="24" t="s">
        <v>30176</v>
      </c>
      <c r="POT156" s="24" t="s">
        <v>30177</v>
      </c>
      <c r="POU156" s="24" t="s">
        <v>30178</v>
      </c>
      <c r="POV156" s="24" t="s">
        <v>30179</v>
      </c>
      <c r="POW156" s="24" t="s">
        <v>30180</v>
      </c>
      <c r="POX156" s="24" t="s">
        <v>30181</v>
      </c>
      <c r="POY156" s="24" t="s">
        <v>30182</v>
      </c>
      <c r="POZ156" s="24" t="s">
        <v>30183</v>
      </c>
      <c r="PPA156" s="24" t="s">
        <v>30184</v>
      </c>
      <c r="PPB156" s="24" t="s">
        <v>30185</v>
      </c>
      <c r="PPC156" s="24" t="s">
        <v>30186</v>
      </c>
      <c r="PPD156" s="24" t="s">
        <v>30187</v>
      </c>
      <c r="PPE156" s="24" t="s">
        <v>30188</v>
      </c>
      <c r="PPF156" s="24" t="s">
        <v>30189</v>
      </c>
      <c r="PPG156" s="24" t="s">
        <v>30190</v>
      </c>
      <c r="PPH156" s="24" t="s">
        <v>30191</v>
      </c>
      <c r="PPI156" s="24" t="s">
        <v>30192</v>
      </c>
      <c r="PPJ156" s="24" t="s">
        <v>30193</v>
      </c>
      <c r="PPK156" s="24" t="s">
        <v>30194</v>
      </c>
      <c r="PPL156" s="24" t="s">
        <v>30195</v>
      </c>
      <c r="PPM156" s="24" t="s">
        <v>30196</v>
      </c>
      <c r="PPN156" s="24" t="s">
        <v>30197</v>
      </c>
      <c r="PPO156" s="24" t="s">
        <v>30198</v>
      </c>
      <c r="PPP156" s="24" t="s">
        <v>30199</v>
      </c>
      <c r="PPQ156" s="24" t="s">
        <v>30200</v>
      </c>
      <c r="PPR156" s="24" t="s">
        <v>30201</v>
      </c>
      <c r="PPS156" s="24" t="s">
        <v>30202</v>
      </c>
      <c r="PPT156" s="24" t="s">
        <v>30203</v>
      </c>
      <c r="PPU156" s="24" t="s">
        <v>30204</v>
      </c>
      <c r="PPV156" s="24" t="s">
        <v>30205</v>
      </c>
      <c r="PPW156" s="24" t="s">
        <v>30206</v>
      </c>
      <c r="PPX156" s="24" t="s">
        <v>30207</v>
      </c>
      <c r="PPY156" s="24" t="s">
        <v>30208</v>
      </c>
      <c r="PPZ156" s="24" t="s">
        <v>30209</v>
      </c>
      <c r="PQA156" s="24" t="s">
        <v>30210</v>
      </c>
      <c r="PQB156" s="24" t="s">
        <v>30211</v>
      </c>
      <c r="PQC156" s="24" t="s">
        <v>30212</v>
      </c>
      <c r="PQD156" s="24" t="s">
        <v>30213</v>
      </c>
      <c r="PQE156" s="24" t="s">
        <v>30214</v>
      </c>
      <c r="PQF156" s="24" t="s">
        <v>30215</v>
      </c>
      <c r="PQG156" s="24" t="s">
        <v>30216</v>
      </c>
      <c r="PQH156" s="24" t="s">
        <v>30217</v>
      </c>
      <c r="PQI156" s="24" t="s">
        <v>30218</v>
      </c>
      <c r="PQJ156" s="24" t="s">
        <v>30219</v>
      </c>
      <c r="PQK156" s="24" t="s">
        <v>30220</v>
      </c>
      <c r="PQL156" s="24" t="s">
        <v>30221</v>
      </c>
      <c r="PQM156" s="24" t="s">
        <v>30222</v>
      </c>
      <c r="PQN156" s="24" t="s">
        <v>30223</v>
      </c>
      <c r="PQO156" s="24" t="s">
        <v>30224</v>
      </c>
      <c r="PQP156" s="24" t="s">
        <v>30225</v>
      </c>
      <c r="PQQ156" s="24" t="s">
        <v>30226</v>
      </c>
      <c r="PQR156" s="24" t="s">
        <v>30227</v>
      </c>
      <c r="PQS156" s="24" t="s">
        <v>30228</v>
      </c>
      <c r="PQT156" s="24" t="s">
        <v>30229</v>
      </c>
      <c r="PQU156" s="24" t="s">
        <v>30230</v>
      </c>
      <c r="PQV156" s="24" t="s">
        <v>30231</v>
      </c>
      <c r="PQW156" s="24" t="s">
        <v>30232</v>
      </c>
      <c r="PQX156" s="24" t="s">
        <v>30233</v>
      </c>
      <c r="PQY156" s="24" t="s">
        <v>30234</v>
      </c>
      <c r="PQZ156" s="24" t="s">
        <v>30235</v>
      </c>
      <c r="PRA156" s="24" t="s">
        <v>30236</v>
      </c>
      <c r="PRB156" s="24" t="s">
        <v>30237</v>
      </c>
      <c r="PRC156" s="24" t="s">
        <v>30238</v>
      </c>
      <c r="PRD156" s="24" t="s">
        <v>30239</v>
      </c>
      <c r="PRE156" s="24" t="s">
        <v>30240</v>
      </c>
      <c r="PRF156" s="24" t="s">
        <v>30241</v>
      </c>
      <c r="PRG156" s="24" t="s">
        <v>30242</v>
      </c>
      <c r="PRH156" s="24" t="s">
        <v>30243</v>
      </c>
      <c r="PRI156" s="24" t="s">
        <v>30244</v>
      </c>
      <c r="PRJ156" s="24" t="s">
        <v>30245</v>
      </c>
      <c r="PRK156" s="24" t="s">
        <v>30246</v>
      </c>
      <c r="PRL156" s="24" t="s">
        <v>30247</v>
      </c>
      <c r="PRM156" s="24" t="s">
        <v>30248</v>
      </c>
      <c r="PRN156" s="24" t="s">
        <v>30249</v>
      </c>
      <c r="PRO156" s="24" t="s">
        <v>30250</v>
      </c>
      <c r="PRP156" s="24" t="s">
        <v>30251</v>
      </c>
      <c r="PRQ156" s="24" t="s">
        <v>30252</v>
      </c>
      <c r="PRR156" s="24" t="s">
        <v>30253</v>
      </c>
      <c r="PRS156" s="24" t="s">
        <v>30254</v>
      </c>
      <c r="PRT156" s="24" t="s">
        <v>30255</v>
      </c>
      <c r="PRU156" s="24" t="s">
        <v>30256</v>
      </c>
      <c r="PRV156" s="24" t="s">
        <v>30257</v>
      </c>
      <c r="PRW156" s="24" t="s">
        <v>30258</v>
      </c>
      <c r="PRX156" s="24" t="s">
        <v>30259</v>
      </c>
      <c r="PRY156" s="24" t="s">
        <v>30260</v>
      </c>
      <c r="PRZ156" s="24" t="s">
        <v>30261</v>
      </c>
      <c r="PSA156" s="24" t="s">
        <v>30262</v>
      </c>
      <c r="PSB156" s="24" t="s">
        <v>30263</v>
      </c>
      <c r="PSC156" s="24" t="s">
        <v>30264</v>
      </c>
      <c r="PSD156" s="24" t="s">
        <v>30265</v>
      </c>
      <c r="PSE156" s="24" t="s">
        <v>30266</v>
      </c>
      <c r="PSF156" s="24" t="s">
        <v>30267</v>
      </c>
      <c r="PSG156" s="24" t="s">
        <v>30268</v>
      </c>
      <c r="PSH156" s="24" t="s">
        <v>30269</v>
      </c>
      <c r="PSI156" s="24" t="s">
        <v>30270</v>
      </c>
      <c r="PSJ156" s="24" t="s">
        <v>30271</v>
      </c>
      <c r="PSK156" s="24" t="s">
        <v>30272</v>
      </c>
      <c r="PSL156" s="24" t="s">
        <v>30273</v>
      </c>
      <c r="PSM156" s="24" t="s">
        <v>30274</v>
      </c>
      <c r="PSN156" s="24" t="s">
        <v>30275</v>
      </c>
      <c r="PSO156" s="24" t="s">
        <v>30276</v>
      </c>
      <c r="PSP156" s="24" t="s">
        <v>30277</v>
      </c>
      <c r="PSQ156" s="24" t="s">
        <v>30278</v>
      </c>
      <c r="PSR156" s="24" t="s">
        <v>30279</v>
      </c>
      <c r="PSS156" s="24" t="s">
        <v>30280</v>
      </c>
      <c r="PST156" s="24" t="s">
        <v>30281</v>
      </c>
      <c r="PSU156" s="24" t="s">
        <v>30282</v>
      </c>
      <c r="PSV156" s="24" t="s">
        <v>30283</v>
      </c>
      <c r="PSW156" s="24" t="s">
        <v>30284</v>
      </c>
      <c r="PSX156" s="24" t="s">
        <v>30285</v>
      </c>
      <c r="PSY156" s="24" t="s">
        <v>30286</v>
      </c>
      <c r="PSZ156" s="24" t="s">
        <v>30287</v>
      </c>
      <c r="PTA156" s="24" t="s">
        <v>30288</v>
      </c>
      <c r="PTB156" s="24" t="s">
        <v>30289</v>
      </c>
      <c r="PTC156" s="24" t="s">
        <v>30290</v>
      </c>
      <c r="PTD156" s="24" t="s">
        <v>30291</v>
      </c>
      <c r="PTE156" s="24" t="s">
        <v>30292</v>
      </c>
      <c r="PTF156" s="24" t="s">
        <v>30293</v>
      </c>
      <c r="PTG156" s="24" t="s">
        <v>30294</v>
      </c>
      <c r="PTH156" s="24" t="s">
        <v>30295</v>
      </c>
      <c r="PTI156" s="24" t="s">
        <v>30296</v>
      </c>
      <c r="PTJ156" s="24" t="s">
        <v>30297</v>
      </c>
      <c r="PTK156" s="24" t="s">
        <v>30298</v>
      </c>
      <c r="PTL156" s="24" t="s">
        <v>30299</v>
      </c>
      <c r="PTM156" s="24" t="s">
        <v>30300</v>
      </c>
      <c r="PTN156" s="24" t="s">
        <v>30301</v>
      </c>
      <c r="PTO156" s="24" t="s">
        <v>30302</v>
      </c>
      <c r="PTP156" s="24" t="s">
        <v>30303</v>
      </c>
      <c r="PTQ156" s="24" t="s">
        <v>30304</v>
      </c>
      <c r="PTR156" s="24" t="s">
        <v>30305</v>
      </c>
      <c r="PTS156" s="24" t="s">
        <v>30306</v>
      </c>
      <c r="PTT156" s="24" t="s">
        <v>30307</v>
      </c>
      <c r="PTU156" s="24" t="s">
        <v>30308</v>
      </c>
      <c r="PTV156" s="24" t="s">
        <v>30309</v>
      </c>
      <c r="PTW156" s="24" t="s">
        <v>30310</v>
      </c>
      <c r="PTX156" s="24" t="s">
        <v>30311</v>
      </c>
      <c r="PTY156" s="24" t="s">
        <v>30312</v>
      </c>
      <c r="PTZ156" s="24" t="s">
        <v>30313</v>
      </c>
      <c r="PUA156" s="24" t="s">
        <v>30314</v>
      </c>
      <c r="PUB156" s="24" t="s">
        <v>30315</v>
      </c>
      <c r="PUC156" s="24" t="s">
        <v>30316</v>
      </c>
      <c r="PUD156" s="24" t="s">
        <v>30317</v>
      </c>
      <c r="PUE156" s="24" t="s">
        <v>30318</v>
      </c>
      <c r="PUF156" s="24" t="s">
        <v>30319</v>
      </c>
      <c r="PUG156" s="24" t="s">
        <v>30320</v>
      </c>
      <c r="PUH156" s="24" t="s">
        <v>30321</v>
      </c>
      <c r="PUI156" s="24" t="s">
        <v>30322</v>
      </c>
      <c r="PUJ156" s="24" t="s">
        <v>30323</v>
      </c>
      <c r="PUK156" s="24" t="s">
        <v>30324</v>
      </c>
      <c r="PUL156" s="24" t="s">
        <v>30325</v>
      </c>
      <c r="PUM156" s="24" t="s">
        <v>30326</v>
      </c>
      <c r="PUN156" s="24" t="s">
        <v>30327</v>
      </c>
      <c r="PUO156" s="24" t="s">
        <v>30328</v>
      </c>
      <c r="PUP156" s="24" t="s">
        <v>30329</v>
      </c>
      <c r="PUQ156" s="24" t="s">
        <v>30330</v>
      </c>
      <c r="PUR156" s="24" t="s">
        <v>30331</v>
      </c>
      <c r="PUS156" s="24" t="s">
        <v>30332</v>
      </c>
      <c r="PUT156" s="24" t="s">
        <v>30333</v>
      </c>
      <c r="PUU156" s="24" t="s">
        <v>30334</v>
      </c>
      <c r="PUV156" s="24" t="s">
        <v>30335</v>
      </c>
      <c r="PUW156" s="24" t="s">
        <v>30336</v>
      </c>
      <c r="PUX156" s="24" t="s">
        <v>30337</v>
      </c>
      <c r="PUY156" s="24" t="s">
        <v>30338</v>
      </c>
      <c r="PUZ156" s="24" t="s">
        <v>30339</v>
      </c>
      <c r="PVA156" s="24" t="s">
        <v>30340</v>
      </c>
      <c r="PVB156" s="24" t="s">
        <v>30341</v>
      </c>
      <c r="PVC156" s="24" t="s">
        <v>30342</v>
      </c>
      <c r="PVD156" s="24" t="s">
        <v>30343</v>
      </c>
      <c r="PVE156" s="24" t="s">
        <v>30344</v>
      </c>
      <c r="PVF156" s="24" t="s">
        <v>30345</v>
      </c>
      <c r="PVG156" s="24" t="s">
        <v>30346</v>
      </c>
      <c r="PVH156" s="24" t="s">
        <v>30347</v>
      </c>
      <c r="PVI156" s="24" t="s">
        <v>30348</v>
      </c>
      <c r="PVJ156" s="24" t="s">
        <v>30349</v>
      </c>
      <c r="PVK156" s="24" t="s">
        <v>30350</v>
      </c>
      <c r="PVL156" s="24" t="s">
        <v>30351</v>
      </c>
      <c r="PVM156" s="24" t="s">
        <v>30352</v>
      </c>
      <c r="PVN156" s="24" t="s">
        <v>30353</v>
      </c>
      <c r="PVO156" s="24" t="s">
        <v>30354</v>
      </c>
      <c r="PVP156" s="24" t="s">
        <v>30355</v>
      </c>
      <c r="PVQ156" s="24" t="s">
        <v>30356</v>
      </c>
      <c r="PVR156" s="24" t="s">
        <v>30357</v>
      </c>
      <c r="PVS156" s="24" t="s">
        <v>30358</v>
      </c>
      <c r="PVT156" s="24" t="s">
        <v>30359</v>
      </c>
      <c r="PVU156" s="24" t="s">
        <v>30360</v>
      </c>
      <c r="PVV156" s="24" t="s">
        <v>30361</v>
      </c>
      <c r="PVW156" s="24" t="s">
        <v>30362</v>
      </c>
      <c r="PVX156" s="24" t="s">
        <v>30363</v>
      </c>
      <c r="PVY156" s="24" t="s">
        <v>30364</v>
      </c>
      <c r="PVZ156" s="24" t="s">
        <v>30365</v>
      </c>
      <c r="PWA156" s="24" t="s">
        <v>30366</v>
      </c>
      <c r="PWB156" s="24" t="s">
        <v>30367</v>
      </c>
      <c r="PWC156" s="24" t="s">
        <v>30368</v>
      </c>
      <c r="PWD156" s="24" t="s">
        <v>30369</v>
      </c>
      <c r="PWE156" s="24" t="s">
        <v>30370</v>
      </c>
      <c r="PWF156" s="24" t="s">
        <v>30371</v>
      </c>
      <c r="PWG156" s="24" t="s">
        <v>30372</v>
      </c>
      <c r="PWH156" s="24" t="s">
        <v>30373</v>
      </c>
      <c r="PWI156" s="24" t="s">
        <v>30374</v>
      </c>
      <c r="PWJ156" s="24" t="s">
        <v>30375</v>
      </c>
      <c r="PWK156" s="24" t="s">
        <v>30376</v>
      </c>
      <c r="PWL156" s="24" t="s">
        <v>30377</v>
      </c>
      <c r="PWM156" s="24" t="s">
        <v>30378</v>
      </c>
      <c r="PWN156" s="24" t="s">
        <v>30379</v>
      </c>
      <c r="PWO156" s="24" t="s">
        <v>30380</v>
      </c>
      <c r="PWP156" s="24" t="s">
        <v>30381</v>
      </c>
      <c r="PWQ156" s="24" t="s">
        <v>30382</v>
      </c>
      <c r="PWR156" s="24" t="s">
        <v>30383</v>
      </c>
      <c r="PWS156" s="24" t="s">
        <v>30384</v>
      </c>
      <c r="PWT156" s="24" t="s">
        <v>30385</v>
      </c>
      <c r="PWU156" s="24" t="s">
        <v>30386</v>
      </c>
      <c r="PWV156" s="24" t="s">
        <v>30387</v>
      </c>
      <c r="PWW156" s="24" t="s">
        <v>30388</v>
      </c>
      <c r="PWX156" s="24" t="s">
        <v>30389</v>
      </c>
      <c r="PWY156" s="24" t="s">
        <v>30390</v>
      </c>
      <c r="PWZ156" s="24" t="s">
        <v>30391</v>
      </c>
      <c r="PXA156" s="24" t="s">
        <v>30392</v>
      </c>
      <c r="PXB156" s="24" t="s">
        <v>30393</v>
      </c>
      <c r="PXC156" s="24" t="s">
        <v>30394</v>
      </c>
      <c r="PXD156" s="24" t="s">
        <v>30395</v>
      </c>
      <c r="PXE156" s="24" t="s">
        <v>30396</v>
      </c>
      <c r="PXF156" s="24" t="s">
        <v>30397</v>
      </c>
      <c r="PXG156" s="24" t="s">
        <v>30398</v>
      </c>
      <c r="PXH156" s="24" t="s">
        <v>30399</v>
      </c>
      <c r="PXI156" s="24" t="s">
        <v>30400</v>
      </c>
      <c r="PXJ156" s="24" t="s">
        <v>30401</v>
      </c>
      <c r="PXK156" s="24" t="s">
        <v>30402</v>
      </c>
      <c r="PXL156" s="24" t="s">
        <v>30403</v>
      </c>
      <c r="PXM156" s="24" t="s">
        <v>30404</v>
      </c>
      <c r="PXN156" s="24" t="s">
        <v>30405</v>
      </c>
      <c r="PXO156" s="24" t="s">
        <v>30406</v>
      </c>
      <c r="PXP156" s="24" t="s">
        <v>30407</v>
      </c>
      <c r="PXQ156" s="24" t="s">
        <v>30408</v>
      </c>
      <c r="PXR156" s="24" t="s">
        <v>30409</v>
      </c>
      <c r="PXS156" s="24" t="s">
        <v>30410</v>
      </c>
      <c r="PXT156" s="24" t="s">
        <v>30411</v>
      </c>
      <c r="PXU156" s="24" t="s">
        <v>30412</v>
      </c>
      <c r="PXV156" s="24" t="s">
        <v>30413</v>
      </c>
      <c r="PXW156" s="24" t="s">
        <v>30414</v>
      </c>
      <c r="PXX156" s="24" t="s">
        <v>30415</v>
      </c>
      <c r="PXY156" s="24" t="s">
        <v>30416</v>
      </c>
      <c r="PXZ156" s="24" t="s">
        <v>30417</v>
      </c>
      <c r="PYA156" s="24" t="s">
        <v>30418</v>
      </c>
      <c r="PYB156" s="24" t="s">
        <v>30419</v>
      </c>
      <c r="PYC156" s="24" t="s">
        <v>30420</v>
      </c>
      <c r="PYD156" s="24" t="s">
        <v>30421</v>
      </c>
      <c r="PYE156" s="24" t="s">
        <v>30422</v>
      </c>
      <c r="PYF156" s="24" t="s">
        <v>30423</v>
      </c>
      <c r="PYG156" s="24" t="s">
        <v>30424</v>
      </c>
      <c r="PYH156" s="24" t="s">
        <v>30425</v>
      </c>
      <c r="PYI156" s="24" t="s">
        <v>30426</v>
      </c>
      <c r="PYJ156" s="24" t="s">
        <v>30427</v>
      </c>
      <c r="PYK156" s="24" t="s">
        <v>30428</v>
      </c>
      <c r="PYL156" s="24" t="s">
        <v>30429</v>
      </c>
      <c r="PYM156" s="24" t="s">
        <v>30430</v>
      </c>
      <c r="PYN156" s="24" t="s">
        <v>30431</v>
      </c>
      <c r="PYO156" s="24" t="s">
        <v>30432</v>
      </c>
      <c r="PYP156" s="24" t="s">
        <v>30433</v>
      </c>
      <c r="PYQ156" s="24" t="s">
        <v>30434</v>
      </c>
      <c r="PYR156" s="24" t="s">
        <v>30435</v>
      </c>
      <c r="PYS156" s="24" t="s">
        <v>30436</v>
      </c>
      <c r="PYT156" s="24" t="s">
        <v>30437</v>
      </c>
      <c r="PYU156" s="24" t="s">
        <v>30438</v>
      </c>
      <c r="PYV156" s="24" t="s">
        <v>30439</v>
      </c>
      <c r="PYW156" s="24" t="s">
        <v>30440</v>
      </c>
      <c r="PYX156" s="24" t="s">
        <v>30441</v>
      </c>
      <c r="PYY156" s="24" t="s">
        <v>30442</v>
      </c>
      <c r="PYZ156" s="24" t="s">
        <v>30443</v>
      </c>
      <c r="PZA156" s="24" t="s">
        <v>30444</v>
      </c>
      <c r="PZB156" s="24" t="s">
        <v>30445</v>
      </c>
      <c r="PZC156" s="24" t="s">
        <v>30446</v>
      </c>
      <c r="PZD156" s="24" t="s">
        <v>30447</v>
      </c>
      <c r="PZE156" s="24" t="s">
        <v>30448</v>
      </c>
      <c r="PZF156" s="24" t="s">
        <v>30449</v>
      </c>
      <c r="PZG156" s="24" t="s">
        <v>30450</v>
      </c>
      <c r="PZH156" s="24" t="s">
        <v>30451</v>
      </c>
      <c r="PZI156" s="24" t="s">
        <v>30452</v>
      </c>
      <c r="PZJ156" s="24" t="s">
        <v>30453</v>
      </c>
      <c r="PZK156" s="24" t="s">
        <v>30454</v>
      </c>
      <c r="PZL156" s="24" t="s">
        <v>30455</v>
      </c>
      <c r="PZM156" s="24" t="s">
        <v>30456</v>
      </c>
      <c r="PZN156" s="24" t="s">
        <v>30457</v>
      </c>
      <c r="PZO156" s="24" t="s">
        <v>30458</v>
      </c>
      <c r="PZP156" s="24" t="s">
        <v>30459</v>
      </c>
      <c r="PZQ156" s="24" t="s">
        <v>30460</v>
      </c>
      <c r="PZR156" s="24" t="s">
        <v>30461</v>
      </c>
      <c r="PZS156" s="24" t="s">
        <v>30462</v>
      </c>
      <c r="PZT156" s="24" t="s">
        <v>30463</v>
      </c>
      <c r="PZU156" s="24" t="s">
        <v>30464</v>
      </c>
      <c r="PZV156" s="24" t="s">
        <v>30465</v>
      </c>
      <c r="PZW156" s="24" t="s">
        <v>30466</v>
      </c>
      <c r="PZX156" s="24" t="s">
        <v>30467</v>
      </c>
      <c r="PZY156" s="24" t="s">
        <v>30468</v>
      </c>
      <c r="PZZ156" s="24" t="s">
        <v>30469</v>
      </c>
      <c r="QAA156" s="24" t="s">
        <v>30470</v>
      </c>
      <c r="QAB156" s="24" t="s">
        <v>30471</v>
      </c>
      <c r="QAC156" s="24" t="s">
        <v>30472</v>
      </c>
      <c r="QAD156" s="24" t="s">
        <v>30473</v>
      </c>
      <c r="QAE156" s="24" t="s">
        <v>30474</v>
      </c>
      <c r="QAF156" s="24" t="s">
        <v>30475</v>
      </c>
      <c r="QAG156" s="24" t="s">
        <v>30476</v>
      </c>
      <c r="QAH156" s="24" t="s">
        <v>30477</v>
      </c>
      <c r="QAI156" s="24" t="s">
        <v>30478</v>
      </c>
      <c r="QAJ156" s="24" t="s">
        <v>30479</v>
      </c>
      <c r="QAK156" s="24" t="s">
        <v>30480</v>
      </c>
      <c r="QAL156" s="24" t="s">
        <v>30481</v>
      </c>
      <c r="QAM156" s="24" t="s">
        <v>30482</v>
      </c>
      <c r="QAN156" s="24" t="s">
        <v>30483</v>
      </c>
      <c r="QAO156" s="24" t="s">
        <v>30484</v>
      </c>
      <c r="QAP156" s="24" t="s">
        <v>30485</v>
      </c>
      <c r="QAQ156" s="24" t="s">
        <v>30486</v>
      </c>
      <c r="QAR156" s="24" t="s">
        <v>30487</v>
      </c>
      <c r="QAS156" s="24" t="s">
        <v>30488</v>
      </c>
      <c r="QAT156" s="24" t="s">
        <v>30489</v>
      </c>
      <c r="QAU156" s="24" t="s">
        <v>30490</v>
      </c>
      <c r="QAV156" s="24" t="s">
        <v>30491</v>
      </c>
      <c r="QAW156" s="24" t="s">
        <v>30492</v>
      </c>
      <c r="QAX156" s="24" t="s">
        <v>30493</v>
      </c>
      <c r="QAY156" s="24" t="s">
        <v>30494</v>
      </c>
      <c r="QAZ156" s="24" t="s">
        <v>30495</v>
      </c>
      <c r="QBA156" s="24" t="s">
        <v>30496</v>
      </c>
      <c r="QBB156" s="24" t="s">
        <v>30497</v>
      </c>
      <c r="QBC156" s="24" t="s">
        <v>30498</v>
      </c>
      <c r="QBD156" s="24" t="s">
        <v>30499</v>
      </c>
      <c r="QBE156" s="24" t="s">
        <v>30500</v>
      </c>
      <c r="QBF156" s="24" t="s">
        <v>30501</v>
      </c>
      <c r="QBG156" s="24" t="s">
        <v>30502</v>
      </c>
      <c r="QBH156" s="24" t="s">
        <v>30503</v>
      </c>
      <c r="QBI156" s="24" t="s">
        <v>30504</v>
      </c>
      <c r="QBJ156" s="24" t="s">
        <v>30505</v>
      </c>
      <c r="QBK156" s="24" t="s">
        <v>30506</v>
      </c>
      <c r="QBL156" s="24" t="s">
        <v>30507</v>
      </c>
      <c r="QBM156" s="24" t="s">
        <v>30508</v>
      </c>
      <c r="QBN156" s="24" t="s">
        <v>30509</v>
      </c>
      <c r="QBO156" s="24" t="s">
        <v>30510</v>
      </c>
      <c r="QBP156" s="24" t="s">
        <v>30511</v>
      </c>
      <c r="QBQ156" s="24" t="s">
        <v>30512</v>
      </c>
      <c r="QBR156" s="24" t="s">
        <v>30513</v>
      </c>
      <c r="QBS156" s="24" t="s">
        <v>30514</v>
      </c>
      <c r="QBT156" s="24" t="s">
        <v>30515</v>
      </c>
      <c r="QBU156" s="24" t="s">
        <v>30516</v>
      </c>
      <c r="QBV156" s="24" t="s">
        <v>30517</v>
      </c>
      <c r="QBW156" s="24" t="s">
        <v>30518</v>
      </c>
      <c r="QBX156" s="24" t="s">
        <v>30519</v>
      </c>
      <c r="QBY156" s="24" t="s">
        <v>30520</v>
      </c>
      <c r="QBZ156" s="24" t="s">
        <v>30521</v>
      </c>
      <c r="QCA156" s="24" t="s">
        <v>30522</v>
      </c>
      <c r="QCB156" s="24" t="s">
        <v>30523</v>
      </c>
      <c r="QCC156" s="24" t="s">
        <v>30524</v>
      </c>
      <c r="QCD156" s="24" t="s">
        <v>30525</v>
      </c>
      <c r="QCE156" s="24" t="s">
        <v>30526</v>
      </c>
      <c r="QCF156" s="24" t="s">
        <v>30527</v>
      </c>
      <c r="QCG156" s="24" t="s">
        <v>30528</v>
      </c>
      <c r="QCH156" s="24" t="s">
        <v>30529</v>
      </c>
      <c r="QCI156" s="24" t="s">
        <v>30530</v>
      </c>
      <c r="QCJ156" s="24" t="s">
        <v>30531</v>
      </c>
      <c r="QCK156" s="24" t="s">
        <v>30532</v>
      </c>
      <c r="QCL156" s="24" t="s">
        <v>30533</v>
      </c>
      <c r="QCM156" s="24" t="s">
        <v>30534</v>
      </c>
      <c r="QCN156" s="24" t="s">
        <v>30535</v>
      </c>
      <c r="QCO156" s="24" t="s">
        <v>30536</v>
      </c>
      <c r="QCP156" s="24" t="s">
        <v>30537</v>
      </c>
      <c r="QCQ156" s="24" t="s">
        <v>30538</v>
      </c>
      <c r="QCR156" s="24" t="s">
        <v>30539</v>
      </c>
      <c r="QCS156" s="24" t="s">
        <v>30540</v>
      </c>
      <c r="QCT156" s="24" t="s">
        <v>30541</v>
      </c>
      <c r="QCU156" s="24" t="s">
        <v>30542</v>
      </c>
      <c r="QCV156" s="24" t="s">
        <v>30543</v>
      </c>
      <c r="QCW156" s="24" t="s">
        <v>30544</v>
      </c>
      <c r="QCX156" s="24" t="s">
        <v>30545</v>
      </c>
      <c r="QCY156" s="24" t="s">
        <v>30546</v>
      </c>
      <c r="QCZ156" s="24" t="s">
        <v>30547</v>
      </c>
      <c r="QDA156" s="24" t="s">
        <v>30548</v>
      </c>
      <c r="QDB156" s="24" t="s">
        <v>30549</v>
      </c>
      <c r="QDC156" s="24" t="s">
        <v>30550</v>
      </c>
      <c r="QDD156" s="24" t="s">
        <v>30551</v>
      </c>
      <c r="QDE156" s="24" t="s">
        <v>30552</v>
      </c>
      <c r="QDF156" s="24" t="s">
        <v>30553</v>
      </c>
      <c r="QDG156" s="24" t="s">
        <v>30554</v>
      </c>
      <c r="QDH156" s="24" t="s">
        <v>30555</v>
      </c>
      <c r="QDI156" s="24" t="s">
        <v>30556</v>
      </c>
      <c r="QDJ156" s="24" t="s">
        <v>30557</v>
      </c>
      <c r="QDK156" s="24" t="s">
        <v>30558</v>
      </c>
      <c r="QDL156" s="24" t="s">
        <v>30559</v>
      </c>
      <c r="QDM156" s="24" t="s">
        <v>30560</v>
      </c>
      <c r="QDN156" s="24" t="s">
        <v>30561</v>
      </c>
      <c r="QDO156" s="24" t="s">
        <v>30562</v>
      </c>
      <c r="QDP156" s="24" t="s">
        <v>30563</v>
      </c>
      <c r="QDQ156" s="24" t="s">
        <v>30564</v>
      </c>
      <c r="QDR156" s="24" t="s">
        <v>30565</v>
      </c>
      <c r="QDS156" s="24" t="s">
        <v>30566</v>
      </c>
      <c r="QDT156" s="24" t="s">
        <v>30567</v>
      </c>
      <c r="QDU156" s="24" t="s">
        <v>30568</v>
      </c>
      <c r="QDV156" s="24" t="s">
        <v>30569</v>
      </c>
      <c r="QDW156" s="24" t="s">
        <v>30570</v>
      </c>
      <c r="QDX156" s="24" t="s">
        <v>30571</v>
      </c>
      <c r="QDY156" s="24" t="s">
        <v>30572</v>
      </c>
      <c r="QDZ156" s="24" t="s">
        <v>30573</v>
      </c>
      <c r="QEA156" s="24" t="s">
        <v>30574</v>
      </c>
      <c r="QEB156" s="24" t="s">
        <v>30575</v>
      </c>
      <c r="QEC156" s="24" t="s">
        <v>30576</v>
      </c>
      <c r="QED156" s="24" t="s">
        <v>30577</v>
      </c>
      <c r="QEE156" s="24" t="s">
        <v>30578</v>
      </c>
      <c r="QEF156" s="24" t="s">
        <v>30579</v>
      </c>
      <c r="QEG156" s="24" t="s">
        <v>30580</v>
      </c>
      <c r="QEH156" s="24" t="s">
        <v>30581</v>
      </c>
      <c r="QEI156" s="24" t="s">
        <v>30582</v>
      </c>
      <c r="QEJ156" s="24" t="s">
        <v>30583</v>
      </c>
      <c r="QEK156" s="24" t="s">
        <v>30584</v>
      </c>
      <c r="QEL156" s="24" t="s">
        <v>30585</v>
      </c>
      <c r="QEM156" s="24" t="s">
        <v>30586</v>
      </c>
      <c r="QEN156" s="24" t="s">
        <v>30587</v>
      </c>
      <c r="QEO156" s="24" t="s">
        <v>30588</v>
      </c>
      <c r="QEP156" s="24" t="s">
        <v>30589</v>
      </c>
      <c r="QEQ156" s="24" t="s">
        <v>30590</v>
      </c>
      <c r="QER156" s="24" t="s">
        <v>30591</v>
      </c>
      <c r="QES156" s="24" t="s">
        <v>30592</v>
      </c>
      <c r="QET156" s="24" t="s">
        <v>30593</v>
      </c>
      <c r="QEU156" s="24" t="s">
        <v>30594</v>
      </c>
      <c r="QEV156" s="24" t="s">
        <v>30595</v>
      </c>
      <c r="QEW156" s="24" t="s">
        <v>30596</v>
      </c>
      <c r="QEX156" s="24" t="s">
        <v>30597</v>
      </c>
      <c r="QEY156" s="24" t="s">
        <v>30598</v>
      </c>
      <c r="QEZ156" s="24" t="s">
        <v>30599</v>
      </c>
      <c r="QFA156" s="24" t="s">
        <v>30600</v>
      </c>
      <c r="QFB156" s="24" t="s">
        <v>30601</v>
      </c>
      <c r="QFC156" s="24" t="s">
        <v>30602</v>
      </c>
      <c r="QFD156" s="24" t="s">
        <v>30603</v>
      </c>
      <c r="QFE156" s="24" t="s">
        <v>30604</v>
      </c>
      <c r="QFF156" s="24" t="s">
        <v>30605</v>
      </c>
      <c r="QFG156" s="24" t="s">
        <v>30606</v>
      </c>
      <c r="QFH156" s="24" t="s">
        <v>30607</v>
      </c>
      <c r="QFI156" s="24" t="s">
        <v>30608</v>
      </c>
      <c r="QFJ156" s="24" t="s">
        <v>30609</v>
      </c>
      <c r="QFK156" s="24" t="s">
        <v>30610</v>
      </c>
      <c r="QFL156" s="24" t="s">
        <v>30611</v>
      </c>
      <c r="QFM156" s="24" t="s">
        <v>30612</v>
      </c>
      <c r="QFN156" s="24" t="s">
        <v>30613</v>
      </c>
      <c r="QFO156" s="24" t="s">
        <v>30614</v>
      </c>
      <c r="QFP156" s="24" t="s">
        <v>30615</v>
      </c>
      <c r="QFQ156" s="24" t="s">
        <v>30616</v>
      </c>
      <c r="QFR156" s="24" t="s">
        <v>30617</v>
      </c>
      <c r="QFS156" s="24" t="s">
        <v>30618</v>
      </c>
      <c r="QFT156" s="24" t="s">
        <v>30619</v>
      </c>
      <c r="QFU156" s="24" t="s">
        <v>30620</v>
      </c>
      <c r="QFV156" s="24" t="s">
        <v>30621</v>
      </c>
      <c r="QFW156" s="24" t="s">
        <v>30622</v>
      </c>
      <c r="QFX156" s="24" t="s">
        <v>30623</v>
      </c>
      <c r="QFY156" s="24" t="s">
        <v>30624</v>
      </c>
      <c r="QFZ156" s="24" t="s">
        <v>30625</v>
      </c>
      <c r="QGA156" s="24" t="s">
        <v>30626</v>
      </c>
      <c r="QGB156" s="24" t="s">
        <v>30627</v>
      </c>
      <c r="QGC156" s="24" t="s">
        <v>30628</v>
      </c>
      <c r="QGD156" s="24" t="s">
        <v>30629</v>
      </c>
      <c r="QGE156" s="24" t="s">
        <v>30630</v>
      </c>
      <c r="QGF156" s="24" t="s">
        <v>30631</v>
      </c>
      <c r="QGG156" s="24" t="s">
        <v>30632</v>
      </c>
      <c r="QGH156" s="24" t="s">
        <v>30633</v>
      </c>
      <c r="QGI156" s="24" t="s">
        <v>30634</v>
      </c>
      <c r="QGJ156" s="24" t="s">
        <v>30635</v>
      </c>
      <c r="QGK156" s="24" t="s">
        <v>30636</v>
      </c>
      <c r="QGL156" s="24" t="s">
        <v>30637</v>
      </c>
      <c r="QGM156" s="24" t="s">
        <v>30638</v>
      </c>
      <c r="QGN156" s="24" t="s">
        <v>30639</v>
      </c>
      <c r="QGO156" s="24" t="s">
        <v>30640</v>
      </c>
      <c r="QGP156" s="24" t="s">
        <v>30641</v>
      </c>
      <c r="QGQ156" s="24" t="s">
        <v>30642</v>
      </c>
      <c r="QGR156" s="24" t="s">
        <v>30643</v>
      </c>
      <c r="QGS156" s="24" t="s">
        <v>30644</v>
      </c>
      <c r="QGT156" s="24" t="s">
        <v>30645</v>
      </c>
      <c r="QGU156" s="24" t="s">
        <v>30646</v>
      </c>
      <c r="QGV156" s="24" t="s">
        <v>30647</v>
      </c>
      <c r="QGW156" s="24" t="s">
        <v>30648</v>
      </c>
      <c r="QGX156" s="24" t="s">
        <v>30649</v>
      </c>
      <c r="QGY156" s="24" t="s">
        <v>30650</v>
      </c>
      <c r="QGZ156" s="24" t="s">
        <v>30651</v>
      </c>
      <c r="QHA156" s="24" t="s">
        <v>30652</v>
      </c>
      <c r="QHB156" s="24" t="s">
        <v>30653</v>
      </c>
      <c r="QHC156" s="24" t="s">
        <v>30654</v>
      </c>
      <c r="QHD156" s="24" t="s">
        <v>30655</v>
      </c>
      <c r="QHE156" s="24" t="s">
        <v>30656</v>
      </c>
      <c r="QHF156" s="24" t="s">
        <v>30657</v>
      </c>
      <c r="QHG156" s="24" t="s">
        <v>30658</v>
      </c>
      <c r="QHH156" s="24" t="s">
        <v>30659</v>
      </c>
      <c r="QHI156" s="24" t="s">
        <v>30660</v>
      </c>
      <c r="QHJ156" s="24" t="s">
        <v>30661</v>
      </c>
      <c r="QHK156" s="24" t="s">
        <v>30662</v>
      </c>
      <c r="QHL156" s="24" t="s">
        <v>30663</v>
      </c>
      <c r="QHM156" s="24" t="s">
        <v>30664</v>
      </c>
      <c r="QHN156" s="24" t="s">
        <v>30665</v>
      </c>
      <c r="QHO156" s="24" t="s">
        <v>30666</v>
      </c>
      <c r="QHP156" s="24" t="s">
        <v>30667</v>
      </c>
      <c r="QHQ156" s="24" t="s">
        <v>30668</v>
      </c>
      <c r="QHR156" s="24" t="s">
        <v>30669</v>
      </c>
      <c r="QHS156" s="24" t="s">
        <v>30670</v>
      </c>
      <c r="QHT156" s="24" t="s">
        <v>30671</v>
      </c>
      <c r="QHU156" s="24" t="s">
        <v>30672</v>
      </c>
      <c r="QHV156" s="24" t="s">
        <v>30673</v>
      </c>
      <c r="QHW156" s="24" t="s">
        <v>30674</v>
      </c>
      <c r="QHX156" s="24" t="s">
        <v>30675</v>
      </c>
      <c r="QHY156" s="24" t="s">
        <v>30676</v>
      </c>
      <c r="QHZ156" s="24" t="s">
        <v>30677</v>
      </c>
      <c r="QIA156" s="24" t="s">
        <v>30678</v>
      </c>
      <c r="QIB156" s="24" t="s">
        <v>30679</v>
      </c>
      <c r="QIC156" s="24" t="s">
        <v>30680</v>
      </c>
      <c r="QID156" s="24" t="s">
        <v>30681</v>
      </c>
      <c r="QIE156" s="24" t="s">
        <v>30682</v>
      </c>
      <c r="QIF156" s="24" t="s">
        <v>30683</v>
      </c>
      <c r="QIG156" s="24" t="s">
        <v>30684</v>
      </c>
      <c r="QIH156" s="24" t="s">
        <v>30685</v>
      </c>
      <c r="QII156" s="24" t="s">
        <v>30686</v>
      </c>
      <c r="QIJ156" s="24" t="s">
        <v>30687</v>
      </c>
      <c r="QIK156" s="24" t="s">
        <v>30688</v>
      </c>
      <c r="QIL156" s="24" t="s">
        <v>30689</v>
      </c>
      <c r="QIM156" s="24" t="s">
        <v>30690</v>
      </c>
      <c r="QIN156" s="24" t="s">
        <v>30691</v>
      </c>
      <c r="QIO156" s="24" t="s">
        <v>30692</v>
      </c>
      <c r="QIP156" s="24" t="s">
        <v>30693</v>
      </c>
      <c r="QIQ156" s="24" t="s">
        <v>30694</v>
      </c>
      <c r="QIR156" s="24" t="s">
        <v>30695</v>
      </c>
      <c r="QIS156" s="24" t="s">
        <v>30696</v>
      </c>
      <c r="QIT156" s="24" t="s">
        <v>30697</v>
      </c>
      <c r="QIU156" s="24" t="s">
        <v>30698</v>
      </c>
      <c r="QIV156" s="24" t="s">
        <v>30699</v>
      </c>
      <c r="QIW156" s="24" t="s">
        <v>30700</v>
      </c>
      <c r="QIX156" s="24" t="s">
        <v>30701</v>
      </c>
      <c r="QIY156" s="24" t="s">
        <v>30702</v>
      </c>
      <c r="QIZ156" s="24" t="s">
        <v>30703</v>
      </c>
      <c r="QJA156" s="24" t="s">
        <v>30704</v>
      </c>
      <c r="QJB156" s="24" t="s">
        <v>30705</v>
      </c>
      <c r="QJC156" s="24" t="s">
        <v>30706</v>
      </c>
      <c r="QJD156" s="24" t="s">
        <v>30707</v>
      </c>
      <c r="QJE156" s="24" t="s">
        <v>30708</v>
      </c>
      <c r="QJF156" s="24" t="s">
        <v>30709</v>
      </c>
      <c r="QJG156" s="24" t="s">
        <v>30710</v>
      </c>
      <c r="QJH156" s="24" t="s">
        <v>30711</v>
      </c>
      <c r="QJI156" s="24" t="s">
        <v>30712</v>
      </c>
      <c r="QJJ156" s="24" t="s">
        <v>30713</v>
      </c>
      <c r="QJK156" s="24" t="s">
        <v>30714</v>
      </c>
      <c r="QJL156" s="24" t="s">
        <v>30715</v>
      </c>
      <c r="QJM156" s="24" t="s">
        <v>30716</v>
      </c>
      <c r="QJN156" s="24" t="s">
        <v>30717</v>
      </c>
      <c r="QJO156" s="24" t="s">
        <v>30718</v>
      </c>
      <c r="QJP156" s="24" t="s">
        <v>30719</v>
      </c>
      <c r="QJQ156" s="24" t="s">
        <v>30720</v>
      </c>
      <c r="QJR156" s="24" t="s">
        <v>30721</v>
      </c>
      <c r="QJS156" s="24" t="s">
        <v>30722</v>
      </c>
      <c r="QJT156" s="24" t="s">
        <v>30723</v>
      </c>
      <c r="QJU156" s="24" t="s">
        <v>30724</v>
      </c>
      <c r="QJV156" s="24" t="s">
        <v>30725</v>
      </c>
      <c r="QJW156" s="24" t="s">
        <v>30726</v>
      </c>
      <c r="QJX156" s="24" t="s">
        <v>30727</v>
      </c>
      <c r="QJY156" s="24" t="s">
        <v>30728</v>
      </c>
      <c r="QJZ156" s="24" t="s">
        <v>30729</v>
      </c>
      <c r="QKA156" s="24" t="s">
        <v>30730</v>
      </c>
      <c r="QKB156" s="24" t="s">
        <v>30731</v>
      </c>
      <c r="QKC156" s="24" t="s">
        <v>30732</v>
      </c>
      <c r="QKD156" s="24" t="s">
        <v>30733</v>
      </c>
      <c r="QKE156" s="24" t="s">
        <v>30734</v>
      </c>
      <c r="QKF156" s="24" t="s">
        <v>30735</v>
      </c>
      <c r="QKG156" s="24" t="s">
        <v>30736</v>
      </c>
      <c r="QKH156" s="24" t="s">
        <v>30737</v>
      </c>
      <c r="QKI156" s="24" t="s">
        <v>30738</v>
      </c>
      <c r="QKJ156" s="24" t="s">
        <v>30739</v>
      </c>
      <c r="QKK156" s="24" t="s">
        <v>30740</v>
      </c>
      <c r="QKL156" s="24" t="s">
        <v>30741</v>
      </c>
      <c r="QKM156" s="24" t="s">
        <v>30742</v>
      </c>
      <c r="QKN156" s="24" t="s">
        <v>30743</v>
      </c>
      <c r="QKO156" s="24" t="s">
        <v>30744</v>
      </c>
      <c r="QKP156" s="24" t="s">
        <v>30745</v>
      </c>
      <c r="QKQ156" s="24" t="s">
        <v>30746</v>
      </c>
      <c r="QKR156" s="24" t="s">
        <v>30747</v>
      </c>
      <c r="QKS156" s="24" t="s">
        <v>30748</v>
      </c>
      <c r="QKT156" s="24" t="s">
        <v>30749</v>
      </c>
      <c r="QKU156" s="24" t="s">
        <v>30750</v>
      </c>
      <c r="QKV156" s="24" t="s">
        <v>30751</v>
      </c>
      <c r="QKW156" s="24" t="s">
        <v>30752</v>
      </c>
      <c r="QKX156" s="24" t="s">
        <v>30753</v>
      </c>
      <c r="QKY156" s="24" t="s">
        <v>30754</v>
      </c>
      <c r="QKZ156" s="24" t="s">
        <v>30755</v>
      </c>
      <c r="QLA156" s="24" t="s">
        <v>30756</v>
      </c>
      <c r="QLB156" s="24" t="s">
        <v>30757</v>
      </c>
      <c r="QLC156" s="24" t="s">
        <v>30758</v>
      </c>
      <c r="QLD156" s="24" t="s">
        <v>30759</v>
      </c>
      <c r="QLE156" s="24" t="s">
        <v>30760</v>
      </c>
      <c r="QLF156" s="24" t="s">
        <v>30761</v>
      </c>
      <c r="QLG156" s="24" t="s">
        <v>30762</v>
      </c>
      <c r="QLH156" s="24" t="s">
        <v>30763</v>
      </c>
      <c r="QLI156" s="24" t="s">
        <v>30764</v>
      </c>
      <c r="QLJ156" s="24" t="s">
        <v>30765</v>
      </c>
      <c r="QLK156" s="24" t="s">
        <v>30766</v>
      </c>
      <c r="QLL156" s="24" t="s">
        <v>30767</v>
      </c>
      <c r="QLM156" s="24" t="s">
        <v>30768</v>
      </c>
      <c r="QLN156" s="24" t="s">
        <v>30769</v>
      </c>
      <c r="QLO156" s="24" t="s">
        <v>30770</v>
      </c>
      <c r="QLP156" s="24" t="s">
        <v>30771</v>
      </c>
      <c r="QLQ156" s="24" t="s">
        <v>30772</v>
      </c>
      <c r="QLR156" s="24" t="s">
        <v>30773</v>
      </c>
      <c r="QLS156" s="24" t="s">
        <v>30774</v>
      </c>
      <c r="QLT156" s="24" t="s">
        <v>30775</v>
      </c>
      <c r="QLU156" s="24" t="s">
        <v>30776</v>
      </c>
      <c r="QLV156" s="24" t="s">
        <v>30777</v>
      </c>
      <c r="QLW156" s="24" t="s">
        <v>30778</v>
      </c>
      <c r="QLX156" s="24" t="s">
        <v>30779</v>
      </c>
      <c r="QLY156" s="24" t="s">
        <v>30780</v>
      </c>
      <c r="QLZ156" s="24" t="s">
        <v>30781</v>
      </c>
      <c r="QMA156" s="24" t="s">
        <v>30782</v>
      </c>
      <c r="QMB156" s="24" t="s">
        <v>30783</v>
      </c>
      <c r="QMC156" s="24" t="s">
        <v>30784</v>
      </c>
      <c r="QMD156" s="24" t="s">
        <v>30785</v>
      </c>
      <c r="QME156" s="24" t="s">
        <v>30786</v>
      </c>
      <c r="QMF156" s="24" t="s">
        <v>30787</v>
      </c>
      <c r="QMG156" s="24" t="s">
        <v>30788</v>
      </c>
      <c r="QMH156" s="24" t="s">
        <v>30789</v>
      </c>
      <c r="QMI156" s="24" t="s">
        <v>30790</v>
      </c>
      <c r="QMJ156" s="24" t="s">
        <v>30791</v>
      </c>
      <c r="QMK156" s="24" t="s">
        <v>30792</v>
      </c>
      <c r="QML156" s="24" t="s">
        <v>30793</v>
      </c>
      <c r="QMM156" s="24" t="s">
        <v>30794</v>
      </c>
      <c r="QMN156" s="24" t="s">
        <v>30795</v>
      </c>
      <c r="QMO156" s="24" t="s">
        <v>30796</v>
      </c>
      <c r="QMP156" s="24" t="s">
        <v>30797</v>
      </c>
      <c r="QMQ156" s="24" t="s">
        <v>30798</v>
      </c>
      <c r="QMR156" s="24" t="s">
        <v>30799</v>
      </c>
      <c r="QMS156" s="24" t="s">
        <v>30800</v>
      </c>
      <c r="QMT156" s="24" t="s">
        <v>30801</v>
      </c>
      <c r="QMU156" s="24" t="s">
        <v>30802</v>
      </c>
      <c r="QMV156" s="24" t="s">
        <v>30803</v>
      </c>
      <c r="QMW156" s="24" t="s">
        <v>30804</v>
      </c>
      <c r="QMX156" s="24" t="s">
        <v>30805</v>
      </c>
      <c r="QMY156" s="24" t="s">
        <v>30806</v>
      </c>
      <c r="QMZ156" s="24" t="s">
        <v>30807</v>
      </c>
      <c r="QNA156" s="24" t="s">
        <v>30808</v>
      </c>
      <c r="QNB156" s="24" t="s">
        <v>30809</v>
      </c>
      <c r="QNC156" s="24" t="s">
        <v>30810</v>
      </c>
      <c r="QND156" s="24" t="s">
        <v>30811</v>
      </c>
      <c r="QNE156" s="24" t="s">
        <v>30812</v>
      </c>
      <c r="QNF156" s="24" t="s">
        <v>30813</v>
      </c>
      <c r="QNG156" s="24" t="s">
        <v>30814</v>
      </c>
      <c r="QNH156" s="24" t="s">
        <v>30815</v>
      </c>
      <c r="QNI156" s="24" t="s">
        <v>30816</v>
      </c>
      <c r="QNJ156" s="24" t="s">
        <v>30817</v>
      </c>
      <c r="QNK156" s="24" t="s">
        <v>30818</v>
      </c>
      <c r="QNL156" s="24" t="s">
        <v>30819</v>
      </c>
      <c r="QNM156" s="24" t="s">
        <v>30820</v>
      </c>
      <c r="QNN156" s="24" t="s">
        <v>30821</v>
      </c>
      <c r="QNO156" s="24" t="s">
        <v>30822</v>
      </c>
      <c r="QNP156" s="24" t="s">
        <v>30823</v>
      </c>
      <c r="QNQ156" s="24" t="s">
        <v>30824</v>
      </c>
      <c r="QNR156" s="24" t="s">
        <v>30825</v>
      </c>
      <c r="QNS156" s="24" t="s">
        <v>30826</v>
      </c>
      <c r="QNT156" s="24" t="s">
        <v>30827</v>
      </c>
      <c r="QNU156" s="24" t="s">
        <v>30828</v>
      </c>
      <c r="QNV156" s="24" t="s">
        <v>30829</v>
      </c>
      <c r="QNW156" s="24" t="s">
        <v>30830</v>
      </c>
      <c r="QNX156" s="24" t="s">
        <v>30831</v>
      </c>
      <c r="QNY156" s="24" t="s">
        <v>30832</v>
      </c>
      <c r="QNZ156" s="24" t="s">
        <v>30833</v>
      </c>
      <c r="QOA156" s="24" t="s">
        <v>30834</v>
      </c>
      <c r="QOB156" s="24" t="s">
        <v>30835</v>
      </c>
      <c r="QOC156" s="24" t="s">
        <v>30836</v>
      </c>
      <c r="QOD156" s="24" t="s">
        <v>30837</v>
      </c>
      <c r="QOE156" s="24" t="s">
        <v>30838</v>
      </c>
      <c r="QOF156" s="24" t="s">
        <v>30839</v>
      </c>
      <c r="QOG156" s="24" t="s">
        <v>30840</v>
      </c>
      <c r="QOH156" s="24" t="s">
        <v>30841</v>
      </c>
      <c r="QOI156" s="24" t="s">
        <v>30842</v>
      </c>
      <c r="QOJ156" s="24" t="s">
        <v>30843</v>
      </c>
      <c r="QOK156" s="24" t="s">
        <v>30844</v>
      </c>
      <c r="QOL156" s="24" t="s">
        <v>30845</v>
      </c>
      <c r="QOM156" s="24" t="s">
        <v>30846</v>
      </c>
      <c r="QON156" s="24" t="s">
        <v>30847</v>
      </c>
      <c r="QOO156" s="24" t="s">
        <v>30848</v>
      </c>
      <c r="QOP156" s="24" t="s">
        <v>30849</v>
      </c>
      <c r="QOQ156" s="24" t="s">
        <v>30850</v>
      </c>
      <c r="QOR156" s="24" t="s">
        <v>30851</v>
      </c>
      <c r="QOS156" s="24" t="s">
        <v>30852</v>
      </c>
      <c r="QOT156" s="24" t="s">
        <v>30853</v>
      </c>
      <c r="QOU156" s="24" t="s">
        <v>30854</v>
      </c>
      <c r="QOV156" s="24" t="s">
        <v>30855</v>
      </c>
      <c r="QOW156" s="24" t="s">
        <v>30856</v>
      </c>
      <c r="QOX156" s="24" t="s">
        <v>30857</v>
      </c>
      <c r="QOY156" s="24" t="s">
        <v>30858</v>
      </c>
      <c r="QOZ156" s="24" t="s">
        <v>30859</v>
      </c>
      <c r="QPA156" s="24" t="s">
        <v>30860</v>
      </c>
      <c r="QPB156" s="24" t="s">
        <v>30861</v>
      </c>
      <c r="QPC156" s="24" t="s">
        <v>30862</v>
      </c>
      <c r="QPD156" s="24" t="s">
        <v>30863</v>
      </c>
      <c r="QPE156" s="24" t="s">
        <v>30864</v>
      </c>
      <c r="QPF156" s="24" t="s">
        <v>30865</v>
      </c>
      <c r="QPG156" s="24" t="s">
        <v>30866</v>
      </c>
      <c r="QPH156" s="24" t="s">
        <v>30867</v>
      </c>
      <c r="QPI156" s="24" t="s">
        <v>30868</v>
      </c>
      <c r="QPJ156" s="24" t="s">
        <v>30869</v>
      </c>
      <c r="QPK156" s="24" t="s">
        <v>30870</v>
      </c>
      <c r="QPL156" s="24" t="s">
        <v>30871</v>
      </c>
      <c r="QPM156" s="24" t="s">
        <v>30872</v>
      </c>
      <c r="QPN156" s="24" t="s">
        <v>30873</v>
      </c>
      <c r="QPO156" s="24" t="s">
        <v>30874</v>
      </c>
      <c r="QPP156" s="24" t="s">
        <v>30875</v>
      </c>
      <c r="QPQ156" s="24" t="s">
        <v>30876</v>
      </c>
      <c r="QPR156" s="24" t="s">
        <v>30877</v>
      </c>
      <c r="QPS156" s="24" t="s">
        <v>30878</v>
      </c>
      <c r="QPT156" s="24" t="s">
        <v>30879</v>
      </c>
      <c r="QPU156" s="24" t="s">
        <v>30880</v>
      </c>
      <c r="QPV156" s="24" t="s">
        <v>30881</v>
      </c>
      <c r="QPW156" s="24" t="s">
        <v>30882</v>
      </c>
      <c r="QPX156" s="24" t="s">
        <v>30883</v>
      </c>
      <c r="QPY156" s="24" t="s">
        <v>30884</v>
      </c>
      <c r="QPZ156" s="24" t="s">
        <v>30885</v>
      </c>
      <c r="QQA156" s="24" t="s">
        <v>30886</v>
      </c>
      <c r="QQB156" s="24" t="s">
        <v>30887</v>
      </c>
      <c r="QQC156" s="24" t="s">
        <v>30888</v>
      </c>
      <c r="QQD156" s="24" t="s">
        <v>30889</v>
      </c>
      <c r="QQE156" s="24" t="s">
        <v>30890</v>
      </c>
      <c r="QQF156" s="24" t="s">
        <v>30891</v>
      </c>
      <c r="QQG156" s="24" t="s">
        <v>30892</v>
      </c>
      <c r="QQH156" s="24" t="s">
        <v>30893</v>
      </c>
      <c r="QQI156" s="24" t="s">
        <v>30894</v>
      </c>
      <c r="QQJ156" s="24" t="s">
        <v>30895</v>
      </c>
      <c r="QQK156" s="24" t="s">
        <v>30896</v>
      </c>
      <c r="QQL156" s="24" t="s">
        <v>30897</v>
      </c>
      <c r="QQM156" s="24" t="s">
        <v>30898</v>
      </c>
      <c r="QQN156" s="24" t="s">
        <v>30899</v>
      </c>
      <c r="QQO156" s="24" t="s">
        <v>30900</v>
      </c>
      <c r="QQP156" s="24" t="s">
        <v>30901</v>
      </c>
      <c r="QQQ156" s="24" t="s">
        <v>30902</v>
      </c>
      <c r="QQR156" s="24" t="s">
        <v>30903</v>
      </c>
      <c r="QQS156" s="24" t="s">
        <v>30904</v>
      </c>
      <c r="QQT156" s="24" t="s">
        <v>30905</v>
      </c>
      <c r="QQU156" s="24" t="s">
        <v>30906</v>
      </c>
      <c r="QQV156" s="24" t="s">
        <v>30907</v>
      </c>
      <c r="QQW156" s="24" t="s">
        <v>30908</v>
      </c>
      <c r="QQX156" s="24" t="s">
        <v>30909</v>
      </c>
      <c r="QQY156" s="24" t="s">
        <v>30910</v>
      </c>
      <c r="QQZ156" s="24" t="s">
        <v>30911</v>
      </c>
      <c r="QRA156" s="24" t="s">
        <v>30912</v>
      </c>
      <c r="QRB156" s="24" t="s">
        <v>30913</v>
      </c>
      <c r="QRC156" s="24" t="s">
        <v>30914</v>
      </c>
      <c r="QRD156" s="24" t="s">
        <v>30915</v>
      </c>
      <c r="QRE156" s="24" t="s">
        <v>30916</v>
      </c>
      <c r="QRF156" s="24" t="s">
        <v>30917</v>
      </c>
      <c r="QRG156" s="24" t="s">
        <v>30918</v>
      </c>
      <c r="QRH156" s="24" t="s">
        <v>30919</v>
      </c>
      <c r="QRI156" s="24" t="s">
        <v>30920</v>
      </c>
      <c r="QRJ156" s="24" t="s">
        <v>30921</v>
      </c>
      <c r="QRK156" s="24" t="s">
        <v>30922</v>
      </c>
      <c r="QRL156" s="24" t="s">
        <v>30923</v>
      </c>
      <c r="QRM156" s="24" t="s">
        <v>30924</v>
      </c>
      <c r="QRN156" s="24" t="s">
        <v>30925</v>
      </c>
      <c r="QRO156" s="24" t="s">
        <v>30926</v>
      </c>
      <c r="QRP156" s="24" t="s">
        <v>30927</v>
      </c>
      <c r="QRQ156" s="24" t="s">
        <v>30928</v>
      </c>
      <c r="QRR156" s="24" t="s">
        <v>30929</v>
      </c>
      <c r="QRS156" s="24" t="s">
        <v>30930</v>
      </c>
      <c r="QRT156" s="24" t="s">
        <v>30931</v>
      </c>
      <c r="QRU156" s="24" t="s">
        <v>30932</v>
      </c>
      <c r="QRV156" s="24" t="s">
        <v>30933</v>
      </c>
      <c r="QRW156" s="24" t="s">
        <v>30934</v>
      </c>
      <c r="QRX156" s="24" t="s">
        <v>30935</v>
      </c>
      <c r="QRY156" s="24" t="s">
        <v>30936</v>
      </c>
      <c r="QRZ156" s="24" t="s">
        <v>30937</v>
      </c>
      <c r="QSA156" s="24" t="s">
        <v>30938</v>
      </c>
      <c r="QSB156" s="24" t="s">
        <v>30939</v>
      </c>
      <c r="QSC156" s="24" t="s">
        <v>30940</v>
      </c>
      <c r="QSD156" s="24" t="s">
        <v>30941</v>
      </c>
      <c r="QSE156" s="24" t="s">
        <v>30942</v>
      </c>
      <c r="QSF156" s="24" t="s">
        <v>30943</v>
      </c>
      <c r="QSG156" s="24" t="s">
        <v>30944</v>
      </c>
      <c r="QSH156" s="24" t="s">
        <v>30945</v>
      </c>
      <c r="QSI156" s="24" t="s">
        <v>30946</v>
      </c>
      <c r="QSJ156" s="24" t="s">
        <v>30947</v>
      </c>
      <c r="QSK156" s="24" t="s">
        <v>30948</v>
      </c>
      <c r="QSL156" s="24" t="s">
        <v>30949</v>
      </c>
      <c r="QSM156" s="24" t="s">
        <v>30950</v>
      </c>
      <c r="QSN156" s="24" t="s">
        <v>30951</v>
      </c>
      <c r="QSO156" s="24" t="s">
        <v>30952</v>
      </c>
      <c r="QSP156" s="24" t="s">
        <v>30953</v>
      </c>
      <c r="QSQ156" s="24" t="s">
        <v>30954</v>
      </c>
      <c r="QSR156" s="24" t="s">
        <v>30955</v>
      </c>
      <c r="QSS156" s="24" t="s">
        <v>30956</v>
      </c>
      <c r="QST156" s="24" t="s">
        <v>30957</v>
      </c>
      <c r="QSU156" s="24" t="s">
        <v>30958</v>
      </c>
      <c r="QSV156" s="24" t="s">
        <v>30959</v>
      </c>
      <c r="QSW156" s="24" t="s">
        <v>30960</v>
      </c>
      <c r="QSX156" s="24" t="s">
        <v>30961</v>
      </c>
      <c r="QSY156" s="24" t="s">
        <v>30962</v>
      </c>
      <c r="QSZ156" s="24" t="s">
        <v>30963</v>
      </c>
      <c r="QTA156" s="24" t="s">
        <v>30964</v>
      </c>
      <c r="QTB156" s="24" t="s">
        <v>30965</v>
      </c>
      <c r="QTC156" s="24" t="s">
        <v>30966</v>
      </c>
      <c r="QTD156" s="24" t="s">
        <v>30967</v>
      </c>
      <c r="QTE156" s="24" t="s">
        <v>30968</v>
      </c>
      <c r="QTF156" s="24" t="s">
        <v>30969</v>
      </c>
      <c r="QTG156" s="24" t="s">
        <v>30970</v>
      </c>
      <c r="QTH156" s="24" t="s">
        <v>30971</v>
      </c>
      <c r="QTI156" s="24" t="s">
        <v>30972</v>
      </c>
      <c r="QTJ156" s="24" t="s">
        <v>30973</v>
      </c>
      <c r="QTK156" s="24" t="s">
        <v>30974</v>
      </c>
      <c r="QTL156" s="24" t="s">
        <v>30975</v>
      </c>
      <c r="QTM156" s="24" t="s">
        <v>30976</v>
      </c>
      <c r="QTN156" s="24" t="s">
        <v>30977</v>
      </c>
      <c r="QTO156" s="24" t="s">
        <v>30978</v>
      </c>
      <c r="QTP156" s="24" t="s">
        <v>30979</v>
      </c>
      <c r="QTQ156" s="24" t="s">
        <v>30980</v>
      </c>
      <c r="QTR156" s="24" t="s">
        <v>30981</v>
      </c>
      <c r="QTS156" s="24" t="s">
        <v>30982</v>
      </c>
      <c r="QTT156" s="24" t="s">
        <v>30983</v>
      </c>
      <c r="QTU156" s="24" t="s">
        <v>30984</v>
      </c>
      <c r="QTV156" s="24" t="s">
        <v>30985</v>
      </c>
      <c r="QTW156" s="24" t="s">
        <v>30986</v>
      </c>
      <c r="QTX156" s="24" t="s">
        <v>30987</v>
      </c>
      <c r="QTY156" s="24" t="s">
        <v>30988</v>
      </c>
      <c r="QTZ156" s="24" t="s">
        <v>30989</v>
      </c>
      <c r="QUA156" s="24" t="s">
        <v>30990</v>
      </c>
      <c r="QUB156" s="24" t="s">
        <v>30991</v>
      </c>
      <c r="QUC156" s="24" t="s">
        <v>30992</v>
      </c>
      <c r="QUD156" s="24" t="s">
        <v>30993</v>
      </c>
      <c r="QUE156" s="24" t="s">
        <v>30994</v>
      </c>
      <c r="QUF156" s="24" t="s">
        <v>30995</v>
      </c>
      <c r="QUG156" s="24" t="s">
        <v>30996</v>
      </c>
      <c r="QUH156" s="24" t="s">
        <v>30997</v>
      </c>
      <c r="QUI156" s="24" t="s">
        <v>30998</v>
      </c>
      <c r="QUJ156" s="24" t="s">
        <v>30999</v>
      </c>
      <c r="QUK156" s="24" t="s">
        <v>31000</v>
      </c>
      <c r="QUL156" s="24" t="s">
        <v>31001</v>
      </c>
      <c r="QUM156" s="24" t="s">
        <v>31002</v>
      </c>
      <c r="QUN156" s="24" t="s">
        <v>31003</v>
      </c>
      <c r="QUO156" s="24" t="s">
        <v>31004</v>
      </c>
      <c r="QUP156" s="24" t="s">
        <v>31005</v>
      </c>
      <c r="QUQ156" s="24" t="s">
        <v>31006</v>
      </c>
      <c r="QUR156" s="24" t="s">
        <v>31007</v>
      </c>
      <c r="QUS156" s="24" t="s">
        <v>31008</v>
      </c>
      <c r="QUT156" s="24" t="s">
        <v>31009</v>
      </c>
      <c r="QUU156" s="24" t="s">
        <v>31010</v>
      </c>
      <c r="QUV156" s="24" t="s">
        <v>31011</v>
      </c>
      <c r="QUW156" s="24" t="s">
        <v>31012</v>
      </c>
      <c r="QUX156" s="24" t="s">
        <v>31013</v>
      </c>
      <c r="QUY156" s="24" t="s">
        <v>31014</v>
      </c>
      <c r="QUZ156" s="24" t="s">
        <v>31015</v>
      </c>
      <c r="QVA156" s="24" t="s">
        <v>31016</v>
      </c>
      <c r="QVB156" s="24" t="s">
        <v>31017</v>
      </c>
      <c r="QVC156" s="24" t="s">
        <v>31018</v>
      </c>
      <c r="QVD156" s="24" t="s">
        <v>31019</v>
      </c>
      <c r="QVE156" s="24" t="s">
        <v>31020</v>
      </c>
      <c r="QVF156" s="24" t="s">
        <v>31021</v>
      </c>
      <c r="QVG156" s="24" t="s">
        <v>31022</v>
      </c>
      <c r="QVH156" s="24" t="s">
        <v>31023</v>
      </c>
      <c r="QVI156" s="24" t="s">
        <v>31024</v>
      </c>
      <c r="QVJ156" s="24" t="s">
        <v>31025</v>
      </c>
      <c r="QVK156" s="24" t="s">
        <v>31026</v>
      </c>
      <c r="QVL156" s="24" t="s">
        <v>31027</v>
      </c>
      <c r="QVM156" s="24" t="s">
        <v>31028</v>
      </c>
      <c r="QVN156" s="24" t="s">
        <v>31029</v>
      </c>
      <c r="QVO156" s="24" t="s">
        <v>31030</v>
      </c>
      <c r="QVP156" s="24" t="s">
        <v>31031</v>
      </c>
      <c r="QVQ156" s="24" t="s">
        <v>31032</v>
      </c>
      <c r="QVR156" s="24" t="s">
        <v>31033</v>
      </c>
      <c r="QVS156" s="24" t="s">
        <v>31034</v>
      </c>
      <c r="QVT156" s="24" t="s">
        <v>31035</v>
      </c>
      <c r="QVU156" s="24" t="s">
        <v>31036</v>
      </c>
      <c r="QVV156" s="24" t="s">
        <v>31037</v>
      </c>
      <c r="QVW156" s="24" t="s">
        <v>31038</v>
      </c>
      <c r="QVX156" s="24" t="s">
        <v>31039</v>
      </c>
      <c r="QVY156" s="24" t="s">
        <v>31040</v>
      </c>
      <c r="QVZ156" s="24" t="s">
        <v>31041</v>
      </c>
      <c r="QWA156" s="24" t="s">
        <v>31042</v>
      </c>
      <c r="QWB156" s="24" t="s">
        <v>31043</v>
      </c>
      <c r="QWC156" s="24" t="s">
        <v>31044</v>
      </c>
      <c r="QWD156" s="24" t="s">
        <v>31045</v>
      </c>
      <c r="QWE156" s="24" t="s">
        <v>31046</v>
      </c>
      <c r="QWF156" s="24" t="s">
        <v>31047</v>
      </c>
      <c r="QWG156" s="24" t="s">
        <v>31048</v>
      </c>
      <c r="QWH156" s="24" t="s">
        <v>31049</v>
      </c>
      <c r="QWI156" s="24" t="s">
        <v>31050</v>
      </c>
      <c r="QWJ156" s="24" t="s">
        <v>31051</v>
      </c>
      <c r="QWK156" s="24" t="s">
        <v>31052</v>
      </c>
      <c r="QWL156" s="24" t="s">
        <v>31053</v>
      </c>
      <c r="QWM156" s="24" t="s">
        <v>31054</v>
      </c>
      <c r="QWN156" s="24" t="s">
        <v>31055</v>
      </c>
      <c r="QWO156" s="24" t="s">
        <v>31056</v>
      </c>
      <c r="QWP156" s="24" t="s">
        <v>31057</v>
      </c>
      <c r="QWQ156" s="24" t="s">
        <v>31058</v>
      </c>
      <c r="QWR156" s="24" t="s">
        <v>31059</v>
      </c>
      <c r="QWS156" s="24" t="s">
        <v>31060</v>
      </c>
      <c r="QWT156" s="24" t="s">
        <v>31061</v>
      </c>
      <c r="QWU156" s="24" t="s">
        <v>31062</v>
      </c>
      <c r="QWV156" s="24" t="s">
        <v>31063</v>
      </c>
      <c r="QWW156" s="24" t="s">
        <v>31064</v>
      </c>
      <c r="QWX156" s="24" t="s">
        <v>31065</v>
      </c>
      <c r="QWY156" s="24" t="s">
        <v>31066</v>
      </c>
      <c r="QWZ156" s="24" t="s">
        <v>31067</v>
      </c>
      <c r="QXA156" s="24" t="s">
        <v>31068</v>
      </c>
      <c r="QXB156" s="24" t="s">
        <v>31069</v>
      </c>
      <c r="QXC156" s="24" t="s">
        <v>31070</v>
      </c>
      <c r="QXD156" s="24" t="s">
        <v>31071</v>
      </c>
      <c r="QXE156" s="24" t="s">
        <v>31072</v>
      </c>
      <c r="QXF156" s="24" t="s">
        <v>31073</v>
      </c>
      <c r="QXG156" s="24" t="s">
        <v>31074</v>
      </c>
      <c r="QXH156" s="24" t="s">
        <v>31075</v>
      </c>
      <c r="QXI156" s="24" t="s">
        <v>31076</v>
      </c>
      <c r="QXJ156" s="24" t="s">
        <v>31077</v>
      </c>
      <c r="QXK156" s="24" t="s">
        <v>31078</v>
      </c>
      <c r="QXL156" s="24" t="s">
        <v>31079</v>
      </c>
      <c r="QXM156" s="24" t="s">
        <v>31080</v>
      </c>
      <c r="QXN156" s="24" t="s">
        <v>31081</v>
      </c>
      <c r="QXO156" s="24" t="s">
        <v>31082</v>
      </c>
      <c r="QXP156" s="24" t="s">
        <v>31083</v>
      </c>
      <c r="QXQ156" s="24" t="s">
        <v>31084</v>
      </c>
      <c r="QXR156" s="24" t="s">
        <v>31085</v>
      </c>
      <c r="QXS156" s="24" t="s">
        <v>31086</v>
      </c>
      <c r="QXT156" s="24" t="s">
        <v>31087</v>
      </c>
      <c r="QXU156" s="24" t="s">
        <v>31088</v>
      </c>
      <c r="QXV156" s="24" t="s">
        <v>31089</v>
      </c>
      <c r="QXW156" s="24" t="s">
        <v>31090</v>
      </c>
      <c r="QXX156" s="24" t="s">
        <v>31091</v>
      </c>
      <c r="QXY156" s="24" t="s">
        <v>31092</v>
      </c>
      <c r="QXZ156" s="24" t="s">
        <v>31093</v>
      </c>
      <c r="QYA156" s="24" t="s">
        <v>31094</v>
      </c>
      <c r="QYB156" s="24" t="s">
        <v>31095</v>
      </c>
      <c r="QYC156" s="24" t="s">
        <v>31096</v>
      </c>
      <c r="QYD156" s="24" t="s">
        <v>31097</v>
      </c>
      <c r="QYE156" s="24" t="s">
        <v>31098</v>
      </c>
      <c r="QYF156" s="24" t="s">
        <v>31099</v>
      </c>
      <c r="QYG156" s="24" t="s">
        <v>31100</v>
      </c>
      <c r="QYH156" s="24" t="s">
        <v>31101</v>
      </c>
      <c r="QYI156" s="24" t="s">
        <v>31102</v>
      </c>
      <c r="QYJ156" s="24" t="s">
        <v>31103</v>
      </c>
      <c r="QYK156" s="24" t="s">
        <v>31104</v>
      </c>
      <c r="QYL156" s="24" t="s">
        <v>31105</v>
      </c>
      <c r="QYM156" s="24" t="s">
        <v>31106</v>
      </c>
      <c r="QYN156" s="24" t="s">
        <v>31107</v>
      </c>
      <c r="QYO156" s="24" t="s">
        <v>31108</v>
      </c>
      <c r="QYP156" s="24" t="s">
        <v>31109</v>
      </c>
      <c r="QYQ156" s="24" t="s">
        <v>31110</v>
      </c>
      <c r="QYR156" s="24" t="s">
        <v>31111</v>
      </c>
      <c r="QYS156" s="24" t="s">
        <v>31112</v>
      </c>
      <c r="QYT156" s="24" t="s">
        <v>31113</v>
      </c>
      <c r="QYU156" s="24" t="s">
        <v>31114</v>
      </c>
      <c r="QYV156" s="24" t="s">
        <v>31115</v>
      </c>
      <c r="QYW156" s="24" t="s">
        <v>31116</v>
      </c>
      <c r="QYX156" s="24" t="s">
        <v>31117</v>
      </c>
      <c r="QYY156" s="24" t="s">
        <v>31118</v>
      </c>
      <c r="QYZ156" s="24" t="s">
        <v>31119</v>
      </c>
      <c r="QZA156" s="24" t="s">
        <v>31120</v>
      </c>
      <c r="QZB156" s="24" t="s">
        <v>31121</v>
      </c>
      <c r="QZC156" s="24" t="s">
        <v>31122</v>
      </c>
      <c r="QZD156" s="24" t="s">
        <v>31123</v>
      </c>
      <c r="QZE156" s="24" t="s">
        <v>31124</v>
      </c>
      <c r="QZF156" s="24" t="s">
        <v>31125</v>
      </c>
      <c r="QZG156" s="24" t="s">
        <v>31126</v>
      </c>
      <c r="QZH156" s="24" t="s">
        <v>31127</v>
      </c>
      <c r="QZI156" s="24" t="s">
        <v>31128</v>
      </c>
      <c r="QZJ156" s="24" t="s">
        <v>31129</v>
      </c>
      <c r="QZK156" s="24" t="s">
        <v>31130</v>
      </c>
      <c r="QZL156" s="24" t="s">
        <v>31131</v>
      </c>
      <c r="QZM156" s="24" t="s">
        <v>31132</v>
      </c>
      <c r="QZN156" s="24" t="s">
        <v>31133</v>
      </c>
      <c r="QZO156" s="24" t="s">
        <v>31134</v>
      </c>
      <c r="QZP156" s="24" t="s">
        <v>31135</v>
      </c>
      <c r="QZQ156" s="24" t="s">
        <v>31136</v>
      </c>
      <c r="QZR156" s="24" t="s">
        <v>31137</v>
      </c>
      <c r="QZS156" s="24" t="s">
        <v>31138</v>
      </c>
      <c r="QZT156" s="24" t="s">
        <v>31139</v>
      </c>
      <c r="QZU156" s="24" t="s">
        <v>31140</v>
      </c>
      <c r="QZV156" s="24" t="s">
        <v>31141</v>
      </c>
      <c r="QZW156" s="24" t="s">
        <v>31142</v>
      </c>
      <c r="QZX156" s="24" t="s">
        <v>31143</v>
      </c>
      <c r="QZY156" s="24" t="s">
        <v>31144</v>
      </c>
      <c r="QZZ156" s="24" t="s">
        <v>31145</v>
      </c>
      <c r="RAA156" s="24" t="s">
        <v>31146</v>
      </c>
      <c r="RAB156" s="24" t="s">
        <v>31147</v>
      </c>
      <c r="RAC156" s="24" t="s">
        <v>31148</v>
      </c>
      <c r="RAD156" s="24" t="s">
        <v>31149</v>
      </c>
      <c r="RAE156" s="24" t="s">
        <v>31150</v>
      </c>
      <c r="RAF156" s="24" t="s">
        <v>31151</v>
      </c>
      <c r="RAG156" s="24" t="s">
        <v>31152</v>
      </c>
      <c r="RAH156" s="24" t="s">
        <v>31153</v>
      </c>
      <c r="RAI156" s="24" t="s">
        <v>31154</v>
      </c>
      <c r="RAJ156" s="24" t="s">
        <v>31155</v>
      </c>
      <c r="RAK156" s="24" t="s">
        <v>31156</v>
      </c>
      <c r="RAL156" s="24" t="s">
        <v>31157</v>
      </c>
      <c r="RAM156" s="24" t="s">
        <v>31158</v>
      </c>
      <c r="RAN156" s="24" t="s">
        <v>31159</v>
      </c>
      <c r="RAO156" s="24" t="s">
        <v>31160</v>
      </c>
      <c r="RAP156" s="24" t="s">
        <v>31161</v>
      </c>
      <c r="RAQ156" s="24" t="s">
        <v>31162</v>
      </c>
      <c r="RAR156" s="24" t="s">
        <v>31163</v>
      </c>
      <c r="RAS156" s="24" t="s">
        <v>31164</v>
      </c>
      <c r="RAT156" s="24" t="s">
        <v>31165</v>
      </c>
      <c r="RAU156" s="24" t="s">
        <v>31166</v>
      </c>
      <c r="RAV156" s="24" t="s">
        <v>31167</v>
      </c>
      <c r="RAW156" s="24" t="s">
        <v>31168</v>
      </c>
      <c r="RAX156" s="24" t="s">
        <v>31169</v>
      </c>
      <c r="RAY156" s="24" t="s">
        <v>31170</v>
      </c>
      <c r="RAZ156" s="24" t="s">
        <v>31171</v>
      </c>
      <c r="RBA156" s="24" t="s">
        <v>31172</v>
      </c>
      <c r="RBB156" s="24" t="s">
        <v>31173</v>
      </c>
      <c r="RBC156" s="24" t="s">
        <v>31174</v>
      </c>
      <c r="RBD156" s="24" t="s">
        <v>31175</v>
      </c>
      <c r="RBE156" s="24" t="s">
        <v>31176</v>
      </c>
      <c r="RBF156" s="24" t="s">
        <v>31177</v>
      </c>
      <c r="RBG156" s="24" t="s">
        <v>31178</v>
      </c>
      <c r="RBH156" s="24" t="s">
        <v>31179</v>
      </c>
      <c r="RBI156" s="24" t="s">
        <v>31180</v>
      </c>
      <c r="RBJ156" s="24" t="s">
        <v>31181</v>
      </c>
      <c r="RBK156" s="24" t="s">
        <v>31182</v>
      </c>
      <c r="RBL156" s="24" t="s">
        <v>31183</v>
      </c>
      <c r="RBM156" s="24" t="s">
        <v>31184</v>
      </c>
      <c r="RBN156" s="24" t="s">
        <v>31185</v>
      </c>
      <c r="RBO156" s="24" t="s">
        <v>31186</v>
      </c>
      <c r="RBP156" s="24" t="s">
        <v>31187</v>
      </c>
      <c r="RBQ156" s="24" t="s">
        <v>31188</v>
      </c>
      <c r="RBR156" s="24" t="s">
        <v>31189</v>
      </c>
      <c r="RBS156" s="24" t="s">
        <v>31190</v>
      </c>
      <c r="RBT156" s="24" t="s">
        <v>31191</v>
      </c>
      <c r="RBU156" s="24" t="s">
        <v>31192</v>
      </c>
      <c r="RBV156" s="24" t="s">
        <v>31193</v>
      </c>
      <c r="RBW156" s="24" t="s">
        <v>31194</v>
      </c>
      <c r="RBX156" s="24" t="s">
        <v>31195</v>
      </c>
      <c r="RBY156" s="24" t="s">
        <v>31196</v>
      </c>
      <c r="RBZ156" s="24" t="s">
        <v>31197</v>
      </c>
      <c r="RCA156" s="24" t="s">
        <v>31198</v>
      </c>
      <c r="RCB156" s="24" t="s">
        <v>31199</v>
      </c>
      <c r="RCC156" s="24" t="s">
        <v>31200</v>
      </c>
      <c r="RCD156" s="24" t="s">
        <v>31201</v>
      </c>
      <c r="RCE156" s="24" t="s">
        <v>31202</v>
      </c>
      <c r="RCF156" s="24" t="s">
        <v>31203</v>
      </c>
      <c r="RCG156" s="24" t="s">
        <v>31204</v>
      </c>
      <c r="RCH156" s="24" t="s">
        <v>31205</v>
      </c>
      <c r="RCI156" s="24" t="s">
        <v>31206</v>
      </c>
      <c r="RCJ156" s="24" t="s">
        <v>31207</v>
      </c>
      <c r="RCK156" s="24" t="s">
        <v>31208</v>
      </c>
      <c r="RCL156" s="24" t="s">
        <v>31209</v>
      </c>
      <c r="RCM156" s="24" t="s">
        <v>31210</v>
      </c>
      <c r="RCN156" s="24" t="s">
        <v>31211</v>
      </c>
      <c r="RCO156" s="24" t="s">
        <v>31212</v>
      </c>
      <c r="RCP156" s="24" t="s">
        <v>31213</v>
      </c>
      <c r="RCQ156" s="24" t="s">
        <v>31214</v>
      </c>
      <c r="RCR156" s="24" t="s">
        <v>31215</v>
      </c>
      <c r="RCS156" s="24" t="s">
        <v>31216</v>
      </c>
      <c r="RCT156" s="24" t="s">
        <v>31217</v>
      </c>
      <c r="RCU156" s="24" t="s">
        <v>31218</v>
      </c>
      <c r="RCV156" s="24" t="s">
        <v>31219</v>
      </c>
      <c r="RCW156" s="24" t="s">
        <v>31220</v>
      </c>
      <c r="RCX156" s="24" t="s">
        <v>31221</v>
      </c>
      <c r="RCY156" s="24" t="s">
        <v>31222</v>
      </c>
      <c r="RCZ156" s="24" t="s">
        <v>31223</v>
      </c>
      <c r="RDA156" s="24" t="s">
        <v>31224</v>
      </c>
      <c r="RDB156" s="24" t="s">
        <v>31225</v>
      </c>
      <c r="RDC156" s="24" t="s">
        <v>31226</v>
      </c>
      <c r="RDD156" s="24" t="s">
        <v>31227</v>
      </c>
      <c r="RDE156" s="24" t="s">
        <v>31228</v>
      </c>
      <c r="RDF156" s="24" t="s">
        <v>31229</v>
      </c>
      <c r="RDG156" s="24" t="s">
        <v>31230</v>
      </c>
      <c r="RDH156" s="24" t="s">
        <v>31231</v>
      </c>
      <c r="RDI156" s="24" t="s">
        <v>31232</v>
      </c>
      <c r="RDJ156" s="24" t="s">
        <v>31233</v>
      </c>
      <c r="RDK156" s="24" t="s">
        <v>31234</v>
      </c>
      <c r="RDL156" s="24" t="s">
        <v>31235</v>
      </c>
      <c r="RDM156" s="24" t="s">
        <v>31236</v>
      </c>
      <c r="RDN156" s="24" t="s">
        <v>31237</v>
      </c>
      <c r="RDO156" s="24" t="s">
        <v>31238</v>
      </c>
      <c r="RDP156" s="24" t="s">
        <v>31239</v>
      </c>
      <c r="RDQ156" s="24" t="s">
        <v>31240</v>
      </c>
      <c r="RDR156" s="24" t="s">
        <v>31241</v>
      </c>
      <c r="RDS156" s="24" t="s">
        <v>31242</v>
      </c>
      <c r="RDT156" s="24" t="s">
        <v>31243</v>
      </c>
      <c r="RDU156" s="24" t="s">
        <v>31244</v>
      </c>
      <c r="RDV156" s="24" t="s">
        <v>31245</v>
      </c>
      <c r="RDW156" s="24" t="s">
        <v>31246</v>
      </c>
      <c r="RDX156" s="24" t="s">
        <v>31247</v>
      </c>
      <c r="RDY156" s="24" t="s">
        <v>31248</v>
      </c>
      <c r="RDZ156" s="24" t="s">
        <v>31249</v>
      </c>
      <c r="REA156" s="24" t="s">
        <v>31250</v>
      </c>
      <c r="REB156" s="24" t="s">
        <v>31251</v>
      </c>
      <c r="REC156" s="24" t="s">
        <v>31252</v>
      </c>
      <c r="RED156" s="24" t="s">
        <v>31253</v>
      </c>
      <c r="REE156" s="24" t="s">
        <v>31254</v>
      </c>
      <c r="REF156" s="24" t="s">
        <v>31255</v>
      </c>
      <c r="REG156" s="24" t="s">
        <v>31256</v>
      </c>
      <c r="REH156" s="24" t="s">
        <v>31257</v>
      </c>
      <c r="REI156" s="24" t="s">
        <v>31258</v>
      </c>
      <c r="REJ156" s="24" t="s">
        <v>31259</v>
      </c>
      <c r="REK156" s="24" t="s">
        <v>31260</v>
      </c>
      <c r="REL156" s="24" t="s">
        <v>31261</v>
      </c>
      <c r="REM156" s="24" t="s">
        <v>31262</v>
      </c>
      <c r="REN156" s="24" t="s">
        <v>31263</v>
      </c>
      <c r="REO156" s="24" t="s">
        <v>31264</v>
      </c>
      <c r="REP156" s="24" t="s">
        <v>31265</v>
      </c>
      <c r="REQ156" s="24" t="s">
        <v>31266</v>
      </c>
      <c r="RER156" s="24" t="s">
        <v>31267</v>
      </c>
      <c r="RES156" s="24" t="s">
        <v>31268</v>
      </c>
      <c r="RET156" s="24" t="s">
        <v>31269</v>
      </c>
      <c r="REU156" s="24" t="s">
        <v>31270</v>
      </c>
      <c r="REV156" s="24" t="s">
        <v>31271</v>
      </c>
      <c r="REW156" s="24" t="s">
        <v>31272</v>
      </c>
      <c r="REX156" s="24" t="s">
        <v>31273</v>
      </c>
      <c r="REY156" s="24" t="s">
        <v>31274</v>
      </c>
      <c r="REZ156" s="24" t="s">
        <v>31275</v>
      </c>
      <c r="RFA156" s="24" t="s">
        <v>31276</v>
      </c>
      <c r="RFB156" s="24" t="s">
        <v>31277</v>
      </c>
      <c r="RFC156" s="24" t="s">
        <v>31278</v>
      </c>
      <c r="RFD156" s="24" t="s">
        <v>31279</v>
      </c>
      <c r="RFE156" s="24" t="s">
        <v>31280</v>
      </c>
      <c r="RFF156" s="24" t="s">
        <v>31281</v>
      </c>
      <c r="RFG156" s="24" t="s">
        <v>31282</v>
      </c>
      <c r="RFH156" s="24" t="s">
        <v>31283</v>
      </c>
      <c r="RFI156" s="24" t="s">
        <v>31284</v>
      </c>
      <c r="RFJ156" s="24" t="s">
        <v>31285</v>
      </c>
      <c r="RFK156" s="24" t="s">
        <v>31286</v>
      </c>
      <c r="RFL156" s="24" t="s">
        <v>31287</v>
      </c>
      <c r="RFM156" s="24" t="s">
        <v>31288</v>
      </c>
      <c r="RFN156" s="24" t="s">
        <v>31289</v>
      </c>
      <c r="RFO156" s="24" t="s">
        <v>31290</v>
      </c>
      <c r="RFP156" s="24" t="s">
        <v>31291</v>
      </c>
      <c r="RFQ156" s="24" t="s">
        <v>31292</v>
      </c>
      <c r="RFR156" s="24" t="s">
        <v>31293</v>
      </c>
      <c r="RFS156" s="24" t="s">
        <v>31294</v>
      </c>
      <c r="RFT156" s="24" t="s">
        <v>31295</v>
      </c>
      <c r="RFU156" s="24" t="s">
        <v>31296</v>
      </c>
      <c r="RFV156" s="24" t="s">
        <v>31297</v>
      </c>
      <c r="RFW156" s="24" t="s">
        <v>31298</v>
      </c>
      <c r="RFX156" s="24" t="s">
        <v>31299</v>
      </c>
      <c r="RFY156" s="24" t="s">
        <v>31300</v>
      </c>
      <c r="RFZ156" s="24" t="s">
        <v>31301</v>
      </c>
      <c r="RGA156" s="24" t="s">
        <v>31302</v>
      </c>
      <c r="RGB156" s="24" t="s">
        <v>31303</v>
      </c>
      <c r="RGC156" s="24" t="s">
        <v>31304</v>
      </c>
      <c r="RGD156" s="24" t="s">
        <v>31305</v>
      </c>
      <c r="RGE156" s="24" t="s">
        <v>31306</v>
      </c>
      <c r="RGF156" s="24" t="s">
        <v>31307</v>
      </c>
      <c r="RGG156" s="24" t="s">
        <v>31308</v>
      </c>
      <c r="RGH156" s="24" t="s">
        <v>31309</v>
      </c>
      <c r="RGI156" s="24" t="s">
        <v>31310</v>
      </c>
      <c r="RGJ156" s="24" t="s">
        <v>31311</v>
      </c>
      <c r="RGK156" s="24" t="s">
        <v>31312</v>
      </c>
      <c r="RGL156" s="24" t="s">
        <v>31313</v>
      </c>
      <c r="RGM156" s="24" t="s">
        <v>31314</v>
      </c>
      <c r="RGN156" s="24" t="s">
        <v>31315</v>
      </c>
      <c r="RGO156" s="24" t="s">
        <v>31316</v>
      </c>
      <c r="RGP156" s="24" t="s">
        <v>31317</v>
      </c>
      <c r="RGQ156" s="24" t="s">
        <v>31318</v>
      </c>
      <c r="RGR156" s="24" t="s">
        <v>31319</v>
      </c>
      <c r="RGS156" s="24" t="s">
        <v>31320</v>
      </c>
      <c r="RGT156" s="24" t="s">
        <v>31321</v>
      </c>
      <c r="RGU156" s="24" t="s">
        <v>31322</v>
      </c>
      <c r="RGV156" s="24" t="s">
        <v>31323</v>
      </c>
      <c r="RGW156" s="24" t="s">
        <v>31324</v>
      </c>
      <c r="RGX156" s="24" t="s">
        <v>31325</v>
      </c>
      <c r="RGY156" s="24" t="s">
        <v>31326</v>
      </c>
      <c r="RGZ156" s="24" t="s">
        <v>31327</v>
      </c>
      <c r="RHA156" s="24" t="s">
        <v>31328</v>
      </c>
      <c r="RHB156" s="24" t="s">
        <v>31329</v>
      </c>
      <c r="RHC156" s="24" t="s">
        <v>31330</v>
      </c>
      <c r="RHD156" s="24" t="s">
        <v>31331</v>
      </c>
      <c r="RHE156" s="24" t="s">
        <v>31332</v>
      </c>
      <c r="RHF156" s="24" t="s">
        <v>31333</v>
      </c>
      <c r="RHG156" s="24" t="s">
        <v>31334</v>
      </c>
      <c r="RHH156" s="24" t="s">
        <v>31335</v>
      </c>
      <c r="RHI156" s="24" t="s">
        <v>31336</v>
      </c>
      <c r="RHJ156" s="24" t="s">
        <v>31337</v>
      </c>
      <c r="RHK156" s="24" t="s">
        <v>31338</v>
      </c>
      <c r="RHL156" s="24" t="s">
        <v>31339</v>
      </c>
      <c r="RHM156" s="24" t="s">
        <v>31340</v>
      </c>
      <c r="RHN156" s="24" t="s">
        <v>31341</v>
      </c>
      <c r="RHO156" s="24" t="s">
        <v>31342</v>
      </c>
      <c r="RHP156" s="24" t="s">
        <v>31343</v>
      </c>
      <c r="RHQ156" s="24" t="s">
        <v>31344</v>
      </c>
      <c r="RHR156" s="24" t="s">
        <v>31345</v>
      </c>
      <c r="RHS156" s="24" t="s">
        <v>31346</v>
      </c>
      <c r="RHT156" s="24" t="s">
        <v>31347</v>
      </c>
      <c r="RHU156" s="24" t="s">
        <v>31348</v>
      </c>
      <c r="RHV156" s="24" t="s">
        <v>31349</v>
      </c>
      <c r="RHW156" s="24" t="s">
        <v>31350</v>
      </c>
      <c r="RHX156" s="24" t="s">
        <v>31351</v>
      </c>
      <c r="RHY156" s="24" t="s">
        <v>31352</v>
      </c>
      <c r="RHZ156" s="24" t="s">
        <v>31353</v>
      </c>
      <c r="RIA156" s="24" t="s">
        <v>31354</v>
      </c>
      <c r="RIB156" s="24" t="s">
        <v>31355</v>
      </c>
      <c r="RIC156" s="24" t="s">
        <v>31356</v>
      </c>
      <c r="RID156" s="24" t="s">
        <v>31357</v>
      </c>
      <c r="RIE156" s="24" t="s">
        <v>31358</v>
      </c>
      <c r="RIF156" s="24" t="s">
        <v>31359</v>
      </c>
      <c r="RIG156" s="24" t="s">
        <v>31360</v>
      </c>
      <c r="RIH156" s="24" t="s">
        <v>31361</v>
      </c>
      <c r="RII156" s="24" t="s">
        <v>31362</v>
      </c>
      <c r="RIJ156" s="24" t="s">
        <v>31363</v>
      </c>
      <c r="RIK156" s="24" t="s">
        <v>31364</v>
      </c>
      <c r="RIL156" s="24" t="s">
        <v>31365</v>
      </c>
      <c r="RIM156" s="24" t="s">
        <v>31366</v>
      </c>
      <c r="RIN156" s="24" t="s">
        <v>31367</v>
      </c>
      <c r="RIO156" s="24" t="s">
        <v>31368</v>
      </c>
      <c r="RIP156" s="24" t="s">
        <v>31369</v>
      </c>
      <c r="RIQ156" s="24" t="s">
        <v>31370</v>
      </c>
      <c r="RIR156" s="24" t="s">
        <v>31371</v>
      </c>
      <c r="RIS156" s="24" t="s">
        <v>31372</v>
      </c>
      <c r="RIT156" s="24" t="s">
        <v>31373</v>
      </c>
      <c r="RIU156" s="24" t="s">
        <v>31374</v>
      </c>
      <c r="RIV156" s="24" t="s">
        <v>31375</v>
      </c>
      <c r="RIW156" s="24" t="s">
        <v>31376</v>
      </c>
      <c r="RIX156" s="24" t="s">
        <v>31377</v>
      </c>
      <c r="RIY156" s="24" t="s">
        <v>31378</v>
      </c>
      <c r="RIZ156" s="24" t="s">
        <v>31379</v>
      </c>
      <c r="RJA156" s="24" t="s">
        <v>31380</v>
      </c>
      <c r="RJB156" s="24" t="s">
        <v>31381</v>
      </c>
      <c r="RJC156" s="24" t="s">
        <v>31382</v>
      </c>
      <c r="RJD156" s="24" t="s">
        <v>31383</v>
      </c>
      <c r="RJE156" s="24" t="s">
        <v>31384</v>
      </c>
      <c r="RJF156" s="24" t="s">
        <v>31385</v>
      </c>
      <c r="RJG156" s="24" t="s">
        <v>31386</v>
      </c>
      <c r="RJH156" s="24" t="s">
        <v>31387</v>
      </c>
      <c r="RJI156" s="24" t="s">
        <v>31388</v>
      </c>
      <c r="RJJ156" s="24" t="s">
        <v>31389</v>
      </c>
      <c r="RJK156" s="24" t="s">
        <v>31390</v>
      </c>
      <c r="RJL156" s="24" t="s">
        <v>31391</v>
      </c>
      <c r="RJM156" s="24" t="s">
        <v>31392</v>
      </c>
      <c r="RJN156" s="24" t="s">
        <v>31393</v>
      </c>
      <c r="RJO156" s="24" t="s">
        <v>31394</v>
      </c>
      <c r="RJP156" s="24" t="s">
        <v>31395</v>
      </c>
      <c r="RJQ156" s="24" t="s">
        <v>31396</v>
      </c>
      <c r="RJR156" s="24" t="s">
        <v>31397</v>
      </c>
      <c r="RJS156" s="24" t="s">
        <v>31398</v>
      </c>
      <c r="RJT156" s="24" t="s">
        <v>31399</v>
      </c>
      <c r="RJU156" s="24" t="s">
        <v>31400</v>
      </c>
      <c r="RJV156" s="24" t="s">
        <v>31401</v>
      </c>
      <c r="RJW156" s="24" t="s">
        <v>31402</v>
      </c>
      <c r="RJX156" s="24" t="s">
        <v>31403</v>
      </c>
      <c r="RJY156" s="24" t="s">
        <v>31404</v>
      </c>
      <c r="RJZ156" s="24" t="s">
        <v>31405</v>
      </c>
      <c r="RKA156" s="24" t="s">
        <v>31406</v>
      </c>
      <c r="RKB156" s="24" t="s">
        <v>31407</v>
      </c>
      <c r="RKC156" s="24" t="s">
        <v>31408</v>
      </c>
      <c r="RKD156" s="24" t="s">
        <v>31409</v>
      </c>
      <c r="RKE156" s="24" t="s">
        <v>31410</v>
      </c>
      <c r="RKF156" s="24" t="s">
        <v>31411</v>
      </c>
      <c r="RKG156" s="24" t="s">
        <v>31412</v>
      </c>
      <c r="RKH156" s="24" t="s">
        <v>31413</v>
      </c>
      <c r="RKI156" s="24" t="s">
        <v>31414</v>
      </c>
      <c r="RKJ156" s="24" t="s">
        <v>31415</v>
      </c>
      <c r="RKK156" s="24" t="s">
        <v>31416</v>
      </c>
      <c r="RKL156" s="24" t="s">
        <v>31417</v>
      </c>
      <c r="RKM156" s="24" t="s">
        <v>31418</v>
      </c>
      <c r="RKN156" s="24" t="s">
        <v>31419</v>
      </c>
      <c r="RKO156" s="24" t="s">
        <v>31420</v>
      </c>
      <c r="RKP156" s="24" t="s">
        <v>31421</v>
      </c>
      <c r="RKQ156" s="24" t="s">
        <v>31422</v>
      </c>
      <c r="RKR156" s="24" t="s">
        <v>31423</v>
      </c>
      <c r="RKS156" s="24" t="s">
        <v>31424</v>
      </c>
      <c r="RKT156" s="24" t="s">
        <v>31425</v>
      </c>
      <c r="RKU156" s="24" t="s">
        <v>31426</v>
      </c>
      <c r="RKV156" s="24" t="s">
        <v>31427</v>
      </c>
      <c r="RKW156" s="24" t="s">
        <v>31428</v>
      </c>
      <c r="RKX156" s="24" t="s">
        <v>31429</v>
      </c>
      <c r="RKY156" s="24" t="s">
        <v>31430</v>
      </c>
      <c r="RKZ156" s="24" t="s">
        <v>31431</v>
      </c>
      <c r="RLA156" s="24" t="s">
        <v>31432</v>
      </c>
      <c r="RLB156" s="24" t="s">
        <v>31433</v>
      </c>
      <c r="RLC156" s="24" t="s">
        <v>31434</v>
      </c>
      <c r="RLD156" s="24" t="s">
        <v>31435</v>
      </c>
      <c r="RLE156" s="24" t="s">
        <v>31436</v>
      </c>
      <c r="RLF156" s="24" t="s">
        <v>31437</v>
      </c>
      <c r="RLG156" s="24" t="s">
        <v>31438</v>
      </c>
      <c r="RLH156" s="24" t="s">
        <v>31439</v>
      </c>
      <c r="RLI156" s="24" t="s">
        <v>31440</v>
      </c>
      <c r="RLJ156" s="24" t="s">
        <v>31441</v>
      </c>
      <c r="RLK156" s="24" t="s">
        <v>31442</v>
      </c>
      <c r="RLL156" s="24" t="s">
        <v>31443</v>
      </c>
      <c r="RLM156" s="24" t="s">
        <v>31444</v>
      </c>
      <c r="RLN156" s="24" t="s">
        <v>31445</v>
      </c>
      <c r="RLO156" s="24" t="s">
        <v>31446</v>
      </c>
      <c r="RLP156" s="24" t="s">
        <v>31447</v>
      </c>
      <c r="RLQ156" s="24" t="s">
        <v>31448</v>
      </c>
      <c r="RLR156" s="24" t="s">
        <v>31449</v>
      </c>
      <c r="RLS156" s="24" t="s">
        <v>31450</v>
      </c>
      <c r="RLT156" s="24" t="s">
        <v>31451</v>
      </c>
      <c r="RLU156" s="24" t="s">
        <v>31452</v>
      </c>
      <c r="RLV156" s="24" t="s">
        <v>31453</v>
      </c>
      <c r="RLW156" s="24" t="s">
        <v>31454</v>
      </c>
      <c r="RLX156" s="24" t="s">
        <v>31455</v>
      </c>
      <c r="RLY156" s="24" t="s">
        <v>31456</v>
      </c>
      <c r="RLZ156" s="24" t="s">
        <v>31457</v>
      </c>
      <c r="RMA156" s="24" t="s">
        <v>31458</v>
      </c>
      <c r="RMB156" s="24" t="s">
        <v>31459</v>
      </c>
      <c r="RMC156" s="24" t="s">
        <v>31460</v>
      </c>
      <c r="RMD156" s="24" t="s">
        <v>31461</v>
      </c>
      <c r="RME156" s="24" t="s">
        <v>31462</v>
      </c>
      <c r="RMF156" s="24" t="s">
        <v>31463</v>
      </c>
      <c r="RMG156" s="24" t="s">
        <v>31464</v>
      </c>
      <c r="RMH156" s="24" t="s">
        <v>31465</v>
      </c>
      <c r="RMI156" s="24" t="s">
        <v>31466</v>
      </c>
      <c r="RMJ156" s="24" t="s">
        <v>31467</v>
      </c>
      <c r="RMK156" s="24" t="s">
        <v>31468</v>
      </c>
      <c r="RML156" s="24" t="s">
        <v>31469</v>
      </c>
      <c r="RMM156" s="24" t="s">
        <v>31470</v>
      </c>
      <c r="RMN156" s="24" t="s">
        <v>31471</v>
      </c>
      <c r="RMO156" s="24" t="s">
        <v>31472</v>
      </c>
      <c r="RMP156" s="24" t="s">
        <v>31473</v>
      </c>
      <c r="RMQ156" s="24" t="s">
        <v>31474</v>
      </c>
      <c r="RMR156" s="24" t="s">
        <v>31475</v>
      </c>
      <c r="RMS156" s="24" t="s">
        <v>31476</v>
      </c>
      <c r="RMT156" s="24" t="s">
        <v>31477</v>
      </c>
      <c r="RMU156" s="24" t="s">
        <v>31478</v>
      </c>
      <c r="RMV156" s="24" t="s">
        <v>31479</v>
      </c>
      <c r="RMW156" s="24" t="s">
        <v>31480</v>
      </c>
      <c r="RMX156" s="24" t="s">
        <v>31481</v>
      </c>
      <c r="RMY156" s="24" t="s">
        <v>31482</v>
      </c>
      <c r="RMZ156" s="24" t="s">
        <v>31483</v>
      </c>
      <c r="RNA156" s="24" t="s">
        <v>31484</v>
      </c>
      <c r="RNB156" s="24" t="s">
        <v>31485</v>
      </c>
      <c r="RNC156" s="24" t="s">
        <v>31486</v>
      </c>
      <c r="RND156" s="24" t="s">
        <v>31487</v>
      </c>
      <c r="RNE156" s="24" t="s">
        <v>31488</v>
      </c>
      <c r="RNF156" s="24" t="s">
        <v>31489</v>
      </c>
      <c r="RNG156" s="24" t="s">
        <v>31490</v>
      </c>
      <c r="RNH156" s="24" t="s">
        <v>31491</v>
      </c>
      <c r="RNI156" s="24" t="s">
        <v>31492</v>
      </c>
      <c r="RNJ156" s="24" t="s">
        <v>31493</v>
      </c>
      <c r="RNK156" s="24" t="s">
        <v>31494</v>
      </c>
      <c r="RNL156" s="24" t="s">
        <v>31495</v>
      </c>
      <c r="RNM156" s="24" t="s">
        <v>31496</v>
      </c>
      <c r="RNN156" s="24" t="s">
        <v>31497</v>
      </c>
      <c r="RNO156" s="24" t="s">
        <v>31498</v>
      </c>
      <c r="RNP156" s="24" t="s">
        <v>31499</v>
      </c>
      <c r="RNQ156" s="24" t="s">
        <v>31500</v>
      </c>
      <c r="RNR156" s="24" t="s">
        <v>31501</v>
      </c>
      <c r="RNS156" s="24" t="s">
        <v>31502</v>
      </c>
      <c r="RNT156" s="24" t="s">
        <v>31503</v>
      </c>
      <c r="RNU156" s="24" t="s">
        <v>31504</v>
      </c>
      <c r="RNV156" s="24" t="s">
        <v>31505</v>
      </c>
      <c r="RNW156" s="24" t="s">
        <v>31506</v>
      </c>
      <c r="RNX156" s="24" t="s">
        <v>31507</v>
      </c>
      <c r="RNY156" s="24" t="s">
        <v>31508</v>
      </c>
      <c r="RNZ156" s="24" t="s">
        <v>31509</v>
      </c>
      <c r="ROA156" s="24" t="s">
        <v>31510</v>
      </c>
      <c r="ROB156" s="24" t="s">
        <v>31511</v>
      </c>
      <c r="ROC156" s="24" t="s">
        <v>31512</v>
      </c>
      <c r="ROD156" s="24" t="s">
        <v>31513</v>
      </c>
      <c r="ROE156" s="24" t="s">
        <v>31514</v>
      </c>
      <c r="ROF156" s="24" t="s">
        <v>31515</v>
      </c>
      <c r="ROG156" s="24" t="s">
        <v>31516</v>
      </c>
      <c r="ROH156" s="24" t="s">
        <v>31517</v>
      </c>
      <c r="ROI156" s="24" t="s">
        <v>31518</v>
      </c>
      <c r="ROJ156" s="24" t="s">
        <v>31519</v>
      </c>
      <c r="ROK156" s="24" t="s">
        <v>31520</v>
      </c>
      <c r="ROL156" s="24" t="s">
        <v>31521</v>
      </c>
      <c r="ROM156" s="24" t="s">
        <v>31522</v>
      </c>
      <c r="RON156" s="24" t="s">
        <v>31523</v>
      </c>
      <c r="ROO156" s="24" t="s">
        <v>31524</v>
      </c>
      <c r="ROP156" s="24" t="s">
        <v>31525</v>
      </c>
      <c r="ROQ156" s="24" t="s">
        <v>31526</v>
      </c>
      <c r="ROR156" s="24" t="s">
        <v>31527</v>
      </c>
      <c r="ROS156" s="24" t="s">
        <v>31528</v>
      </c>
      <c r="ROT156" s="24" t="s">
        <v>31529</v>
      </c>
      <c r="ROU156" s="24" t="s">
        <v>31530</v>
      </c>
      <c r="ROV156" s="24" t="s">
        <v>31531</v>
      </c>
      <c r="ROW156" s="24" t="s">
        <v>31532</v>
      </c>
      <c r="ROX156" s="24" t="s">
        <v>31533</v>
      </c>
      <c r="ROY156" s="24" t="s">
        <v>31534</v>
      </c>
      <c r="ROZ156" s="24" t="s">
        <v>31535</v>
      </c>
      <c r="RPA156" s="24" t="s">
        <v>31536</v>
      </c>
      <c r="RPB156" s="24" t="s">
        <v>31537</v>
      </c>
      <c r="RPC156" s="24" t="s">
        <v>31538</v>
      </c>
      <c r="RPD156" s="24" t="s">
        <v>31539</v>
      </c>
      <c r="RPE156" s="24" t="s">
        <v>31540</v>
      </c>
      <c r="RPF156" s="24" t="s">
        <v>31541</v>
      </c>
      <c r="RPG156" s="24" t="s">
        <v>31542</v>
      </c>
      <c r="RPH156" s="24" t="s">
        <v>31543</v>
      </c>
      <c r="RPI156" s="24" t="s">
        <v>31544</v>
      </c>
      <c r="RPJ156" s="24" t="s">
        <v>31545</v>
      </c>
      <c r="RPK156" s="24" t="s">
        <v>31546</v>
      </c>
      <c r="RPL156" s="24" t="s">
        <v>31547</v>
      </c>
      <c r="RPM156" s="24" t="s">
        <v>31548</v>
      </c>
      <c r="RPN156" s="24" t="s">
        <v>31549</v>
      </c>
      <c r="RPO156" s="24" t="s">
        <v>31550</v>
      </c>
      <c r="RPP156" s="24" t="s">
        <v>31551</v>
      </c>
      <c r="RPQ156" s="24" t="s">
        <v>31552</v>
      </c>
      <c r="RPR156" s="24" t="s">
        <v>31553</v>
      </c>
      <c r="RPS156" s="24" t="s">
        <v>31554</v>
      </c>
      <c r="RPT156" s="24" t="s">
        <v>31555</v>
      </c>
      <c r="RPU156" s="24" t="s">
        <v>31556</v>
      </c>
      <c r="RPV156" s="24" t="s">
        <v>31557</v>
      </c>
      <c r="RPW156" s="24" t="s">
        <v>31558</v>
      </c>
      <c r="RPX156" s="24" t="s">
        <v>31559</v>
      </c>
      <c r="RPY156" s="24" t="s">
        <v>31560</v>
      </c>
      <c r="RPZ156" s="24" t="s">
        <v>31561</v>
      </c>
      <c r="RQA156" s="24" t="s">
        <v>31562</v>
      </c>
      <c r="RQB156" s="24" t="s">
        <v>31563</v>
      </c>
      <c r="RQC156" s="24" t="s">
        <v>31564</v>
      </c>
      <c r="RQD156" s="24" t="s">
        <v>31565</v>
      </c>
      <c r="RQE156" s="24" t="s">
        <v>31566</v>
      </c>
      <c r="RQF156" s="24" t="s">
        <v>31567</v>
      </c>
      <c r="RQG156" s="24" t="s">
        <v>31568</v>
      </c>
      <c r="RQH156" s="24" t="s">
        <v>31569</v>
      </c>
      <c r="RQI156" s="24" t="s">
        <v>31570</v>
      </c>
      <c r="RQJ156" s="24" t="s">
        <v>31571</v>
      </c>
      <c r="RQK156" s="24" t="s">
        <v>31572</v>
      </c>
      <c r="RQL156" s="24" t="s">
        <v>31573</v>
      </c>
      <c r="RQM156" s="24" t="s">
        <v>31574</v>
      </c>
      <c r="RQN156" s="24" t="s">
        <v>31575</v>
      </c>
      <c r="RQO156" s="24" t="s">
        <v>31576</v>
      </c>
      <c r="RQP156" s="24" t="s">
        <v>31577</v>
      </c>
      <c r="RQQ156" s="24" t="s">
        <v>31578</v>
      </c>
      <c r="RQR156" s="24" t="s">
        <v>31579</v>
      </c>
      <c r="RQS156" s="24" t="s">
        <v>31580</v>
      </c>
      <c r="RQT156" s="24" t="s">
        <v>31581</v>
      </c>
      <c r="RQU156" s="24" t="s">
        <v>31582</v>
      </c>
      <c r="RQV156" s="24" t="s">
        <v>31583</v>
      </c>
      <c r="RQW156" s="24" t="s">
        <v>31584</v>
      </c>
      <c r="RQX156" s="24" t="s">
        <v>31585</v>
      </c>
      <c r="RQY156" s="24" t="s">
        <v>31586</v>
      </c>
      <c r="RQZ156" s="24" t="s">
        <v>31587</v>
      </c>
      <c r="RRA156" s="24" t="s">
        <v>31588</v>
      </c>
      <c r="RRB156" s="24" t="s">
        <v>31589</v>
      </c>
      <c r="RRC156" s="24" t="s">
        <v>31590</v>
      </c>
      <c r="RRD156" s="24" t="s">
        <v>31591</v>
      </c>
      <c r="RRE156" s="24" t="s">
        <v>31592</v>
      </c>
      <c r="RRF156" s="24" t="s">
        <v>31593</v>
      </c>
      <c r="RRG156" s="24" t="s">
        <v>31594</v>
      </c>
      <c r="RRH156" s="24" t="s">
        <v>31595</v>
      </c>
      <c r="RRI156" s="24" t="s">
        <v>31596</v>
      </c>
      <c r="RRJ156" s="24" t="s">
        <v>31597</v>
      </c>
      <c r="RRK156" s="24" t="s">
        <v>31598</v>
      </c>
      <c r="RRL156" s="24" t="s">
        <v>31599</v>
      </c>
      <c r="RRM156" s="24" t="s">
        <v>31600</v>
      </c>
      <c r="RRN156" s="24" t="s">
        <v>31601</v>
      </c>
      <c r="RRO156" s="24" t="s">
        <v>31602</v>
      </c>
      <c r="RRP156" s="24" t="s">
        <v>31603</v>
      </c>
      <c r="RRQ156" s="24" t="s">
        <v>31604</v>
      </c>
      <c r="RRR156" s="24" t="s">
        <v>31605</v>
      </c>
      <c r="RRS156" s="24" t="s">
        <v>31606</v>
      </c>
      <c r="RRT156" s="24" t="s">
        <v>31607</v>
      </c>
      <c r="RRU156" s="24" t="s">
        <v>31608</v>
      </c>
      <c r="RRV156" s="24" t="s">
        <v>31609</v>
      </c>
      <c r="RRW156" s="24" t="s">
        <v>31610</v>
      </c>
      <c r="RRX156" s="24" t="s">
        <v>31611</v>
      </c>
      <c r="RRY156" s="24" t="s">
        <v>31612</v>
      </c>
      <c r="RRZ156" s="24" t="s">
        <v>31613</v>
      </c>
      <c r="RSA156" s="24" t="s">
        <v>31614</v>
      </c>
      <c r="RSB156" s="24" t="s">
        <v>31615</v>
      </c>
      <c r="RSC156" s="24" t="s">
        <v>31616</v>
      </c>
      <c r="RSD156" s="24" t="s">
        <v>31617</v>
      </c>
      <c r="RSE156" s="24" t="s">
        <v>31618</v>
      </c>
      <c r="RSF156" s="24" t="s">
        <v>31619</v>
      </c>
      <c r="RSG156" s="24" t="s">
        <v>31620</v>
      </c>
      <c r="RSH156" s="24" t="s">
        <v>31621</v>
      </c>
      <c r="RSI156" s="24" t="s">
        <v>31622</v>
      </c>
      <c r="RSJ156" s="24" t="s">
        <v>31623</v>
      </c>
      <c r="RSK156" s="24" t="s">
        <v>31624</v>
      </c>
      <c r="RSL156" s="24" t="s">
        <v>31625</v>
      </c>
      <c r="RSM156" s="24" t="s">
        <v>31626</v>
      </c>
      <c r="RSN156" s="24" t="s">
        <v>31627</v>
      </c>
      <c r="RSO156" s="24" t="s">
        <v>31628</v>
      </c>
      <c r="RSP156" s="24" t="s">
        <v>31629</v>
      </c>
      <c r="RSQ156" s="24" t="s">
        <v>31630</v>
      </c>
      <c r="RSR156" s="24" t="s">
        <v>31631</v>
      </c>
      <c r="RSS156" s="24" t="s">
        <v>31632</v>
      </c>
      <c r="RST156" s="24" t="s">
        <v>31633</v>
      </c>
      <c r="RSU156" s="24" t="s">
        <v>31634</v>
      </c>
      <c r="RSV156" s="24" t="s">
        <v>31635</v>
      </c>
      <c r="RSW156" s="24" t="s">
        <v>31636</v>
      </c>
      <c r="RSX156" s="24" t="s">
        <v>31637</v>
      </c>
      <c r="RSY156" s="24" t="s">
        <v>31638</v>
      </c>
      <c r="RSZ156" s="24" t="s">
        <v>31639</v>
      </c>
      <c r="RTA156" s="24" t="s">
        <v>31640</v>
      </c>
      <c r="RTB156" s="24" t="s">
        <v>31641</v>
      </c>
      <c r="RTC156" s="24" t="s">
        <v>31642</v>
      </c>
      <c r="RTD156" s="24" t="s">
        <v>31643</v>
      </c>
      <c r="RTE156" s="24" t="s">
        <v>31644</v>
      </c>
      <c r="RTF156" s="24" t="s">
        <v>31645</v>
      </c>
      <c r="RTG156" s="24" t="s">
        <v>31646</v>
      </c>
      <c r="RTH156" s="24" t="s">
        <v>31647</v>
      </c>
      <c r="RTI156" s="24" t="s">
        <v>31648</v>
      </c>
      <c r="RTJ156" s="24" t="s">
        <v>31649</v>
      </c>
      <c r="RTK156" s="24" t="s">
        <v>31650</v>
      </c>
      <c r="RTL156" s="24" t="s">
        <v>31651</v>
      </c>
      <c r="RTM156" s="24" t="s">
        <v>31652</v>
      </c>
      <c r="RTN156" s="24" t="s">
        <v>31653</v>
      </c>
      <c r="RTO156" s="24" t="s">
        <v>31654</v>
      </c>
      <c r="RTP156" s="24" t="s">
        <v>31655</v>
      </c>
      <c r="RTQ156" s="24" t="s">
        <v>31656</v>
      </c>
      <c r="RTR156" s="24" t="s">
        <v>31657</v>
      </c>
      <c r="RTS156" s="24" t="s">
        <v>31658</v>
      </c>
      <c r="RTT156" s="24" t="s">
        <v>31659</v>
      </c>
      <c r="RTU156" s="24" t="s">
        <v>31660</v>
      </c>
      <c r="RTV156" s="24" t="s">
        <v>31661</v>
      </c>
      <c r="RTW156" s="24" t="s">
        <v>31662</v>
      </c>
      <c r="RTX156" s="24" t="s">
        <v>31663</v>
      </c>
      <c r="RTY156" s="24" t="s">
        <v>31664</v>
      </c>
      <c r="RTZ156" s="24" t="s">
        <v>31665</v>
      </c>
      <c r="RUA156" s="24" t="s">
        <v>31666</v>
      </c>
      <c r="RUB156" s="24" t="s">
        <v>31667</v>
      </c>
      <c r="RUC156" s="24" t="s">
        <v>31668</v>
      </c>
      <c r="RUD156" s="24" t="s">
        <v>31669</v>
      </c>
      <c r="RUE156" s="24" t="s">
        <v>31670</v>
      </c>
      <c r="RUF156" s="24" t="s">
        <v>31671</v>
      </c>
      <c r="RUG156" s="24" t="s">
        <v>31672</v>
      </c>
      <c r="RUH156" s="24" t="s">
        <v>31673</v>
      </c>
      <c r="RUI156" s="24" t="s">
        <v>31674</v>
      </c>
      <c r="RUJ156" s="24" t="s">
        <v>31675</v>
      </c>
      <c r="RUK156" s="24" t="s">
        <v>31676</v>
      </c>
      <c r="RUL156" s="24" t="s">
        <v>31677</v>
      </c>
      <c r="RUM156" s="24" t="s">
        <v>31678</v>
      </c>
      <c r="RUN156" s="24" t="s">
        <v>31679</v>
      </c>
      <c r="RUO156" s="24" t="s">
        <v>31680</v>
      </c>
      <c r="RUP156" s="24" t="s">
        <v>31681</v>
      </c>
      <c r="RUQ156" s="24" t="s">
        <v>31682</v>
      </c>
      <c r="RUR156" s="24" t="s">
        <v>31683</v>
      </c>
      <c r="RUS156" s="24" t="s">
        <v>31684</v>
      </c>
      <c r="RUT156" s="24" t="s">
        <v>31685</v>
      </c>
      <c r="RUU156" s="24" t="s">
        <v>31686</v>
      </c>
      <c r="RUV156" s="24" t="s">
        <v>31687</v>
      </c>
      <c r="RUW156" s="24" t="s">
        <v>31688</v>
      </c>
      <c r="RUX156" s="24" t="s">
        <v>31689</v>
      </c>
      <c r="RUY156" s="24" t="s">
        <v>31690</v>
      </c>
      <c r="RUZ156" s="24" t="s">
        <v>31691</v>
      </c>
      <c r="RVA156" s="24" t="s">
        <v>31692</v>
      </c>
      <c r="RVB156" s="24" t="s">
        <v>31693</v>
      </c>
      <c r="RVC156" s="24" t="s">
        <v>31694</v>
      </c>
      <c r="RVD156" s="24" t="s">
        <v>31695</v>
      </c>
      <c r="RVE156" s="24" t="s">
        <v>31696</v>
      </c>
      <c r="RVF156" s="24" t="s">
        <v>31697</v>
      </c>
      <c r="RVG156" s="24" t="s">
        <v>31698</v>
      </c>
      <c r="RVH156" s="24" t="s">
        <v>31699</v>
      </c>
      <c r="RVI156" s="24" t="s">
        <v>31700</v>
      </c>
      <c r="RVJ156" s="24" t="s">
        <v>31701</v>
      </c>
      <c r="RVK156" s="24" t="s">
        <v>31702</v>
      </c>
      <c r="RVL156" s="24" t="s">
        <v>31703</v>
      </c>
      <c r="RVM156" s="24" t="s">
        <v>31704</v>
      </c>
      <c r="RVN156" s="24" t="s">
        <v>31705</v>
      </c>
      <c r="RVO156" s="24" t="s">
        <v>31706</v>
      </c>
      <c r="RVP156" s="24" t="s">
        <v>31707</v>
      </c>
      <c r="RVQ156" s="24" t="s">
        <v>31708</v>
      </c>
      <c r="RVR156" s="24" t="s">
        <v>31709</v>
      </c>
      <c r="RVS156" s="24" t="s">
        <v>31710</v>
      </c>
      <c r="RVT156" s="24" t="s">
        <v>31711</v>
      </c>
      <c r="RVU156" s="24" t="s">
        <v>31712</v>
      </c>
      <c r="RVV156" s="24" t="s">
        <v>31713</v>
      </c>
      <c r="RVW156" s="24" t="s">
        <v>31714</v>
      </c>
      <c r="RVX156" s="24" t="s">
        <v>31715</v>
      </c>
      <c r="RVY156" s="24" t="s">
        <v>31716</v>
      </c>
      <c r="RVZ156" s="24" t="s">
        <v>31717</v>
      </c>
      <c r="RWA156" s="24" t="s">
        <v>31718</v>
      </c>
      <c r="RWB156" s="24" t="s">
        <v>31719</v>
      </c>
      <c r="RWC156" s="24" t="s">
        <v>31720</v>
      </c>
      <c r="RWD156" s="24" t="s">
        <v>31721</v>
      </c>
      <c r="RWE156" s="24" t="s">
        <v>31722</v>
      </c>
      <c r="RWF156" s="24" t="s">
        <v>31723</v>
      </c>
      <c r="RWG156" s="24" t="s">
        <v>31724</v>
      </c>
      <c r="RWH156" s="24" t="s">
        <v>31725</v>
      </c>
      <c r="RWI156" s="24" t="s">
        <v>31726</v>
      </c>
      <c r="RWJ156" s="24" t="s">
        <v>31727</v>
      </c>
      <c r="RWK156" s="24" t="s">
        <v>31728</v>
      </c>
      <c r="RWL156" s="24" t="s">
        <v>31729</v>
      </c>
      <c r="RWM156" s="24" t="s">
        <v>31730</v>
      </c>
      <c r="RWN156" s="24" t="s">
        <v>31731</v>
      </c>
      <c r="RWO156" s="24" t="s">
        <v>31732</v>
      </c>
      <c r="RWP156" s="24" t="s">
        <v>31733</v>
      </c>
      <c r="RWQ156" s="24" t="s">
        <v>31734</v>
      </c>
      <c r="RWR156" s="24" t="s">
        <v>31735</v>
      </c>
      <c r="RWS156" s="24" t="s">
        <v>31736</v>
      </c>
      <c r="RWT156" s="24" t="s">
        <v>31737</v>
      </c>
      <c r="RWU156" s="24" t="s">
        <v>31738</v>
      </c>
      <c r="RWV156" s="24" t="s">
        <v>31739</v>
      </c>
      <c r="RWW156" s="24" t="s">
        <v>31740</v>
      </c>
      <c r="RWX156" s="24" t="s">
        <v>31741</v>
      </c>
      <c r="RWY156" s="24" t="s">
        <v>31742</v>
      </c>
      <c r="RWZ156" s="24" t="s">
        <v>31743</v>
      </c>
      <c r="RXA156" s="24" t="s">
        <v>31744</v>
      </c>
      <c r="RXB156" s="24" t="s">
        <v>31745</v>
      </c>
      <c r="RXC156" s="24" t="s">
        <v>31746</v>
      </c>
      <c r="RXD156" s="24" t="s">
        <v>31747</v>
      </c>
      <c r="RXE156" s="24" t="s">
        <v>31748</v>
      </c>
      <c r="RXF156" s="24" t="s">
        <v>31749</v>
      </c>
      <c r="RXG156" s="24" t="s">
        <v>31750</v>
      </c>
      <c r="RXH156" s="24" t="s">
        <v>31751</v>
      </c>
      <c r="RXI156" s="24" t="s">
        <v>31752</v>
      </c>
      <c r="RXJ156" s="24" t="s">
        <v>31753</v>
      </c>
      <c r="RXK156" s="24" t="s">
        <v>31754</v>
      </c>
      <c r="RXL156" s="24" t="s">
        <v>31755</v>
      </c>
      <c r="RXM156" s="24" t="s">
        <v>31756</v>
      </c>
      <c r="RXN156" s="24" t="s">
        <v>31757</v>
      </c>
      <c r="RXO156" s="24" t="s">
        <v>31758</v>
      </c>
      <c r="RXP156" s="24" t="s">
        <v>31759</v>
      </c>
      <c r="RXQ156" s="24" t="s">
        <v>31760</v>
      </c>
      <c r="RXR156" s="24" t="s">
        <v>31761</v>
      </c>
      <c r="RXS156" s="24" t="s">
        <v>31762</v>
      </c>
      <c r="RXT156" s="24" t="s">
        <v>31763</v>
      </c>
      <c r="RXU156" s="24" t="s">
        <v>31764</v>
      </c>
      <c r="RXV156" s="24" t="s">
        <v>31765</v>
      </c>
      <c r="RXW156" s="24" t="s">
        <v>31766</v>
      </c>
      <c r="RXX156" s="24" t="s">
        <v>31767</v>
      </c>
      <c r="RXY156" s="24" t="s">
        <v>31768</v>
      </c>
      <c r="RXZ156" s="24" t="s">
        <v>31769</v>
      </c>
      <c r="RYA156" s="24" t="s">
        <v>31770</v>
      </c>
      <c r="RYB156" s="24" t="s">
        <v>31771</v>
      </c>
      <c r="RYC156" s="24" t="s">
        <v>31772</v>
      </c>
      <c r="RYD156" s="24" t="s">
        <v>31773</v>
      </c>
      <c r="RYE156" s="24" t="s">
        <v>31774</v>
      </c>
      <c r="RYF156" s="24" t="s">
        <v>31775</v>
      </c>
      <c r="RYG156" s="24" t="s">
        <v>31776</v>
      </c>
      <c r="RYH156" s="24" t="s">
        <v>31777</v>
      </c>
      <c r="RYI156" s="24" t="s">
        <v>31778</v>
      </c>
      <c r="RYJ156" s="24" t="s">
        <v>31779</v>
      </c>
      <c r="RYK156" s="24" t="s">
        <v>31780</v>
      </c>
      <c r="RYL156" s="24" t="s">
        <v>31781</v>
      </c>
      <c r="RYM156" s="24" t="s">
        <v>31782</v>
      </c>
      <c r="RYN156" s="24" t="s">
        <v>31783</v>
      </c>
      <c r="RYO156" s="24" t="s">
        <v>31784</v>
      </c>
      <c r="RYP156" s="24" t="s">
        <v>31785</v>
      </c>
      <c r="RYQ156" s="24" t="s">
        <v>31786</v>
      </c>
      <c r="RYR156" s="24" t="s">
        <v>31787</v>
      </c>
      <c r="RYS156" s="24" t="s">
        <v>31788</v>
      </c>
      <c r="RYT156" s="24" t="s">
        <v>31789</v>
      </c>
      <c r="RYU156" s="24" t="s">
        <v>31790</v>
      </c>
      <c r="RYV156" s="24" t="s">
        <v>31791</v>
      </c>
      <c r="RYW156" s="24" t="s">
        <v>31792</v>
      </c>
      <c r="RYX156" s="24" t="s">
        <v>31793</v>
      </c>
      <c r="RYY156" s="24" t="s">
        <v>31794</v>
      </c>
      <c r="RYZ156" s="24" t="s">
        <v>31795</v>
      </c>
      <c r="RZA156" s="24" t="s">
        <v>31796</v>
      </c>
      <c r="RZB156" s="24" t="s">
        <v>31797</v>
      </c>
      <c r="RZC156" s="24" t="s">
        <v>31798</v>
      </c>
      <c r="RZD156" s="24" t="s">
        <v>31799</v>
      </c>
      <c r="RZE156" s="24" t="s">
        <v>31800</v>
      </c>
      <c r="RZF156" s="24" t="s">
        <v>31801</v>
      </c>
      <c r="RZG156" s="24" t="s">
        <v>31802</v>
      </c>
      <c r="RZH156" s="24" t="s">
        <v>31803</v>
      </c>
      <c r="RZI156" s="24" t="s">
        <v>31804</v>
      </c>
      <c r="RZJ156" s="24" t="s">
        <v>31805</v>
      </c>
      <c r="RZK156" s="24" t="s">
        <v>31806</v>
      </c>
      <c r="RZL156" s="24" t="s">
        <v>31807</v>
      </c>
      <c r="RZM156" s="24" t="s">
        <v>31808</v>
      </c>
      <c r="RZN156" s="24" t="s">
        <v>31809</v>
      </c>
      <c r="RZO156" s="24" t="s">
        <v>31810</v>
      </c>
      <c r="RZP156" s="24" t="s">
        <v>31811</v>
      </c>
      <c r="RZQ156" s="24" t="s">
        <v>31812</v>
      </c>
      <c r="RZR156" s="24" t="s">
        <v>31813</v>
      </c>
      <c r="RZS156" s="24" t="s">
        <v>31814</v>
      </c>
      <c r="RZT156" s="24" t="s">
        <v>31815</v>
      </c>
      <c r="RZU156" s="24" t="s">
        <v>31816</v>
      </c>
      <c r="RZV156" s="24" t="s">
        <v>31817</v>
      </c>
      <c r="RZW156" s="24" t="s">
        <v>31818</v>
      </c>
      <c r="RZX156" s="24" t="s">
        <v>31819</v>
      </c>
      <c r="RZY156" s="24" t="s">
        <v>31820</v>
      </c>
      <c r="RZZ156" s="24" t="s">
        <v>31821</v>
      </c>
      <c r="SAA156" s="24" t="s">
        <v>31822</v>
      </c>
      <c r="SAB156" s="24" t="s">
        <v>31823</v>
      </c>
      <c r="SAC156" s="24" t="s">
        <v>31824</v>
      </c>
      <c r="SAD156" s="24" t="s">
        <v>31825</v>
      </c>
      <c r="SAE156" s="24" t="s">
        <v>31826</v>
      </c>
      <c r="SAF156" s="24" t="s">
        <v>31827</v>
      </c>
      <c r="SAG156" s="24" t="s">
        <v>31828</v>
      </c>
      <c r="SAH156" s="24" t="s">
        <v>31829</v>
      </c>
      <c r="SAI156" s="24" t="s">
        <v>31830</v>
      </c>
      <c r="SAJ156" s="24" t="s">
        <v>31831</v>
      </c>
      <c r="SAK156" s="24" t="s">
        <v>31832</v>
      </c>
      <c r="SAL156" s="24" t="s">
        <v>31833</v>
      </c>
      <c r="SAM156" s="24" t="s">
        <v>31834</v>
      </c>
      <c r="SAN156" s="24" t="s">
        <v>31835</v>
      </c>
      <c r="SAO156" s="24" t="s">
        <v>31836</v>
      </c>
      <c r="SAP156" s="24" t="s">
        <v>31837</v>
      </c>
      <c r="SAQ156" s="24" t="s">
        <v>31838</v>
      </c>
      <c r="SAR156" s="24" t="s">
        <v>31839</v>
      </c>
      <c r="SAS156" s="24" t="s">
        <v>31840</v>
      </c>
      <c r="SAT156" s="24" t="s">
        <v>31841</v>
      </c>
      <c r="SAU156" s="24" t="s">
        <v>31842</v>
      </c>
      <c r="SAV156" s="24" t="s">
        <v>31843</v>
      </c>
      <c r="SAW156" s="24" t="s">
        <v>31844</v>
      </c>
      <c r="SAX156" s="24" t="s">
        <v>31845</v>
      </c>
      <c r="SAY156" s="24" t="s">
        <v>31846</v>
      </c>
      <c r="SAZ156" s="24" t="s">
        <v>31847</v>
      </c>
      <c r="SBA156" s="24" t="s">
        <v>31848</v>
      </c>
      <c r="SBB156" s="24" t="s">
        <v>31849</v>
      </c>
      <c r="SBC156" s="24" t="s">
        <v>31850</v>
      </c>
      <c r="SBD156" s="24" t="s">
        <v>31851</v>
      </c>
      <c r="SBE156" s="24" t="s">
        <v>31852</v>
      </c>
      <c r="SBF156" s="24" t="s">
        <v>31853</v>
      </c>
      <c r="SBG156" s="24" t="s">
        <v>31854</v>
      </c>
      <c r="SBH156" s="24" t="s">
        <v>31855</v>
      </c>
      <c r="SBI156" s="24" t="s">
        <v>31856</v>
      </c>
      <c r="SBJ156" s="24" t="s">
        <v>31857</v>
      </c>
      <c r="SBK156" s="24" t="s">
        <v>31858</v>
      </c>
      <c r="SBL156" s="24" t="s">
        <v>31859</v>
      </c>
      <c r="SBM156" s="24" t="s">
        <v>31860</v>
      </c>
      <c r="SBN156" s="24" t="s">
        <v>31861</v>
      </c>
      <c r="SBO156" s="24" t="s">
        <v>31862</v>
      </c>
      <c r="SBP156" s="24" t="s">
        <v>31863</v>
      </c>
      <c r="SBQ156" s="24" t="s">
        <v>31864</v>
      </c>
      <c r="SBR156" s="24" t="s">
        <v>31865</v>
      </c>
      <c r="SBS156" s="24" t="s">
        <v>31866</v>
      </c>
      <c r="SBT156" s="24" t="s">
        <v>31867</v>
      </c>
      <c r="SBU156" s="24" t="s">
        <v>31868</v>
      </c>
      <c r="SBV156" s="24" t="s">
        <v>31869</v>
      </c>
      <c r="SBW156" s="24" t="s">
        <v>31870</v>
      </c>
      <c r="SBX156" s="24" t="s">
        <v>31871</v>
      </c>
      <c r="SBY156" s="24" t="s">
        <v>31872</v>
      </c>
      <c r="SBZ156" s="24" t="s">
        <v>31873</v>
      </c>
      <c r="SCA156" s="24" t="s">
        <v>31874</v>
      </c>
      <c r="SCB156" s="24" t="s">
        <v>31875</v>
      </c>
      <c r="SCC156" s="24" t="s">
        <v>31876</v>
      </c>
      <c r="SCD156" s="24" t="s">
        <v>31877</v>
      </c>
      <c r="SCE156" s="24" t="s">
        <v>31878</v>
      </c>
      <c r="SCF156" s="24" t="s">
        <v>31879</v>
      </c>
      <c r="SCG156" s="24" t="s">
        <v>31880</v>
      </c>
      <c r="SCH156" s="24" t="s">
        <v>31881</v>
      </c>
      <c r="SCI156" s="24" t="s">
        <v>31882</v>
      </c>
      <c r="SCJ156" s="24" t="s">
        <v>31883</v>
      </c>
      <c r="SCK156" s="24" t="s">
        <v>31884</v>
      </c>
      <c r="SCL156" s="24" t="s">
        <v>31885</v>
      </c>
      <c r="SCM156" s="24" t="s">
        <v>31886</v>
      </c>
      <c r="SCN156" s="24" t="s">
        <v>31887</v>
      </c>
      <c r="SCO156" s="24" t="s">
        <v>31888</v>
      </c>
      <c r="SCP156" s="24" t="s">
        <v>31889</v>
      </c>
      <c r="SCQ156" s="24" t="s">
        <v>31890</v>
      </c>
      <c r="SCR156" s="24" t="s">
        <v>31891</v>
      </c>
      <c r="SCS156" s="24" t="s">
        <v>31892</v>
      </c>
      <c r="SCT156" s="24" t="s">
        <v>31893</v>
      </c>
      <c r="SCU156" s="24" t="s">
        <v>31894</v>
      </c>
      <c r="SCV156" s="24" t="s">
        <v>31895</v>
      </c>
      <c r="SCW156" s="24" t="s">
        <v>31896</v>
      </c>
      <c r="SCX156" s="24" t="s">
        <v>31897</v>
      </c>
      <c r="SCY156" s="24" t="s">
        <v>31898</v>
      </c>
      <c r="SCZ156" s="24" t="s">
        <v>31899</v>
      </c>
      <c r="SDA156" s="24" t="s">
        <v>31900</v>
      </c>
      <c r="SDB156" s="24" t="s">
        <v>31901</v>
      </c>
      <c r="SDC156" s="24" t="s">
        <v>31902</v>
      </c>
      <c r="SDD156" s="24" t="s">
        <v>31903</v>
      </c>
      <c r="SDE156" s="24" t="s">
        <v>31904</v>
      </c>
      <c r="SDF156" s="24" t="s">
        <v>31905</v>
      </c>
      <c r="SDG156" s="24" t="s">
        <v>31906</v>
      </c>
      <c r="SDH156" s="24" t="s">
        <v>31907</v>
      </c>
      <c r="SDI156" s="24" t="s">
        <v>31908</v>
      </c>
      <c r="SDJ156" s="24" t="s">
        <v>31909</v>
      </c>
      <c r="SDK156" s="24" t="s">
        <v>31910</v>
      </c>
      <c r="SDL156" s="24" t="s">
        <v>31911</v>
      </c>
      <c r="SDM156" s="24" t="s">
        <v>31912</v>
      </c>
      <c r="SDN156" s="24" t="s">
        <v>31913</v>
      </c>
      <c r="SDO156" s="24" t="s">
        <v>31914</v>
      </c>
      <c r="SDP156" s="24" t="s">
        <v>31915</v>
      </c>
      <c r="SDQ156" s="24" t="s">
        <v>31916</v>
      </c>
      <c r="SDR156" s="24" t="s">
        <v>31917</v>
      </c>
      <c r="SDS156" s="24" t="s">
        <v>31918</v>
      </c>
      <c r="SDT156" s="24" t="s">
        <v>31919</v>
      </c>
      <c r="SDU156" s="24" t="s">
        <v>31920</v>
      </c>
      <c r="SDV156" s="24" t="s">
        <v>31921</v>
      </c>
      <c r="SDW156" s="24" t="s">
        <v>31922</v>
      </c>
      <c r="SDX156" s="24" t="s">
        <v>31923</v>
      </c>
      <c r="SDY156" s="24" t="s">
        <v>31924</v>
      </c>
      <c r="SDZ156" s="24" t="s">
        <v>31925</v>
      </c>
      <c r="SEA156" s="24" t="s">
        <v>31926</v>
      </c>
      <c r="SEB156" s="24" t="s">
        <v>31927</v>
      </c>
      <c r="SEC156" s="24" t="s">
        <v>31928</v>
      </c>
      <c r="SED156" s="24" t="s">
        <v>31929</v>
      </c>
      <c r="SEE156" s="24" t="s">
        <v>31930</v>
      </c>
      <c r="SEF156" s="24" t="s">
        <v>31931</v>
      </c>
      <c r="SEG156" s="24" t="s">
        <v>31932</v>
      </c>
      <c r="SEH156" s="24" t="s">
        <v>31933</v>
      </c>
      <c r="SEI156" s="24" t="s">
        <v>31934</v>
      </c>
      <c r="SEJ156" s="24" t="s">
        <v>31935</v>
      </c>
      <c r="SEK156" s="24" t="s">
        <v>31936</v>
      </c>
      <c r="SEL156" s="24" t="s">
        <v>31937</v>
      </c>
      <c r="SEM156" s="24" t="s">
        <v>31938</v>
      </c>
      <c r="SEN156" s="24" t="s">
        <v>31939</v>
      </c>
      <c r="SEO156" s="24" t="s">
        <v>31940</v>
      </c>
      <c r="SEP156" s="24" t="s">
        <v>31941</v>
      </c>
      <c r="SEQ156" s="24" t="s">
        <v>31942</v>
      </c>
      <c r="SER156" s="24" t="s">
        <v>31943</v>
      </c>
      <c r="SES156" s="24" t="s">
        <v>31944</v>
      </c>
      <c r="SET156" s="24" t="s">
        <v>31945</v>
      </c>
      <c r="SEU156" s="24" t="s">
        <v>31946</v>
      </c>
      <c r="SEV156" s="24" t="s">
        <v>31947</v>
      </c>
      <c r="SEW156" s="24" t="s">
        <v>31948</v>
      </c>
      <c r="SEX156" s="24" t="s">
        <v>31949</v>
      </c>
      <c r="SEY156" s="24" t="s">
        <v>31950</v>
      </c>
      <c r="SEZ156" s="24" t="s">
        <v>31951</v>
      </c>
      <c r="SFA156" s="24" t="s">
        <v>31952</v>
      </c>
      <c r="SFB156" s="24" t="s">
        <v>31953</v>
      </c>
      <c r="SFC156" s="24" t="s">
        <v>31954</v>
      </c>
      <c r="SFD156" s="24" t="s">
        <v>31955</v>
      </c>
      <c r="SFE156" s="24" t="s">
        <v>31956</v>
      </c>
      <c r="SFF156" s="24" t="s">
        <v>31957</v>
      </c>
      <c r="SFG156" s="24" t="s">
        <v>31958</v>
      </c>
      <c r="SFH156" s="24" t="s">
        <v>31959</v>
      </c>
      <c r="SFI156" s="24" t="s">
        <v>31960</v>
      </c>
      <c r="SFJ156" s="24" t="s">
        <v>31961</v>
      </c>
      <c r="SFK156" s="24" t="s">
        <v>31962</v>
      </c>
      <c r="SFL156" s="24" t="s">
        <v>31963</v>
      </c>
      <c r="SFM156" s="24" t="s">
        <v>31964</v>
      </c>
      <c r="SFN156" s="24" t="s">
        <v>31965</v>
      </c>
      <c r="SFO156" s="24" t="s">
        <v>31966</v>
      </c>
      <c r="SFP156" s="24" t="s">
        <v>31967</v>
      </c>
      <c r="SFQ156" s="24" t="s">
        <v>31968</v>
      </c>
      <c r="SFR156" s="24" t="s">
        <v>31969</v>
      </c>
      <c r="SFS156" s="24" t="s">
        <v>31970</v>
      </c>
      <c r="SFT156" s="24" t="s">
        <v>31971</v>
      </c>
      <c r="SFU156" s="24" t="s">
        <v>31972</v>
      </c>
      <c r="SFV156" s="24" t="s">
        <v>31973</v>
      </c>
      <c r="SFW156" s="24" t="s">
        <v>31974</v>
      </c>
      <c r="SFX156" s="24" t="s">
        <v>31975</v>
      </c>
      <c r="SFY156" s="24" t="s">
        <v>31976</v>
      </c>
      <c r="SFZ156" s="24" t="s">
        <v>31977</v>
      </c>
      <c r="SGA156" s="24" t="s">
        <v>31978</v>
      </c>
      <c r="SGB156" s="24" t="s">
        <v>31979</v>
      </c>
      <c r="SGC156" s="24" t="s">
        <v>31980</v>
      </c>
      <c r="SGD156" s="24" t="s">
        <v>31981</v>
      </c>
      <c r="SGE156" s="24" t="s">
        <v>31982</v>
      </c>
      <c r="SGF156" s="24" t="s">
        <v>31983</v>
      </c>
      <c r="SGG156" s="24" t="s">
        <v>31984</v>
      </c>
      <c r="SGH156" s="24" t="s">
        <v>31985</v>
      </c>
      <c r="SGI156" s="24" t="s">
        <v>31986</v>
      </c>
      <c r="SGJ156" s="24" t="s">
        <v>31987</v>
      </c>
      <c r="SGK156" s="24" t="s">
        <v>31988</v>
      </c>
      <c r="SGL156" s="24" t="s">
        <v>31989</v>
      </c>
      <c r="SGM156" s="24" t="s">
        <v>31990</v>
      </c>
      <c r="SGN156" s="24" t="s">
        <v>31991</v>
      </c>
      <c r="SGO156" s="24" t="s">
        <v>31992</v>
      </c>
      <c r="SGP156" s="24" t="s">
        <v>31993</v>
      </c>
      <c r="SGQ156" s="24" t="s">
        <v>31994</v>
      </c>
      <c r="SGR156" s="24" t="s">
        <v>31995</v>
      </c>
      <c r="SGS156" s="24" t="s">
        <v>31996</v>
      </c>
      <c r="SGT156" s="24" t="s">
        <v>31997</v>
      </c>
      <c r="SGU156" s="24" t="s">
        <v>31998</v>
      </c>
      <c r="SGV156" s="24" t="s">
        <v>31999</v>
      </c>
      <c r="SGW156" s="24" t="s">
        <v>32000</v>
      </c>
      <c r="SGX156" s="24" t="s">
        <v>32001</v>
      </c>
      <c r="SGY156" s="24" t="s">
        <v>32002</v>
      </c>
      <c r="SGZ156" s="24" t="s">
        <v>32003</v>
      </c>
      <c r="SHA156" s="24" t="s">
        <v>32004</v>
      </c>
      <c r="SHB156" s="24" t="s">
        <v>32005</v>
      </c>
      <c r="SHC156" s="24" t="s">
        <v>32006</v>
      </c>
      <c r="SHD156" s="24" t="s">
        <v>32007</v>
      </c>
      <c r="SHE156" s="24" t="s">
        <v>32008</v>
      </c>
      <c r="SHF156" s="24" t="s">
        <v>32009</v>
      </c>
      <c r="SHG156" s="24" t="s">
        <v>32010</v>
      </c>
      <c r="SHH156" s="24" t="s">
        <v>32011</v>
      </c>
      <c r="SHI156" s="24" t="s">
        <v>32012</v>
      </c>
      <c r="SHJ156" s="24" t="s">
        <v>32013</v>
      </c>
      <c r="SHK156" s="24" t="s">
        <v>32014</v>
      </c>
      <c r="SHL156" s="24" t="s">
        <v>32015</v>
      </c>
      <c r="SHM156" s="24" t="s">
        <v>32016</v>
      </c>
      <c r="SHN156" s="24" t="s">
        <v>32017</v>
      </c>
      <c r="SHO156" s="24" t="s">
        <v>32018</v>
      </c>
      <c r="SHP156" s="24" t="s">
        <v>32019</v>
      </c>
      <c r="SHQ156" s="24" t="s">
        <v>32020</v>
      </c>
      <c r="SHR156" s="24" t="s">
        <v>32021</v>
      </c>
      <c r="SHS156" s="24" t="s">
        <v>32022</v>
      </c>
      <c r="SHT156" s="24" t="s">
        <v>32023</v>
      </c>
      <c r="SHU156" s="24" t="s">
        <v>32024</v>
      </c>
      <c r="SHV156" s="24" t="s">
        <v>32025</v>
      </c>
      <c r="SHW156" s="24" t="s">
        <v>32026</v>
      </c>
      <c r="SHX156" s="24" t="s">
        <v>32027</v>
      </c>
      <c r="SHY156" s="24" t="s">
        <v>32028</v>
      </c>
      <c r="SHZ156" s="24" t="s">
        <v>32029</v>
      </c>
      <c r="SIA156" s="24" t="s">
        <v>32030</v>
      </c>
      <c r="SIB156" s="24" t="s">
        <v>32031</v>
      </c>
      <c r="SIC156" s="24" t="s">
        <v>32032</v>
      </c>
      <c r="SID156" s="24" t="s">
        <v>32033</v>
      </c>
      <c r="SIE156" s="24" t="s">
        <v>32034</v>
      </c>
      <c r="SIF156" s="24" t="s">
        <v>32035</v>
      </c>
      <c r="SIG156" s="24" t="s">
        <v>32036</v>
      </c>
      <c r="SIH156" s="24" t="s">
        <v>32037</v>
      </c>
      <c r="SII156" s="24" t="s">
        <v>32038</v>
      </c>
      <c r="SIJ156" s="24" t="s">
        <v>32039</v>
      </c>
      <c r="SIK156" s="24" t="s">
        <v>32040</v>
      </c>
      <c r="SIL156" s="24" t="s">
        <v>32041</v>
      </c>
      <c r="SIM156" s="24" t="s">
        <v>32042</v>
      </c>
      <c r="SIN156" s="24" t="s">
        <v>32043</v>
      </c>
      <c r="SIO156" s="24" t="s">
        <v>32044</v>
      </c>
      <c r="SIP156" s="24" t="s">
        <v>32045</v>
      </c>
      <c r="SIQ156" s="24" t="s">
        <v>32046</v>
      </c>
      <c r="SIR156" s="24" t="s">
        <v>32047</v>
      </c>
      <c r="SIS156" s="24" t="s">
        <v>32048</v>
      </c>
      <c r="SIT156" s="24" t="s">
        <v>32049</v>
      </c>
      <c r="SIU156" s="24" t="s">
        <v>32050</v>
      </c>
      <c r="SIV156" s="24" t="s">
        <v>32051</v>
      </c>
      <c r="SIW156" s="24" t="s">
        <v>32052</v>
      </c>
      <c r="SIX156" s="24" t="s">
        <v>32053</v>
      </c>
      <c r="SIY156" s="24" t="s">
        <v>32054</v>
      </c>
      <c r="SIZ156" s="24" t="s">
        <v>32055</v>
      </c>
      <c r="SJA156" s="24" t="s">
        <v>32056</v>
      </c>
      <c r="SJB156" s="24" t="s">
        <v>32057</v>
      </c>
      <c r="SJC156" s="24" t="s">
        <v>32058</v>
      </c>
      <c r="SJD156" s="24" t="s">
        <v>32059</v>
      </c>
      <c r="SJE156" s="24" t="s">
        <v>32060</v>
      </c>
      <c r="SJF156" s="24" t="s">
        <v>32061</v>
      </c>
      <c r="SJG156" s="24" t="s">
        <v>32062</v>
      </c>
      <c r="SJH156" s="24" t="s">
        <v>32063</v>
      </c>
      <c r="SJI156" s="24" t="s">
        <v>32064</v>
      </c>
      <c r="SJJ156" s="24" t="s">
        <v>32065</v>
      </c>
      <c r="SJK156" s="24" t="s">
        <v>32066</v>
      </c>
      <c r="SJL156" s="24" t="s">
        <v>32067</v>
      </c>
      <c r="SJM156" s="24" t="s">
        <v>32068</v>
      </c>
      <c r="SJN156" s="24" t="s">
        <v>32069</v>
      </c>
      <c r="SJO156" s="24" t="s">
        <v>32070</v>
      </c>
      <c r="SJP156" s="24" t="s">
        <v>32071</v>
      </c>
      <c r="SJQ156" s="24" t="s">
        <v>32072</v>
      </c>
      <c r="SJR156" s="24" t="s">
        <v>32073</v>
      </c>
      <c r="SJS156" s="24" t="s">
        <v>32074</v>
      </c>
      <c r="SJT156" s="24" t="s">
        <v>32075</v>
      </c>
      <c r="SJU156" s="24" t="s">
        <v>32076</v>
      </c>
      <c r="SJV156" s="24" t="s">
        <v>32077</v>
      </c>
      <c r="SJW156" s="24" t="s">
        <v>32078</v>
      </c>
      <c r="SJX156" s="24" t="s">
        <v>32079</v>
      </c>
      <c r="SJY156" s="24" t="s">
        <v>32080</v>
      </c>
      <c r="SJZ156" s="24" t="s">
        <v>32081</v>
      </c>
      <c r="SKA156" s="24" t="s">
        <v>32082</v>
      </c>
      <c r="SKB156" s="24" t="s">
        <v>32083</v>
      </c>
      <c r="SKC156" s="24" t="s">
        <v>32084</v>
      </c>
      <c r="SKD156" s="24" t="s">
        <v>32085</v>
      </c>
      <c r="SKE156" s="24" t="s">
        <v>32086</v>
      </c>
      <c r="SKF156" s="24" t="s">
        <v>32087</v>
      </c>
      <c r="SKG156" s="24" t="s">
        <v>32088</v>
      </c>
      <c r="SKH156" s="24" t="s">
        <v>32089</v>
      </c>
      <c r="SKI156" s="24" t="s">
        <v>32090</v>
      </c>
      <c r="SKJ156" s="24" t="s">
        <v>32091</v>
      </c>
      <c r="SKK156" s="24" t="s">
        <v>32092</v>
      </c>
      <c r="SKL156" s="24" t="s">
        <v>32093</v>
      </c>
      <c r="SKM156" s="24" t="s">
        <v>32094</v>
      </c>
      <c r="SKN156" s="24" t="s">
        <v>32095</v>
      </c>
      <c r="SKO156" s="24" t="s">
        <v>32096</v>
      </c>
      <c r="SKP156" s="24" t="s">
        <v>32097</v>
      </c>
      <c r="SKQ156" s="24" t="s">
        <v>32098</v>
      </c>
      <c r="SKR156" s="24" t="s">
        <v>32099</v>
      </c>
      <c r="SKS156" s="24" t="s">
        <v>32100</v>
      </c>
      <c r="SKT156" s="24" t="s">
        <v>32101</v>
      </c>
      <c r="SKU156" s="24" t="s">
        <v>32102</v>
      </c>
      <c r="SKV156" s="24" t="s">
        <v>32103</v>
      </c>
      <c r="SKW156" s="24" t="s">
        <v>32104</v>
      </c>
      <c r="SKX156" s="24" t="s">
        <v>32105</v>
      </c>
      <c r="SKY156" s="24" t="s">
        <v>32106</v>
      </c>
      <c r="SKZ156" s="24" t="s">
        <v>32107</v>
      </c>
      <c r="SLA156" s="24" t="s">
        <v>32108</v>
      </c>
      <c r="SLB156" s="24" t="s">
        <v>32109</v>
      </c>
      <c r="SLC156" s="24" t="s">
        <v>32110</v>
      </c>
      <c r="SLD156" s="24" t="s">
        <v>32111</v>
      </c>
      <c r="SLE156" s="24" t="s">
        <v>32112</v>
      </c>
      <c r="SLF156" s="24" t="s">
        <v>32113</v>
      </c>
      <c r="SLG156" s="24" t="s">
        <v>32114</v>
      </c>
      <c r="SLH156" s="24" t="s">
        <v>32115</v>
      </c>
      <c r="SLI156" s="24" t="s">
        <v>32116</v>
      </c>
      <c r="SLJ156" s="24" t="s">
        <v>32117</v>
      </c>
      <c r="SLK156" s="24" t="s">
        <v>32118</v>
      </c>
      <c r="SLL156" s="24" t="s">
        <v>32119</v>
      </c>
      <c r="SLM156" s="24" t="s">
        <v>32120</v>
      </c>
      <c r="SLN156" s="24" t="s">
        <v>32121</v>
      </c>
      <c r="SLO156" s="24" t="s">
        <v>32122</v>
      </c>
      <c r="SLP156" s="24" t="s">
        <v>32123</v>
      </c>
      <c r="SLQ156" s="24" t="s">
        <v>32124</v>
      </c>
      <c r="SLR156" s="24" t="s">
        <v>32125</v>
      </c>
      <c r="SLS156" s="24" t="s">
        <v>32126</v>
      </c>
      <c r="SLT156" s="24" t="s">
        <v>32127</v>
      </c>
      <c r="SLU156" s="24" t="s">
        <v>32128</v>
      </c>
      <c r="SLV156" s="24" t="s">
        <v>32129</v>
      </c>
      <c r="SLW156" s="24" t="s">
        <v>32130</v>
      </c>
      <c r="SLX156" s="24" t="s">
        <v>32131</v>
      </c>
      <c r="SLY156" s="24" t="s">
        <v>32132</v>
      </c>
      <c r="SLZ156" s="24" t="s">
        <v>32133</v>
      </c>
      <c r="SMA156" s="24" t="s">
        <v>32134</v>
      </c>
      <c r="SMB156" s="24" t="s">
        <v>32135</v>
      </c>
      <c r="SMC156" s="24" t="s">
        <v>32136</v>
      </c>
      <c r="SMD156" s="24" t="s">
        <v>32137</v>
      </c>
      <c r="SME156" s="24" t="s">
        <v>32138</v>
      </c>
      <c r="SMF156" s="24" t="s">
        <v>32139</v>
      </c>
      <c r="SMG156" s="24" t="s">
        <v>32140</v>
      </c>
      <c r="SMH156" s="24" t="s">
        <v>32141</v>
      </c>
      <c r="SMI156" s="24" t="s">
        <v>32142</v>
      </c>
      <c r="SMJ156" s="24" t="s">
        <v>32143</v>
      </c>
      <c r="SMK156" s="24" t="s">
        <v>32144</v>
      </c>
      <c r="SML156" s="24" t="s">
        <v>32145</v>
      </c>
      <c r="SMM156" s="24" t="s">
        <v>32146</v>
      </c>
      <c r="SMN156" s="24" t="s">
        <v>32147</v>
      </c>
      <c r="SMO156" s="24" t="s">
        <v>32148</v>
      </c>
      <c r="SMP156" s="24" t="s">
        <v>32149</v>
      </c>
      <c r="SMQ156" s="24" t="s">
        <v>32150</v>
      </c>
      <c r="SMR156" s="24" t="s">
        <v>32151</v>
      </c>
      <c r="SMS156" s="24" t="s">
        <v>32152</v>
      </c>
      <c r="SMT156" s="24" t="s">
        <v>32153</v>
      </c>
      <c r="SMU156" s="24" t="s">
        <v>32154</v>
      </c>
      <c r="SMV156" s="24" t="s">
        <v>32155</v>
      </c>
      <c r="SMW156" s="24" t="s">
        <v>32156</v>
      </c>
      <c r="SMX156" s="24" t="s">
        <v>32157</v>
      </c>
      <c r="SMY156" s="24" t="s">
        <v>32158</v>
      </c>
      <c r="SMZ156" s="24" t="s">
        <v>32159</v>
      </c>
      <c r="SNA156" s="24" t="s">
        <v>32160</v>
      </c>
      <c r="SNB156" s="24" t="s">
        <v>32161</v>
      </c>
      <c r="SNC156" s="24" t="s">
        <v>32162</v>
      </c>
      <c r="SND156" s="24" t="s">
        <v>32163</v>
      </c>
      <c r="SNE156" s="24" t="s">
        <v>32164</v>
      </c>
      <c r="SNF156" s="24" t="s">
        <v>32165</v>
      </c>
      <c r="SNG156" s="24" t="s">
        <v>32166</v>
      </c>
      <c r="SNH156" s="24" t="s">
        <v>32167</v>
      </c>
      <c r="SNI156" s="24" t="s">
        <v>32168</v>
      </c>
      <c r="SNJ156" s="24" t="s">
        <v>32169</v>
      </c>
      <c r="SNK156" s="24" t="s">
        <v>32170</v>
      </c>
      <c r="SNL156" s="24" t="s">
        <v>32171</v>
      </c>
      <c r="SNM156" s="24" t="s">
        <v>32172</v>
      </c>
      <c r="SNN156" s="24" t="s">
        <v>32173</v>
      </c>
      <c r="SNO156" s="24" t="s">
        <v>32174</v>
      </c>
      <c r="SNP156" s="24" t="s">
        <v>32175</v>
      </c>
      <c r="SNQ156" s="24" t="s">
        <v>32176</v>
      </c>
      <c r="SNR156" s="24" t="s">
        <v>32177</v>
      </c>
      <c r="SNS156" s="24" t="s">
        <v>32178</v>
      </c>
      <c r="SNT156" s="24" t="s">
        <v>32179</v>
      </c>
      <c r="SNU156" s="24" t="s">
        <v>32180</v>
      </c>
      <c r="SNV156" s="24" t="s">
        <v>32181</v>
      </c>
      <c r="SNW156" s="24" t="s">
        <v>32182</v>
      </c>
      <c r="SNX156" s="24" t="s">
        <v>32183</v>
      </c>
      <c r="SNY156" s="24" t="s">
        <v>32184</v>
      </c>
      <c r="SNZ156" s="24" t="s">
        <v>32185</v>
      </c>
      <c r="SOA156" s="24" t="s">
        <v>32186</v>
      </c>
      <c r="SOB156" s="24" t="s">
        <v>32187</v>
      </c>
      <c r="SOC156" s="24" t="s">
        <v>32188</v>
      </c>
      <c r="SOD156" s="24" t="s">
        <v>32189</v>
      </c>
      <c r="SOE156" s="24" t="s">
        <v>32190</v>
      </c>
      <c r="SOF156" s="24" t="s">
        <v>32191</v>
      </c>
      <c r="SOG156" s="24" t="s">
        <v>32192</v>
      </c>
      <c r="SOH156" s="24" t="s">
        <v>32193</v>
      </c>
      <c r="SOI156" s="24" t="s">
        <v>32194</v>
      </c>
      <c r="SOJ156" s="24" t="s">
        <v>32195</v>
      </c>
      <c r="SOK156" s="24" t="s">
        <v>32196</v>
      </c>
      <c r="SOL156" s="24" t="s">
        <v>32197</v>
      </c>
      <c r="SOM156" s="24" t="s">
        <v>32198</v>
      </c>
      <c r="SON156" s="24" t="s">
        <v>32199</v>
      </c>
      <c r="SOO156" s="24" t="s">
        <v>32200</v>
      </c>
      <c r="SOP156" s="24" t="s">
        <v>32201</v>
      </c>
      <c r="SOQ156" s="24" t="s">
        <v>32202</v>
      </c>
      <c r="SOR156" s="24" t="s">
        <v>32203</v>
      </c>
      <c r="SOS156" s="24" t="s">
        <v>32204</v>
      </c>
      <c r="SOT156" s="24" t="s">
        <v>32205</v>
      </c>
      <c r="SOU156" s="24" t="s">
        <v>32206</v>
      </c>
      <c r="SOV156" s="24" t="s">
        <v>32207</v>
      </c>
      <c r="SOW156" s="24" t="s">
        <v>32208</v>
      </c>
      <c r="SOX156" s="24" t="s">
        <v>32209</v>
      </c>
      <c r="SOY156" s="24" t="s">
        <v>32210</v>
      </c>
      <c r="SOZ156" s="24" t="s">
        <v>32211</v>
      </c>
      <c r="SPA156" s="24" t="s">
        <v>32212</v>
      </c>
      <c r="SPB156" s="24" t="s">
        <v>32213</v>
      </c>
      <c r="SPC156" s="24" t="s">
        <v>32214</v>
      </c>
      <c r="SPD156" s="24" t="s">
        <v>32215</v>
      </c>
      <c r="SPE156" s="24" t="s">
        <v>32216</v>
      </c>
      <c r="SPF156" s="24" t="s">
        <v>32217</v>
      </c>
      <c r="SPG156" s="24" t="s">
        <v>32218</v>
      </c>
      <c r="SPH156" s="24" t="s">
        <v>32219</v>
      </c>
      <c r="SPI156" s="24" t="s">
        <v>32220</v>
      </c>
      <c r="SPJ156" s="24" t="s">
        <v>32221</v>
      </c>
      <c r="SPK156" s="24" t="s">
        <v>32222</v>
      </c>
      <c r="SPL156" s="24" t="s">
        <v>32223</v>
      </c>
      <c r="SPM156" s="24" t="s">
        <v>32224</v>
      </c>
      <c r="SPN156" s="24" t="s">
        <v>32225</v>
      </c>
      <c r="SPO156" s="24" t="s">
        <v>32226</v>
      </c>
      <c r="SPP156" s="24" t="s">
        <v>32227</v>
      </c>
      <c r="SPQ156" s="24" t="s">
        <v>32228</v>
      </c>
      <c r="SPR156" s="24" t="s">
        <v>32229</v>
      </c>
      <c r="SPS156" s="24" t="s">
        <v>32230</v>
      </c>
      <c r="SPT156" s="24" t="s">
        <v>32231</v>
      </c>
      <c r="SPU156" s="24" t="s">
        <v>32232</v>
      </c>
      <c r="SPV156" s="24" t="s">
        <v>32233</v>
      </c>
      <c r="SPW156" s="24" t="s">
        <v>32234</v>
      </c>
      <c r="SPX156" s="24" t="s">
        <v>32235</v>
      </c>
      <c r="SPY156" s="24" t="s">
        <v>32236</v>
      </c>
      <c r="SPZ156" s="24" t="s">
        <v>32237</v>
      </c>
      <c r="SQA156" s="24" t="s">
        <v>32238</v>
      </c>
      <c r="SQB156" s="24" t="s">
        <v>32239</v>
      </c>
      <c r="SQC156" s="24" t="s">
        <v>32240</v>
      </c>
      <c r="SQD156" s="24" t="s">
        <v>32241</v>
      </c>
      <c r="SQE156" s="24" t="s">
        <v>32242</v>
      </c>
      <c r="SQF156" s="24" t="s">
        <v>32243</v>
      </c>
      <c r="SQG156" s="24" t="s">
        <v>32244</v>
      </c>
      <c r="SQH156" s="24" t="s">
        <v>32245</v>
      </c>
      <c r="SQI156" s="24" t="s">
        <v>32246</v>
      </c>
      <c r="SQJ156" s="24" t="s">
        <v>32247</v>
      </c>
      <c r="SQK156" s="24" t="s">
        <v>32248</v>
      </c>
      <c r="SQL156" s="24" t="s">
        <v>32249</v>
      </c>
      <c r="SQM156" s="24" t="s">
        <v>32250</v>
      </c>
      <c r="SQN156" s="24" t="s">
        <v>32251</v>
      </c>
      <c r="SQO156" s="24" t="s">
        <v>32252</v>
      </c>
      <c r="SQP156" s="24" t="s">
        <v>32253</v>
      </c>
      <c r="SQQ156" s="24" t="s">
        <v>32254</v>
      </c>
      <c r="SQR156" s="24" t="s">
        <v>32255</v>
      </c>
      <c r="SQS156" s="24" t="s">
        <v>32256</v>
      </c>
      <c r="SQT156" s="24" t="s">
        <v>32257</v>
      </c>
      <c r="SQU156" s="24" t="s">
        <v>32258</v>
      </c>
      <c r="SQV156" s="24" t="s">
        <v>32259</v>
      </c>
      <c r="SQW156" s="24" t="s">
        <v>32260</v>
      </c>
      <c r="SQX156" s="24" t="s">
        <v>32261</v>
      </c>
      <c r="SQY156" s="24" t="s">
        <v>32262</v>
      </c>
      <c r="SQZ156" s="24" t="s">
        <v>32263</v>
      </c>
      <c r="SRA156" s="24" t="s">
        <v>32264</v>
      </c>
      <c r="SRB156" s="24" t="s">
        <v>32265</v>
      </c>
      <c r="SRC156" s="24" t="s">
        <v>32266</v>
      </c>
      <c r="SRD156" s="24" t="s">
        <v>32267</v>
      </c>
      <c r="SRE156" s="24" t="s">
        <v>32268</v>
      </c>
      <c r="SRF156" s="24" t="s">
        <v>32269</v>
      </c>
      <c r="SRG156" s="24" t="s">
        <v>32270</v>
      </c>
      <c r="SRH156" s="24" t="s">
        <v>32271</v>
      </c>
      <c r="SRI156" s="24" t="s">
        <v>32272</v>
      </c>
      <c r="SRJ156" s="24" t="s">
        <v>32273</v>
      </c>
      <c r="SRK156" s="24" t="s">
        <v>32274</v>
      </c>
      <c r="SRL156" s="24" t="s">
        <v>32275</v>
      </c>
      <c r="SRM156" s="24" t="s">
        <v>32276</v>
      </c>
      <c r="SRN156" s="24" t="s">
        <v>32277</v>
      </c>
      <c r="SRO156" s="24" t="s">
        <v>32278</v>
      </c>
      <c r="SRP156" s="24" t="s">
        <v>32279</v>
      </c>
      <c r="SRQ156" s="24" t="s">
        <v>32280</v>
      </c>
      <c r="SRR156" s="24" t="s">
        <v>32281</v>
      </c>
      <c r="SRS156" s="24" t="s">
        <v>32282</v>
      </c>
      <c r="SRT156" s="24" t="s">
        <v>32283</v>
      </c>
      <c r="SRU156" s="24" t="s">
        <v>32284</v>
      </c>
      <c r="SRV156" s="24" t="s">
        <v>32285</v>
      </c>
      <c r="SRW156" s="24" t="s">
        <v>32286</v>
      </c>
      <c r="SRX156" s="24" t="s">
        <v>32287</v>
      </c>
      <c r="SRY156" s="24" t="s">
        <v>32288</v>
      </c>
      <c r="SRZ156" s="24" t="s">
        <v>32289</v>
      </c>
      <c r="SSA156" s="24" t="s">
        <v>32290</v>
      </c>
      <c r="SSB156" s="24" t="s">
        <v>32291</v>
      </c>
      <c r="SSC156" s="24" t="s">
        <v>32292</v>
      </c>
      <c r="SSD156" s="24" t="s">
        <v>32293</v>
      </c>
      <c r="SSE156" s="24" t="s">
        <v>32294</v>
      </c>
      <c r="SSF156" s="24" t="s">
        <v>32295</v>
      </c>
      <c r="SSG156" s="24" t="s">
        <v>32296</v>
      </c>
      <c r="SSH156" s="24" t="s">
        <v>32297</v>
      </c>
      <c r="SSI156" s="24" t="s">
        <v>32298</v>
      </c>
      <c r="SSJ156" s="24" t="s">
        <v>32299</v>
      </c>
      <c r="SSK156" s="24" t="s">
        <v>32300</v>
      </c>
      <c r="SSL156" s="24" t="s">
        <v>32301</v>
      </c>
      <c r="SSM156" s="24" t="s">
        <v>32302</v>
      </c>
      <c r="SSN156" s="24" t="s">
        <v>32303</v>
      </c>
      <c r="SSO156" s="24" t="s">
        <v>32304</v>
      </c>
      <c r="SSP156" s="24" t="s">
        <v>32305</v>
      </c>
      <c r="SSQ156" s="24" t="s">
        <v>32306</v>
      </c>
      <c r="SSR156" s="24" t="s">
        <v>32307</v>
      </c>
      <c r="SSS156" s="24" t="s">
        <v>32308</v>
      </c>
      <c r="SST156" s="24" t="s">
        <v>32309</v>
      </c>
      <c r="SSU156" s="24" t="s">
        <v>32310</v>
      </c>
      <c r="SSV156" s="24" t="s">
        <v>32311</v>
      </c>
      <c r="SSW156" s="24" t="s">
        <v>32312</v>
      </c>
      <c r="SSX156" s="24" t="s">
        <v>32313</v>
      </c>
      <c r="SSY156" s="24" t="s">
        <v>32314</v>
      </c>
      <c r="SSZ156" s="24" t="s">
        <v>32315</v>
      </c>
      <c r="STA156" s="24" t="s">
        <v>32316</v>
      </c>
      <c r="STB156" s="24" t="s">
        <v>32317</v>
      </c>
      <c r="STC156" s="24" t="s">
        <v>32318</v>
      </c>
      <c r="STD156" s="24" t="s">
        <v>32319</v>
      </c>
      <c r="STE156" s="24" t="s">
        <v>32320</v>
      </c>
      <c r="STF156" s="24" t="s">
        <v>32321</v>
      </c>
      <c r="STG156" s="24" t="s">
        <v>32322</v>
      </c>
      <c r="STH156" s="24" t="s">
        <v>32323</v>
      </c>
      <c r="STI156" s="24" t="s">
        <v>32324</v>
      </c>
      <c r="STJ156" s="24" t="s">
        <v>32325</v>
      </c>
      <c r="STK156" s="24" t="s">
        <v>32326</v>
      </c>
      <c r="STL156" s="24" t="s">
        <v>32327</v>
      </c>
      <c r="STM156" s="24" t="s">
        <v>32328</v>
      </c>
      <c r="STN156" s="24" t="s">
        <v>32329</v>
      </c>
      <c r="STO156" s="24" t="s">
        <v>32330</v>
      </c>
      <c r="STP156" s="24" t="s">
        <v>32331</v>
      </c>
      <c r="STQ156" s="24" t="s">
        <v>32332</v>
      </c>
      <c r="STR156" s="24" t="s">
        <v>32333</v>
      </c>
      <c r="STS156" s="24" t="s">
        <v>32334</v>
      </c>
      <c r="STT156" s="24" t="s">
        <v>32335</v>
      </c>
      <c r="STU156" s="24" t="s">
        <v>32336</v>
      </c>
      <c r="STV156" s="24" t="s">
        <v>32337</v>
      </c>
      <c r="STW156" s="24" t="s">
        <v>32338</v>
      </c>
      <c r="STX156" s="24" t="s">
        <v>32339</v>
      </c>
      <c r="STY156" s="24" t="s">
        <v>32340</v>
      </c>
      <c r="STZ156" s="24" t="s">
        <v>32341</v>
      </c>
      <c r="SUA156" s="24" t="s">
        <v>32342</v>
      </c>
      <c r="SUB156" s="24" t="s">
        <v>32343</v>
      </c>
      <c r="SUC156" s="24" t="s">
        <v>32344</v>
      </c>
      <c r="SUD156" s="24" t="s">
        <v>32345</v>
      </c>
      <c r="SUE156" s="24" t="s">
        <v>32346</v>
      </c>
      <c r="SUF156" s="24" t="s">
        <v>32347</v>
      </c>
      <c r="SUG156" s="24" t="s">
        <v>32348</v>
      </c>
      <c r="SUH156" s="24" t="s">
        <v>32349</v>
      </c>
      <c r="SUI156" s="24" t="s">
        <v>32350</v>
      </c>
      <c r="SUJ156" s="24" t="s">
        <v>32351</v>
      </c>
      <c r="SUK156" s="24" t="s">
        <v>32352</v>
      </c>
      <c r="SUL156" s="24" t="s">
        <v>32353</v>
      </c>
      <c r="SUM156" s="24" t="s">
        <v>32354</v>
      </c>
      <c r="SUN156" s="24" t="s">
        <v>32355</v>
      </c>
      <c r="SUO156" s="24" t="s">
        <v>32356</v>
      </c>
      <c r="SUP156" s="24" t="s">
        <v>32357</v>
      </c>
      <c r="SUQ156" s="24" t="s">
        <v>32358</v>
      </c>
      <c r="SUR156" s="24" t="s">
        <v>32359</v>
      </c>
      <c r="SUS156" s="24" t="s">
        <v>32360</v>
      </c>
      <c r="SUT156" s="24" t="s">
        <v>32361</v>
      </c>
      <c r="SUU156" s="24" t="s">
        <v>32362</v>
      </c>
      <c r="SUV156" s="24" t="s">
        <v>32363</v>
      </c>
      <c r="SUW156" s="24" t="s">
        <v>32364</v>
      </c>
      <c r="SUX156" s="24" t="s">
        <v>32365</v>
      </c>
      <c r="SUY156" s="24" t="s">
        <v>32366</v>
      </c>
      <c r="SUZ156" s="24" t="s">
        <v>32367</v>
      </c>
      <c r="SVA156" s="24" t="s">
        <v>32368</v>
      </c>
      <c r="SVB156" s="24" t="s">
        <v>32369</v>
      </c>
      <c r="SVC156" s="24" t="s">
        <v>32370</v>
      </c>
      <c r="SVD156" s="24" t="s">
        <v>32371</v>
      </c>
      <c r="SVE156" s="24" t="s">
        <v>32372</v>
      </c>
      <c r="SVF156" s="24" t="s">
        <v>32373</v>
      </c>
      <c r="SVG156" s="24" t="s">
        <v>32374</v>
      </c>
      <c r="SVH156" s="24" t="s">
        <v>32375</v>
      </c>
      <c r="SVI156" s="24" t="s">
        <v>32376</v>
      </c>
      <c r="SVJ156" s="24" t="s">
        <v>32377</v>
      </c>
      <c r="SVK156" s="24" t="s">
        <v>32378</v>
      </c>
      <c r="SVL156" s="24" t="s">
        <v>32379</v>
      </c>
      <c r="SVM156" s="24" t="s">
        <v>32380</v>
      </c>
      <c r="SVN156" s="24" t="s">
        <v>32381</v>
      </c>
      <c r="SVO156" s="24" t="s">
        <v>32382</v>
      </c>
      <c r="SVP156" s="24" t="s">
        <v>32383</v>
      </c>
      <c r="SVQ156" s="24" t="s">
        <v>32384</v>
      </c>
      <c r="SVR156" s="24" t="s">
        <v>32385</v>
      </c>
      <c r="SVS156" s="24" t="s">
        <v>32386</v>
      </c>
      <c r="SVT156" s="24" t="s">
        <v>32387</v>
      </c>
      <c r="SVU156" s="24" t="s">
        <v>32388</v>
      </c>
      <c r="SVV156" s="24" t="s">
        <v>32389</v>
      </c>
      <c r="SVW156" s="24" t="s">
        <v>32390</v>
      </c>
      <c r="SVX156" s="24" t="s">
        <v>32391</v>
      </c>
      <c r="SVY156" s="24" t="s">
        <v>32392</v>
      </c>
      <c r="SVZ156" s="24" t="s">
        <v>32393</v>
      </c>
      <c r="SWA156" s="24" t="s">
        <v>32394</v>
      </c>
      <c r="SWB156" s="24" t="s">
        <v>32395</v>
      </c>
      <c r="SWC156" s="24" t="s">
        <v>32396</v>
      </c>
      <c r="SWD156" s="24" t="s">
        <v>32397</v>
      </c>
      <c r="SWE156" s="24" t="s">
        <v>32398</v>
      </c>
      <c r="SWF156" s="24" t="s">
        <v>32399</v>
      </c>
      <c r="SWG156" s="24" t="s">
        <v>32400</v>
      </c>
      <c r="SWH156" s="24" t="s">
        <v>32401</v>
      </c>
      <c r="SWI156" s="24" t="s">
        <v>32402</v>
      </c>
      <c r="SWJ156" s="24" t="s">
        <v>32403</v>
      </c>
      <c r="SWK156" s="24" t="s">
        <v>32404</v>
      </c>
      <c r="SWL156" s="24" t="s">
        <v>32405</v>
      </c>
      <c r="SWM156" s="24" t="s">
        <v>32406</v>
      </c>
      <c r="SWN156" s="24" t="s">
        <v>32407</v>
      </c>
      <c r="SWO156" s="24" t="s">
        <v>32408</v>
      </c>
      <c r="SWP156" s="24" t="s">
        <v>32409</v>
      </c>
      <c r="SWQ156" s="24" t="s">
        <v>32410</v>
      </c>
      <c r="SWR156" s="24" t="s">
        <v>32411</v>
      </c>
      <c r="SWS156" s="24" t="s">
        <v>32412</v>
      </c>
      <c r="SWT156" s="24" t="s">
        <v>32413</v>
      </c>
      <c r="SWU156" s="24" t="s">
        <v>32414</v>
      </c>
      <c r="SWV156" s="24" t="s">
        <v>32415</v>
      </c>
      <c r="SWW156" s="24" t="s">
        <v>32416</v>
      </c>
      <c r="SWX156" s="24" t="s">
        <v>32417</v>
      </c>
      <c r="SWY156" s="24" t="s">
        <v>32418</v>
      </c>
      <c r="SWZ156" s="24" t="s">
        <v>32419</v>
      </c>
      <c r="SXA156" s="24" t="s">
        <v>32420</v>
      </c>
      <c r="SXB156" s="24" t="s">
        <v>32421</v>
      </c>
      <c r="SXC156" s="24" t="s">
        <v>32422</v>
      </c>
      <c r="SXD156" s="24" t="s">
        <v>32423</v>
      </c>
      <c r="SXE156" s="24" t="s">
        <v>32424</v>
      </c>
      <c r="SXF156" s="24" t="s">
        <v>32425</v>
      </c>
      <c r="SXG156" s="24" t="s">
        <v>32426</v>
      </c>
      <c r="SXH156" s="24" t="s">
        <v>32427</v>
      </c>
      <c r="SXI156" s="24" t="s">
        <v>32428</v>
      </c>
      <c r="SXJ156" s="24" t="s">
        <v>32429</v>
      </c>
      <c r="SXK156" s="24" t="s">
        <v>32430</v>
      </c>
      <c r="SXL156" s="24" t="s">
        <v>32431</v>
      </c>
      <c r="SXM156" s="24" t="s">
        <v>32432</v>
      </c>
      <c r="SXN156" s="24" t="s">
        <v>32433</v>
      </c>
      <c r="SXO156" s="24" t="s">
        <v>32434</v>
      </c>
      <c r="SXP156" s="24" t="s">
        <v>32435</v>
      </c>
      <c r="SXQ156" s="24" t="s">
        <v>32436</v>
      </c>
      <c r="SXR156" s="24" t="s">
        <v>32437</v>
      </c>
      <c r="SXS156" s="24" t="s">
        <v>32438</v>
      </c>
      <c r="SXT156" s="24" t="s">
        <v>32439</v>
      </c>
      <c r="SXU156" s="24" t="s">
        <v>32440</v>
      </c>
      <c r="SXV156" s="24" t="s">
        <v>32441</v>
      </c>
      <c r="SXW156" s="24" t="s">
        <v>32442</v>
      </c>
      <c r="SXX156" s="24" t="s">
        <v>32443</v>
      </c>
      <c r="SXY156" s="24" t="s">
        <v>32444</v>
      </c>
      <c r="SXZ156" s="24" t="s">
        <v>32445</v>
      </c>
      <c r="SYA156" s="24" t="s">
        <v>32446</v>
      </c>
      <c r="SYB156" s="24" t="s">
        <v>32447</v>
      </c>
      <c r="SYC156" s="24" t="s">
        <v>32448</v>
      </c>
      <c r="SYD156" s="24" t="s">
        <v>32449</v>
      </c>
      <c r="SYE156" s="24" t="s">
        <v>32450</v>
      </c>
      <c r="SYF156" s="24" t="s">
        <v>32451</v>
      </c>
      <c r="SYG156" s="24" t="s">
        <v>32452</v>
      </c>
      <c r="SYH156" s="24" t="s">
        <v>32453</v>
      </c>
      <c r="SYI156" s="24" t="s">
        <v>32454</v>
      </c>
      <c r="SYJ156" s="24" t="s">
        <v>32455</v>
      </c>
      <c r="SYK156" s="24" t="s">
        <v>32456</v>
      </c>
      <c r="SYL156" s="24" t="s">
        <v>32457</v>
      </c>
      <c r="SYM156" s="24" t="s">
        <v>32458</v>
      </c>
      <c r="SYN156" s="24" t="s">
        <v>32459</v>
      </c>
      <c r="SYO156" s="24" t="s">
        <v>32460</v>
      </c>
      <c r="SYP156" s="24" t="s">
        <v>32461</v>
      </c>
      <c r="SYQ156" s="24" t="s">
        <v>32462</v>
      </c>
      <c r="SYR156" s="24" t="s">
        <v>32463</v>
      </c>
      <c r="SYS156" s="24" t="s">
        <v>32464</v>
      </c>
      <c r="SYT156" s="24" t="s">
        <v>32465</v>
      </c>
      <c r="SYU156" s="24" t="s">
        <v>32466</v>
      </c>
      <c r="SYV156" s="24" t="s">
        <v>32467</v>
      </c>
      <c r="SYW156" s="24" t="s">
        <v>32468</v>
      </c>
      <c r="SYX156" s="24" t="s">
        <v>32469</v>
      </c>
      <c r="SYY156" s="24" t="s">
        <v>32470</v>
      </c>
      <c r="SYZ156" s="24" t="s">
        <v>32471</v>
      </c>
      <c r="SZA156" s="24" t="s">
        <v>32472</v>
      </c>
      <c r="SZB156" s="24" t="s">
        <v>32473</v>
      </c>
      <c r="SZC156" s="24" t="s">
        <v>32474</v>
      </c>
      <c r="SZD156" s="24" t="s">
        <v>32475</v>
      </c>
      <c r="SZE156" s="24" t="s">
        <v>32476</v>
      </c>
      <c r="SZF156" s="24" t="s">
        <v>32477</v>
      </c>
      <c r="SZG156" s="24" t="s">
        <v>32478</v>
      </c>
      <c r="SZH156" s="24" t="s">
        <v>32479</v>
      </c>
      <c r="SZI156" s="24" t="s">
        <v>32480</v>
      </c>
      <c r="SZJ156" s="24" t="s">
        <v>32481</v>
      </c>
      <c r="SZK156" s="24" t="s">
        <v>32482</v>
      </c>
      <c r="SZL156" s="24" t="s">
        <v>32483</v>
      </c>
      <c r="SZM156" s="24" t="s">
        <v>32484</v>
      </c>
      <c r="SZN156" s="24" t="s">
        <v>32485</v>
      </c>
      <c r="SZO156" s="24" t="s">
        <v>32486</v>
      </c>
      <c r="SZP156" s="24" t="s">
        <v>32487</v>
      </c>
      <c r="SZQ156" s="24" t="s">
        <v>32488</v>
      </c>
      <c r="SZR156" s="24" t="s">
        <v>32489</v>
      </c>
      <c r="SZS156" s="24" t="s">
        <v>32490</v>
      </c>
      <c r="SZT156" s="24" t="s">
        <v>32491</v>
      </c>
      <c r="SZU156" s="24" t="s">
        <v>32492</v>
      </c>
      <c r="SZV156" s="24" t="s">
        <v>32493</v>
      </c>
      <c r="SZW156" s="24" t="s">
        <v>32494</v>
      </c>
      <c r="SZX156" s="24" t="s">
        <v>32495</v>
      </c>
      <c r="SZY156" s="24" t="s">
        <v>32496</v>
      </c>
      <c r="SZZ156" s="24" t="s">
        <v>32497</v>
      </c>
      <c r="TAA156" s="24" t="s">
        <v>32498</v>
      </c>
      <c r="TAB156" s="24" t="s">
        <v>32499</v>
      </c>
      <c r="TAC156" s="24" t="s">
        <v>32500</v>
      </c>
      <c r="TAD156" s="24" t="s">
        <v>32501</v>
      </c>
      <c r="TAE156" s="24" t="s">
        <v>32502</v>
      </c>
      <c r="TAF156" s="24" t="s">
        <v>32503</v>
      </c>
      <c r="TAG156" s="24" t="s">
        <v>32504</v>
      </c>
      <c r="TAH156" s="24" t="s">
        <v>32505</v>
      </c>
      <c r="TAI156" s="24" t="s">
        <v>32506</v>
      </c>
      <c r="TAJ156" s="24" t="s">
        <v>32507</v>
      </c>
      <c r="TAK156" s="24" t="s">
        <v>32508</v>
      </c>
      <c r="TAL156" s="24" t="s">
        <v>32509</v>
      </c>
      <c r="TAM156" s="24" t="s">
        <v>32510</v>
      </c>
      <c r="TAN156" s="24" t="s">
        <v>32511</v>
      </c>
      <c r="TAO156" s="24" t="s">
        <v>32512</v>
      </c>
      <c r="TAP156" s="24" t="s">
        <v>32513</v>
      </c>
      <c r="TAQ156" s="24" t="s">
        <v>32514</v>
      </c>
      <c r="TAR156" s="24" t="s">
        <v>32515</v>
      </c>
      <c r="TAS156" s="24" t="s">
        <v>32516</v>
      </c>
      <c r="TAT156" s="24" t="s">
        <v>32517</v>
      </c>
      <c r="TAU156" s="24" t="s">
        <v>32518</v>
      </c>
      <c r="TAV156" s="24" t="s">
        <v>32519</v>
      </c>
      <c r="TAW156" s="24" t="s">
        <v>32520</v>
      </c>
      <c r="TAX156" s="24" t="s">
        <v>32521</v>
      </c>
      <c r="TAY156" s="24" t="s">
        <v>32522</v>
      </c>
      <c r="TAZ156" s="24" t="s">
        <v>32523</v>
      </c>
      <c r="TBA156" s="24" t="s">
        <v>32524</v>
      </c>
      <c r="TBB156" s="24" t="s">
        <v>32525</v>
      </c>
      <c r="TBC156" s="24" t="s">
        <v>32526</v>
      </c>
      <c r="TBD156" s="24" t="s">
        <v>32527</v>
      </c>
      <c r="TBE156" s="24" t="s">
        <v>32528</v>
      </c>
      <c r="TBF156" s="24" t="s">
        <v>32529</v>
      </c>
      <c r="TBG156" s="24" t="s">
        <v>32530</v>
      </c>
      <c r="TBH156" s="24" t="s">
        <v>32531</v>
      </c>
      <c r="TBI156" s="24" t="s">
        <v>32532</v>
      </c>
      <c r="TBJ156" s="24" t="s">
        <v>32533</v>
      </c>
      <c r="TBK156" s="24" t="s">
        <v>32534</v>
      </c>
      <c r="TBL156" s="24" t="s">
        <v>32535</v>
      </c>
      <c r="TBM156" s="24" t="s">
        <v>32536</v>
      </c>
      <c r="TBN156" s="24" t="s">
        <v>32537</v>
      </c>
      <c r="TBO156" s="24" t="s">
        <v>32538</v>
      </c>
      <c r="TBP156" s="24" t="s">
        <v>32539</v>
      </c>
      <c r="TBQ156" s="24" t="s">
        <v>32540</v>
      </c>
      <c r="TBR156" s="24" t="s">
        <v>32541</v>
      </c>
      <c r="TBS156" s="24" t="s">
        <v>32542</v>
      </c>
      <c r="TBT156" s="24" t="s">
        <v>32543</v>
      </c>
      <c r="TBU156" s="24" t="s">
        <v>32544</v>
      </c>
      <c r="TBV156" s="24" t="s">
        <v>32545</v>
      </c>
      <c r="TBW156" s="24" t="s">
        <v>32546</v>
      </c>
      <c r="TBX156" s="24" t="s">
        <v>32547</v>
      </c>
      <c r="TBY156" s="24" t="s">
        <v>32548</v>
      </c>
      <c r="TBZ156" s="24" t="s">
        <v>32549</v>
      </c>
      <c r="TCA156" s="24" t="s">
        <v>32550</v>
      </c>
      <c r="TCB156" s="24" t="s">
        <v>32551</v>
      </c>
      <c r="TCC156" s="24" t="s">
        <v>32552</v>
      </c>
      <c r="TCD156" s="24" t="s">
        <v>32553</v>
      </c>
      <c r="TCE156" s="24" t="s">
        <v>32554</v>
      </c>
      <c r="TCF156" s="24" t="s">
        <v>32555</v>
      </c>
      <c r="TCG156" s="24" t="s">
        <v>32556</v>
      </c>
      <c r="TCH156" s="24" t="s">
        <v>32557</v>
      </c>
      <c r="TCI156" s="24" t="s">
        <v>32558</v>
      </c>
      <c r="TCJ156" s="24" t="s">
        <v>32559</v>
      </c>
      <c r="TCK156" s="24" t="s">
        <v>32560</v>
      </c>
      <c r="TCL156" s="24" t="s">
        <v>32561</v>
      </c>
      <c r="TCM156" s="24" t="s">
        <v>32562</v>
      </c>
      <c r="TCN156" s="24" t="s">
        <v>32563</v>
      </c>
      <c r="TCO156" s="24" t="s">
        <v>32564</v>
      </c>
      <c r="TCP156" s="24" t="s">
        <v>32565</v>
      </c>
      <c r="TCQ156" s="24" t="s">
        <v>32566</v>
      </c>
      <c r="TCR156" s="24" t="s">
        <v>32567</v>
      </c>
      <c r="TCS156" s="24" t="s">
        <v>32568</v>
      </c>
      <c r="TCT156" s="24" t="s">
        <v>32569</v>
      </c>
      <c r="TCU156" s="24" t="s">
        <v>32570</v>
      </c>
      <c r="TCV156" s="24" t="s">
        <v>32571</v>
      </c>
      <c r="TCW156" s="24" t="s">
        <v>32572</v>
      </c>
      <c r="TCX156" s="24" t="s">
        <v>32573</v>
      </c>
      <c r="TCY156" s="24" t="s">
        <v>32574</v>
      </c>
      <c r="TCZ156" s="24" t="s">
        <v>32575</v>
      </c>
      <c r="TDA156" s="24" t="s">
        <v>32576</v>
      </c>
      <c r="TDB156" s="24" t="s">
        <v>32577</v>
      </c>
      <c r="TDC156" s="24" t="s">
        <v>32578</v>
      </c>
      <c r="TDD156" s="24" t="s">
        <v>32579</v>
      </c>
      <c r="TDE156" s="24" t="s">
        <v>32580</v>
      </c>
      <c r="TDF156" s="24" t="s">
        <v>32581</v>
      </c>
      <c r="TDG156" s="24" t="s">
        <v>32582</v>
      </c>
      <c r="TDH156" s="24" t="s">
        <v>32583</v>
      </c>
      <c r="TDI156" s="24" t="s">
        <v>32584</v>
      </c>
      <c r="TDJ156" s="24" t="s">
        <v>32585</v>
      </c>
      <c r="TDK156" s="24" t="s">
        <v>32586</v>
      </c>
      <c r="TDL156" s="24" t="s">
        <v>32587</v>
      </c>
      <c r="TDM156" s="24" t="s">
        <v>32588</v>
      </c>
      <c r="TDN156" s="24" t="s">
        <v>32589</v>
      </c>
      <c r="TDO156" s="24" t="s">
        <v>32590</v>
      </c>
      <c r="TDP156" s="24" t="s">
        <v>32591</v>
      </c>
      <c r="TDQ156" s="24" t="s">
        <v>32592</v>
      </c>
      <c r="TDR156" s="24" t="s">
        <v>32593</v>
      </c>
      <c r="TDS156" s="24" t="s">
        <v>32594</v>
      </c>
      <c r="TDT156" s="24" t="s">
        <v>32595</v>
      </c>
      <c r="TDU156" s="24" t="s">
        <v>32596</v>
      </c>
      <c r="TDV156" s="24" t="s">
        <v>32597</v>
      </c>
      <c r="TDW156" s="24" t="s">
        <v>32598</v>
      </c>
      <c r="TDX156" s="24" t="s">
        <v>32599</v>
      </c>
      <c r="TDY156" s="24" t="s">
        <v>32600</v>
      </c>
      <c r="TDZ156" s="24" t="s">
        <v>32601</v>
      </c>
      <c r="TEA156" s="24" t="s">
        <v>32602</v>
      </c>
      <c r="TEB156" s="24" t="s">
        <v>32603</v>
      </c>
      <c r="TEC156" s="24" t="s">
        <v>32604</v>
      </c>
      <c r="TED156" s="24" t="s">
        <v>32605</v>
      </c>
      <c r="TEE156" s="24" t="s">
        <v>32606</v>
      </c>
      <c r="TEF156" s="24" t="s">
        <v>32607</v>
      </c>
      <c r="TEG156" s="24" t="s">
        <v>32608</v>
      </c>
      <c r="TEH156" s="24" t="s">
        <v>32609</v>
      </c>
      <c r="TEI156" s="24" t="s">
        <v>32610</v>
      </c>
      <c r="TEJ156" s="24" t="s">
        <v>32611</v>
      </c>
      <c r="TEK156" s="24" t="s">
        <v>32612</v>
      </c>
      <c r="TEL156" s="24" t="s">
        <v>32613</v>
      </c>
      <c r="TEM156" s="24" t="s">
        <v>32614</v>
      </c>
      <c r="TEN156" s="24" t="s">
        <v>32615</v>
      </c>
      <c r="TEO156" s="24" t="s">
        <v>32616</v>
      </c>
      <c r="TEP156" s="24" t="s">
        <v>32617</v>
      </c>
      <c r="TEQ156" s="24" t="s">
        <v>32618</v>
      </c>
      <c r="TER156" s="24" t="s">
        <v>32619</v>
      </c>
      <c r="TES156" s="24" t="s">
        <v>32620</v>
      </c>
      <c r="TET156" s="24" t="s">
        <v>32621</v>
      </c>
      <c r="TEU156" s="24" t="s">
        <v>32622</v>
      </c>
      <c r="TEV156" s="24" t="s">
        <v>32623</v>
      </c>
      <c r="TEW156" s="24" t="s">
        <v>32624</v>
      </c>
      <c r="TEX156" s="24" t="s">
        <v>32625</v>
      </c>
      <c r="TEY156" s="24" t="s">
        <v>32626</v>
      </c>
      <c r="TEZ156" s="24" t="s">
        <v>32627</v>
      </c>
      <c r="TFA156" s="24" t="s">
        <v>32628</v>
      </c>
      <c r="TFB156" s="24" t="s">
        <v>32629</v>
      </c>
      <c r="TFC156" s="24" t="s">
        <v>32630</v>
      </c>
      <c r="TFD156" s="24" t="s">
        <v>32631</v>
      </c>
      <c r="TFE156" s="24" t="s">
        <v>32632</v>
      </c>
      <c r="TFF156" s="24" t="s">
        <v>32633</v>
      </c>
      <c r="TFG156" s="24" t="s">
        <v>32634</v>
      </c>
      <c r="TFH156" s="24" t="s">
        <v>32635</v>
      </c>
      <c r="TFI156" s="24" t="s">
        <v>32636</v>
      </c>
      <c r="TFJ156" s="24" t="s">
        <v>32637</v>
      </c>
      <c r="TFK156" s="24" t="s">
        <v>32638</v>
      </c>
      <c r="TFL156" s="24" t="s">
        <v>32639</v>
      </c>
      <c r="TFM156" s="24" t="s">
        <v>32640</v>
      </c>
      <c r="TFN156" s="24" t="s">
        <v>32641</v>
      </c>
      <c r="TFO156" s="24" t="s">
        <v>32642</v>
      </c>
      <c r="TFP156" s="24" t="s">
        <v>32643</v>
      </c>
      <c r="TFQ156" s="24" t="s">
        <v>32644</v>
      </c>
      <c r="TFR156" s="24" t="s">
        <v>32645</v>
      </c>
      <c r="TFS156" s="24" t="s">
        <v>32646</v>
      </c>
      <c r="TFT156" s="24" t="s">
        <v>32647</v>
      </c>
      <c r="TFU156" s="24" t="s">
        <v>32648</v>
      </c>
      <c r="TFV156" s="24" t="s">
        <v>32649</v>
      </c>
      <c r="TFW156" s="24" t="s">
        <v>32650</v>
      </c>
      <c r="TFX156" s="24" t="s">
        <v>32651</v>
      </c>
      <c r="TFY156" s="24" t="s">
        <v>32652</v>
      </c>
      <c r="TFZ156" s="24" t="s">
        <v>32653</v>
      </c>
      <c r="TGA156" s="24" t="s">
        <v>32654</v>
      </c>
      <c r="TGB156" s="24" t="s">
        <v>32655</v>
      </c>
      <c r="TGC156" s="24" t="s">
        <v>32656</v>
      </c>
      <c r="TGD156" s="24" t="s">
        <v>32657</v>
      </c>
      <c r="TGE156" s="24" t="s">
        <v>32658</v>
      </c>
      <c r="TGF156" s="24" t="s">
        <v>32659</v>
      </c>
      <c r="TGG156" s="24" t="s">
        <v>32660</v>
      </c>
      <c r="TGH156" s="24" t="s">
        <v>32661</v>
      </c>
      <c r="TGI156" s="24" t="s">
        <v>32662</v>
      </c>
      <c r="TGJ156" s="24" t="s">
        <v>32663</v>
      </c>
      <c r="TGK156" s="24" t="s">
        <v>32664</v>
      </c>
      <c r="TGL156" s="24" t="s">
        <v>32665</v>
      </c>
      <c r="TGM156" s="24" t="s">
        <v>32666</v>
      </c>
      <c r="TGN156" s="24" t="s">
        <v>32667</v>
      </c>
      <c r="TGO156" s="24" t="s">
        <v>32668</v>
      </c>
      <c r="TGP156" s="24" t="s">
        <v>32669</v>
      </c>
      <c r="TGQ156" s="24" t="s">
        <v>32670</v>
      </c>
      <c r="TGR156" s="24" t="s">
        <v>32671</v>
      </c>
      <c r="TGS156" s="24" t="s">
        <v>32672</v>
      </c>
      <c r="TGT156" s="24" t="s">
        <v>32673</v>
      </c>
      <c r="TGU156" s="24" t="s">
        <v>32674</v>
      </c>
      <c r="TGV156" s="24" t="s">
        <v>32675</v>
      </c>
      <c r="TGW156" s="24" t="s">
        <v>32676</v>
      </c>
      <c r="TGX156" s="24" t="s">
        <v>32677</v>
      </c>
      <c r="TGY156" s="24" t="s">
        <v>32678</v>
      </c>
      <c r="TGZ156" s="24" t="s">
        <v>32679</v>
      </c>
      <c r="THA156" s="24" t="s">
        <v>32680</v>
      </c>
      <c r="THB156" s="24" t="s">
        <v>32681</v>
      </c>
      <c r="THC156" s="24" t="s">
        <v>32682</v>
      </c>
      <c r="THD156" s="24" t="s">
        <v>32683</v>
      </c>
      <c r="THE156" s="24" t="s">
        <v>32684</v>
      </c>
      <c r="THF156" s="24" t="s">
        <v>32685</v>
      </c>
      <c r="THG156" s="24" t="s">
        <v>32686</v>
      </c>
      <c r="THH156" s="24" t="s">
        <v>32687</v>
      </c>
      <c r="THI156" s="24" t="s">
        <v>32688</v>
      </c>
      <c r="THJ156" s="24" t="s">
        <v>32689</v>
      </c>
      <c r="THK156" s="24" t="s">
        <v>32690</v>
      </c>
      <c r="THL156" s="24" t="s">
        <v>32691</v>
      </c>
      <c r="THM156" s="24" t="s">
        <v>32692</v>
      </c>
      <c r="THN156" s="24" t="s">
        <v>32693</v>
      </c>
      <c r="THO156" s="24" t="s">
        <v>32694</v>
      </c>
      <c r="THP156" s="24" t="s">
        <v>32695</v>
      </c>
      <c r="THQ156" s="24" t="s">
        <v>32696</v>
      </c>
      <c r="THR156" s="24" t="s">
        <v>32697</v>
      </c>
      <c r="THS156" s="24" t="s">
        <v>32698</v>
      </c>
      <c r="THT156" s="24" t="s">
        <v>32699</v>
      </c>
      <c r="THU156" s="24" t="s">
        <v>32700</v>
      </c>
      <c r="THV156" s="24" t="s">
        <v>32701</v>
      </c>
      <c r="THW156" s="24" t="s">
        <v>32702</v>
      </c>
      <c r="THX156" s="24" t="s">
        <v>32703</v>
      </c>
      <c r="THY156" s="24" t="s">
        <v>32704</v>
      </c>
      <c r="THZ156" s="24" t="s">
        <v>32705</v>
      </c>
      <c r="TIA156" s="24" t="s">
        <v>32706</v>
      </c>
      <c r="TIB156" s="24" t="s">
        <v>32707</v>
      </c>
      <c r="TIC156" s="24" t="s">
        <v>32708</v>
      </c>
      <c r="TID156" s="24" t="s">
        <v>32709</v>
      </c>
      <c r="TIE156" s="24" t="s">
        <v>32710</v>
      </c>
      <c r="TIF156" s="24" t="s">
        <v>32711</v>
      </c>
      <c r="TIG156" s="24" t="s">
        <v>32712</v>
      </c>
      <c r="TIH156" s="24" t="s">
        <v>32713</v>
      </c>
      <c r="TII156" s="24" t="s">
        <v>32714</v>
      </c>
      <c r="TIJ156" s="24" t="s">
        <v>32715</v>
      </c>
      <c r="TIK156" s="24" t="s">
        <v>32716</v>
      </c>
      <c r="TIL156" s="24" t="s">
        <v>32717</v>
      </c>
      <c r="TIM156" s="24" t="s">
        <v>32718</v>
      </c>
      <c r="TIN156" s="24" t="s">
        <v>32719</v>
      </c>
      <c r="TIO156" s="24" t="s">
        <v>32720</v>
      </c>
      <c r="TIP156" s="24" t="s">
        <v>32721</v>
      </c>
      <c r="TIQ156" s="24" t="s">
        <v>32722</v>
      </c>
      <c r="TIR156" s="24" t="s">
        <v>32723</v>
      </c>
      <c r="TIS156" s="24" t="s">
        <v>32724</v>
      </c>
      <c r="TIT156" s="24" t="s">
        <v>32725</v>
      </c>
      <c r="TIU156" s="24" t="s">
        <v>32726</v>
      </c>
      <c r="TIV156" s="24" t="s">
        <v>32727</v>
      </c>
      <c r="TIW156" s="24" t="s">
        <v>32728</v>
      </c>
      <c r="TIX156" s="24" t="s">
        <v>32729</v>
      </c>
      <c r="TIY156" s="24" t="s">
        <v>32730</v>
      </c>
      <c r="TIZ156" s="24" t="s">
        <v>32731</v>
      </c>
      <c r="TJA156" s="24" t="s">
        <v>32732</v>
      </c>
      <c r="TJB156" s="24" t="s">
        <v>32733</v>
      </c>
      <c r="TJC156" s="24" t="s">
        <v>32734</v>
      </c>
      <c r="TJD156" s="24" t="s">
        <v>32735</v>
      </c>
      <c r="TJE156" s="24" t="s">
        <v>32736</v>
      </c>
      <c r="TJF156" s="24" t="s">
        <v>32737</v>
      </c>
      <c r="TJG156" s="24" t="s">
        <v>32738</v>
      </c>
      <c r="TJH156" s="24" t="s">
        <v>32739</v>
      </c>
      <c r="TJI156" s="24" t="s">
        <v>32740</v>
      </c>
      <c r="TJJ156" s="24" t="s">
        <v>32741</v>
      </c>
      <c r="TJK156" s="24" t="s">
        <v>32742</v>
      </c>
      <c r="TJL156" s="24" t="s">
        <v>32743</v>
      </c>
      <c r="TJM156" s="24" t="s">
        <v>32744</v>
      </c>
      <c r="TJN156" s="24" t="s">
        <v>32745</v>
      </c>
      <c r="TJO156" s="24" t="s">
        <v>32746</v>
      </c>
      <c r="TJP156" s="24" t="s">
        <v>32747</v>
      </c>
      <c r="TJQ156" s="24" t="s">
        <v>32748</v>
      </c>
      <c r="TJR156" s="24" t="s">
        <v>32749</v>
      </c>
      <c r="TJS156" s="24" t="s">
        <v>32750</v>
      </c>
      <c r="TJT156" s="24" t="s">
        <v>32751</v>
      </c>
      <c r="TJU156" s="24" t="s">
        <v>32752</v>
      </c>
      <c r="TJV156" s="24" t="s">
        <v>32753</v>
      </c>
      <c r="TJW156" s="24" t="s">
        <v>32754</v>
      </c>
      <c r="TJX156" s="24" t="s">
        <v>32755</v>
      </c>
      <c r="TJY156" s="24" t="s">
        <v>32756</v>
      </c>
      <c r="TJZ156" s="24" t="s">
        <v>32757</v>
      </c>
      <c r="TKA156" s="24" t="s">
        <v>32758</v>
      </c>
      <c r="TKB156" s="24" t="s">
        <v>32759</v>
      </c>
      <c r="TKC156" s="24" t="s">
        <v>32760</v>
      </c>
      <c r="TKD156" s="24" t="s">
        <v>32761</v>
      </c>
      <c r="TKE156" s="24" t="s">
        <v>32762</v>
      </c>
      <c r="TKF156" s="24" t="s">
        <v>32763</v>
      </c>
      <c r="TKG156" s="24" t="s">
        <v>32764</v>
      </c>
      <c r="TKH156" s="24" t="s">
        <v>32765</v>
      </c>
      <c r="TKI156" s="24" t="s">
        <v>32766</v>
      </c>
      <c r="TKJ156" s="24" t="s">
        <v>32767</v>
      </c>
      <c r="TKK156" s="24" t="s">
        <v>32768</v>
      </c>
      <c r="TKL156" s="24" t="s">
        <v>32769</v>
      </c>
      <c r="TKM156" s="24" t="s">
        <v>32770</v>
      </c>
      <c r="TKN156" s="24" t="s">
        <v>32771</v>
      </c>
      <c r="TKO156" s="24" t="s">
        <v>32772</v>
      </c>
      <c r="TKP156" s="24" t="s">
        <v>32773</v>
      </c>
      <c r="TKQ156" s="24" t="s">
        <v>32774</v>
      </c>
      <c r="TKR156" s="24" t="s">
        <v>32775</v>
      </c>
      <c r="TKS156" s="24" t="s">
        <v>32776</v>
      </c>
      <c r="TKT156" s="24" t="s">
        <v>32777</v>
      </c>
      <c r="TKU156" s="24" t="s">
        <v>32778</v>
      </c>
      <c r="TKV156" s="24" t="s">
        <v>32779</v>
      </c>
      <c r="TKW156" s="24" t="s">
        <v>32780</v>
      </c>
      <c r="TKX156" s="24" t="s">
        <v>32781</v>
      </c>
      <c r="TKY156" s="24" t="s">
        <v>32782</v>
      </c>
      <c r="TKZ156" s="24" t="s">
        <v>32783</v>
      </c>
      <c r="TLA156" s="24" t="s">
        <v>32784</v>
      </c>
      <c r="TLB156" s="24" t="s">
        <v>32785</v>
      </c>
      <c r="TLC156" s="24" t="s">
        <v>32786</v>
      </c>
      <c r="TLD156" s="24" t="s">
        <v>32787</v>
      </c>
      <c r="TLE156" s="24" t="s">
        <v>32788</v>
      </c>
      <c r="TLF156" s="24" t="s">
        <v>32789</v>
      </c>
      <c r="TLG156" s="24" t="s">
        <v>32790</v>
      </c>
      <c r="TLH156" s="24" t="s">
        <v>32791</v>
      </c>
      <c r="TLI156" s="24" t="s">
        <v>32792</v>
      </c>
      <c r="TLJ156" s="24" t="s">
        <v>32793</v>
      </c>
      <c r="TLK156" s="24" t="s">
        <v>32794</v>
      </c>
      <c r="TLL156" s="24" t="s">
        <v>32795</v>
      </c>
      <c r="TLM156" s="24" t="s">
        <v>32796</v>
      </c>
      <c r="TLN156" s="24" t="s">
        <v>32797</v>
      </c>
      <c r="TLO156" s="24" t="s">
        <v>32798</v>
      </c>
      <c r="TLP156" s="24" t="s">
        <v>32799</v>
      </c>
      <c r="TLQ156" s="24" t="s">
        <v>32800</v>
      </c>
      <c r="TLR156" s="24" t="s">
        <v>32801</v>
      </c>
      <c r="TLS156" s="24" t="s">
        <v>32802</v>
      </c>
      <c r="TLT156" s="24" t="s">
        <v>32803</v>
      </c>
      <c r="TLU156" s="24" t="s">
        <v>32804</v>
      </c>
      <c r="TLV156" s="24" t="s">
        <v>32805</v>
      </c>
      <c r="TLW156" s="24" t="s">
        <v>32806</v>
      </c>
      <c r="TLX156" s="24" t="s">
        <v>32807</v>
      </c>
      <c r="TLY156" s="24" t="s">
        <v>32808</v>
      </c>
      <c r="TLZ156" s="24" t="s">
        <v>32809</v>
      </c>
      <c r="TMA156" s="24" t="s">
        <v>32810</v>
      </c>
      <c r="TMB156" s="24" t="s">
        <v>32811</v>
      </c>
      <c r="TMC156" s="24" t="s">
        <v>32812</v>
      </c>
      <c r="TMD156" s="24" t="s">
        <v>32813</v>
      </c>
      <c r="TME156" s="24" t="s">
        <v>32814</v>
      </c>
      <c r="TMF156" s="24" t="s">
        <v>32815</v>
      </c>
      <c r="TMG156" s="24" t="s">
        <v>32816</v>
      </c>
      <c r="TMH156" s="24" t="s">
        <v>32817</v>
      </c>
      <c r="TMI156" s="24" t="s">
        <v>32818</v>
      </c>
      <c r="TMJ156" s="24" t="s">
        <v>32819</v>
      </c>
      <c r="TMK156" s="24" t="s">
        <v>32820</v>
      </c>
      <c r="TML156" s="24" t="s">
        <v>32821</v>
      </c>
      <c r="TMM156" s="24" t="s">
        <v>32822</v>
      </c>
      <c r="TMN156" s="24" t="s">
        <v>32823</v>
      </c>
      <c r="TMO156" s="24" t="s">
        <v>32824</v>
      </c>
      <c r="TMP156" s="24" t="s">
        <v>32825</v>
      </c>
      <c r="TMQ156" s="24" t="s">
        <v>32826</v>
      </c>
      <c r="TMR156" s="24" t="s">
        <v>32827</v>
      </c>
      <c r="TMS156" s="24" t="s">
        <v>32828</v>
      </c>
      <c r="TMT156" s="24" t="s">
        <v>32829</v>
      </c>
      <c r="TMU156" s="24" t="s">
        <v>32830</v>
      </c>
      <c r="TMV156" s="24" t="s">
        <v>32831</v>
      </c>
      <c r="TMW156" s="24" t="s">
        <v>32832</v>
      </c>
      <c r="TMX156" s="24" t="s">
        <v>32833</v>
      </c>
      <c r="TMY156" s="24" t="s">
        <v>32834</v>
      </c>
      <c r="TMZ156" s="24" t="s">
        <v>32835</v>
      </c>
      <c r="TNA156" s="24" t="s">
        <v>32836</v>
      </c>
      <c r="TNB156" s="24" t="s">
        <v>32837</v>
      </c>
      <c r="TNC156" s="24" t="s">
        <v>32838</v>
      </c>
      <c r="TND156" s="24" t="s">
        <v>32839</v>
      </c>
      <c r="TNE156" s="24" t="s">
        <v>32840</v>
      </c>
      <c r="TNF156" s="24" t="s">
        <v>32841</v>
      </c>
      <c r="TNG156" s="24" t="s">
        <v>32842</v>
      </c>
      <c r="TNH156" s="24" t="s">
        <v>32843</v>
      </c>
      <c r="TNI156" s="24" t="s">
        <v>32844</v>
      </c>
      <c r="TNJ156" s="24" t="s">
        <v>32845</v>
      </c>
      <c r="TNK156" s="24" t="s">
        <v>32846</v>
      </c>
      <c r="TNL156" s="24" t="s">
        <v>32847</v>
      </c>
      <c r="TNM156" s="24" t="s">
        <v>32848</v>
      </c>
      <c r="TNN156" s="24" t="s">
        <v>32849</v>
      </c>
      <c r="TNO156" s="24" t="s">
        <v>32850</v>
      </c>
      <c r="TNP156" s="24" t="s">
        <v>32851</v>
      </c>
      <c r="TNQ156" s="24" t="s">
        <v>32852</v>
      </c>
      <c r="TNR156" s="24" t="s">
        <v>32853</v>
      </c>
      <c r="TNS156" s="24" t="s">
        <v>32854</v>
      </c>
      <c r="TNT156" s="24" t="s">
        <v>32855</v>
      </c>
      <c r="TNU156" s="24" t="s">
        <v>32856</v>
      </c>
      <c r="TNV156" s="24" t="s">
        <v>32857</v>
      </c>
      <c r="TNW156" s="24" t="s">
        <v>32858</v>
      </c>
      <c r="TNX156" s="24" t="s">
        <v>32859</v>
      </c>
      <c r="TNY156" s="24" t="s">
        <v>32860</v>
      </c>
      <c r="TNZ156" s="24" t="s">
        <v>32861</v>
      </c>
      <c r="TOA156" s="24" t="s">
        <v>32862</v>
      </c>
      <c r="TOB156" s="24" t="s">
        <v>32863</v>
      </c>
      <c r="TOC156" s="24" t="s">
        <v>32864</v>
      </c>
      <c r="TOD156" s="24" t="s">
        <v>32865</v>
      </c>
      <c r="TOE156" s="24" t="s">
        <v>32866</v>
      </c>
      <c r="TOF156" s="24" t="s">
        <v>32867</v>
      </c>
      <c r="TOG156" s="24" t="s">
        <v>32868</v>
      </c>
      <c r="TOH156" s="24" t="s">
        <v>32869</v>
      </c>
      <c r="TOI156" s="24" t="s">
        <v>32870</v>
      </c>
      <c r="TOJ156" s="24" t="s">
        <v>32871</v>
      </c>
      <c r="TOK156" s="24" t="s">
        <v>32872</v>
      </c>
      <c r="TOL156" s="24" t="s">
        <v>32873</v>
      </c>
      <c r="TOM156" s="24" t="s">
        <v>32874</v>
      </c>
      <c r="TON156" s="24" t="s">
        <v>32875</v>
      </c>
      <c r="TOO156" s="24" t="s">
        <v>32876</v>
      </c>
      <c r="TOP156" s="24" t="s">
        <v>32877</v>
      </c>
      <c r="TOQ156" s="24" t="s">
        <v>32878</v>
      </c>
      <c r="TOR156" s="24" t="s">
        <v>32879</v>
      </c>
      <c r="TOS156" s="24" t="s">
        <v>32880</v>
      </c>
      <c r="TOT156" s="24" t="s">
        <v>32881</v>
      </c>
      <c r="TOU156" s="24" t="s">
        <v>32882</v>
      </c>
      <c r="TOV156" s="24" t="s">
        <v>32883</v>
      </c>
      <c r="TOW156" s="24" t="s">
        <v>32884</v>
      </c>
      <c r="TOX156" s="24" t="s">
        <v>32885</v>
      </c>
      <c r="TOY156" s="24" t="s">
        <v>32886</v>
      </c>
      <c r="TOZ156" s="24" t="s">
        <v>32887</v>
      </c>
      <c r="TPA156" s="24" t="s">
        <v>32888</v>
      </c>
      <c r="TPB156" s="24" t="s">
        <v>32889</v>
      </c>
      <c r="TPC156" s="24" t="s">
        <v>32890</v>
      </c>
      <c r="TPD156" s="24" t="s">
        <v>32891</v>
      </c>
      <c r="TPE156" s="24" t="s">
        <v>32892</v>
      </c>
      <c r="TPF156" s="24" t="s">
        <v>32893</v>
      </c>
      <c r="TPG156" s="24" t="s">
        <v>32894</v>
      </c>
      <c r="TPH156" s="24" t="s">
        <v>32895</v>
      </c>
      <c r="TPI156" s="24" t="s">
        <v>32896</v>
      </c>
      <c r="TPJ156" s="24" t="s">
        <v>32897</v>
      </c>
      <c r="TPK156" s="24" t="s">
        <v>32898</v>
      </c>
      <c r="TPL156" s="24" t="s">
        <v>32899</v>
      </c>
      <c r="TPM156" s="24" t="s">
        <v>32900</v>
      </c>
      <c r="TPN156" s="24" t="s">
        <v>32901</v>
      </c>
      <c r="TPO156" s="24" t="s">
        <v>32902</v>
      </c>
      <c r="TPP156" s="24" t="s">
        <v>32903</v>
      </c>
      <c r="TPQ156" s="24" t="s">
        <v>32904</v>
      </c>
      <c r="TPR156" s="24" t="s">
        <v>32905</v>
      </c>
      <c r="TPS156" s="24" t="s">
        <v>32906</v>
      </c>
      <c r="TPT156" s="24" t="s">
        <v>32907</v>
      </c>
      <c r="TPU156" s="24" t="s">
        <v>32908</v>
      </c>
      <c r="TPV156" s="24" t="s">
        <v>32909</v>
      </c>
      <c r="TPW156" s="24" t="s">
        <v>32910</v>
      </c>
      <c r="TPX156" s="24" t="s">
        <v>32911</v>
      </c>
      <c r="TPY156" s="24" t="s">
        <v>32912</v>
      </c>
      <c r="TPZ156" s="24" t="s">
        <v>32913</v>
      </c>
      <c r="TQA156" s="24" t="s">
        <v>32914</v>
      </c>
      <c r="TQB156" s="24" t="s">
        <v>32915</v>
      </c>
      <c r="TQC156" s="24" t="s">
        <v>32916</v>
      </c>
      <c r="TQD156" s="24" t="s">
        <v>32917</v>
      </c>
      <c r="TQE156" s="24" t="s">
        <v>32918</v>
      </c>
      <c r="TQF156" s="24" t="s">
        <v>32919</v>
      </c>
      <c r="TQG156" s="24" t="s">
        <v>32920</v>
      </c>
      <c r="TQH156" s="24" t="s">
        <v>32921</v>
      </c>
      <c r="TQI156" s="24" t="s">
        <v>32922</v>
      </c>
      <c r="TQJ156" s="24" t="s">
        <v>32923</v>
      </c>
      <c r="TQK156" s="24" t="s">
        <v>32924</v>
      </c>
      <c r="TQL156" s="24" t="s">
        <v>32925</v>
      </c>
      <c r="TQM156" s="24" t="s">
        <v>32926</v>
      </c>
      <c r="TQN156" s="24" t="s">
        <v>32927</v>
      </c>
      <c r="TQO156" s="24" t="s">
        <v>32928</v>
      </c>
      <c r="TQP156" s="24" t="s">
        <v>32929</v>
      </c>
      <c r="TQQ156" s="24" t="s">
        <v>32930</v>
      </c>
      <c r="TQR156" s="24" t="s">
        <v>32931</v>
      </c>
      <c r="TQS156" s="24" t="s">
        <v>32932</v>
      </c>
      <c r="TQT156" s="24" t="s">
        <v>32933</v>
      </c>
      <c r="TQU156" s="24" t="s">
        <v>32934</v>
      </c>
      <c r="TQV156" s="24" t="s">
        <v>32935</v>
      </c>
      <c r="TQW156" s="24" t="s">
        <v>32936</v>
      </c>
      <c r="TQX156" s="24" t="s">
        <v>32937</v>
      </c>
      <c r="TQY156" s="24" t="s">
        <v>32938</v>
      </c>
      <c r="TQZ156" s="24" t="s">
        <v>32939</v>
      </c>
      <c r="TRA156" s="24" t="s">
        <v>32940</v>
      </c>
      <c r="TRB156" s="24" t="s">
        <v>32941</v>
      </c>
      <c r="TRC156" s="24" t="s">
        <v>32942</v>
      </c>
      <c r="TRD156" s="24" t="s">
        <v>32943</v>
      </c>
      <c r="TRE156" s="24" t="s">
        <v>32944</v>
      </c>
      <c r="TRF156" s="24" t="s">
        <v>32945</v>
      </c>
      <c r="TRG156" s="24" t="s">
        <v>32946</v>
      </c>
      <c r="TRH156" s="24" t="s">
        <v>32947</v>
      </c>
      <c r="TRI156" s="24" t="s">
        <v>32948</v>
      </c>
      <c r="TRJ156" s="24" t="s">
        <v>32949</v>
      </c>
      <c r="TRK156" s="24" t="s">
        <v>32950</v>
      </c>
      <c r="TRL156" s="24" t="s">
        <v>32951</v>
      </c>
      <c r="TRM156" s="24" t="s">
        <v>32952</v>
      </c>
      <c r="TRN156" s="24" t="s">
        <v>32953</v>
      </c>
      <c r="TRO156" s="24" t="s">
        <v>32954</v>
      </c>
      <c r="TRP156" s="24" t="s">
        <v>32955</v>
      </c>
      <c r="TRQ156" s="24" t="s">
        <v>32956</v>
      </c>
      <c r="TRR156" s="24" t="s">
        <v>32957</v>
      </c>
      <c r="TRS156" s="24" t="s">
        <v>32958</v>
      </c>
      <c r="TRT156" s="24" t="s">
        <v>32959</v>
      </c>
      <c r="TRU156" s="24" t="s">
        <v>32960</v>
      </c>
      <c r="TRV156" s="24" t="s">
        <v>32961</v>
      </c>
      <c r="TRW156" s="24" t="s">
        <v>32962</v>
      </c>
      <c r="TRX156" s="24" t="s">
        <v>32963</v>
      </c>
      <c r="TRY156" s="24" t="s">
        <v>32964</v>
      </c>
      <c r="TRZ156" s="24" t="s">
        <v>32965</v>
      </c>
      <c r="TSA156" s="24" t="s">
        <v>32966</v>
      </c>
      <c r="TSB156" s="24" t="s">
        <v>32967</v>
      </c>
      <c r="TSC156" s="24" t="s">
        <v>32968</v>
      </c>
      <c r="TSD156" s="24" t="s">
        <v>32969</v>
      </c>
      <c r="TSE156" s="24" t="s">
        <v>32970</v>
      </c>
      <c r="TSF156" s="24" t="s">
        <v>32971</v>
      </c>
      <c r="TSG156" s="24" t="s">
        <v>32972</v>
      </c>
      <c r="TSH156" s="24" t="s">
        <v>32973</v>
      </c>
      <c r="TSI156" s="24" t="s">
        <v>32974</v>
      </c>
      <c r="TSJ156" s="24" t="s">
        <v>32975</v>
      </c>
      <c r="TSK156" s="24" t="s">
        <v>32976</v>
      </c>
      <c r="TSL156" s="24" t="s">
        <v>32977</v>
      </c>
      <c r="TSM156" s="24" t="s">
        <v>32978</v>
      </c>
      <c r="TSN156" s="24" t="s">
        <v>32979</v>
      </c>
      <c r="TSO156" s="24" t="s">
        <v>32980</v>
      </c>
      <c r="TSP156" s="24" t="s">
        <v>32981</v>
      </c>
      <c r="TSQ156" s="24" t="s">
        <v>32982</v>
      </c>
      <c r="TSR156" s="24" t="s">
        <v>32983</v>
      </c>
      <c r="TSS156" s="24" t="s">
        <v>32984</v>
      </c>
      <c r="TST156" s="24" t="s">
        <v>32985</v>
      </c>
      <c r="TSU156" s="24" t="s">
        <v>32986</v>
      </c>
      <c r="TSV156" s="24" t="s">
        <v>32987</v>
      </c>
      <c r="TSW156" s="24" t="s">
        <v>32988</v>
      </c>
      <c r="TSX156" s="24" t="s">
        <v>32989</v>
      </c>
      <c r="TSY156" s="24" t="s">
        <v>32990</v>
      </c>
      <c r="TSZ156" s="24" t="s">
        <v>32991</v>
      </c>
      <c r="TTA156" s="24" t="s">
        <v>32992</v>
      </c>
      <c r="TTB156" s="24" t="s">
        <v>32993</v>
      </c>
      <c r="TTC156" s="24" t="s">
        <v>32994</v>
      </c>
      <c r="TTD156" s="24" t="s">
        <v>32995</v>
      </c>
      <c r="TTE156" s="24" t="s">
        <v>32996</v>
      </c>
      <c r="TTF156" s="24" t="s">
        <v>32997</v>
      </c>
      <c r="TTG156" s="24" t="s">
        <v>32998</v>
      </c>
      <c r="TTH156" s="24" t="s">
        <v>32999</v>
      </c>
      <c r="TTI156" s="24" t="s">
        <v>33000</v>
      </c>
      <c r="TTJ156" s="24" t="s">
        <v>33001</v>
      </c>
      <c r="TTK156" s="24" t="s">
        <v>33002</v>
      </c>
      <c r="TTL156" s="24" t="s">
        <v>33003</v>
      </c>
      <c r="TTM156" s="24" t="s">
        <v>33004</v>
      </c>
      <c r="TTN156" s="24" t="s">
        <v>33005</v>
      </c>
      <c r="TTO156" s="24" t="s">
        <v>33006</v>
      </c>
      <c r="TTP156" s="24" t="s">
        <v>33007</v>
      </c>
      <c r="TTQ156" s="24" t="s">
        <v>33008</v>
      </c>
      <c r="TTR156" s="24" t="s">
        <v>33009</v>
      </c>
      <c r="TTS156" s="24" t="s">
        <v>33010</v>
      </c>
      <c r="TTT156" s="24" t="s">
        <v>33011</v>
      </c>
      <c r="TTU156" s="24" t="s">
        <v>33012</v>
      </c>
      <c r="TTV156" s="24" t="s">
        <v>33013</v>
      </c>
      <c r="TTW156" s="24" t="s">
        <v>33014</v>
      </c>
      <c r="TTX156" s="24" t="s">
        <v>33015</v>
      </c>
      <c r="TTY156" s="24" t="s">
        <v>33016</v>
      </c>
      <c r="TTZ156" s="24" t="s">
        <v>33017</v>
      </c>
      <c r="TUA156" s="24" t="s">
        <v>33018</v>
      </c>
      <c r="TUB156" s="24" t="s">
        <v>33019</v>
      </c>
      <c r="TUC156" s="24" t="s">
        <v>33020</v>
      </c>
      <c r="TUD156" s="24" t="s">
        <v>33021</v>
      </c>
      <c r="TUE156" s="24" t="s">
        <v>33022</v>
      </c>
      <c r="TUF156" s="24" t="s">
        <v>33023</v>
      </c>
      <c r="TUG156" s="24" t="s">
        <v>33024</v>
      </c>
      <c r="TUH156" s="24" t="s">
        <v>33025</v>
      </c>
      <c r="TUI156" s="24" t="s">
        <v>33026</v>
      </c>
      <c r="TUJ156" s="24" t="s">
        <v>33027</v>
      </c>
      <c r="TUK156" s="24" t="s">
        <v>33028</v>
      </c>
      <c r="TUL156" s="24" t="s">
        <v>33029</v>
      </c>
      <c r="TUM156" s="24" t="s">
        <v>33030</v>
      </c>
      <c r="TUN156" s="24" t="s">
        <v>33031</v>
      </c>
      <c r="TUO156" s="24" t="s">
        <v>33032</v>
      </c>
      <c r="TUP156" s="24" t="s">
        <v>33033</v>
      </c>
      <c r="TUQ156" s="24" t="s">
        <v>33034</v>
      </c>
      <c r="TUR156" s="24" t="s">
        <v>33035</v>
      </c>
      <c r="TUS156" s="24" t="s">
        <v>33036</v>
      </c>
      <c r="TUT156" s="24" t="s">
        <v>33037</v>
      </c>
      <c r="TUU156" s="24" t="s">
        <v>33038</v>
      </c>
      <c r="TUV156" s="24" t="s">
        <v>33039</v>
      </c>
      <c r="TUW156" s="24" t="s">
        <v>33040</v>
      </c>
      <c r="TUX156" s="24" t="s">
        <v>33041</v>
      </c>
      <c r="TUY156" s="24" t="s">
        <v>33042</v>
      </c>
      <c r="TUZ156" s="24" t="s">
        <v>33043</v>
      </c>
      <c r="TVA156" s="24" t="s">
        <v>33044</v>
      </c>
      <c r="TVB156" s="24" t="s">
        <v>33045</v>
      </c>
      <c r="TVC156" s="24" t="s">
        <v>33046</v>
      </c>
      <c r="TVD156" s="24" t="s">
        <v>33047</v>
      </c>
      <c r="TVE156" s="24" t="s">
        <v>33048</v>
      </c>
      <c r="TVF156" s="24" t="s">
        <v>33049</v>
      </c>
      <c r="TVG156" s="24" t="s">
        <v>33050</v>
      </c>
      <c r="TVH156" s="24" t="s">
        <v>33051</v>
      </c>
      <c r="TVI156" s="24" t="s">
        <v>33052</v>
      </c>
      <c r="TVJ156" s="24" t="s">
        <v>33053</v>
      </c>
      <c r="TVK156" s="24" t="s">
        <v>33054</v>
      </c>
      <c r="TVL156" s="24" t="s">
        <v>33055</v>
      </c>
      <c r="TVM156" s="24" t="s">
        <v>33056</v>
      </c>
      <c r="TVN156" s="24" t="s">
        <v>33057</v>
      </c>
      <c r="TVO156" s="24" t="s">
        <v>33058</v>
      </c>
      <c r="TVP156" s="24" t="s">
        <v>33059</v>
      </c>
      <c r="TVQ156" s="24" t="s">
        <v>33060</v>
      </c>
      <c r="TVR156" s="24" t="s">
        <v>33061</v>
      </c>
      <c r="TVS156" s="24" t="s">
        <v>33062</v>
      </c>
      <c r="TVT156" s="24" t="s">
        <v>33063</v>
      </c>
      <c r="TVU156" s="24" t="s">
        <v>33064</v>
      </c>
      <c r="TVV156" s="24" t="s">
        <v>33065</v>
      </c>
      <c r="TVW156" s="24" t="s">
        <v>33066</v>
      </c>
      <c r="TVX156" s="24" t="s">
        <v>33067</v>
      </c>
      <c r="TVY156" s="24" t="s">
        <v>33068</v>
      </c>
      <c r="TVZ156" s="24" t="s">
        <v>33069</v>
      </c>
      <c r="TWA156" s="24" t="s">
        <v>33070</v>
      </c>
      <c r="TWB156" s="24" t="s">
        <v>33071</v>
      </c>
      <c r="TWC156" s="24" t="s">
        <v>33072</v>
      </c>
      <c r="TWD156" s="24" t="s">
        <v>33073</v>
      </c>
      <c r="TWE156" s="24" t="s">
        <v>33074</v>
      </c>
      <c r="TWF156" s="24" t="s">
        <v>33075</v>
      </c>
      <c r="TWG156" s="24" t="s">
        <v>33076</v>
      </c>
      <c r="TWH156" s="24" t="s">
        <v>33077</v>
      </c>
      <c r="TWI156" s="24" t="s">
        <v>33078</v>
      </c>
      <c r="TWJ156" s="24" t="s">
        <v>33079</v>
      </c>
      <c r="TWK156" s="24" t="s">
        <v>33080</v>
      </c>
      <c r="TWL156" s="24" t="s">
        <v>33081</v>
      </c>
      <c r="TWM156" s="24" t="s">
        <v>33082</v>
      </c>
      <c r="TWN156" s="24" t="s">
        <v>33083</v>
      </c>
      <c r="TWO156" s="24" t="s">
        <v>33084</v>
      </c>
      <c r="TWP156" s="24" t="s">
        <v>33085</v>
      </c>
      <c r="TWQ156" s="24" t="s">
        <v>33086</v>
      </c>
      <c r="TWR156" s="24" t="s">
        <v>33087</v>
      </c>
      <c r="TWS156" s="24" t="s">
        <v>33088</v>
      </c>
      <c r="TWT156" s="24" t="s">
        <v>33089</v>
      </c>
      <c r="TWU156" s="24" t="s">
        <v>33090</v>
      </c>
      <c r="TWV156" s="24" t="s">
        <v>33091</v>
      </c>
      <c r="TWW156" s="24" t="s">
        <v>33092</v>
      </c>
      <c r="TWX156" s="24" t="s">
        <v>33093</v>
      </c>
      <c r="TWY156" s="24" t="s">
        <v>33094</v>
      </c>
      <c r="TWZ156" s="24" t="s">
        <v>33095</v>
      </c>
      <c r="TXA156" s="24" t="s">
        <v>33096</v>
      </c>
      <c r="TXB156" s="24" t="s">
        <v>33097</v>
      </c>
      <c r="TXC156" s="24" t="s">
        <v>33098</v>
      </c>
      <c r="TXD156" s="24" t="s">
        <v>33099</v>
      </c>
      <c r="TXE156" s="24" t="s">
        <v>33100</v>
      </c>
      <c r="TXF156" s="24" t="s">
        <v>33101</v>
      </c>
      <c r="TXG156" s="24" t="s">
        <v>33102</v>
      </c>
      <c r="TXH156" s="24" t="s">
        <v>33103</v>
      </c>
      <c r="TXI156" s="24" t="s">
        <v>33104</v>
      </c>
      <c r="TXJ156" s="24" t="s">
        <v>33105</v>
      </c>
      <c r="TXK156" s="24" t="s">
        <v>33106</v>
      </c>
      <c r="TXL156" s="24" t="s">
        <v>33107</v>
      </c>
      <c r="TXM156" s="24" t="s">
        <v>33108</v>
      </c>
      <c r="TXN156" s="24" t="s">
        <v>33109</v>
      </c>
      <c r="TXO156" s="24" t="s">
        <v>33110</v>
      </c>
      <c r="TXP156" s="24" t="s">
        <v>33111</v>
      </c>
      <c r="TXQ156" s="24" t="s">
        <v>33112</v>
      </c>
      <c r="TXR156" s="24" t="s">
        <v>33113</v>
      </c>
      <c r="TXS156" s="24" t="s">
        <v>33114</v>
      </c>
      <c r="TXT156" s="24" t="s">
        <v>33115</v>
      </c>
      <c r="TXU156" s="24" t="s">
        <v>33116</v>
      </c>
      <c r="TXV156" s="24" t="s">
        <v>33117</v>
      </c>
      <c r="TXW156" s="24" t="s">
        <v>33118</v>
      </c>
      <c r="TXX156" s="24" t="s">
        <v>33119</v>
      </c>
      <c r="TXY156" s="24" t="s">
        <v>33120</v>
      </c>
      <c r="TXZ156" s="24" t="s">
        <v>33121</v>
      </c>
      <c r="TYA156" s="24" t="s">
        <v>33122</v>
      </c>
      <c r="TYB156" s="24" t="s">
        <v>33123</v>
      </c>
      <c r="TYC156" s="24" t="s">
        <v>33124</v>
      </c>
      <c r="TYD156" s="24" t="s">
        <v>33125</v>
      </c>
      <c r="TYE156" s="24" t="s">
        <v>33126</v>
      </c>
      <c r="TYF156" s="24" t="s">
        <v>33127</v>
      </c>
      <c r="TYG156" s="24" t="s">
        <v>33128</v>
      </c>
      <c r="TYH156" s="24" t="s">
        <v>33129</v>
      </c>
      <c r="TYI156" s="24" t="s">
        <v>33130</v>
      </c>
      <c r="TYJ156" s="24" t="s">
        <v>33131</v>
      </c>
      <c r="TYK156" s="24" t="s">
        <v>33132</v>
      </c>
      <c r="TYL156" s="24" t="s">
        <v>33133</v>
      </c>
      <c r="TYM156" s="24" t="s">
        <v>33134</v>
      </c>
      <c r="TYN156" s="24" t="s">
        <v>33135</v>
      </c>
      <c r="TYO156" s="24" t="s">
        <v>33136</v>
      </c>
      <c r="TYP156" s="24" t="s">
        <v>33137</v>
      </c>
      <c r="TYQ156" s="24" t="s">
        <v>33138</v>
      </c>
      <c r="TYR156" s="24" t="s">
        <v>33139</v>
      </c>
      <c r="TYS156" s="24" t="s">
        <v>33140</v>
      </c>
      <c r="TYT156" s="24" t="s">
        <v>33141</v>
      </c>
      <c r="TYU156" s="24" t="s">
        <v>33142</v>
      </c>
      <c r="TYV156" s="24" t="s">
        <v>33143</v>
      </c>
      <c r="TYW156" s="24" t="s">
        <v>33144</v>
      </c>
      <c r="TYX156" s="24" t="s">
        <v>33145</v>
      </c>
      <c r="TYY156" s="24" t="s">
        <v>33146</v>
      </c>
      <c r="TYZ156" s="24" t="s">
        <v>33147</v>
      </c>
      <c r="TZA156" s="24" t="s">
        <v>33148</v>
      </c>
      <c r="TZB156" s="24" t="s">
        <v>33149</v>
      </c>
      <c r="TZC156" s="24" t="s">
        <v>33150</v>
      </c>
      <c r="TZD156" s="24" t="s">
        <v>33151</v>
      </c>
      <c r="TZE156" s="24" t="s">
        <v>33152</v>
      </c>
      <c r="TZF156" s="24" t="s">
        <v>33153</v>
      </c>
      <c r="TZG156" s="24" t="s">
        <v>33154</v>
      </c>
      <c r="TZH156" s="24" t="s">
        <v>33155</v>
      </c>
      <c r="TZI156" s="24" t="s">
        <v>33156</v>
      </c>
      <c r="TZJ156" s="24" t="s">
        <v>33157</v>
      </c>
      <c r="TZK156" s="24" t="s">
        <v>33158</v>
      </c>
      <c r="TZL156" s="24" t="s">
        <v>33159</v>
      </c>
      <c r="TZM156" s="24" t="s">
        <v>33160</v>
      </c>
      <c r="TZN156" s="24" t="s">
        <v>33161</v>
      </c>
      <c r="TZO156" s="24" t="s">
        <v>33162</v>
      </c>
      <c r="TZP156" s="24" t="s">
        <v>33163</v>
      </c>
      <c r="TZQ156" s="24" t="s">
        <v>33164</v>
      </c>
      <c r="TZR156" s="24" t="s">
        <v>33165</v>
      </c>
      <c r="TZS156" s="24" t="s">
        <v>33166</v>
      </c>
      <c r="TZT156" s="24" t="s">
        <v>33167</v>
      </c>
      <c r="TZU156" s="24" t="s">
        <v>33168</v>
      </c>
      <c r="TZV156" s="24" t="s">
        <v>33169</v>
      </c>
      <c r="TZW156" s="24" t="s">
        <v>33170</v>
      </c>
      <c r="TZX156" s="24" t="s">
        <v>33171</v>
      </c>
      <c r="TZY156" s="24" t="s">
        <v>33172</v>
      </c>
      <c r="TZZ156" s="24" t="s">
        <v>33173</v>
      </c>
      <c r="UAA156" s="24" t="s">
        <v>33174</v>
      </c>
      <c r="UAB156" s="24" t="s">
        <v>33175</v>
      </c>
      <c r="UAC156" s="24" t="s">
        <v>33176</v>
      </c>
      <c r="UAD156" s="24" t="s">
        <v>33177</v>
      </c>
      <c r="UAE156" s="24" t="s">
        <v>33178</v>
      </c>
      <c r="UAF156" s="24" t="s">
        <v>33179</v>
      </c>
      <c r="UAG156" s="24" t="s">
        <v>33180</v>
      </c>
      <c r="UAH156" s="24" t="s">
        <v>33181</v>
      </c>
      <c r="UAI156" s="24" t="s">
        <v>33182</v>
      </c>
      <c r="UAJ156" s="24" t="s">
        <v>33183</v>
      </c>
      <c r="UAK156" s="24" t="s">
        <v>33184</v>
      </c>
      <c r="UAL156" s="24" t="s">
        <v>33185</v>
      </c>
      <c r="UAM156" s="24" t="s">
        <v>33186</v>
      </c>
      <c r="UAN156" s="24" t="s">
        <v>33187</v>
      </c>
      <c r="UAO156" s="24" t="s">
        <v>33188</v>
      </c>
      <c r="UAP156" s="24" t="s">
        <v>33189</v>
      </c>
      <c r="UAQ156" s="24" t="s">
        <v>33190</v>
      </c>
      <c r="UAR156" s="24" t="s">
        <v>33191</v>
      </c>
      <c r="UAS156" s="24" t="s">
        <v>33192</v>
      </c>
      <c r="UAT156" s="24" t="s">
        <v>33193</v>
      </c>
      <c r="UAU156" s="24" t="s">
        <v>33194</v>
      </c>
      <c r="UAV156" s="24" t="s">
        <v>33195</v>
      </c>
      <c r="UAW156" s="24" t="s">
        <v>33196</v>
      </c>
      <c r="UAX156" s="24" t="s">
        <v>33197</v>
      </c>
      <c r="UAY156" s="24" t="s">
        <v>33198</v>
      </c>
      <c r="UAZ156" s="24" t="s">
        <v>33199</v>
      </c>
      <c r="UBA156" s="24" t="s">
        <v>33200</v>
      </c>
      <c r="UBB156" s="24" t="s">
        <v>33201</v>
      </c>
      <c r="UBC156" s="24" t="s">
        <v>33202</v>
      </c>
      <c r="UBD156" s="24" t="s">
        <v>33203</v>
      </c>
      <c r="UBE156" s="24" t="s">
        <v>33204</v>
      </c>
      <c r="UBF156" s="24" t="s">
        <v>33205</v>
      </c>
      <c r="UBG156" s="24" t="s">
        <v>33206</v>
      </c>
      <c r="UBH156" s="24" t="s">
        <v>33207</v>
      </c>
      <c r="UBI156" s="24" t="s">
        <v>33208</v>
      </c>
      <c r="UBJ156" s="24" t="s">
        <v>33209</v>
      </c>
      <c r="UBK156" s="24" t="s">
        <v>33210</v>
      </c>
      <c r="UBL156" s="24" t="s">
        <v>33211</v>
      </c>
      <c r="UBM156" s="24" t="s">
        <v>33212</v>
      </c>
      <c r="UBN156" s="24" t="s">
        <v>33213</v>
      </c>
      <c r="UBO156" s="24" t="s">
        <v>33214</v>
      </c>
      <c r="UBP156" s="24" t="s">
        <v>33215</v>
      </c>
      <c r="UBQ156" s="24" t="s">
        <v>33216</v>
      </c>
      <c r="UBR156" s="24" t="s">
        <v>33217</v>
      </c>
      <c r="UBS156" s="24" t="s">
        <v>33218</v>
      </c>
      <c r="UBT156" s="24" t="s">
        <v>33219</v>
      </c>
      <c r="UBU156" s="24" t="s">
        <v>33220</v>
      </c>
      <c r="UBV156" s="24" t="s">
        <v>33221</v>
      </c>
      <c r="UBW156" s="24" t="s">
        <v>33222</v>
      </c>
      <c r="UBX156" s="24" t="s">
        <v>33223</v>
      </c>
      <c r="UBY156" s="24" t="s">
        <v>33224</v>
      </c>
      <c r="UBZ156" s="24" t="s">
        <v>33225</v>
      </c>
      <c r="UCA156" s="24" t="s">
        <v>33226</v>
      </c>
      <c r="UCB156" s="24" t="s">
        <v>33227</v>
      </c>
      <c r="UCC156" s="24" t="s">
        <v>33228</v>
      </c>
      <c r="UCD156" s="24" t="s">
        <v>33229</v>
      </c>
      <c r="UCE156" s="24" t="s">
        <v>33230</v>
      </c>
      <c r="UCF156" s="24" t="s">
        <v>33231</v>
      </c>
      <c r="UCG156" s="24" t="s">
        <v>33232</v>
      </c>
      <c r="UCH156" s="24" t="s">
        <v>33233</v>
      </c>
      <c r="UCI156" s="24" t="s">
        <v>33234</v>
      </c>
      <c r="UCJ156" s="24" t="s">
        <v>33235</v>
      </c>
      <c r="UCK156" s="24" t="s">
        <v>33236</v>
      </c>
      <c r="UCL156" s="24" t="s">
        <v>33237</v>
      </c>
      <c r="UCM156" s="24" t="s">
        <v>33238</v>
      </c>
      <c r="UCN156" s="24" t="s">
        <v>33239</v>
      </c>
      <c r="UCO156" s="24" t="s">
        <v>33240</v>
      </c>
      <c r="UCP156" s="24" t="s">
        <v>33241</v>
      </c>
      <c r="UCQ156" s="24" t="s">
        <v>33242</v>
      </c>
      <c r="UCR156" s="24" t="s">
        <v>33243</v>
      </c>
      <c r="UCS156" s="24" t="s">
        <v>33244</v>
      </c>
      <c r="UCT156" s="24" t="s">
        <v>33245</v>
      </c>
      <c r="UCU156" s="24" t="s">
        <v>33246</v>
      </c>
      <c r="UCV156" s="24" t="s">
        <v>33247</v>
      </c>
      <c r="UCW156" s="24" t="s">
        <v>33248</v>
      </c>
      <c r="UCX156" s="24" t="s">
        <v>33249</v>
      </c>
      <c r="UCY156" s="24" t="s">
        <v>33250</v>
      </c>
      <c r="UCZ156" s="24" t="s">
        <v>33251</v>
      </c>
      <c r="UDA156" s="24" t="s">
        <v>33252</v>
      </c>
      <c r="UDB156" s="24" t="s">
        <v>33253</v>
      </c>
      <c r="UDC156" s="24" t="s">
        <v>33254</v>
      </c>
      <c r="UDD156" s="24" t="s">
        <v>33255</v>
      </c>
      <c r="UDE156" s="24" t="s">
        <v>33256</v>
      </c>
      <c r="UDF156" s="24" t="s">
        <v>33257</v>
      </c>
      <c r="UDG156" s="24" t="s">
        <v>33258</v>
      </c>
      <c r="UDH156" s="24" t="s">
        <v>33259</v>
      </c>
      <c r="UDI156" s="24" t="s">
        <v>33260</v>
      </c>
      <c r="UDJ156" s="24" t="s">
        <v>33261</v>
      </c>
      <c r="UDK156" s="24" t="s">
        <v>33262</v>
      </c>
      <c r="UDL156" s="24" t="s">
        <v>33263</v>
      </c>
      <c r="UDM156" s="24" t="s">
        <v>33264</v>
      </c>
      <c r="UDN156" s="24" t="s">
        <v>33265</v>
      </c>
      <c r="UDO156" s="24" t="s">
        <v>33266</v>
      </c>
      <c r="UDP156" s="24" t="s">
        <v>33267</v>
      </c>
      <c r="UDQ156" s="24" t="s">
        <v>33268</v>
      </c>
      <c r="UDR156" s="24" t="s">
        <v>33269</v>
      </c>
      <c r="UDS156" s="24" t="s">
        <v>33270</v>
      </c>
      <c r="UDT156" s="24" t="s">
        <v>33271</v>
      </c>
      <c r="UDU156" s="24" t="s">
        <v>33272</v>
      </c>
      <c r="UDV156" s="24" t="s">
        <v>33273</v>
      </c>
      <c r="UDW156" s="24" t="s">
        <v>33274</v>
      </c>
      <c r="UDX156" s="24" t="s">
        <v>33275</v>
      </c>
      <c r="UDY156" s="24" t="s">
        <v>33276</v>
      </c>
      <c r="UDZ156" s="24" t="s">
        <v>33277</v>
      </c>
      <c r="UEA156" s="24" t="s">
        <v>33278</v>
      </c>
      <c r="UEB156" s="24" t="s">
        <v>33279</v>
      </c>
      <c r="UEC156" s="24" t="s">
        <v>33280</v>
      </c>
      <c r="UED156" s="24" t="s">
        <v>33281</v>
      </c>
      <c r="UEE156" s="24" t="s">
        <v>33282</v>
      </c>
      <c r="UEF156" s="24" t="s">
        <v>33283</v>
      </c>
      <c r="UEG156" s="24" t="s">
        <v>33284</v>
      </c>
      <c r="UEH156" s="24" t="s">
        <v>33285</v>
      </c>
      <c r="UEI156" s="24" t="s">
        <v>33286</v>
      </c>
      <c r="UEJ156" s="24" t="s">
        <v>33287</v>
      </c>
      <c r="UEK156" s="24" t="s">
        <v>33288</v>
      </c>
      <c r="UEL156" s="24" t="s">
        <v>33289</v>
      </c>
      <c r="UEM156" s="24" t="s">
        <v>33290</v>
      </c>
      <c r="UEN156" s="24" t="s">
        <v>33291</v>
      </c>
      <c r="UEO156" s="24" t="s">
        <v>33292</v>
      </c>
      <c r="UEP156" s="24" t="s">
        <v>33293</v>
      </c>
      <c r="UEQ156" s="24" t="s">
        <v>33294</v>
      </c>
      <c r="UER156" s="24" t="s">
        <v>33295</v>
      </c>
      <c r="UES156" s="24" t="s">
        <v>33296</v>
      </c>
      <c r="UET156" s="24" t="s">
        <v>33297</v>
      </c>
      <c r="UEU156" s="24" t="s">
        <v>33298</v>
      </c>
      <c r="UEV156" s="24" t="s">
        <v>33299</v>
      </c>
      <c r="UEW156" s="24" t="s">
        <v>33300</v>
      </c>
      <c r="UEX156" s="24" t="s">
        <v>33301</v>
      </c>
      <c r="UEY156" s="24" t="s">
        <v>33302</v>
      </c>
      <c r="UEZ156" s="24" t="s">
        <v>33303</v>
      </c>
      <c r="UFA156" s="24" t="s">
        <v>33304</v>
      </c>
      <c r="UFB156" s="24" t="s">
        <v>33305</v>
      </c>
      <c r="UFC156" s="24" t="s">
        <v>33306</v>
      </c>
      <c r="UFD156" s="24" t="s">
        <v>33307</v>
      </c>
      <c r="UFE156" s="24" t="s">
        <v>33308</v>
      </c>
      <c r="UFF156" s="24" t="s">
        <v>33309</v>
      </c>
      <c r="UFG156" s="24" t="s">
        <v>33310</v>
      </c>
      <c r="UFH156" s="24" t="s">
        <v>33311</v>
      </c>
      <c r="UFI156" s="24" t="s">
        <v>33312</v>
      </c>
      <c r="UFJ156" s="24" t="s">
        <v>33313</v>
      </c>
      <c r="UFK156" s="24" t="s">
        <v>33314</v>
      </c>
      <c r="UFL156" s="24" t="s">
        <v>33315</v>
      </c>
      <c r="UFM156" s="24" t="s">
        <v>33316</v>
      </c>
      <c r="UFN156" s="24" t="s">
        <v>33317</v>
      </c>
      <c r="UFO156" s="24" t="s">
        <v>33318</v>
      </c>
      <c r="UFP156" s="24" t="s">
        <v>33319</v>
      </c>
      <c r="UFQ156" s="24" t="s">
        <v>33320</v>
      </c>
      <c r="UFR156" s="24" t="s">
        <v>33321</v>
      </c>
      <c r="UFS156" s="24" t="s">
        <v>33322</v>
      </c>
      <c r="UFT156" s="24" t="s">
        <v>33323</v>
      </c>
      <c r="UFU156" s="24" t="s">
        <v>33324</v>
      </c>
      <c r="UFV156" s="24" t="s">
        <v>33325</v>
      </c>
      <c r="UFW156" s="24" t="s">
        <v>33326</v>
      </c>
      <c r="UFX156" s="24" t="s">
        <v>33327</v>
      </c>
      <c r="UFY156" s="24" t="s">
        <v>33328</v>
      </c>
      <c r="UFZ156" s="24" t="s">
        <v>33329</v>
      </c>
      <c r="UGA156" s="24" t="s">
        <v>33330</v>
      </c>
      <c r="UGB156" s="24" t="s">
        <v>33331</v>
      </c>
      <c r="UGC156" s="24" t="s">
        <v>33332</v>
      </c>
      <c r="UGD156" s="24" t="s">
        <v>33333</v>
      </c>
      <c r="UGE156" s="24" t="s">
        <v>33334</v>
      </c>
      <c r="UGF156" s="24" t="s">
        <v>33335</v>
      </c>
      <c r="UGG156" s="24" t="s">
        <v>33336</v>
      </c>
      <c r="UGH156" s="24" t="s">
        <v>33337</v>
      </c>
      <c r="UGI156" s="24" t="s">
        <v>33338</v>
      </c>
      <c r="UGJ156" s="24" t="s">
        <v>33339</v>
      </c>
      <c r="UGK156" s="24" t="s">
        <v>33340</v>
      </c>
      <c r="UGL156" s="24" t="s">
        <v>33341</v>
      </c>
      <c r="UGM156" s="24" t="s">
        <v>33342</v>
      </c>
      <c r="UGN156" s="24" t="s">
        <v>33343</v>
      </c>
      <c r="UGO156" s="24" t="s">
        <v>33344</v>
      </c>
      <c r="UGP156" s="24" t="s">
        <v>33345</v>
      </c>
      <c r="UGQ156" s="24" t="s">
        <v>33346</v>
      </c>
      <c r="UGR156" s="24" t="s">
        <v>33347</v>
      </c>
      <c r="UGS156" s="24" t="s">
        <v>33348</v>
      </c>
      <c r="UGT156" s="24" t="s">
        <v>33349</v>
      </c>
      <c r="UGU156" s="24" t="s">
        <v>33350</v>
      </c>
      <c r="UGV156" s="24" t="s">
        <v>33351</v>
      </c>
      <c r="UGW156" s="24" t="s">
        <v>33352</v>
      </c>
      <c r="UGX156" s="24" t="s">
        <v>33353</v>
      </c>
      <c r="UGY156" s="24" t="s">
        <v>33354</v>
      </c>
      <c r="UGZ156" s="24" t="s">
        <v>33355</v>
      </c>
      <c r="UHA156" s="24" t="s">
        <v>33356</v>
      </c>
      <c r="UHB156" s="24" t="s">
        <v>33357</v>
      </c>
      <c r="UHC156" s="24" t="s">
        <v>33358</v>
      </c>
      <c r="UHD156" s="24" t="s">
        <v>33359</v>
      </c>
      <c r="UHE156" s="24" t="s">
        <v>33360</v>
      </c>
      <c r="UHF156" s="24" t="s">
        <v>33361</v>
      </c>
      <c r="UHG156" s="24" t="s">
        <v>33362</v>
      </c>
      <c r="UHH156" s="24" t="s">
        <v>33363</v>
      </c>
      <c r="UHI156" s="24" t="s">
        <v>33364</v>
      </c>
      <c r="UHJ156" s="24" t="s">
        <v>33365</v>
      </c>
      <c r="UHK156" s="24" t="s">
        <v>33366</v>
      </c>
      <c r="UHL156" s="24" t="s">
        <v>33367</v>
      </c>
      <c r="UHM156" s="24" t="s">
        <v>33368</v>
      </c>
      <c r="UHN156" s="24" t="s">
        <v>33369</v>
      </c>
      <c r="UHO156" s="24" t="s">
        <v>33370</v>
      </c>
      <c r="UHP156" s="24" t="s">
        <v>33371</v>
      </c>
      <c r="UHQ156" s="24" t="s">
        <v>33372</v>
      </c>
      <c r="UHR156" s="24" t="s">
        <v>33373</v>
      </c>
      <c r="UHS156" s="24" t="s">
        <v>33374</v>
      </c>
      <c r="UHT156" s="24" t="s">
        <v>33375</v>
      </c>
      <c r="UHU156" s="24" t="s">
        <v>33376</v>
      </c>
      <c r="UHV156" s="24" t="s">
        <v>33377</v>
      </c>
      <c r="UHW156" s="24" t="s">
        <v>33378</v>
      </c>
      <c r="UHX156" s="24" t="s">
        <v>33379</v>
      </c>
      <c r="UHY156" s="24" t="s">
        <v>33380</v>
      </c>
      <c r="UHZ156" s="24" t="s">
        <v>33381</v>
      </c>
      <c r="UIA156" s="24" t="s">
        <v>33382</v>
      </c>
      <c r="UIB156" s="24" t="s">
        <v>33383</v>
      </c>
      <c r="UIC156" s="24" t="s">
        <v>33384</v>
      </c>
      <c r="UID156" s="24" t="s">
        <v>33385</v>
      </c>
      <c r="UIE156" s="24" t="s">
        <v>33386</v>
      </c>
      <c r="UIF156" s="24" t="s">
        <v>33387</v>
      </c>
      <c r="UIG156" s="24" t="s">
        <v>33388</v>
      </c>
      <c r="UIH156" s="24" t="s">
        <v>33389</v>
      </c>
      <c r="UII156" s="24" t="s">
        <v>33390</v>
      </c>
      <c r="UIJ156" s="24" t="s">
        <v>33391</v>
      </c>
      <c r="UIK156" s="24" t="s">
        <v>33392</v>
      </c>
      <c r="UIL156" s="24" t="s">
        <v>33393</v>
      </c>
      <c r="UIM156" s="24" t="s">
        <v>33394</v>
      </c>
      <c r="UIN156" s="24" t="s">
        <v>33395</v>
      </c>
      <c r="UIO156" s="24" t="s">
        <v>33396</v>
      </c>
      <c r="UIP156" s="24" t="s">
        <v>33397</v>
      </c>
      <c r="UIQ156" s="24" t="s">
        <v>33398</v>
      </c>
      <c r="UIR156" s="24" t="s">
        <v>33399</v>
      </c>
      <c r="UIS156" s="24" t="s">
        <v>33400</v>
      </c>
      <c r="UIT156" s="24" t="s">
        <v>33401</v>
      </c>
      <c r="UIU156" s="24" t="s">
        <v>33402</v>
      </c>
      <c r="UIV156" s="24" t="s">
        <v>33403</v>
      </c>
      <c r="UIW156" s="24" t="s">
        <v>33404</v>
      </c>
      <c r="UIX156" s="24" t="s">
        <v>33405</v>
      </c>
      <c r="UIY156" s="24" t="s">
        <v>33406</v>
      </c>
      <c r="UIZ156" s="24" t="s">
        <v>33407</v>
      </c>
      <c r="UJA156" s="24" t="s">
        <v>33408</v>
      </c>
      <c r="UJB156" s="24" t="s">
        <v>33409</v>
      </c>
      <c r="UJC156" s="24" t="s">
        <v>33410</v>
      </c>
      <c r="UJD156" s="24" t="s">
        <v>33411</v>
      </c>
      <c r="UJE156" s="24" t="s">
        <v>33412</v>
      </c>
      <c r="UJF156" s="24" t="s">
        <v>33413</v>
      </c>
      <c r="UJG156" s="24" t="s">
        <v>33414</v>
      </c>
      <c r="UJH156" s="24" t="s">
        <v>33415</v>
      </c>
      <c r="UJI156" s="24" t="s">
        <v>33416</v>
      </c>
      <c r="UJJ156" s="24" t="s">
        <v>33417</v>
      </c>
      <c r="UJK156" s="24" t="s">
        <v>33418</v>
      </c>
      <c r="UJL156" s="24" t="s">
        <v>33419</v>
      </c>
      <c r="UJM156" s="24" t="s">
        <v>33420</v>
      </c>
      <c r="UJN156" s="24" t="s">
        <v>33421</v>
      </c>
      <c r="UJO156" s="24" t="s">
        <v>33422</v>
      </c>
      <c r="UJP156" s="24" t="s">
        <v>33423</v>
      </c>
      <c r="UJQ156" s="24" t="s">
        <v>33424</v>
      </c>
      <c r="UJR156" s="24" t="s">
        <v>33425</v>
      </c>
      <c r="UJS156" s="24" t="s">
        <v>33426</v>
      </c>
      <c r="UJT156" s="24" t="s">
        <v>33427</v>
      </c>
      <c r="UJU156" s="24" t="s">
        <v>33428</v>
      </c>
      <c r="UJV156" s="24" t="s">
        <v>33429</v>
      </c>
      <c r="UJW156" s="24" t="s">
        <v>33430</v>
      </c>
      <c r="UJX156" s="24" t="s">
        <v>33431</v>
      </c>
      <c r="UJY156" s="24" t="s">
        <v>33432</v>
      </c>
      <c r="UJZ156" s="24" t="s">
        <v>33433</v>
      </c>
      <c r="UKA156" s="24" t="s">
        <v>33434</v>
      </c>
      <c r="UKB156" s="24" t="s">
        <v>33435</v>
      </c>
      <c r="UKC156" s="24" t="s">
        <v>33436</v>
      </c>
      <c r="UKD156" s="24" t="s">
        <v>33437</v>
      </c>
      <c r="UKE156" s="24" t="s">
        <v>33438</v>
      </c>
      <c r="UKF156" s="24" t="s">
        <v>33439</v>
      </c>
      <c r="UKG156" s="24" t="s">
        <v>33440</v>
      </c>
      <c r="UKH156" s="24" t="s">
        <v>33441</v>
      </c>
      <c r="UKI156" s="24" t="s">
        <v>33442</v>
      </c>
      <c r="UKJ156" s="24" t="s">
        <v>33443</v>
      </c>
      <c r="UKK156" s="24" t="s">
        <v>33444</v>
      </c>
      <c r="UKL156" s="24" t="s">
        <v>33445</v>
      </c>
      <c r="UKM156" s="24" t="s">
        <v>33446</v>
      </c>
      <c r="UKN156" s="24" t="s">
        <v>33447</v>
      </c>
      <c r="UKO156" s="24" t="s">
        <v>33448</v>
      </c>
      <c r="UKP156" s="24" t="s">
        <v>33449</v>
      </c>
      <c r="UKQ156" s="24" t="s">
        <v>33450</v>
      </c>
      <c r="UKR156" s="24" t="s">
        <v>33451</v>
      </c>
      <c r="UKS156" s="24" t="s">
        <v>33452</v>
      </c>
      <c r="UKT156" s="24" t="s">
        <v>33453</v>
      </c>
      <c r="UKU156" s="24" t="s">
        <v>33454</v>
      </c>
      <c r="UKV156" s="24" t="s">
        <v>33455</v>
      </c>
      <c r="UKW156" s="24" t="s">
        <v>33456</v>
      </c>
      <c r="UKX156" s="24" t="s">
        <v>33457</v>
      </c>
      <c r="UKY156" s="24" t="s">
        <v>33458</v>
      </c>
      <c r="UKZ156" s="24" t="s">
        <v>33459</v>
      </c>
      <c r="ULA156" s="24" t="s">
        <v>33460</v>
      </c>
      <c r="ULB156" s="24" t="s">
        <v>33461</v>
      </c>
      <c r="ULC156" s="24" t="s">
        <v>33462</v>
      </c>
      <c r="ULD156" s="24" t="s">
        <v>33463</v>
      </c>
      <c r="ULE156" s="24" t="s">
        <v>33464</v>
      </c>
      <c r="ULF156" s="24" t="s">
        <v>33465</v>
      </c>
      <c r="ULG156" s="24" t="s">
        <v>33466</v>
      </c>
      <c r="ULH156" s="24" t="s">
        <v>33467</v>
      </c>
      <c r="ULI156" s="24" t="s">
        <v>33468</v>
      </c>
      <c r="ULJ156" s="24" t="s">
        <v>33469</v>
      </c>
      <c r="ULK156" s="24" t="s">
        <v>33470</v>
      </c>
      <c r="ULL156" s="24" t="s">
        <v>33471</v>
      </c>
      <c r="ULM156" s="24" t="s">
        <v>33472</v>
      </c>
      <c r="ULN156" s="24" t="s">
        <v>33473</v>
      </c>
      <c r="ULO156" s="24" t="s">
        <v>33474</v>
      </c>
      <c r="ULP156" s="24" t="s">
        <v>33475</v>
      </c>
      <c r="ULQ156" s="24" t="s">
        <v>33476</v>
      </c>
      <c r="ULR156" s="24" t="s">
        <v>33477</v>
      </c>
      <c r="ULS156" s="24" t="s">
        <v>33478</v>
      </c>
      <c r="ULT156" s="24" t="s">
        <v>33479</v>
      </c>
      <c r="ULU156" s="24" t="s">
        <v>33480</v>
      </c>
      <c r="ULV156" s="24" t="s">
        <v>33481</v>
      </c>
      <c r="ULW156" s="24" t="s">
        <v>33482</v>
      </c>
      <c r="ULX156" s="24" t="s">
        <v>33483</v>
      </c>
      <c r="ULY156" s="24" t="s">
        <v>33484</v>
      </c>
      <c r="ULZ156" s="24" t="s">
        <v>33485</v>
      </c>
      <c r="UMA156" s="24" t="s">
        <v>33486</v>
      </c>
      <c r="UMB156" s="24" t="s">
        <v>33487</v>
      </c>
      <c r="UMC156" s="24" t="s">
        <v>33488</v>
      </c>
      <c r="UMD156" s="24" t="s">
        <v>33489</v>
      </c>
      <c r="UME156" s="24" t="s">
        <v>33490</v>
      </c>
      <c r="UMF156" s="24" t="s">
        <v>33491</v>
      </c>
      <c r="UMG156" s="24" t="s">
        <v>33492</v>
      </c>
      <c r="UMH156" s="24" t="s">
        <v>33493</v>
      </c>
      <c r="UMI156" s="24" t="s">
        <v>33494</v>
      </c>
      <c r="UMJ156" s="24" t="s">
        <v>33495</v>
      </c>
      <c r="UMK156" s="24" t="s">
        <v>33496</v>
      </c>
      <c r="UML156" s="24" t="s">
        <v>33497</v>
      </c>
      <c r="UMM156" s="24" t="s">
        <v>33498</v>
      </c>
      <c r="UMN156" s="24" t="s">
        <v>33499</v>
      </c>
      <c r="UMO156" s="24" t="s">
        <v>33500</v>
      </c>
      <c r="UMP156" s="24" t="s">
        <v>33501</v>
      </c>
      <c r="UMQ156" s="24" t="s">
        <v>33502</v>
      </c>
      <c r="UMR156" s="24" t="s">
        <v>33503</v>
      </c>
      <c r="UMS156" s="24" t="s">
        <v>33504</v>
      </c>
      <c r="UMT156" s="24" t="s">
        <v>33505</v>
      </c>
      <c r="UMU156" s="24" t="s">
        <v>33506</v>
      </c>
      <c r="UMV156" s="24" t="s">
        <v>33507</v>
      </c>
      <c r="UMW156" s="24" t="s">
        <v>33508</v>
      </c>
      <c r="UMX156" s="24" t="s">
        <v>33509</v>
      </c>
      <c r="UMY156" s="24" t="s">
        <v>33510</v>
      </c>
      <c r="UMZ156" s="24" t="s">
        <v>33511</v>
      </c>
      <c r="UNA156" s="24" t="s">
        <v>33512</v>
      </c>
      <c r="UNB156" s="24" t="s">
        <v>33513</v>
      </c>
      <c r="UNC156" s="24" t="s">
        <v>33514</v>
      </c>
      <c r="UND156" s="24" t="s">
        <v>33515</v>
      </c>
      <c r="UNE156" s="24" t="s">
        <v>33516</v>
      </c>
      <c r="UNF156" s="24" t="s">
        <v>33517</v>
      </c>
      <c r="UNG156" s="24" t="s">
        <v>33518</v>
      </c>
      <c r="UNH156" s="24" t="s">
        <v>33519</v>
      </c>
      <c r="UNI156" s="24" t="s">
        <v>33520</v>
      </c>
      <c r="UNJ156" s="24" t="s">
        <v>33521</v>
      </c>
      <c r="UNK156" s="24" t="s">
        <v>33522</v>
      </c>
      <c r="UNL156" s="24" t="s">
        <v>33523</v>
      </c>
      <c r="UNM156" s="24" t="s">
        <v>33524</v>
      </c>
      <c r="UNN156" s="24" t="s">
        <v>33525</v>
      </c>
      <c r="UNO156" s="24" t="s">
        <v>33526</v>
      </c>
      <c r="UNP156" s="24" t="s">
        <v>33527</v>
      </c>
      <c r="UNQ156" s="24" t="s">
        <v>33528</v>
      </c>
      <c r="UNR156" s="24" t="s">
        <v>33529</v>
      </c>
      <c r="UNS156" s="24" t="s">
        <v>33530</v>
      </c>
      <c r="UNT156" s="24" t="s">
        <v>33531</v>
      </c>
      <c r="UNU156" s="24" t="s">
        <v>33532</v>
      </c>
      <c r="UNV156" s="24" t="s">
        <v>33533</v>
      </c>
      <c r="UNW156" s="24" t="s">
        <v>33534</v>
      </c>
      <c r="UNX156" s="24" t="s">
        <v>33535</v>
      </c>
      <c r="UNY156" s="24" t="s">
        <v>33536</v>
      </c>
      <c r="UNZ156" s="24" t="s">
        <v>33537</v>
      </c>
      <c r="UOA156" s="24" t="s">
        <v>33538</v>
      </c>
      <c r="UOB156" s="24" t="s">
        <v>33539</v>
      </c>
      <c r="UOC156" s="24" t="s">
        <v>33540</v>
      </c>
      <c r="UOD156" s="24" t="s">
        <v>33541</v>
      </c>
      <c r="UOE156" s="24" t="s">
        <v>33542</v>
      </c>
      <c r="UOF156" s="24" t="s">
        <v>33543</v>
      </c>
      <c r="UOG156" s="24" t="s">
        <v>33544</v>
      </c>
      <c r="UOH156" s="24" t="s">
        <v>33545</v>
      </c>
      <c r="UOI156" s="24" t="s">
        <v>33546</v>
      </c>
      <c r="UOJ156" s="24" t="s">
        <v>33547</v>
      </c>
      <c r="UOK156" s="24" t="s">
        <v>33548</v>
      </c>
      <c r="UOL156" s="24" t="s">
        <v>33549</v>
      </c>
      <c r="UOM156" s="24" t="s">
        <v>33550</v>
      </c>
      <c r="UON156" s="24" t="s">
        <v>33551</v>
      </c>
      <c r="UOO156" s="24" t="s">
        <v>33552</v>
      </c>
      <c r="UOP156" s="24" t="s">
        <v>33553</v>
      </c>
      <c r="UOQ156" s="24" t="s">
        <v>33554</v>
      </c>
      <c r="UOR156" s="24" t="s">
        <v>33555</v>
      </c>
      <c r="UOS156" s="24" t="s">
        <v>33556</v>
      </c>
      <c r="UOT156" s="24" t="s">
        <v>33557</v>
      </c>
      <c r="UOU156" s="24" t="s">
        <v>33558</v>
      </c>
      <c r="UOV156" s="24" t="s">
        <v>33559</v>
      </c>
      <c r="UOW156" s="24" t="s">
        <v>33560</v>
      </c>
      <c r="UOX156" s="24" t="s">
        <v>33561</v>
      </c>
      <c r="UOY156" s="24" t="s">
        <v>33562</v>
      </c>
      <c r="UOZ156" s="24" t="s">
        <v>33563</v>
      </c>
      <c r="UPA156" s="24" t="s">
        <v>33564</v>
      </c>
      <c r="UPB156" s="24" t="s">
        <v>33565</v>
      </c>
      <c r="UPC156" s="24" t="s">
        <v>33566</v>
      </c>
      <c r="UPD156" s="24" t="s">
        <v>33567</v>
      </c>
      <c r="UPE156" s="24" t="s">
        <v>33568</v>
      </c>
      <c r="UPF156" s="24" t="s">
        <v>33569</v>
      </c>
      <c r="UPG156" s="24" t="s">
        <v>33570</v>
      </c>
      <c r="UPH156" s="24" t="s">
        <v>33571</v>
      </c>
      <c r="UPI156" s="24" t="s">
        <v>33572</v>
      </c>
      <c r="UPJ156" s="24" t="s">
        <v>33573</v>
      </c>
      <c r="UPK156" s="24" t="s">
        <v>33574</v>
      </c>
      <c r="UPL156" s="24" t="s">
        <v>33575</v>
      </c>
      <c r="UPM156" s="24" t="s">
        <v>33576</v>
      </c>
      <c r="UPN156" s="24" t="s">
        <v>33577</v>
      </c>
      <c r="UPO156" s="24" t="s">
        <v>33578</v>
      </c>
      <c r="UPP156" s="24" t="s">
        <v>33579</v>
      </c>
      <c r="UPQ156" s="24" t="s">
        <v>33580</v>
      </c>
      <c r="UPR156" s="24" t="s">
        <v>33581</v>
      </c>
      <c r="UPS156" s="24" t="s">
        <v>33582</v>
      </c>
      <c r="UPT156" s="24" t="s">
        <v>33583</v>
      </c>
      <c r="UPU156" s="24" t="s">
        <v>33584</v>
      </c>
      <c r="UPV156" s="24" t="s">
        <v>33585</v>
      </c>
      <c r="UPW156" s="24" t="s">
        <v>33586</v>
      </c>
      <c r="UPX156" s="24" t="s">
        <v>33587</v>
      </c>
      <c r="UPY156" s="24" t="s">
        <v>33588</v>
      </c>
      <c r="UPZ156" s="24" t="s">
        <v>33589</v>
      </c>
      <c r="UQA156" s="24" t="s">
        <v>33590</v>
      </c>
      <c r="UQB156" s="24" t="s">
        <v>33591</v>
      </c>
      <c r="UQC156" s="24" t="s">
        <v>33592</v>
      </c>
      <c r="UQD156" s="24" t="s">
        <v>33593</v>
      </c>
      <c r="UQE156" s="24" t="s">
        <v>33594</v>
      </c>
      <c r="UQF156" s="24" t="s">
        <v>33595</v>
      </c>
      <c r="UQG156" s="24" t="s">
        <v>33596</v>
      </c>
      <c r="UQH156" s="24" t="s">
        <v>33597</v>
      </c>
      <c r="UQI156" s="24" t="s">
        <v>33598</v>
      </c>
      <c r="UQJ156" s="24" t="s">
        <v>33599</v>
      </c>
      <c r="UQK156" s="24" t="s">
        <v>33600</v>
      </c>
      <c r="UQL156" s="24" t="s">
        <v>33601</v>
      </c>
      <c r="UQM156" s="24" t="s">
        <v>33602</v>
      </c>
      <c r="UQN156" s="24" t="s">
        <v>33603</v>
      </c>
      <c r="UQO156" s="24" t="s">
        <v>33604</v>
      </c>
      <c r="UQP156" s="24" t="s">
        <v>33605</v>
      </c>
      <c r="UQQ156" s="24" t="s">
        <v>33606</v>
      </c>
      <c r="UQR156" s="24" t="s">
        <v>33607</v>
      </c>
      <c r="UQS156" s="24" t="s">
        <v>33608</v>
      </c>
      <c r="UQT156" s="24" t="s">
        <v>33609</v>
      </c>
      <c r="UQU156" s="24" t="s">
        <v>33610</v>
      </c>
      <c r="UQV156" s="24" t="s">
        <v>33611</v>
      </c>
      <c r="UQW156" s="24" t="s">
        <v>33612</v>
      </c>
      <c r="UQX156" s="24" t="s">
        <v>33613</v>
      </c>
      <c r="UQY156" s="24" t="s">
        <v>33614</v>
      </c>
      <c r="UQZ156" s="24" t="s">
        <v>33615</v>
      </c>
      <c r="URA156" s="24" t="s">
        <v>33616</v>
      </c>
      <c r="URB156" s="24" t="s">
        <v>33617</v>
      </c>
      <c r="URC156" s="24" t="s">
        <v>33618</v>
      </c>
      <c r="URD156" s="24" t="s">
        <v>33619</v>
      </c>
      <c r="URE156" s="24" t="s">
        <v>33620</v>
      </c>
      <c r="URF156" s="24" t="s">
        <v>33621</v>
      </c>
      <c r="URG156" s="24" t="s">
        <v>33622</v>
      </c>
      <c r="URH156" s="24" t="s">
        <v>33623</v>
      </c>
      <c r="URI156" s="24" t="s">
        <v>33624</v>
      </c>
      <c r="URJ156" s="24" t="s">
        <v>33625</v>
      </c>
      <c r="URK156" s="24" t="s">
        <v>33626</v>
      </c>
      <c r="URL156" s="24" t="s">
        <v>33627</v>
      </c>
      <c r="URM156" s="24" t="s">
        <v>33628</v>
      </c>
      <c r="URN156" s="24" t="s">
        <v>33629</v>
      </c>
      <c r="URO156" s="24" t="s">
        <v>33630</v>
      </c>
      <c r="URP156" s="24" t="s">
        <v>33631</v>
      </c>
      <c r="URQ156" s="24" t="s">
        <v>33632</v>
      </c>
      <c r="URR156" s="24" t="s">
        <v>33633</v>
      </c>
      <c r="URS156" s="24" t="s">
        <v>33634</v>
      </c>
      <c r="URT156" s="24" t="s">
        <v>33635</v>
      </c>
      <c r="URU156" s="24" t="s">
        <v>33636</v>
      </c>
      <c r="URV156" s="24" t="s">
        <v>33637</v>
      </c>
      <c r="URW156" s="24" t="s">
        <v>33638</v>
      </c>
      <c r="URX156" s="24" t="s">
        <v>33639</v>
      </c>
      <c r="URY156" s="24" t="s">
        <v>33640</v>
      </c>
      <c r="URZ156" s="24" t="s">
        <v>33641</v>
      </c>
      <c r="USA156" s="24" t="s">
        <v>33642</v>
      </c>
      <c r="USB156" s="24" t="s">
        <v>33643</v>
      </c>
      <c r="USC156" s="24" t="s">
        <v>33644</v>
      </c>
      <c r="USD156" s="24" t="s">
        <v>33645</v>
      </c>
      <c r="USE156" s="24" t="s">
        <v>33646</v>
      </c>
      <c r="USF156" s="24" t="s">
        <v>33647</v>
      </c>
      <c r="USG156" s="24" t="s">
        <v>33648</v>
      </c>
      <c r="USH156" s="24" t="s">
        <v>33649</v>
      </c>
      <c r="USI156" s="24" t="s">
        <v>33650</v>
      </c>
      <c r="USJ156" s="24" t="s">
        <v>33651</v>
      </c>
      <c r="USK156" s="24" t="s">
        <v>33652</v>
      </c>
      <c r="USL156" s="24" t="s">
        <v>33653</v>
      </c>
      <c r="USM156" s="24" t="s">
        <v>33654</v>
      </c>
      <c r="USN156" s="24" t="s">
        <v>33655</v>
      </c>
      <c r="USO156" s="24" t="s">
        <v>33656</v>
      </c>
      <c r="USP156" s="24" t="s">
        <v>33657</v>
      </c>
      <c r="USQ156" s="24" t="s">
        <v>33658</v>
      </c>
      <c r="USR156" s="24" t="s">
        <v>33659</v>
      </c>
      <c r="USS156" s="24" t="s">
        <v>33660</v>
      </c>
      <c r="UST156" s="24" t="s">
        <v>33661</v>
      </c>
      <c r="USU156" s="24" t="s">
        <v>33662</v>
      </c>
      <c r="USV156" s="24" t="s">
        <v>33663</v>
      </c>
      <c r="USW156" s="24" t="s">
        <v>33664</v>
      </c>
      <c r="USX156" s="24" t="s">
        <v>33665</v>
      </c>
      <c r="USY156" s="24" t="s">
        <v>33666</v>
      </c>
      <c r="USZ156" s="24" t="s">
        <v>33667</v>
      </c>
      <c r="UTA156" s="24" t="s">
        <v>33668</v>
      </c>
      <c r="UTB156" s="24" t="s">
        <v>33669</v>
      </c>
      <c r="UTC156" s="24" t="s">
        <v>33670</v>
      </c>
      <c r="UTD156" s="24" t="s">
        <v>33671</v>
      </c>
      <c r="UTE156" s="24" t="s">
        <v>33672</v>
      </c>
      <c r="UTF156" s="24" t="s">
        <v>33673</v>
      </c>
      <c r="UTG156" s="24" t="s">
        <v>33674</v>
      </c>
      <c r="UTH156" s="24" t="s">
        <v>33675</v>
      </c>
      <c r="UTI156" s="24" t="s">
        <v>33676</v>
      </c>
      <c r="UTJ156" s="24" t="s">
        <v>33677</v>
      </c>
      <c r="UTK156" s="24" t="s">
        <v>33678</v>
      </c>
      <c r="UTL156" s="24" t="s">
        <v>33679</v>
      </c>
      <c r="UTM156" s="24" t="s">
        <v>33680</v>
      </c>
      <c r="UTN156" s="24" t="s">
        <v>33681</v>
      </c>
      <c r="UTO156" s="24" t="s">
        <v>33682</v>
      </c>
      <c r="UTP156" s="24" t="s">
        <v>33683</v>
      </c>
      <c r="UTQ156" s="24" t="s">
        <v>33684</v>
      </c>
      <c r="UTR156" s="24" t="s">
        <v>33685</v>
      </c>
      <c r="UTS156" s="24" t="s">
        <v>33686</v>
      </c>
      <c r="UTT156" s="24" t="s">
        <v>33687</v>
      </c>
      <c r="UTU156" s="24" t="s">
        <v>33688</v>
      </c>
      <c r="UTV156" s="24" t="s">
        <v>33689</v>
      </c>
      <c r="UTW156" s="24" t="s">
        <v>33690</v>
      </c>
      <c r="UTX156" s="24" t="s">
        <v>33691</v>
      </c>
      <c r="UTY156" s="24" t="s">
        <v>33692</v>
      </c>
      <c r="UTZ156" s="24" t="s">
        <v>33693</v>
      </c>
      <c r="UUA156" s="24" t="s">
        <v>33694</v>
      </c>
      <c r="UUB156" s="24" t="s">
        <v>33695</v>
      </c>
      <c r="UUC156" s="24" t="s">
        <v>33696</v>
      </c>
      <c r="UUD156" s="24" t="s">
        <v>33697</v>
      </c>
      <c r="UUE156" s="24" t="s">
        <v>33698</v>
      </c>
      <c r="UUF156" s="24" t="s">
        <v>33699</v>
      </c>
      <c r="UUG156" s="24" t="s">
        <v>33700</v>
      </c>
      <c r="UUH156" s="24" t="s">
        <v>33701</v>
      </c>
      <c r="UUI156" s="24" t="s">
        <v>33702</v>
      </c>
      <c r="UUJ156" s="24" t="s">
        <v>33703</v>
      </c>
      <c r="UUK156" s="24" t="s">
        <v>33704</v>
      </c>
      <c r="UUL156" s="24" t="s">
        <v>33705</v>
      </c>
      <c r="UUM156" s="24" t="s">
        <v>33706</v>
      </c>
      <c r="UUN156" s="24" t="s">
        <v>33707</v>
      </c>
      <c r="UUO156" s="24" t="s">
        <v>33708</v>
      </c>
      <c r="UUP156" s="24" t="s">
        <v>33709</v>
      </c>
      <c r="UUQ156" s="24" t="s">
        <v>33710</v>
      </c>
      <c r="UUR156" s="24" t="s">
        <v>33711</v>
      </c>
      <c r="UUS156" s="24" t="s">
        <v>33712</v>
      </c>
      <c r="UUT156" s="24" t="s">
        <v>33713</v>
      </c>
      <c r="UUU156" s="24" t="s">
        <v>33714</v>
      </c>
      <c r="UUV156" s="24" t="s">
        <v>33715</v>
      </c>
      <c r="UUW156" s="24" t="s">
        <v>33716</v>
      </c>
      <c r="UUX156" s="24" t="s">
        <v>33717</v>
      </c>
      <c r="UUY156" s="24" t="s">
        <v>33718</v>
      </c>
      <c r="UUZ156" s="24" t="s">
        <v>33719</v>
      </c>
      <c r="UVA156" s="24" t="s">
        <v>33720</v>
      </c>
      <c r="UVB156" s="24" t="s">
        <v>33721</v>
      </c>
      <c r="UVC156" s="24" t="s">
        <v>33722</v>
      </c>
      <c r="UVD156" s="24" t="s">
        <v>33723</v>
      </c>
      <c r="UVE156" s="24" t="s">
        <v>33724</v>
      </c>
      <c r="UVF156" s="24" t="s">
        <v>33725</v>
      </c>
      <c r="UVG156" s="24" t="s">
        <v>33726</v>
      </c>
      <c r="UVH156" s="24" t="s">
        <v>33727</v>
      </c>
      <c r="UVI156" s="24" t="s">
        <v>33728</v>
      </c>
      <c r="UVJ156" s="24" t="s">
        <v>33729</v>
      </c>
      <c r="UVK156" s="24" t="s">
        <v>33730</v>
      </c>
      <c r="UVL156" s="24" t="s">
        <v>33731</v>
      </c>
      <c r="UVM156" s="24" t="s">
        <v>33732</v>
      </c>
      <c r="UVN156" s="24" t="s">
        <v>33733</v>
      </c>
      <c r="UVO156" s="24" t="s">
        <v>33734</v>
      </c>
      <c r="UVP156" s="24" t="s">
        <v>33735</v>
      </c>
      <c r="UVQ156" s="24" t="s">
        <v>33736</v>
      </c>
      <c r="UVR156" s="24" t="s">
        <v>33737</v>
      </c>
      <c r="UVS156" s="24" t="s">
        <v>33738</v>
      </c>
      <c r="UVT156" s="24" t="s">
        <v>33739</v>
      </c>
      <c r="UVU156" s="24" t="s">
        <v>33740</v>
      </c>
      <c r="UVV156" s="24" t="s">
        <v>33741</v>
      </c>
      <c r="UVW156" s="24" t="s">
        <v>33742</v>
      </c>
      <c r="UVX156" s="24" t="s">
        <v>33743</v>
      </c>
      <c r="UVY156" s="24" t="s">
        <v>33744</v>
      </c>
      <c r="UVZ156" s="24" t="s">
        <v>33745</v>
      </c>
      <c r="UWA156" s="24" t="s">
        <v>33746</v>
      </c>
      <c r="UWB156" s="24" t="s">
        <v>33747</v>
      </c>
      <c r="UWC156" s="24" t="s">
        <v>33748</v>
      </c>
      <c r="UWD156" s="24" t="s">
        <v>33749</v>
      </c>
      <c r="UWE156" s="24" t="s">
        <v>33750</v>
      </c>
      <c r="UWF156" s="24" t="s">
        <v>33751</v>
      </c>
      <c r="UWG156" s="24" t="s">
        <v>33752</v>
      </c>
      <c r="UWH156" s="24" t="s">
        <v>33753</v>
      </c>
      <c r="UWI156" s="24" t="s">
        <v>33754</v>
      </c>
      <c r="UWJ156" s="24" t="s">
        <v>33755</v>
      </c>
      <c r="UWK156" s="24" t="s">
        <v>33756</v>
      </c>
      <c r="UWL156" s="24" t="s">
        <v>33757</v>
      </c>
      <c r="UWM156" s="24" t="s">
        <v>33758</v>
      </c>
      <c r="UWN156" s="24" t="s">
        <v>33759</v>
      </c>
      <c r="UWO156" s="24" t="s">
        <v>33760</v>
      </c>
      <c r="UWP156" s="24" t="s">
        <v>33761</v>
      </c>
      <c r="UWQ156" s="24" t="s">
        <v>33762</v>
      </c>
      <c r="UWR156" s="24" t="s">
        <v>33763</v>
      </c>
      <c r="UWS156" s="24" t="s">
        <v>33764</v>
      </c>
      <c r="UWT156" s="24" t="s">
        <v>33765</v>
      </c>
      <c r="UWU156" s="24" t="s">
        <v>33766</v>
      </c>
      <c r="UWV156" s="24" t="s">
        <v>33767</v>
      </c>
      <c r="UWW156" s="24" t="s">
        <v>33768</v>
      </c>
      <c r="UWX156" s="24" t="s">
        <v>33769</v>
      </c>
      <c r="UWY156" s="24" t="s">
        <v>33770</v>
      </c>
      <c r="UWZ156" s="24" t="s">
        <v>33771</v>
      </c>
      <c r="UXA156" s="24" t="s">
        <v>33772</v>
      </c>
      <c r="UXB156" s="24" t="s">
        <v>33773</v>
      </c>
      <c r="UXC156" s="24" t="s">
        <v>33774</v>
      </c>
      <c r="UXD156" s="24" t="s">
        <v>33775</v>
      </c>
      <c r="UXE156" s="24" t="s">
        <v>33776</v>
      </c>
      <c r="UXF156" s="24" t="s">
        <v>33777</v>
      </c>
      <c r="UXG156" s="24" t="s">
        <v>33778</v>
      </c>
      <c r="UXH156" s="24" t="s">
        <v>33779</v>
      </c>
      <c r="UXI156" s="24" t="s">
        <v>33780</v>
      </c>
      <c r="UXJ156" s="24" t="s">
        <v>33781</v>
      </c>
      <c r="UXK156" s="24" t="s">
        <v>33782</v>
      </c>
      <c r="UXL156" s="24" t="s">
        <v>33783</v>
      </c>
      <c r="UXM156" s="24" t="s">
        <v>33784</v>
      </c>
      <c r="UXN156" s="24" t="s">
        <v>33785</v>
      </c>
      <c r="UXO156" s="24" t="s">
        <v>33786</v>
      </c>
      <c r="UXP156" s="24" t="s">
        <v>33787</v>
      </c>
      <c r="UXQ156" s="24" t="s">
        <v>33788</v>
      </c>
      <c r="UXR156" s="24" t="s">
        <v>33789</v>
      </c>
      <c r="UXS156" s="24" t="s">
        <v>33790</v>
      </c>
      <c r="UXT156" s="24" t="s">
        <v>33791</v>
      </c>
      <c r="UXU156" s="24" t="s">
        <v>33792</v>
      </c>
      <c r="UXV156" s="24" t="s">
        <v>33793</v>
      </c>
      <c r="UXW156" s="24" t="s">
        <v>33794</v>
      </c>
      <c r="UXX156" s="24" t="s">
        <v>33795</v>
      </c>
      <c r="UXY156" s="24" t="s">
        <v>33796</v>
      </c>
      <c r="UXZ156" s="24" t="s">
        <v>33797</v>
      </c>
      <c r="UYA156" s="24" t="s">
        <v>33798</v>
      </c>
      <c r="UYB156" s="24" t="s">
        <v>33799</v>
      </c>
      <c r="UYC156" s="24" t="s">
        <v>33800</v>
      </c>
      <c r="UYD156" s="24" t="s">
        <v>33801</v>
      </c>
      <c r="UYE156" s="24" t="s">
        <v>33802</v>
      </c>
      <c r="UYF156" s="24" t="s">
        <v>33803</v>
      </c>
      <c r="UYG156" s="24" t="s">
        <v>33804</v>
      </c>
      <c r="UYH156" s="24" t="s">
        <v>33805</v>
      </c>
      <c r="UYI156" s="24" t="s">
        <v>33806</v>
      </c>
      <c r="UYJ156" s="24" t="s">
        <v>33807</v>
      </c>
      <c r="UYK156" s="24" t="s">
        <v>33808</v>
      </c>
      <c r="UYL156" s="24" t="s">
        <v>33809</v>
      </c>
      <c r="UYM156" s="24" t="s">
        <v>33810</v>
      </c>
      <c r="UYN156" s="24" t="s">
        <v>33811</v>
      </c>
      <c r="UYO156" s="24" t="s">
        <v>33812</v>
      </c>
      <c r="UYP156" s="24" t="s">
        <v>33813</v>
      </c>
      <c r="UYQ156" s="24" t="s">
        <v>33814</v>
      </c>
      <c r="UYR156" s="24" t="s">
        <v>33815</v>
      </c>
      <c r="UYS156" s="24" t="s">
        <v>33816</v>
      </c>
      <c r="UYT156" s="24" t="s">
        <v>33817</v>
      </c>
      <c r="UYU156" s="24" t="s">
        <v>33818</v>
      </c>
      <c r="UYV156" s="24" t="s">
        <v>33819</v>
      </c>
      <c r="UYW156" s="24" t="s">
        <v>33820</v>
      </c>
      <c r="UYX156" s="24" t="s">
        <v>33821</v>
      </c>
      <c r="UYY156" s="24" t="s">
        <v>33822</v>
      </c>
      <c r="UYZ156" s="24" t="s">
        <v>33823</v>
      </c>
      <c r="UZA156" s="24" t="s">
        <v>33824</v>
      </c>
      <c r="UZB156" s="24" t="s">
        <v>33825</v>
      </c>
      <c r="UZC156" s="24" t="s">
        <v>33826</v>
      </c>
      <c r="UZD156" s="24" t="s">
        <v>33827</v>
      </c>
      <c r="UZE156" s="24" t="s">
        <v>33828</v>
      </c>
      <c r="UZF156" s="24" t="s">
        <v>33829</v>
      </c>
      <c r="UZG156" s="24" t="s">
        <v>33830</v>
      </c>
      <c r="UZH156" s="24" t="s">
        <v>33831</v>
      </c>
      <c r="UZI156" s="24" t="s">
        <v>33832</v>
      </c>
      <c r="UZJ156" s="24" t="s">
        <v>33833</v>
      </c>
      <c r="UZK156" s="24" t="s">
        <v>33834</v>
      </c>
      <c r="UZL156" s="24" t="s">
        <v>33835</v>
      </c>
      <c r="UZM156" s="24" t="s">
        <v>33836</v>
      </c>
      <c r="UZN156" s="24" t="s">
        <v>33837</v>
      </c>
      <c r="UZO156" s="24" t="s">
        <v>33838</v>
      </c>
      <c r="UZP156" s="24" t="s">
        <v>33839</v>
      </c>
      <c r="UZQ156" s="24" t="s">
        <v>33840</v>
      </c>
      <c r="UZR156" s="24" t="s">
        <v>33841</v>
      </c>
      <c r="UZS156" s="24" t="s">
        <v>33842</v>
      </c>
      <c r="UZT156" s="24" t="s">
        <v>33843</v>
      </c>
      <c r="UZU156" s="24" t="s">
        <v>33844</v>
      </c>
      <c r="UZV156" s="24" t="s">
        <v>33845</v>
      </c>
      <c r="UZW156" s="24" t="s">
        <v>33846</v>
      </c>
      <c r="UZX156" s="24" t="s">
        <v>33847</v>
      </c>
      <c r="UZY156" s="24" t="s">
        <v>33848</v>
      </c>
      <c r="UZZ156" s="24" t="s">
        <v>33849</v>
      </c>
      <c r="VAA156" s="24" t="s">
        <v>33850</v>
      </c>
      <c r="VAB156" s="24" t="s">
        <v>33851</v>
      </c>
      <c r="VAC156" s="24" t="s">
        <v>33852</v>
      </c>
      <c r="VAD156" s="24" t="s">
        <v>33853</v>
      </c>
      <c r="VAE156" s="24" t="s">
        <v>33854</v>
      </c>
      <c r="VAF156" s="24" t="s">
        <v>33855</v>
      </c>
      <c r="VAG156" s="24" t="s">
        <v>33856</v>
      </c>
      <c r="VAH156" s="24" t="s">
        <v>33857</v>
      </c>
      <c r="VAI156" s="24" t="s">
        <v>33858</v>
      </c>
      <c r="VAJ156" s="24" t="s">
        <v>33859</v>
      </c>
      <c r="VAK156" s="24" t="s">
        <v>33860</v>
      </c>
      <c r="VAL156" s="24" t="s">
        <v>33861</v>
      </c>
      <c r="VAM156" s="24" t="s">
        <v>33862</v>
      </c>
      <c r="VAN156" s="24" t="s">
        <v>33863</v>
      </c>
      <c r="VAO156" s="24" t="s">
        <v>33864</v>
      </c>
      <c r="VAP156" s="24" t="s">
        <v>33865</v>
      </c>
      <c r="VAQ156" s="24" t="s">
        <v>33866</v>
      </c>
      <c r="VAR156" s="24" t="s">
        <v>33867</v>
      </c>
      <c r="VAS156" s="24" t="s">
        <v>33868</v>
      </c>
      <c r="VAT156" s="24" t="s">
        <v>33869</v>
      </c>
      <c r="VAU156" s="24" t="s">
        <v>33870</v>
      </c>
      <c r="VAV156" s="24" t="s">
        <v>33871</v>
      </c>
      <c r="VAW156" s="24" t="s">
        <v>33872</v>
      </c>
      <c r="VAX156" s="24" t="s">
        <v>33873</v>
      </c>
      <c r="VAY156" s="24" t="s">
        <v>33874</v>
      </c>
      <c r="VAZ156" s="24" t="s">
        <v>33875</v>
      </c>
      <c r="VBA156" s="24" t="s">
        <v>33876</v>
      </c>
      <c r="VBB156" s="24" t="s">
        <v>33877</v>
      </c>
      <c r="VBC156" s="24" t="s">
        <v>33878</v>
      </c>
      <c r="VBD156" s="24" t="s">
        <v>33879</v>
      </c>
      <c r="VBE156" s="24" t="s">
        <v>33880</v>
      </c>
      <c r="VBF156" s="24" t="s">
        <v>33881</v>
      </c>
      <c r="VBG156" s="24" t="s">
        <v>33882</v>
      </c>
      <c r="VBH156" s="24" t="s">
        <v>33883</v>
      </c>
      <c r="VBI156" s="24" t="s">
        <v>33884</v>
      </c>
      <c r="VBJ156" s="24" t="s">
        <v>33885</v>
      </c>
      <c r="VBK156" s="24" t="s">
        <v>33886</v>
      </c>
      <c r="VBL156" s="24" t="s">
        <v>33887</v>
      </c>
      <c r="VBM156" s="24" t="s">
        <v>33888</v>
      </c>
      <c r="VBN156" s="24" t="s">
        <v>33889</v>
      </c>
      <c r="VBO156" s="24" t="s">
        <v>33890</v>
      </c>
      <c r="VBP156" s="24" t="s">
        <v>33891</v>
      </c>
      <c r="VBQ156" s="24" t="s">
        <v>33892</v>
      </c>
      <c r="VBR156" s="24" t="s">
        <v>33893</v>
      </c>
      <c r="VBS156" s="24" t="s">
        <v>33894</v>
      </c>
      <c r="VBT156" s="24" t="s">
        <v>33895</v>
      </c>
      <c r="VBU156" s="24" t="s">
        <v>33896</v>
      </c>
      <c r="VBV156" s="24" t="s">
        <v>33897</v>
      </c>
      <c r="VBW156" s="24" t="s">
        <v>33898</v>
      </c>
      <c r="VBX156" s="24" t="s">
        <v>33899</v>
      </c>
      <c r="VBY156" s="24" t="s">
        <v>33900</v>
      </c>
      <c r="VBZ156" s="24" t="s">
        <v>33901</v>
      </c>
      <c r="VCA156" s="24" t="s">
        <v>33902</v>
      </c>
      <c r="VCB156" s="24" t="s">
        <v>33903</v>
      </c>
      <c r="VCC156" s="24" t="s">
        <v>33904</v>
      </c>
      <c r="VCD156" s="24" t="s">
        <v>33905</v>
      </c>
      <c r="VCE156" s="24" t="s">
        <v>33906</v>
      </c>
      <c r="VCF156" s="24" t="s">
        <v>33907</v>
      </c>
      <c r="VCG156" s="24" t="s">
        <v>33908</v>
      </c>
      <c r="VCH156" s="24" t="s">
        <v>33909</v>
      </c>
      <c r="VCI156" s="24" t="s">
        <v>33910</v>
      </c>
      <c r="VCJ156" s="24" t="s">
        <v>33911</v>
      </c>
      <c r="VCK156" s="24" t="s">
        <v>33912</v>
      </c>
      <c r="VCL156" s="24" t="s">
        <v>33913</v>
      </c>
      <c r="VCM156" s="24" t="s">
        <v>33914</v>
      </c>
      <c r="VCN156" s="24" t="s">
        <v>33915</v>
      </c>
      <c r="VCO156" s="24" t="s">
        <v>33916</v>
      </c>
      <c r="VCP156" s="24" t="s">
        <v>33917</v>
      </c>
      <c r="VCQ156" s="24" t="s">
        <v>33918</v>
      </c>
      <c r="VCR156" s="24" t="s">
        <v>33919</v>
      </c>
      <c r="VCS156" s="24" t="s">
        <v>33920</v>
      </c>
      <c r="VCT156" s="24" t="s">
        <v>33921</v>
      </c>
      <c r="VCU156" s="24" t="s">
        <v>33922</v>
      </c>
      <c r="VCV156" s="24" t="s">
        <v>33923</v>
      </c>
      <c r="VCW156" s="24" t="s">
        <v>33924</v>
      </c>
      <c r="VCX156" s="24" t="s">
        <v>33925</v>
      </c>
      <c r="VCY156" s="24" t="s">
        <v>33926</v>
      </c>
      <c r="VCZ156" s="24" t="s">
        <v>33927</v>
      </c>
      <c r="VDA156" s="24" t="s">
        <v>33928</v>
      </c>
      <c r="VDB156" s="24" t="s">
        <v>33929</v>
      </c>
      <c r="VDC156" s="24" t="s">
        <v>33930</v>
      </c>
      <c r="VDD156" s="24" t="s">
        <v>33931</v>
      </c>
      <c r="VDE156" s="24" t="s">
        <v>33932</v>
      </c>
      <c r="VDF156" s="24" t="s">
        <v>33933</v>
      </c>
      <c r="VDG156" s="24" t="s">
        <v>33934</v>
      </c>
      <c r="VDH156" s="24" t="s">
        <v>33935</v>
      </c>
      <c r="VDI156" s="24" t="s">
        <v>33936</v>
      </c>
      <c r="VDJ156" s="24" t="s">
        <v>33937</v>
      </c>
      <c r="VDK156" s="24" t="s">
        <v>33938</v>
      </c>
      <c r="VDL156" s="24" t="s">
        <v>33939</v>
      </c>
      <c r="VDM156" s="24" t="s">
        <v>33940</v>
      </c>
      <c r="VDN156" s="24" t="s">
        <v>33941</v>
      </c>
      <c r="VDO156" s="24" t="s">
        <v>33942</v>
      </c>
      <c r="VDP156" s="24" t="s">
        <v>33943</v>
      </c>
      <c r="VDQ156" s="24" t="s">
        <v>33944</v>
      </c>
      <c r="VDR156" s="24" t="s">
        <v>33945</v>
      </c>
      <c r="VDS156" s="24" t="s">
        <v>33946</v>
      </c>
      <c r="VDT156" s="24" t="s">
        <v>33947</v>
      </c>
      <c r="VDU156" s="24" t="s">
        <v>33948</v>
      </c>
      <c r="VDV156" s="24" t="s">
        <v>33949</v>
      </c>
      <c r="VDW156" s="24" t="s">
        <v>33950</v>
      </c>
      <c r="VDX156" s="24" t="s">
        <v>33951</v>
      </c>
      <c r="VDY156" s="24" t="s">
        <v>33952</v>
      </c>
      <c r="VDZ156" s="24" t="s">
        <v>33953</v>
      </c>
      <c r="VEA156" s="24" t="s">
        <v>33954</v>
      </c>
      <c r="VEB156" s="24" t="s">
        <v>33955</v>
      </c>
      <c r="VEC156" s="24" t="s">
        <v>33956</v>
      </c>
      <c r="VED156" s="24" t="s">
        <v>33957</v>
      </c>
      <c r="VEE156" s="24" t="s">
        <v>33958</v>
      </c>
      <c r="VEF156" s="24" t="s">
        <v>33959</v>
      </c>
      <c r="VEG156" s="24" t="s">
        <v>33960</v>
      </c>
      <c r="VEH156" s="24" t="s">
        <v>33961</v>
      </c>
      <c r="VEI156" s="24" t="s">
        <v>33962</v>
      </c>
      <c r="VEJ156" s="24" t="s">
        <v>33963</v>
      </c>
      <c r="VEK156" s="24" t="s">
        <v>33964</v>
      </c>
      <c r="VEL156" s="24" t="s">
        <v>33965</v>
      </c>
      <c r="VEM156" s="24" t="s">
        <v>33966</v>
      </c>
      <c r="VEN156" s="24" t="s">
        <v>33967</v>
      </c>
      <c r="VEO156" s="24" t="s">
        <v>33968</v>
      </c>
      <c r="VEP156" s="24" t="s">
        <v>33969</v>
      </c>
      <c r="VEQ156" s="24" t="s">
        <v>33970</v>
      </c>
      <c r="VER156" s="24" t="s">
        <v>33971</v>
      </c>
      <c r="VES156" s="24" t="s">
        <v>33972</v>
      </c>
      <c r="VET156" s="24" t="s">
        <v>33973</v>
      </c>
      <c r="VEU156" s="24" t="s">
        <v>33974</v>
      </c>
      <c r="VEV156" s="24" t="s">
        <v>33975</v>
      </c>
      <c r="VEW156" s="24" t="s">
        <v>33976</v>
      </c>
      <c r="VEX156" s="24" t="s">
        <v>33977</v>
      </c>
      <c r="VEY156" s="24" t="s">
        <v>33978</v>
      </c>
      <c r="VEZ156" s="24" t="s">
        <v>33979</v>
      </c>
      <c r="VFA156" s="24" t="s">
        <v>33980</v>
      </c>
      <c r="VFB156" s="24" t="s">
        <v>33981</v>
      </c>
      <c r="VFC156" s="24" t="s">
        <v>33982</v>
      </c>
      <c r="VFD156" s="24" t="s">
        <v>33983</v>
      </c>
      <c r="VFE156" s="24" t="s">
        <v>33984</v>
      </c>
      <c r="VFF156" s="24" t="s">
        <v>33985</v>
      </c>
      <c r="VFG156" s="24" t="s">
        <v>33986</v>
      </c>
      <c r="VFH156" s="24" t="s">
        <v>33987</v>
      </c>
      <c r="VFI156" s="24" t="s">
        <v>33988</v>
      </c>
      <c r="VFJ156" s="24" t="s">
        <v>33989</v>
      </c>
      <c r="VFK156" s="24" t="s">
        <v>33990</v>
      </c>
      <c r="VFL156" s="24" t="s">
        <v>33991</v>
      </c>
      <c r="VFM156" s="24" t="s">
        <v>33992</v>
      </c>
      <c r="VFN156" s="24" t="s">
        <v>33993</v>
      </c>
      <c r="VFO156" s="24" t="s">
        <v>33994</v>
      </c>
      <c r="VFP156" s="24" t="s">
        <v>33995</v>
      </c>
      <c r="VFQ156" s="24" t="s">
        <v>33996</v>
      </c>
      <c r="VFR156" s="24" t="s">
        <v>33997</v>
      </c>
      <c r="VFS156" s="24" t="s">
        <v>33998</v>
      </c>
      <c r="VFT156" s="24" t="s">
        <v>33999</v>
      </c>
      <c r="VFU156" s="24" t="s">
        <v>34000</v>
      </c>
      <c r="VFV156" s="24" t="s">
        <v>34001</v>
      </c>
      <c r="VFW156" s="24" t="s">
        <v>34002</v>
      </c>
      <c r="VFX156" s="24" t="s">
        <v>34003</v>
      </c>
      <c r="VFY156" s="24" t="s">
        <v>34004</v>
      </c>
      <c r="VFZ156" s="24" t="s">
        <v>34005</v>
      </c>
      <c r="VGA156" s="24" t="s">
        <v>34006</v>
      </c>
      <c r="VGB156" s="24" t="s">
        <v>34007</v>
      </c>
      <c r="VGC156" s="24" t="s">
        <v>34008</v>
      </c>
      <c r="VGD156" s="24" t="s">
        <v>34009</v>
      </c>
      <c r="VGE156" s="24" t="s">
        <v>34010</v>
      </c>
      <c r="VGF156" s="24" t="s">
        <v>34011</v>
      </c>
      <c r="VGG156" s="24" t="s">
        <v>34012</v>
      </c>
      <c r="VGH156" s="24" t="s">
        <v>34013</v>
      </c>
      <c r="VGI156" s="24" t="s">
        <v>34014</v>
      </c>
      <c r="VGJ156" s="24" t="s">
        <v>34015</v>
      </c>
      <c r="VGK156" s="24" t="s">
        <v>34016</v>
      </c>
      <c r="VGL156" s="24" t="s">
        <v>34017</v>
      </c>
      <c r="VGM156" s="24" t="s">
        <v>34018</v>
      </c>
      <c r="VGN156" s="24" t="s">
        <v>34019</v>
      </c>
      <c r="VGO156" s="24" t="s">
        <v>34020</v>
      </c>
      <c r="VGP156" s="24" t="s">
        <v>34021</v>
      </c>
      <c r="VGQ156" s="24" t="s">
        <v>34022</v>
      </c>
      <c r="VGR156" s="24" t="s">
        <v>34023</v>
      </c>
      <c r="VGS156" s="24" t="s">
        <v>34024</v>
      </c>
      <c r="VGT156" s="24" t="s">
        <v>34025</v>
      </c>
      <c r="VGU156" s="24" t="s">
        <v>34026</v>
      </c>
      <c r="VGV156" s="24" t="s">
        <v>34027</v>
      </c>
      <c r="VGW156" s="24" t="s">
        <v>34028</v>
      </c>
      <c r="VGX156" s="24" t="s">
        <v>34029</v>
      </c>
      <c r="VGY156" s="24" t="s">
        <v>34030</v>
      </c>
      <c r="VGZ156" s="24" t="s">
        <v>34031</v>
      </c>
      <c r="VHA156" s="24" t="s">
        <v>34032</v>
      </c>
      <c r="VHB156" s="24" t="s">
        <v>34033</v>
      </c>
      <c r="VHC156" s="24" t="s">
        <v>34034</v>
      </c>
      <c r="VHD156" s="24" t="s">
        <v>34035</v>
      </c>
      <c r="VHE156" s="24" t="s">
        <v>34036</v>
      </c>
      <c r="VHF156" s="24" t="s">
        <v>34037</v>
      </c>
      <c r="VHG156" s="24" t="s">
        <v>34038</v>
      </c>
      <c r="VHH156" s="24" t="s">
        <v>34039</v>
      </c>
      <c r="VHI156" s="24" t="s">
        <v>34040</v>
      </c>
      <c r="VHJ156" s="24" t="s">
        <v>34041</v>
      </c>
      <c r="VHK156" s="24" t="s">
        <v>34042</v>
      </c>
      <c r="VHL156" s="24" t="s">
        <v>34043</v>
      </c>
      <c r="VHM156" s="24" t="s">
        <v>34044</v>
      </c>
      <c r="VHN156" s="24" t="s">
        <v>34045</v>
      </c>
      <c r="VHO156" s="24" t="s">
        <v>34046</v>
      </c>
      <c r="VHP156" s="24" t="s">
        <v>34047</v>
      </c>
      <c r="VHQ156" s="24" t="s">
        <v>34048</v>
      </c>
      <c r="VHR156" s="24" t="s">
        <v>34049</v>
      </c>
      <c r="VHS156" s="24" t="s">
        <v>34050</v>
      </c>
      <c r="VHT156" s="24" t="s">
        <v>34051</v>
      </c>
      <c r="VHU156" s="24" t="s">
        <v>34052</v>
      </c>
      <c r="VHV156" s="24" t="s">
        <v>34053</v>
      </c>
      <c r="VHW156" s="24" t="s">
        <v>34054</v>
      </c>
      <c r="VHX156" s="24" t="s">
        <v>34055</v>
      </c>
      <c r="VHY156" s="24" t="s">
        <v>34056</v>
      </c>
      <c r="VHZ156" s="24" t="s">
        <v>34057</v>
      </c>
      <c r="VIA156" s="24" t="s">
        <v>34058</v>
      </c>
      <c r="VIB156" s="24" t="s">
        <v>34059</v>
      </c>
      <c r="VIC156" s="24" t="s">
        <v>34060</v>
      </c>
      <c r="VID156" s="24" t="s">
        <v>34061</v>
      </c>
      <c r="VIE156" s="24" t="s">
        <v>34062</v>
      </c>
      <c r="VIF156" s="24" t="s">
        <v>34063</v>
      </c>
      <c r="VIG156" s="24" t="s">
        <v>34064</v>
      </c>
      <c r="VIH156" s="24" t="s">
        <v>34065</v>
      </c>
      <c r="VII156" s="24" t="s">
        <v>34066</v>
      </c>
      <c r="VIJ156" s="24" t="s">
        <v>34067</v>
      </c>
      <c r="VIK156" s="24" t="s">
        <v>34068</v>
      </c>
      <c r="VIL156" s="24" t="s">
        <v>34069</v>
      </c>
      <c r="VIM156" s="24" t="s">
        <v>34070</v>
      </c>
      <c r="VIN156" s="24" t="s">
        <v>34071</v>
      </c>
      <c r="VIO156" s="24" t="s">
        <v>34072</v>
      </c>
      <c r="VIP156" s="24" t="s">
        <v>34073</v>
      </c>
      <c r="VIQ156" s="24" t="s">
        <v>34074</v>
      </c>
      <c r="VIR156" s="24" t="s">
        <v>34075</v>
      </c>
      <c r="VIS156" s="24" t="s">
        <v>34076</v>
      </c>
      <c r="VIT156" s="24" t="s">
        <v>34077</v>
      </c>
      <c r="VIU156" s="24" t="s">
        <v>34078</v>
      </c>
      <c r="VIV156" s="24" t="s">
        <v>34079</v>
      </c>
      <c r="VIW156" s="24" t="s">
        <v>34080</v>
      </c>
      <c r="VIX156" s="24" t="s">
        <v>34081</v>
      </c>
      <c r="VIY156" s="24" t="s">
        <v>34082</v>
      </c>
      <c r="VIZ156" s="24" t="s">
        <v>34083</v>
      </c>
      <c r="VJA156" s="24" t="s">
        <v>34084</v>
      </c>
      <c r="VJB156" s="24" t="s">
        <v>34085</v>
      </c>
      <c r="VJC156" s="24" t="s">
        <v>34086</v>
      </c>
      <c r="VJD156" s="24" t="s">
        <v>34087</v>
      </c>
      <c r="VJE156" s="24" t="s">
        <v>34088</v>
      </c>
      <c r="VJF156" s="24" t="s">
        <v>34089</v>
      </c>
      <c r="VJG156" s="24" t="s">
        <v>34090</v>
      </c>
      <c r="VJH156" s="24" t="s">
        <v>34091</v>
      </c>
      <c r="VJI156" s="24" t="s">
        <v>34092</v>
      </c>
      <c r="VJJ156" s="24" t="s">
        <v>34093</v>
      </c>
      <c r="VJK156" s="24" t="s">
        <v>34094</v>
      </c>
      <c r="VJL156" s="24" t="s">
        <v>34095</v>
      </c>
      <c r="VJM156" s="24" t="s">
        <v>34096</v>
      </c>
      <c r="VJN156" s="24" t="s">
        <v>34097</v>
      </c>
      <c r="VJO156" s="24" t="s">
        <v>34098</v>
      </c>
      <c r="VJP156" s="24" t="s">
        <v>34099</v>
      </c>
      <c r="VJQ156" s="24" t="s">
        <v>34100</v>
      </c>
      <c r="VJR156" s="24" t="s">
        <v>34101</v>
      </c>
      <c r="VJS156" s="24" t="s">
        <v>34102</v>
      </c>
      <c r="VJT156" s="24" t="s">
        <v>34103</v>
      </c>
      <c r="VJU156" s="24" t="s">
        <v>34104</v>
      </c>
      <c r="VJV156" s="24" t="s">
        <v>34105</v>
      </c>
      <c r="VJW156" s="24" t="s">
        <v>34106</v>
      </c>
      <c r="VJX156" s="24" t="s">
        <v>34107</v>
      </c>
      <c r="VJY156" s="24" t="s">
        <v>34108</v>
      </c>
      <c r="VJZ156" s="24" t="s">
        <v>34109</v>
      </c>
      <c r="VKA156" s="24" t="s">
        <v>34110</v>
      </c>
      <c r="VKB156" s="24" t="s">
        <v>34111</v>
      </c>
      <c r="VKC156" s="24" t="s">
        <v>34112</v>
      </c>
      <c r="VKD156" s="24" t="s">
        <v>34113</v>
      </c>
      <c r="VKE156" s="24" t="s">
        <v>34114</v>
      </c>
      <c r="VKF156" s="24" t="s">
        <v>34115</v>
      </c>
      <c r="VKG156" s="24" t="s">
        <v>34116</v>
      </c>
      <c r="VKH156" s="24" t="s">
        <v>34117</v>
      </c>
      <c r="VKI156" s="24" t="s">
        <v>34118</v>
      </c>
      <c r="VKJ156" s="24" t="s">
        <v>34119</v>
      </c>
      <c r="VKK156" s="24" t="s">
        <v>34120</v>
      </c>
      <c r="VKL156" s="24" t="s">
        <v>34121</v>
      </c>
      <c r="VKM156" s="24" t="s">
        <v>34122</v>
      </c>
      <c r="VKN156" s="24" t="s">
        <v>34123</v>
      </c>
      <c r="VKO156" s="24" t="s">
        <v>34124</v>
      </c>
      <c r="VKP156" s="24" t="s">
        <v>34125</v>
      </c>
      <c r="VKQ156" s="24" t="s">
        <v>34126</v>
      </c>
      <c r="VKR156" s="24" t="s">
        <v>34127</v>
      </c>
      <c r="VKS156" s="24" t="s">
        <v>34128</v>
      </c>
      <c r="VKT156" s="24" t="s">
        <v>34129</v>
      </c>
      <c r="VKU156" s="24" t="s">
        <v>34130</v>
      </c>
      <c r="VKV156" s="24" t="s">
        <v>34131</v>
      </c>
      <c r="VKW156" s="24" t="s">
        <v>34132</v>
      </c>
      <c r="VKX156" s="24" t="s">
        <v>34133</v>
      </c>
      <c r="VKY156" s="24" t="s">
        <v>34134</v>
      </c>
      <c r="VKZ156" s="24" t="s">
        <v>34135</v>
      </c>
      <c r="VLA156" s="24" t="s">
        <v>34136</v>
      </c>
      <c r="VLB156" s="24" t="s">
        <v>34137</v>
      </c>
      <c r="VLC156" s="24" t="s">
        <v>34138</v>
      </c>
      <c r="VLD156" s="24" t="s">
        <v>34139</v>
      </c>
      <c r="VLE156" s="24" t="s">
        <v>34140</v>
      </c>
      <c r="VLF156" s="24" t="s">
        <v>34141</v>
      </c>
      <c r="VLG156" s="24" t="s">
        <v>34142</v>
      </c>
      <c r="VLH156" s="24" t="s">
        <v>34143</v>
      </c>
      <c r="VLI156" s="24" t="s">
        <v>34144</v>
      </c>
      <c r="VLJ156" s="24" t="s">
        <v>34145</v>
      </c>
      <c r="VLK156" s="24" t="s">
        <v>34146</v>
      </c>
      <c r="VLL156" s="24" t="s">
        <v>34147</v>
      </c>
      <c r="VLM156" s="24" t="s">
        <v>34148</v>
      </c>
      <c r="VLN156" s="24" t="s">
        <v>34149</v>
      </c>
      <c r="VLO156" s="24" t="s">
        <v>34150</v>
      </c>
      <c r="VLP156" s="24" t="s">
        <v>34151</v>
      </c>
      <c r="VLQ156" s="24" t="s">
        <v>34152</v>
      </c>
      <c r="VLR156" s="24" t="s">
        <v>34153</v>
      </c>
      <c r="VLS156" s="24" t="s">
        <v>34154</v>
      </c>
      <c r="VLT156" s="24" t="s">
        <v>34155</v>
      </c>
      <c r="VLU156" s="24" t="s">
        <v>34156</v>
      </c>
      <c r="VLV156" s="24" t="s">
        <v>34157</v>
      </c>
      <c r="VLW156" s="24" t="s">
        <v>34158</v>
      </c>
      <c r="VLX156" s="24" t="s">
        <v>34159</v>
      </c>
      <c r="VLY156" s="24" t="s">
        <v>34160</v>
      </c>
      <c r="VLZ156" s="24" t="s">
        <v>34161</v>
      </c>
      <c r="VMA156" s="24" t="s">
        <v>34162</v>
      </c>
      <c r="VMB156" s="24" t="s">
        <v>34163</v>
      </c>
      <c r="VMC156" s="24" t="s">
        <v>34164</v>
      </c>
      <c r="VMD156" s="24" t="s">
        <v>34165</v>
      </c>
      <c r="VME156" s="24" t="s">
        <v>34166</v>
      </c>
      <c r="VMF156" s="24" t="s">
        <v>34167</v>
      </c>
      <c r="VMG156" s="24" t="s">
        <v>34168</v>
      </c>
      <c r="VMH156" s="24" t="s">
        <v>34169</v>
      </c>
      <c r="VMI156" s="24" t="s">
        <v>34170</v>
      </c>
      <c r="VMJ156" s="24" t="s">
        <v>34171</v>
      </c>
      <c r="VMK156" s="24" t="s">
        <v>34172</v>
      </c>
      <c r="VML156" s="24" t="s">
        <v>34173</v>
      </c>
      <c r="VMM156" s="24" t="s">
        <v>34174</v>
      </c>
      <c r="VMN156" s="24" t="s">
        <v>34175</v>
      </c>
      <c r="VMO156" s="24" t="s">
        <v>34176</v>
      </c>
      <c r="VMP156" s="24" t="s">
        <v>34177</v>
      </c>
      <c r="VMQ156" s="24" t="s">
        <v>34178</v>
      </c>
      <c r="VMR156" s="24" t="s">
        <v>34179</v>
      </c>
      <c r="VMS156" s="24" t="s">
        <v>34180</v>
      </c>
      <c r="VMT156" s="24" t="s">
        <v>34181</v>
      </c>
      <c r="VMU156" s="24" t="s">
        <v>34182</v>
      </c>
      <c r="VMV156" s="24" t="s">
        <v>34183</v>
      </c>
      <c r="VMW156" s="24" t="s">
        <v>34184</v>
      </c>
      <c r="VMX156" s="24" t="s">
        <v>34185</v>
      </c>
      <c r="VMY156" s="24" t="s">
        <v>34186</v>
      </c>
      <c r="VMZ156" s="24" t="s">
        <v>34187</v>
      </c>
      <c r="VNA156" s="24" t="s">
        <v>34188</v>
      </c>
      <c r="VNB156" s="24" t="s">
        <v>34189</v>
      </c>
      <c r="VNC156" s="24" t="s">
        <v>34190</v>
      </c>
      <c r="VND156" s="24" t="s">
        <v>34191</v>
      </c>
      <c r="VNE156" s="24" t="s">
        <v>34192</v>
      </c>
      <c r="VNF156" s="24" t="s">
        <v>34193</v>
      </c>
      <c r="VNG156" s="24" t="s">
        <v>34194</v>
      </c>
      <c r="VNH156" s="24" t="s">
        <v>34195</v>
      </c>
      <c r="VNI156" s="24" t="s">
        <v>34196</v>
      </c>
      <c r="VNJ156" s="24" t="s">
        <v>34197</v>
      </c>
      <c r="VNK156" s="24" t="s">
        <v>34198</v>
      </c>
      <c r="VNL156" s="24" t="s">
        <v>34199</v>
      </c>
      <c r="VNM156" s="24" t="s">
        <v>34200</v>
      </c>
      <c r="VNN156" s="24" t="s">
        <v>34201</v>
      </c>
      <c r="VNO156" s="24" t="s">
        <v>34202</v>
      </c>
      <c r="VNP156" s="24" t="s">
        <v>34203</v>
      </c>
      <c r="VNQ156" s="24" t="s">
        <v>34204</v>
      </c>
      <c r="VNR156" s="24" t="s">
        <v>34205</v>
      </c>
      <c r="VNS156" s="24" t="s">
        <v>34206</v>
      </c>
      <c r="VNT156" s="24" t="s">
        <v>34207</v>
      </c>
      <c r="VNU156" s="24" t="s">
        <v>34208</v>
      </c>
      <c r="VNV156" s="24" t="s">
        <v>34209</v>
      </c>
      <c r="VNW156" s="24" t="s">
        <v>34210</v>
      </c>
      <c r="VNX156" s="24" t="s">
        <v>34211</v>
      </c>
      <c r="VNY156" s="24" t="s">
        <v>34212</v>
      </c>
      <c r="VNZ156" s="24" t="s">
        <v>34213</v>
      </c>
      <c r="VOA156" s="24" t="s">
        <v>34214</v>
      </c>
      <c r="VOB156" s="24" t="s">
        <v>34215</v>
      </c>
      <c r="VOC156" s="24" t="s">
        <v>34216</v>
      </c>
      <c r="VOD156" s="24" t="s">
        <v>34217</v>
      </c>
      <c r="VOE156" s="24" t="s">
        <v>34218</v>
      </c>
      <c r="VOF156" s="24" t="s">
        <v>34219</v>
      </c>
      <c r="VOG156" s="24" t="s">
        <v>34220</v>
      </c>
      <c r="VOH156" s="24" t="s">
        <v>34221</v>
      </c>
      <c r="VOI156" s="24" t="s">
        <v>34222</v>
      </c>
      <c r="VOJ156" s="24" t="s">
        <v>34223</v>
      </c>
      <c r="VOK156" s="24" t="s">
        <v>34224</v>
      </c>
      <c r="VOL156" s="24" t="s">
        <v>34225</v>
      </c>
      <c r="VOM156" s="24" t="s">
        <v>34226</v>
      </c>
      <c r="VON156" s="24" t="s">
        <v>34227</v>
      </c>
      <c r="VOO156" s="24" t="s">
        <v>34228</v>
      </c>
      <c r="VOP156" s="24" t="s">
        <v>34229</v>
      </c>
      <c r="VOQ156" s="24" t="s">
        <v>34230</v>
      </c>
      <c r="VOR156" s="24" t="s">
        <v>34231</v>
      </c>
      <c r="VOS156" s="24" t="s">
        <v>34232</v>
      </c>
      <c r="VOT156" s="24" t="s">
        <v>34233</v>
      </c>
      <c r="VOU156" s="24" t="s">
        <v>34234</v>
      </c>
      <c r="VOV156" s="24" t="s">
        <v>34235</v>
      </c>
      <c r="VOW156" s="24" t="s">
        <v>34236</v>
      </c>
      <c r="VOX156" s="24" t="s">
        <v>34237</v>
      </c>
      <c r="VOY156" s="24" t="s">
        <v>34238</v>
      </c>
      <c r="VOZ156" s="24" t="s">
        <v>34239</v>
      </c>
      <c r="VPA156" s="24" t="s">
        <v>34240</v>
      </c>
      <c r="VPB156" s="24" t="s">
        <v>34241</v>
      </c>
      <c r="VPC156" s="24" t="s">
        <v>34242</v>
      </c>
      <c r="VPD156" s="24" t="s">
        <v>34243</v>
      </c>
      <c r="VPE156" s="24" t="s">
        <v>34244</v>
      </c>
      <c r="VPF156" s="24" t="s">
        <v>34245</v>
      </c>
      <c r="VPG156" s="24" t="s">
        <v>34246</v>
      </c>
      <c r="VPH156" s="24" t="s">
        <v>34247</v>
      </c>
      <c r="VPI156" s="24" t="s">
        <v>34248</v>
      </c>
      <c r="VPJ156" s="24" t="s">
        <v>34249</v>
      </c>
      <c r="VPK156" s="24" t="s">
        <v>34250</v>
      </c>
      <c r="VPL156" s="24" t="s">
        <v>34251</v>
      </c>
      <c r="VPM156" s="24" t="s">
        <v>34252</v>
      </c>
      <c r="VPN156" s="24" t="s">
        <v>34253</v>
      </c>
      <c r="VPO156" s="24" t="s">
        <v>34254</v>
      </c>
      <c r="VPP156" s="24" t="s">
        <v>34255</v>
      </c>
      <c r="VPQ156" s="24" t="s">
        <v>34256</v>
      </c>
      <c r="VPR156" s="24" t="s">
        <v>34257</v>
      </c>
      <c r="VPS156" s="24" t="s">
        <v>34258</v>
      </c>
      <c r="VPT156" s="24" t="s">
        <v>34259</v>
      </c>
      <c r="VPU156" s="24" t="s">
        <v>34260</v>
      </c>
      <c r="VPV156" s="24" t="s">
        <v>34261</v>
      </c>
      <c r="VPW156" s="24" t="s">
        <v>34262</v>
      </c>
      <c r="VPX156" s="24" t="s">
        <v>34263</v>
      </c>
      <c r="VPY156" s="24" t="s">
        <v>34264</v>
      </c>
      <c r="VPZ156" s="24" t="s">
        <v>34265</v>
      </c>
      <c r="VQA156" s="24" t="s">
        <v>34266</v>
      </c>
      <c r="VQB156" s="24" t="s">
        <v>34267</v>
      </c>
      <c r="VQC156" s="24" t="s">
        <v>34268</v>
      </c>
      <c r="VQD156" s="24" t="s">
        <v>34269</v>
      </c>
      <c r="VQE156" s="24" t="s">
        <v>34270</v>
      </c>
      <c r="VQF156" s="24" t="s">
        <v>34271</v>
      </c>
      <c r="VQG156" s="24" t="s">
        <v>34272</v>
      </c>
      <c r="VQH156" s="24" t="s">
        <v>34273</v>
      </c>
      <c r="VQI156" s="24" t="s">
        <v>34274</v>
      </c>
      <c r="VQJ156" s="24" t="s">
        <v>34275</v>
      </c>
      <c r="VQK156" s="24" t="s">
        <v>34276</v>
      </c>
      <c r="VQL156" s="24" t="s">
        <v>34277</v>
      </c>
      <c r="VQM156" s="24" t="s">
        <v>34278</v>
      </c>
      <c r="VQN156" s="24" t="s">
        <v>34279</v>
      </c>
      <c r="VQO156" s="24" t="s">
        <v>34280</v>
      </c>
      <c r="VQP156" s="24" t="s">
        <v>34281</v>
      </c>
      <c r="VQQ156" s="24" t="s">
        <v>34282</v>
      </c>
      <c r="VQR156" s="24" t="s">
        <v>34283</v>
      </c>
      <c r="VQS156" s="24" t="s">
        <v>34284</v>
      </c>
      <c r="VQT156" s="24" t="s">
        <v>34285</v>
      </c>
      <c r="VQU156" s="24" t="s">
        <v>34286</v>
      </c>
      <c r="VQV156" s="24" t="s">
        <v>34287</v>
      </c>
      <c r="VQW156" s="24" t="s">
        <v>34288</v>
      </c>
      <c r="VQX156" s="24" t="s">
        <v>34289</v>
      </c>
      <c r="VQY156" s="24" t="s">
        <v>34290</v>
      </c>
      <c r="VQZ156" s="24" t="s">
        <v>34291</v>
      </c>
      <c r="VRA156" s="24" t="s">
        <v>34292</v>
      </c>
      <c r="VRB156" s="24" t="s">
        <v>34293</v>
      </c>
      <c r="VRC156" s="24" t="s">
        <v>34294</v>
      </c>
      <c r="VRD156" s="24" t="s">
        <v>34295</v>
      </c>
      <c r="VRE156" s="24" t="s">
        <v>34296</v>
      </c>
      <c r="VRF156" s="24" t="s">
        <v>34297</v>
      </c>
      <c r="VRG156" s="24" t="s">
        <v>34298</v>
      </c>
      <c r="VRH156" s="24" t="s">
        <v>34299</v>
      </c>
      <c r="VRI156" s="24" t="s">
        <v>34300</v>
      </c>
      <c r="VRJ156" s="24" t="s">
        <v>34301</v>
      </c>
      <c r="VRK156" s="24" t="s">
        <v>34302</v>
      </c>
      <c r="VRL156" s="24" t="s">
        <v>34303</v>
      </c>
      <c r="VRM156" s="24" t="s">
        <v>34304</v>
      </c>
      <c r="VRN156" s="24" t="s">
        <v>34305</v>
      </c>
      <c r="VRO156" s="24" t="s">
        <v>34306</v>
      </c>
      <c r="VRP156" s="24" t="s">
        <v>34307</v>
      </c>
      <c r="VRQ156" s="24" t="s">
        <v>34308</v>
      </c>
      <c r="VRR156" s="24" t="s">
        <v>34309</v>
      </c>
      <c r="VRS156" s="24" t="s">
        <v>34310</v>
      </c>
      <c r="VRT156" s="24" t="s">
        <v>34311</v>
      </c>
      <c r="VRU156" s="24" t="s">
        <v>34312</v>
      </c>
      <c r="VRV156" s="24" t="s">
        <v>34313</v>
      </c>
      <c r="VRW156" s="24" t="s">
        <v>34314</v>
      </c>
      <c r="VRX156" s="24" t="s">
        <v>34315</v>
      </c>
      <c r="VRY156" s="24" t="s">
        <v>34316</v>
      </c>
      <c r="VRZ156" s="24" t="s">
        <v>34317</v>
      </c>
      <c r="VSA156" s="24" t="s">
        <v>34318</v>
      </c>
      <c r="VSB156" s="24" t="s">
        <v>34319</v>
      </c>
      <c r="VSC156" s="24" t="s">
        <v>34320</v>
      </c>
      <c r="VSD156" s="24" t="s">
        <v>34321</v>
      </c>
      <c r="VSE156" s="24" t="s">
        <v>34322</v>
      </c>
      <c r="VSF156" s="24" t="s">
        <v>34323</v>
      </c>
      <c r="VSG156" s="24" t="s">
        <v>34324</v>
      </c>
      <c r="VSH156" s="24" t="s">
        <v>34325</v>
      </c>
      <c r="VSI156" s="24" t="s">
        <v>34326</v>
      </c>
      <c r="VSJ156" s="24" t="s">
        <v>34327</v>
      </c>
      <c r="VSK156" s="24" t="s">
        <v>34328</v>
      </c>
      <c r="VSL156" s="24" t="s">
        <v>34329</v>
      </c>
      <c r="VSM156" s="24" t="s">
        <v>34330</v>
      </c>
      <c r="VSN156" s="24" t="s">
        <v>34331</v>
      </c>
      <c r="VSO156" s="24" t="s">
        <v>34332</v>
      </c>
      <c r="VSP156" s="24" t="s">
        <v>34333</v>
      </c>
      <c r="VSQ156" s="24" t="s">
        <v>34334</v>
      </c>
      <c r="VSR156" s="24" t="s">
        <v>34335</v>
      </c>
      <c r="VSS156" s="24" t="s">
        <v>34336</v>
      </c>
      <c r="VST156" s="24" t="s">
        <v>34337</v>
      </c>
      <c r="VSU156" s="24" t="s">
        <v>34338</v>
      </c>
      <c r="VSV156" s="24" t="s">
        <v>34339</v>
      </c>
      <c r="VSW156" s="24" t="s">
        <v>34340</v>
      </c>
      <c r="VSX156" s="24" t="s">
        <v>34341</v>
      </c>
      <c r="VSY156" s="24" t="s">
        <v>34342</v>
      </c>
      <c r="VSZ156" s="24" t="s">
        <v>34343</v>
      </c>
      <c r="VTA156" s="24" t="s">
        <v>34344</v>
      </c>
      <c r="VTB156" s="24" t="s">
        <v>34345</v>
      </c>
      <c r="VTC156" s="24" t="s">
        <v>34346</v>
      </c>
      <c r="VTD156" s="24" t="s">
        <v>34347</v>
      </c>
      <c r="VTE156" s="24" t="s">
        <v>34348</v>
      </c>
      <c r="VTF156" s="24" t="s">
        <v>34349</v>
      </c>
      <c r="VTG156" s="24" t="s">
        <v>34350</v>
      </c>
      <c r="VTH156" s="24" t="s">
        <v>34351</v>
      </c>
      <c r="VTI156" s="24" t="s">
        <v>34352</v>
      </c>
      <c r="VTJ156" s="24" t="s">
        <v>34353</v>
      </c>
      <c r="VTK156" s="24" t="s">
        <v>34354</v>
      </c>
      <c r="VTL156" s="24" t="s">
        <v>34355</v>
      </c>
      <c r="VTM156" s="24" t="s">
        <v>34356</v>
      </c>
      <c r="VTN156" s="24" t="s">
        <v>34357</v>
      </c>
      <c r="VTO156" s="24" t="s">
        <v>34358</v>
      </c>
      <c r="VTP156" s="24" t="s">
        <v>34359</v>
      </c>
      <c r="VTQ156" s="24" t="s">
        <v>34360</v>
      </c>
      <c r="VTR156" s="24" t="s">
        <v>34361</v>
      </c>
      <c r="VTS156" s="24" t="s">
        <v>34362</v>
      </c>
      <c r="VTT156" s="24" t="s">
        <v>34363</v>
      </c>
      <c r="VTU156" s="24" t="s">
        <v>34364</v>
      </c>
      <c r="VTV156" s="24" t="s">
        <v>34365</v>
      </c>
      <c r="VTW156" s="24" t="s">
        <v>34366</v>
      </c>
      <c r="VTX156" s="24" t="s">
        <v>34367</v>
      </c>
      <c r="VTY156" s="24" t="s">
        <v>34368</v>
      </c>
      <c r="VTZ156" s="24" t="s">
        <v>34369</v>
      </c>
      <c r="VUA156" s="24" t="s">
        <v>34370</v>
      </c>
      <c r="VUB156" s="24" t="s">
        <v>34371</v>
      </c>
      <c r="VUC156" s="24" t="s">
        <v>34372</v>
      </c>
      <c r="VUD156" s="24" t="s">
        <v>34373</v>
      </c>
      <c r="VUE156" s="24" t="s">
        <v>34374</v>
      </c>
      <c r="VUF156" s="24" t="s">
        <v>34375</v>
      </c>
      <c r="VUG156" s="24" t="s">
        <v>34376</v>
      </c>
      <c r="VUH156" s="24" t="s">
        <v>34377</v>
      </c>
      <c r="VUI156" s="24" t="s">
        <v>34378</v>
      </c>
      <c r="VUJ156" s="24" t="s">
        <v>34379</v>
      </c>
      <c r="VUK156" s="24" t="s">
        <v>34380</v>
      </c>
      <c r="VUL156" s="24" t="s">
        <v>34381</v>
      </c>
      <c r="VUM156" s="24" t="s">
        <v>34382</v>
      </c>
      <c r="VUN156" s="24" t="s">
        <v>34383</v>
      </c>
      <c r="VUO156" s="24" t="s">
        <v>34384</v>
      </c>
      <c r="VUP156" s="24" t="s">
        <v>34385</v>
      </c>
      <c r="VUQ156" s="24" t="s">
        <v>34386</v>
      </c>
      <c r="VUR156" s="24" t="s">
        <v>34387</v>
      </c>
      <c r="VUS156" s="24" t="s">
        <v>34388</v>
      </c>
      <c r="VUT156" s="24" t="s">
        <v>34389</v>
      </c>
      <c r="VUU156" s="24" t="s">
        <v>34390</v>
      </c>
      <c r="VUV156" s="24" t="s">
        <v>34391</v>
      </c>
      <c r="VUW156" s="24" t="s">
        <v>34392</v>
      </c>
      <c r="VUX156" s="24" t="s">
        <v>34393</v>
      </c>
      <c r="VUY156" s="24" t="s">
        <v>34394</v>
      </c>
      <c r="VUZ156" s="24" t="s">
        <v>34395</v>
      </c>
      <c r="VVA156" s="24" t="s">
        <v>34396</v>
      </c>
      <c r="VVB156" s="24" t="s">
        <v>34397</v>
      </c>
      <c r="VVC156" s="24" t="s">
        <v>34398</v>
      </c>
      <c r="VVD156" s="24" t="s">
        <v>34399</v>
      </c>
      <c r="VVE156" s="24" t="s">
        <v>34400</v>
      </c>
      <c r="VVF156" s="24" t="s">
        <v>34401</v>
      </c>
      <c r="VVG156" s="24" t="s">
        <v>34402</v>
      </c>
      <c r="VVH156" s="24" t="s">
        <v>34403</v>
      </c>
      <c r="VVI156" s="24" t="s">
        <v>34404</v>
      </c>
      <c r="VVJ156" s="24" t="s">
        <v>34405</v>
      </c>
      <c r="VVK156" s="24" t="s">
        <v>34406</v>
      </c>
      <c r="VVL156" s="24" t="s">
        <v>34407</v>
      </c>
      <c r="VVM156" s="24" t="s">
        <v>34408</v>
      </c>
      <c r="VVN156" s="24" t="s">
        <v>34409</v>
      </c>
      <c r="VVO156" s="24" t="s">
        <v>34410</v>
      </c>
      <c r="VVP156" s="24" t="s">
        <v>34411</v>
      </c>
      <c r="VVQ156" s="24" t="s">
        <v>34412</v>
      </c>
      <c r="VVR156" s="24" t="s">
        <v>34413</v>
      </c>
      <c r="VVS156" s="24" t="s">
        <v>34414</v>
      </c>
      <c r="VVT156" s="24" t="s">
        <v>34415</v>
      </c>
      <c r="VVU156" s="24" t="s">
        <v>34416</v>
      </c>
      <c r="VVV156" s="24" t="s">
        <v>34417</v>
      </c>
      <c r="VVW156" s="24" t="s">
        <v>34418</v>
      </c>
      <c r="VVX156" s="24" t="s">
        <v>34419</v>
      </c>
      <c r="VVY156" s="24" t="s">
        <v>34420</v>
      </c>
      <c r="VVZ156" s="24" t="s">
        <v>34421</v>
      </c>
      <c r="VWA156" s="24" t="s">
        <v>34422</v>
      </c>
      <c r="VWB156" s="24" t="s">
        <v>34423</v>
      </c>
      <c r="VWC156" s="24" t="s">
        <v>34424</v>
      </c>
      <c r="VWD156" s="24" t="s">
        <v>34425</v>
      </c>
      <c r="VWE156" s="24" t="s">
        <v>34426</v>
      </c>
      <c r="VWF156" s="24" t="s">
        <v>34427</v>
      </c>
      <c r="VWG156" s="24" t="s">
        <v>34428</v>
      </c>
      <c r="VWH156" s="24" t="s">
        <v>34429</v>
      </c>
      <c r="VWI156" s="24" t="s">
        <v>34430</v>
      </c>
      <c r="VWJ156" s="24" t="s">
        <v>34431</v>
      </c>
      <c r="VWK156" s="24" t="s">
        <v>34432</v>
      </c>
      <c r="VWL156" s="24" t="s">
        <v>34433</v>
      </c>
      <c r="VWM156" s="24" t="s">
        <v>34434</v>
      </c>
      <c r="VWN156" s="24" t="s">
        <v>34435</v>
      </c>
      <c r="VWO156" s="24" t="s">
        <v>34436</v>
      </c>
      <c r="VWP156" s="24" t="s">
        <v>34437</v>
      </c>
      <c r="VWQ156" s="24" t="s">
        <v>34438</v>
      </c>
      <c r="VWR156" s="24" t="s">
        <v>34439</v>
      </c>
      <c r="VWS156" s="24" t="s">
        <v>34440</v>
      </c>
      <c r="VWT156" s="24" t="s">
        <v>34441</v>
      </c>
      <c r="VWU156" s="24" t="s">
        <v>34442</v>
      </c>
      <c r="VWV156" s="24" t="s">
        <v>34443</v>
      </c>
      <c r="VWW156" s="24" t="s">
        <v>34444</v>
      </c>
      <c r="VWX156" s="24" t="s">
        <v>34445</v>
      </c>
      <c r="VWY156" s="24" t="s">
        <v>34446</v>
      </c>
      <c r="VWZ156" s="24" t="s">
        <v>34447</v>
      </c>
      <c r="VXA156" s="24" t="s">
        <v>34448</v>
      </c>
      <c r="VXB156" s="24" t="s">
        <v>34449</v>
      </c>
      <c r="VXC156" s="24" t="s">
        <v>34450</v>
      </c>
      <c r="VXD156" s="24" t="s">
        <v>34451</v>
      </c>
      <c r="VXE156" s="24" t="s">
        <v>34452</v>
      </c>
      <c r="VXF156" s="24" t="s">
        <v>34453</v>
      </c>
      <c r="VXG156" s="24" t="s">
        <v>34454</v>
      </c>
      <c r="VXH156" s="24" t="s">
        <v>34455</v>
      </c>
      <c r="VXI156" s="24" t="s">
        <v>34456</v>
      </c>
      <c r="VXJ156" s="24" t="s">
        <v>34457</v>
      </c>
      <c r="VXK156" s="24" t="s">
        <v>34458</v>
      </c>
      <c r="VXL156" s="24" t="s">
        <v>34459</v>
      </c>
      <c r="VXM156" s="24" t="s">
        <v>34460</v>
      </c>
      <c r="VXN156" s="24" t="s">
        <v>34461</v>
      </c>
      <c r="VXO156" s="24" t="s">
        <v>34462</v>
      </c>
      <c r="VXP156" s="24" t="s">
        <v>34463</v>
      </c>
      <c r="VXQ156" s="24" t="s">
        <v>34464</v>
      </c>
      <c r="VXR156" s="24" t="s">
        <v>34465</v>
      </c>
      <c r="VXS156" s="24" t="s">
        <v>34466</v>
      </c>
      <c r="VXT156" s="24" t="s">
        <v>34467</v>
      </c>
      <c r="VXU156" s="24" t="s">
        <v>34468</v>
      </c>
      <c r="VXV156" s="24" t="s">
        <v>34469</v>
      </c>
      <c r="VXW156" s="24" t="s">
        <v>34470</v>
      </c>
      <c r="VXX156" s="24" t="s">
        <v>34471</v>
      </c>
      <c r="VXY156" s="24" t="s">
        <v>34472</v>
      </c>
      <c r="VXZ156" s="24" t="s">
        <v>34473</v>
      </c>
      <c r="VYA156" s="24" t="s">
        <v>34474</v>
      </c>
      <c r="VYB156" s="24" t="s">
        <v>34475</v>
      </c>
      <c r="VYC156" s="24" t="s">
        <v>34476</v>
      </c>
      <c r="VYD156" s="24" t="s">
        <v>34477</v>
      </c>
      <c r="VYE156" s="24" t="s">
        <v>34478</v>
      </c>
      <c r="VYF156" s="24" t="s">
        <v>34479</v>
      </c>
      <c r="VYG156" s="24" t="s">
        <v>34480</v>
      </c>
      <c r="VYH156" s="24" t="s">
        <v>34481</v>
      </c>
      <c r="VYI156" s="24" t="s">
        <v>34482</v>
      </c>
      <c r="VYJ156" s="24" t="s">
        <v>34483</v>
      </c>
      <c r="VYK156" s="24" t="s">
        <v>34484</v>
      </c>
      <c r="VYL156" s="24" t="s">
        <v>34485</v>
      </c>
      <c r="VYM156" s="24" t="s">
        <v>34486</v>
      </c>
      <c r="VYN156" s="24" t="s">
        <v>34487</v>
      </c>
      <c r="VYO156" s="24" t="s">
        <v>34488</v>
      </c>
      <c r="VYP156" s="24" t="s">
        <v>34489</v>
      </c>
      <c r="VYQ156" s="24" t="s">
        <v>34490</v>
      </c>
      <c r="VYR156" s="24" t="s">
        <v>34491</v>
      </c>
      <c r="VYS156" s="24" t="s">
        <v>34492</v>
      </c>
      <c r="VYT156" s="24" t="s">
        <v>34493</v>
      </c>
      <c r="VYU156" s="24" t="s">
        <v>34494</v>
      </c>
      <c r="VYV156" s="24" t="s">
        <v>34495</v>
      </c>
      <c r="VYW156" s="24" t="s">
        <v>34496</v>
      </c>
      <c r="VYX156" s="24" t="s">
        <v>34497</v>
      </c>
      <c r="VYY156" s="24" t="s">
        <v>34498</v>
      </c>
      <c r="VYZ156" s="24" t="s">
        <v>34499</v>
      </c>
      <c r="VZA156" s="24" t="s">
        <v>34500</v>
      </c>
      <c r="VZB156" s="24" t="s">
        <v>34501</v>
      </c>
      <c r="VZC156" s="24" t="s">
        <v>34502</v>
      </c>
      <c r="VZD156" s="24" t="s">
        <v>34503</v>
      </c>
      <c r="VZE156" s="24" t="s">
        <v>34504</v>
      </c>
      <c r="VZF156" s="24" t="s">
        <v>34505</v>
      </c>
      <c r="VZG156" s="24" t="s">
        <v>34506</v>
      </c>
      <c r="VZH156" s="24" t="s">
        <v>34507</v>
      </c>
      <c r="VZI156" s="24" t="s">
        <v>34508</v>
      </c>
      <c r="VZJ156" s="24" t="s">
        <v>34509</v>
      </c>
      <c r="VZK156" s="24" t="s">
        <v>34510</v>
      </c>
      <c r="VZL156" s="24" t="s">
        <v>34511</v>
      </c>
      <c r="VZM156" s="24" t="s">
        <v>34512</v>
      </c>
      <c r="VZN156" s="24" t="s">
        <v>34513</v>
      </c>
      <c r="VZO156" s="24" t="s">
        <v>34514</v>
      </c>
      <c r="VZP156" s="24" t="s">
        <v>34515</v>
      </c>
      <c r="VZQ156" s="24" t="s">
        <v>34516</v>
      </c>
      <c r="VZR156" s="24" t="s">
        <v>34517</v>
      </c>
      <c r="VZS156" s="24" t="s">
        <v>34518</v>
      </c>
      <c r="VZT156" s="24" t="s">
        <v>34519</v>
      </c>
      <c r="VZU156" s="24" t="s">
        <v>34520</v>
      </c>
      <c r="VZV156" s="24" t="s">
        <v>34521</v>
      </c>
      <c r="VZW156" s="24" t="s">
        <v>34522</v>
      </c>
      <c r="VZX156" s="24" t="s">
        <v>34523</v>
      </c>
      <c r="VZY156" s="24" t="s">
        <v>34524</v>
      </c>
      <c r="VZZ156" s="24" t="s">
        <v>34525</v>
      </c>
      <c r="WAA156" s="24" t="s">
        <v>34526</v>
      </c>
      <c r="WAB156" s="24" t="s">
        <v>34527</v>
      </c>
      <c r="WAC156" s="24" t="s">
        <v>34528</v>
      </c>
      <c r="WAD156" s="24" t="s">
        <v>34529</v>
      </c>
      <c r="WAE156" s="24" t="s">
        <v>34530</v>
      </c>
      <c r="WAF156" s="24" t="s">
        <v>34531</v>
      </c>
      <c r="WAG156" s="24" t="s">
        <v>34532</v>
      </c>
      <c r="WAH156" s="24" t="s">
        <v>34533</v>
      </c>
      <c r="WAI156" s="24" t="s">
        <v>34534</v>
      </c>
      <c r="WAJ156" s="24" t="s">
        <v>34535</v>
      </c>
      <c r="WAK156" s="24" t="s">
        <v>34536</v>
      </c>
      <c r="WAL156" s="24" t="s">
        <v>34537</v>
      </c>
      <c r="WAM156" s="24" t="s">
        <v>34538</v>
      </c>
      <c r="WAN156" s="24" t="s">
        <v>34539</v>
      </c>
      <c r="WAO156" s="24" t="s">
        <v>34540</v>
      </c>
      <c r="WAP156" s="24" t="s">
        <v>34541</v>
      </c>
      <c r="WAQ156" s="24" t="s">
        <v>34542</v>
      </c>
      <c r="WAR156" s="24" t="s">
        <v>34543</v>
      </c>
      <c r="WAS156" s="24" t="s">
        <v>34544</v>
      </c>
      <c r="WAT156" s="24" t="s">
        <v>34545</v>
      </c>
      <c r="WAU156" s="24" t="s">
        <v>34546</v>
      </c>
      <c r="WAV156" s="24" t="s">
        <v>34547</v>
      </c>
      <c r="WAW156" s="24" t="s">
        <v>34548</v>
      </c>
      <c r="WAX156" s="24" t="s">
        <v>34549</v>
      </c>
      <c r="WAY156" s="24" t="s">
        <v>34550</v>
      </c>
      <c r="WAZ156" s="24" t="s">
        <v>34551</v>
      </c>
      <c r="WBA156" s="24" t="s">
        <v>34552</v>
      </c>
      <c r="WBB156" s="24" t="s">
        <v>34553</v>
      </c>
      <c r="WBC156" s="24" t="s">
        <v>34554</v>
      </c>
      <c r="WBD156" s="24" t="s">
        <v>34555</v>
      </c>
      <c r="WBE156" s="24" t="s">
        <v>34556</v>
      </c>
      <c r="WBF156" s="24" t="s">
        <v>34557</v>
      </c>
      <c r="WBG156" s="24" t="s">
        <v>34558</v>
      </c>
      <c r="WBH156" s="24" t="s">
        <v>34559</v>
      </c>
      <c r="WBI156" s="24" t="s">
        <v>34560</v>
      </c>
      <c r="WBJ156" s="24" t="s">
        <v>34561</v>
      </c>
      <c r="WBK156" s="24" t="s">
        <v>34562</v>
      </c>
      <c r="WBL156" s="24" t="s">
        <v>34563</v>
      </c>
      <c r="WBM156" s="24" t="s">
        <v>34564</v>
      </c>
      <c r="WBN156" s="24" t="s">
        <v>34565</v>
      </c>
      <c r="WBO156" s="24" t="s">
        <v>34566</v>
      </c>
      <c r="WBP156" s="24" t="s">
        <v>34567</v>
      </c>
      <c r="WBQ156" s="24" t="s">
        <v>34568</v>
      </c>
      <c r="WBR156" s="24" t="s">
        <v>34569</v>
      </c>
      <c r="WBS156" s="24" t="s">
        <v>34570</v>
      </c>
      <c r="WBT156" s="24" t="s">
        <v>34571</v>
      </c>
      <c r="WBU156" s="24" t="s">
        <v>34572</v>
      </c>
      <c r="WBV156" s="24" t="s">
        <v>34573</v>
      </c>
      <c r="WBW156" s="24" t="s">
        <v>34574</v>
      </c>
      <c r="WBX156" s="24" t="s">
        <v>34575</v>
      </c>
      <c r="WBY156" s="24" t="s">
        <v>34576</v>
      </c>
      <c r="WBZ156" s="24" t="s">
        <v>34577</v>
      </c>
      <c r="WCA156" s="24" t="s">
        <v>34578</v>
      </c>
      <c r="WCB156" s="24" t="s">
        <v>34579</v>
      </c>
      <c r="WCC156" s="24" t="s">
        <v>34580</v>
      </c>
      <c r="WCD156" s="24" t="s">
        <v>34581</v>
      </c>
      <c r="WCE156" s="24" t="s">
        <v>34582</v>
      </c>
      <c r="WCF156" s="24" t="s">
        <v>34583</v>
      </c>
      <c r="WCG156" s="24" t="s">
        <v>34584</v>
      </c>
      <c r="WCH156" s="24" t="s">
        <v>34585</v>
      </c>
      <c r="WCI156" s="24" t="s">
        <v>34586</v>
      </c>
      <c r="WCJ156" s="24" t="s">
        <v>34587</v>
      </c>
      <c r="WCK156" s="24" t="s">
        <v>34588</v>
      </c>
      <c r="WCL156" s="24" t="s">
        <v>34589</v>
      </c>
      <c r="WCM156" s="24" t="s">
        <v>34590</v>
      </c>
      <c r="WCN156" s="24" t="s">
        <v>34591</v>
      </c>
      <c r="WCO156" s="24" t="s">
        <v>34592</v>
      </c>
      <c r="WCP156" s="24" t="s">
        <v>34593</v>
      </c>
      <c r="WCQ156" s="24" t="s">
        <v>34594</v>
      </c>
      <c r="WCR156" s="24" t="s">
        <v>34595</v>
      </c>
      <c r="WCS156" s="24" t="s">
        <v>34596</v>
      </c>
      <c r="WCT156" s="24" t="s">
        <v>34597</v>
      </c>
      <c r="WCU156" s="24" t="s">
        <v>34598</v>
      </c>
      <c r="WCV156" s="24" t="s">
        <v>34599</v>
      </c>
      <c r="WCW156" s="24" t="s">
        <v>34600</v>
      </c>
      <c r="WCX156" s="24" t="s">
        <v>34601</v>
      </c>
      <c r="WCY156" s="24" t="s">
        <v>34602</v>
      </c>
      <c r="WCZ156" s="24" t="s">
        <v>34603</v>
      </c>
      <c r="WDA156" s="24" t="s">
        <v>34604</v>
      </c>
      <c r="WDB156" s="24" t="s">
        <v>34605</v>
      </c>
      <c r="WDC156" s="24" t="s">
        <v>34606</v>
      </c>
      <c r="WDD156" s="24" t="s">
        <v>34607</v>
      </c>
      <c r="WDE156" s="24" t="s">
        <v>34608</v>
      </c>
      <c r="WDF156" s="24" t="s">
        <v>34609</v>
      </c>
      <c r="WDG156" s="24" t="s">
        <v>34610</v>
      </c>
      <c r="WDH156" s="24" t="s">
        <v>34611</v>
      </c>
      <c r="WDI156" s="24" t="s">
        <v>34612</v>
      </c>
      <c r="WDJ156" s="24" t="s">
        <v>34613</v>
      </c>
      <c r="WDK156" s="24" t="s">
        <v>34614</v>
      </c>
      <c r="WDL156" s="24" t="s">
        <v>34615</v>
      </c>
      <c r="WDM156" s="24" t="s">
        <v>34616</v>
      </c>
      <c r="WDN156" s="24" t="s">
        <v>34617</v>
      </c>
      <c r="WDO156" s="24" t="s">
        <v>34618</v>
      </c>
      <c r="WDP156" s="24" t="s">
        <v>34619</v>
      </c>
      <c r="WDQ156" s="24" t="s">
        <v>34620</v>
      </c>
      <c r="WDR156" s="24" t="s">
        <v>34621</v>
      </c>
      <c r="WDS156" s="24" t="s">
        <v>34622</v>
      </c>
      <c r="WDT156" s="24" t="s">
        <v>34623</v>
      </c>
      <c r="WDU156" s="24" t="s">
        <v>34624</v>
      </c>
      <c r="WDV156" s="24" t="s">
        <v>34625</v>
      </c>
      <c r="WDW156" s="24" t="s">
        <v>34626</v>
      </c>
      <c r="WDX156" s="24" t="s">
        <v>34627</v>
      </c>
      <c r="WDY156" s="24" t="s">
        <v>34628</v>
      </c>
      <c r="WDZ156" s="24" t="s">
        <v>34629</v>
      </c>
      <c r="WEA156" s="24" t="s">
        <v>34630</v>
      </c>
      <c r="WEB156" s="24" t="s">
        <v>34631</v>
      </c>
      <c r="WEC156" s="24" t="s">
        <v>34632</v>
      </c>
      <c r="WED156" s="24" t="s">
        <v>34633</v>
      </c>
      <c r="WEE156" s="24" t="s">
        <v>34634</v>
      </c>
      <c r="WEF156" s="24" t="s">
        <v>34635</v>
      </c>
      <c r="WEG156" s="24" t="s">
        <v>34636</v>
      </c>
      <c r="WEH156" s="24" t="s">
        <v>34637</v>
      </c>
      <c r="WEI156" s="24" t="s">
        <v>34638</v>
      </c>
      <c r="WEJ156" s="24" t="s">
        <v>34639</v>
      </c>
      <c r="WEK156" s="24" t="s">
        <v>34640</v>
      </c>
      <c r="WEL156" s="24" t="s">
        <v>34641</v>
      </c>
      <c r="WEM156" s="24" t="s">
        <v>34642</v>
      </c>
      <c r="WEN156" s="24" t="s">
        <v>34643</v>
      </c>
      <c r="WEO156" s="24" t="s">
        <v>34644</v>
      </c>
      <c r="WEP156" s="24" t="s">
        <v>34645</v>
      </c>
      <c r="WEQ156" s="24" t="s">
        <v>34646</v>
      </c>
      <c r="WER156" s="24" t="s">
        <v>34647</v>
      </c>
      <c r="WES156" s="24" t="s">
        <v>34648</v>
      </c>
      <c r="WET156" s="24" t="s">
        <v>34649</v>
      </c>
      <c r="WEU156" s="24" t="s">
        <v>34650</v>
      </c>
      <c r="WEV156" s="24" t="s">
        <v>34651</v>
      </c>
      <c r="WEW156" s="24" t="s">
        <v>34652</v>
      </c>
      <c r="WEX156" s="24" t="s">
        <v>34653</v>
      </c>
      <c r="WEY156" s="24" t="s">
        <v>34654</v>
      </c>
      <c r="WEZ156" s="24" t="s">
        <v>34655</v>
      </c>
      <c r="WFA156" s="24" t="s">
        <v>34656</v>
      </c>
      <c r="WFB156" s="24" t="s">
        <v>34657</v>
      </c>
      <c r="WFC156" s="24" t="s">
        <v>34658</v>
      </c>
      <c r="WFD156" s="24" t="s">
        <v>34659</v>
      </c>
      <c r="WFE156" s="24" t="s">
        <v>34660</v>
      </c>
      <c r="WFF156" s="24" t="s">
        <v>34661</v>
      </c>
      <c r="WFG156" s="24" t="s">
        <v>34662</v>
      </c>
      <c r="WFH156" s="24" t="s">
        <v>34663</v>
      </c>
      <c r="WFI156" s="24" t="s">
        <v>34664</v>
      </c>
      <c r="WFJ156" s="24" t="s">
        <v>34665</v>
      </c>
      <c r="WFK156" s="24" t="s">
        <v>34666</v>
      </c>
      <c r="WFL156" s="24" t="s">
        <v>34667</v>
      </c>
      <c r="WFM156" s="24" t="s">
        <v>34668</v>
      </c>
      <c r="WFN156" s="24" t="s">
        <v>34669</v>
      </c>
      <c r="WFO156" s="24" t="s">
        <v>34670</v>
      </c>
      <c r="WFP156" s="24" t="s">
        <v>34671</v>
      </c>
      <c r="WFQ156" s="24" t="s">
        <v>34672</v>
      </c>
      <c r="WFR156" s="24" t="s">
        <v>34673</v>
      </c>
      <c r="WFS156" s="24" t="s">
        <v>34674</v>
      </c>
      <c r="WFT156" s="24" t="s">
        <v>34675</v>
      </c>
      <c r="WFU156" s="24" t="s">
        <v>34676</v>
      </c>
      <c r="WFV156" s="24" t="s">
        <v>34677</v>
      </c>
      <c r="WFW156" s="24" t="s">
        <v>34678</v>
      </c>
      <c r="WFX156" s="24" t="s">
        <v>34679</v>
      </c>
      <c r="WFY156" s="24" t="s">
        <v>34680</v>
      </c>
      <c r="WFZ156" s="24" t="s">
        <v>34681</v>
      </c>
      <c r="WGA156" s="24" t="s">
        <v>34682</v>
      </c>
      <c r="WGB156" s="24" t="s">
        <v>34683</v>
      </c>
      <c r="WGC156" s="24" t="s">
        <v>34684</v>
      </c>
      <c r="WGD156" s="24" t="s">
        <v>34685</v>
      </c>
      <c r="WGE156" s="24" t="s">
        <v>34686</v>
      </c>
      <c r="WGF156" s="24" t="s">
        <v>34687</v>
      </c>
      <c r="WGG156" s="24" t="s">
        <v>34688</v>
      </c>
      <c r="WGH156" s="24" t="s">
        <v>34689</v>
      </c>
      <c r="WGI156" s="24" t="s">
        <v>34690</v>
      </c>
      <c r="WGJ156" s="24" t="s">
        <v>34691</v>
      </c>
      <c r="WGK156" s="24" t="s">
        <v>34692</v>
      </c>
      <c r="WGL156" s="24" t="s">
        <v>34693</v>
      </c>
      <c r="WGM156" s="24" t="s">
        <v>34694</v>
      </c>
      <c r="WGN156" s="24" t="s">
        <v>34695</v>
      </c>
      <c r="WGO156" s="24" t="s">
        <v>34696</v>
      </c>
      <c r="WGP156" s="24" t="s">
        <v>34697</v>
      </c>
      <c r="WGQ156" s="24" t="s">
        <v>34698</v>
      </c>
      <c r="WGR156" s="24" t="s">
        <v>34699</v>
      </c>
      <c r="WGS156" s="24" t="s">
        <v>34700</v>
      </c>
      <c r="WGT156" s="24" t="s">
        <v>34701</v>
      </c>
      <c r="WGU156" s="24" t="s">
        <v>34702</v>
      </c>
      <c r="WGV156" s="24" t="s">
        <v>34703</v>
      </c>
      <c r="WGW156" s="24" t="s">
        <v>34704</v>
      </c>
      <c r="WGX156" s="24" t="s">
        <v>34705</v>
      </c>
      <c r="WGY156" s="24" t="s">
        <v>34706</v>
      </c>
      <c r="WGZ156" s="24" t="s">
        <v>34707</v>
      </c>
      <c r="WHA156" s="24" t="s">
        <v>34708</v>
      </c>
      <c r="WHB156" s="24" t="s">
        <v>34709</v>
      </c>
      <c r="WHC156" s="24" t="s">
        <v>34710</v>
      </c>
      <c r="WHD156" s="24" t="s">
        <v>34711</v>
      </c>
      <c r="WHE156" s="24" t="s">
        <v>34712</v>
      </c>
      <c r="WHF156" s="24" t="s">
        <v>34713</v>
      </c>
      <c r="WHG156" s="24" t="s">
        <v>34714</v>
      </c>
      <c r="WHH156" s="24" t="s">
        <v>34715</v>
      </c>
      <c r="WHI156" s="24" t="s">
        <v>34716</v>
      </c>
      <c r="WHJ156" s="24" t="s">
        <v>34717</v>
      </c>
      <c r="WHK156" s="24" t="s">
        <v>34718</v>
      </c>
      <c r="WHL156" s="24" t="s">
        <v>34719</v>
      </c>
      <c r="WHM156" s="24" t="s">
        <v>34720</v>
      </c>
      <c r="WHN156" s="24" t="s">
        <v>34721</v>
      </c>
      <c r="WHO156" s="24" t="s">
        <v>34722</v>
      </c>
      <c r="WHP156" s="24" t="s">
        <v>34723</v>
      </c>
      <c r="WHQ156" s="24" t="s">
        <v>34724</v>
      </c>
      <c r="WHR156" s="24" t="s">
        <v>34725</v>
      </c>
      <c r="WHS156" s="24" t="s">
        <v>34726</v>
      </c>
      <c r="WHT156" s="24" t="s">
        <v>34727</v>
      </c>
      <c r="WHU156" s="24" t="s">
        <v>34728</v>
      </c>
      <c r="WHV156" s="24" t="s">
        <v>34729</v>
      </c>
      <c r="WHW156" s="24" t="s">
        <v>34730</v>
      </c>
      <c r="WHX156" s="24" t="s">
        <v>34731</v>
      </c>
      <c r="WHY156" s="24" t="s">
        <v>34732</v>
      </c>
      <c r="WHZ156" s="24" t="s">
        <v>34733</v>
      </c>
      <c r="WIA156" s="24" t="s">
        <v>34734</v>
      </c>
      <c r="WIB156" s="24" t="s">
        <v>34735</v>
      </c>
      <c r="WIC156" s="24" t="s">
        <v>34736</v>
      </c>
      <c r="WID156" s="24" t="s">
        <v>34737</v>
      </c>
      <c r="WIE156" s="24" t="s">
        <v>34738</v>
      </c>
      <c r="WIF156" s="24" t="s">
        <v>34739</v>
      </c>
      <c r="WIG156" s="24" t="s">
        <v>34740</v>
      </c>
      <c r="WIH156" s="24" t="s">
        <v>34741</v>
      </c>
      <c r="WII156" s="24" t="s">
        <v>34742</v>
      </c>
      <c r="WIJ156" s="24" t="s">
        <v>34743</v>
      </c>
      <c r="WIK156" s="24" t="s">
        <v>34744</v>
      </c>
      <c r="WIL156" s="24" t="s">
        <v>34745</v>
      </c>
      <c r="WIM156" s="24" t="s">
        <v>34746</v>
      </c>
      <c r="WIN156" s="24" t="s">
        <v>34747</v>
      </c>
      <c r="WIO156" s="24" t="s">
        <v>34748</v>
      </c>
      <c r="WIP156" s="24" t="s">
        <v>34749</v>
      </c>
      <c r="WIQ156" s="24" t="s">
        <v>34750</v>
      </c>
      <c r="WIR156" s="24" t="s">
        <v>34751</v>
      </c>
      <c r="WIS156" s="24" t="s">
        <v>34752</v>
      </c>
      <c r="WIT156" s="24" t="s">
        <v>34753</v>
      </c>
      <c r="WIU156" s="24" t="s">
        <v>34754</v>
      </c>
      <c r="WIV156" s="24" t="s">
        <v>34755</v>
      </c>
      <c r="WIW156" s="24" t="s">
        <v>34756</v>
      </c>
      <c r="WIX156" s="24" t="s">
        <v>34757</v>
      </c>
      <c r="WIY156" s="24" t="s">
        <v>34758</v>
      </c>
      <c r="WIZ156" s="24" t="s">
        <v>34759</v>
      </c>
      <c r="WJA156" s="24" t="s">
        <v>34760</v>
      </c>
      <c r="WJB156" s="24" t="s">
        <v>34761</v>
      </c>
      <c r="WJC156" s="24" t="s">
        <v>34762</v>
      </c>
      <c r="WJD156" s="24" t="s">
        <v>34763</v>
      </c>
      <c r="WJE156" s="24" t="s">
        <v>34764</v>
      </c>
      <c r="WJF156" s="24" t="s">
        <v>34765</v>
      </c>
      <c r="WJG156" s="24" t="s">
        <v>34766</v>
      </c>
      <c r="WJH156" s="24" t="s">
        <v>34767</v>
      </c>
      <c r="WJI156" s="24" t="s">
        <v>34768</v>
      </c>
      <c r="WJJ156" s="24" t="s">
        <v>34769</v>
      </c>
      <c r="WJK156" s="24" t="s">
        <v>34770</v>
      </c>
      <c r="WJL156" s="24" t="s">
        <v>34771</v>
      </c>
      <c r="WJM156" s="24" t="s">
        <v>34772</v>
      </c>
      <c r="WJN156" s="24" t="s">
        <v>34773</v>
      </c>
      <c r="WJO156" s="24" t="s">
        <v>34774</v>
      </c>
      <c r="WJP156" s="24" t="s">
        <v>34775</v>
      </c>
      <c r="WJQ156" s="24" t="s">
        <v>34776</v>
      </c>
      <c r="WJR156" s="24" t="s">
        <v>34777</v>
      </c>
      <c r="WJS156" s="24" t="s">
        <v>34778</v>
      </c>
      <c r="WJT156" s="24" t="s">
        <v>34779</v>
      </c>
      <c r="WJU156" s="24" t="s">
        <v>34780</v>
      </c>
      <c r="WJV156" s="24" t="s">
        <v>34781</v>
      </c>
      <c r="WJW156" s="24" t="s">
        <v>34782</v>
      </c>
      <c r="WJX156" s="24" t="s">
        <v>34783</v>
      </c>
      <c r="WJY156" s="24" t="s">
        <v>34784</v>
      </c>
      <c r="WJZ156" s="24" t="s">
        <v>34785</v>
      </c>
      <c r="WKA156" s="24" t="s">
        <v>34786</v>
      </c>
      <c r="WKB156" s="24" t="s">
        <v>34787</v>
      </c>
      <c r="WKC156" s="24" t="s">
        <v>34788</v>
      </c>
      <c r="WKD156" s="24" t="s">
        <v>34789</v>
      </c>
      <c r="WKE156" s="24" t="s">
        <v>34790</v>
      </c>
      <c r="WKF156" s="24" t="s">
        <v>34791</v>
      </c>
      <c r="WKG156" s="24" t="s">
        <v>34792</v>
      </c>
      <c r="WKH156" s="24" t="s">
        <v>34793</v>
      </c>
      <c r="WKI156" s="24" t="s">
        <v>34794</v>
      </c>
      <c r="WKJ156" s="24" t="s">
        <v>34795</v>
      </c>
      <c r="WKK156" s="24" t="s">
        <v>34796</v>
      </c>
      <c r="WKL156" s="24" t="s">
        <v>34797</v>
      </c>
      <c r="WKM156" s="24" t="s">
        <v>34798</v>
      </c>
      <c r="WKN156" s="24" t="s">
        <v>34799</v>
      </c>
      <c r="WKO156" s="24" t="s">
        <v>34800</v>
      </c>
      <c r="WKP156" s="24" t="s">
        <v>34801</v>
      </c>
      <c r="WKQ156" s="24" t="s">
        <v>34802</v>
      </c>
      <c r="WKR156" s="24" t="s">
        <v>34803</v>
      </c>
      <c r="WKS156" s="24" t="s">
        <v>34804</v>
      </c>
      <c r="WKT156" s="24" t="s">
        <v>34805</v>
      </c>
      <c r="WKU156" s="24" t="s">
        <v>34806</v>
      </c>
      <c r="WKV156" s="24" t="s">
        <v>34807</v>
      </c>
      <c r="WKW156" s="24" t="s">
        <v>34808</v>
      </c>
      <c r="WKX156" s="24" t="s">
        <v>34809</v>
      </c>
      <c r="WKY156" s="24" t="s">
        <v>34810</v>
      </c>
      <c r="WKZ156" s="24" t="s">
        <v>34811</v>
      </c>
      <c r="WLA156" s="24" t="s">
        <v>34812</v>
      </c>
      <c r="WLB156" s="24" t="s">
        <v>34813</v>
      </c>
      <c r="WLC156" s="24" t="s">
        <v>34814</v>
      </c>
      <c r="WLD156" s="24" t="s">
        <v>34815</v>
      </c>
      <c r="WLE156" s="24" t="s">
        <v>34816</v>
      </c>
      <c r="WLF156" s="24" t="s">
        <v>34817</v>
      </c>
      <c r="WLG156" s="24" t="s">
        <v>34818</v>
      </c>
      <c r="WLH156" s="24" t="s">
        <v>34819</v>
      </c>
      <c r="WLI156" s="24" t="s">
        <v>34820</v>
      </c>
      <c r="WLJ156" s="24" t="s">
        <v>34821</v>
      </c>
      <c r="WLK156" s="24" t="s">
        <v>34822</v>
      </c>
      <c r="WLL156" s="24" t="s">
        <v>34823</v>
      </c>
      <c r="WLM156" s="24" t="s">
        <v>34824</v>
      </c>
      <c r="WLN156" s="24" t="s">
        <v>34825</v>
      </c>
      <c r="WLO156" s="24" t="s">
        <v>34826</v>
      </c>
      <c r="WLP156" s="24" t="s">
        <v>34827</v>
      </c>
      <c r="WLQ156" s="24" t="s">
        <v>34828</v>
      </c>
      <c r="WLR156" s="24" t="s">
        <v>34829</v>
      </c>
      <c r="WLS156" s="24" t="s">
        <v>34830</v>
      </c>
      <c r="WLT156" s="24" t="s">
        <v>34831</v>
      </c>
      <c r="WLU156" s="24" t="s">
        <v>34832</v>
      </c>
      <c r="WLV156" s="24" t="s">
        <v>34833</v>
      </c>
      <c r="WLW156" s="24" t="s">
        <v>34834</v>
      </c>
      <c r="WLX156" s="24" t="s">
        <v>34835</v>
      </c>
      <c r="WLY156" s="24" t="s">
        <v>34836</v>
      </c>
      <c r="WLZ156" s="24" t="s">
        <v>34837</v>
      </c>
      <c r="WMA156" s="24" t="s">
        <v>34838</v>
      </c>
      <c r="WMB156" s="24" t="s">
        <v>34839</v>
      </c>
      <c r="WMC156" s="24" t="s">
        <v>34840</v>
      </c>
      <c r="WMD156" s="24" t="s">
        <v>34841</v>
      </c>
      <c r="WME156" s="24" t="s">
        <v>34842</v>
      </c>
      <c r="WMF156" s="24" t="s">
        <v>34843</v>
      </c>
      <c r="WMG156" s="24" t="s">
        <v>34844</v>
      </c>
      <c r="WMH156" s="24" t="s">
        <v>34845</v>
      </c>
      <c r="WMI156" s="24" t="s">
        <v>34846</v>
      </c>
      <c r="WMJ156" s="24" t="s">
        <v>34847</v>
      </c>
      <c r="WMK156" s="24" t="s">
        <v>34848</v>
      </c>
      <c r="WML156" s="24" t="s">
        <v>34849</v>
      </c>
      <c r="WMM156" s="24" t="s">
        <v>34850</v>
      </c>
      <c r="WMN156" s="24" t="s">
        <v>34851</v>
      </c>
      <c r="WMO156" s="24" t="s">
        <v>34852</v>
      </c>
      <c r="WMP156" s="24" t="s">
        <v>34853</v>
      </c>
      <c r="WMQ156" s="24" t="s">
        <v>34854</v>
      </c>
      <c r="WMR156" s="24" t="s">
        <v>34855</v>
      </c>
      <c r="WMS156" s="24" t="s">
        <v>34856</v>
      </c>
      <c r="WMT156" s="24" t="s">
        <v>34857</v>
      </c>
      <c r="WMU156" s="24" t="s">
        <v>34858</v>
      </c>
      <c r="WMV156" s="24" t="s">
        <v>34859</v>
      </c>
      <c r="WMW156" s="24" t="s">
        <v>34860</v>
      </c>
      <c r="WMX156" s="24" t="s">
        <v>34861</v>
      </c>
      <c r="WMY156" s="24" t="s">
        <v>34862</v>
      </c>
      <c r="WMZ156" s="24" t="s">
        <v>34863</v>
      </c>
      <c r="WNA156" s="24" t="s">
        <v>34864</v>
      </c>
      <c r="WNB156" s="24" t="s">
        <v>34865</v>
      </c>
      <c r="WNC156" s="24" t="s">
        <v>34866</v>
      </c>
      <c r="WND156" s="24" t="s">
        <v>34867</v>
      </c>
      <c r="WNE156" s="24" t="s">
        <v>34868</v>
      </c>
      <c r="WNF156" s="24" t="s">
        <v>34869</v>
      </c>
      <c r="WNG156" s="24" t="s">
        <v>34870</v>
      </c>
      <c r="WNH156" s="24" t="s">
        <v>34871</v>
      </c>
      <c r="WNI156" s="24" t="s">
        <v>34872</v>
      </c>
      <c r="WNJ156" s="24" t="s">
        <v>34873</v>
      </c>
      <c r="WNK156" s="24" t="s">
        <v>34874</v>
      </c>
      <c r="WNL156" s="24" t="s">
        <v>34875</v>
      </c>
      <c r="WNM156" s="24" t="s">
        <v>34876</v>
      </c>
      <c r="WNN156" s="24" t="s">
        <v>34877</v>
      </c>
      <c r="WNO156" s="24" t="s">
        <v>34878</v>
      </c>
      <c r="WNP156" s="24" t="s">
        <v>34879</v>
      </c>
      <c r="WNQ156" s="24" t="s">
        <v>34880</v>
      </c>
      <c r="WNR156" s="24" t="s">
        <v>34881</v>
      </c>
      <c r="WNS156" s="24" t="s">
        <v>34882</v>
      </c>
      <c r="WNT156" s="24" t="s">
        <v>34883</v>
      </c>
      <c r="WNU156" s="24" t="s">
        <v>34884</v>
      </c>
      <c r="WNV156" s="24" t="s">
        <v>34885</v>
      </c>
      <c r="WNW156" s="24" t="s">
        <v>34886</v>
      </c>
      <c r="WNX156" s="24" t="s">
        <v>34887</v>
      </c>
      <c r="WNY156" s="24" t="s">
        <v>34888</v>
      </c>
      <c r="WNZ156" s="24" t="s">
        <v>34889</v>
      </c>
      <c r="WOA156" s="24" t="s">
        <v>34890</v>
      </c>
      <c r="WOB156" s="24" t="s">
        <v>34891</v>
      </c>
      <c r="WOC156" s="24" t="s">
        <v>34892</v>
      </c>
      <c r="WOD156" s="24" t="s">
        <v>34893</v>
      </c>
      <c r="WOE156" s="24" t="s">
        <v>34894</v>
      </c>
      <c r="WOF156" s="24" t="s">
        <v>34895</v>
      </c>
      <c r="WOG156" s="24" t="s">
        <v>34896</v>
      </c>
      <c r="WOH156" s="24" t="s">
        <v>34897</v>
      </c>
      <c r="WOI156" s="24" t="s">
        <v>34898</v>
      </c>
      <c r="WOJ156" s="24" t="s">
        <v>34899</v>
      </c>
      <c r="WOK156" s="24" t="s">
        <v>34900</v>
      </c>
      <c r="WOL156" s="24" t="s">
        <v>34901</v>
      </c>
      <c r="WOM156" s="24" t="s">
        <v>34902</v>
      </c>
      <c r="WON156" s="24" t="s">
        <v>34903</v>
      </c>
      <c r="WOO156" s="24" t="s">
        <v>34904</v>
      </c>
      <c r="WOP156" s="24" t="s">
        <v>34905</v>
      </c>
      <c r="WOQ156" s="24" t="s">
        <v>34906</v>
      </c>
      <c r="WOR156" s="24" t="s">
        <v>34907</v>
      </c>
      <c r="WOS156" s="24" t="s">
        <v>34908</v>
      </c>
      <c r="WOT156" s="24" t="s">
        <v>34909</v>
      </c>
      <c r="WOU156" s="24" t="s">
        <v>34910</v>
      </c>
      <c r="WOV156" s="24" t="s">
        <v>34911</v>
      </c>
      <c r="WOW156" s="24" t="s">
        <v>34912</v>
      </c>
      <c r="WOX156" s="24" t="s">
        <v>34913</v>
      </c>
      <c r="WOY156" s="24" t="s">
        <v>34914</v>
      </c>
      <c r="WOZ156" s="24" t="s">
        <v>34915</v>
      </c>
      <c r="WPA156" s="24" t="s">
        <v>34916</v>
      </c>
      <c r="WPB156" s="24" t="s">
        <v>34917</v>
      </c>
      <c r="WPC156" s="24" t="s">
        <v>34918</v>
      </c>
      <c r="WPD156" s="24" t="s">
        <v>34919</v>
      </c>
      <c r="WPE156" s="24" t="s">
        <v>34920</v>
      </c>
      <c r="WPF156" s="24" t="s">
        <v>34921</v>
      </c>
      <c r="WPG156" s="24" t="s">
        <v>34922</v>
      </c>
      <c r="WPH156" s="24" t="s">
        <v>34923</v>
      </c>
      <c r="WPI156" s="24" t="s">
        <v>34924</v>
      </c>
      <c r="WPJ156" s="24" t="s">
        <v>34925</v>
      </c>
      <c r="WPK156" s="24" t="s">
        <v>34926</v>
      </c>
      <c r="WPL156" s="24" t="s">
        <v>34927</v>
      </c>
      <c r="WPM156" s="24" t="s">
        <v>34928</v>
      </c>
      <c r="WPN156" s="24" t="s">
        <v>34929</v>
      </c>
      <c r="WPO156" s="24" t="s">
        <v>34930</v>
      </c>
      <c r="WPP156" s="24" t="s">
        <v>34931</v>
      </c>
      <c r="WPQ156" s="24" t="s">
        <v>34932</v>
      </c>
      <c r="WPR156" s="24" t="s">
        <v>34933</v>
      </c>
      <c r="WPS156" s="24" t="s">
        <v>34934</v>
      </c>
      <c r="WPT156" s="24" t="s">
        <v>34935</v>
      </c>
      <c r="WPU156" s="24" t="s">
        <v>34936</v>
      </c>
      <c r="WPV156" s="24" t="s">
        <v>34937</v>
      </c>
      <c r="WPW156" s="24" t="s">
        <v>34938</v>
      </c>
      <c r="WPX156" s="24" t="s">
        <v>34939</v>
      </c>
      <c r="WPY156" s="24" t="s">
        <v>34940</v>
      </c>
      <c r="WPZ156" s="24" t="s">
        <v>34941</v>
      </c>
      <c r="WQA156" s="24" t="s">
        <v>34942</v>
      </c>
      <c r="WQB156" s="24" t="s">
        <v>34943</v>
      </c>
      <c r="WQC156" s="24" t="s">
        <v>34944</v>
      </c>
      <c r="WQD156" s="24" t="s">
        <v>34945</v>
      </c>
      <c r="WQE156" s="24" t="s">
        <v>34946</v>
      </c>
      <c r="WQF156" s="24" t="s">
        <v>34947</v>
      </c>
      <c r="WQG156" s="24" t="s">
        <v>34948</v>
      </c>
      <c r="WQH156" s="24" t="s">
        <v>34949</v>
      </c>
      <c r="WQI156" s="24" t="s">
        <v>34950</v>
      </c>
      <c r="WQJ156" s="24" t="s">
        <v>34951</v>
      </c>
      <c r="WQK156" s="24" t="s">
        <v>34952</v>
      </c>
      <c r="WQL156" s="24" t="s">
        <v>34953</v>
      </c>
      <c r="WQM156" s="24" t="s">
        <v>34954</v>
      </c>
      <c r="WQN156" s="24" t="s">
        <v>34955</v>
      </c>
      <c r="WQO156" s="24" t="s">
        <v>34956</v>
      </c>
      <c r="WQP156" s="24" t="s">
        <v>34957</v>
      </c>
      <c r="WQQ156" s="24" t="s">
        <v>34958</v>
      </c>
      <c r="WQR156" s="24" t="s">
        <v>34959</v>
      </c>
      <c r="WQS156" s="24" t="s">
        <v>34960</v>
      </c>
      <c r="WQT156" s="24" t="s">
        <v>34961</v>
      </c>
      <c r="WQU156" s="24" t="s">
        <v>34962</v>
      </c>
      <c r="WQV156" s="24" t="s">
        <v>34963</v>
      </c>
      <c r="WQW156" s="24" t="s">
        <v>34964</v>
      </c>
      <c r="WQX156" s="24" t="s">
        <v>34965</v>
      </c>
      <c r="WQY156" s="24" t="s">
        <v>34966</v>
      </c>
      <c r="WQZ156" s="24" t="s">
        <v>34967</v>
      </c>
      <c r="WRA156" s="24" t="s">
        <v>34968</v>
      </c>
      <c r="WRB156" s="24" t="s">
        <v>34969</v>
      </c>
      <c r="WRC156" s="24" t="s">
        <v>34970</v>
      </c>
      <c r="WRD156" s="24" t="s">
        <v>34971</v>
      </c>
      <c r="WRE156" s="24" t="s">
        <v>34972</v>
      </c>
      <c r="WRF156" s="24" t="s">
        <v>34973</v>
      </c>
      <c r="WRG156" s="24" t="s">
        <v>34974</v>
      </c>
      <c r="WRH156" s="24" t="s">
        <v>34975</v>
      </c>
      <c r="WRI156" s="24" t="s">
        <v>34976</v>
      </c>
      <c r="WRJ156" s="24" t="s">
        <v>34977</v>
      </c>
      <c r="WRK156" s="24" t="s">
        <v>34978</v>
      </c>
      <c r="WRL156" s="24" t="s">
        <v>34979</v>
      </c>
      <c r="WRM156" s="24" t="s">
        <v>34980</v>
      </c>
      <c r="WRN156" s="24" t="s">
        <v>34981</v>
      </c>
      <c r="WRO156" s="24" t="s">
        <v>34982</v>
      </c>
      <c r="WRP156" s="24" t="s">
        <v>34983</v>
      </c>
      <c r="WRQ156" s="24" t="s">
        <v>34984</v>
      </c>
      <c r="WRR156" s="24" t="s">
        <v>34985</v>
      </c>
      <c r="WRS156" s="24" t="s">
        <v>34986</v>
      </c>
      <c r="WRT156" s="24" t="s">
        <v>34987</v>
      </c>
      <c r="WRU156" s="24" t="s">
        <v>34988</v>
      </c>
      <c r="WRV156" s="24" t="s">
        <v>34989</v>
      </c>
      <c r="WRW156" s="24" t="s">
        <v>34990</v>
      </c>
      <c r="WRX156" s="24" t="s">
        <v>34991</v>
      </c>
      <c r="WRY156" s="24" t="s">
        <v>34992</v>
      </c>
      <c r="WRZ156" s="24" t="s">
        <v>34993</v>
      </c>
      <c r="WSA156" s="24" t="s">
        <v>34994</v>
      </c>
      <c r="WSB156" s="24" t="s">
        <v>34995</v>
      </c>
      <c r="WSC156" s="24" t="s">
        <v>34996</v>
      </c>
      <c r="WSD156" s="24" t="s">
        <v>34997</v>
      </c>
      <c r="WSE156" s="24" t="s">
        <v>34998</v>
      </c>
      <c r="WSF156" s="24" t="s">
        <v>34999</v>
      </c>
      <c r="WSG156" s="24" t="s">
        <v>35000</v>
      </c>
      <c r="WSH156" s="24" t="s">
        <v>35001</v>
      </c>
      <c r="WSI156" s="24" t="s">
        <v>35002</v>
      </c>
      <c r="WSJ156" s="24" t="s">
        <v>35003</v>
      </c>
      <c r="WSK156" s="24" t="s">
        <v>35004</v>
      </c>
      <c r="WSL156" s="24" t="s">
        <v>35005</v>
      </c>
      <c r="WSM156" s="24" t="s">
        <v>35006</v>
      </c>
      <c r="WSN156" s="24" t="s">
        <v>35007</v>
      </c>
      <c r="WSO156" s="24" t="s">
        <v>35008</v>
      </c>
      <c r="WSP156" s="24" t="s">
        <v>35009</v>
      </c>
      <c r="WSQ156" s="24" t="s">
        <v>35010</v>
      </c>
      <c r="WSR156" s="24" t="s">
        <v>35011</v>
      </c>
      <c r="WSS156" s="24" t="s">
        <v>35012</v>
      </c>
      <c r="WST156" s="24" t="s">
        <v>35013</v>
      </c>
      <c r="WSU156" s="24" t="s">
        <v>35014</v>
      </c>
      <c r="WSV156" s="24" t="s">
        <v>35015</v>
      </c>
      <c r="WSW156" s="24" t="s">
        <v>35016</v>
      </c>
      <c r="WSX156" s="24" t="s">
        <v>35017</v>
      </c>
      <c r="WSY156" s="24" t="s">
        <v>35018</v>
      </c>
      <c r="WSZ156" s="24" t="s">
        <v>35019</v>
      </c>
      <c r="WTA156" s="24" t="s">
        <v>35020</v>
      </c>
      <c r="WTB156" s="24" t="s">
        <v>35021</v>
      </c>
      <c r="WTC156" s="24" t="s">
        <v>35022</v>
      </c>
      <c r="WTD156" s="24" t="s">
        <v>35023</v>
      </c>
      <c r="WTE156" s="24" t="s">
        <v>35024</v>
      </c>
      <c r="WTF156" s="24" t="s">
        <v>35025</v>
      </c>
      <c r="WTG156" s="24" t="s">
        <v>35026</v>
      </c>
      <c r="WTH156" s="24" t="s">
        <v>35027</v>
      </c>
      <c r="WTI156" s="24" t="s">
        <v>35028</v>
      </c>
      <c r="WTJ156" s="24" t="s">
        <v>35029</v>
      </c>
      <c r="WTK156" s="24" t="s">
        <v>35030</v>
      </c>
      <c r="WTL156" s="24" t="s">
        <v>35031</v>
      </c>
      <c r="WTM156" s="24" t="s">
        <v>35032</v>
      </c>
      <c r="WTN156" s="24" t="s">
        <v>35033</v>
      </c>
      <c r="WTO156" s="24" t="s">
        <v>35034</v>
      </c>
      <c r="WTP156" s="24" t="s">
        <v>35035</v>
      </c>
      <c r="WTQ156" s="24" t="s">
        <v>35036</v>
      </c>
      <c r="WTR156" s="24" t="s">
        <v>35037</v>
      </c>
      <c r="WTS156" s="24" t="s">
        <v>35038</v>
      </c>
      <c r="WTT156" s="24" t="s">
        <v>35039</v>
      </c>
      <c r="WTU156" s="24" t="s">
        <v>35040</v>
      </c>
      <c r="WTV156" s="24" t="s">
        <v>35041</v>
      </c>
      <c r="WTW156" s="24" t="s">
        <v>35042</v>
      </c>
      <c r="WTX156" s="24" t="s">
        <v>35043</v>
      </c>
      <c r="WTY156" s="24" t="s">
        <v>35044</v>
      </c>
      <c r="WTZ156" s="24" t="s">
        <v>35045</v>
      </c>
      <c r="WUA156" s="24" t="s">
        <v>35046</v>
      </c>
      <c r="WUB156" s="24" t="s">
        <v>35047</v>
      </c>
      <c r="WUC156" s="24" t="s">
        <v>35048</v>
      </c>
      <c r="WUD156" s="24" t="s">
        <v>35049</v>
      </c>
      <c r="WUE156" s="24" t="s">
        <v>35050</v>
      </c>
      <c r="WUF156" s="24" t="s">
        <v>35051</v>
      </c>
      <c r="WUG156" s="24" t="s">
        <v>35052</v>
      </c>
      <c r="WUH156" s="24" t="s">
        <v>35053</v>
      </c>
      <c r="WUI156" s="24" t="s">
        <v>35054</v>
      </c>
      <c r="WUJ156" s="24" t="s">
        <v>35055</v>
      </c>
      <c r="WUK156" s="24" t="s">
        <v>35056</v>
      </c>
      <c r="WUL156" s="24" t="s">
        <v>35057</v>
      </c>
      <c r="WUM156" s="24" t="s">
        <v>35058</v>
      </c>
      <c r="WUN156" s="24" t="s">
        <v>35059</v>
      </c>
      <c r="WUO156" s="24" t="s">
        <v>35060</v>
      </c>
      <c r="WUP156" s="24" t="s">
        <v>35061</v>
      </c>
      <c r="WUQ156" s="24" t="s">
        <v>35062</v>
      </c>
      <c r="WUR156" s="24" t="s">
        <v>35063</v>
      </c>
      <c r="WUS156" s="24" t="s">
        <v>35064</v>
      </c>
      <c r="WUT156" s="24" t="s">
        <v>35065</v>
      </c>
      <c r="WUU156" s="24" t="s">
        <v>35066</v>
      </c>
      <c r="WUV156" s="24" t="s">
        <v>35067</v>
      </c>
      <c r="WUW156" s="24" t="s">
        <v>35068</v>
      </c>
      <c r="WUX156" s="24" t="s">
        <v>35069</v>
      </c>
      <c r="WUY156" s="24" t="s">
        <v>35070</v>
      </c>
      <c r="WUZ156" s="24" t="s">
        <v>35071</v>
      </c>
      <c r="WVA156" s="24" t="s">
        <v>35072</v>
      </c>
      <c r="WVB156" s="24" t="s">
        <v>35073</v>
      </c>
      <c r="WVC156" s="24" t="s">
        <v>35074</v>
      </c>
      <c r="WVD156" s="24" t="s">
        <v>35075</v>
      </c>
      <c r="WVE156" s="24" t="s">
        <v>35076</v>
      </c>
      <c r="WVF156" s="24" t="s">
        <v>35077</v>
      </c>
      <c r="WVG156" s="24" t="s">
        <v>35078</v>
      </c>
      <c r="WVH156" s="24" t="s">
        <v>35079</v>
      </c>
      <c r="WVI156" s="24" t="s">
        <v>35080</v>
      </c>
      <c r="WVJ156" s="24" t="s">
        <v>35081</v>
      </c>
      <c r="WVK156" s="24" t="s">
        <v>35082</v>
      </c>
      <c r="WVL156" s="24" t="s">
        <v>35083</v>
      </c>
      <c r="WVM156" s="24" t="s">
        <v>35084</v>
      </c>
      <c r="WVN156" s="24" t="s">
        <v>35085</v>
      </c>
      <c r="WVO156" s="24" t="s">
        <v>35086</v>
      </c>
      <c r="WVP156" s="24" t="s">
        <v>35087</v>
      </c>
      <c r="WVQ156" s="24" t="s">
        <v>35088</v>
      </c>
      <c r="WVR156" s="24" t="s">
        <v>35089</v>
      </c>
      <c r="WVS156" s="24" t="s">
        <v>35090</v>
      </c>
      <c r="WVT156" s="24" t="s">
        <v>35091</v>
      </c>
      <c r="WVU156" s="24" t="s">
        <v>35092</v>
      </c>
      <c r="WVV156" s="24" t="s">
        <v>35093</v>
      </c>
      <c r="WVW156" s="24" t="s">
        <v>35094</v>
      </c>
      <c r="WVX156" s="24" t="s">
        <v>35095</v>
      </c>
      <c r="WVY156" s="24" t="s">
        <v>35096</v>
      </c>
      <c r="WVZ156" s="24" t="s">
        <v>35097</v>
      </c>
      <c r="WWA156" s="24" t="s">
        <v>35098</v>
      </c>
      <c r="WWB156" s="24" t="s">
        <v>35099</v>
      </c>
      <c r="WWC156" s="24" t="s">
        <v>35100</v>
      </c>
      <c r="WWD156" s="24" t="s">
        <v>35101</v>
      </c>
      <c r="WWE156" s="24" t="s">
        <v>35102</v>
      </c>
      <c r="WWF156" s="24" t="s">
        <v>35103</v>
      </c>
      <c r="WWG156" s="24" t="s">
        <v>35104</v>
      </c>
      <c r="WWH156" s="24" t="s">
        <v>35105</v>
      </c>
      <c r="WWI156" s="24" t="s">
        <v>35106</v>
      </c>
      <c r="WWJ156" s="24" t="s">
        <v>35107</v>
      </c>
      <c r="WWK156" s="24" t="s">
        <v>35108</v>
      </c>
      <c r="WWL156" s="24" t="s">
        <v>35109</v>
      </c>
      <c r="WWM156" s="24" t="s">
        <v>35110</v>
      </c>
      <c r="WWN156" s="24" t="s">
        <v>35111</v>
      </c>
      <c r="WWO156" s="24" t="s">
        <v>35112</v>
      </c>
      <c r="WWP156" s="24" t="s">
        <v>35113</v>
      </c>
      <c r="WWQ156" s="24" t="s">
        <v>35114</v>
      </c>
      <c r="WWR156" s="24" t="s">
        <v>35115</v>
      </c>
      <c r="WWS156" s="24" t="s">
        <v>35116</v>
      </c>
      <c r="WWT156" s="24" t="s">
        <v>35117</v>
      </c>
      <c r="WWU156" s="24" t="s">
        <v>35118</v>
      </c>
      <c r="WWV156" s="24" t="s">
        <v>35119</v>
      </c>
      <c r="WWW156" s="24" t="s">
        <v>35120</v>
      </c>
      <c r="WWX156" s="24" t="s">
        <v>35121</v>
      </c>
      <c r="WWY156" s="24" t="s">
        <v>35122</v>
      </c>
      <c r="WWZ156" s="24" t="s">
        <v>35123</v>
      </c>
      <c r="WXA156" s="24" t="s">
        <v>35124</v>
      </c>
      <c r="WXB156" s="24" t="s">
        <v>35125</v>
      </c>
      <c r="WXC156" s="24" t="s">
        <v>35126</v>
      </c>
      <c r="WXD156" s="24" t="s">
        <v>35127</v>
      </c>
      <c r="WXE156" s="24" t="s">
        <v>35128</v>
      </c>
      <c r="WXF156" s="24" t="s">
        <v>35129</v>
      </c>
      <c r="WXG156" s="24" t="s">
        <v>35130</v>
      </c>
      <c r="WXH156" s="24" t="s">
        <v>35131</v>
      </c>
      <c r="WXI156" s="24" t="s">
        <v>35132</v>
      </c>
      <c r="WXJ156" s="24" t="s">
        <v>35133</v>
      </c>
      <c r="WXK156" s="24" t="s">
        <v>35134</v>
      </c>
      <c r="WXL156" s="24" t="s">
        <v>35135</v>
      </c>
      <c r="WXM156" s="24" t="s">
        <v>35136</v>
      </c>
      <c r="WXN156" s="24" t="s">
        <v>35137</v>
      </c>
      <c r="WXO156" s="24" t="s">
        <v>35138</v>
      </c>
      <c r="WXP156" s="24" t="s">
        <v>35139</v>
      </c>
      <c r="WXQ156" s="24" t="s">
        <v>35140</v>
      </c>
      <c r="WXR156" s="24" t="s">
        <v>35141</v>
      </c>
      <c r="WXS156" s="24" t="s">
        <v>35142</v>
      </c>
      <c r="WXT156" s="24" t="s">
        <v>35143</v>
      </c>
      <c r="WXU156" s="24" t="s">
        <v>35144</v>
      </c>
      <c r="WXV156" s="24" t="s">
        <v>35145</v>
      </c>
      <c r="WXW156" s="24" t="s">
        <v>35146</v>
      </c>
      <c r="WXX156" s="24" t="s">
        <v>35147</v>
      </c>
      <c r="WXY156" s="24" t="s">
        <v>35148</v>
      </c>
      <c r="WXZ156" s="24" t="s">
        <v>35149</v>
      </c>
      <c r="WYA156" s="24" t="s">
        <v>35150</v>
      </c>
      <c r="WYB156" s="24" t="s">
        <v>35151</v>
      </c>
      <c r="WYC156" s="24" t="s">
        <v>35152</v>
      </c>
      <c r="WYD156" s="24" t="s">
        <v>35153</v>
      </c>
      <c r="WYE156" s="24" t="s">
        <v>35154</v>
      </c>
      <c r="WYF156" s="24" t="s">
        <v>35155</v>
      </c>
      <c r="WYG156" s="24" t="s">
        <v>35156</v>
      </c>
      <c r="WYH156" s="24" t="s">
        <v>35157</v>
      </c>
      <c r="WYI156" s="24" t="s">
        <v>35158</v>
      </c>
      <c r="WYJ156" s="24" t="s">
        <v>35159</v>
      </c>
      <c r="WYK156" s="24" t="s">
        <v>35160</v>
      </c>
      <c r="WYL156" s="24" t="s">
        <v>35161</v>
      </c>
      <c r="WYM156" s="24" t="s">
        <v>35162</v>
      </c>
      <c r="WYN156" s="24" t="s">
        <v>35163</v>
      </c>
      <c r="WYO156" s="24" t="s">
        <v>35164</v>
      </c>
      <c r="WYP156" s="24" t="s">
        <v>35165</v>
      </c>
      <c r="WYQ156" s="24" t="s">
        <v>35166</v>
      </c>
      <c r="WYR156" s="24" t="s">
        <v>35167</v>
      </c>
      <c r="WYS156" s="24" t="s">
        <v>35168</v>
      </c>
      <c r="WYT156" s="24" t="s">
        <v>35169</v>
      </c>
      <c r="WYU156" s="24" t="s">
        <v>35170</v>
      </c>
      <c r="WYV156" s="24" t="s">
        <v>35171</v>
      </c>
      <c r="WYW156" s="24" t="s">
        <v>35172</v>
      </c>
      <c r="WYX156" s="24" t="s">
        <v>35173</v>
      </c>
      <c r="WYY156" s="24" t="s">
        <v>35174</v>
      </c>
      <c r="WYZ156" s="24" t="s">
        <v>35175</v>
      </c>
      <c r="WZA156" s="24" t="s">
        <v>35176</v>
      </c>
      <c r="WZB156" s="24" t="s">
        <v>35177</v>
      </c>
      <c r="WZC156" s="24" t="s">
        <v>35178</v>
      </c>
      <c r="WZD156" s="24" t="s">
        <v>35179</v>
      </c>
      <c r="WZE156" s="24" t="s">
        <v>35180</v>
      </c>
      <c r="WZF156" s="24" t="s">
        <v>35181</v>
      </c>
      <c r="WZG156" s="24" t="s">
        <v>35182</v>
      </c>
      <c r="WZH156" s="24" t="s">
        <v>35183</v>
      </c>
      <c r="WZI156" s="24" t="s">
        <v>35184</v>
      </c>
      <c r="WZJ156" s="24" t="s">
        <v>35185</v>
      </c>
      <c r="WZK156" s="24" t="s">
        <v>35186</v>
      </c>
      <c r="WZL156" s="24" t="s">
        <v>35187</v>
      </c>
      <c r="WZM156" s="24" t="s">
        <v>35188</v>
      </c>
      <c r="WZN156" s="24" t="s">
        <v>35189</v>
      </c>
      <c r="WZO156" s="24" t="s">
        <v>35190</v>
      </c>
      <c r="WZP156" s="24" t="s">
        <v>35191</v>
      </c>
      <c r="WZQ156" s="24" t="s">
        <v>35192</v>
      </c>
      <c r="WZR156" s="24" t="s">
        <v>35193</v>
      </c>
      <c r="WZS156" s="24" t="s">
        <v>35194</v>
      </c>
      <c r="WZT156" s="24" t="s">
        <v>35195</v>
      </c>
      <c r="WZU156" s="24" t="s">
        <v>35196</v>
      </c>
      <c r="WZV156" s="24" t="s">
        <v>35197</v>
      </c>
      <c r="WZW156" s="24" t="s">
        <v>35198</v>
      </c>
      <c r="WZX156" s="24" t="s">
        <v>35199</v>
      </c>
      <c r="WZY156" s="24" t="s">
        <v>35200</v>
      </c>
      <c r="WZZ156" s="24" t="s">
        <v>35201</v>
      </c>
      <c r="XAA156" s="24" t="s">
        <v>35202</v>
      </c>
      <c r="XAB156" s="24" t="s">
        <v>35203</v>
      </c>
      <c r="XAC156" s="24" t="s">
        <v>35204</v>
      </c>
      <c r="XAD156" s="24" t="s">
        <v>35205</v>
      </c>
      <c r="XAE156" s="24" t="s">
        <v>35206</v>
      </c>
      <c r="XAF156" s="24" t="s">
        <v>35207</v>
      </c>
      <c r="XAG156" s="24" t="s">
        <v>35208</v>
      </c>
      <c r="XAH156" s="24" t="s">
        <v>35209</v>
      </c>
      <c r="XAI156" s="24" t="s">
        <v>35210</v>
      </c>
      <c r="XAJ156" s="24" t="s">
        <v>35211</v>
      </c>
      <c r="XAK156" s="24" t="s">
        <v>35212</v>
      </c>
      <c r="XAL156" s="24" t="s">
        <v>35213</v>
      </c>
      <c r="XAM156" s="24" t="s">
        <v>35214</v>
      </c>
      <c r="XAN156" s="24" t="s">
        <v>35215</v>
      </c>
      <c r="XAO156" s="24" t="s">
        <v>35216</v>
      </c>
      <c r="XAP156" s="24" t="s">
        <v>35217</v>
      </c>
      <c r="XAQ156" s="24" t="s">
        <v>35218</v>
      </c>
      <c r="XAR156" s="24" t="s">
        <v>35219</v>
      </c>
      <c r="XAS156" s="24" t="s">
        <v>35220</v>
      </c>
      <c r="XAT156" s="24" t="s">
        <v>35221</v>
      </c>
      <c r="XAU156" s="24" t="s">
        <v>35222</v>
      </c>
      <c r="XAV156" s="24" t="s">
        <v>35223</v>
      </c>
      <c r="XAW156" s="24" t="s">
        <v>35224</v>
      </c>
      <c r="XAX156" s="24" t="s">
        <v>35225</v>
      </c>
      <c r="XAY156" s="24" t="s">
        <v>35226</v>
      </c>
      <c r="XAZ156" s="24" t="s">
        <v>35227</v>
      </c>
      <c r="XBA156" s="24" t="s">
        <v>35228</v>
      </c>
      <c r="XBB156" s="24" t="s">
        <v>35229</v>
      </c>
      <c r="XBC156" s="24" t="s">
        <v>35230</v>
      </c>
      <c r="XBD156" s="24" t="s">
        <v>35231</v>
      </c>
      <c r="XBE156" s="24" t="s">
        <v>35232</v>
      </c>
      <c r="XBF156" s="24" t="s">
        <v>35233</v>
      </c>
      <c r="XBG156" s="24" t="s">
        <v>35234</v>
      </c>
      <c r="XBH156" s="24" t="s">
        <v>35235</v>
      </c>
      <c r="XBI156" s="24" t="s">
        <v>35236</v>
      </c>
      <c r="XBJ156" s="24" t="s">
        <v>35237</v>
      </c>
      <c r="XBK156" s="24" t="s">
        <v>35238</v>
      </c>
      <c r="XBL156" s="24" t="s">
        <v>35239</v>
      </c>
      <c r="XBM156" s="24" t="s">
        <v>35240</v>
      </c>
      <c r="XBN156" s="24" t="s">
        <v>35241</v>
      </c>
      <c r="XBO156" s="24" t="s">
        <v>35242</v>
      </c>
      <c r="XBP156" s="24" t="s">
        <v>35243</v>
      </c>
      <c r="XBQ156" s="24" t="s">
        <v>35244</v>
      </c>
      <c r="XBR156" s="24" t="s">
        <v>35245</v>
      </c>
      <c r="XBS156" s="24" t="s">
        <v>35246</v>
      </c>
      <c r="XBT156" s="24" t="s">
        <v>35247</v>
      </c>
      <c r="XBU156" s="24" t="s">
        <v>35248</v>
      </c>
      <c r="XBV156" s="24" t="s">
        <v>35249</v>
      </c>
      <c r="XBW156" s="24" t="s">
        <v>35250</v>
      </c>
      <c r="XBX156" s="24" t="s">
        <v>35251</v>
      </c>
      <c r="XBY156" s="24" t="s">
        <v>35252</v>
      </c>
      <c r="XBZ156" s="24" t="s">
        <v>35253</v>
      </c>
      <c r="XCA156" s="24" t="s">
        <v>35254</v>
      </c>
      <c r="XCB156" s="24" t="s">
        <v>35255</v>
      </c>
      <c r="XCC156" s="24" t="s">
        <v>35256</v>
      </c>
      <c r="XCD156" s="24" t="s">
        <v>35257</v>
      </c>
      <c r="XCE156" s="24" t="s">
        <v>35258</v>
      </c>
      <c r="XCF156" s="24" t="s">
        <v>35259</v>
      </c>
      <c r="XCG156" s="24" t="s">
        <v>35260</v>
      </c>
      <c r="XCH156" s="24" t="s">
        <v>35261</v>
      </c>
      <c r="XCI156" s="24" t="s">
        <v>35262</v>
      </c>
      <c r="XCJ156" s="24" t="s">
        <v>35263</v>
      </c>
      <c r="XCK156" s="24" t="s">
        <v>35264</v>
      </c>
      <c r="XCL156" s="24" t="s">
        <v>35265</v>
      </c>
      <c r="XCM156" s="24" t="s">
        <v>35266</v>
      </c>
      <c r="XCN156" s="24" t="s">
        <v>35267</v>
      </c>
      <c r="XCO156" s="24" t="s">
        <v>35268</v>
      </c>
      <c r="XCP156" s="24" t="s">
        <v>35269</v>
      </c>
      <c r="XCQ156" s="24" t="s">
        <v>35270</v>
      </c>
      <c r="XCR156" s="24" t="s">
        <v>35271</v>
      </c>
      <c r="XCS156" s="24" t="s">
        <v>35272</v>
      </c>
      <c r="XCT156" s="24" t="s">
        <v>35273</v>
      </c>
      <c r="XCU156" s="24" t="s">
        <v>35274</v>
      </c>
      <c r="XCV156" s="24" t="s">
        <v>35275</v>
      </c>
      <c r="XCW156" s="24" t="s">
        <v>35276</v>
      </c>
      <c r="XCX156" s="24" t="s">
        <v>35277</v>
      </c>
      <c r="XCY156" s="24" t="s">
        <v>35278</v>
      </c>
      <c r="XCZ156" s="24" t="s">
        <v>35279</v>
      </c>
      <c r="XDA156" s="24" t="s">
        <v>35280</v>
      </c>
      <c r="XDB156" s="24" t="s">
        <v>35281</v>
      </c>
      <c r="XDC156" s="24" t="s">
        <v>35282</v>
      </c>
      <c r="XDD156" s="24" t="s">
        <v>35283</v>
      </c>
      <c r="XDE156" s="24" t="s">
        <v>35284</v>
      </c>
      <c r="XDF156" s="24" t="s">
        <v>35285</v>
      </c>
      <c r="XDG156" s="24" t="s">
        <v>35286</v>
      </c>
      <c r="XDH156" s="24" t="s">
        <v>35287</v>
      </c>
      <c r="XDI156" s="24" t="s">
        <v>35288</v>
      </c>
      <c r="XDJ156" s="24" t="s">
        <v>35289</v>
      </c>
      <c r="XDK156" s="24" t="s">
        <v>35290</v>
      </c>
      <c r="XDL156" s="24" t="s">
        <v>35291</v>
      </c>
      <c r="XDM156" s="24" t="s">
        <v>35292</v>
      </c>
      <c r="XDN156" s="24" t="s">
        <v>35293</v>
      </c>
      <c r="XDO156" s="24" t="s">
        <v>35294</v>
      </c>
      <c r="XDP156" s="24" t="s">
        <v>35295</v>
      </c>
      <c r="XDQ156" s="24" t="s">
        <v>35296</v>
      </c>
      <c r="XDR156" s="24" t="s">
        <v>35297</v>
      </c>
      <c r="XDS156" s="24" t="s">
        <v>35298</v>
      </c>
      <c r="XDT156" s="24" t="s">
        <v>35299</v>
      </c>
      <c r="XDU156" s="24" t="s">
        <v>35300</v>
      </c>
      <c r="XDV156" s="24" t="s">
        <v>35301</v>
      </c>
      <c r="XDW156" s="24" t="s">
        <v>35302</v>
      </c>
      <c r="XDX156" s="24" t="s">
        <v>35303</v>
      </c>
      <c r="XDY156" s="24" t="s">
        <v>35304</v>
      </c>
      <c r="XDZ156" s="24" t="s">
        <v>35305</v>
      </c>
      <c r="XEA156" s="24" t="s">
        <v>35306</v>
      </c>
      <c r="XEB156" s="24" t="s">
        <v>35307</v>
      </c>
      <c r="XEC156" s="24" t="s">
        <v>35308</v>
      </c>
      <c r="XED156" s="24" t="s">
        <v>35309</v>
      </c>
      <c r="XEE156" s="24" t="s">
        <v>35310</v>
      </c>
      <c r="XEF156" s="24" t="s">
        <v>35311</v>
      </c>
      <c r="XEG156" s="24" t="s">
        <v>35312</v>
      </c>
      <c r="XEH156" s="24" t="s">
        <v>35313</v>
      </c>
      <c r="XEI156" s="24" t="s">
        <v>35314</v>
      </c>
      <c r="XEJ156" s="24" t="s">
        <v>35315</v>
      </c>
      <c r="XEK156" s="24" t="s">
        <v>35316</v>
      </c>
      <c r="XEL156" s="24" t="s">
        <v>35317</v>
      </c>
      <c r="XEM156" s="24" t="s">
        <v>35318</v>
      </c>
      <c r="XEN156" s="24" t="s">
        <v>35319</v>
      </c>
      <c r="XEO156" s="24" t="s">
        <v>35320</v>
      </c>
      <c r="XEP156" s="24" t="s">
        <v>35321</v>
      </c>
      <c r="XEQ156" s="24" t="s">
        <v>35322</v>
      </c>
      <c r="XER156" s="24" t="s">
        <v>35323</v>
      </c>
      <c r="XES156" s="24" t="s">
        <v>35324</v>
      </c>
      <c r="XET156" s="24" t="s">
        <v>35325</v>
      </c>
      <c r="XEU156" s="24" t="s">
        <v>35326</v>
      </c>
      <c r="XEV156" s="24" t="s">
        <v>35327</v>
      </c>
      <c r="XEW156" s="24" t="s">
        <v>35328</v>
      </c>
      <c r="XEX156" s="24" t="s">
        <v>35329</v>
      </c>
      <c r="XEY156" s="24" t="s">
        <v>35330</v>
      </c>
      <c r="XEZ156" s="24" t="s">
        <v>35331</v>
      </c>
      <c r="XFA156" s="24" t="s">
        <v>35332</v>
      </c>
      <c r="XFB156" s="24" t="s">
        <v>35333</v>
      </c>
      <c r="XFC156" s="24" t="s">
        <v>35334</v>
      </c>
      <c r="XFD156" s="24" t="s">
        <v>35335</v>
      </c>
    </row>
    <row r="157" spans="1:16384" ht="13.5" customHeight="1" x14ac:dyDescent="0.2">
      <c r="A157" s="86">
        <v>42192002</v>
      </c>
      <c r="B157" s="86" t="s">
        <v>10919</v>
      </c>
      <c r="C157" s="86" t="s">
        <v>1449</v>
      </c>
      <c r="D157" s="102">
        <v>200</v>
      </c>
      <c r="E157" s="102">
        <v>735</v>
      </c>
      <c r="F157" s="102">
        <v>147000</v>
      </c>
      <c r="G157" s="5"/>
      <c r="H157" s="5"/>
      <c r="I157" s="5"/>
      <c r="J157" s="5"/>
    </row>
    <row r="158" spans="1:16384" ht="13.5" customHeight="1" x14ac:dyDescent="0.25">
      <c r="A158" s="93">
        <v>42312005</v>
      </c>
      <c r="B158" s="86" t="s">
        <v>5075</v>
      </c>
      <c r="C158" s="87" t="s">
        <v>1449</v>
      </c>
      <c r="D158" s="87">
        <v>8</v>
      </c>
      <c r="E158" s="88">
        <v>924</v>
      </c>
      <c r="F158" s="88">
        <v>7392</v>
      </c>
      <c r="G158" s="5"/>
      <c r="H158" s="5"/>
      <c r="I158" s="5"/>
      <c r="J158" s="5"/>
    </row>
    <row r="159" spans="1:16384" ht="13.5" customHeight="1" x14ac:dyDescent="0.25">
      <c r="A159" s="93">
        <v>51171504</v>
      </c>
      <c r="B159" s="86" t="s">
        <v>6219</v>
      </c>
      <c r="C159" s="87" t="s">
        <v>1449</v>
      </c>
      <c r="D159" s="87">
        <v>8</v>
      </c>
      <c r="E159" s="88">
        <v>992.25</v>
      </c>
      <c r="F159" s="88">
        <v>7938</v>
      </c>
      <c r="G159" s="5"/>
      <c r="H159" s="5"/>
      <c r="I159" s="5"/>
      <c r="J159" s="5"/>
    </row>
    <row r="160" spans="1:16384" ht="13.5" customHeight="1" x14ac:dyDescent="0.25">
      <c r="A160" s="93">
        <v>42221504</v>
      </c>
      <c r="B160" s="86" t="s">
        <v>7359</v>
      </c>
      <c r="C160" s="87" t="s">
        <v>1449</v>
      </c>
      <c r="D160" s="87">
        <v>2500</v>
      </c>
      <c r="E160" s="88">
        <v>52.5</v>
      </c>
      <c r="F160" s="88">
        <v>131250</v>
      </c>
      <c r="G160" s="5"/>
      <c r="H160" s="5"/>
      <c r="I160" s="5"/>
      <c r="J160" s="5"/>
    </row>
    <row r="161" spans="1:10" ht="13.5" customHeight="1" x14ac:dyDescent="0.25">
      <c r="A161" s="93">
        <v>42143101</v>
      </c>
      <c r="B161" s="86" t="s">
        <v>7431</v>
      </c>
      <c r="C161" s="87" t="s">
        <v>1449</v>
      </c>
      <c r="D161" s="87">
        <v>10</v>
      </c>
      <c r="E161" s="88">
        <v>2100</v>
      </c>
      <c r="F161" s="88">
        <v>21000</v>
      </c>
      <c r="G161" s="5"/>
      <c r="H161" s="5"/>
      <c r="I161" s="5"/>
      <c r="J161" s="5"/>
    </row>
    <row r="162" spans="1:10" ht="13.5" customHeight="1" x14ac:dyDescent="0.25">
      <c r="A162" s="93">
        <v>42142702</v>
      </c>
      <c r="B162" s="86" t="s">
        <v>13956</v>
      </c>
      <c r="C162" s="87" t="s">
        <v>1449</v>
      </c>
      <c r="D162" s="87">
        <v>100</v>
      </c>
      <c r="E162" s="88">
        <v>94.5</v>
      </c>
      <c r="F162" s="88">
        <v>9450</v>
      </c>
      <c r="G162" s="5"/>
      <c r="H162" s="5"/>
      <c r="I162" s="5"/>
      <c r="J162" s="5"/>
    </row>
    <row r="163" spans="1:10" ht="13.5" customHeight="1" x14ac:dyDescent="0.25">
      <c r="A163" s="93">
        <v>53131622</v>
      </c>
      <c r="B163" s="86" t="s">
        <v>5326</v>
      </c>
      <c r="C163" s="87" t="s">
        <v>1449</v>
      </c>
      <c r="D163" s="87">
        <v>4000</v>
      </c>
      <c r="E163" s="87">
        <v>7.35</v>
      </c>
      <c r="F163" s="87">
        <v>29400</v>
      </c>
      <c r="G163" s="5"/>
      <c r="H163" s="5"/>
      <c r="I163" s="5"/>
      <c r="J163" s="5"/>
    </row>
    <row r="164" spans="1:10" ht="13.5" customHeight="1" x14ac:dyDescent="0.25">
      <c r="A164" s="93">
        <v>42182013</v>
      </c>
      <c r="B164" s="86" t="s">
        <v>5194</v>
      </c>
      <c r="C164" s="87" t="s">
        <v>1449</v>
      </c>
      <c r="D164" s="87">
        <v>8</v>
      </c>
      <c r="E164" s="88">
        <v>39.9</v>
      </c>
      <c r="F164" s="88">
        <v>319.2</v>
      </c>
      <c r="G164" s="5"/>
      <c r="H164" s="5"/>
      <c r="I164" s="5"/>
      <c r="J164" s="5"/>
    </row>
    <row r="165" spans="1:10" ht="13.5" customHeight="1" x14ac:dyDescent="0.25">
      <c r="A165" s="93">
        <v>42182013</v>
      </c>
      <c r="B165" s="86" t="s">
        <v>5194</v>
      </c>
      <c r="C165" s="87" t="s">
        <v>1449</v>
      </c>
      <c r="D165" s="87">
        <v>8</v>
      </c>
      <c r="E165" s="88">
        <v>37.799999999999997</v>
      </c>
      <c r="F165" s="88">
        <v>302.39999999999998</v>
      </c>
      <c r="G165" s="5"/>
      <c r="H165" s="5"/>
      <c r="I165" s="5"/>
      <c r="J165" s="5"/>
    </row>
    <row r="166" spans="1:10" ht="13.5" customHeight="1" x14ac:dyDescent="0.25">
      <c r="A166" s="93">
        <v>42142301</v>
      </c>
      <c r="B166" s="86" t="s">
        <v>3083</v>
      </c>
      <c r="C166" s="87" t="s">
        <v>1449</v>
      </c>
      <c r="D166" s="87">
        <v>2</v>
      </c>
      <c r="E166" s="87">
        <v>12075</v>
      </c>
      <c r="F166" s="87">
        <v>24150</v>
      </c>
      <c r="G166" s="5"/>
      <c r="H166" s="5"/>
      <c r="I166" s="5"/>
      <c r="J166" s="5"/>
    </row>
    <row r="167" spans="1:10" ht="13.5" customHeight="1" x14ac:dyDescent="0.25">
      <c r="A167" s="93">
        <v>51171622</v>
      </c>
      <c r="B167" s="86" t="s">
        <v>11925</v>
      </c>
      <c r="C167" s="87" t="s">
        <v>1449</v>
      </c>
      <c r="D167" s="87">
        <v>200</v>
      </c>
      <c r="E167" s="88">
        <v>120.75</v>
      </c>
      <c r="F167" s="88">
        <v>24150</v>
      </c>
      <c r="G167" s="5"/>
      <c r="H167" s="5"/>
      <c r="I167" s="5"/>
      <c r="J167" s="5"/>
    </row>
    <row r="168" spans="1:10" ht="13.5" customHeight="1" x14ac:dyDescent="0.25">
      <c r="A168" s="93">
        <v>42132205</v>
      </c>
      <c r="B168" s="86" t="s">
        <v>11190</v>
      </c>
      <c r="C168" s="87" t="s">
        <v>1449</v>
      </c>
      <c r="D168" s="87">
        <v>4000</v>
      </c>
      <c r="E168" s="88">
        <v>31.5</v>
      </c>
      <c r="F168" s="88">
        <v>126000</v>
      </c>
      <c r="G168" s="5"/>
      <c r="H168" s="5"/>
      <c r="I168" s="5"/>
      <c r="J168" s="5"/>
    </row>
    <row r="169" spans="1:10" ht="13.5" customHeight="1" x14ac:dyDescent="0.25">
      <c r="A169" s="93">
        <v>42132203</v>
      </c>
      <c r="B169" s="86" t="s">
        <v>17358</v>
      </c>
      <c r="C169" s="87" t="s">
        <v>1449</v>
      </c>
      <c r="D169" s="87">
        <v>40000</v>
      </c>
      <c r="E169" s="88">
        <v>3.0449999999999999</v>
      </c>
      <c r="F169" s="88">
        <v>121800</v>
      </c>
      <c r="G169" s="5"/>
      <c r="H169" s="5"/>
      <c r="I169" s="5"/>
      <c r="J169" s="5"/>
    </row>
    <row r="170" spans="1:10" ht="13.5" customHeight="1" x14ac:dyDescent="0.25">
      <c r="A170" s="93">
        <v>42142609</v>
      </c>
      <c r="B170" s="86" t="s">
        <v>7991</v>
      </c>
      <c r="C170" s="87" t="s">
        <v>1449</v>
      </c>
      <c r="D170" s="87">
        <v>2500</v>
      </c>
      <c r="E170" s="88">
        <v>4.2</v>
      </c>
      <c r="F170" s="88">
        <v>10500</v>
      </c>
      <c r="G170" s="5"/>
      <c r="H170" s="5"/>
      <c r="I170" s="5"/>
      <c r="J170" s="5"/>
    </row>
    <row r="171" spans="1:10" ht="13.5" customHeight="1" x14ac:dyDescent="0.25">
      <c r="A171" s="93">
        <v>42142609</v>
      </c>
      <c r="B171" s="86" t="s">
        <v>7991</v>
      </c>
      <c r="C171" s="87" t="s">
        <v>1449</v>
      </c>
      <c r="D171" s="87">
        <v>2500</v>
      </c>
      <c r="E171" s="88">
        <v>7.35</v>
      </c>
      <c r="F171" s="88">
        <v>18375</v>
      </c>
      <c r="G171" s="5"/>
      <c r="H171" s="5"/>
      <c r="I171" s="5"/>
      <c r="J171" s="5"/>
    </row>
    <row r="172" spans="1:10" ht="13.5" customHeight="1" x14ac:dyDescent="0.25">
      <c r="A172" s="93">
        <v>42142609</v>
      </c>
      <c r="B172" s="86" t="s">
        <v>7991</v>
      </c>
      <c r="C172" s="87" t="s">
        <v>1449</v>
      </c>
      <c r="D172" s="87">
        <v>200</v>
      </c>
      <c r="E172" s="88">
        <v>8.4</v>
      </c>
      <c r="F172" s="88">
        <v>1680</v>
      </c>
      <c r="G172" s="5"/>
      <c r="H172" s="5"/>
      <c r="I172" s="5"/>
      <c r="J172" s="5"/>
    </row>
    <row r="173" spans="1:10" ht="13.5" customHeight="1" x14ac:dyDescent="0.25">
      <c r="A173" s="93">
        <v>42142609</v>
      </c>
      <c r="B173" s="86" t="s">
        <v>7991</v>
      </c>
      <c r="C173" s="87" t="s">
        <v>1449</v>
      </c>
      <c r="D173" s="87">
        <v>700</v>
      </c>
      <c r="E173" s="88">
        <v>68.25</v>
      </c>
      <c r="F173" s="88">
        <v>47775</v>
      </c>
      <c r="G173" s="5"/>
      <c r="H173" s="5"/>
      <c r="I173" s="5"/>
      <c r="J173" s="5"/>
    </row>
    <row r="174" spans="1:10" ht="13.5" customHeight="1" x14ac:dyDescent="0.25">
      <c r="A174" s="93">
        <v>42142609</v>
      </c>
      <c r="B174" s="86" t="s">
        <v>7991</v>
      </c>
      <c r="C174" s="87" t="s">
        <v>1449</v>
      </c>
      <c r="D174" s="87">
        <v>1500</v>
      </c>
      <c r="E174" s="88">
        <v>4.2</v>
      </c>
      <c r="F174" s="88">
        <v>6300</v>
      </c>
      <c r="G174" s="5"/>
      <c r="H174" s="5"/>
      <c r="I174" s="5"/>
      <c r="J174" s="5"/>
    </row>
    <row r="175" spans="1:10" ht="13.5" customHeight="1" x14ac:dyDescent="0.25">
      <c r="A175" s="117">
        <v>41122004</v>
      </c>
      <c r="B175" s="86" t="s">
        <v>12147</v>
      </c>
      <c r="C175" s="119" t="s">
        <v>4293</v>
      </c>
      <c r="D175" s="87">
        <v>15</v>
      </c>
      <c r="E175" s="103" t="s">
        <v>18868</v>
      </c>
      <c r="F175" s="103" t="s">
        <v>18910</v>
      </c>
      <c r="G175" s="5"/>
      <c r="H175" s="5"/>
      <c r="I175" s="5"/>
      <c r="J175" s="5"/>
    </row>
    <row r="176" spans="1:10" ht="27" customHeight="1" x14ac:dyDescent="0.25">
      <c r="A176" s="117">
        <v>41122004</v>
      </c>
      <c r="B176" s="86" t="s">
        <v>12147</v>
      </c>
      <c r="C176" s="119" t="s">
        <v>4293</v>
      </c>
      <c r="D176" s="87">
        <v>20</v>
      </c>
      <c r="E176" s="103" t="s">
        <v>18869</v>
      </c>
      <c r="F176" s="103" t="s">
        <v>18911</v>
      </c>
      <c r="G176" s="5"/>
      <c r="H176" s="5"/>
      <c r="I176" s="5"/>
      <c r="J176" s="5"/>
    </row>
    <row r="177" spans="1:10" ht="13.5" customHeight="1" x14ac:dyDescent="0.25">
      <c r="A177" s="117">
        <v>41122004</v>
      </c>
      <c r="B177" s="86" t="s">
        <v>12147</v>
      </c>
      <c r="C177" s="119" t="s">
        <v>4293</v>
      </c>
      <c r="D177" s="87">
        <v>20</v>
      </c>
      <c r="E177" s="103" t="s">
        <v>18869</v>
      </c>
      <c r="F177" s="103" t="s">
        <v>18911</v>
      </c>
      <c r="G177" s="5"/>
      <c r="H177" s="5"/>
      <c r="I177" s="5"/>
      <c r="J177" s="5"/>
    </row>
    <row r="178" spans="1:10" ht="13.5" customHeight="1" x14ac:dyDescent="0.25">
      <c r="A178" s="93">
        <v>42142608</v>
      </c>
      <c r="B178" s="86" t="s">
        <v>9537</v>
      </c>
      <c r="C178" s="87" t="s">
        <v>1449</v>
      </c>
      <c r="D178" s="87">
        <v>1000</v>
      </c>
      <c r="E178" s="88">
        <v>94.5</v>
      </c>
      <c r="F178" s="88">
        <v>94500</v>
      </c>
      <c r="G178" s="5"/>
      <c r="H178" s="5"/>
      <c r="I178" s="5"/>
      <c r="J178" s="5"/>
    </row>
    <row r="179" spans="1:10" ht="27" customHeight="1" x14ac:dyDescent="0.25">
      <c r="A179" s="93">
        <v>41106313</v>
      </c>
      <c r="B179" s="86" t="s">
        <v>12905</v>
      </c>
      <c r="C179" s="87" t="s">
        <v>1449</v>
      </c>
      <c r="D179" s="87">
        <v>1</v>
      </c>
      <c r="E179" s="87">
        <v>315000</v>
      </c>
      <c r="F179" s="87">
        <v>315000</v>
      </c>
      <c r="G179" s="5"/>
      <c r="H179" s="5"/>
      <c r="I179" s="5"/>
      <c r="J179" s="5"/>
    </row>
    <row r="180" spans="1:10" ht="27" customHeight="1" x14ac:dyDescent="0.25">
      <c r="A180" s="93">
        <v>41106313</v>
      </c>
      <c r="B180" s="86" t="s">
        <v>12905</v>
      </c>
      <c r="C180" s="87" t="s">
        <v>1449</v>
      </c>
      <c r="D180" s="87">
        <v>75</v>
      </c>
      <c r="E180" s="87">
        <v>1883.7</v>
      </c>
      <c r="F180" s="87">
        <v>141277.5</v>
      </c>
      <c r="G180" s="5"/>
      <c r="H180" s="5"/>
      <c r="I180" s="5"/>
      <c r="J180" s="5"/>
    </row>
    <row r="181" spans="1:10" ht="27" customHeight="1" x14ac:dyDescent="0.25">
      <c r="A181" s="93">
        <v>41106313</v>
      </c>
      <c r="B181" s="86" t="s">
        <v>12905</v>
      </c>
      <c r="C181" s="87" t="s">
        <v>1449</v>
      </c>
      <c r="D181" s="87">
        <v>8</v>
      </c>
      <c r="E181" s="87">
        <v>67.2</v>
      </c>
      <c r="F181" s="87">
        <v>537.6</v>
      </c>
      <c r="G181" s="5"/>
      <c r="H181" s="5"/>
      <c r="I181" s="5"/>
      <c r="J181" s="5"/>
    </row>
    <row r="182" spans="1:10" ht="27" customHeight="1" x14ac:dyDescent="0.25">
      <c r="A182" s="93">
        <v>41106302</v>
      </c>
      <c r="B182" s="86" t="s">
        <v>15240</v>
      </c>
      <c r="C182" s="87" t="s">
        <v>1449</v>
      </c>
      <c r="D182" s="87">
        <v>8</v>
      </c>
      <c r="E182" s="87">
        <v>3091.2</v>
      </c>
      <c r="F182" s="87">
        <v>24729.599999999999</v>
      </c>
      <c r="G182" s="5"/>
      <c r="H182" s="5"/>
      <c r="I182" s="5"/>
      <c r="J182" s="5"/>
    </row>
    <row r="183" spans="1:10" ht="27" customHeight="1" x14ac:dyDescent="0.25">
      <c r="A183" s="93">
        <v>41106302</v>
      </c>
      <c r="B183" s="86" t="s">
        <v>15240</v>
      </c>
      <c r="C183" s="87" t="s">
        <v>1449</v>
      </c>
      <c r="D183" s="87">
        <v>4</v>
      </c>
      <c r="E183" s="87">
        <v>5844.3</v>
      </c>
      <c r="F183" s="87">
        <v>23377.200000000001</v>
      </c>
      <c r="G183" s="5"/>
      <c r="H183" s="5"/>
      <c r="I183" s="5"/>
      <c r="J183" s="5"/>
    </row>
    <row r="184" spans="1:10" ht="27" customHeight="1" x14ac:dyDescent="0.25">
      <c r="A184" s="93">
        <v>12161503</v>
      </c>
      <c r="B184" s="86" t="s">
        <v>9490</v>
      </c>
      <c r="C184" s="87" t="s">
        <v>1449</v>
      </c>
      <c r="D184" s="87">
        <v>80</v>
      </c>
      <c r="E184" s="87">
        <v>399</v>
      </c>
      <c r="F184" s="87">
        <f t="shared" ref="F184" si="5">+D184*E184</f>
        <v>31920</v>
      </c>
      <c r="G184" s="5"/>
      <c r="H184" s="5"/>
      <c r="I184" s="5"/>
      <c r="J184" s="5"/>
    </row>
    <row r="185" spans="1:10" ht="27" customHeight="1" x14ac:dyDescent="0.25">
      <c r="A185" s="117">
        <v>12161503</v>
      </c>
      <c r="B185" s="86" t="s">
        <v>9490</v>
      </c>
      <c r="C185" s="119" t="s">
        <v>4293</v>
      </c>
      <c r="D185" s="103" t="s">
        <v>18912</v>
      </c>
      <c r="E185" s="103" t="s">
        <v>18870</v>
      </c>
      <c r="F185" s="87">
        <v>7050</v>
      </c>
      <c r="G185" s="5"/>
      <c r="H185" s="5"/>
      <c r="I185" s="5"/>
      <c r="J185" s="5"/>
    </row>
    <row r="186" spans="1:10" ht="27" customHeight="1" x14ac:dyDescent="0.25">
      <c r="A186" s="117">
        <v>12161503</v>
      </c>
      <c r="B186" s="86" t="s">
        <v>9490</v>
      </c>
      <c r="C186" s="119" t="s">
        <v>4293</v>
      </c>
      <c r="D186" s="103" t="s">
        <v>18912</v>
      </c>
      <c r="E186" s="103" t="s">
        <v>18871</v>
      </c>
      <c r="F186" s="87">
        <v>6700</v>
      </c>
      <c r="G186" s="5"/>
      <c r="H186" s="5"/>
      <c r="I186" s="5"/>
      <c r="J186" s="5"/>
    </row>
    <row r="187" spans="1:10" ht="27" customHeight="1" x14ac:dyDescent="0.25">
      <c r="A187" s="117">
        <v>12161503</v>
      </c>
      <c r="B187" s="86" t="s">
        <v>9490</v>
      </c>
      <c r="C187" s="119" t="s">
        <v>4293</v>
      </c>
      <c r="D187" s="103" t="s">
        <v>18912</v>
      </c>
      <c r="E187" s="103" t="s">
        <v>18872</v>
      </c>
      <c r="F187" s="87">
        <v>34750</v>
      </c>
      <c r="G187" s="5"/>
      <c r="H187" s="5"/>
      <c r="I187" s="5"/>
      <c r="J187" s="5"/>
    </row>
    <row r="188" spans="1:10" ht="27" customHeight="1" x14ac:dyDescent="0.25">
      <c r="A188" s="117">
        <v>12161503</v>
      </c>
      <c r="B188" s="86" t="s">
        <v>9490</v>
      </c>
      <c r="C188" s="119" t="s">
        <v>4293</v>
      </c>
      <c r="D188" s="103" t="s">
        <v>18912</v>
      </c>
      <c r="E188" s="103" t="s">
        <v>18873</v>
      </c>
      <c r="F188" s="103" t="s">
        <v>18918</v>
      </c>
      <c r="G188" s="5"/>
      <c r="H188" s="5"/>
      <c r="I188" s="5"/>
      <c r="J188" s="5"/>
    </row>
    <row r="189" spans="1:10" ht="27" customHeight="1" x14ac:dyDescent="0.25">
      <c r="A189" s="117">
        <v>12161503</v>
      </c>
      <c r="B189" s="86" t="s">
        <v>9490</v>
      </c>
      <c r="C189" s="119" t="s">
        <v>4293</v>
      </c>
      <c r="D189" s="103" t="s">
        <v>18912</v>
      </c>
      <c r="E189" s="103" t="s">
        <v>18873</v>
      </c>
      <c r="F189" s="103" t="s">
        <v>18919</v>
      </c>
      <c r="G189" s="5"/>
      <c r="H189" s="5"/>
      <c r="I189" s="5"/>
      <c r="J189" s="5"/>
    </row>
    <row r="190" spans="1:10" ht="27" customHeight="1" x14ac:dyDescent="0.25">
      <c r="A190" s="117">
        <v>12161503</v>
      </c>
      <c r="B190" s="86" t="s">
        <v>9490</v>
      </c>
      <c r="C190" s="119" t="s">
        <v>4293</v>
      </c>
      <c r="D190" s="103" t="s">
        <v>18912</v>
      </c>
      <c r="E190" s="103" t="s">
        <v>18874</v>
      </c>
      <c r="F190" s="87">
        <v>62720</v>
      </c>
      <c r="G190" s="5"/>
      <c r="H190" s="5"/>
      <c r="I190" s="5"/>
      <c r="J190" s="5"/>
    </row>
    <row r="191" spans="1:10" ht="27" customHeight="1" x14ac:dyDescent="0.25">
      <c r="A191" s="117">
        <v>12161503</v>
      </c>
      <c r="B191" s="86" t="s">
        <v>9490</v>
      </c>
      <c r="C191" s="119" t="s">
        <v>4293</v>
      </c>
      <c r="D191" s="103" t="s">
        <v>18913</v>
      </c>
      <c r="E191" s="103" t="s">
        <v>18875</v>
      </c>
      <c r="F191" s="87">
        <v>25077</v>
      </c>
      <c r="G191" s="5"/>
      <c r="H191" s="5"/>
      <c r="I191" s="5"/>
      <c r="J191" s="5"/>
    </row>
    <row r="192" spans="1:10" ht="27" customHeight="1" x14ac:dyDescent="0.25">
      <c r="A192" s="117">
        <v>12161503</v>
      </c>
      <c r="B192" s="86" t="s">
        <v>9490</v>
      </c>
      <c r="C192" s="119" t="s">
        <v>4293</v>
      </c>
      <c r="D192" s="103" t="s">
        <v>18912</v>
      </c>
      <c r="E192" s="103" t="s">
        <v>18876</v>
      </c>
      <c r="F192" s="103" t="s">
        <v>18921</v>
      </c>
      <c r="G192" s="5"/>
      <c r="H192" s="5"/>
      <c r="I192" s="5"/>
      <c r="J192" s="5"/>
    </row>
    <row r="193" spans="1:10" ht="27" customHeight="1" x14ac:dyDescent="0.25">
      <c r="A193" s="117">
        <v>12161503</v>
      </c>
      <c r="B193" s="86" t="s">
        <v>9490</v>
      </c>
      <c r="C193" s="119" t="s">
        <v>4293</v>
      </c>
      <c r="D193" s="103" t="s">
        <v>18912</v>
      </c>
      <c r="E193" s="103" t="s">
        <v>18877</v>
      </c>
      <c r="F193" s="103" t="s">
        <v>18922</v>
      </c>
      <c r="G193" s="5"/>
      <c r="H193" s="5"/>
      <c r="I193" s="5"/>
      <c r="J193" s="5"/>
    </row>
    <row r="194" spans="1:10" ht="27" customHeight="1" x14ac:dyDescent="0.25">
      <c r="A194" s="117">
        <v>12161503</v>
      </c>
      <c r="B194" s="86" t="s">
        <v>9490</v>
      </c>
      <c r="C194" s="119" t="s">
        <v>4293</v>
      </c>
      <c r="D194" s="103" t="s">
        <v>18912</v>
      </c>
      <c r="E194" s="103" t="s">
        <v>18878</v>
      </c>
      <c r="F194" s="103">
        <v>192600</v>
      </c>
      <c r="G194" s="5"/>
      <c r="H194" s="5"/>
      <c r="I194" s="5"/>
      <c r="J194" s="5"/>
    </row>
    <row r="195" spans="1:10" ht="27" customHeight="1" x14ac:dyDescent="0.25">
      <c r="A195" s="117">
        <v>12161503</v>
      </c>
      <c r="B195" s="86" t="s">
        <v>9490</v>
      </c>
      <c r="C195" s="119" t="s">
        <v>4293</v>
      </c>
      <c r="D195" s="103" t="s">
        <v>18913</v>
      </c>
      <c r="E195" s="103" t="s">
        <v>18879</v>
      </c>
      <c r="F195" s="103">
        <v>14520</v>
      </c>
      <c r="G195" s="5"/>
      <c r="H195" s="5"/>
      <c r="I195" s="5"/>
      <c r="J195" s="5"/>
    </row>
    <row r="196" spans="1:10" ht="27" customHeight="1" x14ac:dyDescent="0.25">
      <c r="A196" s="117">
        <v>12161503</v>
      </c>
      <c r="B196" s="86" t="s">
        <v>9490</v>
      </c>
      <c r="C196" s="119" t="s">
        <v>4293</v>
      </c>
      <c r="D196" s="103" t="s">
        <v>18913</v>
      </c>
      <c r="E196" s="103" t="s">
        <v>18879</v>
      </c>
      <c r="F196" s="103">
        <v>14520</v>
      </c>
      <c r="G196" s="5"/>
      <c r="H196" s="5"/>
      <c r="I196" s="5"/>
      <c r="J196" s="5"/>
    </row>
    <row r="197" spans="1:10" ht="27" customHeight="1" x14ac:dyDescent="0.25">
      <c r="A197" s="117">
        <v>12161503</v>
      </c>
      <c r="B197" s="86" t="s">
        <v>9490</v>
      </c>
      <c r="C197" s="119" t="s">
        <v>4293</v>
      </c>
      <c r="D197" s="103" t="s">
        <v>18913</v>
      </c>
      <c r="E197" s="103" t="s">
        <v>18880</v>
      </c>
      <c r="F197" s="103" t="s">
        <v>18920</v>
      </c>
      <c r="G197" s="5"/>
      <c r="H197" s="5"/>
      <c r="I197" s="5"/>
      <c r="J197" s="5"/>
    </row>
    <row r="198" spans="1:10" ht="27" customHeight="1" x14ac:dyDescent="0.25">
      <c r="A198" s="117">
        <v>12161503</v>
      </c>
      <c r="B198" s="86" t="s">
        <v>9490</v>
      </c>
      <c r="C198" s="119" t="s">
        <v>4293</v>
      </c>
      <c r="D198" s="103" t="s">
        <v>18913</v>
      </c>
      <c r="E198" s="103" t="s">
        <v>18881</v>
      </c>
      <c r="F198" s="103">
        <v>18036</v>
      </c>
      <c r="G198" s="5"/>
      <c r="H198" s="5"/>
      <c r="I198" s="5"/>
      <c r="J198" s="5"/>
    </row>
    <row r="199" spans="1:10" ht="27" customHeight="1" x14ac:dyDescent="0.25">
      <c r="A199" s="117">
        <v>12161503</v>
      </c>
      <c r="B199" s="86" t="s">
        <v>9490</v>
      </c>
      <c r="C199" s="119" t="s">
        <v>4293</v>
      </c>
      <c r="D199" s="103" t="s">
        <v>18913</v>
      </c>
      <c r="E199" s="103" t="s">
        <v>18881</v>
      </c>
      <c r="F199" s="103">
        <v>18036</v>
      </c>
      <c r="G199" s="5"/>
      <c r="H199" s="5"/>
      <c r="I199" s="5"/>
      <c r="J199" s="5"/>
    </row>
    <row r="200" spans="1:10" ht="27" customHeight="1" x14ac:dyDescent="0.25">
      <c r="A200" s="117">
        <v>12161503</v>
      </c>
      <c r="B200" s="86" t="s">
        <v>9490</v>
      </c>
      <c r="C200" s="119" t="s">
        <v>4293</v>
      </c>
      <c r="D200" s="103" t="s">
        <v>18914</v>
      </c>
      <c r="E200" s="103" t="s">
        <v>18882</v>
      </c>
      <c r="F200" s="103">
        <v>17884</v>
      </c>
      <c r="G200" s="5"/>
      <c r="H200" s="5"/>
      <c r="I200" s="5"/>
      <c r="J200" s="5"/>
    </row>
    <row r="201" spans="1:10" ht="27" customHeight="1" x14ac:dyDescent="0.25">
      <c r="A201" s="117">
        <v>12161503</v>
      </c>
      <c r="B201" s="86" t="s">
        <v>9490</v>
      </c>
      <c r="C201" s="119" t="s">
        <v>4293</v>
      </c>
      <c r="D201" s="103" t="s">
        <v>18912</v>
      </c>
      <c r="E201" s="103" t="s">
        <v>18883</v>
      </c>
      <c r="F201" s="103">
        <v>25200</v>
      </c>
      <c r="G201" s="5"/>
      <c r="H201" s="5"/>
      <c r="I201" s="5"/>
      <c r="J201" s="5"/>
    </row>
    <row r="202" spans="1:10" ht="27" customHeight="1" x14ac:dyDescent="0.25">
      <c r="A202" s="117">
        <v>12161503</v>
      </c>
      <c r="B202" s="86" t="s">
        <v>9490</v>
      </c>
      <c r="C202" s="119" t="s">
        <v>4293</v>
      </c>
      <c r="D202" s="103" t="s">
        <v>18913</v>
      </c>
      <c r="E202" s="103" t="s">
        <v>18884</v>
      </c>
      <c r="F202" s="103">
        <v>10704</v>
      </c>
      <c r="G202" s="5"/>
      <c r="H202" s="5"/>
      <c r="I202" s="5"/>
      <c r="J202" s="5"/>
    </row>
    <row r="203" spans="1:10" ht="27" customHeight="1" x14ac:dyDescent="0.25">
      <c r="A203" s="117">
        <v>12161503</v>
      </c>
      <c r="B203" s="86" t="s">
        <v>9490</v>
      </c>
      <c r="C203" s="119" t="s">
        <v>4293</v>
      </c>
      <c r="D203" s="103" t="s">
        <v>18913</v>
      </c>
      <c r="E203" s="103" t="s">
        <v>18885</v>
      </c>
      <c r="F203" s="103">
        <v>3747</v>
      </c>
      <c r="G203" s="5"/>
      <c r="H203" s="5"/>
      <c r="I203" s="5"/>
      <c r="J203" s="5"/>
    </row>
    <row r="204" spans="1:10" ht="27" customHeight="1" x14ac:dyDescent="0.25">
      <c r="A204" s="117">
        <v>12161503</v>
      </c>
      <c r="B204" s="86" t="s">
        <v>9490</v>
      </c>
      <c r="C204" s="119" t="s">
        <v>4293</v>
      </c>
      <c r="D204" s="103" t="s">
        <v>18913</v>
      </c>
      <c r="E204" s="103" t="s">
        <v>18886</v>
      </c>
      <c r="F204" s="103">
        <v>32850</v>
      </c>
      <c r="G204" s="5"/>
      <c r="H204" s="5"/>
      <c r="I204" s="5"/>
      <c r="J204" s="5"/>
    </row>
    <row r="205" spans="1:10" ht="27" customHeight="1" x14ac:dyDescent="0.25">
      <c r="A205" s="117">
        <v>12161503</v>
      </c>
      <c r="B205" s="86" t="s">
        <v>9490</v>
      </c>
      <c r="C205" s="119" t="s">
        <v>4293</v>
      </c>
      <c r="D205" s="103" t="s">
        <v>18914</v>
      </c>
      <c r="E205" s="103" t="s">
        <v>18887</v>
      </c>
      <c r="F205" s="103">
        <v>92000</v>
      </c>
      <c r="G205" s="5"/>
      <c r="H205" s="5"/>
      <c r="I205" s="5"/>
      <c r="J205" s="5"/>
    </row>
    <row r="206" spans="1:10" ht="27" customHeight="1" x14ac:dyDescent="0.25">
      <c r="A206" s="117">
        <v>12161503</v>
      </c>
      <c r="B206" s="86" t="s">
        <v>9490</v>
      </c>
      <c r="C206" s="119" t="s">
        <v>4293</v>
      </c>
      <c r="D206" s="103" t="s">
        <v>18913</v>
      </c>
      <c r="E206" s="103" t="s">
        <v>18888</v>
      </c>
      <c r="F206" s="103" t="s">
        <v>18923</v>
      </c>
      <c r="G206" s="5"/>
      <c r="H206" s="5"/>
      <c r="I206" s="5"/>
      <c r="J206" s="5"/>
    </row>
    <row r="207" spans="1:10" ht="27" customHeight="1" x14ac:dyDescent="0.25">
      <c r="A207" s="117">
        <v>12161503</v>
      </c>
      <c r="B207" s="86" t="s">
        <v>9490</v>
      </c>
      <c r="C207" s="119" t="s">
        <v>4293</v>
      </c>
      <c r="D207" s="103" t="s">
        <v>18913</v>
      </c>
      <c r="E207" s="103" t="s">
        <v>18889</v>
      </c>
      <c r="F207" s="103" t="s">
        <v>18924</v>
      </c>
      <c r="G207" s="5"/>
      <c r="H207" s="5"/>
      <c r="I207" s="5"/>
      <c r="J207" s="5"/>
    </row>
    <row r="208" spans="1:10" ht="27" customHeight="1" x14ac:dyDescent="0.25">
      <c r="A208" s="117">
        <v>12161503</v>
      </c>
      <c r="B208" s="86" t="s">
        <v>9490</v>
      </c>
      <c r="C208" s="119" t="s">
        <v>4293</v>
      </c>
      <c r="D208" s="103" t="s">
        <v>18913</v>
      </c>
      <c r="E208" s="103" t="s">
        <v>18890</v>
      </c>
      <c r="F208" s="103">
        <v>29100</v>
      </c>
      <c r="G208" s="5"/>
      <c r="H208" s="5"/>
      <c r="I208" s="5"/>
      <c r="J208" s="5"/>
    </row>
    <row r="209" spans="1:10" ht="27" customHeight="1" x14ac:dyDescent="0.25">
      <c r="A209" s="117">
        <v>12161503</v>
      </c>
      <c r="B209" s="86" t="s">
        <v>9490</v>
      </c>
      <c r="C209" s="119" t="s">
        <v>4293</v>
      </c>
      <c r="D209" s="103" t="s">
        <v>18913</v>
      </c>
      <c r="E209" s="103" t="s">
        <v>18891</v>
      </c>
      <c r="F209" s="87">
        <v>3549</v>
      </c>
      <c r="G209" s="5"/>
      <c r="H209" s="5"/>
      <c r="I209" s="5"/>
      <c r="J209" s="5"/>
    </row>
    <row r="210" spans="1:10" ht="27" customHeight="1" x14ac:dyDescent="0.25">
      <c r="A210" s="117">
        <v>12161503</v>
      </c>
      <c r="B210" s="86" t="s">
        <v>9490</v>
      </c>
      <c r="C210" s="119" t="s">
        <v>4293</v>
      </c>
      <c r="D210" s="103" t="s">
        <v>18912</v>
      </c>
      <c r="E210" s="103" t="s">
        <v>18892</v>
      </c>
      <c r="F210" s="87">
        <v>18240</v>
      </c>
      <c r="G210" s="5"/>
      <c r="H210" s="5"/>
      <c r="I210" s="5"/>
      <c r="J210" s="5"/>
    </row>
    <row r="211" spans="1:10" ht="27" customHeight="1" x14ac:dyDescent="0.25">
      <c r="A211" s="117">
        <v>12161503</v>
      </c>
      <c r="B211" s="86" t="s">
        <v>9490</v>
      </c>
      <c r="C211" s="119" t="s">
        <v>4293</v>
      </c>
      <c r="D211" s="103" t="s">
        <v>18915</v>
      </c>
      <c r="E211" s="103" t="s">
        <v>18893</v>
      </c>
      <c r="F211" s="87">
        <v>59800</v>
      </c>
      <c r="G211" s="5"/>
      <c r="H211" s="5"/>
      <c r="I211" s="5"/>
      <c r="J211" s="5"/>
    </row>
    <row r="212" spans="1:10" ht="27" customHeight="1" x14ac:dyDescent="0.25">
      <c r="A212" s="117">
        <v>12161503</v>
      </c>
      <c r="B212" s="86" t="s">
        <v>9490</v>
      </c>
      <c r="C212" s="119" t="s">
        <v>4293</v>
      </c>
      <c r="D212" s="103" t="s">
        <v>18916</v>
      </c>
      <c r="E212" s="103" t="s">
        <v>18894</v>
      </c>
      <c r="F212" s="87">
        <v>75000</v>
      </c>
      <c r="G212" s="5"/>
      <c r="H212" s="5"/>
      <c r="I212" s="5"/>
      <c r="J212" s="5"/>
    </row>
    <row r="213" spans="1:10" ht="27" customHeight="1" x14ac:dyDescent="0.25">
      <c r="A213" s="117">
        <v>12161503</v>
      </c>
      <c r="B213" s="86" t="s">
        <v>9490</v>
      </c>
      <c r="C213" s="119" t="s">
        <v>4293</v>
      </c>
      <c r="D213" s="103" t="s">
        <v>18917</v>
      </c>
      <c r="E213" s="103" t="s">
        <v>18895</v>
      </c>
      <c r="F213" s="87">
        <v>87500</v>
      </c>
      <c r="G213" s="5"/>
      <c r="H213" s="5"/>
      <c r="I213" s="5"/>
      <c r="J213" s="5"/>
    </row>
    <row r="214" spans="1:10" ht="27" customHeight="1" x14ac:dyDescent="0.25">
      <c r="A214" s="93">
        <v>42141903</v>
      </c>
      <c r="B214" s="86" t="s">
        <v>13352</v>
      </c>
      <c r="C214" s="87" t="s">
        <v>1449</v>
      </c>
      <c r="D214" s="87">
        <v>400</v>
      </c>
      <c r="E214" s="88">
        <v>84</v>
      </c>
      <c r="F214" s="88">
        <v>33600</v>
      </c>
      <c r="G214" s="5"/>
      <c r="H214" s="5"/>
      <c r="I214" s="5"/>
      <c r="J214" s="5"/>
    </row>
    <row r="215" spans="1:10" ht="27" customHeight="1" x14ac:dyDescent="0.25">
      <c r="A215" s="93">
        <v>42141903</v>
      </c>
      <c r="B215" s="86" t="s">
        <v>13352</v>
      </c>
      <c r="C215" s="87" t="s">
        <v>1449</v>
      </c>
      <c r="D215" s="87">
        <v>75</v>
      </c>
      <c r="E215" s="88">
        <v>756</v>
      </c>
      <c r="F215" s="88">
        <v>56700</v>
      </c>
      <c r="G215" s="5"/>
      <c r="H215" s="5"/>
      <c r="I215" s="5"/>
      <c r="J215" s="5"/>
    </row>
    <row r="216" spans="1:10" ht="27" customHeight="1" x14ac:dyDescent="0.25">
      <c r="A216" s="93">
        <v>41116126</v>
      </c>
      <c r="B216" s="86" t="s">
        <v>14405</v>
      </c>
      <c r="C216" s="87" t="s">
        <v>1449</v>
      </c>
      <c r="D216" s="87">
        <v>2</v>
      </c>
      <c r="E216" s="87">
        <v>8400</v>
      </c>
      <c r="F216" s="87">
        <v>16800</v>
      </c>
      <c r="G216" s="5"/>
      <c r="H216" s="5"/>
      <c r="I216" s="5"/>
      <c r="J216" s="5"/>
    </row>
    <row r="217" spans="1:10" ht="27" customHeight="1" x14ac:dyDescent="0.25">
      <c r="A217" s="93">
        <v>41116126</v>
      </c>
      <c r="B217" s="86" t="s">
        <v>14405</v>
      </c>
      <c r="C217" s="87" t="s">
        <v>1449</v>
      </c>
      <c r="D217" s="87">
        <v>1</v>
      </c>
      <c r="E217" s="87">
        <v>12744.9</v>
      </c>
      <c r="F217" s="87">
        <v>12744.9</v>
      </c>
      <c r="G217" s="5"/>
      <c r="H217" s="5"/>
      <c r="I217" s="5"/>
      <c r="J217" s="5"/>
    </row>
    <row r="218" spans="1:10" ht="27" customHeight="1" x14ac:dyDescent="0.25">
      <c r="A218" s="117">
        <v>41116126</v>
      </c>
      <c r="B218" s="86" t="s">
        <v>14405</v>
      </c>
      <c r="C218" s="119" t="s">
        <v>5199</v>
      </c>
      <c r="D218" s="103" t="s">
        <v>18925</v>
      </c>
      <c r="E218" s="103" t="s">
        <v>18896</v>
      </c>
      <c r="F218" s="103" t="s">
        <v>18896</v>
      </c>
      <c r="G218" s="5"/>
      <c r="H218" s="5"/>
      <c r="I218" s="5"/>
      <c r="J218" s="5"/>
    </row>
    <row r="219" spans="1:10" ht="27" customHeight="1" x14ac:dyDescent="0.25">
      <c r="A219" s="117">
        <v>41116126</v>
      </c>
      <c r="B219" s="86" t="s">
        <v>14405</v>
      </c>
      <c r="C219" s="119" t="s">
        <v>4293</v>
      </c>
      <c r="D219" s="103" t="s">
        <v>18909</v>
      </c>
      <c r="E219" s="103" t="s">
        <v>18897</v>
      </c>
      <c r="F219" s="87">
        <v>31600</v>
      </c>
      <c r="G219" s="5"/>
      <c r="H219" s="5"/>
      <c r="I219" s="5"/>
      <c r="J219" s="5"/>
    </row>
    <row r="220" spans="1:10" ht="27" customHeight="1" x14ac:dyDescent="0.25">
      <c r="A220" s="93">
        <v>41116129</v>
      </c>
      <c r="B220" s="86" t="s">
        <v>9192</v>
      </c>
      <c r="C220" s="119" t="s">
        <v>4293</v>
      </c>
      <c r="D220" s="87">
        <v>8</v>
      </c>
      <c r="E220" s="87">
        <v>735</v>
      </c>
      <c r="F220" s="87">
        <v>5880</v>
      </c>
      <c r="G220" s="5"/>
      <c r="H220" s="5"/>
      <c r="I220" s="5"/>
      <c r="J220" s="5"/>
    </row>
    <row r="221" spans="1:10" ht="27" customHeight="1" x14ac:dyDescent="0.25">
      <c r="A221" s="93">
        <v>41116129</v>
      </c>
      <c r="B221" s="86" t="s">
        <v>9192</v>
      </c>
      <c r="C221" s="119" t="s">
        <v>4293</v>
      </c>
      <c r="D221" s="87">
        <v>8</v>
      </c>
      <c r="E221" s="87">
        <v>840</v>
      </c>
      <c r="F221" s="87">
        <v>6720</v>
      </c>
      <c r="G221" s="5"/>
      <c r="H221" s="5"/>
      <c r="I221" s="5"/>
      <c r="J221" s="5"/>
    </row>
    <row r="222" spans="1:10" ht="27" customHeight="1" x14ac:dyDescent="0.25">
      <c r="A222" s="93">
        <v>41116129</v>
      </c>
      <c r="B222" s="86" t="s">
        <v>9192</v>
      </c>
      <c r="C222" s="119" t="s">
        <v>4293</v>
      </c>
      <c r="D222" s="87">
        <v>1</v>
      </c>
      <c r="E222" s="87">
        <v>840</v>
      </c>
      <c r="F222" s="87">
        <v>840</v>
      </c>
      <c r="G222" s="5"/>
      <c r="H222" s="5"/>
      <c r="I222" s="5"/>
      <c r="J222" s="5"/>
    </row>
    <row r="223" spans="1:10" ht="27" customHeight="1" x14ac:dyDescent="0.25">
      <c r="A223" s="93">
        <v>41116129</v>
      </c>
      <c r="B223" s="86" t="s">
        <v>9192</v>
      </c>
      <c r="C223" s="119" t="s">
        <v>4293</v>
      </c>
      <c r="D223" s="87">
        <v>1</v>
      </c>
      <c r="E223" s="87">
        <v>945</v>
      </c>
      <c r="F223" s="87">
        <v>945</v>
      </c>
      <c r="G223" s="5"/>
      <c r="H223" s="5"/>
      <c r="I223" s="5"/>
      <c r="J223" s="5"/>
    </row>
    <row r="224" spans="1:10" ht="27" customHeight="1" x14ac:dyDescent="0.25">
      <c r="A224" s="93">
        <v>41116129</v>
      </c>
      <c r="B224" s="86" t="s">
        <v>9192</v>
      </c>
      <c r="C224" s="119" t="s">
        <v>4293</v>
      </c>
      <c r="D224" s="87">
        <v>1</v>
      </c>
      <c r="E224" s="87">
        <v>840</v>
      </c>
      <c r="F224" s="87">
        <v>840</v>
      </c>
      <c r="G224" s="5"/>
      <c r="H224" s="5"/>
      <c r="I224" s="5"/>
      <c r="J224" s="5"/>
    </row>
    <row r="225" spans="1:10" ht="27" customHeight="1" x14ac:dyDescent="0.25">
      <c r="A225" s="93">
        <v>41116129</v>
      </c>
      <c r="B225" s="86" t="s">
        <v>9192</v>
      </c>
      <c r="C225" s="119" t="s">
        <v>4293</v>
      </c>
      <c r="D225" s="87">
        <v>3</v>
      </c>
      <c r="E225" s="87">
        <v>714</v>
      </c>
      <c r="F225" s="87">
        <v>2142</v>
      </c>
      <c r="G225" s="5"/>
      <c r="H225" s="5"/>
      <c r="I225" s="5"/>
      <c r="J225" s="5"/>
    </row>
    <row r="226" spans="1:10" ht="27" customHeight="1" x14ac:dyDescent="0.25">
      <c r="A226" s="117">
        <v>41116129</v>
      </c>
      <c r="B226" s="86" t="s">
        <v>9192</v>
      </c>
      <c r="C226" s="119" t="s">
        <v>4293</v>
      </c>
      <c r="D226" s="87">
        <v>8</v>
      </c>
      <c r="E226" s="103" t="s">
        <v>18897</v>
      </c>
      <c r="F226" s="87">
        <v>1264</v>
      </c>
      <c r="G226" s="5"/>
      <c r="H226" s="5"/>
      <c r="I226" s="5"/>
      <c r="J226" s="5"/>
    </row>
    <row r="227" spans="1:10" ht="27" customHeight="1" x14ac:dyDescent="0.25">
      <c r="A227" s="117">
        <v>41116129</v>
      </c>
      <c r="B227" s="86" t="s">
        <v>9192</v>
      </c>
      <c r="C227" s="119" t="s">
        <v>4293</v>
      </c>
      <c r="D227" s="87">
        <v>8</v>
      </c>
      <c r="E227" s="103" t="s">
        <v>18898</v>
      </c>
      <c r="F227" s="87">
        <v>34440</v>
      </c>
      <c r="G227" s="5"/>
      <c r="H227" s="5"/>
      <c r="I227" s="5"/>
      <c r="J227" s="5"/>
    </row>
    <row r="228" spans="1:10" ht="27" customHeight="1" x14ac:dyDescent="0.25">
      <c r="A228" s="117">
        <v>41116129</v>
      </c>
      <c r="B228" s="86" t="s">
        <v>9192</v>
      </c>
      <c r="C228" s="119" t="s">
        <v>4293</v>
      </c>
      <c r="D228" s="87">
        <v>1</v>
      </c>
      <c r="E228" s="103" t="s">
        <v>18899</v>
      </c>
      <c r="F228" s="87">
        <v>802</v>
      </c>
      <c r="G228" s="5"/>
      <c r="H228" s="5"/>
      <c r="I228" s="5"/>
      <c r="J228" s="5"/>
    </row>
    <row r="229" spans="1:10" ht="27" customHeight="1" x14ac:dyDescent="0.25">
      <c r="A229" s="117">
        <v>41116129</v>
      </c>
      <c r="B229" s="86" t="s">
        <v>9192</v>
      </c>
      <c r="C229" s="119" t="s">
        <v>4293</v>
      </c>
      <c r="D229" s="87">
        <v>1</v>
      </c>
      <c r="E229" s="103" t="s">
        <v>18900</v>
      </c>
      <c r="F229" s="87">
        <v>66</v>
      </c>
      <c r="G229" s="5"/>
      <c r="H229" s="5"/>
      <c r="I229" s="5"/>
      <c r="J229" s="5"/>
    </row>
    <row r="230" spans="1:10" ht="27" customHeight="1" x14ac:dyDescent="0.25">
      <c r="A230" s="117">
        <v>41116129</v>
      </c>
      <c r="B230" s="86" t="s">
        <v>9192</v>
      </c>
      <c r="C230" s="119" t="s">
        <v>4293</v>
      </c>
      <c r="D230" s="87">
        <v>1</v>
      </c>
      <c r="E230" s="103" t="s">
        <v>18901</v>
      </c>
      <c r="F230" s="87">
        <v>76</v>
      </c>
      <c r="G230" s="5"/>
      <c r="H230" s="5"/>
      <c r="I230" s="5"/>
      <c r="J230" s="5"/>
    </row>
    <row r="231" spans="1:10" ht="27" customHeight="1" x14ac:dyDescent="0.25">
      <c r="A231" s="117">
        <v>41116129</v>
      </c>
      <c r="B231" s="86" t="s">
        <v>9192</v>
      </c>
      <c r="C231" s="119" t="s">
        <v>4293</v>
      </c>
      <c r="D231" s="87">
        <v>3</v>
      </c>
      <c r="E231" s="103" t="s">
        <v>18901</v>
      </c>
      <c r="F231" s="87">
        <v>228</v>
      </c>
      <c r="G231" s="5"/>
      <c r="H231" s="5"/>
      <c r="I231" s="5"/>
      <c r="J231" s="5"/>
    </row>
    <row r="232" spans="1:10" ht="27" customHeight="1" x14ac:dyDescent="0.25">
      <c r="A232" s="117">
        <v>41116129</v>
      </c>
      <c r="B232" s="86" t="s">
        <v>9192</v>
      </c>
      <c r="C232" s="119" t="s">
        <v>4293</v>
      </c>
      <c r="D232" s="103" t="s">
        <v>18926</v>
      </c>
      <c r="E232" s="103" t="s">
        <v>18902</v>
      </c>
      <c r="F232" s="87">
        <v>7100</v>
      </c>
      <c r="G232" s="5"/>
      <c r="H232" s="5"/>
      <c r="I232" s="5"/>
      <c r="J232" s="5"/>
    </row>
    <row r="233" spans="1:10" ht="27" customHeight="1" x14ac:dyDescent="0.25">
      <c r="A233" s="117">
        <v>41116129</v>
      </c>
      <c r="B233" s="86" t="s">
        <v>9192</v>
      </c>
      <c r="C233" s="119" t="s">
        <v>4293</v>
      </c>
      <c r="D233" s="103" t="s">
        <v>18927</v>
      </c>
      <c r="E233" s="103" t="s">
        <v>18903</v>
      </c>
      <c r="F233" s="87">
        <v>6556</v>
      </c>
      <c r="G233" s="5"/>
      <c r="H233" s="5"/>
      <c r="I233" s="5"/>
      <c r="J233" s="5"/>
    </row>
    <row r="234" spans="1:10" ht="27" customHeight="1" x14ac:dyDescent="0.25">
      <c r="A234" s="117">
        <v>41116129</v>
      </c>
      <c r="B234" s="86" t="s">
        <v>9192</v>
      </c>
      <c r="C234" s="119" t="s">
        <v>4293</v>
      </c>
      <c r="D234" s="103" t="s">
        <v>18915</v>
      </c>
      <c r="E234" s="103" t="s">
        <v>18904</v>
      </c>
      <c r="F234" s="87">
        <v>2140</v>
      </c>
      <c r="G234" s="5"/>
      <c r="H234" s="5"/>
      <c r="I234" s="5"/>
      <c r="J234" s="5"/>
    </row>
    <row r="235" spans="1:10" ht="27" customHeight="1" x14ac:dyDescent="0.25">
      <c r="A235" s="117">
        <v>41116129</v>
      </c>
      <c r="B235" s="86" t="s">
        <v>9192</v>
      </c>
      <c r="C235" s="119" t="s">
        <v>4293</v>
      </c>
      <c r="D235" s="103" t="s">
        <v>18928</v>
      </c>
      <c r="E235" s="103" t="s">
        <v>18905</v>
      </c>
      <c r="F235" s="87">
        <v>1582000</v>
      </c>
      <c r="G235" s="5"/>
      <c r="H235" s="5"/>
      <c r="I235" s="5"/>
      <c r="J235" s="5"/>
    </row>
    <row r="236" spans="1:10" ht="27" customHeight="1" x14ac:dyDescent="0.25">
      <c r="A236" s="117">
        <v>41116129</v>
      </c>
      <c r="B236" s="86" t="s">
        <v>9192</v>
      </c>
      <c r="C236" s="119" t="s">
        <v>4293</v>
      </c>
      <c r="D236" s="103" t="s">
        <v>18928</v>
      </c>
      <c r="E236" s="103" t="s">
        <v>18906</v>
      </c>
      <c r="F236" s="87">
        <v>38000</v>
      </c>
      <c r="G236" s="5"/>
      <c r="H236" s="5"/>
      <c r="I236" s="5"/>
      <c r="J236" s="5"/>
    </row>
    <row r="237" spans="1:10" ht="27" customHeight="1" x14ac:dyDescent="0.25">
      <c r="A237" s="117">
        <v>41116129</v>
      </c>
      <c r="B237" s="86" t="s">
        <v>9192</v>
      </c>
      <c r="C237" s="119" t="s">
        <v>4293</v>
      </c>
      <c r="D237" s="103" t="s">
        <v>18928</v>
      </c>
      <c r="E237" s="103" t="s">
        <v>18907</v>
      </c>
      <c r="F237" s="87">
        <v>10114000</v>
      </c>
      <c r="G237" s="5"/>
      <c r="H237" s="5"/>
      <c r="I237" s="5"/>
      <c r="J237" s="5"/>
    </row>
    <row r="238" spans="1:10" ht="27" customHeight="1" x14ac:dyDescent="0.25">
      <c r="A238" s="117">
        <v>41116129</v>
      </c>
      <c r="B238" s="86" t="s">
        <v>9192</v>
      </c>
      <c r="C238" s="119" t="s">
        <v>4293</v>
      </c>
      <c r="D238" s="103" t="s">
        <v>18928</v>
      </c>
      <c r="E238" s="103" t="s">
        <v>18907</v>
      </c>
      <c r="F238" s="87">
        <v>10114000</v>
      </c>
      <c r="G238" s="5"/>
      <c r="H238" s="5"/>
      <c r="I238" s="5"/>
      <c r="J238" s="5"/>
    </row>
    <row r="239" spans="1:10" ht="27" customHeight="1" x14ac:dyDescent="0.25">
      <c r="A239" s="93">
        <v>42131606</v>
      </c>
      <c r="B239" s="86" t="s">
        <v>5520</v>
      </c>
      <c r="C239" s="87" t="s">
        <v>1449</v>
      </c>
      <c r="D239" s="103" t="s">
        <v>18929</v>
      </c>
      <c r="E239" s="87">
        <v>2.625</v>
      </c>
      <c r="F239" s="87">
        <v>1050</v>
      </c>
      <c r="G239" s="5"/>
      <c r="H239" s="5"/>
      <c r="I239" s="5"/>
      <c r="J239" s="5"/>
    </row>
    <row r="240" spans="1:10" ht="27" customHeight="1" x14ac:dyDescent="0.25">
      <c r="A240" s="117">
        <v>51102702</v>
      </c>
      <c r="B240" s="86" t="s">
        <v>2404</v>
      </c>
      <c r="C240" s="119" t="s">
        <v>5508</v>
      </c>
      <c r="D240" s="103" t="s">
        <v>18937</v>
      </c>
      <c r="E240" s="103" t="s">
        <v>35336</v>
      </c>
      <c r="F240" s="137">
        <v>20750</v>
      </c>
      <c r="G240" s="5"/>
      <c r="H240" s="5"/>
      <c r="I240" s="5"/>
      <c r="J240" s="5"/>
    </row>
    <row r="241" spans="1:16384" ht="27" customHeight="1" x14ac:dyDescent="0.25">
      <c r="A241" s="117">
        <v>42142507</v>
      </c>
      <c r="B241" s="86" t="s">
        <v>17701</v>
      </c>
      <c r="C241" s="119" t="s">
        <v>4293</v>
      </c>
      <c r="D241" s="103" t="s">
        <v>18912</v>
      </c>
      <c r="E241" s="103" t="s">
        <v>35337</v>
      </c>
      <c r="F241" s="137">
        <v>2250</v>
      </c>
      <c r="G241" s="5"/>
      <c r="H241" s="5"/>
      <c r="I241" s="5"/>
      <c r="J241" s="5"/>
    </row>
    <row r="242" spans="1:16384" ht="27" customHeight="1" x14ac:dyDescent="0.25">
      <c r="A242" s="117">
        <v>42142504</v>
      </c>
      <c r="B242" s="86" t="s">
        <v>7516</v>
      </c>
      <c r="C242" s="119" t="s">
        <v>4293</v>
      </c>
      <c r="D242" s="103" t="s">
        <v>18948</v>
      </c>
      <c r="E242" s="103" t="s">
        <v>35338</v>
      </c>
      <c r="F242" s="137">
        <v>7910</v>
      </c>
      <c r="G242" s="5"/>
      <c r="H242" s="5"/>
      <c r="I242" s="5"/>
      <c r="J242" s="5"/>
    </row>
    <row r="243" spans="1:16384" ht="27" customHeight="1" x14ac:dyDescent="0.25">
      <c r="A243" s="117">
        <v>42142402</v>
      </c>
      <c r="B243" s="86" t="s">
        <v>17254</v>
      </c>
      <c r="C243" s="119" t="s">
        <v>4293</v>
      </c>
      <c r="D243" s="103" t="s">
        <v>18912</v>
      </c>
      <c r="E243" s="103" t="s">
        <v>35339</v>
      </c>
      <c r="F243" s="137">
        <v>4000</v>
      </c>
      <c r="G243" s="5"/>
      <c r="H243" s="5"/>
      <c r="I243" s="5"/>
      <c r="J243" s="5"/>
    </row>
    <row r="244" spans="1:16384" ht="27" customHeight="1" x14ac:dyDescent="0.25">
      <c r="A244" s="93">
        <v>42181501</v>
      </c>
      <c r="B244" s="86" t="s">
        <v>2451</v>
      </c>
      <c r="C244" s="87" t="s">
        <v>16987</v>
      </c>
      <c r="D244" s="103">
        <v>3</v>
      </c>
      <c r="E244" s="87">
        <v>3150</v>
      </c>
      <c r="F244" s="103">
        <v>9450</v>
      </c>
      <c r="G244" s="5"/>
      <c r="H244" s="5"/>
      <c r="I244" s="5"/>
      <c r="J244" s="5"/>
    </row>
    <row r="245" spans="1:16384" ht="27" customHeight="1" x14ac:dyDescent="0.25">
      <c r="A245" s="93">
        <v>41103311</v>
      </c>
      <c r="B245" s="86" t="s">
        <v>451</v>
      </c>
      <c r="C245" s="87" t="s">
        <v>1449</v>
      </c>
      <c r="D245" s="103">
        <v>5</v>
      </c>
      <c r="E245" s="87">
        <v>2625</v>
      </c>
      <c r="F245" s="103">
        <v>13125</v>
      </c>
      <c r="G245" s="5"/>
      <c r="H245" s="5"/>
      <c r="I245" s="5"/>
      <c r="J245" s="5"/>
    </row>
    <row r="246" spans="1:16384" ht="27" customHeight="1" x14ac:dyDescent="0.25">
      <c r="A246" s="117">
        <v>42141502</v>
      </c>
      <c r="B246" s="86" t="s">
        <v>5875</v>
      </c>
      <c r="C246" s="119" t="s">
        <v>4293</v>
      </c>
      <c r="D246" s="103" t="s">
        <v>18912</v>
      </c>
      <c r="E246" s="103" t="s">
        <v>35340</v>
      </c>
      <c r="F246" s="137">
        <v>1500</v>
      </c>
      <c r="G246" s="5"/>
      <c r="H246" s="5"/>
      <c r="I246" s="5"/>
      <c r="J246" s="5"/>
    </row>
    <row r="247" spans="1:16384" ht="27" customHeight="1" x14ac:dyDescent="0.25">
      <c r="A247" s="93">
        <v>41122101</v>
      </c>
      <c r="B247" s="86" t="s">
        <v>15175</v>
      </c>
      <c r="C247" s="87" t="s">
        <v>16987</v>
      </c>
      <c r="D247" s="103">
        <v>75</v>
      </c>
      <c r="E247" s="87">
        <v>472.5</v>
      </c>
      <c r="F247" s="103">
        <v>35437.5</v>
      </c>
      <c r="G247" s="5"/>
      <c r="H247" s="5"/>
      <c r="I247" s="5"/>
      <c r="J247" s="5"/>
    </row>
    <row r="248" spans="1:16384" ht="27" customHeight="1" x14ac:dyDescent="0.25">
      <c r="A248" s="93">
        <v>41112207</v>
      </c>
      <c r="B248" s="86" t="s">
        <v>3179</v>
      </c>
      <c r="C248" s="87" t="s">
        <v>1449</v>
      </c>
      <c r="D248" s="103">
        <v>20</v>
      </c>
      <c r="E248" s="87">
        <v>2351.9894999999997</v>
      </c>
      <c r="F248" s="103">
        <v>47039.789999999994</v>
      </c>
      <c r="G248" s="125" t="str">
        <f t="shared" ref="G248:BL248" ca="1" si="6">IFERROR(INDEX(UNSPSCDes,MATCH(INDIRECT(ADDRESS(ROW(),COLUMN()-1,4)),UNSPSCCode,0)),"")</f>
        <v/>
      </c>
      <c r="H248" s="125" t="str">
        <f t="shared" ca="1" si="6"/>
        <v/>
      </c>
      <c r="I248" s="125" t="str">
        <f t="shared" ca="1" si="6"/>
        <v/>
      </c>
      <c r="J248" s="125" t="str">
        <f t="shared" ca="1" si="6"/>
        <v/>
      </c>
      <c r="K248" s="125" t="str">
        <f t="shared" ca="1" si="6"/>
        <v/>
      </c>
      <c r="L248" s="125" t="str">
        <f t="shared" ca="1" si="6"/>
        <v/>
      </c>
      <c r="M248" s="125" t="str">
        <f t="shared" ca="1" si="6"/>
        <v/>
      </c>
      <c r="N248" s="125" t="str">
        <f t="shared" ca="1" si="6"/>
        <v/>
      </c>
      <c r="O248" s="125" t="str">
        <f t="shared" ca="1" si="6"/>
        <v/>
      </c>
      <c r="P248" s="125" t="str">
        <f t="shared" ca="1" si="6"/>
        <v/>
      </c>
      <c r="Q248" s="125" t="str">
        <f t="shared" ca="1" si="6"/>
        <v/>
      </c>
      <c r="R248" s="125" t="str">
        <f t="shared" ca="1" si="6"/>
        <v/>
      </c>
      <c r="S248" s="125" t="str">
        <f t="shared" ca="1" si="6"/>
        <v/>
      </c>
      <c r="T248" s="125" t="str">
        <f t="shared" ca="1" si="6"/>
        <v/>
      </c>
      <c r="U248" s="125" t="str">
        <f t="shared" ca="1" si="6"/>
        <v/>
      </c>
      <c r="V248" s="125" t="str">
        <f t="shared" ca="1" si="6"/>
        <v/>
      </c>
      <c r="W248" s="125" t="str">
        <f t="shared" ca="1" si="6"/>
        <v/>
      </c>
      <c r="X248" s="125" t="str">
        <f t="shared" ca="1" si="6"/>
        <v/>
      </c>
      <c r="Y248" s="125" t="str">
        <f t="shared" ca="1" si="6"/>
        <v/>
      </c>
      <c r="Z248" s="125" t="str">
        <f t="shared" ca="1" si="6"/>
        <v/>
      </c>
      <c r="AA248" s="125" t="str">
        <f t="shared" ca="1" si="6"/>
        <v/>
      </c>
      <c r="AB248" s="125" t="str">
        <f t="shared" ca="1" si="6"/>
        <v/>
      </c>
      <c r="AC248" s="125" t="str">
        <f t="shared" ca="1" si="6"/>
        <v/>
      </c>
      <c r="AD248" s="125" t="str">
        <f t="shared" ca="1" si="6"/>
        <v/>
      </c>
      <c r="AE248" s="125" t="str">
        <f t="shared" ca="1" si="6"/>
        <v/>
      </c>
      <c r="AF248" s="125" t="str">
        <f t="shared" ca="1" si="6"/>
        <v/>
      </c>
      <c r="AG248" s="125" t="str">
        <f t="shared" ca="1" si="6"/>
        <v/>
      </c>
      <c r="AH248" s="125" t="str">
        <f t="shared" ca="1" si="6"/>
        <v/>
      </c>
      <c r="AI248" s="125" t="str">
        <f t="shared" ca="1" si="6"/>
        <v/>
      </c>
      <c r="AJ248" s="125" t="str">
        <f t="shared" ca="1" si="6"/>
        <v/>
      </c>
      <c r="AK248" s="125" t="str">
        <f t="shared" ca="1" si="6"/>
        <v/>
      </c>
      <c r="AL248" s="125" t="str">
        <f t="shared" ca="1" si="6"/>
        <v/>
      </c>
      <c r="AM248" s="125" t="str">
        <f t="shared" ca="1" si="6"/>
        <v/>
      </c>
      <c r="AN248" s="125" t="str">
        <f t="shared" ca="1" si="6"/>
        <v/>
      </c>
      <c r="AO248" s="125" t="str">
        <f t="shared" ca="1" si="6"/>
        <v/>
      </c>
      <c r="AP248" s="125" t="str">
        <f t="shared" ca="1" si="6"/>
        <v/>
      </c>
      <c r="AQ248" s="125" t="str">
        <f t="shared" ca="1" si="6"/>
        <v/>
      </c>
      <c r="AR248" s="125" t="str">
        <f t="shared" ca="1" si="6"/>
        <v/>
      </c>
      <c r="AS248" s="125" t="str">
        <f t="shared" ca="1" si="6"/>
        <v/>
      </c>
      <c r="AT248" s="125" t="str">
        <f t="shared" ca="1" si="6"/>
        <v/>
      </c>
      <c r="AU248" s="125" t="str">
        <f t="shared" ca="1" si="6"/>
        <v/>
      </c>
      <c r="AV248" s="125" t="str">
        <f t="shared" ca="1" si="6"/>
        <v/>
      </c>
      <c r="AW248" s="125" t="str">
        <f t="shared" ca="1" si="6"/>
        <v/>
      </c>
      <c r="AX248" s="125" t="str">
        <f t="shared" ca="1" si="6"/>
        <v/>
      </c>
      <c r="AY248" s="125" t="str">
        <f t="shared" ca="1" si="6"/>
        <v/>
      </c>
      <c r="AZ248" s="125" t="str">
        <f t="shared" ca="1" si="6"/>
        <v/>
      </c>
      <c r="BA248" s="125" t="str">
        <f t="shared" ca="1" si="6"/>
        <v/>
      </c>
      <c r="BB248" s="125" t="str">
        <f t="shared" ca="1" si="6"/>
        <v/>
      </c>
      <c r="BC248" s="125" t="str">
        <f t="shared" ca="1" si="6"/>
        <v/>
      </c>
      <c r="BD248" s="125" t="str">
        <f t="shared" ca="1" si="6"/>
        <v/>
      </c>
      <c r="BE248" s="125" t="str">
        <f t="shared" ca="1" si="6"/>
        <v/>
      </c>
      <c r="BF248" s="125" t="str">
        <f t="shared" ca="1" si="6"/>
        <v/>
      </c>
      <c r="BG248" s="125" t="str">
        <f t="shared" ca="1" si="6"/>
        <v/>
      </c>
      <c r="BH248" s="125" t="str">
        <f t="shared" ca="1" si="6"/>
        <v/>
      </c>
      <c r="BI248" s="125" t="str">
        <f t="shared" ca="1" si="6"/>
        <v/>
      </c>
      <c r="BJ248" s="125" t="str">
        <f t="shared" ca="1" si="6"/>
        <v/>
      </c>
      <c r="BK248" s="125" t="str">
        <f t="shared" ca="1" si="6"/>
        <v/>
      </c>
      <c r="BL248" s="125" t="str">
        <f t="shared" ca="1" si="6"/>
        <v/>
      </c>
      <c r="BM248" s="125" t="str">
        <f t="shared" ref="BM248:DX248" ca="1" si="7">IFERROR(INDEX(UNSPSCDes,MATCH(INDIRECT(ADDRESS(ROW(),COLUMN()-1,4)),UNSPSCCode,0)),"")</f>
        <v/>
      </c>
      <c r="BN248" s="125" t="str">
        <f t="shared" ca="1" si="7"/>
        <v/>
      </c>
      <c r="BO248" s="125" t="str">
        <f t="shared" ca="1" si="7"/>
        <v/>
      </c>
      <c r="BP248" s="125" t="str">
        <f t="shared" ca="1" si="7"/>
        <v/>
      </c>
      <c r="BQ248" s="125" t="str">
        <f t="shared" ca="1" si="7"/>
        <v/>
      </c>
      <c r="BR248" s="125" t="str">
        <f t="shared" ca="1" si="7"/>
        <v/>
      </c>
      <c r="BS248" s="125" t="str">
        <f t="shared" ca="1" si="7"/>
        <v/>
      </c>
      <c r="BT248" s="125" t="str">
        <f t="shared" ca="1" si="7"/>
        <v/>
      </c>
      <c r="BU248" s="125" t="str">
        <f t="shared" ca="1" si="7"/>
        <v/>
      </c>
      <c r="BV248" s="125" t="str">
        <f t="shared" ca="1" si="7"/>
        <v/>
      </c>
      <c r="BW248" s="125" t="str">
        <f t="shared" ca="1" si="7"/>
        <v/>
      </c>
      <c r="BX248" s="125" t="str">
        <f t="shared" ca="1" si="7"/>
        <v/>
      </c>
      <c r="BY248" s="125" t="str">
        <f t="shared" ca="1" si="7"/>
        <v/>
      </c>
      <c r="BZ248" s="125" t="str">
        <f t="shared" ca="1" si="7"/>
        <v/>
      </c>
      <c r="CA248" s="125" t="str">
        <f t="shared" ca="1" si="7"/>
        <v/>
      </c>
      <c r="CB248" s="125" t="str">
        <f t="shared" ca="1" si="7"/>
        <v/>
      </c>
      <c r="CC248" s="125" t="str">
        <f t="shared" ca="1" si="7"/>
        <v/>
      </c>
      <c r="CD248" s="125" t="str">
        <f t="shared" ca="1" si="7"/>
        <v/>
      </c>
      <c r="CE248" s="125" t="str">
        <f t="shared" ca="1" si="7"/>
        <v/>
      </c>
      <c r="CF248" s="125" t="str">
        <f t="shared" ca="1" si="7"/>
        <v/>
      </c>
      <c r="CG248" s="125" t="str">
        <f t="shared" ca="1" si="7"/>
        <v/>
      </c>
      <c r="CH248" s="125" t="str">
        <f t="shared" ca="1" si="7"/>
        <v/>
      </c>
      <c r="CI248" s="125" t="str">
        <f t="shared" ca="1" si="7"/>
        <v/>
      </c>
      <c r="CJ248" s="125" t="str">
        <f t="shared" ca="1" si="7"/>
        <v/>
      </c>
      <c r="CK248" s="125" t="str">
        <f t="shared" ca="1" si="7"/>
        <v/>
      </c>
      <c r="CL248" s="125" t="str">
        <f t="shared" ca="1" si="7"/>
        <v/>
      </c>
      <c r="CM248" s="125" t="str">
        <f t="shared" ca="1" si="7"/>
        <v/>
      </c>
      <c r="CN248" s="125" t="str">
        <f t="shared" ca="1" si="7"/>
        <v/>
      </c>
      <c r="CO248" s="125" t="str">
        <f t="shared" ca="1" si="7"/>
        <v/>
      </c>
      <c r="CP248" s="125" t="str">
        <f t="shared" ca="1" si="7"/>
        <v/>
      </c>
      <c r="CQ248" s="125" t="str">
        <f t="shared" ca="1" si="7"/>
        <v/>
      </c>
      <c r="CR248" s="125" t="str">
        <f t="shared" ca="1" si="7"/>
        <v/>
      </c>
      <c r="CS248" s="125" t="str">
        <f t="shared" ca="1" si="7"/>
        <v/>
      </c>
      <c r="CT248" s="125" t="str">
        <f t="shared" ca="1" si="7"/>
        <v/>
      </c>
      <c r="CU248" s="125" t="str">
        <f t="shared" ca="1" si="7"/>
        <v/>
      </c>
      <c r="CV248" s="125" t="str">
        <f t="shared" ca="1" si="7"/>
        <v/>
      </c>
      <c r="CW248" s="125" t="str">
        <f t="shared" ca="1" si="7"/>
        <v/>
      </c>
      <c r="CX248" s="125" t="str">
        <f t="shared" ca="1" si="7"/>
        <v/>
      </c>
      <c r="CY248" s="125" t="str">
        <f t="shared" ca="1" si="7"/>
        <v/>
      </c>
      <c r="CZ248" s="125" t="str">
        <f t="shared" ca="1" si="7"/>
        <v/>
      </c>
      <c r="DA248" s="125" t="str">
        <f t="shared" ca="1" si="7"/>
        <v/>
      </c>
      <c r="DB248" s="125" t="str">
        <f t="shared" ca="1" si="7"/>
        <v/>
      </c>
      <c r="DC248" s="125" t="str">
        <f t="shared" ca="1" si="7"/>
        <v/>
      </c>
      <c r="DD248" s="125" t="str">
        <f t="shared" ca="1" si="7"/>
        <v/>
      </c>
      <c r="DE248" s="125" t="str">
        <f t="shared" ca="1" si="7"/>
        <v/>
      </c>
      <c r="DF248" s="125" t="str">
        <f t="shared" ca="1" si="7"/>
        <v/>
      </c>
      <c r="DG248" s="125" t="str">
        <f t="shared" ca="1" si="7"/>
        <v/>
      </c>
      <c r="DH248" s="125" t="str">
        <f t="shared" ca="1" si="7"/>
        <v/>
      </c>
      <c r="DI248" s="125" t="str">
        <f t="shared" ca="1" si="7"/>
        <v/>
      </c>
      <c r="DJ248" s="125" t="str">
        <f t="shared" ca="1" si="7"/>
        <v/>
      </c>
      <c r="DK248" s="125" t="str">
        <f t="shared" ca="1" si="7"/>
        <v/>
      </c>
      <c r="DL248" s="125" t="str">
        <f t="shared" ca="1" si="7"/>
        <v/>
      </c>
      <c r="DM248" s="125" t="str">
        <f t="shared" ca="1" si="7"/>
        <v/>
      </c>
      <c r="DN248" s="125" t="str">
        <f t="shared" ca="1" si="7"/>
        <v/>
      </c>
      <c r="DO248" s="125" t="str">
        <f t="shared" ca="1" si="7"/>
        <v/>
      </c>
      <c r="DP248" s="125" t="str">
        <f t="shared" ca="1" si="7"/>
        <v/>
      </c>
      <c r="DQ248" s="125" t="str">
        <f t="shared" ca="1" si="7"/>
        <v/>
      </c>
      <c r="DR248" s="125" t="str">
        <f t="shared" ca="1" si="7"/>
        <v/>
      </c>
      <c r="DS248" s="125" t="str">
        <f t="shared" ca="1" si="7"/>
        <v/>
      </c>
      <c r="DT248" s="125" t="str">
        <f t="shared" ca="1" si="7"/>
        <v/>
      </c>
      <c r="DU248" s="125" t="str">
        <f t="shared" ca="1" si="7"/>
        <v/>
      </c>
      <c r="DV248" s="125" t="str">
        <f t="shared" ca="1" si="7"/>
        <v/>
      </c>
      <c r="DW248" s="125" t="str">
        <f t="shared" ca="1" si="7"/>
        <v/>
      </c>
      <c r="DX248" s="125" t="str">
        <f t="shared" ca="1" si="7"/>
        <v/>
      </c>
      <c r="DY248" s="125" t="str">
        <f t="shared" ref="DY248:GJ248" ca="1" si="8">IFERROR(INDEX(UNSPSCDes,MATCH(INDIRECT(ADDRESS(ROW(),COLUMN()-1,4)),UNSPSCCode,0)),"")</f>
        <v/>
      </c>
      <c r="DZ248" s="125" t="str">
        <f t="shared" ca="1" si="8"/>
        <v/>
      </c>
      <c r="EA248" s="125" t="str">
        <f t="shared" ca="1" si="8"/>
        <v/>
      </c>
      <c r="EB248" s="125" t="str">
        <f t="shared" ca="1" si="8"/>
        <v/>
      </c>
      <c r="EC248" s="125" t="str">
        <f t="shared" ca="1" si="8"/>
        <v/>
      </c>
      <c r="ED248" s="125" t="str">
        <f t="shared" ca="1" si="8"/>
        <v/>
      </c>
      <c r="EE248" s="125" t="str">
        <f t="shared" ca="1" si="8"/>
        <v/>
      </c>
      <c r="EF248" s="125" t="str">
        <f t="shared" ca="1" si="8"/>
        <v/>
      </c>
      <c r="EG248" s="125" t="str">
        <f t="shared" ca="1" si="8"/>
        <v/>
      </c>
      <c r="EH248" s="125" t="str">
        <f t="shared" ca="1" si="8"/>
        <v/>
      </c>
      <c r="EI248" s="125" t="str">
        <f t="shared" ca="1" si="8"/>
        <v/>
      </c>
      <c r="EJ248" s="125" t="str">
        <f t="shared" ca="1" si="8"/>
        <v/>
      </c>
      <c r="EK248" s="125" t="str">
        <f t="shared" ca="1" si="8"/>
        <v/>
      </c>
      <c r="EL248" s="125" t="str">
        <f t="shared" ca="1" si="8"/>
        <v/>
      </c>
      <c r="EM248" s="125" t="str">
        <f t="shared" ca="1" si="8"/>
        <v/>
      </c>
      <c r="EN248" s="125" t="str">
        <f t="shared" ca="1" si="8"/>
        <v/>
      </c>
      <c r="EO248" s="125" t="str">
        <f t="shared" ca="1" si="8"/>
        <v/>
      </c>
      <c r="EP248" s="125" t="str">
        <f t="shared" ca="1" si="8"/>
        <v/>
      </c>
      <c r="EQ248" s="125" t="str">
        <f t="shared" ca="1" si="8"/>
        <v/>
      </c>
      <c r="ER248" s="125" t="str">
        <f t="shared" ca="1" si="8"/>
        <v/>
      </c>
      <c r="ES248" s="125" t="str">
        <f t="shared" ca="1" si="8"/>
        <v/>
      </c>
      <c r="ET248" s="125" t="str">
        <f t="shared" ca="1" si="8"/>
        <v/>
      </c>
      <c r="EU248" s="125" t="str">
        <f t="shared" ca="1" si="8"/>
        <v/>
      </c>
      <c r="EV248" s="125" t="str">
        <f t="shared" ca="1" si="8"/>
        <v/>
      </c>
      <c r="EW248" s="125" t="str">
        <f t="shared" ca="1" si="8"/>
        <v/>
      </c>
      <c r="EX248" s="125" t="str">
        <f t="shared" ca="1" si="8"/>
        <v/>
      </c>
      <c r="EY248" s="125" t="str">
        <f t="shared" ca="1" si="8"/>
        <v/>
      </c>
      <c r="EZ248" s="125" t="str">
        <f t="shared" ca="1" si="8"/>
        <v/>
      </c>
      <c r="FA248" s="125" t="str">
        <f t="shared" ca="1" si="8"/>
        <v/>
      </c>
      <c r="FB248" s="125" t="str">
        <f t="shared" ca="1" si="8"/>
        <v/>
      </c>
      <c r="FC248" s="125" t="str">
        <f t="shared" ca="1" si="8"/>
        <v/>
      </c>
      <c r="FD248" s="125" t="str">
        <f t="shared" ca="1" si="8"/>
        <v/>
      </c>
      <c r="FE248" s="125" t="str">
        <f t="shared" ca="1" si="8"/>
        <v/>
      </c>
      <c r="FF248" s="125" t="str">
        <f t="shared" ca="1" si="8"/>
        <v/>
      </c>
      <c r="FG248" s="125" t="str">
        <f t="shared" ca="1" si="8"/>
        <v/>
      </c>
      <c r="FH248" s="125" t="str">
        <f t="shared" ca="1" si="8"/>
        <v/>
      </c>
      <c r="FI248" s="125" t="str">
        <f t="shared" ca="1" si="8"/>
        <v/>
      </c>
      <c r="FJ248" s="125" t="str">
        <f t="shared" ca="1" si="8"/>
        <v/>
      </c>
      <c r="FK248" s="125" t="str">
        <f t="shared" ca="1" si="8"/>
        <v/>
      </c>
      <c r="FL248" s="125" t="str">
        <f t="shared" ca="1" si="8"/>
        <v/>
      </c>
      <c r="FM248" s="125" t="str">
        <f t="shared" ca="1" si="8"/>
        <v/>
      </c>
      <c r="FN248" s="125" t="str">
        <f t="shared" ca="1" si="8"/>
        <v/>
      </c>
      <c r="FO248" s="125" t="str">
        <f t="shared" ca="1" si="8"/>
        <v/>
      </c>
      <c r="FP248" s="125" t="str">
        <f t="shared" ca="1" si="8"/>
        <v/>
      </c>
      <c r="FQ248" s="125" t="str">
        <f t="shared" ca="1" si="8"/>
        <v/>
      </c>
      <c r="FR248" s="125" t="str">
        <f t="shared" ca="1" si="8"/>
        <v/>
      </c>
      <c r="FS248" s="125" t="str">
        <f t="shared" ca="1" si="8"/>
        <v/>
      </c>
      <c r="FT248" s="125" t="str">
        <f t="shared" ca="1" si="8"/>
        <v/>
      </c>
      <c r="FU248" s="125" t="str">
        <f t="shared" ca="1" si="8"/>
        <v/>
      </c>
      <c r="FV248" s="125" t="str">
        <f t="shared" ca="1" si="8"/>
        <v/>
      </c>
      <c r="FW248" s="125" t="str">
        <f t="shared" ca="1" si="8"/>
        <v/>
      </c>
      <c r="FX248" s="125" t="str">
        <f t="shared" ca="1" si="8"/>
        <v/>
      </c>
      <c r="FY248" s="125" t="str">
        <f t="shared" ca="1" si="8"/>
        <v/>
      </c>
      <c r="FZ248" s="125" t="str">
        <f t="shared" ca="1" si="8"/>
        <v/>
      </c>
      <c r="GA248" s="125" t="str">
        <f t="shared" ca="1" si="8"/>
        <v/>
      </c>
      <c r="GB248" s="125" t="str">
        <f t="shared" ca="1" si="8"/>
        <v/>
      </c>
      <c r="GC248" s="125" t="str">
        <f t="shared" ca="1" si="8"/>
        <v/>
      </c>
      <c r="GD248" s="125" t="str">
        <f t="shared" ca="1" si="8"/>
        <v/>
      </c>
      <c r="GE248" s="125" t="str">
        <f t="shared" ca="1" si="8"/>
        <v/>
      </c>
      <c r="GF248" s="125" t="str">
        <f t="shared" ca="1" si="8"/>
        <v/>
      </c>
      <c r="GG248" s="125" t="str">
        <f t="shared" ca="1" si="8"/>
        <v/>
      </c>
      <c r="GH248" s="125" t="str">
        <f t="shared" ca="1" si="8"/>
        <v/>
      </c>
      <c r="GI248" s="125" t="str">
        <f t="shared" ca="1" si="8"/>
        <v/>
      </c>
      <c r="GJ248" s="125" t="str">
        <f t="shared" ca="1" si="8"/>
        <v/>
      </c>
      <c r="GK248" s="125" t="str">
        <f t="shared" ref="GK248:IV248" ca="1" si="9">IFERROR(INDEX(UNSPSCDes,MATCH(INDIRECT(ADDRESS(ROW(),COLUMN()-1,4)),UNSPSCCode,0)),"")</f>
        <v/>
      </c>
      <c r="GL248" s="125" t="str">
        <f t="shared" ca="1" si="9"/>
        <v/>
      </c>
      <c r="GM248" s="125" t="str">
        <f t="shared" ca="1" si="9"/>
        <v/>
      </c>
      <c r="GN248" s="125" t="str">
        <f t="shared" ca="1" si="9"/>
        <v/>
      </c>
      <c r="GO248" s="125" t="str">
        <f t="shared" ca="1" si="9"/>
        <v/>
      </c>
      <c r="GP248" s="125" t="str">
        <f t="shared" ca="1" si="9"/>
        <v/>
      </c>
      <c r="GQ248" s="125" t="str">
        <f t="shared" ca="1" si="9"/>
        <v/>
      </c>
      <c r="GR248" s="125" t="str">
        <f t="shared" ca="1" si="9"/>
        <v/>
      </c>
      <c r="GS248" s="125" t="str">
        <f t="shared" ca="1" si="9"/>
        <v/>
      </c>
      <c r="GT248" s="125" t="str">
        <f t="shared" ca="1" si="9"/>
        <v/>
      </c>
      <c r="GU248" s="125" t="str">
        <f t="shared" ca="1" si="9"/>
        <v/>
      </c>
      <c r="GV248" s="125" t="str">
        <f t="shared" ca="1" si="9"/>
        <v/>
      </c>
      <c r="GW248" s="125" t="str">
        <f t="shared" ca="1" si="9"/>
        <v/>
      </c>
      <c r="GX248" s="125" t="str">
        <f t="shared" ca="1" si="9"/>
        <v/>
      </c>
      <c r="GY248" s="125" t="str">
        <f t="shared" ca="1" si="9"/>
        <v/>
      </c>
      <c r="GZ248" s="125" t="str">
        <f t="shared" ca="1" si="9"/>
        <v/>
      </c>
      <c r="HA248" s="125" t="str">
        <f t="shared" ca="1" si="9"/>
        <v/>
      </c>
      <c r="HB248" s="125" t="str">
        <f t="shared" ca="1" si="9"/>
        <v/>
      </c>
      <c r="HC248" s="125" t="str">
        <f t="shared" ca="1" si="9"/>
        <v/>
      </c>
      <c r="HD248" s="125" t="str">
        <f t="shared" ca="1" si="9"/>
        <v/>
      </c>
      <c r="HE248" s="125" t="str">
        <f t="shared" ca="1" si="9"/>
        <v/>
      </c>
      <c r="HF248" s="125" t="str">
        <f t="shared" ca="1" si="9"/>
        <v/>
      </c>
      <c r="HG248" s="125" t="str">
        <f t="shared" ca="1" si="9"/>
        <v/>
      </c>
      <c r="HH248" s="125" t="str">
        <f t="shared" ca="1" si="9"/>
        <v/>
      </c>
      <c r="HI248" s="125" t="str">
        <f t="shared" ca="1" si="9"/>
        <v/>
      </c>
      <c r="HJ248" s="125" t="str">
        <f t="shared" ca="1" si="9"/>
        <v/>
      </c>
      <c r="HK248" s="125" t="str">
        <f t="shared" ca="1" si="9"/>
        <v/>
      </c>
      <c r="HL248" s="125" t="str">
        <f t="shared" ca="1" si="9"/>
        <v/>
      </c>
      <c r="HM248" s="125" t="str">
        <f t="shared" ca="1" si="9"/>
        <v/>
      </c>
      <c r="HN248" s="125" t="str">
        <f t="shared" ca="1" si="9"/>
        <v/>
      </c>
      <c r="HO248" s="125" t="str">
        <f t="shared" ca="1" si="9"/>
        <v/>
      </c>
      <c r="HP248" s="125" t="str">
        <f t="shared" ca="1" si="9"/>
        <v/>
      </c>
      <c r="HQ248" s="125" t="str">
        <f t="shared" ca="1" si="9"/>
        <v/>
      </c>
      <c r="HR248" s="125" t="str">
        <f t="shared" ca="1" si="9"/>
        <v/>
      </c>
      <c r="HS248" s="125" t="str">
        <f t="shared" ca="1" si="9"/>
        <v/>
      </c>
      <c r="HT248" s="125" t="str">
        <f t="shared" ca="1" si="9"/>
        <v/>
      </c>
      <c r="HU248" s="125" t="str">
        <f t="shared" ca="1" si="9"/>
        <v/>
      </c>
      <c r="HV248" s="125" t="str">
        <f t="shared" ca="1" si="9"/>
        <v/>
      </c>
      <c r="HW248" s="125" t="str">
        <f t="shared" ca="1" si="9"/>
        <v/>
      </c>
      <c r="HX248" s="125" t="str">
        <f t="shared" ca="1" si="9"/>
        <v/>
      </c>
      <c r="HY248" s="125" t="str">
        <f t="shared" ca="1" si="9"/>
        <v/>
      </c>
      <c r="HZ248" s="125" t="str">
        <f t="shared" ca="1" si="9"/>
        <v/>
      </c>
      <c r="IA248" s="125" t="str">
        <f t="shared" ca="1" si="9"/>
        <v/>
      </c>
      <c r="IB248" s="125" t="str">
        <f t="shared" ca="1" si="9"/>
        <v/>
      </c>
      <c r="IC248" s="125" t="str">
        <f t="shared" ca="1" si="9"/>
        <v/>
      </c>
      <c r="ID248" s="125" t="str">
        <f t="shared" ca="1" si="9"/>
        <v/>
      </c>
      <c r="IE248" s="125" t="str">
        <f t="shared" ca="1" si="9"/>
        <v/>
      </c>
      <c r="IF248" s="125" t="str">
        <f t="shared" ca="1" si="9"/>
        <v/>
      </c>
      <c r="IG248" s="125" t="str">
        <f t="shared" ca="1" si="9"/>
        <v/>
      </c>
      <c r="IH248" s="125" t="str">
        <f t="shared" ca="1" si="9"/>
        <v/>
      </c>
      <c r="II248" s="125" t="str">
        <f t="shared" ca="1" si="9"/>
        <v/>
      </c>
      <c r="IJ248" s="125" t="str">
        <f t="shared" ca="1" si="9"/>
        <v/>
      </c>
      <c r="IK248" s="125" t="str">
        <f t="shared" ca="1" si="9"/>
        <v/>
      </c>
      <c r="IL248" s="125" t="str">
        <f t="shared" ca="1" si="9"/>
        <v/>
      </c>
      <c r="IM248" s="125" t="str">
        <f t="shared" ca="1" si="9"/>
        <v/>
      </c>
      <c r="IN248" s="125" t="str">
        <f t="shared" ca="1" si="9"/>
        <v/>
      </c>
      <c r="IO248" s="125" t="str">
        <f t="shared" ca="1" si="9"/>
        <v/>
      </c>
      <c r="IP248" s="125" t="str">
        <f t="shared" ca="1" si="9"/>
        <v/>
      </c>
      <c r="IQ248" s="125" t="str">
        <f t="shared" ca="1" si="9"/>
        <v/>
      </c>
      <c r="IR248" s="125" t="str">
        <f t="shared" ca="1" si="9"/>
        <v/>
      </c>
      <c r="IS248" s="125" t="str">
        <f t="shared" ca="1" si="9"/>
        <v/>
      </c>
      <c r="IT248" s="125" t="str">
        <f t="shared" ca="1" si="9"/>
        <v/>
      </c>
      <c r="IU248" s="125" t="str">
        <f t="shared" ca="1" si="9"/>
        <v/>
      </c>
      <c r="IV248" s="125" t="str">
        <f t="shared" ca="1" si="9"/>
        <v/>
      </c>
      <c r="IW248" s="125" t="str">
        <f t="shared" ref="IW248:LH248" ca="1" si="10">IFERROR(INDEX(UNSPSCDes,MATCH(INDIRECT(ADDRESS(ROW(),COLUMN()-1,4)),UNSPSCCode,0)),"")</f>
        <v/>
      </c>
      <c r="IX248" s="125" t="str">
        <f t="shared" ca="1" si="10"/>
        <v/>
      </c>
      <c r="IY248" s="125" t="str">
        <f t="shared" ca="1" si="10"/>
        <v/>
      </c>
      <c r="IZ248" s="125" t="str">
        <f t="shared" ca="1" si="10"/>
        <v/>
      </c>
      <c r="JA248" s="125" t="str">
        <f t="shared" ca="1" si="10"/>
        <v/>
      </c>
      <c r="JB248" s="125" t="str">
        <f t="shared" ca="1" si="10"/>
        <v/>
      </c>
      <c r="JC248" s="125" t="str">
        <f t="shared" ca="1" si="10"/>
        <v/>
      </c>
      <c r="JD248" s="125" t="str">
        <f t="shared" ca="1" si="10"/>
        <v/>
      </c>
      <c r="JE248" s="125" t="str">
        <f t="shared" ca="1" si="10"/>
        <v/>
      </c>
      <c r="JF248" s="125" t="str">
        <f t="shared" ca="1" si="10"/>
        <v/>
      </c>
      <c r="JG248" s="125" t="str">
        <f t="shared" ca="1" si="10"/>
        <v/>
      </c>
      <c r="JH248" s="125" t="str">
        <f t="shared" ca="1" si="10"/>
        <v/>
      </c>
      <c r="JI248" s="125" t="str">
        <f t="shared" ca="1" si="10"/>
        <v/>
      </c>
      <c r="JJ248" s="125" t="str">
        <f t="shared" ca="1" si="10"/>
        <v/>
      </c>
      <c r="JK248" s="125" t="str">
        <f t="shared" ca="1" si="10"/>
        <v/>
      </c>
      <c r="JL248" s="125" t="str">
        <f t="shared" ca="1" si="10"/>
        <v/>
      </c>
      <c r="JM248" s="125" t="str">
        <f t="shared" ca="1" si="10"/>
        <v/>
      </c>
      <c r="JN248" s="125" t="str">
        <f t="shared" ca="1" si="10"/>
        <v/>
      </c>
      <c r="JO248" s="125" t="str">
        <f t="shared" ca="1" si="10"/>
        <v/>
      </c>
      <c r="JP248" s="125" t="str">
        <f t="shared" ca="1" si="10"/>
        <v/>
      </c>
      <c r="JQ248" s="125" t="str">
        <f t="shared" ca="1" si="10"/>
        <v/>
      </c>
      <c r="JR248" s="125" t="str">
        <f t="shared" ca="1" si="10"/>
        <v/>
      </c>
      <c r="JS248" s="125" t="str">
        <f t="shared" ca="1" si="10"/>
        <v/>
      </c>
      <c r="JT248" s="125" t="str">
        <f t="shared" ca="1" si="10"/>
        <v/>
      </c>
      <c r="JU248" s="125" t="str">
        <f t="shared" ca="1" si="10"/>
        <v/>
      </c>
      <c r="JV248" s="125" t="str">
        <f t="shared" ca="1" si="10"/>
        <v/>
      </c>
      <c r="JW248" s="125" t="str">
        <f t="shared" ca="1" si="10"/>
        <v/>
      </c>
      <c r="JX248" s="125" t="str">
        <f t="shared" ca="1" si="10"/>
        <v/>
      </c>
      <c r="JY248" s="125" t="str">
        <f t="shared" ca="1" si="10"/>
        <v/>
      </c>
      <c r="JZ248" s="125" t="str">
        <f t="shared" ca="1" si="10"/>
        <v/>
      </c>
      <c r="KA248" s="125" t="str">
        <f t="shared" ca="1" si="10"/>
        <v/>
      </c>
      <c r="KB248" s="125" t="str">
        <f t="shared" ca="1" si="10"/>
        <v/>
      </c>
      <c r="KC248" s="125" t="str">
        <f t="shared" ca="1" si="10"/>
        <v/>
      </c>
      <c r="KD248" s="125" t="str">
        <f t="shared" ca="1" si="10"/>
        <v/>
      </c>
      <c r="KE248" s="125" t="str">
        <f t="shared" ca="1" si="10"/>
        <v/>
      </c>
      <c r="KF248" s="125" t="str">
        <f t="shared" ca="1" si="10"/>
        <v/>
      </c>
      <c r="KG248" s="125" t="str">
        <f t="shared" ca="1" si="10"/>
        <v/>
      </c>
      <c r="KH248" s="125" t="str">
        <f t="shared" ca="1" si="10"/>
        <v/>
      </c>
      <c r="KI248" s="125" t="str">
        <f t="shared" ca="1" si="10"/>
        <v/>
      </c>
      <c r="KJ248" s="125" t="str">
        <f t="shared" ca="1" si="10"/>
        <v/>
      </c>
      <c r="KK248" s="125" t="str">
        <f t="shared" ca="1" si="10"/>
        <v/>
      </c>
      <c r="KL248" s="125" t="str">
        <f t="shared" ca="1" si="10"/>
        <v/>
      </c>
      <c r="KM248" s="125" t="str">
        <f t="shared" ca="1" si="10"/>
        <v/>
      </c>
      <c r="KN248" s="125" t="str">
        <f t="shared" ca="1" si="10"/>
        <v/>
      </c>
      <c r="KO248" s="125" t="str">
        <f t="shared" ca="1" si="10"/>
        <v/>
      </c>
      <c r="KP248" s="125" t="str">
        <f t="shared" ca="1" si="10"/>
        <v/>
      </c>
      <c r="KQ248" s="125" t="str">
        <f t="shared" ca="1" si="10"/>
        <v/>
      </c>
      <c r="KR248" s="125" t="str">
        <f t="shared" ca="1" si="10"/>
        <v/>
      </c>
      <c r="KS248" s="125" t="str">
        <f t="shared" ca="1" si="10"/>
        <v/>
      </c>
      <c r="KT248" s="125" t="str">
        <f t="shared" ca="1" si="10"/>
        <v/>
      </c>
      <c r="KU248" s="125" t="str">
        <f t="shared" ca="1" si="10"/>
        <v/>
      </c>
      <c r="KV248" s="125" t="str">
        <f t="shared" ca="1" si="10"/>
        <v/>
      </c>
      <c r="KW248" s="125" t="str">
        <f t="shared" ca="1" si="10"/>
        <v/>
      </c>
      <c r="KX248" s="125" t="str">
        <f t="shared" ca="1" si="10"/>
        <v/>
      </c>
      <c r="KY248" s="125" t="str">
        <f t="shared" ca="1" si="10"/>
        <v/>
      </c>
      <c r="KZ248" s="125" t="str">
        <f t="shared" ca="1" si="10"/>
        <v/>
      </c>
      <c r="LA248" s="125" t="str">
        <f t="shared" ca="1" si="10"/>
        <v/>
      </c>
      <c r="LB248" s="125" t="str">
        <f t="shared" ca="1" si="10"/>
        <v/>
      </c>
      <c r="LC248" s="125" t="str">
        <f t="shared" ca="1" si="10"/>
        <v/>
      </c>
      <c r="LD248" s="125" t="str">
        <f t="shared" ca="1" si="10"/>
        <v/>
      </c>
      <c r="LE248" s="125" t="str">
        <f t="shared" ca="1" si="10"/>
        <v/>
      </c>
      <c r="LF248" s="125" t="str">
        <f t="shared" ca="1" si="10"/>
        <v/>
      </c>
      <c r="LG248" s="125" t="str">
        <f t="shared" ca="1" si="10"/>
        <v/>
      </c>
      <c r="LH248" s="125" t="str">
        <f t="shared" ca="1" si="10"/>
        <v/>
      </c>
      <c r="LI248" s="125" t="str">
        <f t="shared" ref="LI248:NT248" ca="1" si="11">IFERROR(INDEX(UNSPSCDes,MATCH(INDIRECT(ADDRESS(ROW(),COLUMN()-1,4)),UNSPSCCode,0)),"")</f>
        <v/>
      </c>
      <c r="LJ248" s="125" t="str">
        <f t="shared" ca="1" si="11"/>
        <v/>
      </c>
      <c r="LK248" s="125" t="str">
        <f t="shared" ca="1" si="11"/>
        <v/>
      </c>
      <c r="LL248" s="125" t="str">
        <f t="shared" ca="1" si="11"/>
        <v/>
      </c>
      <c r="LM248" s="125" t="str">
        <f t="shared" ca="1" si="11"/>
        <v/>
      </c>
      <c r="LN248" s="125" t="str">
        <f t="shared" ca="1" si="11"/>
        <v/>
      </c>
      <c r="LO248" s="125" t="str">
        <f t="shared" ca="1" si="11"/>
        <v/>
      </c>
      <c r="LP248" s="125" t="str">
        <f t="shared" ca="1" si="11"/>
        <v/>
      </c>
      <c r="LQ248" s="125" t="str">
        <f t="shared" ca="1" si="11"/>
        <v/>
      </c>
      <c r="LR248" s="125" t="str">
        <f t="shared" ca="1" si="11"/>
        <v/>
      </c>
      <c r="LS248" s="125" t="str">
        <f t="shared" ca="1" si="11"/>
        <v/>
      </c>
      <c r="LT248" s="125" t="str">
        <f t="shared" ca="1" si="11"/>
        <v/>
      </c>
      <c r="LU248" s="125" t="str">
        <f t="shared" ca="1" si="11"/>
        <v/>
      </c>
      <c r="LV248" s="125" t="str">
        <f t="shared" ca="1" si="11"/>
        <v/>
      </c>
      <c r="LW248" s="125" t="str">
        <f t="shared" ca="1" si="11"/>
        <v/>
      </c>
      <c r="LX248" s="125" t="str">
        <f t="shared" ca="1" si="11"/>
        <v/>
      </c>
      <c r="LY248" s="125" t="str">
        <f t="shared" ca="1" si="11"/>
        <v/>
      </c>
      <c r="LZ248" s="125" t="str">
        <f t="shared" ca="1" si="11"/>
        <v/>
      </c>
      <c r="MA248" s="125" t="str">
        <f t="shared" ca="1" si="11"/>
        <v/>
      </c>
      <c r="MB248" s="125" t="str">
        <f t="shared" ca="1" si="11"/>
        <v/>
      </c>
      <c r="MC248" s="125" t="str">
        <f t="shared" ca="1" si="11"/>
        <v/>
      </c>
      <c r="MD248" s="125" t="str">
        <f t="shared" ca="1" si="11"/>
        <v/>
      </c>
      <c r="ME248" s="125" t="str">
        <f t="shared" ca="1" si="11"/>
        <v/>
      </c>
      <c r="MF248" s="125" t="str">
        <f t="shared" ca="1" si="11"/>
        <v/>
      </c>
      <c r="MG248" s="125" t="str">
        <f t="shared" ca="1" si="11"/>
        <v/>
      </c>
      <c r="MH248" s="125" t="str">
        <f t="shared" ca="1" si="11"/>
        <v/>
      </c>
      <c r="MI248" s="125" t="str">
        <f t="shared" ca="1" si="11"/>
        <v/>
      </c>
      <c r="MJ248" s="125" t="str">
        <f t="shared" ca="1" si="11"/>
        <v/>
      </c>
      <c r="MK248" s="125" t="str">
        <f t="shared" ca="1" si="11"/>
        <v/>
      </c>
      <c r="ML248" s="125" t="str">
        <f t="shared" ca="1" si="11"/>
        <v/>
      </c>
      <c r="MM248" s="125" t="str">
        <f t="shared" ca="1" si="11"/>
        <v/>
      </c>
      <c r="MN248" s="125" t="str">
        <f t="shared" ca="1" si="11"/>
        <v/>
      </c>
      <c r="MO248" s="125" t="str">
        <f t="shared" ca="1" si="11"/>
        <v/>
      </c>
      <c r="MP248" s="125" t="str">
        <f t="shared" ca="1" si="11"/>
        <v/>
      </c>
      <c r="MQ248" s="125" t="str">
        <f t="shared" ca="1" si="11"/>
        <v/>
      </c>
      <c r="MR248" s="125" t="str">
        <f t="shared" ca="1" si="11"/>
        <v/>
      </c>
      <c r="MS248" s="125" t="str">
        <f t="shared" ca="1" si="11"/>
        <v/>
      </c>
      <c r="MT248" s="125" t="str">
        <f t="shared" ca="1" si="11"/>
        <v/>
      </c>
      <c r="MU248" s="125" t="str">
        <f t="shared" ca="1" si="11"/>
        <v/>
      </c>
      <c r="MV248" s="125" t="str">
        <f t="shared" ca="1" si="11"/>
        <v/>
      </c>
      <c r="MW248" s="125" t="str">
        <f t="shared" ca="1" si="11"/>
        <v/>
      </c>
      <c r="MX248" s="125" t="str">
        <f t="shared" ca="1" si="11"/>
        <v/>
      </c>
      <c r="MY248" s="125" t="str">
        <f t="shared" ca="1" si="11"/>
        <v/>
      </c>
      <c r="MZ248" s="125" t="str">
        <f t="shared" ca="1" si="11"/>
        <v/>
      </c>
      <c r="NA248" s="125" t="str">
        <f t="shared" ca="1" si="11"/>
        <v/>
      </c>
      <c r="NB248" s="125" t="str">
        <f t="shared" ca="1" si="11"/>
        <v/>
      </c>
      <c r="NC248" s="125" t="str">
        <f t="shared" ca="1" si="11"/>
        <v/>
      </c>
      <c r="ND248" s="125" t="str">
        <f t="shared" ca="1" si="11"/>
        <v/>
      </c>
      <c r="NE248" s="125" t="str">
        <f t="shared" ca="1" si="11"/>
        <v/>
      </c>
      <c r="NF248" s="125" t="str">
        <f t="shared" ca="1" si="11"/>
        <v/>
      </c>
      <c r="NG248" s="125" t="str">
        <f t="shared" ca="1" si="11"/>
        <v/>
      </c>
      <c r="NH248" s="125" t="str">
        <f t="shared" ca="1" si="11"/>
        <v/>
      </c>
      <c r="NI248" s="125" t="str">
        <f t="shared" ca="1" si="11"/>
        <v/>
      </c>
      <c r="NJ248" s="125" t="str">
        <f t="shared" ca="1" si="11"/>
        <v/>
      </c>
      <c r="NK248" s="125" t="str">
        <f t="shared" ca="1" si="11"/>
        <v/>
      </c>
      <c r="NL248" s="125" t="str">
        <f t="shared" ca="1" si="11"/>
        <v/>
      </c>
      <c r="NM248" s="125" t="str">
        <f t="shared" ca="1" si="11"/>
        <v/>
      </c>
      <c r="NN248" s="125" t="str">
        <f t="shared" ca="1" si="11"/>
        <v/>
      </c>
      <c r="NO248" s="125" t="str">
        <f t="shared" ca="1" si="11"/>
        <v/>
      </c>
      <c r="NP248" s="125" t="str">
        <f t="shared" ca="1" si="11"/>
        <v/>
      </c>
      <c r="NQ248" s="125" t="str">
        <f t="shared" ca="1" si="11"/>
        <v/>
      </c>
      <c r="NR248" s="125" t="str">
        <f t="shared" ca="1" si="11"/>
        <v/>
      </c>
      <c r="NS248" s="125" t="str">
        <f t="shared" ca="1" si="11"/>
        <v/>
      </c>
      <c r="NT248" s="125" t="str">
        <f t="shared" ca="1" si="11"/>
        <v/>
      </c>
      <c r="NU248" s="125" t="str">
        <f t="shared" ref="NU248:QF248" ca="1" si="12">IFERROR(INDEX(UNSPSCDes,MATCH(INDIRECT(ADDRESS(ROW(),COLUMN()-1,4)),UNSPSCCode,0)),"")</f>
        <v/>
      </c>
      <c r="NV248" s="125" t="str">
        <f t="shared" ca="1" si="12"/>
        <v/>
      </c>
      <c r="NW248" s="125" t="str">
        <f t="shared" ca="1" si="12"/>
        <v/>
      </c>
      <c r="NX248" s="125" t="str">
        <f t="shared" ca="1" si="12"/>
        <v/>
      </c>
      <c r="NY248" s="125" t="str">
        <f t="shared" ca="1" si="12"/>
        <v/>
      </c>
      <c r="NZ248" s="125" t="str">
        <f t="shared" ca="1" si="12"/>
        <v/>
      </c>
      <c r="OA248" s="125" t="str">
        <f t="shared" ca="1" si="12"/>
        <v/>
      </c>
      <c r="OB248" s="125" t="str">
        <f t="shared" ca="1" si="12"/>
        <v/>
      </c>
      <c r="OC248" s="125" t="str">
        <f t="shared" ca="1" si="12"/>
        <v/>
      </c>
      <c r="OD248" s="125" t="str">
        <f t="shared" ca="1" si="12"/>
        <v/>
      </c>
      <c r="OE248" s="125" t="str">
        <f t="shared" ca="1" si="12"/>
        <v/>
      </c>
      <c r="OF248" s="125" t="str">
        <f t="shared" ca="1" si="12"/>
        <v/>
      </c>
      <c r="OG248" s="125" t="str">
        <f t="shared" ca="1" si="12"/>
        <v/>
      </c>
      <c r="OH248" s="125" t="str">
        <f t="shared" ca="1" si="12"/>
        <v/>
      </c>
      <c r="OI248" s="125" t="str">
        <f t="shared" ca="1" si="12"/>
        <v/>
      </c>
      <c r="OJ248" s="125" t="str">
        <f t="shared" ca="1" si="12"/>
        <v/>
      </c>
      <c r="OK248" s="125" t="str">
        <f t="shared" ca="1" si="12"/>
        <v/>
      </c>
      <c r="OL248" s="125" t="str">
        <f t="shared" ca="1" si="12"/>
        <v/>
      </c>
      <c r="OM248" s="125" t="str">
        <f t="shared" ca="1" si="12"/>
        <v/>
      </c>
      <c r="ON248" s="125" t="str">
        <f t="shared" ca="1" si="12"/>
        <v/>
      </c>
      <c r="OO248" s="125" t="str">
        <f t="shared" ca="1" si="12"/>
        <v/>
      </c>
      <c r="OP248" s="125" t="str">
        <f t="shared" ca="1" si="12"/>
        <v/>
      </c>
      <c r="OQ248" s="125" t="str">
        <f t="shared" ca="1" si="12"/>
        <v/>
      </c>
      <c r="OR248" s="125" t="str">
        <f t="shared" ca="1" si="12"/>
        <v/>
      </c>
      <c r="OS248" s="125" t="str">
        <f t="shared" ca="1" si="12"/>
        <v/>
      </c>
      <c r="OT248" s="125" t="str">
        <f t="shared" ca="1" si="12"/>
        <v/>
      </c>
      <c r="OU248" s="125" t="str">
        <f t="shared" ca="1" si="12"/>
        <v/>
      </c>
      <c r="OV248" s="125" t="str">
        <f t="shared" ca="1" si="12"/>
        <v/>
      </c>
      <c r="OW248" s="125" t="str">
        <f t="shared" ca="1" si="12"/>
        <v/>
      </c>
      <c r="OX248" s="125" t="str">
        <f t="shared" ca="1" si="12"/>
        <v/>
      </c>
      <c r="OY248" s="125" t="str">
        <f t="shared" ca="1" si="12"/>
        <v/>
      </c>
      <c r="OZ248" s="125" t="str">
        <f t="shared" ca="1" si="12"/>
        <v/>
      </c>
      <c r="PA248" s="125" t="str">
        <f t="shared" ca="1" si="12"/>
        <v/>
      </c>
      <c r="PB248" s="125" t="str">
        <f t="shared" ca="1" si="12"/>
        <v/>
      </c>
      <c r="PC248" s="125" t="str">
        <f t="shared" ca="1" si="12"/>
        <v/>
      </c>
      <c r="PD248" s="125" t="str">
        <f t="shared" ca="1" si="12"/>
        <v/>
      </c>
      <c r="PE248" s="125" t="str">
        <f t="shared" ca="1" si="12"/>
        <v/>
      </c>
      <c r="PF248" s="125" t="str">
        <f t="shared" ca="1" si="12"/>
        <v/>
      </c>
      <c r="PG248" s="125" t="str">
        <f t="shared" ca="1" si="12"/>
        <v/>
      </c>
      <c r="PH248" s="125" t="str">
        <f t="shared" ca="1" si="12"/>
        <v/>
      </c>
      <c r="PI248" s="125" t="str">
        <f t="shared" ca="1" si="12"/>
        <v/>
      </c>
      <c r="PJ248" s="125" t="str">
        <f t="shared" ca="1" si="12"/>
        <v/>
      </c>
      <c r="PK248" s="125" t="str">
        <f t="shared" ca="1" si="12"/>
        <v/>
      </c>
      <c r="PL248" s="125" t="str">
        <f t="shared" ca="1" si="12"/>
        <v/>
      </c>
      <c r="PM248" s="125" t="str">
        <f t="shared" ca="1" si="12"/>
        <v/>
      </c>
      <c r="PN248" s="125" t="str">
        <f t="shared" ca="1" si="12"/>
        <v/>
      </c>
      <c r="PO248" s="125" t="str">
        <f t="shared" ca="1" si="12"/>
        <v/>
      </c>
      <c r="PP248" s="125" t="str">
        <f t="shared" ca="1" si="12"/>
        <v/>
      </c>
      <c r="PQ248" s="125" t="str">
        <f t="shared" ca="1" si="12"/>
        <v/>
      </c>
      <c r="PR248" s="125" t="str">
        <f t="shared" ca="1" si="12"/>
        <v/>
      </c>
      <c r="PS248" s="125" t="str">
        <f t="shared" ca="1" si="12"/>
        <v/>
      </c>
      <c r="PT248" s="125" t="str">
        <f t="shared" ca="1" si="12"/>
        <v/>
      </c>
      <c r="PU248" s="125" t="str">
        <f t="shared" ca="1" si="12"/>
        <v/>
      </c>
      <c r="PV248" s="125" t="str">
        <f t="shared" ca="1" si="12"/>
        <v/>
      </c>
      <c r="PW248" s="125" t="str">
        <f t="shared" ca="1" si="12"/>
        <v/>
      </c>
      <c r="PX248" s="125" t="str">
        <f t="shared" ca="1" si="12"/>
        <v/>
      </c>
      <c r="PY248" s="125" t="str">
        <f t="shared" ca="1" si="12"/>
        <v/>
      </c>
      <c r="PZ248" s="125" t="str">
        <f t="shared" ca="1" si="12"/>
        <v/>
      </c>
      <c r="QA248" s="125" t="str">
        <f t="shared" ca="1" si="12"/>
        <v/>
      </c>
      <c r="QB248" s="125" t="str">
        <f t="shared" ca="1" si="12"/>
        <v/>
      </c>
      <c r="QC248" s="125" t="str">
        <f t="shared" ca="1" si="12"/>
        <v/>
      </c>
      <c r="QD248" s="125" t="str">
        <f t="shared" ca="1" si="12"/>
        <v/>
      </c>
      <c r="QE248" s="125" t="str">
        <f t="shared" ca="1" si="12"/>
        <v/>
      </c>
      <c r="QF248" s="125" t="str">
        <f t="shared" ca="1" si="12"/>
        <v/>
      </c>
      <c r="QG248" s="125" t="str">
        <f t="shared" ref="QG248:SR248" ca="1" si="13">IFERROR(INDEX(UNSPSCDes,MATCH(INDIRECT(ADDRESS(ROW(),COLUMN()-1,4)),UNSPSCCode,0)),"")</f>
        <v/>
      </c>
      <c r="QH248" s="125" t="str">
        <f t="shared" ca="1" si="13"/>
        <v/>
      </c>
      <c r="QI248" s="125" t="str">
        <f t="shared" ca="1" si="13"/>
        <v/>
      </c>
      <c r="QJ248" s="125" t="str">
        <f t="shared" ca="1" si="13"/>
        <v/>
      </c>
      <c r="QK248" s="125" t="str">
        <f t="shared" ca="1" si="13"/>
        <v/>
      </c>
      <c r="QL248" s="125" t="str">
        <f t="shared" ca="1" si="13"/>
        <v/>
      </c>
      <c r="QM248" s="125" t="str">
        <f t="shared" ca="1" si="13"/>
        <v/>
      </c>
      <c r="QN248" s="125" t="str">
        <f t="shared" ca="1" si="13"/>
        <v/>
      </c>
      <c r="QO248" s="125" t="str">
        <f t="shared" ca="1" si="13"/>
        <v/>
      </c>
      <c r="QP248" s="125" t="str">
        <f t="shared" ca="1" si="13"/>
        <v/>
      </c>
      <c r="QQ248" s="125" t="str">
        <f t="shared" ca="1" si="13"/>
        <v/>
      </c>
      <c r="QR248" s="125" t="str">
        <f t="shared" ca="1" si="13"/>
        <v/>
      </c>
      <c r="QS248" s="125" t="str">
        <f t="shared" ca="1" si="13"/>
        <v/>
      </c>
      <c r="QT248" s="125" t="str">
        <f t="shared" ca="1" si="13"/>
        <v/>
      </c>
      <c r="QU248" s="125" t="str">
        <f t="shared" ca="1" si="13"/>
        <v/>
      </c>
      <c r="QV248" s="125" t="str">
        <f t="shared" ca="1" si="13"/>
        <v/>
      </c>
      <c r="QW248" s="125" t="str">
        <f t="shared" ca="1" si="13"/>
        <v/>
      </c>
      <c r="QX248" s="125" t="str">
        <f t="shared" ca="1" si="13"/>
        <v/>
      </c>
      <c r="QY248" s="125" t="str">
        <f t="shared" ca="1" si="13"/>
        <v/>
      </c>
      <c r="QZ248" s="125" t="str">
        <f t="shared" ca="1" si="13"/>
        <v/>
      </c>
      <c r="RA248" s="125" t="str">
        <f t="shared" ca="1" si="13"/>
        <v/>
      </c>
      <c r="RB248" s="125" t="str">
        <f t="shared" ca="1" si="13"/>
        <v/>
      </c>
      <c r="RC248" s="125" t="str">
        <f t="shared" ca="1" si="13"/>
        <v/>
      </c>
      <c r="RD248" s="125" t="str">
        <f t="shared" ca="1" si="13"/>
        <v/>
      </c>
      <c r="RE248" s="125" t="str">
        <f t="shared" ca="1" si="13"/>
        <v/>
      </c>
      <c r="RF248" s="125" t="str">
        <f t="shared" ca="1" si="13"/>
        <v/>
      </c>
      <c r="RG248" s="125" t="str">
        <f t="shared" ca="1" si="13"/>
        <v/>
      </c>
      <c r="RH248" s="125" t="str">
        <f t="shared" ca="1" si="13"/>
        <v/>
      </c>
      <c r="RI248" s="125" t="str">
        <f t="shared" ca="1" si="13"/>
        <v/>
      </c>
      <c r="RJ248" s="125" t="str">
        <f t="shared" ca="1" si="13"/>
        <v/>
      </c>
      <c r="RK248" s="125" t="str">
        <f t="shared" ca="1" si="13"/>
        <v/>
      </c>
      <c r="RL248" s="125" t="str">
        <f t="shared" ca="1" si="13"/>
        <v/>
      </c>
      <c r="RM248" s="125" t="str">
        <f t="shared" ca="1" si="13"/>
        <v/>
      </c>
      <c r="RN248" s="125" t="str">
        <f t="shared" ca="1" si="13"/>
        <v/>
      </c>
      <c r="RO248" s="125" t="str">
        <f t="shared" ca="1" si="13"/>
        <v/>
      </c>
      <c r="RP248" s="125" t="str">
        <f t="shared" ca="1" si="13"/>
        <v/>
      </c>
      <c r="RQ248" s="125" t="str">
        <f t="shared" ca="1" si="13"/>
        <v/>
      </c>
      <c r="RR248" s="125" t="str">
        <f t="shared" ca="1" si="13"/>
        <v/>
      </c>
      <c r="RS248" s="125" t="str">
        <f t="shared" ca="1" si="13"/>
        <v/>
      </c>
      <c r="RT248" s="125" t="str">
        <f t="shared" ca="1" si="13"/>
        <v/>
      </c>
      <c r="RU248" s="125" t="str">
        <f t="shared" ca="1" si="13"/>
        <v/>
      </c>
      <c r="RV248" s="125" t="str">
        <f t="shared" ca="1" si="13"/>
        <v/>
      </c>
      <c r="RW248" s="125" t="str">
        <f t="shared" ca="1" si="13"/>
        <v/>
      </c>
      <c r="RX248" s="125" t="str">
        <f t="shared" ca="1" si="13"/>
        <v/>
      </c>
      <c r="RY248" s="125" t="str">
        <f t="shared" ca="1" si="13"/>
        <v/>
      </c>
      <c r="RZ248" s="125" t="str">
        <f t="shared" ca="1" si="13"/>
        <v/>
      </c>
      <c r="SA248" s="125" t="str">
        <f t="shared" ca="1" si="13"/>
        <v/>
      </c>
      <c r="SB248" s="125" t="str">
        <f t="shared" ca="1" si="13"/>
        <v/>
      </c>
      <c r="SC248" s="125" t="str">
        <f t="shared" ca="1" si="13"/>
        <v/>
      </c>
      <c r="SD248" s="125" t="str">
        <f t="shared" ca="1" si="13"/>
        <v/>
      </c>
      <c r="SE248" s="125" t="str">
        <f t="shared" ca="1" si="13"/>
        <v/>
      </c>
      <c r="SF248" s="125" t="str">
        <f t="shared" ca="1" si="13"/>
        <v/>
      </c>
      <c r="SG248" s="125" t="str">
        <f t="shared" ca="1" si="13"/>
        <v/>
      </c>
      <c r="SH248" s="125" t="str">
        <f t="shared" ca="1" si="13"/>
        <v/>
      </c>
      <c r="SI248" s="125" t="str">
        <f t="shared" ca="1" si="13"/>
        <v/>
      </c>
      <c r="SJ248" s="125" t="str">
        <f t="shared" ca="1" si="13"/>
        <v/>
      </c>
      <c r="SK248" s="125" t="str">
        <f t="shared" ca="1" si="13"/>
        <v/>
      </c>
      <c r="SL248" s="125" t="str">
        <f t="shared" ca="1" si="13"/>
        <v/>
      </c>
      <c r="SM248" s="125" t="str">
        <f t="shared" ca="1" si="13"/>
        <v/>
      </c>
      <c r="SN248" s="125" t="str">
        <f t="shared" ca="1" si="13"/>
        <v/>
      </c>
      <c r="SO248" s="125" t="str">
        <f t="shared" ca="1" si="13"/>
        <v/>
      </c>
      <c r="SP248" s="125" t="str">
        <f t="shared" ca="1" si="13"/>
        <v/>
      </c>
      <c r="SQ248" s="125" t="str">
        <f t="shared" ca="1" si="13"/>
        <v/>
      </c>
      <c r="SR248" s="125" t="str">
        <f t="shared" ca="1" si="13"/>
        <v/>
      </c>
      <c r="SS248" s="125" t="str">
        <f t="shared" ref="SS248:VD248" ca="1" si="14">IFERROR(INDEX(UNSPSCDes,MATCH(INDIRECT(ADDRESS(ROW(),COLUMN()-1,4)),UNSPSCCode,0)),"")</f>
        <v/>
      </c>
      <c r="ST248" s="125" t="str">
        <f t="shared" ca="1" si="14"/>
        <v/>
      </c>
      <c r="SU248" s="125" t="str">
        <f t="shared" ca="1" si="14"/>
        <v/>
      </c>
      <c r="SV248" s="125" t="str">
        <f t="shared" ca="1" si="14"/>
        <v/>
      </c>
      <c r="SW248" s="125" t="str">
        <f t="shared" ca="1" si="14"/>
        <v/>
      </c>
      <c r="SX248" s="125" t="str">
        <f t="shared" ca="1" si="14"/>
        <v/>
      </c>
      <c r="SY248" s="125" t="str">
        <f t="shared" ca="1" si="14"/>
        <v/>
      </c>
      <c r="SZ248" s="125" t="str">
        <f t="shared" ca="1" si="14"/>
        <v/>
      </c>
      <c r="TA248" s="125" t="str">
        <f t="shared" ca="1" si="14"/>
        <v/>
      </c>
      <c r="TB248" s="125" t="str">
        <f t="shared" ca="1" si="14"/>
        <v/>
      </c>
      <c r="TC248" s="125" t="str">
        <f t="shared" ca="1" si="14"/>
        <v/>
      </c>
      <c r="TD248" s="125" t="str">
        <f t="shared" ca="1" si="14"/>
        <v/>
      </c>
      <c r="TE248" s="125" t="str">
        <f t="shared" ca="1" si="14"/>
        <v/>
      </c>
      <c r="TF248" s="125" t="str">
        <f t="shared" ca="1" si="14"/>
        <v/>
      </c>
      <c r="TG248" s="125" t="str">
        <f t="shared" ca="1" si="14"/>
        <v/>
      </c>
      <c r="TH248" s="125" t="str">
        <f t="shared" ca="1" si="14"/>
        <v/>
      </c>
      <c r="TI248" s="125" t="str">
        <f t="shared" ca="1" si="14"/>
        <v/>
      </c>
      <c r="TJ248" s="125" t="str">
        <f t="shared" ca="1" si="14"/>
        <v/>
      </c>
      <c r="TK248" s="125" t="str">
        <f t="shared" ca="1" si="14"/>
        <v/>
      </c>
      <c r="TL248" s="125" t="str">
        <f t="shared" ca="1" si="14"/>
        <v/>
      </c>
      <c r="TM248" s="125" t="str">
        <f t="shared" ca="1" si="14"/>
        <v/>
      </c>
      <c r="TN248" s="125" t="str">
        <f t="shared" ca="1" si="14"/>
        <v/>
      </c>
      <c r="TO248" s="125" t="str">
        <f t="shared" ca="1" si="14"/>
        <v/>
      </c>
      <c r="TP248" s="125" t="str">
        <f t="shared" ca="1" si="14"/>
        <v/>
      </c>
      <c r="TQ248" s="125" t="str">
        <f t="shared" ca="1" si="14"/>
        <v/>
      </c>
      <c r="TR248" s="125" t="str">
        <f t="shared" ca="1" si="14"/>
        <v/>
      </c>
      <c r="TS248" s="125" t="str">
        <f t="shared" ca="1" si="14"/>
        <v/>
      </c>
      <c r="TT248" s="125" t="str">
        <f t="shared" ca="1" si="14"/>
        <v/>
      </c>
      <c r="TU248" s="125" t="str">
        <f t="shared" ca="1" si="14"/>
        <v/>
      </c>
      <c r="TV248" s="125" t="str">
        <f t="shared" ca="1" si="14"/>
        <v/>
      </c>
      <c r="TW248" s="125" t="str">
        <f t="shared" ca="1" si="14"/>
        <v/>
      </c>
      <c r="TX248" s="125" t="str">
        <f t="shared" ca="1" si="14"/>
        <v/>
      </c>
      <c r="TY248" s="125" t="str">
        <f t="shared" ca="1" si="14"/>
        <v/>
      </c>
      <c r="TZ248" s="125" t="str">
        <f t="shared" ca="1" si="14"/>
        <v/>
      </c>
      <c r="UA248" s="125" t="str">
        <f t="shared" ca="1" si="14"/>
        <v/>
      </c>
      <c r="UB248" s="125" t="str">
        <f t="shared" ca="1" si="14"/>
        <v/>
      </c>
      <c r="UC248" s="125" t="str">
        <f t="shared" ca="1" si="14"/>
        <v/>
      </c>
      <c r="UD248" s="125" t="str">
        <f t="shared" ca="1" si="14"/>
        <v/>
      </c>
      <c r="UE248" s="125" t="str">
        <f t="shared" ca="1" si="14"/>
        <v/>
      </c>
      <c r="UF248" s="125" t="str">
        <f t="shared" ca="1" si="14"/>
        <v/>
      </c>
      <c r="UG248" s="125" t="str">
        <f t="shared" ca="1" si="14"/>
        <v/>
      </c>
      <c r="UH248" s="125" t="str">
        <f t="shared" ca="1" si="14"/>
        <v/>
      </c>
      <c r="UI248" s="125" t="str">
        <f t="shared" ca="1" si="14"/>
        <v/>
      </c>
      <c r="UJ248" s="125" t="str">
        <f t="shared" ca="1" si="14"/>
        <v/>
      </c>
      <c r="UK248" s="125" t="str">
        <f t="shared" ca="1" si="14"/>
        <v/>
      </c>
      <c r="UL248" s="125" t="str">
        <f t="shared" ca="1" si="14"/>
        <v/>
      </c>
      <c r="UM248" s="125" t="str">
        <f t="shared" ca="1" si="14"/>
        <v/>
      </c>
      <c r="UN248" s="125" t="str">
        <f t="shared" ca="1" si="14"/>
        <v/>
      </c>
      <c r="UO248" s="125" t="str">
        <f t="shared" ca="1" si="14"/>
        <v/>
      </c>
      <c r="UP248" s="125" t="str">
        <f t="shared" ca="1" si="14"/>
        <v/>
      </c>
      <c r="UQ248" s="125" t="str">
        <f t="shared" ca="1" si="14"/>
        <v/>
      </c>
      <c r="UR248" s="125" t="str">
        <f t="shared" ca="1" si="14"/>
        <v/>
      </c>
      <c r="US248" s="125" t="str">
        <f t="shared" ca="1" si="14"/>
        <v/>
      </c>
      <c r="UT248" s="125" t="str">
        <f t="shared" ca="1" si="14"/>
        <v/>
      </c>
      <c r="UU248" s="125" t="str">
        <f t="shared" ca="1" si="14"/>
        <v/>
      </c>
      <c r="UV248" s="125" t="str">
        <f t="shared" ca="1" si="14"/>
        <v/>
      </c>
      <c r="UW248" s="125" t="str">
        <f t="shared" ca="1" si="14"/>
        <v/>
      </c>
      <c r="UX248" s="125" t="str">
        <f t="shared" ca="1" si="14"/>
        <v/>
      </c>
      <c r="UY248" s="125" t="str">
        <f t="shared" ca="1" si="14"/>
        <v/>
      </c>
      <c r="UZ248" s="125" t="str">
        <f t="shared" ca="1" si="14"/>
        <v/>
      </c>
      <c r="VA248" s="125" t="str">
        <f t="shared" ca="1" si="14"/>
        <v/>
      </c>
      <c r="VB248" s="125" t="str">
        <f t="shared" ca="1" si="14"/>
        <v/>
      </c>
      <c r="VC248" s="125" t="str">
        <f t="shared" ca="1" si="14"/>
        <v/>
      </c>
      <c r="VD248" s="125" t="str">
        <f t="shared" ca="1" si="14"/>
        <v/>
      </c>
      <c r="VE248" s="125" t="str">
        <f t="shared" ref="VE248:XP248" ca="1" si="15">IFERROR(INDEX(UNSPSCDes,MATCH(INDIRECT(ADDRESS(ROW(),COLUMN()-1,4)),UNSPSCCode,0)),"")</f>
        <v/>
      </c>
      <c r="VF248" s="125" t="str">
        <f t="shared" ca="1" si="15"/>
        <v/>
      </c>
      <c r="VG248" s="125" t="str">
        <f t="shared" ca="1" si="15"/>
        <v/>
      </c>
      <c r="VH248" s="125" t="str">
        <f t="shared" ca="1" si="15"/>
        <v/>
      </c>
      <c r="VI248" s="125" t="str">
        <f t="shared" ca="1" si="15"/>
        <v/>
      </c>
      <c r="VJ248" s="125" t="str">
        <f t="shared" ca="1" si="15"/>
        <v/>
      </c>
      <c r="VK248" s="125" t="str">
        <f t="shared" ca="1" si="15"/>
        <v/>
      </c>
      <c r="VL248" s="125" t="str">
        <f t="shared" ca="1" si="15"/>
        <v/>
      </c>
      <c r="VM248" s="125" t="str">
        <f t="shared" ca="1" si="15"/>
        <v/>
      </c>
      <c r="VN248" s="125" t="str">
        <f t="shared" ca="1" si="15"/>
        <v/>
      </c>
      <c r="VO248" s="125" t="str">
        <f t="shared" ca="1" si="15"/>
        <v/>
      </c>
      <c r="VP248" s="125" t="str">
        <f t="shared" ca="1" si="15"/>
        <v/>
      </c>
      <c r="VQ248" s="125" t="str">
        <f t="shared" ca="1" si="15"/>
        <v/>
      </c>
      <c r="VR248" s="125" t="str">
        <f t="shared" ca="1" si="15"/>
        <v/>
      </c>
      <c r="VS248" s="125" t="str">
        <f t="shared" ca="1" si="15"/>
        <v/>
      </c>
      <c r="VT248" s="125" t="str">
        <f t="shared" ca="1" si="15"/>
        <v/>
      </c>
      <c r="VU248" s="125" t="str">
        <f t="shared" ca="1" si="15"/>
        <v/>
      </c>
      <c r="VV248" s="125" t="str">
        <f t="shared" ca="1" si="15"/>
        <v/>
      </c>
      <c r="VW248" s="125" t="str">
        <f t="shared" ca="1" si="15"/>
        <v/>
      </c>
      <c r="VX248" s="125" t="str">
        <f t="shared" ca="1" si="15"/>
        <v/>
      </c>
      <c r="VY248" s="125" t="str">
        <f t="shared" ca="1" si="15"/>
        <v/>
      </c>
      <c r="VZ248" s="125" t="str">
        <f t="shared" ca="1" si="15"/>
        <v/>
      </c>
      <c r="WA248" s="125" t="str">
        <f t="shared" ca="1" si="15"/>
        <v/>
      </c>
      <c r="WB248" s="125" t="str">
        <f t="shared" ca="1" si="15"/>
        <v/>
      </c>
      <c r="WC248" s="125" t="str">
        <f t="shared" ca="1" si="15"/>
        <v/>
      </c>
      <c r="WD248" s="125" t="str">
        <f t="shared" ca="1" si="15"/>
        <v/>
      </c>
      <c r="WE248" s="125" t="str">
        <f t="shared" ca="1" si="15"/>
        <v/>
      </c>
      <c r="WF248" s="125" t="str">
        <f t="shared" ca="1" si="15"/>
        <v/>
      </c>
      <c r="WG248" s="125" t="str">
        <f t="shared" ca="1" si="15"/>
        <v/>
      </c>
      <c r="WH248" s="125" t="str">
        <f t="shared" ca="1" si="15"/>
        <v/>
      </c>
      <c r="WI248" s="125" t="str">
        <f t="shared" ca="1" si="15"/>
        <v/>
      </c>
      <c r="WJ248" s="125" t="str">
        <f t="shared" ca="1" si="15"/>
        <v/>
      </c>
      <c r="WK248" s="125" t="str">
        <f t="shared" ca="1" si="15"/>
        <v/>
      </c>
      <c r="WL248" s="125" t="str">
        <f t="shared" ca="1" si="15"/>
        <v/>
      </c>
      <c r="WM248" s="125" t="str">
        <f t="shared" ca="1" si="15"/>
        <v/>
      </c>
      <c r="WN248" s="125" t="str">
        <f t="shared" ca="1" si="15"/>
        <v/>
      </c>
      <c r="WO248" s="125" t="str">
        <f t="shared" ca="1" si="15"/>
        <v/>
      </c>
      <c r="WP248" s="125" t="str">
        <f t="shared" ca="1" si="15"/>
        <v/>
      </c>
      <c r="WQ248" s="125" t="str">
        <f t="shared" ca="1" si="15"/>
        <v/>
      </c>
      <c r="WR248" s="125" t="str">
        <f t="shared" ca="1" si="15"/>
        <v/>
      </c>
      <c r="WS248" s="125" t="str">
        <f t="shared" ca="1" si="15"/>
        <v/>
      </c>
      <c r="WT248" s="125" t="str">
        <f t="shared" ca="1" si="15"/>
        <v/>
      </c>
      <c r="WU248" s="125" t="str">
        <f t="shared" ca="1" si="15"/>
        <v/>
      </c>
      <c r="WV248" s="125" t="str">
        <f t="shared" ca="1" si="15"/>
        <v/>
      </c>
      <c r="WW248" s="125" t="str">
        <f t="shared" ca="1" si="15"/>
        <v/>
      </c>
      <c r="WX248" s="125" t="str">
        <f t="shared" ca="1" si="15"/>
        <v/>
      </c>
      <c r="WY248" s="125" t="str">
        <f t="shared" ca="1" si="15"/>
        <v/>
      </c>
      <c r="WZ248" s="125" t="str">
        <f t="shared" ca="1" si="15"/>
        <v/>
      </c>
      <c r="XA248" s="125" t="str">
        <f t="shared" ca="1" si="15"/>
        <v/>
      </c>
      <c r="XB248" s="125" t="str">
        <f t="shared" ca="1" si="15"/>
        <v/>
      </c>
      <c r="XC248" s="125" t="str">
        <f t="shared" ca="1" si="15"/>
        <v/>
      </c>
      <c r="XD248" s="125" t="str">
        <f t="shared" ca="1" si="15"/>
        <v/>
      </c>
      <c r="XE248" s="125" t="str">
        <f t="shared" ca="1" si="15"/>
        <v/>
      </c>
      <c r="XF248" s="125" t="str">
        <f t="shared" ca="1" si="15"/>
        <v/>
      </c>
      <c r="XG248" s="125" t="str">
        <f t="shared" ca="1" si="15"/>
        <v/>
      </c>
      <c r="XH248" s="125" t="str">
        <f t="shared" ca="1" si="15"/>
        <v/>
      </c>
      <c r="XI248" s="125" t="str">
        <f t="shared" ca="1" si="15"/>
        <v/>
      </c>
      <c r="XJ248" s="125" t="str">
        <f t="shared" ca="1" si="15"/>
        <v/>
      </c>
      <c r="XK248" s="125" t="str">
        <f t="shared" ca="1" si="15"/>
        <v/>
      </c>
      <c r="XL248" s="125" t="str">
        <f t="shared" ca="1" si="15"/>
        <v/>
      </c>
      <c r="XM248" s="125" t="str">
        <f t="shared" ca="1" si="15"/>
        <v/>
      </c>
      <c r="XN248" s="125" t="str">
        <f t="shared" ca="1" si="15"/>
        <v/>
      </c>
      <c r="XO248" s="125" t="str">
        <f t="shared" ca="1" si="15"/>
        <v/>
      </c>
      <c r="XP248" s="125" t="str">
        <f t="shared" ca="1" si="15"/>
        <v/>
      </c>
      <c r="XQ248" s="125" t="str">
        <f t="shared" ref="XQ248:AAB248" ca="1" si="16">IFERROR(INDEX(UNSPSCDes,MATCH(INDIRECT(ADDRESS(ROW(),COLUMN()-1,4)),UNSPSCCode,0)),"")</f>
        <v/>
      </c>
      <c r="XR248" s="125" t="str">
        <f t="shared" ca="1" si="16"/>
        <v/>
      </c>
      <c r="XS248" s="125" t="str">
        <f t="shared" ca="1" si="16"/>
        <v/>
      </c>
      <c r="XT248" s="125" t="str">
        <f t="shared" ca="1" si="16"/>
        <v/>
      </c>
      <c r="XU248" s="125" t="str">
        <f t="shared" ca="1" si="16"/>
        <v/>
      </c>
      <c r="XV248" s="125" t="str">
        <f t="shared" ca="1" si="16"/>
        <v/>
      </c>
      <c r="XW248" s="125" t="str">
        <f t="shared" ca="1" si="16"/>
        <v/>
      </c>
      <c r="XX248" s="125" t="str">
        <f t="shared" ca="1" si="16"/>
        <v/>
      </c>
      <c r="XY248" s="125" t="str">
        <f t="shared" ca="1" si="16"/>
        <v/>
      </c>
      <c r="XZ248" s="125" t="str">
        <f t="shared" ca="1" si="16"/>
        <v/>
      </c>
      <c r="YA248" s="125" t="str">
        <f t="shared" ca="1" si="16"/>
        <v/>
      </c>
      <c r="YB248" s="125" t="str">
        <f t="shared" ca="1" si="16"/>
        <v/>
      </c>
      <c r="YC248" s="125" t="str">
        <f t="shared" ca="1" si="16"/>
        <v/>
      </c>
      <c r="YD248" s="125" t="str">
        <f t="shared" ca="1" si="16"/>
        <v/>
      </c>
      <c r="YE248" s="125" t="str">
        <f t="shared" ca="1" si="16"/>
        <v/>
      </c>
      <c r="YF248" s="125" t="str">
        <f t="shared" ca="1" si="16"/>
        <v/>
      </c>
      <c r="YG248" s="125" t="str">
        <f t="shared" ca="1" si="16"/>
        <v/>
      </c>
      <c r="YH248" s="125" t="str">
        <f t="shared" ca="1" si="16"/>
        <v/>
      </c>
      <c r="YI248" s="125" t="str">
        <f t="shared" ca="1" si="16"/>
        <v/>
      </c>
      <c r="YJ248" s="125" t="str">
        <f t="shared" ca="1" si="16"/>
        <v/>
      </c>
      <c r="YK248" s="125" t="str">
        <f t="shared" ca="1" si="16"/>
        <v/>
      </c>
      <c r="YL248" s="125" t="str">
        <f t="shared" ca="1" si="16"/>
        <v/>
      </c>
      <c r="YM248" s="125" t="str">
        <f t="shared" ca="1" si="16"/>
        <v/>
      </c>
      <c r="YN248" s="125" t="str">
        <f t="shared" ca="1" si="16"/>
        <v/>
      </c>
      <c r="YO248" s="125" t="str">
        <f t="shared" ca="1" si="16"/>
        <v/>
      </c>
      <c r="YP248" s="125" t="str">
        <f t="shared" ca="1" si="16"/>
        <v/>
      </c>
      <c r="YQ248" s="125" t="str">
        <f t="shared" ca="1" si="16"/>
        <v/>
      </c>
      <c r="YR248" s="125" t="str">
        <f t="shared" ca="1" si="16"/>
        <v/>
      </c>
      <c r="YS248" s="125" t="str">
        <f t="shared" ca="1" si="16"/>
        <v/>
      </c>
      <c r="YT248" s="125" t="str">
        <f t="shared" ca="1" si="16"/>
        <v/>
      </c>
      <c r="YU248" s="125" t="str">
        <f t="shared" ca="1" si="16"/>
        <v/>
      </c>
      <c r="YV248" s="125" t="str">
        <f t="shared" ca="1" si="16"/>
        <v/>
      </c>
      <c r="YW248" s="125" t="str">
        <f t="shared" ca="1" si="16"/>
        <v/>
      </c>
      <c r="YX248" s="125" t="str">
        <f t="shared" ca="1" si="16"/>
        <v/>
      </c>
      <c r="YY248" s="125" t="str">
        <f t="shared" ca="1" si="16"/>
        <v/>
      </c>
      <c r="YZ248" s="125" t="str">
        <f t="shared" ca="1" si="16"/>
        <v/>
      </c>
      <c r="ZA248" s="125" t="str">
        <f t="shared" ca="1" si="16"/>
        <v/>
      </c>
      <c r="ZB248" s="125" t="str">
        <f t="shared" ca="1" si="16"/>
        <v/>
      </c>
      <c r="ZC248" s="125" t="str">
        <f t="shared" ca="1" si="16"/>
        <v/>
      </c>
      <c r="ZD248" s="125" t="str">
        <f t="shared" ca="1" si="16"/>
        <v/>
      </c>
      <c r="ZE248" s="125" t="str">
        <f t="shared" ca="1" si="16"/>
        <v/>
      </c>
      <c r="ZF248" s="125" t="str">
        <f t="shared" ca="1" si="16"/>
        <v/>
      </c>
      <c r="ZG248" s="125" t="str">
        <f t="shared" ca="1" si="16"/>
        <v/>
      </c>
      <c r="ZH248" s="125" t="str">
        <f t="shared" ca="1" si="16"/>
        <v/>
      </c>
      <c r="ZI248" s="125" t="str">
        <f t="shared" ca="1" si="16"/>
        <v/>
      </c>
      <c r="ZJ248" s="125" t="str">
        <f t="shared" ca="1" si="16"/>
        <v/>
      </c>
      <c r="ZK248" s="125" t="str">
        <f t="shared" ca="1" si="16"/>
        <v/>
      </c>
      <c r="ZL248" s="125" t="str">
        <f t="shared" ca="1" si="16"/>
        <v/>
      </c>
      <c r="ZM248" s="125" t="str">
        <f t="shared" ca="1" si="16"/>
        <v/>
      </c>
      <c r="ZN248" s="125" t="str">
        <f t="shared" ca="1" si="16"/>
        <v/>
      </c>
      <c r="ZO248" s="125" t="str">
        <f t="shared" ca="1" si="16"/>
        <v/>
      </c>
      <c r="ZP248" s="125" t="str">
        <f t="shared" ca="1" si="16"/>
        <v/>
      </c>
      <c r="ZQ248" s="125" t="str">
        <f t="shared" ca="1" si="16"/>
        <v/>
      </c>
      <c r="ZR248" s="125" t="str">
        <f t="shared" ca="1" si="16"/>
        <v/>
      </c>
      <c r="ZS248" s="125" t="str">
        <f t="shared" ca="1" si="16"/>
        <v/>
      </c>
      <c r="ZT248" s="125" t="str">
        <f t="shared" ca="1" si="16"/>
        <v/>
      </c>
      <c r="ZU248" s="125" t="str">
        <f t="shared" ca="1" si="16"/>
        <v/>
      </c>
      <c r="ZV248" s="125" t="str">
        <f t="shared" ca="1" si="16"/>
        <v/>
      </c>
      <c r="ZW248" s="125" t="str">
        <f t="shared" ca="1" si="16"/>
        <v/>
      </c>
      <c r="ZX248" s="125" t="str">
        <f t="shared" ca="1" si="16"/>
        <v/>
      </c>
      <c r="ZY248" s="125" t="str">
        <f t="shared" ca="1" si="16"/>
        <v/>
      </c>
      <c r="ZZ248" s="125" t="str">
        <f t="shared" ca="1" si="16"/>
        <v/>
      </c>
      <c r="AAA248" s="125" t="str">
        <f t="shared" ca="1" si="16"/>
        <v/>
      </c>
      <c r="AAB248" s="125" t="str">
        <f t="shared" ca="1" si="16"/>
        <v/>
      </c>
      <c r="AAC248" s="125" t="str">
        <f t="shared" ref="AAC248:ACN248" ca="1" si="17">IFERROR(INDEX(UNSPSCDes,MATCH(INDIRECT(ADDRESS(ROW(),COLUMN()-1,4)),UNSPSCCode,0)),"")</f>
        <v/>
      </c>
      <c r="AAD248" s="125" t="str">
        <f t="shared" ca="1" si="17"/>
        <v/>
      </c>
      <c r="AAE248" s="125" t="str">
        <f t="shared" ca="1" si="17"/>
        <v/>
      </c>
      <c r="AAF248" s="125" t="str">
        <f t="shared" ca="1" si="17"/>
        <v/>
      </c>
      <c r="AAG248" s="125" t="str">
        <f t="shared" ca="1" si="17"/>
        <v/>
      </c>
      <c r="AAH248" s="125" t="str">
        <f t="shared" ca="1" si="17"/>
        <v/>
      </c>
      <c r="AAI248" s="125" t="str">
        <f t="shared" ca="1" si="17"/>
        <v/>
      </c>
      <c r="AAJ248" s="125" t="str">
        <f t="shared" ca="1" si="17"/>
        <v/>
      </c>
      <c r="AAK248" s="125" t="str">
        <f t="shared" ca="1" si="17"/>
        <v/>
      </c>
      <c r="AAL248" s="125" t="str">
        <f t="shared" ca="1" si="17"/>
        <v/>
      </c>
      <c r="AAM248" s="125" t="str">
        <f t="shared" ca="1" si="17"/>
        <v/>
      </c>
      <c r="AAN248" s="125" t="str">
        <f t="shared" ca="1" si="17"/>
        <v/>
      </c>
      <c r="AAO248" s="125" t="str">
        <f t="shared" ca="1" si="17"/>
        <v/>
      </c>
      <c r="AAP248" s="125" t="str">
        <f t="shared" ca="1" si="17"/>
        <v/>
      </c>
      <c r="AAQ248" s="125" t="str">
        <f t="shared" ca="1" si="17"/>
        <v/>
      </c>
      <c r="AAR248" s="125" t="str">
        <f t="shared" ca="1" si="17"/>
        <v/>
      </c>
      <c r="AAS248" s="125" t="str">
        <f t="shared" ca="1" si="17"/>
        <v/>
      </c>
      <c r="AAT248" s="125" t="str">
        <f t="shared" ca="1" si="17"/>
        <v/>
      </c>
      <c r="AAU248" s="125" t="str">
        <f t="shared" ca="1" si="17"/>
        <v/>
      </c>
      <c r="AAV248" s="125" t="str">
        <f t="shared" ca="1" si="17"/>
        <v/>
      </c>
      <c r="AAW248" s="125" t="str">
        <f t="shared" ca="1" si="17"/>
        <v/>
      </c>
      <c r="AAX248" s="125" t="str">
        <f t="shared" ca="1" si="17"/>
        <v/>
      </c>
      <c r="AAY248" s="125" t="str">
        <f t="shared" ca="1" si="17"/>
        <v/>
      </c>
      <c r="AAZ248" s="125" t="str">
        <f t="shared" ca="1" si="17"/>
        <v/>
      </c>
      <c r="ABA248" s="125" t="str">
        <f t="shared" ca="1" si="17"/>
        <v/>
      </c>
      <c r="ABB248" s="125" t="str">
        <f t="shared" ca="1" si="17"/>
        <v/>
      </c>
      <c r="ABC248" s="125" t="str">
        <f t="shared" ca="1" si="17"/>
        <v/>
      </c>
      <c r="ABD248" s="125" t="str">
        <f t="shared" ca="1" si="17"/>
        <v/>
      </c>
      <c r="ABE248" s="125" t="str">
        <f t="shared" ca="1" si="17"/>
        <v/>
      </c>
      <c r="ABF248" s="125" t="str">
        <f t="shared" ca="1" si="17"/>
        <v/>
      </c>
      <c r="ABG248" s="125" t="str">
        <f t="shared" ca="1" si="17"/>
        <v/>
      </c>
      <c r="ABH248" s="125" t="str">
        <f t="shared" ca="1" si="17"/>
        <v/>
      </c>
      <c r="ABI248" s="125" t="str">
        <f t="shared" ca="1" si="17"/>
        <v/>
      </c>
      <c r="ABJ248" s="125" t="str">
        <f t="shared" ca="1" si="17"/>
        <v/>
      </c>
      <c r="ABK248" s="125" t="str">
        <f t="shared" ca="1" si="17"/>
        <v/>
      </c>
      <c r="ABL248" s="125" t="str">
        <f t="shared" ca="1" si="17"/>
        <v/>
      </c>
      <c r="ABM248" s="125" t="str">
        <f t="shared" ca="1" si="17"/>
        <v/>
      </c>
      <c r="ABN248" s="125" t="str">
        <f t="shared" ca="1" si="17"/>
        <v/>
      </c>
      <c r="ABO248" s="125" t="str">
        <f t="shared" ca="1" si="17"/>
        <v/>
      </c>
      <c r="ABP248" s="125" t="str">
        <f t="shared" ca="1" si="17"/>
        <v/>
      </c>
      <c r="ABQ248" s="125" t="str">
        <f t="shared" ca="1" si="17"/>
        <v/>
      </c>
      <c r="ABR248" s="125" t="str">
        <f t="shared" ca="1" si="17"/>
        <v/>
      </c>
      <c r="ABS248" s="125" t="str">
        <f t="shared" ca="1" si="17"/>
        <v/>
      </c>
      <c r="ABT248" s="125" t="str">
        <f t="shared" ca="1" si="17"/>
        <v/>
      </c>
      <c r="ABU248" s="125" t="str">
        <f t="shared" ca="1" si="17"/>
        <v/>
      </c>
      <c r="ABV248" s="125" t="str">
        <f t="shared" ca="1" si="17"/>
        <v/>
      </c>
      <c r="ABW248" s="125" t="str">
        <f t="shared" ca="1" si="17"/>
        <v/>
      </c>
      <c r="ABX248" s="125" t="str">
        <f t="shared" ca="1" si="17"/>
        <v/>
      </c>
      <c r="ABY248" s="125" t="str">
        <f t="shared" ca="1" si="17"/>
        <v/>
      </c>
      <c r="ABZ248" s="125" t="str">
        <f t="shared" ca="1" si="17"/>
        <v/>
      </c>
      <c r="ACA248" s="125" t="str">
        <f t="shared" ca="1" si="17"/>
        <v/>
      </c>
      <c r="ACB248" s="125" t="str">
        <f t="shared" ca="1" si="17"/>
        <v/>
      </c>
      <c r="ACC248" s="125" t="str">
        <f t="shared" ca="1" si="17"/>
        <v/>
      </c>
      <c r="ACD248" s="125" t="str">
        <f t="shared" ca="1" si="17"/>
        <v/>
      </c>
      <c r="ACE248" s="125" t="str">
        <f t="shared" ca="1" si="17"/>
        <v/>
      </c>
      <c r="ACF248" s="125" t="str">
        <f t="shared" ca="1" si="17"/>
        <v/>
      </c>
      <c r="ACG248" s="125" t="str">
        <f t="shared" ca="1" si="17"/>
        <v/>
      </c>
      <c r="ACH248" s="125" t="str">
        <f t="shared" ca="1" si="17"/>
        <v/>
      </c>
      <c r="ACI248" s="125" t="str">
        <f t="shared" ca="1" si="17"/>
        <v/>
      </c>
      <c r="ACJ248" s="125" t="str">
        <f t="shared" ca="1" si="17"/>
        <v/>
      </c>
      <c r="ACK248" s="125" t="str">
        <f t="shared" ca="1" si="17"/>
        <v/>
      </c>
      <c r="ACL248" s="125" t="str">
        <f t="shared" ca="1" si="17"/>
        <v/>
      </c>
      <c r="ACM248" s="125" t="str">
        <f t="shared" ca="1" si="17"/>
        <v/>
      </c>
      <c r="ACN248" s="125" t="str">
        <f t="shared" ca="1" si="17"/>
        <v/>
      </c>
      <c r="ACO248" s="125" t="str">
        <f t="shared" ref="ACO248:AEZ248" ca="1" si="18">IFERROR(INDEX(UNSPSCDes,MATCH(INDIRECT(ADDRESS(ROW(),COLUMN()-1,4)),UNSPSCCode,0)),"")</f>
        <v/>
      </c>
      <c r="ACP248" s="125" t="str">
        <f t="shared" ca="1" si="18"/>
        <v/>
      </c>
      <c r="ACQ248" s="125" t="str">
        <f t="shared" ca="1" si="18"/>
        <v/>
      </c>
      <c r="ACR248" s="125" t="str">
        <f t="shared" ca="1" si="18"/>
        <v/>
      </c>
      <c r="ACS248" s="125" t="str">
        <f t="shared" ca="1" si="18"/>
        <v/>
      </c>
      <c r="ACT248" s="125" t="str">
        <f t="shared" ca="1" si="18"/>
        <v/>
      </c>
      <c r="ACU248" s="125" t="str">
        <f t="shared" ca="1" si="18"/>
        <v/>
      </c>
      <c r="ACV248" s="125" t="str">
        <f t="shared" ca="1" si="18"/>
        <v/>
      </c>
      <c r="ACW248" s="125" t="str">
        <f t="shared" ca="1" si="18"/>
        <v/>
      </c>
      <c r="ACX248" s="125" t="str">
        <f t="shared" ca="1" si="18"/>
        <v/>
      </c>
      <c r="ACY248" s="125" t="str">
        <f t="shared" ca="1" si="18"/>
        <v/>
      </c>
      <c r="ACZ248" s="125" t="str">
        <f t="shared" ca="1" si="18"/>
        <v/>
      </c>
      <c r="ADA248" s="125" t="str">
        <f t="shared" ca="1" si="18"/>
        <v/>
      </c>
      <c r="ADB248" s="125" t="str">
        <f t="shared" ca="1" si="18"/>
        <v/>
      </c>
      <c r="ADC248" s="125" t="str">
        <f t="shared" ca="1" si="18"/>
        <v/>
      </c>
      <c r="ADD248" s="125" t="str">
        <f t="shared" ca="1" si="18"/>
        <v/>
      </c>
      <c r="ADE248" s="125" t="str">
        <f t="shared" ca="1" si="18"/>
        <v/>
      </c>
      <c r="ADF248" s="125" t="str">
        <f t="shared" ca="1" si="18"/>
        <v/>
      </c>
      <c r="ADG248" s="125" t="str">
        <f t="shared" ca="1" si="18"/>
        <v/>
      </c>
      <c r="ADH248" s="125" t="str">
        <f t="shared" ca="1" si="18"/>
        <v/>
      </c>
      <c r="ADI248" s="125" t="str">
        <f t="shared" ca="1" si="18"/>
        <v/>
      </c>
      <c r="ADJ248" s="125" t="str">
        <f t="shared" ca="1" si="18"/>
        <v/>
      </c>
      <c r="ADK248" s="125" t="str">
        <f t="shared" ca="1" si="18"/>
        <v/>
      </c>
      <c r="ADL248" s="125" t="str">
        <f t="shared" ca="1" si="18"/>
        <v/>
      </c>
      <c r="ADM248" s="125" t="str">
        <f t="shared" ca="1" si="18"/>
        <v/>
      </c>
      <c r="ADN248" s="125" t="str">
        <f t="shared" ca="1" si="18"/>
        <v/>
      </c>
      <c r="ADO248" s="125" t="str">
        <f t="shared" ca="1" si="18"/>
        <v/>
      </c>
      <c r="ADP248" s="125" t="str">
        <f t="shared" ca="1" si="18"/>
        <v/>
      </c>
      <c r="ADQ248" s="125" t="str">
        <f t="shared" ca="1" si="18"/>
        <v/>
      </c>
      <c r="ADR248" s="125" t="str">
        <f t="shared" ca="1" si="18"/>
        <v/>
      </c>
      <c r="ADS248" s="125" t="str">
        <f t="shared" ca="1" si="18"/>
        <v/>
      </c>
      <c r="ADT248" s="125" t="str">
        <f t="shared" ca="1" si="18"/>
        <v/>
      </c>
      <c r="ADU248" s="125" t="str">
        <f t="shared" ca="1" si="18"/>
        <v/>
      </c>
      <c r="ADV248" s="125" t="str">
        <f t="shared" ca="1" si="18"/>
        <v/>
      </c>
      <c r="ADW248" s="125" t="str">
        <f t="shared" ca="1" si="18"/>
        <v/>
      </c>
      <c r="ADX248" s="125" t="str">
        <f t="shared" ca="1" si="18"/>
        <v/>
      </c>
      <c r="ADY248" s="125" t="str">
        <f t="shared" ca="1" si="18"/>
        <v/>
      </c>
      <c r="ADZ248" s="125" t="str">
        <f t="shared" ca="1" si="18"/>
        <v/>
      </c>
      <c r="AEA248" s="125" t="str">
        <f t="shared" ca="1" si="18"/>
        <v/>
      </c>
      <c r="AEB248" s="125" t="str">
        <f t="shared" ca="1" si="18"/>
        <v/>
      </c>
      <c r="AEC248" s="125" t="str">
        <f t="shared" ca="1" si="18"/>
        <v/>
      </c>
      <c r="AED248" s="125" t="str">
        <f t="shared" ca="1" si="18"/>
        <v/>
      </c>
      <c r="AEE248" s="125" t="str">
        <f t="shared" ca="1" si="18"/>
        <v/>
      </c>
      <c r="AEF248" s="125" t="str">
        <f t="shared" ca="1" si="18"/>
        <v/>
      </c>
      <c r="AEG248" s="125" t="str">
        <f t="shared" ca="1" si="18"/>
        <v/>
      </c>
      <c r="AEH248" s="125" t="str">
        <f t="shared" ca="1" si="18"/>
        <v/>
      </c>
      <c r="AEI248" s="125" t="str">
        <f t="shared" ca="1" si="18"/>
        <v/>
      </c>
      <c r="AEJ248" s="125" t="str">
        <f t="shared" ca="1" si="18"/>
        <v/>
      </c>
      <c r="AEK248" s="125" t="str">
        <f t="shared" ca="1" si="18"/>
        <v/>
      </c>
      <c r="AEL248" s="125" t="str">
        <f t="shared" ca="1" si="18"/>
        <v/>
      </c>
      <c r="AEM248" s="125" t="str">
        <f t="shared" ca="1" si="18"/>
        <v/>
      </c>
      <c r="AEN248" s="125" t="str">
        <f t="shared" ca="1" si="18"/>
        <v/>
      </c>
      <c r="AEO248" s="125" t="str">
        <f t="shared" ca="1" si="18"/>
        <v/>
      </c>
      <c r="AEP248" s="125" t="str">
        <f t="shared" ca="1" si="18"/>
        <v/>
      </c>
      <c r="AEQ248" s="125" t="str">
        <f t="shared" ca="1" si="18"/>
        <v/>
      </c>
      <c r="AER248" s="125" t="str">
        <f t="shared" ca="1" si="18"/>
        <v/>
      </c>
      <c r="AES248" s="125" t="str">
        <f t="shared" ca="1" si="18"/>
        <v/>
      </c>
      <c r="AET248" s="125" t="str">
        <f t="shared" ca="1" si="18"/>
        <v/>
      </c>
      <c r="AEU248" s="125" t="str">
        <f t="shared" ca="1" si="18"/>
        <v/>
      </c>
      <c r="AEV248" s="125" t="str">
        <f t="shared" ca="1" si="18"/>
        <v/>
      </c>
      <c r="AEW248" s="125" t="str">
        <f t="shared" ca="1" si="18"/>
        <v/>
      </c>
      <c r="AEX248" s="125" t="str">
        <f t="shared" ca="1" si="18"/>
        <v/>
      </c>
      <c r="AEY248" s="125" t="str">
        <f t="shared" ca="1" si="18"/>
        <v/>
      </c>
      <c r="AEZ248" s="125" t="str">
        <f t="shared" ca="1" si="18"/>
        <v/>
      </c>
      <c r="AFA248" s="125" t="str">
        <f t="shared" ref="AFA248:AHL248" ca="1" si="19">IFERROR(INDEX(UNSPSCDes,MATCH(INDIRECT(ADDRESS(ROW(),COLUMN()-1,4)),UNSPSCCode,0)),"")</f>
        <v/>
      </c>
      <c r="AFB248" s="125" t="str">
        <f t="shared" ca="1" si="19"/>
        <v/>
      </c>
      <c r="AFC248" s="125" t="str">
        <f t="shared" ca="1" si="19"/>
        <v/>
      </c>
      <c r="AFD248" s="125" t="str">
        <f t="shared" ca="1" si="19"/>
        <v/>
      </c>
      <c r="AFE248" s="125" t="str">
        <f t="shared" ca="1" si="19"/>
        <v/>
      </c>
      <c r="AFF248" s="125" t="str">
        <f t="shared" ca="1" si="19"/>
        <v/>
      </c>
      <c r="AFG248" s="125" t="str">
        <f t="shared" ca="1" si="19"/>
        <v/>
      </c>
      <c r="AFH248" s="125" t="str">
        <f t="shared" ca="1" si="19"/>
        <v/>
      </c>
      <c r="AFI248" s="125" t="str">
        <f t="shared" ca="1" si="19"/>
        <v/>
      </c>
      <c r="AFJ248" s="125" t="str">
        <f t="shared" ca="1" si="19"/>
        <v/>
      </c>
      <c r="AFK248" s="125" t="str">
        <f t="shared" ca="1" si="19"/>
        <v/>
      </c>
      <c r="AFL248" s="125" t="str">
        <f t="shared" ca="1" si="19"/>
        <v/>
      </c>
      <c r="AFM248" s="125" t="str">
        <f t="shared" ca="1" si="19"/>
        <v/>
      </c>
      <c r="AFN248" s="125" t="str">
        <f t="shared" ca="1" si="19"/>
        <v/>
      </c>
      <c r="AFO248" s="125" t="str">
        <f t="shared" ca="1" si="19"/>
        <v/>
      </c>
      <c r="AFP248" s="125" t="str">
        <f t="shared" ca="1" si="19"/>
        <v/>
      </c>
      <c r="AFQ248" s="125" t="str">
        <f t="shared" ca="1" si="19"/>
        <v/>
      </c>
      <c r="AFR248" s="125" t="str">
        <f t="shared" ca="1" si="19"/>
        <v/>
      </c>
      <c r="AFS248" s="125" t="str">
        <f t="shared" ca="1" si="19"/>
        <v/>
      </c>
      <c r="AFT248" s="125" t="str">
        <f t="shared" ca="1" si="19"/>
        <v/>
      </c>
      <c r="AFU248" s="125" t="str">
        <f t="shared" ca="1" si="19"/>
        <v/>
      </c>
      <c r="AFV248" s="125" t="str">
        <f t="shared" ca="1" si="19"/>
        <v/>
      </c>
      <c r="AFW248" s="125" t="str">
        <f t="shared" ca="1" si="19"/>
        <v/>
      </c>
      <c r="AFX248" s="125" t="str">
        <f t="shared" ca="1" si="19"/>
        <v/>
      </c>
      <c r="AFY248" s="125" t="str">
        <f t="shared" ca="1" si="19"/>
        <v/>
      </c>
      <c r="AFZ248" s="125" t="str">
        <f t="shared" ca="1" si="19"/>
        <v/>
      </c>
      <c r="AGA248" s="125" t="str">
        <f t="shared" ca="1" si="19"/>
        <v/>
      </c>
      <c r="AGB248" s="125" t="str">
        <f t="shared" ca="1" si="19"/>
        <v/>
      </c>
      <c r="AGC248" s="125" t="str">
        <f t="shared" ca="1" si="19"/>
        <v/>
      </c>
      <c r="AGD248" s="125" t="str">
        <f t="shared" ca="1" si="19"/>
        <v/>
      </c>
      <c r="AGE248" s="125" t="str">
        <f t="shared" ca="1" si="19"/>
        <v/>
      </c>
      <c r="AGF248" s="125" t="str">
        <f t="shared" ca="1" si="19"/>
        <v/>
      </c>
      <c r="AGG248" s="125" t="str">
        <f t="shared" ca="1" si="19"/>
        <v/>
      </c>
      <c r="AGH248" s="125" t="str">
        <f t="shared" ca="1" si="19"/>
        <v/>
      </c>
      <c r="AGI248" s="125" t="str">
        <f t="shared" ca="1" si="19"/>
        <v/>
      </c>
      <c r="AGJ248" s="125" t="str">
        <f t="shared" ca="1" si="19"/>
        <v/>
      </c>
      <c r="AGK248" s="125" t="str">
        <f t="shared" ca="1" si="19"/>
        <v/>
      </c>
      <c r="AGL248" s="125" t="str">
        <f t="shared" ca="1" si="19"/>
        <v/>
      </c>
      <c r="AGM248" s="125" t="str">
        <f t="shared" ca="1" si="19"/>
        <v/>
      </c>
      <c r="AGN248" s="125" t="str">
        <f t="shared" ca="1" si="19"/>
        <v/>
      </c>
      <c r="AGO248" s="125" t="str">
        <f t="shared" ca="1" si="19"/>
        <v/>
      </c>
      <c r="AGP248" s="125" t="str">
        <f t="shared" ca="1" si="19"/>
        <v/>
      </c>
      <c r="AGQ248" s="125" t="str">
        <f t="shared" ca="1" si="19"/>
        <v/>
      </c>
      <c r="AGR248" s="125" t="str">
        <f t="shared" ca="1" si="19"/>
        <v/>
      </c>
      <c r="AGS248" s="125" t="str">
        <f t="shared" ca="1" si="19"/>
        <v/>
      </c>
      <c r="AGT248" s="125" t="str">
        <f t="shared" ca="1" si="19"/>
        <v/>
      </c>
      <c r="AGU248" s="125" t="str">
        <f t="shared" ca="1" si="19"/>
        <v/>
      </c>
      <c r="AGV248" s="125" t="str">
        <f t="shared" ca="1" si="19"/>
        <v/>
      </c>
      <c r="AGW248" s="125" t="str">
        <f t="shared" ca="1" si="19"/>
        <v/>
      </c>
      <c r="AGX248" s="125" t="str">
        <f t="shared" ca="1" si="19"/>
        <v/>
      </c>
      <c r="AGY248" s="125" t="str">
        <f t="shared" ca="1" si="19"/>
        <v/>
      </c>
      <c r="AGZ248" s="125" t="str">
        <f t="shared" ca="1" si="19"/>
        <v/>
      </c>
      <c r="AHA248" s="125" t="str">
        <f t="shared" ca="1" si="19"/>
        <v/>
      </c>
      <c r="AHB248" s="125" t="str">
        <f t="shared" ca="1" si="19"/>
        <v/>
      </c>
      <c r="AHC248" s="125" t="str">
        <f t="shared" ca="1" si="19"/>
        <v/>
      </c>
      <c r="AHD248" s="125" t="str">
        <f t="shared" ca="1" si="19"/>
        <v/>
      </c>
      <c r="AHE248" s="125" t="str">
        <f t="shared" ca="1" si="19"/>
        <v/>
      </c>
      <c r="AHF248" s="125" t="str">
        <f t="shared" ca="1" si="19"/>
        <v/>
      </c>
      <c r="AHG248" s="125" t="str">
        <f t="shared" ca="1" si="19"/>
        <v/>
      </c>
      <c r="AHH248" s="125" t="str">
        <f t="shared" ca="1" si="19"/>
        <v/>
      </c>
      <c r="AHI248" s="125" t="str">
        <f t="shared" ca="1" si="19"/>
        <v/>
      </c>
      <c r="AHJ248" s="125" t="str">
        <f t="shared" ca="1" si="19"/>
        <v/>
      </c>
      <c r="AHK248" s="125" t="str">
        <f t="shared" ca="1" si="19"/>
        <v/>
      </c>
      <c r="AHL248" s="125" t="str">
        <f t="shared" ca="1" si="19"/>
        <v/>
      </c>
      <c r="AHM248" s="125" t="str">
        <f t="shared" ref="AHM248:AJX248" ca="1" si="20">IFERROR(INDEX(UNSPSCDes,MATCH(INDIRECT(ADDRESS(ROW(),COLUMN()-1,4)),UNSPSCCode,0)),"")</f>
        <v/>
      </c>
      <c r="AHN248" s="125" t="str">
        <f t="shared" ca="1" si="20"/>
        <v/>
      </c>
      <c r="AHO248" s="125" t="str">
        <f t="shared" ca="1" si="20"/>
        <v/>
      </c>
      <c r="AHP248" s="125" t="str">
        <f t="shared" ca="1" si="20"/>
        <v/>
      </c>
      <c r="AHQ248" s="125" t="str">
        <f t="shared" ca="1" si="20"/>
        <v/>
      </c>
      <c r="AHR248" s="125" t="str">
        <f t="shared" ca="1" si="20"/>
        <v/>
      </c>
      <c r="AHS248" s="125" t="str">
        <f t="shared" ca="1" si="20"/>
        <v/>
      </c>
      <c r="AHT248" s="125" t="str">
        <f t="shared" ca="1" si="20"/>
        <v/>
      </c>
      <c r="AHU248" s="125" t="str">
        <f t="shared" ca="1" si="20"/>
        <v/>
      </c>
      <c r="AHV248" s="125" t="str">
        <f t="shared" ca="1" si="20"/>
        <v/>
      </c>
      <c r="AHW248" s="125" t="str">
        <f t="shared" ca="1" si="20"/>
        <v/>
      </c>
      <c r="AHX248" s="125" t="str">
        <f t="shared" ca="1" si="20"/>
        <v/>
      </c>
      <c r="AHY248" s="125" t="str">
        <f t="shared" ca="1" si="20"/>
        <v/>
      </c>
      <c r="AHZ248" s="125" t="str">
        <f t="shared" ca="1" si="20"/>
        <v/>
      </c>
      <c r="AIA248" s="125" t="str">
        <f t="shared" ca="1" si="20"/>
        <v/>
      </c>
      <c r="AIB248" s="125" t="str">
        <f t="shared" ca="1" si="20"/>
        <v/>
      </c>
      <c r="AIC248" s="125" t="str">
        <f t="shared" ca="1" si="20"/>
        <v/>
      </c>
      <c r="AID248" s="125" t="str">
        <f t="shared" ca="1" si="20"/>
        <v/>
      </c>
      <c r="AIE248" s="125" t="str">
        <f t="shared" ca="1" si="20"/>
        <v/>
      </c>
      <c r="AIF248" s="125" t="str">
        <f t="shared" ca="1" si="20"/>
        <v/>
      </c>
      <c r="AIG248" s="125" t="str">
        <f t="shared" ca="1" si="20"/>
        <v/>
      </c>
      <c r="AIH248" s="125" t="str">
        <f t="shared" ca="1" si="20"/>
        <v/>
      </c>
      <c r="AII248" s="125" t="str">
        <f t="shared" ca="1" si="20"/>
        <v/>
      </c>
      <c r="AIJ248" s="125" t="str">
        <f t="shared" ca="1" si="20"/>
        <v/>
      </c>
      <c r="AIK248" s="125" t="str">
        <f t="shared" ca="1" si="20"/>
        <v/>
      </c>
      <c r="AIL248" s="125" t="str">
        <f t="shared" ca="1" si="20"/>
        <v/>
      </c>
      <c r="AIM248" s="125" t="str">
        <f t="shared" ca="1" si="20"/>
        <v/>
      </c>
      <c r="AIN248" s="125" t="str">
        <f t="shared" ca="1" si="20"/>
        <v/>
      </c>
      <c r="AIO248" s="125" t="str">
        <f t="shared" ca="1" si="20"/>
        <v/>
      </c>
      <c r="AIP248" s="125" t="str">
        <f t="shared" ca="1" si="20"/>
        <v/>
      </c>
      <c r="AIQ248" s="125" t="str">
        <f t="shared" ca="1" si="20"/>
        <v/>
      </c>
      <c r="AIR248" s="125" t="str">
        <f t="shared" ca="1" si="20"/>
        <v/>
      </c>
      <c r="AIS248" s="125" t="str">
        <f t="shared" ca="1" si="20"/>
        <v/>
      </c>
      <c r="AIT248" s="125" t="str">
        <f t="shared" ca="1" si="20"/>
        <v/>
      </c>
      <c r="AIU248" s="125" t="str">
        <f t="shared" ca="1" si="20"/>
        <v/>
      </c>
      <c r="AIV248" s="125" t="str">
        <f t="shared" ca="1" si="20"/>
        <v/>
      </c>
      <c r="AIW248" s="125" t="str">
        <f t="shared" ca="1" si="20"/>
        <v/>
      </c>
      <c r="AIX248" s="125" t="str">
        <f t="shared" ca="1" si="20"/>
        <v/>
      </c>
      <c r="AIY248" s="125" t="str">
        <f t="shared" ca="1" si="20"/>
        <v/>
      </c>
      <c r="AIZ248" s="125" t="str">
        <f t="shared" ca="1" si="20"/>
        <v/>
      </c>
      <c r="AJA248" s="125" t="str">
        <f t="shared" ca="1" si="20"/>
        <v/>
      </c>
      <c r="AJB248" s="125" t="str">
        <f t="shared" ca="1" si="20"/>
        <v/>
      </c>
      <c r="AJC248" s="125" t="str">
        <f t="shared" ca="1" si="20"/>
        <v/>
      </c>
      <c r="AJD248" s="125" t="str">
        <f t="shared" ca="1" si="20"/>
        <v/>
      </c>
      <c r="AJE248" s="125" t="str">
        <f t="shared" ca="1" si="20"/>
        <v/>
      </c>
      <c r="AJF248" s="125" t="str">
        <f t="shared" ca="1" si="20"/>
        <v/>
      </c>
      <c r="AJG248" s="125" t="str">
        <f t="shared" ca="1" si="20"/>
        <v/>
      </c>
      <c r="AJH248" s="125" t="str">
        <f t="shared" ca="1" si="20"/>
        <v/>
      </c>
      <c r="AJI248" s="125" t="str">
        <f t="shared" ca="1" si="20"/>
        <v/>
      </c>
      <c r="AJJ248" s="125" t="str">
        <f t="shared" ca="1" si="20"/>
        <v/>
      </c>
      <c r="AJK248" s="125" t="str">
        <f t="shared" ca="1" si="20"/>
        <v/>
      </c>
      <c r="AJL248" s="125" t="str">
        <f t="shared" ca="1" si="20"/>
        <v/>
      </c>
      <c r="AJM248" s="125" t="str">
        <f t="shared" ca="1" si="20"/>
        <v/>
      </c>
      <c r="AJN248" s="125" t="str">
        <f t="shared" ca="1" si="20"/>
        <v/>
      </c>
      <c r="AJO248" s="125" t="str">
        <f t="shared" ca="1" si="20"/>
        <v/>
      </c>
      <c r="AJP248" s="125" t="str">
        <f t="shared" ca="1" si="20"/>
        <v/>
      </c>
      <c r="AJQ248" s="125" t="str">
        <f t="shared" ca="1" si="20"/>
        <v/>
      </c>
      <c r="AJR248" s="125" t="str">
        <f t="shared" ca="1" si="20"/>
        <v/>
      </c>
      <c r="AJS248" s="125" t="str">
        <f t="shared" ca="1" si="20"/>
        <v/>
      </c>
      <c r="AJT248" s="125" t="str">
        <f t="shared" ca="1" si="20"/>
        <v/>
      </c>
      <c r="AJU248" s="125" t="str">
        <f t="shared" ca="1" si="20"/>
        <v/>
      </c>
      <c r="AJV248" s="125" t="str">
        <f t="shared" ca="1" si="20"/>
        <v/>
      </c>
      <c r="AJW248" s="125" t="str">
        <f t="shared" ca="1" si="20"/>
        <v/>
      </c>
      <c r="AJX248" s="125" t="str">
        <f t="shared" ca="1" si="20"/>
        <v/>
      </c>
      <c r="AJY248" s="125" t="str">
        <f t="shared" ref="AJY248:AMJ248" ca="1" si="21">IFERROR(INDEX(UNSPSCDes,MATCH(INDIRECT(ADDRESS(ROW(),COLUMN()-1,4)),UNSPSCCode,0)),"")</f>
        <v/>
      </c>
      <c r="AJZ248" s="125" t="str">
        <f t="shared" ca="1" si="21"/>
        <v/>
      </c>
      <c r="AKA248" s="125" t="str">
        <f t="shared" ca="1" si="21"/>
        <v/>
      </c>
      <c r="AKB248" s="125" t="str">
        <f t="shared" ca="1" si="21"/>
        <v/>
      </c>
      <c r="AKC248" s="125" t="str">
        <f t="shared" ca="1" si="21"/>
        <v/>
      </c>
      <c r="AKD248" s="125" t="str">
        <f t="shared" ca="1" si="21"/>
        <v/>
      </c>
      <c r="AKE248" s="125" t="str">
        <f t="shared" ca="1" si="21"/>
        <v/>
      </c>
      <c r="AKF248" s="125" t="str">
        <f t="shared" ca="1" si="21"/>
        <v/>
      </c>
      <c r="AKG248" s="125" t="str">
        <f t="shared" ca="1" si="21"/>
        <v/>
      </c>
      <c r="AKH248" s="125" t="str">
        <f t="shared" ca="1" si="21"/>
        <v/>
      </c>
      <c r="AKI248" s="125" t="str">
        <f t="shared" ca="1" si="21"/>
        <v/>
      </c>
      <c r="AKJ248" s="125" t="str">
        <f t="shared" ca="1" si="21"/>
        <v/>
      </c>
      <c r="AKK248" s="125" t="str">
        <f t="shared" ca="1" si="21"/>
        <v/>
      </c>
      <c r="AKL248" s="125" t="str">
        <f t="shared" ca="1" si="21"/>
        <v/>
      </c>
      <c r="AKM248" s="125" t="str">
        <f t="shared" ca="1" si="21"/>
        <v/>
      </c>
      <c r="AKN248" s="125" t="str">
        <f t="shared" ca="1" si="21"/>
        <v/>
      </c>
      <c r="AKO248" s="125" t="str">
        <f t="shared" ca="1" si="21"/>
        <v/>
      </c>
      <c r="AKP248" s="125" t="str">
        <f t="shared" ca="1" si="21"/>
        <v/>
      </c>
      <c r="AKQ248" s="125" t="str">
        <f t="shared" ca="1" si="21"/>
        <v/>
      </c>
      <c r="AKR248" s="125" t="str">
        <f t="shared" ca="1" si="21"/>
        <v/>
      </c>
      <c r="AKS248" s="125" t="str">
        <f t="shared" ca="1" si="21"/>
        <v/>
      </c>
      <c r="AKT248" s="125" t="str">
        <f t="shared" ca="1" si="21"/>
        <v/>
      </c>
      <c r="AKU248" s="125" t="str">
        <f t="shared" ca="1" si="21"/>
        <v/>
      </c>
      <c r="AKV248" s="125" t="str">
        <f t="shared" ca="1" si="21"/>
        <v/>
      </c>
      <c r="AKW248" s="125" t="str">
        <f t="shared" ca="1" si="21"/>
        <v/>
      </c>
      <c r="AKX248" s="125" t="str">
        <f t="shared" ca="1" si="21"/>
        <v/>
      </c>
      <c r="AKY248" s="125" t="str">
        <f t="shared" ca="1" si="21"/>
        <v/>
      </c>
      <c r="AKZ248" s="125" t="str">
        <f t="shared" ca="1" si="21"/>
        <v/>
      </c>
      <c r="ALA248" s="125" t="str">
        <f t="shared" ca="1" si="21"/>
        <v/>
      </c>
      <c r="ALB248" s="125" t="str">
        <f t="shared" ca="1" si="21"/>
        <v/>
      </c>
      <c r="ALC248" s="125" t="str">
        <f t="shared" ca="1" si="21"/>
        <v/>
      </c>
      <c r="ALD248" s="125" t="str">
        <f t="shared" ca="1" si="21"/>
        <v/>
      </c>
      <c r="ALE248" s="125" t="str">
        <f t="shared" ca="1" si="21"/>
        <v/>
      </c>
      <c r="ALF248" s="125" t="str">
        <f t="shared" ca="1" si="21"/>
        <v/>
      </c>
      <c r="ALG248" s="125" t="str">
        <f t="shared" ca="1" si="21"/>
        <v/>
      </c>
      <c r="ALH248" s="125" t="str">
        <f t="shared" ca="1" si="21"/>
        <v/>
      </c>
      <c r="ALI248" s="125" t="str">
        <f t="shared" ca="1" si="21"/>
        <v/>
      </c>
      <c r="ALJ248" s="125" t="str">
        <f t="shared" ca="1" si="21"/>
        <v/>
      </c>
      <c r="ALK248" s="125" t="str">
        <f t="shared" ca="1" si="21"/>
        <v/>
      </c>
      <c r="ALL248" s="125" t="str">
        <f t="shared" ca="1" si="21"/>
        <v/>
      </c>
      <c r="ALM248" s="125" t="str">
        <f t="shared" ca="1" si="21"/>
        <v/>
      </c>
      <c r="ALN248" s="125" t="str">
        <f t="shared" ca="1" si="21"/>
        <v/>
      </c>
      <c r="ALO248" s="125" t="str">
        <f t="shared" ca="1" si="21"/>
        <v/>
      </c>
      <c r="ALP248" s="125" t="str">
        <f t="shared" ca="1" si="21"/>
        <v/>
      </c>
      <c r="ALQ248" s="125" t="str">
        <f t="shared" ca="1" si="21"/>
        <v/>
      </c>
      <c r="ALR248" s="125" t="str">
        <f t="shared" ca="1" si="21"/>
        <v/>
      </c>
      <c r="ALS248" s="125" t="str">
        <f t="shared" ca="1" si="21"/>
        <v/>
      </c>
      <c r="ALT248" s="125" t="str">
        <f t="shared" ca="1" si="21"/>
        <v/>
      </c>
      <c r="ALU248" s="125" t="str">
        <f t="shared" ca="1" si="21"/>
        <v/>
      </c>
      <c r="ALV248" s="125" t="str">
        <f t="shared" ca="1" si="21"/>
        <v/>
      </c>
      <c r="ALW248" s="125" t="str">
        <f t="shared" ca="1" si="21"/>
        <v/>
      </c>
      <c r="ALX248" s="125" t="str">
        <f t="shared" ca="1" si="21"/>
        <v/>
      </c>
      <c r="ALY248" s="125" t="str">
        <f t="shared" ca="1" si="21"/>
        <v/>
      </c>
      <c r="ALZ248" s="125" t="str">
        <f t="shared" ca="1" si="21"/>
        <v/>
      </c>
      <c r="AMA248" s="125" t="str">
        <f t="shared" ca="1" si="21"/>
        <v/>
      </c>
      <c r="AMB248" s="125" t="str">
        <f t="shared" ca="1" si="21"/>
        <v/>
      </c>
      <c r="AMC248" s="125" t="str">
        <f t="shared" ca="1" si="21"/>
        <v/>
      </c>
      <c r="AMD248" s="125" t="str">
        <f t="shared" ca="1" si="21"/>
        <v/>
      </c>
      <c r="AME248" s="125" t="str">
        <f t="shared" ca="1" si="21"/>
        <v/>
      </c>
      <c r="AMF248" s="125" t="str">
        <f t="shared" ca="1" si="21"/>
        <v/>
      </c>
      <c r="AMG248" s="125" t="str">
        <f t="shared" ca="1" si="21"/>
        <v/>
      </c>
      <c r="AMH248" s="125" t="str">
        <f t="shared" ca="1" si="21"/>
        <v/>
      </c>
      <c r="AMI248" s="125" t="str">
        <f t="shared" ca="1" si="21"/>
        <v/>
      </c>
      <c r="AMJ248" s="125" t="str">
        <f t="shared" ca="1" si="21"/>
        <v/>
      </c>
      <c r="AMK248" s="125" t="str">
        <f t="shared" ref="AMK248:AOV248" ca="1" si="22">IFERROR(INDEX(UNSPSCDes,MATCH(INDIRECT(ADDRESS(ROW(),COLUMN()-1,4)),UNSPSCCode,0)),"")</f>
        <v/>
      </c>
      <c r="AML248" s="125" t="str">
        <f t="shared" ca="1" si="22"/>
        <v/>
      </c>
      <c r="AMM248" s="125" t="str">
        <f t="shared" ca="1" si="22"/>
        <v/>
      </c>
      <c r="AMN248" s="125" t="str">
        <f t="shared" ca="1" si="22"/>
        <v/>
      </c>
      <c r="AMO248" s="125" t="str">
        <f t="shared" ca="1" si="22"/>
        <v/>
      </c>
      <c r="AMP248" s="125" t="str">
        <f t="shared" ca="1" si="22"/>
        <v/>
      </c>
      <c r="AMQ248" s="125" t="str">
        <f t="shared" ca="1" si="22"/>
        <v/>
      </c>
      <c r="AMR248" s="125" t="str">
        <f t="shared" ca="1" si="22"/>
        <v/>
      </c>
      <c r="AMS248" s="125" t="str">
        <f t="shared" ca="1" si="22"/>
        <v/>
      </c>
      <c r="AMT248" s="125" t="str">
        <f t="shared" ca="1" si="22"/>
        <v/>
      </c>
      <c r="AMU248" s="125" t="str">
        <f t="shared" ca="1" si="22"/>
        <v/>
      </c>
      <c r="AMV248" s="125" t="str">
        <f t="shared" ca="1" si="22"/>
        <v/>
      </c>
      <c r="AMW248" s="125" t="str">
        <f t="shared" ca="1" si="22"/>
        <v/>
      </c>
      <c r="AMX248" s="125" t="str">
        <f t="shared" ca="1" si="22"/>
        <v/>
      </c>
      <c r="AMY248" s="125" t="str">
        <f t="shared" ca="1" si="22"/>
        <v/>
      </c>
      <c r="AMZ248" s="125" t="str">
        <f t="shared" ca="1" si="22"/>
        <v/>
      </c>
      <c r="ANA248" s="125" t="str">
        <f t="shared" ca="1" si="22"/>
        <v/>
      </c>
      <c r="ANB248" s="125" t="str">
        <f t="shared" ca="1" si="22"/>
        <v/>
      </c>
      <c r="ANC248" s="125" t="str">
        <f t="shared" ca="1" si="22"/>
        <v/>
      </c>
      <c r="AND248" s="125" t="str">
        <f t="shared" ca="1" si="22"/>
        <v/>
      </c>
      <c r="ANE248" s="125" t="str">
        <f t="shared" ca="1" si="22"/>
        <v/>
      </c>
      <c r="ANF248" s="125" t="str">
        <f t="shared" ca="1" si="22"/>
        <v/>
      </c>
      <c r="ANG248" s="125" t="str">
        <f t="shared" ca="1" si="22"/>
        <v/>
      </c>
      <c r="ANH248" s="125" t="str">
        <f t="shared" ca="1" si="22"/>
        <v/>
      </c>
      <c r="ANI248" s="125" t="str">
        <f t="shared" ca="1" si="22"/>
        <v/>
      </c>
      <c r="ANJ248" s="125" t="str">
        <f t="shared" ca="1" si="22"/>
        <v/>
      </c>
      <c r="ANK248" s="125" t="str">
        <f t="shared" ca="1" si="22"/>
        <v/>
      </c>
      <c r="ANL248" s="125" t="str">
        <f t="shared" ca="1" si="22"/>
        <v/>
      </c>
      <c r="ANM248" s="125" t="str">
        <f t="shared" ca="1" si="22"/>
        <v/>
      </c>
      <c r="ANN248" s="125" t="str">
        <f t="shared" ca="1" si="22"/>
        <v/>
      </c>
      <c r="ANO248" s="125" t="str">
        <f t="shared" ca="1" si="22"/>
        <v/>
      </c>
      <c r="ANP248" s="125" t="str">
        <f t="shared" ca="1" si="22"/>
        <v/>
      </c>
      <c r="ANQ248" s="125" t="str">
        <f t="shared" ca="1" si="22"/>
        <v/>
      </c>
      <c r="ANR248" s="125" t="str">
        <f t="shared" ca="1" si="22"/>
        <v/>
      </c>
      <c r="ANS248" s="125" t="str">
        <f t="shared" ca="1" si="22"/>
        <v/>
      </c>
      <c r="ANT248" s="125" t="str">
        <f t="shared" ca="1" si="22"/>
        <v/>
      </c>
      <c r="ANU248" s="125" t="str">
        <f t="shared" ca="1" si="22"/>
        <v/>
      </c>
      <c r="ANV248" s="125" t="str">
        <f t="shared" ca="1" si="22"/>
        <v/>
      </c>
      <c r="ANW248" s="125" t="str">
        <f t="shared" ca="1" si="22"/>
        <v/>
      </c>
      <c r="ANX248" s="125" t="str">
        <f t="shared" ca="1" si="22"/>
        <v/>
      </c>
      <c r="ANY248" s="125" t="str">
        <f t="shared" ca="1" si="22"/>
        <v/>
      </c>
      <c r="ANZ248" s="125" t="str">
        <f t="shared" ca="1" si="22"/>
        <v/>
      </c>
      <c r="AOA248" s="125" t="str">
        <f t="shared" ca="1" si="22"/>
        <v/>
      </c>
      <c r="AOB248" s="125" t="str">
        <f t="shared" ca="1" si="22"/>
        <v/>
      </c>
      <c r="AOC248" s="125" t="str">
        <f t="shared" ca="1" si="22"/>
        <v/>
      </c>
      <c r="AOD248" s="125" t="str">
        <f t="shared" ca="1" si="22"/>
        <v/>
      </c>
      <c r="AOE248" s="125" t="str">
        <f t="shared" ca="1" si="22"/>
        <v/>
      </c>
      <c r="AOF248" s="125" t="str">
        <f t="shared" ca="1" si="22"/>
        <v/>
      </c>
      <c r="AOG248" s="125" t="str">
        <f t="shared" ca="1" si="22"/>
        <v/>
      </c>
      <c r="AOH248" s="125" t="str">
        <f t="shared" ca="1" si="22"/>
        <v/>
      </c>
      <c r="AOI248" s="125" t="str">
        <f t="shared" ca="1" si="22"/>
        <v/>
      </c>
      <c r="AOJ248" s="125" t="str">
        <f t="shared" ca="1" si="22"/>
        <v/>
      </c>
      <c r="AOK248" s="125" t="str">
        <f t="shared" ca="1" si="22"/>
        <v/>
      </c>
      <c r="AOL248" s="125" t="str">
        <f t="shared" ca="1" si="22"/>
        <v/>
      </c>
      <c r="AOM248" s="125" t="str">
        <f t="shared" ca="1" si="22"/>
        <v/>
      </c>
      <c r="AON248" s="125" t="str">
        <f t="shared" ca="1" si="22"/>
        <v/>
      </c>
      <c r="AOO248" s="125" t="str">
        <f t="shared" ca="1" si="22"/>
        <v/>
      </c>
      <c r="AOP248" s="125" t="str">
        <f t="shared" ca="1" si="22"/>
        <v/>
      </c>
      <c r="AOQ248" s="125" t="str">
        <f t="shared" ca="1" si="22"/>
        <v/>
      </c>
      <c r="AOR248" s="125" t="str">
        <f t="shared" ca="1" si="22"/>
        <v/>
      </c>
      <c r="AOS248" s="125" t="str">
        <f t="shared" ca="1" si="22"/>
        <v/>
      </c>
      <c r="AOT248" s="125" t="str">
        <f t="shared" ca="1" si="22"/>
        <v/>
      </c>
      <c r="AOU248" s="125" t="str">
        <f t="shared" ca="1" si="22"/>
        <v/>
      </c>
      <c r="AOV248" s="125" t="str">
        <f t="shared" ca="1" si="22"/>
        <v/>
      </c>
      <c r="AOW248" s="125" t="str">
        <f t="shared" ref="AOW248:ARH248" ca="1" si="23">IFERROR(INDEX(UNSPSCDes,MATCH(INDIRECT(ADDRESS(ROW(),COLUMN()-1,4)),UNSPSCCode,0)),"")</f>
        <v/>
      </c>
      <c r="AOX248" s="125" t="str">
        <f t="shared" ca="1" si="23"/>
        <v/>
      </c>
      <c r="AOY248" s="125" t="str">
        <f t="shared" ca="1" si="23"/>
        <v/>
      </c>
      <c r="AOZ248" s="125" t="str">
        <f t="shared" ca="1" si="23"/>
        <v/>
      </c>
      <c r="APA248" s="125" t="str">
        <f t="shared" ca="1" si="23"/>
        <v/>
      </c>
      <c r="APB248" s="125" t="str">
        <f t="shared" ca="1" si="23"/>
        <v/>
      </c>
      <c r="APC248" s="125" t="str">
        <f t="shared" ca="1" si="23"/>
        <v/>
      </c>
      <c r="APD248" s="125" t="str">
        <f t="shared" ca="1" si="23"/>
        <v/>
      </c>
      <c r="APE248" s="125" t="str">
        <f t="shared" ca="1" si="23"/>
        <v/>
      </c>
      <c r="APF248" s="125" t="str">
        <f t="shared" ca="1" si="23"/>
        <v/>
      </c>
      <c r="APG248" s="125" t="str">
        <f t="shared" ca="1" si="23"/>
        <v/>
      </c>
      <c r="APH248" s="125" t="str">
        <f t="shared" ca="1" si="23"/>
        <v/>
      </c>
      <c r="API248" s="125" t="str">
        <f t="shared" ca="1" si="23"/>
        <v/>
      </c>
      <c r="APJ248" s="125" t="str">
        <f t="shared" ca="1" si="23"/>
        <v/>
      </c>
      <c r="APK248" s="125" t="str">
        <f t="shared" ca="1" si="23"/>
        <v/>
      </c>
      <c r="APL248" s="125" t="str">
        <f t="shared" ca="1" si="23"/>
        <v/>
      </c>
      <c r="APM248" s="125" t="str">
        <f t="shared" ca="1" si="23"/>
        <v/>
      </c>
      <c r="APN248" s="125" t="str">
        <f t="shared" ca="1" si="23"/>
        <v/>
      </c>
      <c r="APO248" s="125" t="str">
        <f t="shared" ca="1" si="23"/>
        <v/>
      </c>
      <c r="APP248" s="125" t="str">
        <f t="shared" ca="1" si="23"/>
        <v/>
      </c>
      <c r="APQ248" s="125" t="str">
        <f t="shared" ca="1" si="23"/>
        <v/>
      </c>
      <c r="APR248" s="125" t="str">
        <f t="shared" ca="1" si="23"/>
        <v/>
      </c>
      <c r="APS248" s="125" t="str">
        <f t="shared" ca="1" si="23"/>
        <v/>
      </c>
      <c r="APT248" s="125" t="str">
        <f t="shared" ca="1" si="23"/>
        <v/>
      </c>
      <c r="APU248" s="125" t="str">
        <f t="shared" ca="1" si="23"/>
        <v/>
      </c>
      <c r="APV248" s="125" t="str">
        <f t="shared" ca="1" si="23"/>
        <v/>
      </c>
      <c r="APW248" s="125" t="str">
        <f t="shared" ca="1" si="23"/>
        <v/>
      </c>
      <c r="APX248" s="125" t="str">
        <f t="shared" ca="1" si="23"/>
        <v/>
      </c>
      <c r="APY248" s="125" t="str">
        <f t="shared" ca="1" si="23"/>
        <v/>
      </c>
      <c r="APZ248" s="125" t="str">
        <f t="shared" ca="1" si="23"/>
        <v/>
      </c>
      <c r="AQA248" s="125" t="str">
        <f t="shared" ca="1" si="23"/>
        <v/>
      </c>
      <c r="AQB248" s="125" t="str">
        <f t="shared" ca="1" si="23"/>
        <v/>
      </c>
      <c r="AQC248" s="125" t="str">
        <f t="shared" ca="1" si="23"/>
        <v/>
      </c>
      <c r="AQD248" s="125" t="str">
        <f t="shared" ca="1" si="23"/>
        <v/>
      </c>
      <c r="AQE248" s="125" t="str">
        <f t="shared" ca="1" si="23"/>
        <v/>
      </c>
      <c r="AQF248" s="125" t="str">
        <f t="shared" ca="1" si="23"/>
        <v/>
      </c>
      <c r="AQG248" s="125" t="str">
        <f t="shared" ca="1" si="23"/>
        <v/>
      </c>
      <c r="AQH248" s="125" t="str">
        <f t="shared" ca="1" si="23"/>
        <v/>
      </c>
      <c r="AQI248" s="125" t="str">
        <f t="shared" ca="1" si="23"/>
        <v/>
      </c>
      <c r="AQJ248" s="125" t="str">
        <f t="shared" ca="1" si="23"/>
        <v/>
      </c>
      <c r="AQK248" s="125" t="str">
        <f t="shared" ca="1" si="23"/>
        <v/>
      </c>
      <c r="AQL248" s="125" t="str">
        <f t="shared" ca="1" si="23"/>
        <v/>
      </c>
      <c r="AQM248" s="125" t="str">
        <f t="shared" ca="1" si="23"/>
        <v/>
      </c>
      <c r="AQN248" s="125" t="str">
        <f t="shared" ca="1" si="23"/>
        <v/>
      </c>
      <c r="AQO248" s="125" t="str">
        <f t="shared" ca="1" si="23"/>
        <v/>
      </c>
      <c r="AQP248" s="125" t="str">
        <f t="shared" ca="1" si="23"/>
        <v/>
      </c>
      <c r="AQQ248" s="125" t="str">
        <f t="shared" ca="1" si="23"/>
        <v/>
      </c>
      <c r="AQR248" s="125" t="str">
        <f t="shared" ca="1" si="23"/>
        <v/>
      </c>
      <c r="AQS248" s="125" t="str">
        <f t="shared" ca="1" si="23"/>
        <v/>
      </c>
      <c r="AQT248" s="125" t="str">
        <f t="shared" ca="1" si="23"/>
        <v/>
      </c>
      <c r="AQU248" s="125" t="str">
        <f t="shared" ca="1" si="23"/>
        <v/>
      </c>
      <c r="AQV248" s="125" t="str">
        <f t="shared" ca="1" si="23"/>
        <v/>
      </c>
      <c r="AQW248" s="125" t="str">
        <f t="shared" ca="1" si="23"/>
        <v/>
      </c>
      <c r="AQX248" s="125" t="str">
        <f t="shared" ca="1" si="23"/>
        <v/>
      </c>
      <c r="AQY248" s="125" t="str">
        <f t="shared" ca="1" si="23"/>
        <v/>
      </c>
      <c r="AQZ248" s="125" t="str">
        <f t="shared" ca="1" si="23"/>
        <v/>
      </c>
      <c r="ARA248" s="125" t="str">
        <f t="shared" ca="1" si="23"/>
        <v/>
      </c>
      <c r="ARB248" s="125" t="str">
        <f t="shared" ca="1" si="23"/>
        <v/>
      </c>
      <c r="ARC248" s="125" t="str">
        <f t="shared" ca="1" si="23"/>
        <v/>
      </c>
      <c r="ARD248" s="125" t="str">
        <f t="shared" ca="1" si="23"/>
        <v/>
      </c>
      <c r="ARE248" s="125" t="str">
        <f t="shared" ca="1" si="23"/>
        <v/>
      </c>
      <c r="ARF248" s="125" t="str">
        <f t="shared" ca="1" si="23"/>
        <v/>
      </c>
      <c r="ARG248" s="125" t="str">
        <f t="shared" ca="1" si="23"/>
        <v/>
      </c>
      <c r="ARH248" s="125" t="str">
        <f t="shared" ca="1" si="23"/>
        <v/>
      </c>
      <c r="ARI248" s="125" t="str">
        <f t="shared" ref="ARI248:ATT248" ca="1" si="24">IFERROR(INDEX(UNSPSCDes,MATCH(INDIRECT(ADDRESS(ROW(),COLUMN()-1,4)),UNSPSCCode,0)),"")</f>
        <v/>
      </c>
      <c r="ARJ248" s="125" t="str">
        <f t="shared" ca="1" si="24"/>
        <v/>
      </c>
      <c r="ARK248" s="125" t="str">
        <f t="shared" ca="1" si="24"/>
        <v/>
      </c>
      <c r="ARL248" s="125" t="str">
        <f t="shared" ca="1" si="24"/>
        <v/>
      </c>
      <c r="ARM248" s="125" t="str">
        <f t="shared" ca="1" si="24"/>
        <v/>
      </c>
      <c r="ARN248" s="125" t="str">
        <f t="shared" ca="1" si="24"/>
        <v/>
      </c>
      <c r="ARO248" s="125" t="str">
        <f t="shared" ca="1" si="24"/>
        <v/>
      </c>
      <c r="ARP248" s="125" t="str">
        <f t="shared" ca="1" si="24"/>
        <v/>
      </c>
      <c r="ARQ248" s="125" t="str">
        <f t="shared" ca="1" si="24"/>
        <v/>
      </c>
      <c r="ARR248" s="125" t="str">
        <f t="shared" ca="1" si="24"/>
        <v/>
      </c>
      <c r="ARS248" s="125" t="str">
        <f t="shared" ca="1" si="24"/>
        <v/>
      </c>
      <c r="ART248" s="125" t="str">
        <f t="shared" ca="1" si="24"/>
        <v/>
      </c>
      <c r="ARU248" s="125" t="str">
        <f t="shared" ca="1" si="24"/>
        <v/>
      </c>
      <c r="ARV248" s="125" t="str">
        <f t="shared" ca="1" si="24"/>
        <v/>
      </c>
      <c r="ARW248" s="125" t="str">
        <f t="shared" ca="1" si="24"/>
        <v/>
      </c>
      <c r="ARX248" s="125" t="str">
        <f t="shared" ca="1" si="24"/>
        <v/>
      </c>
      <c r="ARY248" s="125" t="str">
        <f t="shared" ca="1" si="24"/>
        <v/>
      </c>
      <c r="ARZ248" s="125" t="str">
        <f t="shared" ca="1" si="24"/>
        <v/>
      </c>
      <c r="ASA248" s="125" t="str">
        <f t="shared" ca="1" si="24"/>
        <v/>
      </c>
      <c r="ASB248" s="125" t="str">
        <f t="shared" ca="1" si="24"/>
        <v/>
      </c>
      <c r="ASC248" s="125" t="str">
        <f t="shared" ca="1" si="24"/>
        <v/>
      </c>
      <c r="ASD248" s="125" t="str">
        <f t="shared" ca="1" si="24"/>
        <v/>
      </c>
      <c r="ASE248" s="125" t="str">
        <f t="shared" ca="1" si="24"/>
        <v/>
      </c>
      <c r="ASF248" s="125" t="str">
        <f t="shared" ca="1" si="24"/>
        <v/>
      </c>
      <c r="ASG248" s="125" t="str">
        <f t="shared" ca="1" si="24"/>
        <v/>
      </c>
      <c r="ASH248" s="125" t="str">
        <f t="shared" ca="1" si="24"/>
        <v/>
      </c>
      <c r="ASI248" s="125" t="str">
        <f t="shared" ca="1" si="24"/>
        <v/>
      </c>
      <c r="ASJ248" s="125" t="str">
        <f t="shared" ca="1" si="24"/>
        <v/>
      </c>
      <c r="ASK248" s="125" t="str">
        <f t="shared" ca="1" si="24"/>
        <v/>
      </c>
      <c r="ASL248" s="125" t="str">
        <f t="shared" ca="1" si="24"/>
        <v/>
      </c>
      <c r="ASM248" s="125" t="str">
        <f t="shared" ca="1" si="24"/>
        <v/>
      </c>
      <c r="ASN248" s="125" t="str">
        <f t="shared" ca="1" si="24"/>
        <v/>
      </c>
      <c r="ASO248" s="125" t="str">
        <f t="shared" ca="1" si="24"/>
        <v/>
      </c>
      <c r="ASP248" s="125" t="str">
        <f t="shared" ca="1" si="24"/>
        <v/>
      </c>
      <c r="ASQ248" s="125" t="str">
        <f t="shared" ca="1" si="24"/>
        <v/>
      </c>
      <c r="ASR248" s="125" t="str">
        <f t="shared" ca="1" si="24"/>
        <v/>
      </c>
      <c r="ASS248" s="125" t="str">
        <f t="shared" ca="1" si="24"/>
        <v/>
      </c>
      <c r="AST248" s="125" t="str">
        <f t="shared" ca="1" si="24"/>
        <v/>
      </c>
      <c r="ASU248" s="125" t="str">
        <f t="shared" ca="1" si="24"/>
        <v/>
      </c>
      <c r="ASV248" s="125" t="str">
        <f t="shared" ca="1" si="24"/>
        <v/>
      </c>
      <c r="ASW248" s="125" t="str">
        <f t="shared" ca="1" si="24"/>
        <v/>
      </c>
      <c r="ASX248" s="125" t="str">
        <f t="shared" ca="1" si="24"/>
        <v/>
      </c>
      <c r="ASY248" s="125" t="str">
        <f t="shared" ca="1" si="24"/>
        <v/>
      </c>
      <c r="ASZ248" s="125" t="str">
        <f t="shared" ca="1" si="24"/>
        <v/>
      </c>
      <c r="ATA248" s="125" t="str">
        <f t="shared" ca="1" si="24"/>
        <v/>
      </c>
      <c r="ATB248" s="125" t="str">
        <f t="shared" ca="1" si="24"/>
        <v/>
      </c>
      <c r="ATC248" s="125" t="str">
        <f t="shared" ca="1" si="24"/>
        <v/>
      </c>
      <c r="ATD248" s="125" t="str">
        <f t="shared" ca="1" si="24"/>
        <v/>
      </c>
      <c r="ATE248" s="125" t="str">
        <f t="shared" ca="1" si="24"/>
        <v/>
      </c>
      <c r="ATF248" s="125" t="str">
        <f t="shared" ca="1" si="24"/>
        <v/>
      </c>
      <c r="ATG248" s="125" t="str">
        <f t="shared" ca="1" si="24"/>
        <v/>
      </c>
      <c r="ATH248" s="125" t="str">
        <f t="shared" ca="1" si="24"/>
        <v/>
      </c>
      <c r="ATI248" s="125" t="str">
        <f t="shared" ca="1" si="24"/>
        <v/>
      </c>
      <c r="ATJ248" s="125" t="str">
        <f t="shared" ca="1" si="24"/>
        <v/>
      </c>
      <c r="ATK248" s="125" t="str">
        <f t="shared" ca="1" si="24"/>
        <v/>
      </c>
      <c r="ATL248" s="125" t="str">
        <f t="shared" ca="1" si="24"/>
        <v/>
      </c>
      <c r="ATM248" s="125" t="str">
        <f t="shared" ca="1" si="24"/>
        <v/>
      </c>
      <c r="ATN248" s="125" t="str">
        <f t="shared" ca="1" si="24"/>
        <v/>
      </c>
      <c r="ATO248" s="125" t="str">
        <f t="shared" ca="1" si="24"/>
        <v/>
      </c>
      <c r="ATP248" s="125" t="str">
        <f t="shared" ca="1" si="24"/>
        <v/>
      </c>
      <c r="ATQ248" s="125" t="str">
        <f t="shared" ca="1" si="24"/>
        <v/>
      </c>
      <c r="ATR248" s="125" t="str">
        <f t="shared" ca="1" si="24"/>
        <v/>
      </c>
      <c r="ATS248" s="125" t="str">
        <f t="shared" ca="1" si="24"/>
        <v/>
      </c>
      <c r="ATT248" s="125" t="str">
        <f t="shared" ca="1" si="24"/>
        <v/>
      </c>
      <c r="ATU248" s="125" t="str">
        <f t="shared" ref="ATU248:AWF248" ca="1" si="25">IFERROR(INDEX(UNSPSCDes,MATCH(INDIRECT(ADDRESS(ROW(),COLUMN()-1,4)),UNSPSCCode,0)),"")</f>
        <v/>
      </c>
      <c r="ATV248" s="125" t="str">
        <f t="shared" ca="1" si="25"/>
        <v/>
      </c>
      <c r="ATW248" s="125" t="str">
        <f t="shared" ca="1" si="25"/>
        <v/>
      </c>
      <c r="ATX248" s="125" t="str">
        <f t="shared" ca="1" si="25"/>
        <v/>
      </c>
      <c r="ATY248" s="125" t="str">
        <f t="shared" ca="1" si="25"/>
        <v/>
      </c>
      <c r="ATZ248" s="125" t="str">
        <f t="shared" ca="1" si="25"/>
        <v/>
      </c>
      <c r="AUA248" s="125" t="str">
        <f t="shared" ca="1" si="25"/>
        <v/>
      </c>
      <c r="AUB248" s="125" t="str">
        <f t="shared" ca="1" si="25"/>
        <v/>
      </c>
      <c r="AUC248" s="125" t="str">
        <f t="shared" ca="1" si="25"/>
        <v/>
      </c>
      <c r="AUD248" s="125" t="str">
        <f t="shared" ca="1" si="25"/>
        <v/>
      </c>
      <c r="AUE248" s="125" t="str">
        <f t="shared" ca="1" si="25"/>
        <v/>
      </c>
      <c r="AUF248" s="125" t="str">
        <f t="shared" ca="1" si="25"/>
        <v/>
      </c>
      <c r="AUG248" s="125" t="str">
        <f t="shared" ca="1" si="25"/>
        <v/>
      </c>
      <c r="AUH248" s="125" t="str">
        <f t="shared" ca="1" si="25"/>
        <v/>
      </c>
      <c r="AUI248" s="125" t="str">
        <f t="shared" ca="1" si="25"/>
        <v/>
      </c>
      <c r="AUJ248" s="125" t="str">
        <f t="shared" ca="1" si="25"/>
        <v/>
      </c>
      <c r="AUK248" s="125" t="str">
        <f t="shared" ca="1" si="25"/>
        <v/>
      </c>
      <c r="AUL248" s="125" t="str">
        <f t="shared" ca="1" si="25"/>
        <v/>
      </c>
      <c r="AUM248" s="125" t="str">
        <f t="shared" ca="1" si="25"/>
        <v/>
      </c>
      <c r="AUN248" s="125" t="str">
        <f t="shared" ca="1" si="25"/>
        <v/>
      </c>
      <c r="AUO248" s="125" t="str">
        <f t="shared" ca="1" si="25"/>
        <v/>
      </c>
      <c r="AUP248" s="125" t="str">
        <f t="shared" ca="1" si="25"/>
        <v/>
      </c>
      <c r="AUQ248" s="125" t="str">
        <f t="shared" ca="1" si="25"/>
        <v/>
      </c>
      <c r="AUR248" s="125" t="str">
        <f t="shared" ca="1" si="25"/>
        <v/>
      </c>
      <c r="AUS248" s="125" t="str">
        <f t="shared" ca="1" si="25"/>
        <v/>
      </c>
      <c r="AUT248" s="125" t="str">
        <f t="shared" ca="1" si="25"/>
        <v/>
      </c>
      <c r="AUU248" s="125" t="str">
        <f t="shared" ca="1" si="25"/>
        <v/>
      </c>
      <c r="AUV248" s="125" t="str">
        <f t="shared" ca="1" si="25"/>
        <v/>
      </c>
      <c r="AUW248" s="125" t="str">
        <f t="shared" ca="1" si="25"/>
        <v/>
      </c>
      <c r="AUX248" s="125" t="str">
        <f t="shared" ca="1" si="25"/>
        <v/>
      </c>
      <c r="AUY248" s="125" t="str">
        <f t="shared" ca="1" si="25"/>
        <v/>
      </c>
      <c r="AUZ248" s="125" t="str">
        <f t="shared" ca="1" si="25"/>
        <v/>
      </c>
      <c r="AVA248" s="125" t="str">
        <f t="shared" ca="1" si="25"/>
        <v/>
      </c>
      <c r="AVB248" s="125" t="str">
        <f t="shared" ca="1" si="25"/>
        <v/>
      </c>
      <c r="AVC248" s="125" t="str">
        <f t="shared" ca="1" si="25"/>
        <v/>
      </c>
      <c r="AVD248" s="125" t="str">
        <f t="shared" ca="1" si="25"/>
        <v/>
      </c>
      <c r="AVE248" s="125" t="str">
        <f t="shared" ca="1" si="25"/>
        <v/>
      </c>
      <c r="AVF248" s="125" t="str">
        <f t="shared" ca="1" si="25"/>
        <v/>
      </c>
      <c r="AVG248" s="125" t="str">
        <f t="shared" ca="1" si="25"/>
        <v/>
      </c>
      <c r="AVH248" s="125" t="str">
        <f t="shared" ca="1" si="25"/>
        <v/>
      </c>
      <c r="AVI248" s="125" t="str">
        <f t="shared" ca="1" si="25"/>
        <v/>
      </c>
      <c r="AVJ248" s="125" t="str">
        <f t="shared" ca="1" si="25"/>
        <v/>
      </c>
      <c r="AVK248" s="125" t="str">
        <f t="shared" ca="1" si="25"/>
        <v/>
      </c>
      <c r="AVL248" s="125" t="str">
        <f t="shared" ca="1" si="25"/>
        <v/>
      </c>
      <c r="AVM248" s="125" t="str">
        <f t="shared" ca="1" si="25"/>
        <v/>
      </c>
      <c r="AVN248" s="125" t="str">
        <f t="shared" ca="1" si="25"/>
        <v/>
      </c>
      <c r="AVO248" s="125" t="str">
        <f t="shared" ca="1" si="25"/>
        <v/>
      </c>
      <c r="AVP248" s="125" t="str">
        <f t="shared" ca="1" si="25"/>
        <v/>
      </c>
      <c r="AVQ248" s="125" t="str">
        <f t="shared" ca="1" si="25"/>
        <v/>
      </c>
      <c r="AVR248" s="125" t="str">
        <f t="shared" ca="1" si="25"/>
        <v/>
      </c>
      <c r="AVS248" s="125" t="str">
        <f t="shared" ca="1" si="25"/>
        <v/>
      </c>
      <c r="AVT248" s="125" t="str">
        <f t="shared" ca="1" si="25"/>
        <v/>
      </c>
      <c r="AVU248" s="125" t="str">
        <f t="shared" ca="1" si="25"/>
        <v/>
      </c>
      <c r="AVV248" s="125" t="str">
        <f t="shared" ca="1" si="25"/>
        <v/>
      </c>
      <c r="AVW248" s="125" t="str">
        <f t="shared" ca="1" si="25"/>
        <v/>
      </c>
      <c r="AVX248" s="125" t="str">
        <f t="shared" ca="1" si="25"/>
        <v/>
      </c>
      <c r="AVY248" s="125" t="str">
        <f t="shared" ca="1" si="25"/>
        <v/>
      </c>
      <c r="AVZ248" s="125" t="str">
        <f t="shared" ca="1" si="25"/>
        <v/>
      </c>
      <c r="AWA248" s="125" t="str">
        <f t="shared" ca="1" si="25"/>
        <v/>
      </c>
      <c r="AWB248" s="125" t="str">
        <f t="shared" ca="1" si="25"/>
        <v/>
      </c>
      <c r="AWC248" s="125" t="str">
        <f t="shared" ca="1" si="25"/>
        <v/>
      </c>
      <c r="AWD248" s="125" t="str">
        <f t="shared" ca="1" si="25"/>
        <v/>
      </c>
      <c r="AWE248" s="125" t="str">
        <f t="shared" ca="1" si="25"/>
        <v/>
      </c>
      <c r="AWF248" s="125" t="str">
        <f t="shared" ca="1" si="25"/>
        <v/>
      </c>
      <c r="AWG248" s="125" t="str">
        <f t="shared" ref="AWG248:AYR248" ca="1" si="26">IFERROR(INDEX(UNSPSCDes,MATCH(INDIRECT(ADDRESS(ROW(),COLUMN()-1,4)),UNSPSCCode,0)),"")</f>
        <v/>
      </c>
      <c r="AWH248" s="125" t="str">
        <f t="shared" ca="1" si="26"/>
        <v/>
      </c>
      <c r="AWI248" s="125" t="str">
        <f t="shared" ca="1" si="26"/>
        <v/>
      </c>
      <c r="AWJ248" s="125" t="str">
        <f t="shared" ca="1" si="26"/>
        <v/>
      </c>
      <c r="AWK248" s="125" t="str">
        <f t="shared" ca="1" si="26"/>
        <v/>
      </c>
      <c r="AWL248" s="125" t="str">
        <f t="shared" ca="1" si="26"/>
        <v/>
      </c>
      <c r="AWM248" s="125" t="str">
        <f t="shared" ca="1" si="26"/>
        <v/>
      </c>
      <c r="AWN248" s="125" t="str">
        <f t="shared" ca="1" si="26"/>
        <v/>
      </c>
      <c r="AWO248" s="125" t="str">
        <f t="shared" ca="1" si="26"/>
        <v/>
      </c>
      <c r="AWP248" s="125" t="str">
        <f t="shared" ca="1" si="26"/>
        <v/>
      </c>
      <c r="AWQ248" s="125" t="str">
        <f t="shared" ca="1" si="26"/>
        <v/>
      </c>
      <c r="AWR248" s="125" t="str">
        <f t="shared" ca="1" si="26"/>
        <v/>
      </c>
      <c r="AWS248" s="125" t="str">
        <f t="shared" ca="1" si="26"/>
        <v/>
      </c>
      <c r="AWT248" s="125" t="str">
        <f t="shared" ca="1" si="26"/>
        <v/>
      </c>
      <c r="AWU248" s="125" t="str">
        <f t="shared" ca="1" si="26"/>
        <v/>
      </c>
      <c r="AWV248" s="125" t="str">
        <f t="shared" ca="1" si="26"/>
        <v/>
      </c>
      <c r="AWW248" s="125" t="str">
        <f t="shared" ca="1" si="26"/>
        <v/>
      </c>
      <c r="AWX248" s="125" t="str">
        <f t="shared" ca="1" si="26"/>
        <v/>
      </c>
      <c r="AWY248" s="125" t="str">
        <f t="shared" ca="1" si="26"/>
        <v/>
      </c>
      <c r="AWZ248" s="125" t="str">
        <f t="shared" ca="1" si="26"/>
        <v/>
      </c>
      <c r="AXA248" s="125" t="str">
        <f t="shared" ca="1" si="26"/>
        <v/>
      </c>
      <c r="AXB248" s="125" t="str">
        <f t="shared" ca="1" si="26"/>
        <v/>
      </c>
      <c r="AXC248" s="125" t="str">
        <f t="shared" ca="1" si="26"/>
        <v/>
      </c>
      <c r="AXD248" s="125" t="str">
        <f t="shared" ca="1" si="26"/>
        <v/>
      </c>
      <c r="AXE248" s="125" t="str">
        <f t="shared" ca="1" si="26"/>
        <v/>
      </c>
      <c r="AXF248" s="125" t="str">
        <f t="shared" ca="1" si="26"/>
        <v/>
      </c>
      <c r="AXG248" s="125" t="str">
        <f t="shared" ca="1" si="26"/>
        <v/>
      </c>
      <c r="AXH248" s="125" t="str">
        <f t="shared" ca="1" si="26"/>
        <v/>
      </c>
      <c r="AXI248" s="125" t="str">
        <f t="shared" ca="1" si="26"/>
        <v/>
      </c>
      <c r="AXJ248" s="125" t="str">
        <f t="shared" ca="1" si="26"/>
        <v/>
      </c>
      <c r="AXK248" s="125" t="str">
        <f t="shared" ca="1" si="26"/>
        <v/>
      </c>
      <c r="AXL248" s="125" t="str">
        <f t="shared" ca="1" si="26"/>
        <v/>
      </c>
      <c r="AXM248" s="125" t="str">
        <f t="shared" ca="1" si="26"/>
        <v/>
      </c>
      <c r="AXN248" s="125" t="str">
        <f t="shared" ca="1" si="26"/>
        <v/>
      </c>
      <c r="AXO248" s="125" t="str">
        <f t="shared" ca="1" si="26"/>
        <v/>
      </c>
      <c r="AXP248" s="125" t="str">
        <f t="shared" ca="1" si="26"/>
        <v/>
      </c>
      <c r="AXQ248" s="125" t="str">
        <f t="shared" ca="1" si="26"/>
        <v/>
      </c>
      <c r="AXR248" s="125" t="str">
        <f t="shared" ca="1" si="26"/>
        <v/>
      </c>
      <c r="AXS248" s="125" t="str">
        <f t="shared" ca="1" si="26"/>
        <v/>
      </c>
      <c r="AXT248" s="125" t="str">
        <f t="shared" ca="1" si="26"/>
        <v/>
      </c>
      <c r="AXU248" s="125" t="str">
        <f t="shared" ca="1" si="26"/>
        <v/>
      </c>
      <c r="AXV248" s="125" t="str">
        <f t="shared" ca="1" si="26"/>
        <v/>
      </c>
      <c r="AXW248" s="125" t="str">
        <f t="shared" ca="1" si="26"/>
        <v/>
      </c>
      <c r="AXX248" s="125" t="str">
        <f t="shared" ca="1" si="26"/>
        <v/>
      </c>
      <c r="AXY248" s="125" t="str">
        <f t="shared" ca="1" si="26"/>
        <v/>
      </c>
      <c r="AXZ248" s="125" t="str">
        <f t="shared" ca="1" si="26"/>
        <v/>
      </c>
      <c r="AYA248" s="125" t="str">
        <f t="shared" ca="1" si="26"/>
        <v/>
      </c>
      <c r="AYB248" s="125" t="str">
        <f t="shared" ca="1" si="26"/>
        <v/>
      </c>
      <c r="AYC248" s="125" t="str">
        <f t="shared" ca="1" si="26"/>
        <v/>
      </c>
      <c r="AYD248" s="125" t="str">
        <f t="shared" ca="1" si="26"/>
        <v/>
      </c>
      <c r="AYE248" s="125" t="str">
        <f t="shared" ca="1" si="26"/>
        <v/>
      </c>
      <c r="AYF248" s="125" t="str">
        <f t="shared" ca="1" si="26"/>
        <v/>
      </c>
      <c r="AYG248" s="125" t="str">
        <f t="shared" ca="1" si="26"/>
        <v/>
      </c>
      <c r="AYH248" s="125" t="str">
        <f t="shared" ca="1" si="26"/>
        <v/>
      </c>
      <c r="AYI248" s="125" t="str">
        <f t="shared" ca="1" si="26"/>
        <v/>
      </c>
      <c r="AYJ248" s="125" t="str">
        <f t="shared" ca="1" si="26"/>
        <v/>
      </c>
      <c r="AYK248" s="125" t="str">
        <f t="shared" ca="1" si="26"/>
        <v/>
      </c>
      <c r="AYL248" s="125" t="str">
        <f t="shared" ca="1" si="26"/>
        <v/>
      </c>
      <c r="AYM248" s="125" t="str">
        <f t="shared" ca="1" si="26"/>
        <v/>
      </c>
      <c r="AYN248" s="125" t="str">
        <f t="shared" ca="1" si="26"/>
        <v/>
      </c>
      <c r="AYO248" s="125" t="str">
        <f t="shared" ca="1" si="26"/>
        <v/>
      </c>
      <c r="AYP248" s="125" t="str">
        <f t="shared" ca="1" si="26"/>
        <v/>
      </c>
      <c r="AYQ248" s="125" t="str">
        <f t="shared" ca="1" si="26"/>
        <v/>
      </c>
      <c r="AYR248" s="125" t="str">
        <f t="shared" ca="1" si="26"/>
        <v/>
      </c>
      <c r="AYS248" s="125" t="str">
        <f t="shared" ref="AYS248:BBD248" ca="1" si="27">IFERROR(INDEX(UNSPSCDes,MATCH(INDIRECT(ADDRESS(ROW(),COLUMN()-1,4)),UNSPSCCode,0)),"")</f>
        <v/>
      </c>
      <c r="AYT248" s="125" t="str">
        <f t="shared" ca="1" si="27"/>
        <v/>
      </c>
      <c r="AYU248" s="125" t="str">
        <f t="shared" ca="1" si="27"/>
        <v/>
      </c>
      <c r="AYV248" s="125" t="str">
        <f t="shared" ca="1" si="27"/>
        <v/>
      </c>
      <c r="AYW248" s="125" t="str">
        <f t="shared" ca="1" si="27"/>
        <v/>
      </c>
      <c r="AYX248" s="125" t="str">
        <f t="shared" ca="1" si="27"/>
        <v/>
      </c>
      <c r="AYY248" s="125" t="str">
        <f t="shared" ca="1" si="27"/>
        <v/>
      </c>
      <c r="AYZ248" s="125" t="str">
        <f t="shared" ca="1" si="27"/>
        <v/>
      </c>
      <c r="AZA248" s="125" t="str">
        <f t="shared" ca="1" si="27"/>
        <v/>
      </c>
      <c r="AZB248" s="125" t="str">
        <f t="shared" ca="1" si="27"/>
        <v/>
      </c>
      <c r="AZC248" s="125" t="str">
        <f t="shared" ca="1" si="27"/>
        <v/>
      </c>
      <c r="AZD248" s="125" t="str">
        <f t="shared" ca="1" si="27"/>
        <v/>
      </c>
      <c r="AZE248" s="125" t="str">
        <f t="shared" ca="1" si="27"/>
        <v/>
      </c>
      <c r="AZF248" s="125" t="str">
        <f t="shared" ca="1" si="27"/>
        <v/>
      </c>
      <c r="AZG248" s="125" t="str">
        <f t="shared" ca="1" si="27"/>
        <v/>
      </c>
      <c r="AZH248" s="125" t="str">
        <f t="shared" ca="1" si="27"/>
        <v/>
      </c>
      <c r="AZI248" s="125" t="str">
        <f t="shared" ca="1" si="27"/>
        <v/>
      </c>
      <c r="AZJ248" s="125" t="str">
        <f t="shared" ca="1" si="27"/>
        <v/>
      </c>
      <c r="AZK248" s="125" t="str">
        <f t="shared" ca="1" si="27"/>
        <v/>
      </c>
      <c r="AZL248" s="125" t="str">
        <f t="shared" ca="1" si="27"/>
        <v/>
      </c>
      <c r="AZM248" s="125" t="str">
        <f t="shared" ca="1" si="27"/>
        <v/>
      </c>
      <c r="AZN248" s="125" t="str">
        <f t="shared" ca="1" si="27"/>
        <v/>
      </c>
      <c r="AZO248" s="125" t="str">
        <f t="shared" ca="1" si="27"/>
        <v/>
      </c>
      <c r="AZP248" s="125" t="str">
        <f t="shared" ca="1" si="27"/>
        <v/>
      </c>
      <c r="AZQ248" s="125" t="str">
        <f t="shared" ca="1" si="27"/>
        <v/>
      </c>
      <c r="AZR248" s="125" t="str">
        <f t="shared" ca="1" si="27"/>
        <v/>
      </c>
      <c r="AZS248" s="125" t="str">
        <f t="shared" ca="1" si="27"/>
        <v/>
      </c>
      <c r="AZT248" s="125" t="str">
        <f t="shared" ca="1" si="27"/>
        <v/>
      </c>
      <c r="AZU248" s="125" t="str">
        <f t="shared" ca="1" si="27"/>
        <v/>
      </c>
      <c r="AZV248" s="125" t="str">
        <f t="shared" ca="1" si="27"/>
        <v/>
      </c>
      <c r="AZW248" s="125" t="str">
        <f t="shared" ca="1" si="27"/>
        <v/>
      </c>
      <c r="AZX248" s="125" t="str">
        <f t="shared" ca="1" si="27"/>
        <v/>
      </c>
      <c r="AZY248" s="125" t="str">
        <f t="shared" ca="1" si="27"/>
        <v/>
      </c>
      <c r="AZZ248" s="125" t="str">
        <f t="shared" ca="1" si="27"/>
        <v/>
      </c>
      <c r="BAA248" s="125" t="str">
        <f t="shared" ca="1" si="27"/>
        <v/>
      </c>
      <c r="BAB248" s="125" t="str">
        <f t="shared" ca="1" si="27"/>
        <v/>
      </c>
      <c r="BAC248" s="125" t="str">
        <f t="shared" ca="1" si="27"/>
        <v/>
      </c>
      <c r="BAD248" s="125" t="str">
        <f t="shared" ca="1" si="27"/>
        <v/>
      </c>
      <c r="BAE248" s="125" t="str">
        <f t="shared" ca="1" si="27"/>
        <v/>
      </c>
      <c r="BAF248" s="125" t="str">
        <f t="shared" ca="1" si="27"/>
        <v/>
      </c>
      <c r="BAG248" s="125" t="str">
        <f t="shared" ca="1" si="27"/>
        <v/>
      </c>
      <c r="BAH248" s="125" t="str">
        <f t="shared" ca="1" si="27"/>
        <v/>
      </c>
      <c r="BAI248" s="125" t="str">
        <f t="shared" ca="1" si="27"/>
        <v/>
      </c>
      <c r="BAJ248" s="125" t="str">
        <f t="shared" ca="1" si="27"/>
        <v/>
      </c>
      <c r="BAK248" s="125" t="str">
        <f t="shared" ca="1" si="27"/>
        <v/>
      </c>
      <c r="BAL248" s="125" t="str">
        <f t="shared" ca="1" si="27"/>
        <v/>
      </c>
      <c r="BAM248" s="125" t="str">
        <f t="shared" ca="1" si="27"/>
        <v/>
      </c>
      <c r="BAN248" s="125" t="str">
        <f t="shared" ca="1" si="27"/>
        <v/>
      </c>
      <c r="BAO248" s="125" t="str">
        <f t="shared" ca="1" si="27"/>
        <v/>
      </c>
      <c r="BAP248" s="125" t="str">
        <f t="shared" ca="1" si="27"/>
        <v/>
      </c>
      <c r="BAQ248" s="125" t="str">
        <f t="shared" ca="1" si="27"/>
        <v/>
      </c>
      <c r="BAR248" s="125" t="str">
        <f t="shared" ca="1" si="27"/>
        <v/>
      </c>
      <c r="BAS248" s="125" t="str">
        <f t="shared" ca="1" si="27"/>
        <v/>
      </c>
      <c r="BAT248" s="125" t="str">
        <f t="shared" ca="1" si="27"/>
        <v/>
      </c>
      <c r="BAU248" s="125" t="str">
        <f t="shared" ca="1" si="27"/>
        <v/>
      </c>
      <c r="BAV248" s="125" t="str">
        <f t="shared" ca="1" si="27"/>
        <v/>
      </c>
      <c r="BAW248" s="125" t="str">
        <f t="shared" ca="1" si="27"/>
        <v/>
      </c>
      <c r="BAX248" s="125" t="str">
        <f t="shared" ca="1" si="27"/>
        <v/>
      </c>
      <c r="BAY248" s="125" t="str">
        <f t="shared" ca="1" si="27"/>
        <v/>
      </c>
      <c r="BAZ248" s="125" t="str">
        <f t="shared" ca="1" si="27"/>
        <v/>
      </c>
      <c r="BBA248" s="125" t="str">
        <f t="shared" ca="1" si="27"/>
        <v/>
      </c>
      <c r="BBB248" s="125" t="str">
        <f t="shared" ca="1" si="27"/>
        <v/>
      </c>
      <c r="BBC248" s="125" t="str">
        <f t="shared" ca="1" si="27"/>
        <v/>
      </c>
      <c r="BBD248" s="125" t="str">
        <f t="shared" ca="1" si="27"/>
        <v/>
      </c>
      <c r="BBE248" s="125" t="str">
        <f t="shared" ref="BBE248:BDP248" ca="1" si="28">IFERROR(INDEX(UNSPSCDes,MATCH(INDIRECT(ADDRESS(ROW(),COLUMN()-1,4)),UNSPSCCode,0)),"")</f>
        <v/>
      </c>
      <c r="BBF248" s="125" t="str">
        <f t="shared" ca="1" si="28"/>
        <v/>
      </c>
      <c r="BBG248" s="125" t="str">
        <f t="shared" ca="1" si="28"/>
        <v/>
      </c>
      <c r="BBH248" s="125" t="str">
        <f t="shared" ca="1" si="28"/>
        <v/>
      </c>
      <c r="BBI248" s="125" t="str">
        <f t="shared" ca="1" si="28"/>
        <v/>
      </c>
      <c r="BBJ248" s="125" t="str">
        <f t="shared" ca="1" si="28"/>
        <v/>
      </c>
      <c r="BBK248" s="125" t="str">
        <f t="shared" ca="1" si="28"/>
        <v/>
      </c>
      <c r="BBL248" s="125" t="str">
        <f t="shared" ca="1" si="28"/>
        <v/>
      </c>
      <c r="BBM248" s="125" t="str">
        <f t="shared" ca="1" si="28"/>
        <v/>
      </c>
      <c r="BBN248" s="125" t="str">
        <f t="shared" ca="1" si="28"/>
        <v/>
      </c>
      <c r="BBO248" s="125" t="str">
        <f t="shared" ca="1" si="28"/>
        <v/>
      </c>
      <c r="BBP248" s="125" t="str">
        <f t="shared" ca="1" si="28"/>
        <v/>
      </c>
      <c r="BBQ248" s="125" t="str">
        <f t="shared" ca="1" si="28"/>
        <v/>
      </c>
      <c r="BBR248" s="125" t="str">
        <f t="shared" ca="1" si="28"/>
        <v/>
      </c>
      <c r="BBS248" s="125" t="str">
        <f t="shared" ca="1" si="28"/>
        <v/>
      </c>
      <c r="BBT248" s="125" t="str">
        <f t="shared" ca="1" si="28"/>
        <v/>
      </c>
      <c r="BBU248" s="125" t="str">
        <f t="shared" ca="1" si="28"/>
        <v/>
      </c>
      <c r="BBV248" s="125" t="str">
        <f t="shared" ca="1" si="28"/>
        <v/>
      </c>
      <c r="BBW248" s="125" t="str">
        <f t="shared" ca="1" si="28"/>
        <v/>
      </c>
      <c r="BBX248" s="125" t="str">
        <f t="shared" ca="1" si="28"/>
        <v/>
      </c>
      <c r="BBY248" s="125" t="str">
        <f t="shared" ca="1" si="28"/>
        <v/>
      </c>
      <c r="BBZ248" s="125" t="str">
        <f t="shared" ca="1" si="28"/>
        <v/>
      </c>
      <c r="BCA248" s="125" t="str">
        <f t="shared" ca="1" si="28"/>
        <v/>
      </c>
      <c r="BCB248" s="125" t="str">
        <f t="shared" ca="1" si="28"/>
        <v/>
      </c>
      <c r="BCC248" s="125" t="str">
        <f t="shared" ca="1" si="28"/>
        <v/>
      </c>
      <c r="BCD248" s="125" t="str">
        <f t="shared" ca="1" si="28"/>
        <v/>
      </c>
      <c r="BCE248" s="125" t="str">
        <f t="shared" ca="1" si="28"/>
        <v/>
      </c>
      <c r="BCF248" s="125" t="str">
        <f t="shared" ca="1" si="28"/>
        <v/>
      </c>
      <c r="BCG248" s="125" t="str">
        <f t="shared" ca="1" si="28"/>
        <v/>
      </c>
      <c r="BCH248" s="125" t="str">
        <f t="shared" ca="1" si="28"/>
        <v/>
      </c>
      <c r="BCI248" s="125" t="str">
        <f t="shared" ca="1" si="28"/>
        <v/>
      </c>
      <c r="BCJ248" s="125" t="str">
        <f t="shared" ca="1" si="28"/>
        <v/>
      </c>
      <c r="BCK248" s="125" t="str">
        <f t="shared" ca="1" si="28"/>
        <v/>
      </c>
      <c r="BCL248" s="125" t="str">
        <f t="shared" ca="1" si="28"/>
        <v/>
      </c>
      <c r="BCM248" s="125" t="str">
        <f t="shared" ca="1" si="28"/>
        <v/>
      </c>
      <c r="BCN248" s="125" t="str">
        <f t="shared" ca="1" si="28"/>
        <v/>
      </c>
      <c r="BCO248" s="125" t="str">
        <f t="shared" ca="1" si="28"/>
        <v/>
      </c>
      <c r="BCP248" s="125" t="str">
        <f t="shared" ca="1" si="28"/>
        <v/>
      </c>
      <c r="BCQ248" s="125" t="str">
        <f t="shared" ca="1" si="28"/>
        <v/>
      </c>
      <c r="BCR248" s="125" t="str">
        <f t="shared" ca="1" si="28"/>
        <v/>
      </c>
      <c r="BCS248" s="125" t="str">
        <f t="shared" ca="1" si="28"/>
        <v/>
      </c>
      <c r="BCT248" s="125" t="str">
        <f t="shared" ca="1" si="28"/>
        <v/>
      </c>
      <c r="BCU248" s="125" t="str">
        <f t="shared" ca="1" si="28"/>
        <v/>
      </c>
      <c r="BCV248" s="125" t="str">
        <f t="shared" ca="1" si="28"/>
        <v/>
      </c>
      <c r="BCW248" s="125" t="str">
        <f t="shared" ca="1" si="28"/>
        <v/>
      </c>
      <c r="BCX248" s="125" t="str">
        <f t="shared" ca="1" si="28"/>
        <v/>
      </c>
      <c r="BCY248" s="125" t="str">
        <f t="shared" ca="1" si="28"/>
        <v/>
      </c>
      <c r="BCZ248" s="125" t="str">
        <f t="shared" ca="1" si="28"/>
        <v/>
      </c>
      <c r="BDA248" s="125" t="str">
        <f t="shared" ca="1" si="28"/>
        <v/>
      </c>
      <c r="BDB248" s="125" t="str">
        <f t="shared" ca="1" si="28"/>
        <v/>
      </c>
      <c r="BDC248" s="125" t="str">
        <f t="shared" ca="1" si="28"/>
        <v/>
      </c>
      <c r="BDD248" s="125" t="str">
        <f t="shared" ca="1" si="28"/>
        <v/>
      </c>
      <c r="BDE248" s="125" t="str">
        <f t="shared" ca="1" si="28"/>
        <v/>
      </c>
      <c r="BDF248" s="125" t="str">
        <f t="shared" ca="1" si="28"/>
        <v/>
      </c>
      <c r="BDG248" s="125" t="str">
        <f t="shared" ca="1" si="28"/>
        <v/>
      </c>
      <c r="BDH248" s="125" t="str">
        <f t="shared" ca="1" si="28"/>
        <v/>
      </c>
      <c r="BDI248" s="125" t="str">
        <f t="shared" ca="1" si="28"/>
        <v/>
      </c>
      <c r="BDJ248" s="125" t="str">
        <f t="shared" ca="1" si="28"/>
        <v/>
      </c>
      <c r="BDK248" s="125" t="str">
        <f t="shared" ca="1" si="28"/>
        <v/>
      </c>
      <c r="BDL248" s="125" t="str">
        <f t="shared" ca="1" si="28"/>
        <v/>
      </c>
      <c r="BDM248" s="125" t="str">
        <f t="shared" ca="1" si="28"/>
        <v/>
      </c>
      <c r="BDN248" s="125" t="str">
        <f t="shared" ca="1" si="28"/>
        <v/>
      </c>
      <c r="BDO248" s="125" t="str">
        <f t="shared" ca="1" si="28"/>
        <v/>
      </c>
      <c r="BDP248" s="125" t="str">
        <f t="shared" ca="1" si="28"/>
        <v/>
      </c>
      <c r="BDQ248" s="125" t="str">
        <f t="shared" ref="BDQ248:BGB248" ca="1" si="29">IFERROR(INDEX(UNSPSCDes,MATCH(INDIRECT(ADDRESS(ROW(),COLUMN()-1,4)),UNSPSCCode,0)),"")</f>
        <v/>
      </c>
      <c r="BDR248" s="125" t="str">
        <f t="shared" ca="1" si="29"/>
        <v/>
      </c>
      <c r="BDS248" s="125" t="str">
        <f t="shared" ca="1" si="29"/>
        <v/>
      </c>
      <c r="BDT248" s="125" t="str">
        <f t="shared" ca="1" si="29"/>
        <v/>
      </c>
      <c r="BDU248" s="125" t="str">
        <f t="shared" ca="1" si="29"/>
        <v/>
      </c>
      <c r="BDV248" s="125" t="str">
        <f t="shared" ca="1" si="29"/>
        <v/>
      </c>
      <c r="BDW248" s="125" t="str">
        <f t="shared" ca="1" si="29"/>
        <v/>
      </c>
      <c r="BDX248" s="125" t="str">
        <f t="shared" ca="1" si="29"/>
        <v/>
      </c>
      <c r="BDY248" s="125" t="str">
        <f t="shared" ca="1" si="29"/>
        <v/>
      </c>
      <c r="BDZ248" s="125" t="str">
        <f t="shared" ca="1" si="29"/>
        <v/>
      </c>
      <c r="BEA248" s="125" t="str">
        <f t="shared" ca="1" si="29"/>
        <v/>
      </c>
      <c r="BEB248" s="125" t="str">
        <f t="shared" ca="1" si="29"/>
        <v/>
      </c>
      <c r="BEC248" s="125" t="str">
        <f t="shared" ca="1" si="29"/>
        <v/>
      </c>
      <c r="BED248" s="125" t="str">
        <f t="shared" ca="1" si="29"/>
        <v/>
      </c>
      <c r="BEE248" s="125" t="str">
        <f t="shared" ca="1" si="29"/>
        <v/>
      </c>
      <c r="BEF248" s="125" t="str">
        <f t="shared" ca="1" si="29"/>
        <v/>
      </c>
      <c r="BEG248" s="125" t="str">
        <f t="shared" ca="1" si="29"/>
        <v/>
      </c>
      <c r="BEH248" s="125" t="str">
        <f t="shared" ca="1" si="29"/>
        <v/>
      </c>
      <c r="BEI248" s="125" t="str">
        <f t="shared" ca="1" si="29"/>
        <v/>
      </c>
      <c r="BEJ248" s="125" t="str">
        <f t="shared" ca="1" si="29"/>
        <v/>
      </c>
      <c r="BEK248" s="125" t="str">
        <f t="shared" ca="1" si="29"/>
        <v/>
      </c>
      <c r="BEL248" s="125" t="str">
        <f t="shared" ca="1" si="29"/>
        <v/>
      </c>
      <c r="BEM248" s="125" t="str">
        <f t="shared" ca="1" si="29"/>
        <v/>
      </c>
      <c r="BEN248" s="125" t="str">
        <f t="shared" ca="1" si="29"/>
        <v/>
      </c>
      <c r="BEO248" s="125" t="str">
        <f t="shared" ca="1" si="29"/>
        <v/>
      </c>
      <c r="BEP248" s="125" t="str">
        <f t="shared" ca="1" si="29"/>
        <v/>
      </c>
      <c r="BEQ248" s="125" t="str">
        <f t="shared" ca="1" si="29"/>
        <v/>
      </c>
      <c r="BER248" s="125" t="str">
        <f t="shared" ca="1" si="29"/>
        <v/>
      </c>
      <c r="BES248" s="125" t="str">
        <f t="shared" ca="1" si="29"/>
        <v/>
      </c>
      <c r="BET248" s="125" t="str">
        <f t="shared" ca="1" si="29"/>
        <v/>
      </c>
      <c r="BEU248" s="125" t="str">
        <f t="shared" ca="1" si="29"/>
        <v/>
      </c>
      <c r="BEV248" s="125" t="str">
        <f t="shared" ca="1" si="29"/>
        <v/>
      </c>
      <c r="BEW248" s="125" t="str">
        <f t="shared" ca="1" si="29"/>
        <v/>
      </c>
      <c r="BEX248" s="125" t="str">
        <f t="shared" ca="1" si="29"/>
        <v/>
      </c>
      <c r="BEY248" s="125" t="str">
        <f t="shared" ca="1" si="29"/>
        <v/>
      </c>
      <c r="BEZ248" s="125" t="str">
        <f t="shared" ca="1" si="29"/>
        <v/>
      </c>
      <c r="BFA248" s="125" t="str">
        <f t="shared" ca="1" si="29"/>
        <v/>
      </c>
      <c r="BFB248" s="125" t="str">
        <f t="shared" ca="1" si="29"/>
        <v/>
      </c>
      <c r="BFC248" s="125" t="str">
        <f t="shared" ca="1" si="29"/>
        <v/>
      </c>
      <c r="BFD248" s="125" t="str">
        <f t="shared" ca="1" si="29"/>
        <v/>
      </c>
      <c r="BFE248" s="125" t="str">
        <f t="shared" ca="1" si="29"/>
        <v/>
      </c>
      <c r="BFF248" s="125" t="str">
        <f t="shared" ca="1" si="29"/>
        <v/>
      </c>
      <c r="BFG248" s="125" t="str">
        <f t="shared" ca="1" si="29"/>
        <v/>
      </c>
      <c r="BFH248" s="125" t="str">
        <f t="shared" ca="1" si="29"/>
        <v/>
      </c>
      <c r="BFI248" s="125" t="str">
        <f t="shared" ca="1" si="29"/>
        <v/>
      </c>
      <c r="BFJ248" s="125" t="str">
        <f t="shared" ca="1" si="29"/>
        <v/>
      </c>
      <c r="BFK248" s="125" t="str">
        <f t="shared" ca="1" si="29"/>
        <v/>
      </c>
      <c r="BFL248" s="125" t="str">
        <f t="shared" ca="1" si="29"/>
        <v/>
      </c>
      <c r="BFM248" s="125" t="str">
        <f t="shared" ca="1" si="29"/>
        <v/>
      </c>
      <c r="BFN248" s="125" t="str">
        <f t="shared" ca="1" si="29"/>
        <v/>
      </c>
      <c r="BFO248" s="125" t="str">
        <f t="shared" ca="1" si="29"/>
        <v/>
      </c>
      <c r="BFP248" s="125" t="str">
        <f t="shared" ca="1" si="29"/>
        <v/>
      </c>
      <c r="BFQ248" s="125" t="str">
        <f t="shared" ca="1" si="29"/>
        <v/>
      </c>
      <c r="BFR248" s="125" t="str">
        <f t="shared" ca="1" si="29"/>
        <v/>
      </c>
      <c r="BFS248" s="125" t="str">
        <f t="shared" ca="1" si="29"/>
        <v/>
      </c>
      <c r="BFT248" s="125" t="str">
        <f t="shared" ca="1" si="29"/>
        <v/>
      </c>
      <c r="BFU248" s="125" t="str">
        <f t="shared" ca="1" si="29"/>
        <v/>
      </c>
      <c r="BFV248" s="125" t="str">
        <f t="shared" ca="1" si="29"/>
        <v/>
      </c>
      <c r="BFW248" s="125" t="str">
        <f t="shared" ca="1" si="29"/>
        <v/>
      </c>
      <c r="BFX248" s="125" t="str">
        <f t="shared" ca="1" si="29"/>
        <v/>
      </c>
      <c r="BFY248" s="125" t="str">
        <f t="shared" ca="1" si="29"/>
        <v/>
      </c>
      <c r="BFZ248" s="125" t="str">
        <f t="shared" ca="1" si="29"/>
        <v/>
      </c>
      <c r="BGA248" s="125" t="str">
        <f t="shared" ca="1" si="29"/>
        <v/>
      </c>
      <c r="BGB248" s="125" t="str">
        <f t="shared" ca="1" si="29"/>
        <v/>
      </c>
      <c r="BGC248" s="125" t="str">
        <f t="shared" ref="BGC248:BIN248" ca="1" si="30">IFERROR(INDEX(UNSPSCDes,MATCH(INDIRECT(ADDRESS(ROW(),COLUMN()-1,4)),UNSPSCCode,0)),"")</f>
        <v/>
      </c>
      <c r="BGD248" s="125" t="str">
        <f t="shared" ca="1" si="30"/>
        <v/>
      </c>
      <c r="BGE248" s="125" t="str">
        <f t="shared" ca="1" si="30"/>
        <v/>
      </c>
      <c r="BGF248" s="125" t="str">
        <f t="shared" ca="1" si="30"/>
        <v/>
      </c>
      <c r="BGG248" s="125" t="str">
        <f t="shared" ca="1" si="30"/>
        <v/>
      </c>
      <c r="BGH248" s="125" t="str">
        <f t="shared" ca="1" si="30"/>
        <v/>
      </c>
      <c r="BGI248" s="125" t="str">
        <f t="shared" ca="1" si="30"/>
        <v/>
      </c>
      <c r="BGJ248" s="125" t="str">
        <f t="shared" ca="1" si="30"/>
        <v/>
      </c>
      <c r="BGK248" s="125" t="str">
        <f t="shared" ca="1" si="30"/>
        <v/>
      </c>
      <c r="BGL248" s="125" t="str">
        <f t="shared" ca="1" si="30"/>
        <v/>
      </c>
      <c r="BGM248" s="125" t="str">
        <f t="shared" ca="1" si="30"/>
        <v/>
      </c>
      <c r="BGN248" s="125" t="str">
        <f t="shared" ca="1" si="30"/>
        <v/>
      </c>
      <c r="BGO248" s="125" t="str">
        <f t="shared" ca="1" si="30"/>
        <v/>
      </c>
      <c r="BGP248" s="125" t="str">
        <f t="shared" ca="1" si="30"/>
        <v/>
      </c>
      <c r="BGQ248" s="125" t="str">
        <f t="shared" ca="1" si="30"/>
        <v/>
      </c>
      <c r="BGR248" s="125" t="str">
        <f t="shared" ca="1" si="30"/>
        <v/>
      </c>
      <c r="BGS248" s="125" t="str">
        <f t="shared" ca="1" si="30"/>
        <v/>
      </c>
      <c r="BGT248" s="125" t="str">
        <f t="shared" ca="1" si="30"/>
        <v/>
      </c>
      <c r="BGU248" s="125" t="str">
        <f t="shared" ca="1" si="30"/>
        <v/>
      </c>
      <c r="BGV248" s="125" t="str">
        <f t="shared" ca="1" si="30"/>
        <v/>
      </c>
      <c r="BGW248" s="125" t="str">
        <f t="shared" ca="1" si="30"/>
        <v/>
      </c>
      <c r="BGX248" s="125" t="str">
        <f t="shared" ca="1" si="30"/>
        <v/>
      </c>
      <c r="BGY248" s="125" t="str">
        <f t="shared" ca="1" si="30"/>
        <v/>
      </c>
      <c r="BGZ248" s="125" t="str">
        <f t="shared" ca="1" si="30"/>
        <v/>
      </c>
      <c r="BHA248" s="125" t="str">
        <f t="shared" ca="1" si="30"/>
        <v/>
      </c>
      <c r="BHB248" s="125" t="str">
        <f t="shared" ca="1" si="30"/>
        <v/>
      </c>
      <c r="BHC248" s="125" t="str">
        <f t="shared" ca="1" si="30"/>
        <v/>
      </c>
      <c r="BHD248" s="125" t="str">
        <f t="shared" ca="1" si="30"/>
        <v/>
      </c>
      <c r="BHE248" s="125" t="str">
        <f t="shared" ca="1" si="30"/>
        <v/>
      </c>
      <c r="BHF248" s="125" t="str">
        <f t="shared" ca="1" si="30"/>
        <v/>
      </c>
      <c r="BHG248" s="125" t="str">
        <f t="shared" ca="1" si="30"/>
        <v/>
      </c>
      <c r="BHH248" s="125" t="str">
        <f t="shared" ca="1" si="30"/>
        <v/>
      </c>
      <c r="BHI248" s="125" t="str">
        <f t="shared" ca="1" si="30"/>
        <v/>
      </c>
      <c r="BHJ248" s="125" t="str">
        <f t="shared" ca="1" si="30"/>
        <v/>
      </c>
      <c r="BHK248" s="125" t="str">
        <f t="shared" ca="1" si="30"/>
        <v/>
      </c>
      <c r="BHL248" s="125" t="str">
        <f t="shared" ca="1" si="30"/>
        <v/>
      </c>
      <c r="BHM248" s="125" t="str">
        <f t="shared" ca="1" si="30"/>
        <v/>
      </c>
      <c r="BHN248" s="125" t="str">
        <f t="shared" ca="1" si="30"/>
        <v/>
      </c>
      <c r="BHO248" s="125" t="str">
        <f t="shared" ca="1" si="30"/>
        <v/>
      </c>
      <c r="BHP248" s="125" t="str">
        <f t="shared" ca="1" si="30"/>
        <v/>
      </c>
      <c r="BHQ248" s="125" t="str">
        <f t="shared" ca="1" si="30"/>
        <v/>
      </c>
      <c r="BHR248" s="125" t="str">
        <f t="shared" ca="1" si="30"/>
        <v/>
      </c>
      <c r="BHS248" s="125" t="str">
        <f t="shared" ca="1" si="30"/>
        <v/>
      </c>
      <c r="BHT248" s="125" t="str">
        <f t="shared" ca="1" si="30"/>
        <v/>
      </c>
      <c r="BHU248" s="125" t="str">
        <f t="shared" ca="1" si="30"/>
        <v/>
      </c>
      <c r="BHV248" s="125" t="str">
        <f t="shared" ca="1" si="30"/>
        <v/>
      </c>
      <c r="BHW248" s="125" t="str">
        <f t="shared" ca="1" si="30"/>
        <v/>
      </c>
      <c r="BHX248" s="125" t="str">
        <f t="shared" ca="1" si="30"/>
        <v/>
      </c>
      <c r="BHY248" s="125" t="str">
        <f t="shared" ca="1" si="30"/>
        <v/>
      </c>
      <c r="BHZ248" s="125" t="str">
        <f t="shared" ca="1" si="30"/>
        <v/>
      </c>
      <c r="BIA248" s="125" t="str">
        <f t="shared" ca="1" si="30"/>
        <v/>
      </c>
      <c r="BIB248" s="125" t="str">
        <f t="shared" ca="1" si="30"/>
        <v/>
      </c>
      <c r="BIC248" s="125" t="str">
        <f t="shared" ca="1" si="30"/>
        <v/>
      </c>
      <c r="BID248" s="125" t="str">
        <f t="shared" ca="1" si="30"/>
        <v/>
      </c>
      <c r="BIE248" s="125" t="str">
        <f t="shared" ca="1" si="30"/>
        <v/>
      </c>
      <c r="BIF248" s="125" t="str">
        <f t="shared" ca="1" si="30"/>
        <v/>
      </c>
      <c r="BIG248" s="125" t="str">
        <f t="shared" ca="1" si="30"/>
        <v/>
      </c>
      <c r="BIH248" s="125" t="str">
        <f t="shared" ca="1" si="30"/>
        <v/>
      </c>
      <c r="BII248" s="125" t="str">
        <f t="shared" ca="1" si="30"/>
        <v/>
      </c>
      <c r="BIJ248" s="125" t="str">
        <f t="shared" ca="1" si="30"/>
        <v/>
      </c>
      <c r="BIK248" s="125" t="str">
        <f t="shared" ca="1" si="30"/>
        <v/>
      </c>
      <c r="BIL248" s="125" t="str">
        <f t="shared" ca="1" si="30"/>
        <v/>
      </c>
      <c r="BIM248" s="125" t="str">
        <f t="shared" ca="1" si="30"/>
        <v/>
      </c>
      <c r="BIN248" s="125" t="str">
        <f t="shared" ca="1" si="30"/>
        <v/>
      </c>
      <c r="BIO248" s="125" t="str">
        <f t="shared" ref="BIO248:BKZ248" ca="1" si="31">IFERROR(INDEX(UNSPSCDes,MATCH(INDIRECT(ADDRESS(ROW(),COLUMN()-1,4)),UNSPSCCode,0)),"")</f>
        <v/>
      </c>
      <c r="BIP248" s="125" t="str">
        <f t="shared" ca="1" si="31"/>
        <v/>
      </c>
      <c r="BIQ248" s="125" t="str">
        <f t="shared" ca="1" si="31"/>
        <v/>
      </c>
      <c r="BIR248" s="125" t="str">
        <f t="shared" ca="1" si="31"/>
        <v/>
      </c>
      <c r="BIS248" s="125" t="str">
        <f t="shared" ca="1" si="31"/>
        <v/>
      </c>
      <c r="BIT248" s="125" t="str">
        <f t="shared" ca="1" si="31"/>
        <v/>
      </c>
      <c r="BIU248" s="125" t="str">
        <f t="shared" ca="1" si="31"/>
        <v/>
      </c>
      <c r="BIV248" s="125" t="str">
        <f t="shared" ca="1" si="31"/>
        <v/>
      </c>
      <c r="BIW248" s="125" t="str">
        <f t="shared" ca="1" si="31"/>
        <v/>
      </c>
      <c r="BIX248" s="125" t="str">
        <f t="shared" ca="1" si="31"/>
        <v/>
      </c>
      <c r="BIY248" s="125" t="str">
        <f t="shared" ca="1" si="31"/>
        <v/>
      </c>
      <c r="BIZ248" s="125" t="str">
        <f t="shared" ca="1" si="31"/>
        <v/>
      </c>
      <c r="BJA248" s="125" t="str">
        <f t="shared" ca="1" si="31"/>
        <v/>
      </c>
      <c r="BJB248" s="125" t="str">
        <f t="shared" ca="1" si="31"/>
        <v/>
      </c>
      <c r="BJC248" s="125" t="str">
        <f t="shared" ca="1" si="31"/>
        <v/>
      </c>
      <c r="BJD248" s="125" t="str">
        <f t="shared" ca="1" si="31"/>
        <v/>
      </c>
      <c r="BJE248" s="125" t="str">
        <f t="shared" ca="1" si="31"/>
        <v/>
      </c>
      <c r="BJF248" s="125" t="str">
        <f t="shared" ca="1" si="31"/>
        <v/>
      </c>
      <c r="BJG248" s="125" t="str">
        <f t="shared" ca="1" si="31"/>
        <v/>
      </c>
      <c r="BJH248" s="125" t="str">
        <f t="shared" ca="1" si="31"/>
        <v/>
      </c>
      <c r="BJI248" s="125" t="str">
        <f t="shared" ca="1" si="31"/>
        <v/>
      </c>
      <c r="BJJ248" s="125" t="str">
        <f t="shared" ca="1" si="31"/>
        <v/>
      </c>
      <c r="BJK248" s="125" t="str">
        <f t="shared" ca="1" si="31"/>
        <v/>
      </c>
      <c r="BJL248" s="125" t="str">
        <f t="shared" ca="1" si="31"/>
        <v/>
      </c>
      <c r="BJM248" s="125" t="str">
        <f t="shared" ca="1" si="31"/>
        <v/>
      </c>
      <c r="BJN248" s="125" t="str">
        <f t="shared" ca="1" si="31"/>
        <v/>
      </c>
      <c r="BJO248" s="125" t="str">
        <f t="shared" ca="1" si="31"/>
        <v/>
      </c>
      <c r="BJP248" s="125" t="str">
        <f t="shared" ca="1" si="31"/>
        <v/>
      </c>
      <c r="BJQ248" s="125" t="str">
        <f t="shared" ca="1" si="31"/>
        <v/>
      </c>
      <c r="BJR248" s="125" t="str">
        <f t="shared" ca="1" si="31"/>
        <v/>
      </c>
      <c r="BJS248" s="125" t="str">
        <f t="shared" ca="1" si="31"/>
        <v/>
      </c>
      <c r="BJT248" s="125" t="str">
        <f t="shared" ca="1" si="31"/>
        <v/>
      </c>
      <c r="BJU248" s="125" t="str">
        <f t="shared" ca="1" si="31"/>
        <v/>
      </c>
      <c r="BJV248" s="125" t="str">
        <f t="shared" ca="1" si="31"/>
        <v/>
      </c>
      <c r="BJW248" s="125" t="str">
        <f t="shared" ca="1" si="31"/>
        <v/>
      </c>
      <c r="BJX248" s="125" t="str">
        <f t="shared" ca="1" si="31"/>
        <v/>
      </c>
      <c r="BJY248" s="125" t="str">
        <f t="shared" ca="1" si="31"/>
        <v/>
      </c>
      <c r="BJZ248" s="125" t="str">
        <f t="shared" ca="1" si="31"/>
        <v/>
      </c>
      <c r="BKA248" s="125" t="str">
        <f t="shared" ca="1" si="31"/>
        <v/>
      </c>
      <c r="BKB248" s="125" t="str">
        <f t="shared" ca="1" si="31"/>
        <v/>
      </c>
      <c r="BKC248" s="125" t="str">
        <f t="shared" ca="1" si="31"/>
        <v/>
      </c>
      <c r="BKD248" s="125" t="str">
        <f t="shared" ca="1" si="31"/>
        <v/>
      </c>
      <c r="BKE248" s="125" t="str">
        <f t="shared" ca="1" si="31"/>
        <v/>
      </c>
      <c r="BKF248" s="125" t="str">
        <f t="shared" ca="1" si="31"/>
        <v/>
      </c>
      <c r="BKG248" s="125" t="str">
        <f t="shared" ca="1" si="31"/>
        <v/>
      </c>
      <c r="BKH248" s="125" t="str">
        <f t="shared" ca="1" si="31"/>
        <v/>
      </c>
      <c r="BKI248" s="125" t="str">
        <f t="shared" ca="1" si="31"/>
        <v/>
      </c>
      <c r="BKJ248" s="125" t="str">
        <f t="shared" ca="1" si="31"/>
        <v/>
      </c>
      <c r="BKK248" s="125" t="str">
        <f t="shared" ca="1" si="31"/>
        <v/>
      </c>
      <c r="BKL248" s="125" t="str">
        <f t="shared" ca="1" si="31"/>
        <v/>
      </c>
      <c r="BKM248" s="125" t="str">
        <f t="shared" ca="1" si="31"/>
        <v/>
      </c>
      <c r="BKN248" s="125" t="str">
        <f t="shared" ca="1" si="31"/>
        <v/>
      </c>
      <c r="BKO248" s="125" t="str">
        <f t="shared" ca="1" si="31"/>
        <v/>
      </c>
      <c r="BKP248" s="125" t="str">
        <f t="shared" ca="1" si="31"/>
        <v/>
      </c>
      <c r="BKQ248" s="125" t="str">
        <f t="shared" ca="1" si="31"/>
        <v/>
      </c>
      <c r="BKR248" s="125" t="str">
        <f t="shared" ca="1" si="31"/>
        <v/>
      </c>
      <c r="BKS248" s="125" t="str">
        <f t="shared" ca="1" si="31"/>
        <v/>
      </c>
      <c r="BKT248" s="125" t="str">
        <f t="shared" ca="1" si="31"/>
        <v/>
      </c>
      <c r="BKU248" s="125" t="str">
        <f t="shared" ca="1" si="31"/>
        <v/>
      </c>
      <c r="BKV248" s="125" t="str">
        <f t="shared" ca="1" si="31"/>
        <v/>
      </c>
      <c r="BKW248" s="125" t="str">
        <f t="shared" ca="1" si="31"/>
        <v/>
      </c>
      <c r="BKX248" s="125" t="str">
        <f t="shared" ca="1" si="31"/>
        <v/>
      </c>
      <c r="BKY248" s="125" t="str">
        <f t="shared" ca="1" si="31"/>
        <v/>
      </c>
      <c r="BKZ248" s="125" t="str">
        <f t="shared" ca="1" si="31"/>
        <v/>
      </c>
      <c r="BLA248" s="125" t="str">
        <f t="shared" ref="BLA248:BNL248" ca="1" si="32">IFERROR(INDEX(UNSPSCDes,MATCH(INDIRECT(ADDRESS(ROW(),COLUMN()-1,4)),UNSPSCCode,0)),"")</f>
        <v/>
      </c>
      <c r="BLB248" s="125" t="str">
        <f t="shared" ca="1" si="32"/>
        <v/>
      </c>
      <c r="BLC248" s="125" t="str">
        <f t="shared" ca="1" si="32"/>
        <v/>
      </c>
      <c r="BLD248" s="125" t="str">
        <f t="shared" ca="1" si="32"/>
        <v/>
      </c>
      <c r="BLE248" s="125" t="str">
        <f t="shared" ca="1" si="32"/>
        <v/>
      </c>
      <c r="BLF248" s="125" t="str">
        <f t="shared" ca="1" si="32"/>
        <v/>
      </c>
      <c r="BLG248" s="125" t="str">
        <f t="shared" ca="1" si="32"/>
        <v/>
      </c>
      <c r="BLH248" s="125" t="str">
        <f t="shared" ca="1" si="32"/>
        <v/>
      </c>
      <c r="BLI248" s="125" t="str">
        <f t="shared" ca="1" si="32"/>
        <v/>
      </c>
      <c r="BLJ248" s="125" t="str">
        <f t="shared" ca="1" si="32"/>
        <v/>
      </c>
      <c r="BLK248" s="125" t="str">
        <f t="shared" ca="1" si="32"/>
        <v/>
      </c>
      <c r="BLL248" s="125" t="str">
        <f t="shared" ca="1" si="32"/>
        <v/>
      </c>
      <c r="BLM248" s="125" t="str">
        <f t="shared" ca="1" si="32"/>
        <v/>
      </c>
      <c r="BLN248" s="125" t="str">
        <f t="shared" ca="1" si="32"/>
        <v/>
      </c>
      <c r="BLO248" s="125" t="str">
        <f t="shared" ca="1" si="32"/>
        <v/>
      </c>
      <c r="BLP248" s="125" t="str">
        <f t="shared" ca="1" si="32"/>
        <v/>
      </c>
      <c r="BLQ248" s="125" t="str">
        <f t="shared" ca="1" si="32"/>
        <v/>
      </c>
      <c r="BLR248" s="125" t="str">
        <f t="shared" ca="1" si="32"/>
        <v/>
      </c>
      <c r="BLS248" s="125" t="str">
        <f t="shared" ca="1" si="32"/>
        <v/>
      </c>
      <c r="BLT248" s="125" t="str">
        <f t="shared" ca="1" si="32"/>
        <v/>
      </c>
      <c r="BLU248" s="125" t="str">
        <f t="shared" ca="1" si="32"/>
        <v/>
      </c>
      <c r="BLV248" s="125" t="str">
        <f t="shared" ca="1" si="32"/>
        <v/>
      </c>
      <c r="BLW248" s="125" t="str">
        <f t="shared" ca="1" si="32"/>
        <v/>
      </c>
      <c r="BLX248" s="125" t="str">
        <f t="shared" ca="1" si="32"/>
        <v/>
      </c>
      <c r="BLY248" s="125" t="str">
        <f t="shared" ca="1" si="32"/>
        <v/>
      </c>
      <c r="BLZ248" s="125" t="str">
        <f t="shared" ca="1" si="32"/>
        <v/>
      </c>
      <c r="BMA248" s="125" t="str">
        <f t="shared" ca="1" si="32"/>
        <v/>
      </c>
      <c r="BMB248" s="125" t="str">
        <f t="shared" ca="1" si="32"/>
        <v/>
      </c>
      <c r="BMC248" s="125" t="str">
        <f t="shared" ca="1" si="32"/>
        <v/>
      </c>
      <c r="BMD248" s="125" t="str">
        <f t="shared" ca="1" si="32"/>
        <v/>
      </c>
      <c r="BME248" s="125" t="str">
        <f t="shared" ca="1" si="32"/>
        <v/>
      </c>
      <c r="BMF248" s="125" t="str">
        <f t="shared" ca="1" si="32"/>
        <v/>
      </c>
      <c r="BMG248" s="125" t="str">
        <f t="shared" ca="1" si="32"/>
        <v/>
      </c>
      <c r="BMH248" s="125" t="str">
        <f t="shared" ca="1" si="32"/>
        <v/>
      </c>
      <c r="BMI248" s="125" t="str">
        <f t="shared" ca="1" si="32"/>
        <v/>
      </c>
      <c r="BMJ248" s="125" t="str">
        <f t="shared" ca="1" si="32"/>
        <v/>
      </c>
      <c r="BMK248" s="125" t="str">
        <f t="shared" ca="1" si="32"/>
        <v/>
      </c>
      <c r="BML248" s="125" t="str">
        <f t="shared" ca="1" si="32"/>
        <v/>
      </c>
      <c r="BMM248" s="125" t="str">
        <f t="shared" ca="1" si="32"/>
        <v/>
      </c>
      <c r="BMN248" s="125" t="str">
        <f t="shared" ca="1" si="32"/>
        <v/>
      </c>
      <c r="BMO248" s="125" t="str">
        <f t="shared" ca="1" si="32"/>
        <v/>
      </c>
      <c r="BMP248" s="125" t="str">
        <f t="shared" ca="1" si="32"/>
        <v/>
      </c>
      <c r="BMQ248" s="125" t="str">
        <f t="shared" ca="1" si="32"/>
        <v/>
      </c>
      <c r="BMR248" s="125" t="str">
        <f t="shared" ca="1" si="32"/>
        <v/>
      </c>
      <c r="BMS248" s="125" t="str">
        <f t="shared" ca="1" si="32"/>
        <v/>
      </c>
      <c r="BMT248" s="125" t="str">
        <f t="shared" ca="1" si="32"/>
        <v/>
      </c>
      <c r="BMU248" s="125" t="str">
        <f t="shared" ca="1" si="32"/>
        <v/>
      </c>
      <c r="BMV248" s="125" t="str">
        <f t="shared" ca="1" si="32"/>
        <v/>
      </c>
      <c r="BMW248" s="125" t="str">
        <f t="shared" ca="1" si="32"/>
        <v/>
      </c>
      <c r="BMX248" s="125" t="str">
        <f t="shared" ca="1" si="32"/>
        <v/>
      </c>
      <c r="BMY248" s="125" t="str">
        <f t="shared" ca="1" si="32"/>
        <v/>
      </c>
      <c r="BMZ248" s="125" t="str">
        <f t="shared" ca="1" si="32"/>
        <v/>
      </c>
      <c r="BNA248" s="125" t="str">
        <f t="shared" ca="1" si="32"/>
        <v/>
      </c>
      <c r="BNB248" s="125" t="str">
        <f t="shared" ca="1" si="32"/>
        <v/>
      </c>
      <c r="BNC248" s="125" t="str">
        <f t="shared" ca="1" si="32"/>
        <v/>
      </c>
      <c r="BND248" s="125" t="str">
        <f t="shared" ca="1" si="32"/>
        <v/>
      </c>
      <c r="BNE248" s="125" t="str">
        <f t="shared" ca="1" si="32"/>
        <v/>
      </c>
      <c r="BNF248" s="125" t="str">
        <f t="shared" ca="1" si="32"/>
        <v/>
      </c>
      <c r="BNG248" s="125" t="str">
        <f t="shared" ca="1" si="32"/>
        <v/>
      </c>
      <c r="BNH248" s="125" t="str">
        <f t="shared" ca="1" si="32"/>
        <v/>
      </c>
      <c r="BNI248" s="125" t="str">
        <f t="shared" ca="1" si="32"/>
        <v/>
      </c>
      <c r="BNJ248" s="125" t="str">
        <f t="shared" ca="1" si="32"/>
        <v/>
      </c>
      <c r="BNK248" s="125" t="str">
        <f t="shared" ca="1" si="32"/>
        <v/>
      </c>
      <c r="BNL248" s="125" t="str">
        <f t="shared" ca="1" si="32"/>
        <v/>
      </c>
      <c r="BNM248" s="125" t="str">
        <f t="shared" ref="BNM248:BPX248" ca="1" si="33">IFERROR(INDEX(UNSPSCDes,MATCH(INDIRECT(ADDRESS(ROW(),COLUMN()-1,4)),UNSPSCCode,0)),"")</f>
        <v/>
      </c>
      <c r="BNN248" s="125" t="str">
        <f t="shared" ca="1" si="33"/>
        <v/>
      </c>
      <c r="BNO248" s="125" t="str">
        <f t="shared" ca="1" si="33"/>
        <v/>
      </c>
      <c r="BNP248" s="125" t="str">
        <f t="shared" ca="1" si="33"/>
        <v/>
      </c>
      <c r="BNQ248" s="125" t="str">
        <f t="shared" ca="1" si="33"/>
        <v/>
      </c>
      <c r="BNR248" s="125" t="str">
        <f t="shared" ca="1" si="33"/>
        <v/>
      </c>
      <c r="BNS248" s="125" t="str">
        <f t="shared" ca="1" si="33"/>
        <v/>
      </c>
      <c r="BNT248" s="125" t="str">
        <f t="shared" ca="1" si="33"/>
        <v/>
      </c>
      <c r="BNU248" s="125" t="str">
        <f t="shared" ca="1" si="33"/>
        <v/>
      </c>
      <c r="BNV248" s="125" t="str">
        <f t="shared" ca="1" si="33"/>
        <v/>
      </c>
      <c r="BNW248" s="125" t="str">
        <f t="shared" ca="1" si="33"/>
        <v/>
      </c>
      <c r="BNX248" s="125" t="str">
        <f t="shared" ca="1" si="33"/>
        <v/>
      </c>
      <c r="BNY248" s="125" t="str">
        <f t="shared" ca="1" si="33"/>
        <v/>
      </c>
      <c r="BNZ248" s="125" t="str">
        <f t="shared" ca="1" si="33"/>
        <v/>
      </c>
      <c r="BOA248" s="125" t="str">
        <f t="shared" ca="1" si="33"/>
        <v/>
      </c>
      <c r="BOB248" s="125" t="str">
        <f t="shared" ca="1" si="33"/>
        <v/>
      </c>
      <c r="BOC248" s="125" t="str">
        <f t="shared" ca="1" si="33"/>
        <v/>
      </c>
      <c r="BOD248" s="125" t="str">
        <f t="shared" ca="1" si="33"/>
        <v/>
      </c>
      <c r="BOE248" s="125" t="str">
        <f t="shared" ca="1" si="33"/>
        <v/>
      </c>
      <c r="BOF248" s="125" t="str">
        <f t="shared" ca="1" si="33"/>
        <v/>
      </c>
      <c r="BOG248" s="125" t="str">
        <f t="shared" ca="1" si="33"/>
        <v/>
      </c>
      <c r="BOH248" s="125" t="str">
        <f t="shared" ca="1" si="33"/>
        <v/>
      </c>
      <c r="BOI248" s="125" t="str">
        <f t="shared" ca="1" si="33"/>
        <v/>
      </c>
      <c r="BOJ248" s="125" t="str">
        <f t="shared" ca="1" si="33"/>
        <v/>
      </c>
      <c r="BOK248" s="125" t="str">
        <f t="shared" ca="1" si="33"/>
        <v/>
      </c>
      <c r="BOL248" s="125" t="str">
        <f t="shared" ca="1" si="33"/>
        <v/>
      </c>
      <c r="BOM248" s="125" t="str">
        <f t="shared" ca="1" si="33"/>
        <v/>
      </c>
      <c r="BON248" s="125" t="str">
        <f t="shared" ca="1" si="33"/>
        <v/>
      </c>
      <c r="BOO248" s="125" t="str">
        <f t="shared" ca="1" si="33"/>
        <v/>
      </c>
      <c r="BOP248" s="125" t="str">
        <f t="shared" ca="1" si="33"/>
        <v/>
      </c>
      <c r="BOQ248" s="125" t="str">
        <f t="shared" ca="1" si="33"/>
        <v/>
      </c>
      <c r="BOR248" s="125" t="str">
        <f t="shared" ca="1" si="33"/>
        <v/>
      </c>
      <c r="BOS248" s="125" t="str">
        <f t="shared" ca="1" si="33"/>
        <v/>
      </c>
      <c r="BOT248" s="125" t="str">
        <f t="shared" ca="1" si="33"/>
        <v/>
      </c>
      <c r="BOU248" s="125" t="str">
        <f t="shared" ca="1" si="33"/>
        <v/>
      </c>
      <c r="BOV248" s="125" t="str">
        <f t="shared" ca="1" si="33"/>
        <v/>
      </c>
      <c r="BOW248" s="125" t="str">
        <f t="shared" ca="1" si="33"/>
        <v/>
      </c>
      <c r="BOX248" s="125" t="str">
        <f t="shared" ca="1" si="33"/>
        <v/>
      </c>
      <c r="BOY248" s="125" t="str">
        <f t="shared" ca="1" si="33"/>
        <v/>
      </c>
      <c r="BOZ248" s="125" t="str">
        <f t="shared" ca="1" si="33"/>
        <v/>
      </c>
      <c r="BPA248" s="125" t="str">
        <f t="shared" ca="1" si="33"/>
        <v/>
      </c>
      <c r="BPB248" s="125" t="str">
        <f t="shared" ca="1" si="33"/>
        <v/>
      </c>
      <c r="BPC248" s="125" t="str">
        <f t="shared" ca="1" si="33"/>
        <v/>
      </c>
      <c r="BPD248" s="125" t="str">
        <f t="shared" ca="1" si="33"/>
        <v/>
      </c>
      <c r="BPE248" s="125" t="str">
        <f t="shared" ca="1" si="33"/>
        <v/>
      </c>
      <c r="BPF248" s="125" t="str">
        <f t="shared" ca="1" si="33"/>
        <v/>
      </c>
      <c r="BPG248" s="125" t="str">
        <f t="shared" ca="1" si="33"/>
        <v/>
      </c>
      <c r="BPH248" s="125" t="str">
        <f t="shared" ca="1" si="33"/>
        <v/>
      </c>
      <c r="BPI248" s="125" t="str">
        <f t="shared" ca="1" si="33"/>
        <v/>
      </c>
      <c r="BPJ248" s="125" t="str">
        <f t="shared" ca="1" si="33"/>
        <v/>
      </c>
      <c r="BPK248" s="125" t="str">
        <f t="shared" ca="1" si="33"/>
        <v/>
      </c>
      <c r="BPL248" s="125" t="str">
        <f t="shared" ca="1" si="33"/>
        <v/>
      </c>
      <c r="BPM248" s="125" t="str">
        <f t="shared" ca="1" si="33"/>
        <v/>
      </c>
      <c r="BPN248" s="125" t="str">
        <f t="shared" ca="1" si="33"/>
        <v/>
      </c>
      <c r="BPO248" s="125" t="str">
        <f t="shared" ca="1" si="33"/>
        <v/>
      </c>
      <c r="BPP248" s="125" t="str">
        <f t="shared" ca="1" si="33"/>
        <v/>
      </c>
      <c r="BPQ248" s="125" t="str">
        <f t="shared" ca="1" si="33"/>
        <v/>
      </c>
      <c r="BPR248" s="125" t="str">
        <f t="shared" ca="1" si="33"/>
        <v/>
      </c>
      <c r="BPS248" s="125" t="str">
        <f t="shared" ca="1" si="33"/>
        <v/>
      </c>
      <c r="BPT248" s="125" t="str">
        <f t="shared" ca="1" si="33"/>
        <v/>
      </c>
      <c r="BPU248" s="125" t="str">
        <f t="shared" ca="1" si="33"/>
        <v/>
      </c>
      <c r="BPV248" s="125" t="str">
        <f t="shared" ca="1" si="33"/>
        <v/>
      </c>
      <c r="BPW248" s="125" t="str">
        <f t="shared" ca="1" si="33"/>
        <v/>
      </c>
      <c r="BPX248" s="125" t="str">
        <f t="shared" ca="1" si="33"/>
        <v/>
      </c>
      <c r="BPY248" s="125" t="str">
        <f t="shared" ref="BPY248:BSJ248" ca="1" si="34">IFERROR(INDEX(UNSPSCDes,MATCH(INDIRECT(ADDRESS(ROW(),COLUMN()-1,4)),UNSPSCCode,0)),"")</f>
        <v/>
      </c>
      <c r="BPZ248" s="125" t="str">
        <f t="shared" ca="1" si="34"/>
        <v/>
      </c>
      <c r="BQA248" s="125" t="str">
        <f t="shared" ca="1" si="34"/>
        <v/>
      </c>
      <c r="BQB248" s="125" t="str">
        <f t="shared" ca="1" si="34"/>
        <v/>
      </c>
      <c r="BQC248" s="125" t="str">
        <f t="shared" ca="1" si="34"/>
        <v/>
      </c>
      <c r="BQD248" s="125" t="str">
        <f t="shared" ca="1" si="34"/>
        <v/>
      </c>
      <c r="BQE248" s="125" t="str">
        <f t="shared" ca="1" si="34"/>
        <v/>
      </c>
      <c r="BQF248" s="125" t="str">
        <f t="shared" ca="1" si="34"/>
        <v/>
      </c>
      <c r="BQG248" s="125" t="str">
        <f t="shared" ca="1" si="34"/>
        <v/>
      </c>
      <c r="BQH248" s="125" t="str">
        <f t="shared" ca="1" si="34"/>
        <v/>
      </c>
      <c r="BQI248" s="125" t="str">
        <f t="shared" ca="1" si="34"/>
        <v/>
      </c>
      <c r="BQJ248" s="125" t="str">
        <f t="shared" ca="1" si="34"/>
        <v/>
      </c>
      <c r="BQK248" s="125" t="str">
        <f t="shared" ca="1" si="34"/>
        <v/>
      </c>
      <c r="BQL248" s="125" t="str">
        <f t="shared" ca="1" si="34"/>
        <v/>
      </c>
      <c r="BQM248" s="125" t="str">
        <f t="shared" ca="1" si="34"/>
        <v/>
      </c>
      <c r="BQN248" s="125" t="str">
        <f t="shared" ca="1" si="34"/>
        <v/>
      </c>
      <c r="BQO248" s="125" t="str">
        <f t="shared" ca="1" si="34"/>
        <v/>
      </c>
      <c r="BQP248" s="125" t="str">
        <f t="shared" ca="1" si="34"/>
        <v/>
      </c>
      <c r="BQQ248" s="125" t="str">
        <f t="shared" ca="1" si="34"/>
        <v/>
      </c>
      <c r="BQR248" s="125" t="str">
        <f t="shared" ca="1" si="34"/>
        <v/>
      </c>
      <c r="BQS248" s="125" t="str">
        <f t="shared" ca="1" si="34"/>
        <v/>
      </c>
      <c r="BQT248" s="125" t="str">
        <f t="shared" ca="1" si="34"/>
        <v/>
      </c>
      <c r="BQU248" s="125" t="str">
        <f t="shared" ca="1" si="34"/>
        <v/>
      </c>
      <c r="BQV248" s="125" t="str">
        <f t="shared" ca="1" si="34"/>
        <v/>
      </c>
      <c r="BQW248" s="125" t="str">
        <f t="shared" ca="1" si="34"/>
        <v/>
      </c>
      <c r="BQX248" s="125" t="str">
        <f t="shared" ca="1" si="34"/>
        <v/>
      </c>
      <c r="BQY248" s="125" t="str">
        <f t="shared" ca="1" si="34"/>
        <v/>
      </c>
      <c r="BQZ248" s="125" t="str">
        <f t="shared" ca="1" si="34"/>
        <v/>
      </c>
      <c r="BRA248" s="125" t="str">
        <f t="shared" ca="1" si="34"/>
        <v/>
      </c>
      <c r="BRB248" s="125" t="str">
        <f t="shared" ca="1" si="34"/>
        <v/>
      </c>
      <c r="BRC248" s="125" t="str">
        <f t="shared" ca="1" si="34"/>
        <v/>
      </c>
      <c r="BRD248" s="125" t="str">
        <f t="shared" ca="1" si="34"/>
        <v/>
      </c>
      <c r="BRE248" s="125" t="str">
        <f t="shared" ca="1" si="34"/>
        <v/>
      </c>
      <c r="BRF248" s="125" t="str">
        <f t="shared" ca="1" si="34"/>
        <v/>
      </c>
      <c r="BRG248" s="125" t="str">
        <f t="shared" ca="1" si="34"/>
        <v/>
      </c>
      <c r="BRH248" s="125" t="str">
        <f t="shared" ca="1" si="34"/>
        <v/>
      </c>
      <c r="BRI248" s="125" t="str">
        <f t="shared" ca="1" si="34"/>
        <v/>
      </c>
      <c r="BRJ248" s="125" t="str">
        <f t="shared" ca="1" si="34"/>
        <v/>
      </c>
      <c r="BRK248" s="125" t="str">
        <f t="shared" ca="1" si="34"/>
        <v/>
      </c>
      <c r="BRL248" s="125" t="str">
        <f t="shared" ca="1" si="34"/>
        <v/>
      </c>
      <c r="BRM248" s="125" t="str">
        <f t="shared" ca="1" si="34"/>
        <v/>
      </c>
      <c r="BRN248" s="125" t="str">
        <f t="shared" ca="1" si="34"/>
        <v/>
      </c>
      <c r="BRO248" s="125" t="str">
        <f t="shared" ca="1" si="34"/>
        <v/>
      </c>
      <c r="BRP248" s="125" t="str">
        <f t="shared" ca="1" si="34"/>
        <v/>
      </c>
      <c r="BRQ248" s="125" t="str">
        <f t="shared" ca="1" si="34"/>
        <v/>
      </c>
      <c r="BRR248" s="125" t="str">
        <f t="shared" ca="1" si="34"/>
        <v/>
      </c>
      <c r="BRS248" s="125" t="str">
        <f t="shared" ca="1" si="34"/>
        <v/>
      </c>
      <c r="BRT248" s="125" t="str">
        <f t="shared" ca="1" si="34"/>
        <v/>
      </c>
      <c r="BRU248" s="125" t="str">
        <f t="shared" ca="1" si="34"/>
        <v/>
      </c>
      <c r="BRV248" s="125" t="str">
        <f t="shared" ca="1" si="34"/>
        <v/>
      </c>
      <c r="BRW248" s="125" t="str">
        <f t="shared" ca="1" si="34"/>
        <v/>
      </c>
      <c r="BRX248" s="125" t="str">
        <f t="shared" ca="1" si="34"/>
        <v/>
      </c>
      <c r="BRY248" s="125" t="str">
        <f t="shared" ca="1" si="34"/>
        <v/>
      </c>
      <c r="BRZ248" s="125" t="str">
        <f t="shared" ca="1" si="34"/>
        <v/>
      </c>
      <c r="BSA248" s="125" t="str">
        <f t="shared" ca="1" si="34"/>
        <v/>
      </c>
      <c r="BSB248" s="125" t="str">
        <f t="shared" ca="1" si="34"/>
        <v/>
      </c>
      <c r="BSC248" s="125" t="str">
        <f t="shared" ca="1" si="34"/>
        <v/>
      </c>
      <c r="BSD248" s="125" t="str">
        <f t="shared" ca="1" si="34"/>
        <v/>
      </c>
      <c r="BSE248" s="125" t="str">
        <f t="shared" ca="1" si="34"/>
        <v/>
      </c>
      <c r="BSF248" s="125" t="str">
        <f t="shared" ca="1" si="34"/>
        <v/>
      </c>
      <c r="BSG248" s="125" t="str">
        <f t="shared" ca="1" si="34"/>
        <v/>
      </c>
      <c r="BSH248" s="125" t="str">
        <f t="shared" ca="1" si="34"/>
        <v/>
      </c>
      <c r="BSI248" s="125" t="str">
        <f t="shared" ca="1" si="34"/>
        <v/>
      </c>
      <c r="BSJ248" s="125" t="str">
        <f t="shared" ca="1" si="34"/>
        <v/>
      </c>
      <c r="BSK248" s="125" t="str">
        <f t="shared" ref="BSK248:BUV248" ca="1" si="35">IFERROR(INDEX(UNSPSCDes,MATCH(INDIRECT(ADDRESS(ROW(),COLUMN()-1,4)),UNSPSCCode,0)),"")</f>
        <v/>
      </c>
      <c r="BSL248" s="125" t="str">
        <f t="shared" ca="1" si="35"/>
        <v/>
      </c>
      <c r="BSM248" s="125" t="str">
        <f t="shared" ca="1" si="35"/>
        <v/>
      </c>
      <c r="BSN248" s="125" t="str">
        <f t="shared" ca="1" si="35"/>
        <v/>
      </c>
      <c r="BSO248" s="125" t="str">
        <f t="shared" ca="1" si="35"/>
        <v/>
      </c>
      <c r="BSP248" s="125" t="str">
        <f t="shared" ca="1" si="35"/>
        <v/>
      </c>
      <c r="BSQ248" s="125" t="str">
        <f t="shared" ca="1" si="35"/>
        <v/>
      </c>
      <c r="BSR248" s="125" t="str">
        <f t="shared" ca="1" si="35"/>
        <v/>
      </c>
      <c r="BSS248" s="125" t="str">
        <f t="shared" ca="1" si="35"/>
        <v/>
      </c>
      <c r="BST248" s="125" t="str">
        <f t="shared" ca="1" si="35"/>
        <v/>
      </c>
      <c r="BSU248" s="125" t="str">
        <f t="shared" ca="1" si="35"/>
        <v/>
      </c>
      <c r="BSV248" s="125" t="str">
        <f t="shared" ca="1" si="35"/>
        <v/>
      </c>
      <c r="BSW248" s="125" t="str">
        <f t="shared" ca="1" si="35"/>
        <v/>
      </c>
      <c r="BSX248" s="125" t="str">
        <f t="shared" ca="1" si="35"/>
        <v/>
      </c>
      <c r="BSY248" s="125" t="str">
        <f t="shared" ca="1" si="35"/>
        <v/>
      </c>
      <c r="BSZ248" s="125" t="str">
        <f t="shared" ca="1" si="35"/>
        <v/>
      </c>
      <c r="BTA248" s="125" t="str">
        <f t="shared" ca="1" si="35"/>
        <v/>
      </c>
      <c r="BTB248" s="125" t="str">
        <f t="shared" ca="1" si="35"/>
        <v/>
      </c>
      <c r="BTC248" s="125" t="str">
        <f t="shared" ca="1" si="35"/>
        <v/>
      </c>
      <c r="BTD248" s="125" t="str">
        <f t="shared" ca="1" si="35"/>
        <v/>
      </c>
      <c r="BTE248" s="125" t="str">
        <f t="shared" ca="1" si="35"/>
        <v/>
      </c>
      <c r="BTF248" s="125" t="str">
        <f t="shared" ca="1" si="35"/>
        <v/>
      </c>
      <c r="BTG248" s="125" t="str">
        <f t="shared" ca="1" si="35"/>
        <v/>
      </c>
      <c r="BTH248" s="125" t="str">
        <f t="shared" ca="1" si="35"/>
        <v/>
      </c>
      <c r="BTI248" s="125" t="str">
        <f t="shared" ca="1" si="35"/>
        <v/>
      </c>
      <c r="BTJ248" s="125" t="str">
        <f t="shared" ca="1" si="35"/>
        <v/>
      </c>
      <c r="BTK248" s="125" t="str">
        <f t="shared" ca="1" si="35"/>
        <v/>
      </c>
      <c r="BTL248" s="125" t="str">
        <f t="shared" ca="1" si="35"/>
        <v/>
      </c>
      <c r="BTM248" s="125" t="str">
        <f t="shared" ca="1" si="35"/>
        <v/>
      </c>
      <c r="BTN248" s="125" t="str">
        <f t="shared" ca="1" si="35"/>
        <v/>
      </c>
      <c r="BTO248" s="125" t="str">
        <f t="shared" ca="1" si="35"/>
        <v/>
      </c>
      <c r="BTP248" s="125" t="str">
        <f t="shared" ca="1" si="35"/>
        <v/>
      </c>
      <c r="BTQ248" s="125" t="str">
        <f t="shared" ca="1" si="35"/>
        <v/>
      </c>
      <c r="BTR248" s="125" t="str">
        <f t="shared" ca="1" si="35"/>
        <v/>
      </c>
      <c r="BTS248" s="125" t="str">
        <f t="shared" ca="1" si="35"/>
        <v/>
      </c>
      <c r="BTT248" s="125" t="str">
        <f t="shared" ca="1" si="35"/>
        <v/>
      </c>
      <c r="BTU248" s="125" t="str">
        <f t="shared" ca="1" si="35"/>
        <v/>
      </c>
      <c r="BTV248" s="125" t="str">
        <f t="shared" ca="1" si="35"/>
        <v/>
      </c>
      <c r="BTW248" s="125" t="str">
        <f t="shared" ca="1" si="35"/>
        <v/>
      </c>
      <c r="BTX248" s="125" t="str">
        <f t="shared" ca="1" si="35"/>
        <v/>
      </c>
      <c r="BTY248" s="125" t="str">
        <f t="shared" ca="1" si="35"/>
        <v/>
      </c>
      <c r="BTZ248" s="125" t="str">
        <f t="shared" ca="1" si="35"/>
        <v/>
      </c>
      <c r="BUA248" s="125" t="str">
        <f t="shared" ca="1" si="35"/>
        <v/>
      </c>
      <c r="BUB248" s="125" t="str">
        <f t="shared" ca="1" si="35"/>
        <v/>
      </c>
      <c r="BUC248" s="125" t="str">
        <f t="shared" ca="1" si="35"/>
        <v/>
      </c>
      <c r="BUD248" s="125" t="str">
        <f t="shared" ca="1" si="35"/>
        <v/>
      </c>
      <c r="BUE248" s="125" t="str">
        <f t="shared" ca="1" si="35"/>
        <v/>
      </c>
      <c r="BUF248" s="125" t="str">
        <f t="shared" ca="1" si="35"/>
        <v/>
      </c>
      <c r="BUG248" s="125" t="str">
        <f t="shared" ca="1" si="35"/>
        <v/>
      </c>
      <c r="BUH248" s="125" t="str">
        <f t="shared" ca="1" si="35"/>
        <v/>
      </c>
      <c r="BUI248" s="125" t="str">
        <f t="shared" ca="1" si="35"/>
        <v/>
      </c>
      <c r="BUJ248" s="125" t="str">
        <f t="shared" ca="1" si="35"/>
        <v/>
      </c>
      <c r="BUK248" s="125" t="str">
        <f t="shared" ca="1" si="35"/>
        <v/>
      </c>
      <c r="BUL248" s="125" t="str">
        <f t="shared" ca="1" si="35"/>
        <v/>
      </c>
      <c r="BUM248" s="125" t="str">
        <f t="shared" ca="1" si="35"/>
        <v/>
      </c>
      <c r="BUN248" s="125" t="str">
        <f t="shared" ca="1" si="35"/>
        <v/>
      </c>
      <c r="BUO248" s="125" t="str">
        <f t="shared" ca="1" si="35"/>
        <v/>
      </c>
      <c r="BUP248" s="125" t="str">
        <f t="shared" ca="1" si="35"/>
        <v/>
      </c>
      <c r="BUQ248" s="125" t="str">
        <f t="shared" ca="1" si="35"/>
        <v/>
      </c>
      <c r="BUR248" s="125" t="str">
        <f t="shared" ca="1" si="35"/>
        <v/>
      </c>
      <c r="BUS248" s="125" t="str">
        <f t="shared" ca="1" si="35"/>
        <v/>
      </c>
      <c r="BUT248" s="125" t="str">
        <f t="shared" ca="1" si="35"/>
        <v/>
      </c>
      <c r="BUU248" s="125" t="str">
        <f t="shared" ca="1" si="35"/>
        <v/>
      </c>
      <c r="BUV248" s="125" t="str">
        <f t="shared" ca="1" si="35"/>
        <v/>
      </c>
      <c r="BUW248" s="125" t="str">
        <f t="shared" ref="BUW248:BXH248" ca="1" si="36">IFERROR(INDEX(UNSPSCDes,MATCH(INDIRECT(ADDRESS(ROW(),COLUMN()-1,4)),UNSPSCCode,0)),"")</f>
        <v/>
      </c>
      <c r="BUX248" s="125" t="str">
        <f t="shared" ca="1" si="36"/>
        <v/>
      </c>
      <c r="BUY248" s="125" t="str">
        <f t="shared" ca="1" si="36"/>
        <v/>
      </c>
      <c r="BUZ248" s="125" t="str">
        <f t="shared" ca="1" si="36"/>
        <v/>
      </c>
      <c r="BVA248" s="125" t="str">
        <f t="shared" ca="1" si="36"/>
        <v/>
      </c>
      <c r="BVB248" s="125" t="str">
        <f t="shared" ca="1" si="36"/>
        <v/>
      </c>
      <c r="BVC248" s="125" t="str">
        <f t="shared" ca="1" si="36"/>
        <v/>
      </c>
      <c r="BVD248" s="125" t="str">
        <f t="shared" ca="1" si="36"/>
        <v/>
      </c>
      <c r="BVE248" s="125" t="str">
        <f t="shared" ca="1" si="36"/>
        <v/>
      </c>
      <c r="BVF248" s="125" t="str">
        <f t="shared" ca="1" si="36"/>
        <v/>
      </c>
      <c r="BVG248" s="125" t="str">
        <f t="shared" ca="1" si="36"/>
        <v/>
      </c>
      <c r="BVH248" s="125" t="str">
        <f t="shared" ca="1" si="36"/>
        <v/>
      </c>
      <c r="BVI248" s="125" t="str">
        <f t="shared" ca="1" si="36"/>
        <v/>
      </c>
      <c r="BVJ248" s="125" t="str">
        <f t="shared" ca="1" si="36"/>
        <v/>
      </c>
      <c r="BVK248" s="125" t="str">
        <f t="shared" ca="1" si="36"/>
        <v/>
      </c>
      <c r="BVL248" s="125" t="str">
        <f t="shared" ca="1" si="36"/>
        <v/>
      </c>
      <c r="BVM248" s="125" t="str">
        <f t="shared" ca="1" si="36"/>
        <v/>
      </c>
      <c r="BVN248" s="125" t="str">
        <f t="shared" ca="1" si="36"/>
        <v/>
      </c>
      <c r="BVO248" s="125" t="str">
        <f t="shared" ca="1" si="36"/>
        <v/>
      </c>
      <c r="BVP248" s="125" t="str">
        <f t="shared" ca="1" si="36"/>
        <v/>
      </c>
      <c r="BVQ248" s="125" t="str">
        <f t="shared" ca="1" si="36"/>
        <v/>
      </c>
      <c r="BVR248" s="125" t="str">
        <f t="shared" ca="1" si="36"/>
        <v/>
      </c>
      <c r="BVS248" s="125" t="str">
        <f t="shared" ca="1" si="36"/>
        <v/>
      </c>
      <c r="BVT248" s="125" t="str">
        <f t="shared" ca="1" si="36"/>
        <v/>
      </c>
      <c r="BVU248" s="125" t="str">
        <f t="shared" ca="1" si="36"/>
        <v/>
      </c>
      <c r="BVV248" s="125" t="str">
        <f t="shared" ca="1" si="36"/>
        <v/>
      </c>
      <c r="BVW248" s="125" t="str">
        <f t="shared" ca="1" si="36"/>
        <v/>
      </c>
      <c r="BVX248" s="125" t="str">
        <f t="shared" ca="1" si="36"/>
        <v/>
      </c>
      <c r="BVY248" s="125" t="str">
        <f t="shared" ca="1" si="36"/>
        <v/>
      </c>
      <c r="BVZ248" s="125" t="str">
        <f t="shared" ca="1" si="36"/>
        <v/>
      </c>
      <c r="BWA248" s="125" t="str">
        <f t="shared" ca="1" si="36"/>
        <v/>
      </c>
      <c r="BWB248" s="125" t="str">
        <f t="shared" ca="1" si="36"/>
        <v/>
      </c>
      <c r="BWC248" s="125" t="str">
        <f t="shared" ca="1" si="36"/>
        <v/>
      </c>
      <c r="BWD248" s="125" t="str">
        <f t="shared" ca="1" si="36"/>
        <v/>
      </c>
      <c r="BWE248" s="125" t="str">
        <f t="shared" ca="1" si="36"/>
        <v/>
      </c>
      <c r="BWF248" s="125" t="str">
        <f t="shared" ca="1" si="36"/>
        <v/>
      </c>
      <c r="BWG248" s="125" t="str">
        <f t="shared" ca="1" si="36"/>
        <v/>
      </c>
      <c r="BWH248" s="125" t="str">
        <f t="shared" ca="1" si="36"/>
        <v/>
      </c>
      <c r="BWI248" s="125" t="str">
        <f t="shared" ca="1" si="36"/>
        <v/>
      </c>
      <c r="BWJ248" s="125" t="str">
        <f t="shared" ca="1" si="36"/>
        <v/>
      </c>
      <c r="BWK248" s="125" t="str">
        <f t="shared" ca="1" si="36"/>
        <v/>
      </c>
      <c r="BWL248" s="125" t="str">
        <f t="shared" ca="1" si="36"/>
        <v/>
      </c>
      <c r="BWM248" s="125" t="str">
        <f t="shared" ca="1" si="36"/>
        <v/>
      </c>
      <c r="BWN248" s="125" t="str">
        <f t="shared" ca="1" si="36"/>
        <v/>
      </c>
      <c r="BWO248" s="125" t="str">
        <f t="shared" ca="1" si="36"/>
        <v/>
      </c>
      <c r="BWP248" s="125" t="str">
        <f t="shared" ca="1" si="36"/>
        <v/>
      </c>
      <c r="BWQ248" s="125" t="str">
        <f t="shared" ca="1" si="36"/>
        <v/>
      </c>
      <c r="BWR248" s="125" t="str">
        <f t="shared" ca="1" si="36"/>
        <v/>
      </c>
      <c r="BWS248" s="125" t="str">
        <f t="shared" ca="1" si="36"/>
        <v/>
      </c>
      <c r="BWT248" s="125" t="str">
        <f t="shared" ca="1" si="36"/>
        <v/>
      </c>
      <c r="BWU248" s="125" t="str">
        <f t="shared" ca="1" si="36"/>
        <v/>
      </c>
      <c r="BWV248" s="125" t="str">
        <f t="shared" ca="1" si="36"/>
        <v/>
      </c>
      <c r="BWW248" s="125" t="str">
        <f t="shared" ca="1" si="36"/>
        <v/>
      </c>
      <c r="BWX248" s="125" t="str">
        <f t="shared" ca="1" si="36"/>
        <v/>
      </c>
      <c r="BWY248" s="125" t="str">
        <f t="shared" ca="1" si="36"/>
        <v/>
      </c>
      <c r="BWZ248" s="125" t="str">
        <f t="shared" ca="1" si="36"/>
        <v/>
      </c>
      <c r="BXA248" s="125" t="str">
        <f t="shared" ca="1" si="36"/>
        <v/>
      </c>
      <c r="BXB248" s="125" t="str">
        <f t="shared" ca="1" si="36"/>
        <v/>
      </c>
      <c r="BXC248" s="125" t="str">
        <f t="shared" ca="1" si="36"/>
        <v/>
      </c>
      <c r="BXD248" s="125" t="str">
        <f t="shared" ca="1" si="36"/>
        <v/>
      </c>
      <c r="BXE248" s="125" t="str">
        <f t="shared" ca="1" si="36"/>
        <v/>
      </c>
      <c r="BXF248" s="125" t="str">
        <f t="shared" ca="1" si="36"/>
        <v/>
      </c>
      <c r="BXG248" s="125" t="str">
        <f t="shared" ca="1" si="36"/>
        <v/>
      </c>
      <c r="BXH248" s="125" t="str">
        <f t="shared" ca="1" si="36"/>
        <v/>
      </c>
      <c r="BXI248" s="125" t="str">
        <f t="shared" ref="BXI248:BZT248" ca="1" si="37">IFERROR(INDEX(UNSPSCDes,MATCH(INDIRECT(ADDRESS(ROW(),COLUMN()-1,4)),UNSPSCCode,0)),"")</f>
        <v/>
      </c>
      <c r="BXJ248" s="125" t="str">
        <f t="shared" ca="1" si="37"/>
        <v/>
      </c>
      <c r="BXK248" s="125" t="str">
        <f t="shared" ca="1" si="37"/>
        <v/>
      </c>
      <c r="BXL248" s="125" t="str">
        <f t="shared" ca="1" si="37"/>
        <v/>
      </c>
      <c r="BXM248" s="125" t="str">
        <f t="shared" ca="1" si="37"/>
        <v/>
      </c>
      <c r="BXN248" s="125" t="str">
        <f t="shared" ca="1" si="37"/>
        <v/>
      </c>
      <c r="BXO248" s="125" t="str">
        <f t="shared" ca="1" si="37"/>
        <v/>
      </c>
      <c r="BXP248" s="125" t="str">
        <f t="shared" ca="1" si="37"/>
        <v/>
      </c>
      <c r="BXQ248" s="125" t="str">
        <f t="shared" ca="1" si="37"/>
        <v/>
      </c>
      <c r="BXR248" s="125" t="str">
        <f t="shared" ca="1" si="37"/>
        <v/>
      </c>
      <c r="BXS248" s="125" t="str">
        <f t="shared" ca="1" si="37"/>
        <v/>
      </c>
      <c r="BXT248" s="125" t="str">
        <f t="shared" ca="1" si="37"/>
        <v/>
      </c>
      <c r="BXU248" s="125" t="str">
        <f t="shared" ca="1" si="37"/>
        <v/>
      </c>
      <c r="BXV248" s="125" t="str">
        <f t="shared" ca="1" si="37"/>
        <v/>
      </c>
      <c r="BXW248" s="125" t="str">
        <f t="shared" ca="1" si="37"/>
        <v/>
      </c>
      <c r="BXX248" s="125" t="str">
        <f t="shared" ca="1" si="37"/>
        <v/>
      </c>
      <c r="BXY248" s="125" t="str">
        <f t="shared" ca="1" si="37"/>
        <v/>
      </c>
      <c r="BXZ248" s="125" t="str">
        <f t="shared" ca="1" si="37"/>
        <v/>
      </c>
      <c r="BYA248" s="125" t="str">
        <f t="shared" ca="1" si="37"/>
        <v/>
      </c>
      <c r="BYB248" s="125" t="str">
        <f t="shared" ca="1" si="37"/>
        <v/>
      </c>
      <c r="BYC248" s="125" t="str">
        <f t="shared" ca="1" si="37"/>
        <v/>
      </c>
      <c r="BYD248" s="125" t="str">
        <f t="shared" ca="1" si="37"/>
        <v/>
      </c>
      <c r="BYE248" s="125" t="str">
        <f t="shared" ca="1" si="37"/>
        <v/>
      </c>
      <c r="BYF248" s="125" t="str">
        <f t="shared" ca="1" si="37"/>
        <v/>
      </c>
      <c r="BYG248" s="125" t="str">
        <f t="shared" ca="1" si="37"/>
        <v/>
      </c>
      <c r="BYH248" s="125" t="str">
        <f t="shared" ca="1" si="37"/>
        <v/>
      </c>
      <c r="BYI248" s="125" t="str">
        <f t="shared" ca="1" si="37"/>
        <v/>
      </c>
      <c r="BYJ248" s="125" t="str">
        <f t="shared" ca="1" si="37"/>
        <v/>
      </c>
      <c r="BYK248" s="125" t="str">
        <f t="shared" ca="1" si="37"/>
        <v/>
      </c>
      <c r="BYL248" s="125" t="str">
        <f t="shared" ca="1" si="37"/>
        <v/>
      </c>
      <c r="BYM248" s="125" t="str">
        <f t="shared" ca="1" si="37"/>
        <v/>
      </c>
      <c r="BYN248" s="125" t="str">
        <f t="shared" ca="1" si="37"/>
        <v/>
      </c>
      <c r="BYO248" s="125" t="str">
        <f t="shared" ca="1" si="37"/>
        <v/>
      </c>
      <c r="BYP248" s="125" t="str">
        <f t="shared" ca="1" si="37"/>
        <v/>
      </c>
      <c r="BYQ248" s="125" t="str">
        <f t="shared" ca="1" si="37"/>
        <v/>
      </c>
      <c r="BYR248" s="125" t="str">
        <f t="shared" ca="1" si="37"/>
        <v/>
      </c>
      <c r="BYS248" s="125" t="str">
        <f t="shared" ca="1" si="37"/>
        <v/>
      </c>
      <c r="BYT248" s="125" t="str">
        <f t="shared" ca="1" si="37"/>
        <v/>
      </c>
      <c r="BYU248" s="125" t="str">
        <f t="shared" ca="1" si="37"/>
        <v/>
      </c>
      <c r="BYV248" s="125" t="str">
        <f t="shared" ca="1" si="37"/>
        <v/>
      </c>
      <c r="BYW248" s="125" t="str">
        <f t="shared" ca="1" si="37"/>
        <v/>
      </c>
      <c r="BYX248" s="125" t="str">
        <f t="shared" ca="1" si="37"/>
        <v/>
      </c>
      <c r="BYY248" s="125" t="str">
        <f t="shared" ca="1" si="37"/>
        <v/>
      </c>
      <c r="BYZ248" s="125" t="str">
        <f t="shared" ca="1" si="37"/>
        <v/>
      </c>
      <c r="BZA248" s="125" t="str">
        <f t="shared" ca="1" si="37"/>
        <v/>
      </c>
      <c r="BZB248" s="125" t="str">
        <f t="shared" ca="1" si="37"/>
        <v/>
      </c>
      <c r="BZC248" s="125" t="str">
        <f t="shared" ca="1" si="37"/>
        <v/>
      </c>
      <c r="BZD248" s="125" t="str">
        <f t="shared" ca="1" si="37"/>
        <v/>
      </c>
      <c r="BZE248" s="125" t="str">
        <f t="shared" ca="1" si="37"/>
        <v/>
      </c>
      <c r="BZF248" s="125" t="str">
        <f t="shared" ca="1" si="37"/>
        <v/>
      </c>
      <c r="BZG248" s="125" t="str">
        <f t="shared" ca="1" si="37"/>
        <v/>
      </c>
      <c r="BZH248" s="125" t="str">
        <f t="shared" ca="1" si="37"/>
        <v/>
      </c>
      <c r="BZI248" s="125" t="str">
        <f t="shared" ca="1" si="37"/>
        <v/>
      </c>
      <c r="BZJ248" s="125" t="str">
        <f t="shared" ca="1" si="37"/>
        <v/>
      </c>
      <c r="BZK248" s="125" t="str">
        <f t="shared" ca="1" si="37"/>
        <v/>
      </c>
      <c r="BZL248" s="125" t="str">
        <f t="shared" ca="1" si="37"/>
        <v/>
      </c>
      <c r="BZM248" s="125" t="str">
        <f t="shared" ca="1" si="37"/>
        <v/>
      </c>
      <c r="BZN248" s="125" t="str">
        <f t="shared" ca="1" si="37"/>
        <v/>
      </c>
      <c r="BZO248" s="125" t="str">
        <f t="shared" ca="1" si="37"/>
        <v/>
      </c>
      <c r="BZP248" s="125" t="str">
        <f t="shared" ca="1" si="37"/>
        <v/>
      </c>
      <c r="BZQ248" s="125" t="str">
        <f t="shared" ca="1" si="37"/>
        <v/>
      </c>
      <c r="BZR248" s="125" t="str">
        <f t="shared" ca="1" si="37"/>
        <v/>
      </c>
      <c r="BZS248" s="125" t="str">
        <f t="shared" ca="1" si="37"/>
        <v/>
      </c>
      <c r="BZT248" s="125" t="str">
        <f t="shared" ca="1" si="37"/>
        <v/>
      </c>
      <c r="BZU248" s="125" t="str">
        <f t="shared" ref="BZU248:CCF248" ca="1" si="38">IFERROR(INDEX(UNSPSCDes,MATCH(INDIRECT(ADDRESS(ROW(),COLUMN()-1,4)),UNSPSCCode,0)),"")</f>
        <v/>
      </c>
      <c r="BZV248" s="125" t="str">
        <f t="shared" ca="1" si="38"/>
        <v/>
      </c>
      <c r="BZW248" s="125" t="str">
        <f t="shared" ca="1" si="38"/>
        <v/>
      </c>
      <c r="BZX248" s="125" t="str">
        <f t="shared" ca="1" si="38"/>
        <v/>
      </c>
      <c r="BZY248" s="125" t="str">
        <f t="shared" ca="1" si="38"/>
        <v/>
      </c>
      <c r="BZZ248" s="125" t="str">
        <f t="shared" ca="1" si="38"/>
        <v/>
      </c>
      <c r="CAA248" s="125" t="str">
        <f t="shared" ca="1" si="38"/>
        <v/>
      </c>
      <c r="CAB248" s="125" t="str">
        <f t="shared" ca="1" si="38"/>
        <v/>
      </c>
      <c r="CAC248" s="125" t="str">
        <f t="shared" ca="1" si="38"/>
        <v/>
      </c>
      <c r="CAD248" s="125" t="str">
        <f t="shared" ca="1" si="38"/>
        <v/>
      </c>
      <c r="CAE248" s="125" t="str">
        <f t="shared" ca="1" si="38"/>
        <v/>
      </c>
      <c r="CAF248" s="125" t="str">
        <f t="shared" ca="1" si="38"/>
        <v/>
      </c>
      <c r="CAG248" s="125" t="str">
        <f t="shared" ca="1" si="38"/>
        <v/>
      </c>
      <c r="CAH248" s="125" t="str">
        <f t="shared" ca="1" si="38"/>
        <v/>
      </c>
      <c r="CAI248" s="125" t="str">
        <f t="shared" ca="1" si="38"/>
        <v/>
      </c>
      <c r="CAJ248" s="125" t="str">
        <f t="shared" ca="1" si="38"/>
        <v/>
      </c>
      <c r="CAK248" s="125" t="str">
        <f t="shared" ca="1" si="38"/>
        <v/>
      </c>
      <c r="CAL248" s="125" t="str">
        <f t="shared" ca="1" si="38"/>
        <v/>
      </c>
      <c r="CAM248" s="125" t="str">
        <f t="shared" ca="1" si="38"/>
        <v/>
      </c>
      <c r="CAN248" s="125" t="str">
        <f t="shared" ca="1" si="38"/>
        <v/>
      </c>
      <c r="CAO248" s="125" t="str">
        <f t="shared" ca="1" si="38"/>
        <v/>
      </c>
      <c r="CAP248" s="125" t="str">
        <f t="shared" ca="1" si="38"/>
        <v/>
      </c>
      <c r="CAQ248" s="125" t="str">
        <f t="shared" ca="1" si="38"/>
        <v/>
      </c>
      <c r="CAR248" s="125" t="str">
        <f t="shared" ca="1" si="38"/>
        <v/>
      </c>
      <c r="CAS248" s="125" t="str">
        <f t="shared" ca="1" si="38"/>
        <v/>
      </c>
      <c r="CAT248" s="125" t="str">
        <f t="shared" ca="1" si="38"/>
        <v/>
      </c>
      <c r="CAU248" s="125" t="str">
        <f t="shared" ca="1" si="38"/>
        <v/>
      </c>
      <c r="CAV248" s="125" t="str">
        <f t="shared" ca="1" si="38"/>
        <v/>
      </c>
      <c r="CAW248" s="125" t="str">
        <f t="shared" ca="1" si="38"/>
        <v/>
      </c>
      <c r="CAX248" s="125" t="str">
        <f t="shared" ca="1" si="38"/>
        <v/>
      </c>
      <c r="CAY248" s="125" t="str">
        <f t="shared" ca="1" si="38"/>
        <v/>
      </c>
      <c r="CAZ248" s="125" t="str">
        <f t="shared" ca="1" si="38"/>
        <v/>
      </c>
      <c r="CBA248" s="125" t="str">
        <f t="shared" ca="1" si="38"/>
        <v/>
      </c>
      <c r="CBB248" s="125" t="str">
        <f t="shared" ca="1" si="38"/>
        <v/>
      </c>
      <c r="CBC248" s="125" t="str">
        <f t="shared" ca="1" si="38"/>
        <v/>
      </c>
      <c r="CBD248" s="125" t="str">
        <f t="shared" ca="1" si="38"/>
        <v/>
      </c>
      <c r="CBE248" s="125" t="str">
        <f t="shared" ca="1" si="38"/>
        <v/>
      </c>
      <c r="CBF248" s="125" t="str">
        <f t="shared" ca="1" si="38"/>
        <v/>
      </c>
      <c r="CBG248" s="125" t="str">
        <f t="shared" ca="1" si="38"/>
        <v/>
      </c>
      <c r="CBH248" s="125" t="str">
        <f t="shared" ca="1" si="38"/>
        <v/>
      </c>
      <c r="CBI248" s="125" t="str">
        <f t="shared" ca="1" si="38"/>
        <v/>
      </c>
      <c r="CBJ248" s="125" t="str">
        <f t="shared" ca="1" si="38"/>
        <v/>
      </c>
      <c r="CBK248" s="125" t="str">
        <f t="shared" ca="1" si="38"/>
        <v/>
      </c>
      <c r="CBL248" s="125" t="str">
        <f t="shared" ca="1" si="38"/>
        <v/>
      </c>
      <c r="CBM248" s="125" t="str">
        <f t="shared" ca="1" si="38"/>
        <v/>
      </c>
      <c r="CBN248" s="125" t="str">
        <f t="shared" ca="1" si="38"/>
        <v/>
      </c>
      <c r="CBO248" s="125" t="str">
        <f t="shared" ca="1" si="38"/>
        <v/>
      </c>
      <c r="CBP248" s="125" t="str">
        <f t="shared" ca="1" si="38"/>
        <v/>
      </c>
      <c r="CBQ248" s="125" t="str">
        <f t="shared" ca="1" si="38"/>
        <v/>
      </c>
      <c r="CBR248" s="125" t="str">
        <f t="shared" ca="1" si="38"/>
        <v/>
      </c>
      <c r="CBS248" s="125" t="str">
        <f t="shared" ca="1" si="38"/>
        <v/>
      </c>
      <c r="CBT248" s="125" t="str">
        <f t="shared" ca="1" si="38"/>
        <v/>
      </c>
      <c r="CBU248" s="125" t="str">
        <f t="shared" ca="1" si="38"/>
        <v/>
      </c>
      <c r="CBV248" s="125" t="str">
        <f t="shared" ca="1" si="38"/>
        <v/>
      </c>
      <c r="CBW248" s="125" t="str">
        <f t="shared" ca="1" si="38"/>
        <v/>
      </c>
      <c r="CBX248" s="125" t="str">
        <f t="shared" ca="1" si="38"/>
        <v/>
      </c>
      <c r="CBY248" s="125" t="str">
        <f t="shared" ca="1" si="38"/>
        <v/>
      </c>
      <c r="CBZ248" s="125" t="str">
        <f t="shared" ca="1" si="38"/>
        <v/>
      </c>
      <c r="CCA248" s="125" t="str">
        <f t="shared" ca="1" si="38"/>
        <v/>
      </c>
      <c r="CCB248" s="125" t="str">
        <f t="shared" ca="1" si="38"/>
        <v/>
      </c>
      <c r="CCC248" s="125" t="str">
        <f t="shared" ca="1" si="38"/>
        <v/>
      </c>
      <c r="CCD248" s="125" t="str">
        <f t="shared" ca="1" si="38"/>
        <v/>
      </c>
      <c r="CCE248" s="125" t="str">
        <f t="shared" ca="1" si="38"/>
        <v/>
      </c>
      <c r="CCF248" s="125" t="str">
        <f t="shared" ca="1" si="38"/>
        <v/>
      </c>
      <c r="CCG248" s="125" t="str">
        <f t="shared" ref="CCG248:CER248" ca="1" si="39">IFERROR(INDEX(UNSPSCDes,MATCH(INDIRECT(ADDRESS(ROW(),COLUMN()-1,4)),UNSPSCCode,0)),"")</f>
        <v/>
      </c>
      <c r="CCH248" s="125" t="str">
        <f t="shared" ca="1" si="39"/>
        <v/>
      </c>
      <c r="CCI248" s="125" t="str">
        <f t="shared" ca="1" si="39"/>
        <v/>
      </c>
      <c r="CCJ248" s="125" t="str">
        <f t="shared" ca="1" si="39"/>
        <v/>
      </c>
      <c r="CCK248" s="125" t="str">
        <f t="shared" ca="1" si="39"/>
        <v/>
      </c>
      <c r="CCL248" s="125" t="str">
        <f t="shared" ca="1" si="39"/>
        <v/>
      </c>
      <c r="CCM248" s="125" t="str">
        <f t="shared" ca="1" si="39"/>
        <v/>
      </c>
      <c r="CCN248" s="125" t="str">
        <f t="shared" ca="1" si="39"/>
        <v/>
      </c>
      <c r="CCO248" s="125" t="str">
        <f t="shared" ca="1" si="39"/>
        <v/>
      </c>
      <c r="CCP248" s="125" t="str">
        <f t="shared" ca="1" si="39"/>
        <v/>
      </c>
      <c r="CCQ248" s="125" t="str">
        <f t="shared" ca="1" si="39"/>
        <v/>
      </c>
      <c r="CCR248" s="125" t="str">
        <f t="shared" ca="1" si="39"/>
        <v/>
      </c>
      <c r="CCS248" s="125" t="str">
        <f t="shared" ca="1" si="39"/>
        <v/>
      </c>
      <c r="CCT248" s="125" t="str">
        <f t="shared" ca="1" si="39"/>
        <v/>
      </c>
      <c r="CCU248" s="125" t="str">
        <f t="shared" ca="1" si="39"/>
        <v/>
      </c>
      <c r="CCV248" s="125" t="str">
        <f t="shared" ca="1" si="39"/>
        <v/>
      </c>
      <c r="CCW248" s="125" t="str">
        <f t="shared" ca="1" si="39"/>
        <v/>
      </c>
      <c r="CCX248" s="125" t="str">
        <f t="shared" ca="1" si="39"/>
        <v/>
      </c>
      <c r="CCY248" s="125" t="str">
        <f t="shared" ca="1" si="39"/>
        <v/>
      </c>
      <c r="CCZ248" s="125" t="str">
        <f t="shared" ca="1" si="39"/>
        <v/>
      </c>
      <c r="CDA248" s="125" t="str">
        <f t="shared" ca="1" si="39"/>
        <v/>
      </c>
      <c r="CDB248" s="125" t="str">
        <f t="shared" ca="1" si="39"/>
        <v/>
      </c>
      <c r="CDC248" s="125" t="str">
        <f t="shared" ca="1" si="39"/>
        <v/>
      </c>
      <c r="CDD248" s="125" t="str">
        <f t="shared" ca="1" si="39"/>
        <v/>
      </c>
      <c r="CDE248" s="125" t="str">
        <f t="shared" ca="1" si="39"/>
        <v/>
      </c>
      <c r="CDF248" s="125" t="str">
        <f t="shared" ca="1" si="39"/>
        <v/>
      </c>
      <c r="CDG248" s="125" t="str">
        <f t="shared" ca="1" si="39"/>
        <v/>
      </c>
      <c r="CDH248" s="125" t="str">
        <f t="shared" ca="1" si="39"/>
        <v/>
      </c>
      <c r="CDI248" s="125" t="str">
        <f t="shared" ca="1" si="39"/>
        <v/>
      </c>
      <c r="CDJ248" s="125" t="str">
        <f t="shared" ca="1" si="39"/>
        <v/>
      </c>
      <c r="CDK248" s="125" t="str">
        <f t="shared" ca="1" si="39"/>
        <v/>
      </c>
      <c r="CDL248" s="125" t="str">
        <f t="shared" ca="1" si="39"/>
        <v/>
      </c>
      <c r="CDM248" s="125" t="str">
        <f t="shared" ca="1" si="39"/>
        <v/>
      </c>
      <c r="CDN248" s="125" t="str">
        <f t="shared" ca="1" si="39"/>
        <v/>
      </c>
      <c r="CDO248" s="125" t="str">
        <f t="shared" ca="1" si="39"/>
        <v/>
      </c>
      <c r="CDP248" s="125" t="str">
        <f t="shared" ca="1" si="39"/>
        <v/>
      </c>
      <c r="CDQ248" s="125" t="str">
        <f t="shared" ca="1" si="39"/>
        <v/>
      </c>
      <c r="CDR248" s="125" t="str">
        <f t="shared" ca="1" si="39"/>
        <v/>
      </c>
      <c r="CDS248" s="125" t="str">
        <f t="shared" ca="1" si="39"/>
        <v/>
      </c>
      <c r="CDT248" s="125" t="str">
        <f t="shared" ca="1" si="39"/>
        <v/>
      </c>
      <c r="CDU248" s="125" t="str">
        <f t="shared" ca="1" si="39"/>
        <v/>
      </c>
      <c r="CDV248" s="125" t="str">
        <f t="shared" ca="1" si="39"/>
        <v/>
      </c>
      <c r="CDW248" s="125" t="str">
        <f t="shared" ca="1" si="39"/>
        <v/>
      </c>
      <c r="CDX248" s="125" t="str">
        <f t="shared" ca="1" si="39"/>
        <v/>
      </c>
      <c r="CDY248" s="125" t="str">
        <f t="shared" ca="1" si="39"/>
        <v/>
      </c>
      <c r="CDZ248" s="125" t="str">
        <f t="shared" ca="1" si="39"/>
        <v/>
      </c>
      <c r="CEA248" s="125" t="str">
        <f t="shared" ca="1" si="39"/>
        <v/>
      </c>
      <c r="CEB248" s="125" t="str">
        <f t="shared" ca="1" si="39"/>
        <v/>
      </c>
      <c r="CEC248" s="125" t="str">
        <f t="shared" ca="1" si="39"/>
        <v/>
      </c>
      <c r="CED248" s="125" t="str">
        <f t="shared" ca="1" si="39"/>
        <v/>
      </c>
      <c r="CEE248" s="125" t="str">
        <f t="shared" ca="1" si="39"/>
        <v/>
      </c>
      <c r="CEF248" s="125" t="str">
        <f t="shared" ca="1" si="39"/>
        <v/>
      </c>
      <c r="CEG248" s="125" t="str">
        <f t="shared" ca="1" si="39"/>
        <v/>
      </c>
      <c r="CEH248" s="125" t="str">
        <f t="shared" ca="1" si="39"/>
        <v/>
      </c>
      <c r="CEI248" s="125" t="str">
        <f t="shared" ca="1" si="39"/>
        <v/>
      </c>
      <c r="CEJ248" s="125" t="str">
        <f t="shared" ca="1" si="39"/>
        <v/>
      </c>
      <c r="CEK248" s="125" t="str">
        <f t="shared" ca="1" si="39"/>
        <v/>
      </c>
      <c r="CEL248" s="125" t="str">
        <f t="shared" ca="1" si="39"/>
        <v/>
      </c>
      <c r="CEM248" s="125" t="str">
        <f t="shared" ca="1" si="39"/>
        <v/>
      </c>
      <c r="CEN248" s="125" t="str">
        <f t="shared" ca="1" si="39"/>
        <v/>
      </c>
      <c r="CEO248" s="125" t="str">
        <f t="shared" ca="1" si="39"/>
        <v/>
      </c>
      <c r="CEP248" s="125" t="str">
        <f t="shared" ca="1" si="39"/>
        <v/>
      </c>
      <c r="CEQ248" s="125" t="str">
        <f t="shared" ca="1" si="39"/>
        <v/>
      </c>
      <c r="CER248" s="125" t="str">
        <f t="shared" ca="1" si="39"/>
        <v/>
      </c>
      <c r="CES248" s="125" t="str">
        <f t="shared" ref="CES248:CHD248" ca="1" si="40">IFERROR(INDEX(UNSPSCDes,MATCH(INDIRECT(ADDRESS(ROW(),COLUMN()-1,4)),UNSPSCCode,0)),"")</f>
        <v/>
      </c>
      <c r="CET248" s="125" t="str">
        <f t="shared" ca="1" si="40"/>
        <v/>
      </c>
      <c r="CEU248" s="125" t="str">
        <f t="shared" ca="1" si="40"/>
        <v/>
      </c>
      <c r="CEV248" s="125" t="str">
        <f t="shared" ca="1" si="40"/>
        <v/>
      </c>
      <c r="CEW248" s="125" t="str">
        <f t="shared" ca="1" si="40"/>
        <v/>
      </c>
      <c r="CEX248" s="125" t="str">
        <f t="shared" ca="1" si="40"/>
        <v/>
      </c>
      <c r="CEY248" s="125" t="str">
        <f t="shared" ca="1" si="40"/>
        <v/>
      </c>
      <c r="CEZ248" s="125" t="str">
        <f t="shared" ca="1" si="40"/>
        <v/>
      </c>
      <c r="CFA248" s="125" t="str">
        <f t="shared" ca="1" si="40"/>
        <v/>
      </c>
      <c r="CFB248" s="125" t="str">
        <f t="shared" ca="1" si="40"/>
        <v/>
      </c>
      <c r="CFC248" s="125" t="str">
        <f t="shared" ca="1" si="40"/>
        <v/>
      </c>
      <c r="CFD248" s="125" t="str">
        <f t="shared" ca="1" si="40"/>
        <v/>
      </c>
      <c r="CFE248" s="125" t="str">
        <f t="shared" ca="1" si="40"/>
        <v/>
      </c>
      <c r="CFF248" s="125" t="str">
        <f t="shared" ca="1" si="40"/>
        <v/>
      </c>
      <c r="CFG248" s="125" t="str">
        <f t="shared" ca="1" si="40"/>
        <v/>
      </c>
      <c r="CFH248" s="125" t="str">
        <f t="shared" ca="1" si="40"/>
        <v/>
      </c>
      <c r="CFI248" s="125" t="str">
        <f t="shared" ca="1" si="40"/>
        <v/>
      </c>
      <c r="CFJ248" s="125" t="str">
        <f t="shared" ca="1" si="40"/>
        <v/>
      </c>
      <c r="CFK248" s="125" t="str">
        <f t="shared" ca="1" si="40"/>
        <v/>
      </c>
      <c r="CFL248" s="125" t="str">
        <f t="shared" ca="1" si="40"/>
        <v/>
      </c>
      <c r="CFM248" s="125" t="str">
        <f t="shared" ca="1" si="40"/>
        <v/>
      </c>
      <c r="CFN248" s="125" t="str">
        <f t="shared" ca="1" si="40"/>
        <v/>
      </c>
      <c r="CFO248" s="125" t="str">
        <f t="shared" ca="1" si="40"/>
        <v/>
      </c>
      <c r="CFP248" s="125" t="str">
        <f t="shared" ca="1" si="40"/>
        <v/>
      </c>
      <c r="CFQ248" s="125" t="str">
        <f t="shared" ca="1" si="40"/>
        <v/>
      </c>
      <c r="CFR248" s="125" t="str">
        <f t="shared" ca="1" si="40"/>
        <v/>
      </c>
      <c r="CFS248" s="125" t="str">
        <f t="shared" ca="1" si="40"/>
        <v/>
      </c>
      <c r="CFT248" s="125" t="str">
        <f t="shared" ca="1" si="40"/>
        <v/>
      </c>
      <c r="CFU248" s="125" t="str">
        <f t="shared" ca="1" si="40"/>
        <v/>
      </c>
      <c r="CFV248" s="125" t="str">
        <f t="shared" ca="1" si="40"/>
        <v/>
      </c>
      <c r="CFW248" s="125" t="str">
        <f t="shared" ca="1" si="40"/>
        <v/>
      </c>
      <c r="CFX248" s="125" t="str">
        <f t="shared" ca="1" si="40"/>
        <v/>
      </c>
      <c r="CFY248" s="125" t="str">
        <f t="shared" ca="1" si="40"/>
        <v/>
      </c>
      <c r="CFZ248" s="125" t="str">
        <f t="shared" ca="1" si="40"/>
        <v/>
      </c>
      <c r="CGA248" s="125" t="str">
        <f t="shared" ca="1" si="40"/>
        <v/>
      </c>
      <c r="CGB248" s="125" t="str">
        <f t="shared" ca="1" si="40"/>
        <v/>
      </c>
      <c r="CGC248" s="125" t="str">
        <f t="shared" ca="1" si="40"/>
        <v/>
      </c>
      <c r="CGD248" s="125" t="str">
        <f t="shared" ca="1" si="40"/>
        <v/>
      </c>
      <c r="CGE248" s="125" t="str">
        <f t="shared" ca="1" si="40"/>
        <v/>
      </c>
      <c r="CGF248" s="125" t="str">
        <f t="shared" ca="1" si="40"/>
        <v/>
      </c>
      <c r="CGG248" s="125" t="str">
        <f t="shared" ca="1" si="40"/>
        <v/>
      </c>
      <c r="CGH248" s="125" t="str">
        <f t="shared" ca="1" si="40"/>
        <v/>
      </c>
      <c r="CGI248" s="125" t="str">
        <f t="shared" ca="1" si="40"/>
        <v/>
      </c>
      <c r="CGJ248" s="125" t="str">
        <f t="shared" ca="1" si="40"/>
        <v/>
      </c>
      <c r="CGK248" s="125" t="str">
        <f t="shared" ca="1" si="40"/>
        <v/>
      </c>
      <c r="CGL248" s="125" t="str">
        <f t="shared" ca="1" si="40"/>
        <v/>
      </c>
      <c r="CGM248" s="125" t="str">
        <f t="shared" ca="1" si="40"/>
        <v/>
      </c>
      <c r="CGN248" s="125" t="str">
        <f t="shared" ca="1" si="40"/>
        <v/>
      </c>
      <c r="CGO248" s="125" t="str">
        <f t="shared" ca="1" si="40"/>
        <v/>
      </c>
      <c r="CGP248" s="125" t="str">
        <f t="shared" ca="1" si="40"/>
        <v/>
      </c>
      <c r="CGQ248" s="125" t="str">
        <f t="shared" ca="1" si="40"/>
        <v/>
      </c>
      <c r="CGR248" s="125" t="str">
        <f t="shared" ca="1" si="40"/>
        <v/>
      </c>
      <c r="CGS248" s="125" t="str">
        <f t="shared" ca="1" si="40"/>
        <v/>
      </c>
      <c r="CGT248" s="125" t="str">
        <f t="shared" ca="1" si="40"/>
        <v/>
      </c>
      <c r="CGU248" s="125" t="str">
        <f t="shared" ca="1" si="40"/>
        <v/>
      </c>
      <c r="CGV248" s="125" t="str">
        <f t="shared" ca="1" si="40"/>
        <v/>
      </c>
      <c r="CGW248" s="125" t="str">
        <f t="shared" ca="1" si="40"/>
        <v/>
      </c>
      <c r="CGX248" s="125" t="str">
        <f t="shared" ca="1" si="40"/>
        <v/>
      </c>
      <c r="CGY248" s="125" t="str">
        <f t="shared" ca="1" si="40"/>
        <v/>
      </c>
      <c r="CGZ248" s="125" t="str">
        <f t="shared" ca="1" si="40"/>
        <v/>
      </c>
      <c r="CHA248" s="125" t="str">
        <f t="shared" ca="1" si="40"/>
        <v/>
      </c>
      <c r="CHB248" s="125" t="str">
        <f t="shared" ca="1" si="40"/>
        <v/>
      </c>
      <c r="CHC248" s="125" t="str">
        <f t="shared" ca="1" si="40"/>
        <v/>
      </c>
      <c r="CHD248" s="125" t="str">
        <f t="shared" ca="1" si="40"/>
        <v/>
      </c>
      <c r="CHE248" s="125" t="str">
        <f t="shared" ref="CHE248:CJP248" ca="1" si="41">IFERROR(INDEX(UNSPSCDes,MATCH(INDIRECT(ADDRESS(ROW(),COLUMN()-1,4)),UNSPSCCode,0)),"")</f>
        <v/>
      </c>
      <c r="CHF248" s="125" t="str">
        <f t="shared" ca="1" si="41"/>
        <v/>
      </c>
      <c r="CHG248" s="125" t="str">
        <f t="shared" ca="1" si="41"/>
        <v/>
      </c>
      <c r="CHH248" s="125" t="str">
        <f t="shared" ca="1" si="41"/>
        <v/>
      </c>
      <c r="CHI248" s="125" t="str">
        <f t="shared" ca="1" si="41"/>
        <v/>
      </c>
      <c r="CHJ248" s="125" t="str">
        <f t="shared" ca="1" si="41"/>
        <v/>
      </c>
      <c r="CHK248" s="125" t="str">
        <f t="shared" ca="1" si="41"/>
        <v/>
      </c>
      <c r="CHL248" s="125" t="str">
        <f t="shared" ca="1" si="41"/>
        <v/>
      </c>
      <c r="CHM248" s="125" t="str">
        <f t="shared" ca="1" si="41"/>
        <v/>
      </c>
      <c r="CHN248" s="125" t="str">
        <f t="shared" ca="1" si="41"/>
        <v/>
      </c>
      <c r="CHO248" s="125" t="str">
        <f t="shared" ca="1" si="41"/>
        <v/>
      </c>
      <c r="CHP248" s="125" t="str">
        <f t="shared" ca="1" si="41"/>
        <v/>
      </c>
      <c r="CHQ248" s="125" t="str">
        <f t="shared" ca="1" si="41"/>
        <v/>
      </c>
      <c r="CHR248" s="125" t="str">
        <f t="shared" ca="1" si="41"/>
        <v/>
      </c>
      <c r="CHS248" s="125" t="str">
        <f t="shared" ca="1" si="41"/>
        <v/>
      </c>
      <c r="CHT248" s="125" t="str">
        <f t="shared" ca="1" si="41"/>
        <v/>
      </c>
      <c r="CHU248" s="125" t="str">
        <f t="shared" ca="1" si="41"/>
        <v/>
      </c>
      <c r="CHV248" s="125" t="str">
        <f t="shared" ca="1" si="41"/>
        <v/>
      </c>
      <c r="CHW248" s="125" t="str">
        <f t="shared" ca="1" si="41"/>
        <v/>
      </c>
      <c r="CHX248" s="125" t="str">
        <f t="shared" ca="1" si="41"/>
        <v/>
      </c>
      <c r="CHY248" s="125" t="str">
        <f t="shared" ca="1" si="41"/>
        <v/>
      </c>
      <c r="CHZ248" s="125" t="str">
        <f t="shared" ca="1" si="41"/>
        <v/>
      </c>
      <c r="CIA248" s="125" t="str">
        <f t="shared" ca="1" si="41"/>
        <v/>
      </c>
      <c r="CIB248" s="125" t="str">
        <f t="shared" ca="1" si="41"/>
        <v/>
      </c>
      <c r="CIC248" s="125" t="str">
        <f t="shared" ca="1" si="41"/>
        <v/>
      </c>
      <c r="CID248" s="125" t="str">
        <f t="shared" ca="1" si="41"/>
        <v/>
      </c>
      <c r="CIE248" s="125" t="str">
        <f t="shared" ca="1" si="41"/>
        <v/>
      </c>
      <c r="CIF248" s="125" t="str">
        <f t="shared" ca="1" si="41"/>
        <v/>
      </c>
      <c r="CIG248" s="125" t="str">
        <f t="shared" ca="1" si="41"/>
        <v/>
      </c>
      <c r="CIH248" s="125" t="str">
        <f t="shared" ca="1" si="41"/>
        <v/>
      </c>
      <c r="CII248" s="125" t="str">
        <f t="shared" ca="1" si="41"/>
        <v/>
      </c>
      <c r="CIJ248" s="125" t="str">
        <f t="shared" ca="1" si="41"/>
        <v/>
      </c>
      <c r="CIK248" s="125" t="str">
        <f t="shared" ca="1" si="41"/>
        <v/>
      </c>
      <c r="CIL248" s="125" t="str">
        <f t="shared" ca="1" si="41"/>
        <v/>
      </c>
      <c r="CIM248" s="125" t="str">
        <f t="shared" ca="1" si="41"/>
        <v/>
      </c>
      <c r="CIN248" s="125" t="str">
        <f t="shared" ca="1" si="41"/>
        <v/>
      </c>
      <c r="CIO248" s="125" t="str">
        <f t="shared" ca="1" si="41"/>
        <v/>
      </c>
      <c r="CIP248" s="125" t="str">
        <f t="shared" ca="1" si="41"/>
        <v/>
      </c>
      <c r="CIQ248" s="125" t="str">
        <f t="shared" ca="1" si="41"/>
        <v/>
      </c>
      <c r="CIR248" s="125" t="str">
        <f t="shared" ca="1" si="41"/>
        <v/>
      </c>
      <c r="CIS248" s="125" t="str">
        <f t="shared" ca="1" si="41"/>
        <v/>
      </c>
      <c r="CIT248" s="125" t="str">
        <f t="shared" ca="1" si="41"/>
        <v/>
      </c>
      <c r="CIU248" s="125" t="str">
        <f t="shared" ca="1" si="41"/>
        <v/>
      </c>
      <c r="CIV248" s="125" t="str">
        <f t="shared" ca="1" si="41"/>
        <v/>
      </c>
      <c r="CIW248" s="125" t="str">
        <f t="shared" ca="1" si="41"/>
        <v/>
      </c>
      <c r="CIX248" s="125" t="str">
        <f t="shared" ca="1" si="41"/>
        <v/>
      </c>
      <c r="CIY248" s="125" t="str">
        <f t="shared" ca="1" si="41"/>
        <v/>
      </c>
      <c r="CIZ248" s="125" t="str">
        <f t="shared" ca="1" si="41"/>
        <v/>
      </c>
      <c r="CJA248" s="125" t="str">
        <f t="shared" ca="1" si="41"/>
        <v/>
      </c>
      <c r="CJB248" s="125" t="str">
        <f t="shared" ca="1" si="41"/>
        <v/>
      </c>
      <c r="CJC248" s="125" t="str">
        <f t="shared" ca="1" si="41"/>
        <v/>
      </c>
      <c r="CJD248" s="125" t="str">
        <f t="shared" ca="1" si="41"/>
        <v/>
      </c>
      <c r="CJE248" s="125" t="str">
        <f t="shared" ca="1" si="41"/>
        <v/>
      </c>
      <c r="CJF248" s="125" t="str">
        <f t="shared" ca="1" si="41"/>
        <v/>
      </c>
      <c r="CJG248" s="125" t="str">
        <f t="shared" ca="1" si="41"/>
        <v/>
      </c>
      <c r="CJH248" s="125" t="str">
        <f t="shared" ca="1" si="41"/>
        <v/>
      </c>
      <c r="CJI248" s="125" t="str">
        <f t="shared" ca="1" si="41"/>
        <v/>
      </c>
      <c r="CJJ248" s="125" t="str">
        <f t="shared" ca="1" si="41"/>
        <v/>
      </c>
      <c r="CJK248" s="125" t="str">
        <f t="shared" ca="1" si="41"/>
        <v/>
      </c>
      <c r="CJL248" s="125" t="str">
        <f t="shared" ca="1" si="41"/>
        <v/>
      </c>
      <c r="CJM248" s="125" t="str">
        <f t="shared" ca="1" si="41"/>
        <v/>
      </c>
      <c r="CJN248" s="125" t="str">
        <f t="shared" ca="1" si="41"/>
        <v/>
      </c>
      <c r="CJO248" s="125" t="str">
        <f t="shared" ca="1" si="41"/>
        <v/>
      </c>
      <c r="CJP248" s="125" t="str">
        <f t="shared" ca="1" si="41"/>
        <v/>
      </c>
      <c r="CJQ248" s="125" t="str">
        <f t="shared" ref="CJQ248:CMB248" ca="1" si="42">IFERROR(INDEX(UNSPSCDes,MATCH(INDIRECT(ADDRESS(ROW(),COLUMN()-1,4)),UNSPSCCode,0)),"")</f>
        <v/>
      </c>
      <c r="CJR248" s="125" t="str">
        <f t="shared" ca="1" si="42"/>
        <v/>
      </c>
      <c r="CJS248" s="125" t="str">
        <f t="shared" ca="1" si="42"/>
        <v/>
      </c>
      <c r="CJT248" s="125" t="str">
        <f t="shared" ca="1" si="42"/>
        <v/>
      </c>
      <c r="CJU248" s="125" t="str">
        <f t="shared" ca="1" si="42"/>
        <v/>
      </c>
      <c r="CJV248" s="125" t="str">
        <f t="shared" ca="1" si="42"/>
        <v/>
      </c>
      <c r="CJW248" s="125" t="str">
        <f t="shared" ca="1" si="42"/>
        <v/>
      </c>
      <c r="CJX248" s="125" t="str">
        <f t="shared" ca="1" si="42"/>
        <v/>
      </c>
      <c r="CJY248" s="125" t="str">
        <f t="shared" ca="1" si="42"/>
        <v/>
      </c>
      <c r="CJZ248" s="125" t="str">
        <f t="shared" ca="1" si="42"/>
        <v/>
      </c>
      <c r="CKA248" s="125" t="str">
        <f t="shared" ca="1" si="42"/>
        <v/>
      </c>
      <c r="CKB248" s="125" t="str">
        <f t="shared" ca="1" si="42"/>
        <v/>
      </c>
      <c r="CKC248" s="125" t="str">
        <f t="shared" ca="1" si="42"/>
        <v/>
      </c>
      <c r="CKD248" s="125" t="str">
        <f t="shared" ca="1" si="42"/>
        <v/>
      </c>
      <c r="CKE248" s="125" t="str">
        <f t="shared" ca="1" si="42"/>
        <v/>
      </c>
      <c r="CKF248" s="125" t="str">
        <f t="shared" ca="1" si="42"/>
        <v/>
      </c>
      <c r="CKG248" s="125" t="str">
        <f t="shared" ca="1" si="42"/>
        <v/>
      </c>
      <c r="CKH248" s="125" t="str">
        <f t="shared" ca="1" si="42"/>
        <v/>
      </c>
      <c r="CKI248" s="125" t="str">
        <f t="shared" ca="1" si="42"/>
        <v/>
      </c>
      <c r="CKJ248" s="125" t="str">
        <f t="shared" ca="1" si="42"/>
        <v/>
      </c>
      <c r="CKK248" s="125" t="str">
        <f t="shared" ca="1" si="42"/>
        <v/>
      </c>
      <c r="CKL248" s="125" t="str">
        <f t="shared" ca="1" si="42"/>
        <v/>
      </c>
      <c r="CKM248" s="125" t="str">
        <f t="shared" ca="1" si="42"/>
        <v/>
      </c>
      <c r="CKN248" s="125" t="str">
        <f t="shared" ca="1" si="42"/>
        <v/>
      </c>
      <c r="CKO248" s="125" t="str">
        <f t="shared" ca="1" si="42"/>
        <v/>
      </c>
      <c r="CKP248" s="125" t="str">
        <f t="shared" ca="1" si="42"/>
        <v/>
      </c>
      <c r="CKQ248" s="125" t="str">
        <f t="shared" ca="1" si="42"/>
        <v/>
      </c>
      <c r="CKR248" s="125" t="str">
        <f t="shared" ca="1" si="42"/>
        <v/>
      </c>
      <c r="CKS248" s="125" t="str">
        <f t="shared" ca="1" si="42"/>
        <v/>
      </c>
      <c r="CKT248" s="125" t="str">
        <f t="shared" ca="1" si="42"/>
        <v/>
      </c>
      <c r="CKU248" s="125" t="str">
        <f t="shared" ca="1" si="42"/>
        <v/>
      </c>
      <c r="CKV248" s="125" t="str">
        <f t="shared" ca="1" si="42"/>
        <v/>
      </c>
      <c r="CKW248" s="125" t="str">
        <f t="shared" ca="1" si="42"/>
        <v/>
      </c>
      <c r="CKX248" s="125" t="str">
        <f t="shared" ca="1" si="42"/>
        <v/>
      </c>
      <c r="CKY248" s="125" t="str">
        <f t="shared" ca="1" si="42"/>
        <v/>
      </c>
      <c r="CKZ248" s="125" t="str">
        <f t="shared" ca="1" si="42"/>
        <v/>
      </c>
      <c r="CLA248" s="125" t="str">
        <f t="shared" ca="1" si="42"/>
        <v/>
      </c>
      <c r="CLB248" s="125" t="str">
        <f t="shared" ca="1" si="42"/>
        <v/>
      </c>
      <c r="CLC248" s="125" t="str">
        <f t="shared" ca="1" si="42"/>
        <v/>
      </c>
      <c r="CLD248" s="125" t="str">
        <f t="shared" ca="1" si="42"/>
        <v/>
      </c>
      <c r="CLE248" s="125" t="str">
        <f t="shared" ca="1" si="42"/>
        <v/>
      </c>
      <c r="CLF248" s="125" t="str">
        <f t="shared" ca="1" si="42"/>
        <v/>
      </c>
      <c r="CLG248" s="125" t="str">
        <f t="shared" ca="1" si="42"/>
        <v/>
      </c>
      <c r="CLH248" s="125" t="str">
        <f t="shared" ca="1" si="42"/>
        <v/>
      </c>
      <c r="CLI248" s="125" t="str">
        <f t="shared" ca="1" si="42"/>
        <v/>
      </c>
      <c r="CLJ248" s="125" t="str">
        <f t="shared" ca="1" si="42"/>
        <v/>
      </c>
      <c r="CLK248" s="125" t="str">
        <f t="shared" ca="1" si="42"/>
        <v/>
      </c>
      <c r="CLL248" s="125" t="str">
        <f t="shared" ca="1" si="42"/>
        <v/>
      </c>
      <c r="CLM248" s="125" t="str">
        <f t="shared" ca="1" si="42"/>
        <v/>
      </c>
      <c r="CLN248" s="125" t="str">
        <f t="shared" ca="1" si="42"/>
        <v/>
      </c>
      <c r="CLO248" s="125" t="str">
        <f t="shared" ca="1" si="42"/>
        <v/>
      </c>
      <c r="CLP248" s="125" t="str">
        <f t="shared" ca="1" si="42"/>
        <v/>
      </c>
      <c r="CLQ248" s="125" t="str">
        <f t="shared" ca="1" si="42"/>
        <v/>
      </c>
      <c r="CLR248" s="125" t="str">
        <f t="shared" ca="1" si="42"/>
        <v/>
      </c>
      <c r="CLS248" s="125" t="str">
        <f t="shared" ca="1" si="42"/>
        <v/>
      </c>
      <c r="CLT248" s="125" t="str">
        <f t="shared" ca="1" si="42"/>
        <v/>
      </c>
      <c r="CLU248" s="125" t="str">
        <f t="shared" ca="1" si="42"/>
        <v/>
      </c>
      <c r="CLV248" s="125" t="str">
        <f t="shared" ca="1" si="42"/>
        <v/>
      </c>
      <c r="CLW248" s="125" t="str">
        <f t="shared" ca="1" si="42"/>
        <v/>
      </c>
      <c r="CLX248" s="125" t="str">
        <f t="shared" ca="1" si="42"/>
        <v/>
      </c>
      <c r="CLY248" s="125" t="str">
        <f t="shared" ca="1" si="42"/>
        <v/>
      </c>
      <c r="CLZ248" s="125" t="str">
        <f t="shared" ca="1" si="42"/>
        <v/>
      </c>
      <c r="CMA248" s="125" t="str">
        <f t="shared" ca="1" si="42"/>
        <v/>
      </c>
      <c r="CMB248" s="125" t="str">
        <f t="shared" ca="1" si="42"/>
        <v/>
      </c>
      <c r="CMC248" s="125" t="str">
        <f t="shared" ref="CMC248:CON248" ca="1" si="43">IFERROR(INDEX(UNSPSCDes,MATCH(INDIRECT(ADDRESS(ROW(),COLUMN()-1,4)),UNSPSCCode,0)),"")</f>
        <v/>
      </c>
      <c r="CMD248" s="125" t="str">
        <f t="shared" ca="1" si="43"/>
        <v/>
      </c>
      <c r="CME248" s="125" t="str">
        <f t="shared" ca="1" si="43"/>
        <v/>
      </c>
      <c r="CMF248" s="125" t="str">
        <f t="shared" ca="1" si="43"/>
        <v/>
      </c>
      <c r="CMG248" s="125" t="str">
        <f t="shared" ca="1" si="43"/>
        <v/>
      </c>
      <c r="CMH248" s="125" t="str">
        <f t="shared" ca="1" si="43"/>
        <v/>
      </c>
      <c r="CMI248" s="125" t="str">
        <f t="shared" ca="1" si="43"/>
        <v/>
      </c>
      <c r="CMJ248" s="125" t="str">
        <f t="shared" ca="1" si="43"/>
        <v/>
      </c>
      <c r="CMK248" s="125" t="str">
        <f t="shared" ca="1" si="43"/>
        <v/>
      </c>
      <c r="CML248" s="125" t="str">
        <f t="shared" ca="1" si="43"/>
        <v/>
      </c>
      <c r="CMM248" s="125" t="str">
        <f t="shared" ca="1" si="43"/>
        <v/>
      </c>
      <c r="CMN248" s="125" t="str">
        <f t="shared" ca="1" si="43"/>
        <v/>
      </c>
      <c r="CMO248" s="125" t="str">
        <f t="shared" ca="1" si="43"/>
        <v/>
      </c>
      <c r="CMP248" s="125" t="str">
        <f t="shared" ca="1" si="43"/>
        <v/>
      </c>
      <c r="CMQ248" s="125" t="str">
        <f t="shared" ca="1" si="43"/>
        <v/>
      </c>
      <c r="CMR248" s="125" t="str">
        <f t="shared" ca="1" si="43"/>
        <v/>
      </c>
      <c r="CMS248" s="125" t="str">
        <f t="shared" ca="1" si="43"/>
        <v/>
      </c>
      <c r="CMT248" s="125" t="str">
        <f t="shared" ca="1" si="43"/>
        <v/>
      </c>
      <c r="CMU248" s="125" t="str">
        <f t="shared" ca="1" si="43"/>
        <v/>
      </c>
      <c r="CMV248" s="125" t="str">
        <f t="shared" ca="1" si="43"/>
        <v/>
      </c>
      <c r="CMW248" s="125" t="str">
        <f t="shared" ca="1" si="43"/>
        <v/>
      </c>
      <c r="CMX248" s="125" t="str">
        <f t="shared" ca="1" si="43"/>
        <v/>
      </c>
      <c r="CMY248" s="125" t="str">
        <f t="shared" ca="1" si="43"/>
        <v/>
      </c>
      <c r="CMZ248" s="125" t="str">
        <f t="shared" ca="1" si="43"/>
        <v/>
      </c>
      <c r="CNA248" s="125" t="str">
        <f t="shared" ca="1" si="43"/>
        <v/>
      </c>
      <c r="CNB248" s="125" t="str">
        <f t="shared" ca="1" si="43"/>
        <v/>
      </c>
      <c r="CNC248" s="125" t="str">
        <f t="shared" ca="1" si="43"/>
        <v/>
      </c>
      <c r="CND248" s="125" t="str">
        <f t="shared" ca="1" si="43"/>
        <v/>
      </c>
      <c r="CNE248" s="125" t="str">
        <f t="shared" ca="1" si="43"/>
        <v/>
      </c>
      <c r="CNF248" s="125" t="str">
        <f t="shared" ca="1" si="43"/>
        <v/>
      </c>
      <c r="CNG248" s="125" t="str">
        <f t="shared" ca="1" si="43"/>
        <v/>
      </c>
      <c r="CNH248" s="125" t="str">
        <f t="shared" ca="1" si="43"/>
        <v/>
      </c>
      <c r="CNI248" s="125" t="str">
        <f t="shared" ca="1" si="43"/>
        <v/>
      </c>
      <c r="CNJ248" s="125" t="str">
        <f t="shared" ca="1" si="43"/>
        <v/>
      </c>
      <c r="CNK248" s="125" t="str">
        <f t="shared" ca="1" si="43"/>
        <v/>
      </c>
      <c r="CNL248" s="125" t="str">
        <f t="shared" ca="1" si="43"/>
        <v/>
      </c>
      <c r="CNM248" s="125" t="str">
        <f t="shared" ca="1" si="43"/>
        <v/>
      </c>
      <c r="CNN248" s="125" t="str">
        <f t="shared" ca="1" si="43"/>
        <v/>
      </c>
      <c r="CNO248" s="125" t="str">
        <f t="shared" ca="1" si="43"/>
        <v/>
      </c>
      <c r="CNP248" s="125" t="str">
        <f t="shared" ca="1" si="43"/>
        <v/>
      </c>
      <c r="CNQ248" s="125" t="str">
        <f t="shared" ca="1" si="43"/>
        <v/>
      </c>
      <c r="CNR248" s="125" t="str">
        <f t="shared" ca="1" si="43"/>
        <v/>
      </c>
      <c r="CNS248" s="125" t="str">
        <f t="shared" ca="1" si="43"/>
        <v/>
      </c>
      <c r="CNT248" s="125" t="str">
        <f t="shared" ca="1" si="43"/>
        <v/>
      </c>
      <c r="CNU248" s="125" t="str">
        <f t="shared" ca="1" si="43"/>
        <v/>
      </c>
      <c r="CNV248" s="125" t="str">
        <f t="shared" ca="1" si="43"/>
        <v/>
      </c>
      <c r="CNW248" s="125" t="str">
        <f t="shared" ca="1" si="43"/>
        <v/>
      </c>
      <c r="CNX248" s="125" t="str">
        <f t="shared" ca="1" si="43"/>
        <v/>
      </c>
      <c r="CNY248" s="125" t="str">
        <f t="shared" ca="1" si="43"/>
        <v/>
      </c>
      <c r="CNZ248" s="125" t="str">
        <f t="shared" ca="1" si="43"/>
        <v/>
      </c>
      <c r="COA248" s="125" t="str">
        <f t="shared" ca="1" si="43"/>
        <v/>
      </c>
      <c r="COB248" s="125" t="str">
        <f t="shared" ca="1" si="43"/>
        <v/>
      </c>
      <c r="COC248" s="125" t="str">
        <f t="shared" ca="1" si="43"/>
        <v/>
      </c>
      <c r="COD248" s="125" t="str">
        <f t="shared" ca="1" si="43"/>
        <v/>
      </c>
      <c r="COE248" s="125" t="str">
        <f t="shared" ca="1" si="43"/>
        <v/>
      </c>
      <c r="COF248" s="125" t="str">
        <f t="shared" ca="1" si="43"/>
        <v/>
      </c>
      <c r="COG248" s="125" t="str">
        <f t="shared" ca="1" si="43"/>
        <v/>
      </c>
      <c r="COH248" s="125" t="str">
        <f t="shared" ca="1" si="43"/>
        <v/>
      </c>
      <c r="COI248" s="125" t="str">
        <f t="shared" ca="1" si="43"/>
        <v/>
      </c>
      <c r="COJ248" s="125" t="str">
        <f t="shared" ca="1" si="43"/>
        <v/>
      </c>
      <c r="COK248" s="125" t="str">
        <f t="shared" ca="1" si="43"/>
        <v/>
      </c>
      <c r="COL248" s="125" t="str">
        <f t="shared" ca="1" si="43"/>
        <v/>
      </c>
      <c r="COM248" s="125" t="str">
        <f t="shared" ca="1" si="43"/>
        <v/>
      </c>
      <c r="CON248" s="125" t="str">
        <f t="shared" ca="1" si="43"/>
        <v/>
      </c>
      <c r="COO248" s="125" t="str">
        <f t="shared" ref="COO248:CQZ248" ca="1" si="44">IFERROR(INDEX(UNSPSCDes,MATCH(INDIRECT(ADDRESS(ROW(),COLUMN()-1,4)),UNSPSCCode,0)),"")</f>
        <v/>
      </c>
      <c r="COP248" s="125" t="str">
        <f t="shared" ca="1" si="44"/>
        <v/>
      </c>
      <c r="COQ248" s="125" t="str">
        <f t="shared" ca="1" si="44"/>
        <v/>
      </c>
      <c r="COR248" s="125" t="str">
        <f t="shared" ca="1" si="44"/>
        <v/>
      </c>
      <c r="COS248" s="125" t="str">
        <f t="shared" ca="1" si="44"/>
        <v/>
      </c>
      <c r="COT248" s="125" t="str">
        <f t="shared" ca="1" si="44"/>
        <v/>
      </c>
      <c r="COU248" s="125" t="str">
        <f t="shared" ca="1" si="44"/>
        <v/>
      </c>
      <c r="COV248" s="125" t="str">
        <f t="shared" ca="1" si="44"/>
        <v/>
      </c>
      <c r="COW248" s="125" t="str">
        <f t="shared" ca="1" si="44"/>
        <v/>
      </c>
      <c r="COX248" s="125" t="str">
        <f t="shared" ca="1" si="44"/>
        <v/>
      </c>
      <c r="COY248" s="125" t="str">
        <f t="shared" ca="1" si="44"/>
        <v/>
      </c>
      <c r="COZ248" s="125" t="str">
        <f t="shared" ca="1" si="44"/>
        <v/>
      </c>
      <c r="CPA248" s="125" t="str">
        <f t="shared" ca="1" si="44"/>
        <v/>
      </c>
      <c r="CPB248" s="125" t="str">
        <f t="shared" ca="1" si="44"/>
        <v/>
      </c>
      <c r="CPC248" s="125" t="str">
        <f t="shared" ca="1" si="44"/>
        <v/>
      </c>
      <c r="CPD248" s="125" t="str">
        <f t="shared" ca="1" si="44"/>
        <v/>
      </c>
      <c r="CPE248" s="125" t="str">
        <f t="shared" ca="1" si="44"/>
        <v/>
      </c>
      <c r="CPF248" s="125" t="str">
        <f t="shared" ca="1" si="44"/>
        <v/>
      </c>
      <c r="CPG248" s="125" t="str">
        <f t="shared" ca="1" si="44"/>
        <v/>
      </c>
      <c r="CPH248" s="125" t="str">
        <f t="shared" ca="1" si="44"/>
        <v/>
      </c>
      <c r="CPI248" s="125" t="str">
        <f t="shared" ca="1" si="44"/>
        <v/>
      </c>
      <c r="CPJ248" s="125" t="str">
        <f t="shared" ca="1" si="44"/>
        <v/>
      </c>
      <c r="CPK248" s="125" t="str">
        <f t="shared" ca="1" si="44"/>
        <v/>
      </c>
      <c r="CPL248" s="125" t="str">
        <f t="shared" ca="1" si="44"/>
        <v/>
      </c>
      <c r="CPM248" s="125" t="str">
        <f t="shared" ca="1" si="44"/>
        <v/>
      </c>
      <c r="CPN248" s="125" t="str">
        <f t="shared" ca="1" si="44"/>
        <v/>
      </c>
      <c r="CPO248" s="125" t="str">
        <f t="shared" ca="1" si="44"/>
        <v/>
      </c>
      <c r="CPP248" s="125" t="str">
        <f t="shared" ca="1" si="44"/>
        <v/>
      </c>
      <c r="CPQ248" s="125" t="str">
        <f t="shared" ca="1" si="44"/>
        <v/>
      </c>
      <c r="CPR248" s="125" t="str">
        <f t="shared" ca="1" si="44"/>
        <v/>
      </c>
      <c r="CPS248" s="125" t="str">
        <f t="shared" ca="1" si="44"/>
        <v/>
      </c>
      <c r="CPT248" s="125" t="str">
        <f t="shared" ca="1" si="44"/>
        <v/>
      </c>
      <c r="CPU248" s="125" t="str">
        <f t="shared" ca="1" si="44"/>
        <v/>
      </c>
      <c r="CPV248" s="125" t="str">
        <f t="shared" ca="1" si="44"/>
        <v/>
      </c>
      <c r="CPW248" s="125" t="str">
        <f t="shared" ca="1" si="44"/>
        <v/>
      </c>
      <c r="CPX248" s="125" t="str">
        <f t="shared" ca="1" si="44"/>
        <v/>
      </c>
      <c r="CPY248" s="125" t="str">
        <f t="shared" ca="1" si="44"/>
        <v/>
      </c>
      <c r="CPZ248" s="125" t="str">
        <f t="shared" ca="1" si="44"/>
        <v/>
      </c>
      <c r="CQA248" s="125" t="str">
        <f t="shared" ca="1" si="44"/>
        <v/>
      </c>
      <c r="CQB248" s="125" t="str">
        <f t="shared" ca="1" si="44"/>
        <v/>
      </c>
      <c r="CQC248" s="125" t="str">
        <f t="shared" ca="1" si="44"/>
        <v/>
      </c>
      <c r="CQD248" s="125" t="str">
        <f t="shared" ca="1" si="44"/>
        <v/>
      </c>
      <c r="CQE248" s="125" t="str">
        <f t="shared" ca="1" si="44"/>
        <v/>
      </c>
      <c r="CQF248" s="125" t="str">
        <f t="shared" ca="1" si="44"/>
        <v/>
      </c>
      <c r="CQG248" s="125" t="str">
        <f t="shared" ca="1" si="44"/>
        <v/>
      </c>
      <c r="CQH248" s="125" t="str">
        <f t="shared" ca="1" si="44"/>
        <v/>
      </c>
      <c r="CQI248" s="125" t="str">
        <f t="shared" ca="1" si="44"/>
        <v/>
      </c>
      <c r="CQJ248" s="125" t="str">
        <f t="shared" ca="1" si="44"/>
        <v/>
      </c>
      <c r="CQK248" s="125" t="str">
        <f t="shared" ca="1" si="44"/>
        <v/>
      </c>
      <c r="CQL248" s="125" t="str">
        <f t="shared" ca="1" si="44"/>
        <v/>
      </c>
      <c r="CQM248" s="125" t="str">
        <f t="shared" ca="1" si="44"/>
        <v/>
      </c>
      <c r="CQN248" s="125" t="str">
        <f t="shared" ca="1" si="44"/>
        <v/>
      </c>
      <c r="CQO248" s="125" t="str">
        <f t="shared" ca="1" si="44"/>
        <v/>
      </c>
      <c r="CQP248" s="125" t="str">
        <f t="shared" ca="1" si="44"/>
        <v/>
      </c>
      <c r="CQQ248" s="125" t="str">
        <f t="shared" ca="1" si="44"/>
        <v/>
      </c>
      <c r="CQR248" s="125" t="str">
        <f t="shared" ca="1" si="44"/>
        <v/>
      </c>
      <c r="CQS248" s="125" t="str">
        <f t="shared" ca="1" si="44"/>
        <v/>
      </c>
      <c r="CQT248" s="125" t="str">
        <f t="shared" ca="1" si="44"/>
        <v/>
      </c>
      <c r="CQU248" s="125" t="str">
        <f t="shared" ca="1" si="44"/>
        <v/>
      </c>
      <c r="CQV248" s="125" t="str">
        <f t="shared" ca="1" si="44"/>
        <v/>
      </c>
      <c r="CQW248" s="125" t="str">
        <f t="shared" ca="1" si="44"/>
        <v/>
      </c>
      <c r="CQX248" s="125" t="str">
        <f t="shared" ca="1" si="44"/>
        <v/>
      </c>
      <c r="CQY248" s="125" t="str">
        <f t="shared" ca="1" si="44"/>
        <v/>
      </c>
      <c r="CQZ248" s="125" t="str">
        <f t="shared" ca="1" si="44"/>
        <v/>
      </c>
      <c r="CRA248" s="125" t="str">
        <f t="shared" ref="CRA248:CTL248" ca="1" si="45">IFERROR(INDEX(UNSPSCDes,MATCH(INDIRECT(ADDRESS(ROW(),COLUMN()-1,4)),UNSPSCCode,0)),"")</f>
        <v/>
      </c>
      <c r="CRB248" s="125" t="str">
        <f t="shared" ca="1" si="45"/>
        <v/>
      </c>
      <c r="CRC248" s="125" t="str">
        <f t="shared" ca="1" si="45"/>
        <v/>
      </c>
      <c r="CRD248" s="125" t="str">
        <f t="shared" ca="1" si="45"/>
        <v/>
      </c>
      <c r="CRE248" s="125" t="str">
        <f t="shared" ca="1" si="45"/>
        <v/>
      </c>
      <c r="CRF248" s="125" t="str">
        <f t="shared" ca="1" si="45"/>
        <v/>
      </c>
      <c r="CRG248" s="125" t="str">
        <f t="shared" ca="1" si="45"/>
        <v/>
      </c>
      <c r="CRH248" s="125" t="str">
        <f t="shared" ca="1" si="45"/>
        <v/>
      </c>
      <c r="CRI248" s="125" t="str">
        <f t="shared" ca="1" si="45"/>
        <v/>
      </c>
      <c r="CRJ248" s="125" t="str">
        <f t="shared" ca="1" si="45"/>
        <v/>
      </c>
      <c r="CRK248" s="125" t="str">
        <f t="shared" ca="1" si="45"/>
        <v/>
      </c>
      <c r="CRL248" s="125" t="str">
        <f t="shared" ca="1" si="45"/>
        <v/>
      </c>
      <c r="CRM248" s="125" t="str">
        <f t="shared" ca="1" si="45"/>
        <v/>
      </c>
      <c r="CRN248" s="125" t="str">
        <f t="shared" ca="1" si="45"/>
        <v/>
      </c>
      <c r="CRO248" s="125" t="str">
        <f t="shared" ca="1" si="45"/>
        <v/>
      </c>
      <c r="CRP248" s="125" t="str">
        <f t="shared" ca="1" si="45"/>
        <v/>
      </c>
      <c r="CRQ248" s="125" t="str">
        <f t="shared" ca="1" si="45"/>
        <v/>
      </c>
      <c r="CRR248" s="125" t="str">
        <f t="shared" ca="1" si="45"/>
        <v/>
      </c>
      <c r="CRS248" s="125" t="str">
        <f t="shared" ca="1" si="45"/>
        <v/>
      </c>
      <c r="CRT248" s="125" t="str">
        <f t="shared" ca="1" si="45"/>
        <v/>
      </c>
      <c r="CRU248" s="125" t="str">
        <f t="shared" ca="1" si="45"/>
        <v/>
      </c>
      <c r="CRV248" s="125" t="str">
        <f t="shared" ca="1" si="45"/>
        <v/>
      </c>
      <c r="CRW248" s="125" t="str">
        <f t="shared" ca="1" si="45"/>
        <v/>
      </c>
      <c r="CRX248" s="125" t="str">
        <f t="shared" ca="1" si="45"/>
        <v/>
      </c>
      <c r="CRY248" s="125" t="str">
        <f t="shared" ca="1" si="45"/>
        <v/>
      </c>
      <c r="CRZ248" s="125" t="str">
        <f t="shared" ca="1" si="45"/>
        <v/>
      </c>
      <c r="CSA248" s="125" t="str">
        <f t="shared" ca="1" si="45"/>
        <v/>
      </c>
      <c r="CSB248" s="125" t="str">
        <f t="shared" ca="1" si="45"/>
        <v/>
      </c>
      <c r="CSC248" s="125" t="str">
        <f t="shared" ca="1" si="45"/>
        <v/>
      </c>
      <c r="CSD248" s="125" t="str">
        <f t="shared" ca="1" si="45"/>
        <v/>
      </c>
      <c r="CSE248" s="125" t="str">
        <f t="shared" ca="1" si="45"/>
        <v/>
      </c>
      <c r="CSF248" s="125" t="str">
        <f t="shared" ca="1" si="45"/>
        <v/>
      </c>
      <c r="CSG248" s="125" t="str">
        <f t="shared" ca="1" si="45"/>
        <v/>
      </c>
      <c r="CSH248" s="125" t="str">
        <f t="shared" ca="1" si="45"/>
        <v/>
      </c>
      <c r="CSI248" s="125" t="str">
        <f t="shared" ca="1" si="45"/>
        <v/>
      </c>
      <c r="CSJ248" s="125" t="str">
        <f t="shared" ca="1" si="45"/>
        <v/>
      </c>
      <c r="CSK248" s="125" t="str">
        <f t="shared" ca="1" si="45"/>
        <v/>
      </c>
      <c r="CSL248" s="125" t="str">
        <f t="shared" ca="1" si="45"/>
        <v/>
      </c>
      <c r="CSM248" s="125" t="str">
        <f t="shared" ca="1" si="45"/>
        <v/>
      </c>
      <c r="CSN248" s="125" t="str">
        <f t="shared" ca="1" si="45"/>
        <v/>
      </c>
      <c r="CSO248" s="125" t="str">
        <f t="shared" ca="1" si="45"/>
        <v/>
      </c>
      <c r="CSP248" s="125" t="str">
        <f t="shared" ca="1" si="45"/>
        <v/>
      </c>
      <c r="CSQ248" s="125" t="str">
        <f t="shared" ca="1" si="45"/>
        <v/>
      </c>
      <c r="CSR248" s="125" t="str">
        <f t="shared" ca="1" si="45"/>
        <v/>
      </c>
      <c r="CSS248" s="125" t="str">
        <f t="shared" ca="1" si="45"/>
        <v/>
      </c>
      <c r="CST248" s="125" t="str">
        <f t="shared" ca="1" si="45"/>
        <v/>
      </c>
      <c r="CSU248" s="125" t="str">
        <f t="shared" ca="1" si="45"/>
        <v/>
      </c>
      <c r="CSV248" s="125" t="str">
        <f t="shared" ca="1" si="45"/>
        <v/>
      </c>
      <c r="CSW248" s="125" t="str">
        <f t="shared" ca="1" si="45"/>
        <v/>
      </c>
      <c r="CSX248" s="125" t="str">
        <f t="shared" ca="1" si="45"/>
        <v/>
      </c>
      <c r="CSY248" s="125" t="str">
        <f t="shared" ca="1" si="45"/>
        <v/>
      </c>
      <c r="CSZ248" s="125" t="str">
        <f t="shared" ca="1" si="45"/>
        <v/>
      </c>
      <c r="CTA248" s="125" t="str">
        <f t="shared" ca="1" si="45"/>
        <v/>
      </c>
      <c r="CTB248" s="125" t="str">
        <f t="shared" ca="1" si="45"/>
        <v/>
      </c>
      <c r="CTC248" s="125" t="str">
        <f t="shared" ca="1" si="45"/>
        <v/>
      </c>
      <c r="CTD248" s="125" t="str">
        <f t="shared" ca="1" si="45"/>
        <v/>
      </c>
      <c r="CTE248" s="125" t="str">
        <f t="shared" ca="1" si="45"/>
        <v/>
      </c>
      <c r="CTF248" s="125" t="str">
        <f t="shared" ca="1" si="45"/>
        <v/>
      </c>
      <c r="CTG248" s="125" t="str">
        <f t="shared" ca="1" si="45"/>
        <v/>
      </c>
      <c r="CTH248" s="125" t="str">
        <f t="shared" ca="1" si="45"/>
        <v/>
      </c>
      <c r="CTI248" s="125" t="str">
        <f t="shared" ca="1" si="45"/>
        <v/>
      </c>
      <c r="CTJ248" s="125" t="str">
        <f t="shared" ca="1" si="45"/>
        <v/>
      </c>
      <c r="CTK248" s="125" t="str">
        <f t="shared" ca="1" si="45"/>
        <v/>
      </c>
      <c r="CTL248" s="125" t="str">
        <f t="shared" ca="1" si="45"/>
        <v/>
      </c>
      <c r="CTM248" s="125" t="str">
        <f t="shared" ref="CTM248:CVX248" ca="1" si="46">IFERROR(INDEX(UNSPSCDes,MATCH(INDIRECT(ADDRESS(ROW(),COLUMN()-1,4)),UNSPSCCode,0)),"")</f>
        <v/>
      </c>
      <c r="CTN248" s="125" t="str">
        <f t="shared" ca="1" si="46"/>
        <v/>
      </c>
      <c r="CTO248" s="125" t="str">
        <f t="shared" ca="1" si="46"/>
        <v/>
      </c>
      <c r="CTP248" s="125" t="str">
        <f t="shared" ca="1" si="46"/>
        <v/>
      </c>
      <c r="CTQ248" s="125" t="str">
        <f t="shared" ca="1" si="46"/>
        <v/>
      </c>
      <c r="CTR248" s="125" t="str">
        <f t="shared" ca="1" si="46"/>
        <v/>
      </c>
      <c r="CTS248" s="125" t="str">
        <f t="shared" ca="1" si="46"/>
        <v/>
      </c>
      <c r="CTT248" s="125" t="str">
        <f t="shared" ca="1" si="46"/>
        <v/>
      </c>
      <c r="CTU248" s="125" t="str">
        <f t="shared" ca="1" si="46"/>
        <v/>
      </c>
      <c r="CTV248" s="125" t="str">
        <f t="shared" ca="1" si="46"/>
        <v/>
      </c>
      <c r="CTW248" s="125" t="str">
        <f t="shared" ca="1" si="46"/>
        <v/>
      </c>
      <c r="CTX248" s="125" t="str">
        <f t="shared" ca="1" si="46"/>
        <v/>
      </c>
      <c r="CTY248" s="125" t="str">
        <f t="shared" ca="1" si="46"/>
        <v/>
      </c>
      <c r="CTZ248" s="125" t="str">
        <f t="shared" ca="1" si="46"/>
        <v/>
      </c>
      <c r="CUA248" s="125" t="str">
        <f t="shared" ca="1" si="46"/>
        <v/>
      </c>
      <c r="CUB248" s="125" t="str">
        <f t="shared" ca="1" si="46"/>
        <v/>
      </c>
      <c r="CUC248" s="125" t="str">
        <f t="shared" ca="1" si="46"/>
        <v/>
      </c>
      <c r="CUD248" s="125" t="str">
        <f t="shared" ca="1" si="46"/>
        <v/>
      </c>
      <c r="CUE248" s="125" t="str">
        <f t="shared" ca="1" si="46"/>
        <v/>
      </c>
      <c r="CUF248" s="125" t="str">
        <f t="shared" ca="1" si="46"/>
        <v/>
      </c>
      <c r="CUG248" s="125" t="str">
        <f t="shared" ca="1" si="46"/>
        <v/>
      </c>
      <c r="CUH248" s="125" t="str">
        <f t="shared" ca="1" si="46"/>
        <v/>
      </c>
      <c r="CUI248" s="125" t="str">
        <f t="shared" ca="1" si="46"/>
        <v/>
      </c>
      <c r="CUJ248" s="125" t="str">
        <f t="shared" ca="1" si="46"/>
        <v/>
      </c>
      <c r="CUK248" s="125" t="str">
        <f t="shared" ca="1" si="46"/>
        <v/>
      </c>
      <c r="CUL248" s="125" t="str">
        <f t="shared" ca="1" si="46"/>
        <v/>
      </c>
      <c r="CUM248" s="125" t="str">
        <f t="shared" ca="1" si="46"/>
        <v/>
      </c>
      <c r="CUN248" s="125" t="str">
        <f t="shared" ca="1" si="46"/>
        <v/>
      </c>
      <c r="CUO248" s="125" t="str">
        <f t="shared" ca="1" si="46"/>
        <v/>
      </c>
      <c r="CUP248" s="125" t="str">
        <f t="shared" ca="1" si="46"/>
        <v/>
      </c>
      <c r="CUQ248" s="125" t="str">
        <f t="shared" ca="1" si="46"/>
        <v/>
      </c>
      <c r="CUR248" s="125" t="str">
        <f t="shared" ca="1" si="46"/>
        <v/>
      </c>
      <c r="CUS248" s="125" t="str">
        <f t="shared" ca="1" si="46"/>
        <v/>
      </c>
      <c r="CUT248" s="125" t="str">
        <f t="shared" ca="1" si="46"/>
        <v/>
      </c>
      <c r="CUU248" s="125" t="str">
        <f t="shared" ca="1" si="46"/>
        <v/>
      </c>
      <c r="CUV248" s="125" t="str">
        <f t="shared" ca="1" si="46"/>
        <v/>
      </c>
      <c r="CUW248" s="125" t="str">
        <f t="shared" ca="1" si="46"/>
        <v/>
      </c>
      <c r="CUX248" s="125" t="str">
        <f t="shared" ca="1" si="46"/>
        <v/>
      </c>
      <c r="CUY248" s="125" t="str">
        <f t="shared" ca="1" si="46"/>
        <v/>
      </c>
      <c r="CUZ248" s="125" t="str">
        <f t="shared" ca="1" si="46"/>
        <v/>
      </c>
      <c r="CVA248" s="125" t="str">
        <f t="shared" ca="1" si="46"/>
        <v/>
      </c>
      <c r="CVB248" s="125" t="str">
        <f t="shared" ca="1" si="46"/>
        <v/>
      </c>
      <c r="CVC248" s="125" t="str">
        <f t="shared" ca="1" si="46"/>
        <v/>
      </c>
      <c r="CVD248" s="125" t="str">
        <f t="shared" ca="1" si="46"/>
        <v/>
      </c>
      <c r="CVE248" s="125" t="str">
        <f t="shared" ca="1" si="46"/>
        <v/>
      </c>
      <c r="CVF248" s="125" t="str">
        <f t="shared" ca="1" si="46"/>
        <v/>
      </c>
      <c r="CVG248" s="125" t="str">
        <f t="shared" ca="1" si="46"/>
        <v/>
      </c>
      <c r="CVH248" s="125" t="str">
        <f t="shared" ca="1" si="46"/>
        <v/>
      </c>
      <c r="CVI248" s="125" t="str">
        <f t="shared" ca="1" si="46"/>
        <v/>
      </c>
      <c r="CVJ248" s="125" t="str">
        <f t="shared" ca="1" si="46"/>
        <v/>
      </c>
      <c r="CVK248" s="125" t="str">
        <f t="shared" ca="1" si="46"/>
        <v/>
      </c>
      <c r="CVL248" s="125" t="str">
        <f t="shared" ca="1" si="46"/>
        <v/>
      </c>
      <c r="CVM248" s="125" t="str">
        <f t="shared" ca="1" si="46"/>
        <v/>
      </c>
      <c r="CVN248" s="125" t="str">
        <f t="shared" ca="1" si="46"/>
        <v/>
      </c>
      <c r="CVO248" s="125" t="str">
        <f t="shared" ca="1" si="46"/>
        <v/>
      </c>
      <c r="CVP248" s="125" t="str">
        <f t="shared" ca="1" si="46"/>
        <v/>
      </c>
      <c r="CVQ248" s="125" t="str">
        <f t="shared" ca="1" si="46"/>
        <v/>
      </c>
      <c r="CVR248" s="125" t="str">
        <f t="shared" ca="1" si="46"/>
        <v/>
      </c>
      <c r="CVS248" s="125" t="str">
        <f t="shared" ca="1" si="46"/>
        <v/>
      </c>
      <c r="CVT248" s="125" t="str">
        <f t="shared" ca="1" si="46"/>
        <v/>
      </c>
      <c r="CVU248" s="125" t="str">
        <f t="shared" ca="1" si="46"/>
        <v/>
      </c>
      <c r="CVV248" s="125" t="str">
        <f t="shared" ca="1" si="46"/>
        <v/>
      </c>
      <c r="CVW248" s="125" t="str">
        <f t="shared" ca="1" si="46"/>
        <v/>
      </c>
      <c r="CVX248" s="125" t="str">
        <f t="shared" ca="1" si="46"/>
        <v/>
      </c>
      <c r="CVY248" s="125" t="str">
        <f t="shared" ref="CVY248:CYJ248" ca="1" si="47">IFERROR(INDEX(UNSPSCDes,MATCH(INDIRECT(ADDRESS(ROW(),COLUMN()-1,4)),UNSPSCCode,0)),"")</f>
        <v/>
      </c>
      <c r="CVZ248" s="125" t="str">
        <f t="shared" ca="1" si="47"/>
        <v/>
      </c>
      <c r="CWA248" s="125" t="str">
        <f t="shared" ca="1" si="47"/>
        <v/>
      </c>
      <c r="CWB248" s="125" t="str">
        <f t="shared" ca="1" si="47"/>
        <v/>
      </c>
      <c r="CWC248" s="125" t="str">
        <f t="shared" ca="1" si="47"/>
        <v/>
      </c>
      <c r="CWD248" s="125" t="str">
        <f t="shared" ca="1" si="47"/>
        <v/>
      </c>
      <c r="CWE248" s="125" t="str">
        <f t="shared" ca="1" si="47"/>
        <v/>
      </c>
      <c r="CWF248" s="125" t="str">
        <f t="shared" ca="1" si="47"/>
        <v/>
      </c>
      <c r="CWG248" s="125" t="str">
        <f t="shared" ca="1" si="47"/>
        <v/>
      </c>
      <c r="CWH248" s="125" t="str">
        <f t="shared" ca="1" si="47"/>
        <v/>
      </c>
      <c r="CWI248" s="125" t="str">
        <f t="shared" ca="1" si="47"/>
        <v/>
      </c>
      <c r="CWJ248" s="125" t="str">
        <f t="shared" ca="1" si="47"/>
        <v/>
      </c>
      <c r="CWK248" s="125" t="str">
        <f t="shared" ca="1" si="47"/>
        <v/>
      </c>
      <c r="CWL248" s="125" t="str">
        <f t="shared" ca="1" si="47"/>
        <v/>
      </c>
      <c r="CWM248" s="125" t="str">
        <f t="shared" ca="1" si="47"/>
        <v/>
      </c>
      <c r="CWN248" s="125" t="str">
        <f t="shared" ca="1" si="47"/>
        <v/>
      </c>
      <c r="CWO248" s="125" t="str">
        <f t="shared" ca="1" si="47"/>
        <v/>
      </c>
      <c r="CWP248" s="125" t="str">
        <f t="shared" ca="1" si="47"/>
        <v/>
      </c>
      <c r="CWQ248" s="125" t="str">
        <f t="shared" ca="1" si="47"/>
        <v/>
      </c>
      <c r="CWR248" s="125" t="str">
        <f t="shared" ca="1" si="47"/>
        <v/>
      </c>
      <c r="CWS248" s="125" t="str">
        <f t="shared" ca="1" si="47"/>
        <v/>
      </c>
      <c r="CWT248" s="125" t="str">
        <f t="shared" ca="1" si="47"/>
        <v/>
      </c>
      <c r="CWU248" s="125" t="str">
        <f t="shared" ca="1" si="47"/>
        <v/>
      </c>
      <c r="CWV248" s="125" t="str">
        <f t="shared" ca="1" si="47"/>
        <v/>
      </c>
      <c r="CWW248" s="125" t="str">
        <f t="shared" ca="1" si="47"/>
        <v/>
      </c>
      <c r="CWX248" s="125" t="str">
        <f t="shared" ca="1" si="47"/>
        <v/>
      </c>
      <c r="CWY248" s="125" t="str">
        <f t="shared" ca="1" si="47"/>
        <v/>
      </c>
      <c r="CWZ248" s="125" t="str">
        <f t="shared" ca="1" si="47"/>
        <v/>
      </c>
      <c r="CXA248" s="125" t="str">
        <f t="shared" ca="1" si="47"/>
        <v/>
      </c>
      <c r="CXB248" s="125" t="str">
        <f t="shared" ca="1" si="47"/>
        <v/>
      </c>
      <c r="CXC248" s="125" t="str">
        <f t="shared" ca="1" si="47"/>
        <v/>
      </c>
      <c r="CXD248" s="125" t="str">
        <f t="shared" ca="1" si="47"/>
        <v/>
      </c>
      <c r="CXE248" s="125" t="str">
        <f t="shared" ca="1" si="47"/>
        <v/>
      </c>
      <c r="CXF248" s="125" t="str">
        <f t="shared" ca="1" si="47"/>
        <v/>
      </c>
      <c r="CXG248" s="125" t="str">
        <f t="shared" ca="1" si="47"/>
        <v/>
      </c>
      <c r="CXH248" s="125" t="str">
        <f t="shared" ca="1" si="47"/>
        <v/>
      </c>
      <c r="CXI248" s="125" t="str">
        <f t="shared" ca="1" si="47"/>
        <v/>
      </c>
      <c r="CXJ248" s="125" t="str">
        <f t="shared" ca="1" si="47"/>
        <v/>
      </c>
      <c r="CXK248" s="125" t="str">
        <f t="shared" ca="1" si="47"/>
        <v/>
      </c>
      <c r="CXL248" s="125" t="str">
        <f t="shared" ca="1" si="47"/>
        <v/>
      </c>
      <c r="CXM248" s="125" t="str">
        <f t="shared" ca="1" si="47"/>
        <v/>
      </c>
      <c r="CXN248" s="125" t="str">
        <f t="shared" ca="1" si="47"/>
        <v/>
      </c>
      <c r="CXO248" s="125" t="str">
        <f t="shared" ca="1" si="47"/>
        <v/>
      </c>
      <c r="CXP248" s="125" t="str">
        <f t="shared" ca="1" si="47"/>
        <v/>
      </c>
      <c r="CXQ248" s="125" t="str">
        <f t="shared" ca="1" si="47"/>
        <v/>
      </c>
      <c r="CXR248" s="125" t="str">
        <f t="shared" ca="1" si="47"/>
        <v/>
      </c>
      <c r="CXS248" s="125" t="str">
        <f t="shared" ca="1" si="47"/>
        <v/>
      </c>
      <c r="CXT248" s="125" t="str">
        <f t="shared" ca="1" si="47"/>
        <v/>
      </c>
      <c r="CXU248" s="125" t="str">
        <f t="shared" ca="1" si="47"/>
        <v/>
      </c>
      <c r="CXV248" s="125" t="str">
        <f t="shared" ca="1" si="47"/>
        <v/>
      </c>
      <c r="CXW248" s="125" t="str">
        <f t="shared" ca="1" si="47"/>
        <v/>
      </c>
      <c r="CXX248" s="125" t="str">
        <f t="shared" ca="1" si="47"/>
        <v/>
      </c>
      <c r="CXY248" s="125" t="str">
        <f t="shared" ca="1" si="47"/>
        <v/>
      </c>
      <c r="CXZ248" s="125" t="str">
        <f t="shared" ca="1" si="47"/>
        <v/>
      </c>
      <c r="CYA248" s="125" t="str">
        <f t="shared" ca="1" si="47"/>
        <v/>
      </c>
      <c r="CYB248" s="125" t="str">
        <f t="shared" ca="1" si="47"/>
        <v/>
      </c>
      <c r="CYC248" s="125" t="str">
        <f t="shared" ca="1" si="47"/>
        <v/>
      </c>
      <c r="CYD248" s="125" t="str">
        <f t="shared" ca="1" si="47"/>
        <v/>
      </c>
      <c r="CYE248" s="125" t="str">
        <f t="shared" ca="1" si="47"/>
        <v/>
      </c>
      <c r="CYF248" s="125" t="str">
        <f t="shared" ca="1" si="47"/>
        <v/>
      </c>
      <c r="CYG248" s="125" t="str">
        <f t="shared" ca="1" si="47"/>
        <v/>
      </c>
      <c r="CYH248" s="125" t="str">
        <f t="shared" ca="1" si="47"/>
        <v/>
      </c>
      <c r="CYI248" s="125" t="str">
        <f t="shared" ca="1" si="47"/>
        <v/>
      </c>
      <c r="CYJ248" s="125" t="str">
        <f t="shared" ca="1" si="47"/>
        <v/>
      </c>
      <c r="CYK248" s="125" t="str">
        <f t="shared" ref="CYK248:DAV248" ca="1" si="48">IFERROR(INDEX(UNSPSCDes,MATCH(INDIRECT(ADDRESS(ROW(),COLUMN()-1,4)),UNSPSCCode,0)),"")</f>
        <v/>
      </c>
      <c r="CYL248" s="125" t="str">
        <f t="shared" ca="1" si="48"/>
        <v/>
      </c>
      <c r="CYM248" s="125" t="str">
        <f t="shared" ca="1" si="48"/>
        <v/>
      </c>
      <c r="CYN248" s="125" t="str">
        <f t="shared" ca="1" si="48"/>
        <v/>
      </c>
      <c r="CYO248" s="125" t="str">
        <f t="shared" ca="1" si="48"/>
        <v/>
      </c>
      <c r="CYP248" s="125" t="str">
        <f t="shared" ca="1" si="48"/>
        <v/>
      </c>
      <c r="CYQ248" s="125" t="str">
        <f t="shared" ca="1" si="48"/>
        <v/>
      </c>
      <c r="CYR248" s="125" t="str">
        <f t="shared" ca="1" si="48"/>
        <v/>
      </c>
      <c r="CYS248" s="125" t="str">
        <f t="shared" ca="1" si="48"/>
        <v/>
      </c>
      <c r="CYT248" s="125" t="str">
        <f t="shared" ca="1" si="48"/>
        <v/>
      </c>
      <c r="CYU248" s="125" t="str">
        <f t="shared" ca="1" si="48"/>
        <v/>
      </c>
      <c r="CYV248" s="125" t="str">
        <f t="shared" ca="1" si="48"/>
        <v/>
      </c>
      <c r="CYW248" s="125" t="str">
        <f t="shared" ca="1" si="48"/>
        <v/>
      </c>
      <c r="CYX248" s="125" t="str">
        <f t="shared" ca="1" si="48"/>
        <v/>
      </c>
      <c r="CYY248" s="125" t="str">
        <f t="shared" ca="1" si="48"/>
        <v/>
      </c>
      <c r="CYZ248" s="125" t="str">
        <f t="shared" ca="1" si="48"/>
        <v/>
      </c>
      <c r="CZA248" s="125" t="str">
        <f t="shared" ca="1" si="48"/>
        <v/>
      </c>
      <c r="CZB248" s="125" t="str">
        <f t="shared" ca="1" si="48"/>
        <v/>
      </c>
      <c r="CZC248" s="125" t="str">
        <f t="shared" ca="1" si="48"/>
        <v/>
      </c>
      <c r="CZD248" s="125" t="str">
        <f t="shared" ca="1" si="48"/>
        <v/>
      </c>
      <c r="CZE248" s="125" t="str">
        <f t="shared" ca="1" si="48"/>
        <v/>
      </c>
      <c r="CZF248" s="125" t="str">
        <f t="shared" ca="1" si="48"/>
        <v/>
      </c>
      <c r="CZG248" s="125" t="str">
        <f t="shared" ca="1" si="48"/>
        <v/>
      </c>
      <c r="CZH248" s="125" t="str">
        <f t="shared" ca="1" si="48"/>
        <v/>
      </c>
      <c r="CZI248" s="125" t="str">
        <f t="shared" ca="1" si="48"/>
        <v/>
      </c>
      <c r="CZJ248" s="125" t="str">
        <f t="shared" ca="1" si="48"/>
        <v/>
      </c>
      <c r="CZK248" s="125" t="str">
        <f t="shared" ca="1" si="48"/>
        <v/>
      </c>
      <c r="CZL248" s="125" t="str">
        <f t="shared" ca="1" si="48"/>
        <v/>
      </c>
      <c r="CZM248" s="125" t="str">
        <f t="shared" ca="1" si="48"/>
        <v/>
      </c>
      <c r="CZN248" s="125" t="str">
        <f t="shared" ca="1" si="48"/>
        <v/>
      </c>
      <c r="CZO248" s="125" t="str">
        <f t="shared" ca="1" si="48"/>
        <v/>
      </c>
      <c r="CZP248" s="125" t="str">
        <f t="shared" ca="1" si="48"/>
        <v/>
      </c>
      <c r="CZQ248" s="125" t="str">
        <f t="shared" ca="1" si="48"/>
        <v/>
      </c>
      <c r="CZR248" s="125" t="str">
        <f t="shared" ca="1" si="48"/>
        <v/>
      </c>
      <c r="CZS248" s="125" t="str">
        <f t="shared" ca="1" si="48"/>
        <v/>
      </c>
      <c r="CZT248" s="125" t="str">
        <f t="shared" ca="1" si="48"/>
        <v/>
      </c>
      <c r="CZU248" s="125" t="str">
        <f t="shared" ca="1" si="48"/>
        <v/>
      </c>
      <c r="CZV248" s="125" t="str">
        <f t="shared" ca="1" si="48"/>
        <v/>
      </c>
      <c r="CZW248" s="125" t="str">
        <f t="shared" ca="1" si="48"/>
        <v/>
      </c>
      <c r="CZX248" s="125" t="str">
        <f t="shared" ca="1" si="48"/>
        <v/>
      </c>
      <c r="CZY248" s="125" t="str">
        <f t="shared" ca="1" si="48"/>
        <v/>
      </c>
      <c r="CZZ248" s="125" t="str">
        <f t="shared" ca="1" si="48"/>
        <v/>
      </c>
      <c r="DAA248" s="125" t="str">
        <f t="shared" ca="1" si="48"/>
        <v/>
      </c>
      <c r="DAB248" s="125" t="str">
        <f t="shared" ca="1" si="48"/>
        <v/>
      </c>
      <c r="DAC248" s="125" t="str">
        <f t="shared" ca="1" si="48"/>
        <v/>
      </c>
      <c r="DAD248" s="125" t="str">
        <f t="shared" ca="1" si="48"/>
        <v/>
      </c>
      <c r="DAE248" s="125" t="str">
        <f t="shared" ca="1" si="48"/>
        <v/>
      </c>
      <c r="DAF248" s="125" t="str">
        <f t="shared" ca="1" si="48"/>
        <v/>
      </c>
      <c r="DAG248" s="125" t="str">
        <f t="shared" ca="1" si="48"/>
        <v/>
      </c>
      <c r="DAH248" s="125" t="str">
        <f t="shared" ca="1" si="48"/>
        <v/>
      </c>
      <c r="DAI248" s="125" t="str">
        <f t="shared" ca="1" si="48"/>
        <v/>
      </c>
      <c r="DAJ248" s="125" t="str">
        <f t="shared" ca="1" si="48"/>
        <v/>
      </c>
      <c r="DAK248" s="125" t="str">
        <f t="shared" ca="1" si="48"/>
        <v/>
      </c>
      <c r="DAL248" s="125" t="str">
        <f t="shared" ca="1" si="48"/>
        <v/>
      </c>
      <c r="DAM248" s="125" t="str">
        <f t="shared" ca="1" si="48"/>
        <v/>
      </c>
      <c r="DAN248" s="125" t="str">
        <f t="shared" ca="1" si="48"/>
        <v/>
      </c>
      <c r="DAO248" s="125" t="str">
        <f t="shared" ca="1" si="48"/>
        <v/>
      </c>
      <c r="DAP248" s="125" t="str">
        <f t="shared" ca="1" si="48"/>
        <v/>
      </c>
      <c r="DAQ248" s="125" t="str">
        <f t="shared" ca="1" si="48"/>
        <v/>
      </c>
      <c r="DAR248" s="125" t="str">
        <f t="shared" ca="1" si="48"/>
        <v/>
      </c>
      <c r="DAS248" s="125" t="str">
        <f t="shared" ca="1" si="48"/>
        <v/>
      </c>
      <c r="DAT248" s="125" t="str">
        <f t="shared" ca="1" si="48"/>
        <v/>
      </c>
      <c r="DAU248" s="125" t="str">
        <f t="shared" ca="1" si="48"/>
        <v/>
      </c>
      <c r="DAV248" s="125" t="str">
        <f t="shared" ca="1" si="48"/>
        <v/>
      </c>
      <c r="DAW248" s="125" t="str">
        <f t="shared" ref="DAW248:DDH248" ca="1" si="49">IFERROR(INDEX(UNSPSCDes,MATCH(INDIRECT(ADDRESS(ROW(),COLUMN()-1,4)),UNSPSCCode,0)),"")</f>
        <v/>
      </c>
      <c r="DAX248" s="125" t="str">
        <f t="shared" ca="1" si="49"/>
        <v/>
      </c>
      <c r="DAY248" s="125" t="str">
        <f t="shared" ca="1" si="49"/>
        <v/>
      </c>
      <c r="DAZ248" s="125" t="str">
        <f t="shared" ca="1" si="49"/>
        <v/>
      </c>
      <c r="DBA248" s="125" t="str">
        <f t="shared" ca="1" si="49"/>
        <v/>
      </c>
      <c r="DBB248" s="125" t="str">
        <f t="shared" ca="1" si="49"/>
        <v/>
      </c>
      <c r="DBC248" s="125" t="str">
        <f t="shared" ca="1" si="49"/>
        <v/>
      </c>
      <c r="DBD248" s="125" t="str">
        <f t="shared" ca="1" si="49"/>
        <v/>
      </c>
      <c r="DBE248" s="125" t="str">
        <f t="shared" ca="1" si="49"/>
        <v/>
      </c>
      <c r="DBF248" s="125" t="str">
        <f t="shared" ca="1" si="49"/>
        <v/>
      </c>
      <c r="DBG248" s="125" t="str">
        <f t="shared" ca="1" si="49"/>
        <v/>
      </c>
      <c r="DBH248" s="125" t="str">
        <f t="shared" ca="1" si="49"/>
        <v/>
      </c>
      <c r="DBI248" s="125" t="str">
        <f t="shared" ca="1" si="49"/>
        <v/>
      </c>
      <c r="DBJ248" s="125" t="str">
        <f t="shared" ca="1" si="49"/>
        <v/>
      </c>
      <c r="DBK248" s="125" t="str">
        <f t="shared" ca="1" si="49"/>
        <v/>
      </c>
      <c r="DBL248" s="125" t="str">
        <f t="shared" ca="1" si="49"/>
        <v/>
      </c>
      <c r="DBM248" s="125" t="str">
        <f t="shared" ca="1" si="49"/>
        <v/>
      </c>
      <c r="DBN248" s="125" t="str">
        <f t="shared" ca="1" si="49"/>
        <v/>
      </c>
      <c r="DBO248" s="125" t="str">
        <f t="shared" ca="1" si="49"/>
        <v/>
      </c>
      <c r="DBP248" s="125" t="str">
        <f t="shared" ca="1" si="49"/>
        <v/>
      </c>
      <c r="DBQ248" s="125" t="str">
        <f t="shared" ca="1" si="49"/>
        <v/>
      </c>
      <c r="DBR248" s="125" t="str">
        <f t="shared" ca="1" si="49"/>
        <v/>
      </c>
      <c r="DBS248" s="125" t="str">
        <f t="shared" ca="1" si="49"/>
        <v/>
      </c>
      <c r="DBT248" s="125" t="str">
        <f t="shared" ca="1" si="49"/>
        <v/>
      </c>
      <c r="DBU248" s="125" t="str">
        <f t="shared" ca="1" si="49"/>
        <v/>
      </c>
      <c r="DBV248" s="125" t="str">
        <f t="shared" ca="1" si="49"/>
        <v/>
      </c>
      <c r="DBW248" s="125" t="str">
        <f t="shared" ca="1" si="49"/>
        <v/>
      </c>
      <c r="DBX248" s="125" t="str">
        <f t="shared" ca="1" si="49"/>
        <v/>
      </c>
      <c r="DBY248" s="125" t="str">
        <f t="shared" ca="1" si="49"/>
        <v/>
      </c>
      <c r="DBZ248" s="125" t="str">
        <f t="shared" ca="1" si="49"/>
        <v/>
      </c>
      <c r="DCA248" s="125" t="str">
        <f t="shared" ca="1" si="49"/>
        <v/>
      </c>
      <c r="DCB248" s="125" t="str">
        <f t="shared" ca="1" si="49"/>
        <v/>
      </c>
      <c r="DCC248" s="125" t="str">
        <f t="shared" ca="1" si="49"/>
        <v/>
      </c>
      <c r="DCD248" s="125" t="str">
        <f t="shared" ca="1" si="49"/>
        <v/>
      </c>
      <c r="DCE248" s="125" t="str">
        <f t="shared" ca="1" si="49"/>
        <v/>
      </c>
      <c r="DCF248" s="125" t="str">
        <f t="shared" ca="1" si="49"/>
        <v/>
      </c>
      <c r="DCG248" s="125" t="str">
        <f t="shared" ca="1" si="49"/>
        <v/>
      </c>
      <c r="DCH248" s="125" t="str">
        <f t="shared" ca="1" si="49"/>
        <v/>
      </c>
      <c r="DCI248" s="125" t="str">
        <f t="shared" ca="1" si="49"/>
        <v/>
      </c>
      <c r="DCJ248" s="125" t="str">
        <f t="shared" ca="1" si="49"/>
        <v/>
      </c>
      <c r="DCK248" s="125" t="str">
        <f t="shared" ca="1" si="49"/>
        <v/>
      </c>
      <c r="DCL248" s="125" t="str">
        <f t="shared" ca="1" si="49"/>
        <v/>
      </c>
      <c r="DCM248" s="125" t="str">
        <f t="shared" ca="1" si="49"/>
        <v/>
      </c>
      <c r="DCN248" s="125" t="str">
        <f t="shared" ca="1" si="49"/>
        <v/>
      </c>
      <c r="DCO248" s="125" t="str">
        <f t="shared" ca="1" si="49"/>
        <v/>
      </c>
      <c r="DCP248" s="125" t="str">
        <f t="shared" ca="1" si="49"/>
        <v/>
      </c>
      <c r="DCQ248" s="125" t="str">
        <f t="shared" ca="1" si="49"/>
        <v/>
      </c>
      <c r="DCR248" s="125" t="str">
        <f t="shared" ca="1" si="49"/>
        <v/>
      </c>
      <c r="DCS248" s="125" t="str">
        <f t="shared" ca="1" si="49"/>
        <v/>
      </c>
      <c r="DCT248" s="125" t="str">
        <f t="shared" ca="1" si="49"/>
        <v/>
      </c>
      <c r="DCU248" s="125" t="str">
        <f t="shared" ca="1" si="49"/>
        <v/>
      </c>
      <c r="DCV248" s="125" t="str">
        <f t="shared" ca="1" si="49"/>
        <v/>
      </c>
      <c r="DCW248" s="125" t="str">
        <f t="shared" ca="1" si="49"/>
        <v/>
      </c>
      <c r="DCX248" s="125" t="str">
        <f t="shared" ca="1" si="49"/>
        <v/>
      </c>
      <c r="DCY248" s="125" t="str">
        <f t="shared" ca="1" si="49"/>
        <v/>
      </c>
      <c r="DCZ248" s="125" t="str">
        <f t="shared" ca="1" si="49"/>
        <v/>
      </c>
      <c r="DDA248" s="125" t="str">
        <f t="shared" ca="1" si="49"/>
        <v/>
      </c>
      <c r="DDB248" s="125" t="str">
        <f t="shared" ca="1" si="49"/>
        <v/>
      </c>
      <c r="DDC248" s="125" t="str">
        <f t="shared" ca="1" si="49"/>
        <v/>
      </c>
      <c r="DDD248" s="125" t="str">
        <f t="shared" ca="1" si="49"/>
        <v/>
      </c>
      <c r="DDE248" s="125" t="str">
        <f t="shared" ca="1" si="49"/>
        <v/>
      </c>
      <c r="DDF248" s="125" t="str">
        <f t="shared" ca="1" si="49"/>
        <v/>
      </c>
      <c r="DDG248" s="125" t="str">
        <f t="shared" ca="1" si="49"/>
        <v/>
      </c>
      <c r="DDH248" s="125" t="str">
        <f t="shared" ca="1" si="49"/>
        <v/>
      </c>
      <c r="DDI248" s="125" t="str">
        <f t="shared" ref="DDI248:DFT248" ca="1" si="50">IFERROR(INDEX(UNSPSCDes,MATCH(INDIRECT(ADDRESS(ROW(),COLUMN()-1,4)),UNSPSCCode,0)),"")</f>
        <v/>
      </c>
      <c r="DDJ248" s="125" t="str">
        <f t="shared" ca="1" si="50"/>
        <v/>
      </c>
      <c r="DDK248" s="125" t="str">
        <f t="shared" ca="1" si="50"/>
        <v/>
      </c>
      <c r="DDL248" s="125" t="str">
        <f t="shared" ca="1" si="50"/>
        <v/>
      </c>
      <c r="DDM248" s="125" t="str">
        <f t="shared" ca="1" si="50"/>
        <v/>
      </c>
      <c r="DDN248" s="125" t="str">
        <f t="shared" ca="1" si="50"/>
        <v/>
      </c>
      <c r="DDO248" s="125" t="str">
        <f t="shared" ca="1" si="50"/>
        <v/>
      </c>
      <c r="DDP248" s="125" t="str">
        <f t="shared" ca="1" si="50"/>
        <v/>
      </c>
      <c r="DDQ248" s="125" t="str">
        <f t="shared" ca="1" si="50"/>
        <v/>
      </c>
      <c r="DDR248" s="125" t="str">
        <f t="shared" ca="1" si="50"/>
        <v/>
      </c>
      <c r="DDS248" s="125" t="str">
        <f t="shared" ca="1" si="50"/>
        <v/>
      </c>
      <c r="DDT248" s="125" t="str">
        <f t="shared" ca="1" si="50"/>
        <v/>
      </c>
      <c r="DDU248" s="125" t="str">
        <f t="shared" ca="1" si="50"/>
        <v/>
      </c>
      <c r="DDV248" s="125" t="str">
        <f t="shared" ca="1" si="50"/>
        <v/>
      </c>
      <c r="DDW248" s="125" t="str">
        <f t="shared" ca="1" si="50"/>
        <v/>
      </c>
      <c r="DDX248" s="125" t="str">
        <f t="shared" ca="1" si="50"/>
        <v/>
      </c>
      <c r="DDY248" s="125" t="str">
        <f t="shared" ca="1" si="50"/>
        <v/>
      </c>
      <c r="DDZ248" s="125" t="str">
        <f t="shared" ca="1" si="50"/>
        <v/>
      </c>
      <c r="DEA248" s="125" t="str">
        <f t="shared" ca="1" si="50"/>
        <v/>
      </c>
      <c r="DEB248" s="125" t="str">
        <f t="shared" ca="1" si="50"/>
        <v/>
      </c>
      <c r="DEC248" s="125" t="str">
        <f t="shared" ca="1" si="50"/>
        <v/>
      </c>
      <c r="DED248" s="125" t="str">
        <f t="shared" ca="1" si="50"/>
        <v/>
      </c>
      <c r="DEE248" s="125" t="str">
        <f t="shared" ca="1" si="50"/>
        <v/>
      </c>
      <c r="DEF248" s="125" t="str">
        <f t="shared" ca="1" si="50"/>
        <v/>
      </c>
      <c r="DEG248" s="125" t="str">
        <f t="shared" ca="1" si="50"/>
        <v/>
      </c>
      <c r="DEH248" s="125" t="str">
        <f t="shared" ca="1" si="50"/>
        <v/>
      </c>
      <c r="DEI248" s="125" t="str">
        <f t="shared" ca="1" si="50"/>
        <v/>
      </c>
      <c r="DEJ248" s="125" t="str">
        <f t="shared" ca="1" si="50"/>
        <v/>
      </c>
      <c r="DEK248" s="125" t="str">
        <f t="shared" ca="1" si="50"/>
        <v/>
      </c>
      <c r="DEL248" s="125" t="str">
        <f t="shared" ca="1" si="50"/>
        <v/>
      </c>
      <c r="DEM248" s="125" t="str">
        <f t="shared" ca="1" si="50"/>
        <v/>
      </c>
      <c r="DEN248" s="125" t="str">
        <f t="shared" ca="1" si="50"/>
        <v/>
      </c>
      <c r="DEO248" s="125" t="str">
        <f t="shared" ca="1" si="50"/>
        <v/>
      </c>
      <c r="DEP248" s="125" t="str">
        <f t="shared" ca="1" si="50"/>
        <v/>
      </c>
      <c r="DEQ248" s="125" t="str">
        <f t="shared" ca="1" si="50"/>
        <v/>
      </c>
      <c r="DER248" s="125" t="str">
        <f t="shared" ca="1" si="50"/>
        <v/>
      </c>
      <c r="DES248" s="125" t="str">
        <f t="shared" ca="1" si="50"/>
        <v/>
      </c>
      <c r="DET248" s="125" t="str">
        <f t="shared" ca="1" si="50"/>
        <v/>
      </c>
      <c r="DEU248" s="125" t="str">
        <f t="shared" ca="1" si="50"/>
        <v/>
      </c>
      <c r="DEV248" s="125" t="str">
        <f t="shared" ca="1" si="50"/>
        <v/>
      </c>
      <c r="DEW248" s="125" t="str">
        <f t="shared" ca="1" si="50"/>
        <v/>
      </c>
      <c r="DEX248" s="125" t="str">
        <f t="shared" ca="1" si="50"/>
        <v/>
      </c>
      <c r="DEY248" s="125" t="str">
        <f t="shared" ca="1" si="50"/>
        <v/>
      </c>
      <c r="DEZ248" s="125" t="str">
        <f t="shared" ca="1" si="50"/>
        <v/>
      </c>
      <c r="DFA248" s="125" t="str">
        <f t="shared" ca="1" si="50"/>
        <v/>
      </c>
      <c r="DFB248" s="125" t="str">
        <f t="shared" ca="1" si="50"/>
        <v/>
      </c>
      <c r="DFC248" s="125" t="str">
        <f t="shared" ca="1" si="50"/>
        <v/>
      </c>
      <c r="DFD248" s="125" t="str">
        <f t="shared" ca="1" si="50"/>
        <v/>
      </c>
      <c r="DFE248" s="125" t="str">
        <f t="shared" ca="1" si="50"/>
        <v/>
      </c>
      <c r="DFF248" s="125" t="str">
        <f t="shared" ca="1" si="50"/>
        <v/>
      </c>
      <c r="DFG248" s="125" t="str">
        <f t="shared" ca="1" si="50"/>
        <v/>
      </c>
      <c r="DFH248" s="125" t="str">
        <f t="shared" ca="1" si="50"/>
        <v/>
      </c>
      <c r="DFI248" s="125" t="str">
        <f t="shared" ca="1" si="50"/>
        <v/>
      </c>
      <c r="DFJ248" s="125" t="str">
        <f t="shared" ca="1" si="50"/>
        <v/>
      </c>
      <c r="DFK248" s="125" t="str">
        <f t="shared" ca="1" si="50"/>
        <v/>
      </c>
      <c r="DFL248" s="125" t="str">
        <f t="shared" ca="1" si="50"/>
        <v/>
      </c>
      <c r="DFM248" s="125" t="str">
        <f t="shared" ca="1" si="50"/>
        <v/>
      </c>
      <c r="DFN248" s="125" t="str">
        <f t="shared" ca="1" si="50"/>
        <v/>
      </c>
      <c r="DFO248" s="125" t="str">
        <f t="shared" ca="1" si="50"/>
        <v/>
      </c>
      <c r="DFP248" s="125" t="str">
        <f t="shared" ca="1" si="50"/>
        <v/>
      </c>
      <c r="DFQ248" s="125" t="str">
        <f t="shared" ca="1" si="50"/>
        <v/>
      </c>
      <c r="DFR248" s="125" t="str">
        <f t="shared" ca="1" si="50"/>
        <v/>
      </c>
      <c r="DFS248" s="125" t="str">
        <f t="shared" ca="1" si="50"/>
        <v/>
      </c>
      <c r="DFT248" s="125" t="str">
        <f t="shared" ca="1" si="50"/>
        <v/>
      </c>
      <c r="DFU248" s="125" t="str">
        <f t="shared" ref="DFU248:DIF248" ca="1" si="51">IFERROR(INDEX(UNSPSCDes,MATCH(INDIRECT(ADDRESS(ROW(),COLUMN()-1,4)),UNSPSCCode,0)),"")</f>
        <v/>
      </c>
      <c r="DFV248" s="125" t="str">
        <f t="shared" ca="1" si="51"/>
        <v/>
      </c>
      <c r="DFW248" s="125" t="str">
        <f t="shared" ca="1" si="51"/>
        <v/>
      </c>
      <c r="DFX248" s="125" t="str">
        <f t="shared" ca="1" si="51"/>
        <v/>
      </c>
      <c r="DFY248" s="125" t="str">
        <f t="shared" ca="1" si="51"/>
        <v/>
      </c>
      <c r="DFZ248" s="125" t="str">
        <f t="shared" ca="1" si="51"/>
        <v/>
      </c>
      <c r="DGA248" s="125" t="str">
        <f t="shared" ca="1" si="51"/>
        <v/>
      </c>
      <c r="DGB248" s="125" t="str">
        <f t="shared" ca="1" si="51"/>
        <v/>
      </c>
      <c r="DGC248" s="125" t="str">
        <f t="shared" ca="1" si="51"/>
        <v/>
      </c>
      <c r="DGD248" s="125" t="str">
        <f t="shared" ca="1" si="51"/>
        <v/>
      </c>
      <c r="DGE248" s="125" t="str">
        <f t="shared" ca="1" si="51"/>
        <v/>
      </c>
      <c r="DGF248" s="125" t="str">
        <f t="shared" ca="1" si="51"/>
        <v/>
      </c>
      <c r="DGG248" s="125" t="str">
        <f t="shared" ca="1" si="51"/>
        <v/>
      </c>
      <c r="DGH248" s="125" t="str">
        <f t="shared" ca="1" si="51"/>
        <v/>
      </c>
      <c r="DGI248" s="125" t="str">
        <f t="shared" ca="1" si="51"/>
        <v/>
      </c>
      <c r="DGJ248" s="125" t="str">
        <f t="shared" ca="1" si="51"/>
        <v/>
      </c>
      <c r="DGK248" s="125" t="str">
        <f t="shared" ca="1" si="51"/>
        <v/>
      </c>
      <c r="DGL248" s="125" t="str">
        <f t="shared" ca="1" si="51"/>
        <v/>
      </c>
      <c r="DGM248" s="125" t="str">
        <f t="shared" ca="1" si="51"/>
        <v/>
      </c>
      <c r="DGN248" s="125" t="str">
        <f t="shared" ca="1" si="51"/>
        <v/>
      </c>
      <c r="DGO248" s="125" t="str">
        <f t="shared" ca="1" si="51"/>
        <v/>
      </c>
      <c r="DGP248" s="125" t="str">
        <f t="shared" ca="1" si="51"/>
        <v/>
      </c>
      <c r="DGQ248" s="125" t="str">
        <f t="shared" ca="1" si="51"/>
        <v/>
      </c>
      <c r="DGR248" s="125" t="str">
        <f t="shared" ca="1" si="51"/>
        <v/>
      </c>
      <c r="DGS248" s="125" t="str">
        <f t="shared" ca="1" si="51"/>
        <v/>
      </c>
      <c r="DGT248" s="125" t="str">
        <f t="shared" ca="1" si="51"/>
        <v/>
      </c>
      <c r="DGU248" s="125" t="str">
        <f t="shared" ca="1" si="51"/>
        <v/>
      </c>
      <c r="DGV248" s="125" t="str">
        <f t="shared" ca="1" si="51"/>
        <v/>
      </c>
      <c r="DGW248" s="125" t="str">
        <f t="shared" ca="1" si="51"/>
        <v/>
      </c>
      <c r="DGX248" s="125" t="str">
        <f t="shared" ca="1" si="51"/>
        <v/>
      </c>
      <c r="DGY248" s="125" t="str">
        <f t="shared" ca="1" si="51"/>
        <v/>
      </c>
      <c r="DGZ248" s="125" t="str">
        <f t="shared" ca="1" si="51"/>
        <v/>
      </c>
      <c r="DHA248" s="125" t="str">
        <f t="shared" ca="1" si="51"/>
        <v/>
      </c>
      <c r="DHB248" s="125" t="str">
        <f t="shared" ca="1" si="51"/>
        <v/>
      </c>
      <c r="DHC248" s="125" t="str">
        <f t="shared" ca="1" si="51"/>
        <v/>
      </c>
      <c r="DHD248" s="125" t="str">
        <f t="shared" ca="1" si="51"/>
        <v/>
      </c>
      <c r="DHE248" s="125" t="str">
        <f t="shared" ca="1" si="51"/>
        <v/>
      </c>
      <c r="DHF248" s="125" t="str">
        <f t="shared" ca="1" si="51"/>
        <v/>
      </c>
      <c r="DHG248" s="125" t="str">
        <f t="shared" ca="1" si="51"/>
        <v/>
      </c>
      <c r="DHH248" s="125" t="str">
        <f t="shared" ca="1" si="51"/>
        <v/>
      </c>
      <c r="DHI248" s="125" t="str">
        <f t="shared" ca="1" si="51"/>
        <v/>
      </c>
      <c r="DHJ248" s="125" t="str">
        <f t="shared" ca="1" si="51"/>
        <v/>
      </c>
      <c r="DHK248" s="125" t="str">
        <f t="shared" ca="1" si="51"/>
        <v/>
      </c>
      <c r="DHL248" s="125" t="str">
        <f t="shared" ca="1" si="51"/>
        <v/>
      </c>
      <c r="DHM248" s="125" t="str">
        <f t="shared" ca="1" si="51"/>
        <v/>
      </c>
      <c r="DHN248" s="125" t="str">
        <f t="shared" ca="1" si="51"/>
        <v/>
      </c>
      <c r="DHO248" s="125" t="str">
        <f t="shared" ca="1" si="51"/>
        <v/>
      </c>
      <c r="DHP248" s="125" t="str">
        <f t="shared" ca="1" si="51"/>
        <v/>
      </c>
      <c r="DHQ248" s="125" t="str">
        <f t="shared" ca="1" si="51"/>
        <v/>
      </c>
      <c r="DHR248" s="125" t="str">
        <f t="shared" ca="1" si="51"/>
        <v/>
      </c>
      <c r="DHS248" s="125" t="str">
        <f t="shared" ca="1" si="51"/>
        <v/>
      </c>
      <c r="DHT248" s="125" t="str">
        <f t="shared" ca="1" si="51"/>
        <v/>
      </c>
      <c r="DHU248" s="125" t="str">
        <f t="shared" ca="1" si="51"/>
        <v/>
      </c>
      <c r="DHV248" s="125" t="str">
        <f t="shared" ca="1" si="51"/>
        <v/>
      </c>
      <c r="DHW248" s="125" t="str">
        <f t="shared" ca="1" si="51"/>
        <v/>
      </c>
      <c r="DHX248" s="125" t="str">
        <f t="shared" ca="1" si="51"/>
        <v/>
      </c>
      <c r="DHY248" s="125" t="str">
        <f t="shared" ca="1" si="51"/>
        <v/>
      </c>
      <c r="DHZ248" s="125" t="str">
        <f t="shared" ca="1" si="51"/>
        <v/>
      </c>
      <c r="DIA248" s="125" t="str">
        <f t="shared" ca="1" si="51"/>
        <v/>
      </c>
      <c r="DIB248" s="125" t="str">
        <f t="shared" ca="1" si="51"/>
        <v/>
      </c>
      <c r="DIC248" s="125" t="str">
        <f t="shared" ca="1" si="51"/>
        <v/>
      </c>
      <c r="DID248" s="125" t="str">
        <f t="shared" ca="1" si="51"/>
        <v/>
      </c>
      <c r="DIE248" s="125" t="str">
        <f t="shared" ca="1" si="51"/>
        <v/>
      </c>
      <c r="DIF248" s="125" t="str">
        <f t="shared" ca="1" si="51"/>
        <v/>
      </c>
      <c r="DIG248" s="125" t="str">
        <f t="shared" ref="DIG248:DKR248" ca="1" si="52">IFERROR(INDEX(UNSPSCDes,MATCH(INDIRECT(ADDRESS(ROW(),COLUMN()-1,4)),UNSPSCCode,0)),"")</f>
        <v/>
      </c>
      <c r="DIH248" s="125" t="str">
        <f t="shared" ca="1" si="52"/>
        <v/>
      </c>
      <c r="DII248" s="125" t="str">
        <f t="shared" ca="1" si="52"/>
        <v/>
      </c>
      <c r="DIJ248" s="125" t="str">
        <f t="shared" ca="1" si="52"/>
        <v/>
      </c>
      <c r="DIK248" s="125" t="str">
        <f t="shared" ca="1" si="52"/>
        <v/>
      </c>
      <c r="DIL248" s="125" t="str">
        <f t="shared" ca="1" si="52"/>
        <v/>
      </c>
      <c r="DIM248" s="125" t="str">
        <f t="shared" ca="1" si="52"/>
        <v/>
      </c>
      <c r="DIN248" s="125" t="str">
        <f t="shared" ca="1" si="52"/>
        <v/>
      </c>
      <c r="DIO248" s="125" t="str">
        <f t="shared" ca="1" si="52"/>
        <v/>
      </c>
      <c r="DIP248" s="125" t="str">
        <f t="shared" ca="1" si="52"/>
        <v/>
      </c>
      <c r="DIQ248" s="125" t="str">
        <f t="shared" ca="1" si="52"/>
        <v/>
      </c>
      <c r="DIR248" s="125" t="str">
        <f t="shared" ca="1" si="52"/>
        <v/>
      </c>
      <c r="DIS248" s="125" t="str">
        <f t="shared" ca="1" si="52"/>
        <v/>
      </c>
      <c r="DIT248" s="125" t="str">
        <f t="shared" ca="1" si="52"/>
        <v/>
      </c>
      <c r="DIU248" s="125" t="str">
        <f t="shared" ca="1" si="52"/>
        <v/>
      </c>
      <c r="DIV248" s="125" t="str">
        <f t="shared" ca="1" si="52"/>
        <v/>
      </c>
      <c r="DIW248" s="125" t="str">
        <f t="shared" ca="1" si="52"/>
        <v/>
      </c>
      <c r="DIX248" s="125" t="str">
        <f t="shared" ca="1" si="52"/>
        <v/>
      </c>
      <c r="DIY248" s="125" t="str">
        <f t="shared" ca="1" si="52"/>
        <v/>
      </c>
      <c r="DIZ248" s="125" t="str">
        <f t="shared" ca="1" si="52"/>
        <v/>
      </c>
      <c r="DJA248" s="125" t="str">
        <f t="shared" ca="1" si="52"/>
        <v/>
      </c>
      <c r="DJB248" s="125" t="str">
        <f t="shared" ca="1" si="52"/>
        <v/>
      </c>
      <c r="DJC248" s="125" t="str">
        <f t="shared" ca="1" si="52"/>
        <v/>
      </c>
      <c r="DJD248" s="125" t="str">
        <f t="shared" ca="1" si="52"/>
        <v/>
      </c>
      <c r="DJE248" s="125" t="str">
        <f t="shared" ca="1" si="52"/>
        <v/>
      </c>
      <c r="DJF248" s="125" t="str">
        <f t="shared" ca="1" si="52"/>
        <v/>
      </c>
      <c r="DJG248" s="125" t="str">
        <f t="shared" ca="1" si="52"/>
        <v/>
      </c>
      <c r="DJH248" s="125" t="str">
        <f t="shared" ca="1" si="52"/>
        <v/>
      </c>
      <c r="DJI248" s="125" t="str">
        <f t="shared" ca="1" si="52"/>
        <v/>
      </c>
      <c r="DJJ248" s="125" t="str">
        <f t="shared" ca="1" si="52"/>
        <v/>
      </c>
      <c r="DJK248" s="125" t="str">
        <f t="shared" ca="1" si="52"/>
        <v/>
      </c>
      <c r="DJL248" s="125" t="str">
        <f t="shared" ca="1" si="52"/>
        <v/>
      </c>
      <c r="DJM248" s="125" t="str">
        <f t="shared" ca="1" si="52"/>
        <v/>
      </c>
      <c r="DJN248" s="125" t="str">
        <f t="shared" ca="1" si="52"/>
        <v/>
      </c>
      <c r="DJO248" s="125" t="str">
        <f t="shared" ca="1" si="52"/>
        <v/>
      </c>
      <c r="DJP248" s="125" t="str">
        <f t="shared" ca="1" si="52"/>
        <v/>
      </c>
      <c r="DJQ248" s="125" t="str">
        <f t="shared" ca="1" si="52"/>
        <v/>
      </c>
      <c r="DJR248" s="125" t="str">
        <f t="shared" ca="1" si="52"/>
        <v/>
      </c>
      <c r="DJS248" s="125" t="str">
        <f t="shared" ca="1" si="52"/>
        <v/>
      </c>
      <c r="DJT248" s="125" t="str">
        <f t="shared" ca="1" si="52"/>
        <v/>
      </c>
      <c r="DJU248" s="125" t="str">
        <f t="shared" ca="1" si="52"/>
        <v/>
      </c>
      <c r="DJV248" s="125" t="str">
        <f t="shared" ca="1" si="52"/>
        <v/>
      </c>
      <c r="DJW248" s="125" t="str">
        <f t="shared" ca="1" si="52"/>
        <v/>
      </c>
      <c r="DJX248" s="125" t="str">
        <f t="shared" ca="1" si="52"/>
        <v/>
      </c>
      <c r="DJY248" s="125" t="str">
        <f t="shared" ca="1" si="52"/>
        <v/>
      </c>
      <c r="DJZ248" s="125" t="str">
        <f t="shared" ca="1" si="52"/>
        <v/>
      </c>
      <c r="DKA248" s="125" t="str">
        <f t="shared" ca="1" si="52"/>
        <v/>
      </c>
      <c r="DKB248" s="125" t="str">
        <f t="shared" ca="1" si="52"/>
        <v/>
      </c>
      <c r="DKC248" s="125" t="str">
        <f t="shared" ca="1" si="52"/>
        <v/>
      </c>
      <c r="DKD248" s="125" t="str">
        <f t="shared" ca="1" si="52"/>
        <v/>
      </c>
      <c r="DKE248" s="125" t="str">
        <f t="shared" ca="1" si="52"/>
        <v/>
      </c>
      <c r="DKF248" s="125" t="str">
        <f t="shared" ca="1" si="52"/>
        <v/>
      </c>
      <c r="DKG248" s="125" t="str">
        <f t="shared" ca="1" si="52"/>
        <v/>
      </c>
      <c r="DKH248" s="125" t="str">
        <f t="shared" ca="1" si="52"/>
        <v/>
      </c>
      <c r="DKI248" s="125" t="str">
        <f t="shared" ca="1" si="52"/>
        <v/>
      </c>
      <c r="DKJ248" s="125" t="str">
        <f t="shared" ca="1" si="52"/>
        <v/>
      </c>
      <c r="DKK248" s="125" t="str">
        <f t="shared" ca="1" si="52"/>
        <v/>
      </c>
      <c r="DKL248" s="125" t="str">
        <f t="shared" ca="1" si="52"/>
        <v/>
      </c>
      <c r="DKM248" s="125" t="str">
        <f t="shared" ca="1" si="52"/>
        <v/>
      </c>
      <c r="DKN248" s="125" t="str">
        <f t="shared" ca="1" si="52"/>
        <v/>
      </c>
      <c r="DKO248" s="125" t="str">
        <f t="shared" ca="1" si="52"/>
        <v/>
      </c>
      <c r="DKP248" s="125" t="str">
        <f t="shared" ca="1" si="52"/>
        <v/>
      </c>
      <c r="DKQ248" s="125" t="str">
        <f t="shared" ca="1" si="52"/>
        <v/>
      </c>
      <c r="DKR248" s="125" t="str">
        <f t="shared" ca="1" si="52"/>
        <v/>
      </c>
      <c r="DKS248" s="125" t="str">
        <f t="shared" ref="DKS248:DND248" ca="1" si="53">IFERROR(INDEX(UNSPSCDes,MATCH(INDIRECT(ADDRESS(ROW(),COLUMN()-1,4)),UNSPSCCode,0)),"")</f>
        <v/>
      </c>
      <c r="DKT248" s="125" t="str">
        <f t="shared" ca="1" si="53"/>
        <v/>
      </c>
      <c r="DKU248" s="125" t="str">
        <f t="shared" ca="1" si="53"/>
        <v/>
      </c>
      <c r="DKV248" s="125" t="str">
        <f t="shared" ca="1" si="53"/>
        <v/>
      </c>
      <c r="DKW248" s="125" t="str">
        <f t="shared" ca="1" si="53"/>
        <v/>
      </c>
      <c r="DKX248" s="125" t="str">
        <f t="shared" ca="1" si="53"/>
        <v/>
      </c>
      <c r="DKY248" s="125" t="str">
        <f t="shared" ca="1" si="53"/>
        <v/>
      </c>
      <c r="DKZ248" s="125" t="str">
        <f t="shared" ca="1" si="53"/>
        <v/>
      </c>
      <c r="DLA248" s="125" t="str">
        <f t="shared" ca="1" si="53"/>
        <v/>
      </c>
      <c r="DLB248" s="125" t="str">
        <f t="shared" ca="1" si="53"/>
        <v/>
      </c>
      <c r="DLC248" s="125" t="str">
        <f t="shared" ca="1" si="53"/>
        <v/>
      </c>
      <c r="DLD248" s="125" t="str">
        <f t="shared" ca="1" si="53"/>
        <v/>
      </c>
      <c r="DLE248" s="125" t="str">
        <f t="shared" ca="1" si="53"/>
        <v/>
      </c>
      <c r="DLF248" s="125" t="str">
        <f t="shared" ca="1" si="53"/>
        <v/>
      </c>
      <c r="DLG248" s="125" t="str">
        <f t="shared" ca="1" si="53"/>
        <v/>
      </c>
      <c r="DLH248" s="125" t="str">
        <f t="shared" ca="1" si="53"/>
        <v/>
      </c>
      <c r="DLI248" s="125" t="str">
        <f t="shared" ca="1" si="53"/>
        <v/>
      </c>
      <c r="DLJ248" s="125" t="str">
        <f t="shared" ca="1" si="53"/>
        <v/>
      </c>
      <c r="DLK248" s="125" t="str">
        <f t="shared" ca="1" si="53"/>
        <v/>
      </c>
      <c r="DLL248" s="125" t="str">
        <f t="shared" ca="1" si="53"/>
        <v/>
      </c>
      <c r="DLM248" s="125" t="str">
        <f t="shared" ca="1" si="53"/>
        <v/>
      </c>
      <c r="DLN248" s="125" t="str">
        <f t="shared" ca="1" si="53"/>
        <v/>
      </c>
      <c r="DLO248" s="125" t="str">
        <f t="shared" ca="1" si="53"/>
        <v/>
      </c>
      <c r="DLP248" s="125" t="str">
        <f t="shared" ca="1" si="53"/>
        <v/>
      </c>
      <c r="DLQ248" s="125" t="str">
        <f t="shared" ca="1" si="53"/>
        <v/>
      </c>
      <c r="DLR248" s="125" t="str">
        <f t="shared" ca="1" si="53"/>
        <v/>
      </c>
      <c r="DLS248" s="125" t="str">
        <f t="shared" ca="1" si="53"/>
        <v/>
      </c>
      <c r="DLT248" s="125" t="str">
        <f t="shared" ca="1" si="53"/>
        <v/>
      </c>
      <c r="DLU248" s="125" t="str">
        <f t="shared" ca="1" si="53"/>
        <v/>
      </c>
      <c r="DLV248" s="125" t="str">
        <f t="shared" ca="1" si="53"/>
        <v/>
      </c>
      <c r="DLW248" s="125" t="str">
        <f t="shared" ca="1" si="53"/>
        <v/>
      </c>
      <c r="DLX248" s="125" t="str">
        <f t="shared" ca="1" si="53"/>
        <v/>
      </c>
      <c r="DLY248" s="125" t="str">
        <f t="shared" ca="1" si="53"/>
        <v/>
      </c>
      <c r="DLZ248" s="125" t="str">
        <f t="shared" ca="1" si="53"/>
        <v/>
      </c>
      <c r="DMA248" s="125" t="str">
        <f t="shared" ca="1" si="53"/>
        <v/>
      </c>
      <c r="DMB248" s="125" t="str">
        <f t="shared" ca="1" si="53"/>
        <v/>
      </c>
      <c r="DMC248" s="125" t="str">
        <f t="shared" ca="1" si="53"/>
        <v/>
      </c>
      <c r="DMD248" s="125" t="str">
        <f t="shared" ca="1" si="53"/>
        <v/>
      </c>
      <c r="DME248" s="125" t="str">
        <f t="shared" ca="1" si="53"/>
        <v/>
      </c>
      <c r="DMF248" s="125" t="str">
        <f t="shared" ca="1" si="53"/>
        <v/>
      </c>
      <c r="DMG248" s="125" t="str">
        <f t="shared" ca="1" si="53"/>
        <v/>
      </c>
      <c r="DMH248" s="125" t="str">
        <f t="shared" ca="1" si="53"/>
        <v/>
      </c>
      <c r="DMI248" s="125" t="str">
        <f t="shared" ca="1" si="53"/>
        <v/>
      </c>
      <c r="DMJ248" s="125" t="str">
        <f t="shared" ca="1" si="53"/>
        <v/>
      </c>
      <c r="DMK248" s="125" t="str">
        <f t="shared" ca="1" si="53"/>
        <v/>
      </c>
      <c r="DML248" s="125" t="str">
        <f t="shared" ca="1" si="53"/>
        <v/>
      </c>
      <c r="DMM248" s="125" t="str">
        <f t="shared" ca="1" si="53"/>
        <v/>
      </c>
      <c r="DMN248" s="125" t="str">
        <f t="shared" ca="1" si="53"/>
        <v/>
      </c>
      <c r="DMO248" s="125" t="str">
        <f t="shared" ca="1" si="53"/>
        <v/>
      </c>
      <c r="DMP248" s="125" t="str">
        <f t="shared" ca="1" si="53"/>
        <v/>
      </c>
      <c r="DMQ248" s="125" t="str">
        <f t="shared" ca="1" si="53"/>
        <v/>
      </c>
      <c r="DMR248" s="125" t="str">
        <f t="shared" ca="1" si="53"/>
        <v/>
      </c>
      <c r="DMS248" s="125" t="str">
        <f t="shared" ca="1" si="53"/>
        <v/>
      </c>
      <c r="DMT248" s="125" t="str">
        <f t="shared" ca="1" si="53"/>
        <v/>
      </c>
      <c r="DMU248" s="125" t="str">
        <f t="shared" ca="1" si="53"/>
        <v/>
      </c>
      <c r="DMV248" s="125" t="str">
        <f t="shared" ca="1" si="53"/>
        <v/>
      </c>
      <c r="DMW248" s="125" t="str">
        <f t="shared" ca="1" si="53"/>
        <v/>
      </c>
      <c r="DMX248" s="125" t="str">
        <f t="shared" ca="1" si="53"/>
        <v/>
      </c>
      <c r="DMY248" s="125" t="str">
        <f t="shared" ca="1" si="53"/>
        <v/>
      </c>
      <c r="DMZ248" s="125" t="str">
        <f t="shared" ca="1" si="53"/>
        <v/>
      </c>
      <c r="DNA248" s="125" t="str">
        <f t="shared" ca="1" si="53"/>
        <v/>
      </c>
      <c r="DNB248" s="125" t="str">
        <f t="shared" ca="1" si="53"/>
        <v/>
      </c>
      <c r="DNC248" s="125" t="str">
        <f t="shared" ca="1" si="53"/>
        <v/>
      </c>
      <c r="DND248" s="125" t="str">
        <f t="shared" ca="1" si="53"/>
        <v/>
      </c>
      <c r="DNE248" s="125" t="str">
        <f t="shared" ref="DNE248:DPP248" ca="1" si="54">IFERROR(INDEX(UNSPSCDes,MATCH(INDIRECT(ADDRESS(ROW(),COLUMN()-1,4)),UNSPSCCode,0)),"")</f>
        <v/>
      </c>
      <c r="DNF248" s="125" t="str">
        <f t="shared" ca="1" si="54"/>
        <v/>
      </c>
      <c r="DNG248" s="125" t="str">
        <f t="shared" ca="1" si="54"/>
        <v/>
      </c>
      <c r="DNH248" s="125" t="str">
        <f t="shared" ca="1" si="54"/>
        <v/>
      </c>
      <c r="DNI248" s="125" t="str">
        <f t="shared" ca="1" si="54"/>
        <v/>
      </c>
      <c r="DNJ248" s="125" t="str">
        <f t="shared" ca="1" si="54"/>
        <v/>
      </c>
      <c r="DNK248" s="125" t="str">
        <f t="shared" ca="1" si="54"/>
        <v/>
      </c>
      <c r="DNL248" s="125" t="str">
        <f t="shared" ca="1" si="54"/>
        <v/>
      </c>
      <c r="DNM248" s="125" t="str">
        <f t="shared" ca="1" si="54"/>
        <v/>
      </c>
      <c r="DNN248" s="125" t="str">
        <f t="shared" ca="1" si="54"/>
        <v/>
      </c>
      <c r="DNO248" s="125" t="str">
        <f t="shared" ca="1" si="54"/>
        <v/>
      </c>
      <c r="DNP248" s="125" t="str">
        <f t="shared" ca="1" si="54"/>
        <v/>
      </c>
      <c r="DNQ248" s="125" t="str">
        <f t="shared" ca="1" si="54"/>
        <v/>
      </c>
      <c r="DNR248" s="125" t="str">
        <f t="shared" ca="1" si="54"/>
        <v/>
      </c>
      <c r="DNS248" s="125" t="str">
        <f t="shared" ca="1" si="54"/>
        <v/>
      </c>
      <c r="DNT248" s="125" t="str">
        <f t="shared" ca="1" si="54"/>
        <v/>
      </c>
      <c r="DNU248" s="125" t="str">
        <f t="shared" ca="1" si="54"/>
        <v/>
      </c>
      <c r="DNV248" s="125" t="str">
        <f t="shared" ca="1" si="54"/>
        <v/>
      </c>
      <c r="DNW248" s="125" t="str">
        <f t="shared" ca="1" si="54"/>
        <v/>
      </c>
      <c r="DNX248" s="125" t="str">
        <f t="shared" ca="1" si="54"/>
        <v/>
      </c>
      <c r="DNY248" s="125" t="str">
        <f t="shared" ca="1" si="54"/>
        <v/>
      </c>
      <c r="DNZ248" s="125" t="str">
        <f t="shared" ca="1" si="54"/>
        <v/>
      </c>
      <c r="DOA248" s="125" t="str">
        <f t="shared" ca="1" si="54"/>
        <v/>
      </c>
      <c r="DOB248" s="125" t="str">
        <f t="shared" ca="1" si="54"/>
        <v/>
      </c>
      <c r="DOC248" s="125" t="str">
        <f t="shared" ca="1" si="54"/>
        <v/>
      </c>
      <c r="DOD248" s="125" t="str">
        <f t="shared" ca="1" si="54"/>
        <v/>
      </c>
      <c r="DOE248" s="125" t="str">
        <f t="shared" ca="1" si="54"/>
        <v/>
      </c>
      <c r="DOF248" s="125" t="str">
        <f t="shared" ca="1" si="54"/>
        <v/>
      </c>
      <c r="DOG248" s="125" t="str">
        <f t="shared" ca="1" si="54"/>
        <v/>
      </c>
      <c r="DOH248" s="125" t="str">
        <f t="shared" ca="1" si="54"/>
        <v/>
      </c>
      <c r="DOI248" s="125" t="str">
        <f t="shared" ca="1" si="54"/>
        <v/>
      </c>
      <c r="DOJ248" s="125" t="str">
        <f t="shared" ca="1" si="54"/>
        <v/>
      </c>
      <c r="DOK248" s="125" t="str">
        <f t="shared" ca="1" si="54"/>
        <v/>
      </c>
      <c r="DOL248" s="125" t="str">
        <f t="shared" ca="1" si="54"/>
        <v/>
      </c>
      <c r="DOM248" s="125" t="str">
        <f t="shared" ca="1" si="54"/>
        <v/>
      </c>
      <c r="DON248" s="125" t="str">
        <f t="shared" ca="1" si="54"/>
        <v/>
      </c>
      <c r="DOO248" s="125" t="str">
        <f t="shared" ca="1" si="54"/>
        <v/>
      </c>
      <c r="DOP248" s="125" t="str">
        <f t="shared" ca="1" si="54"/>
        <v/>
      </c>
      <c r="DOQ248" s="125" t="str">
        <f t="shared" ca="1" si="54"/>
        <v/>
      </c>
      <c r="DOR248" s="125" t="str">
        <f t="shared" ca="1" si="54"/>
        <v/>
      </c>
      <c r="DOS248" s="125" t="str">
        <f t="shared" ca="1" si="54"/>
        <v/>
      </c>
      <c r="DOT248" s="125" t="str">
        <f t="shared" ca="1" si="54"/>
        <v/>
      </c>
      <c r="DOU248" s="125" t="str">
        <f t="shared" ca="1" si="54"/>
        <v/>
      </c>
      <c r="DOV248" s="125" t="str">
        <f t="shared" ca="1" si="54"/>
        <v/>
      </c>
      <c r="DOW248" s="125" t="str">
        <f t="shared" ca="1" si="54"/>
        <v/>
      </c>
      <c r="DOX248" s="125" t="str">
        <f t="shared" ca="1" si="54"/>
        <v/>
      </c>
      <c r="DOY248" s="125" t="str">
        <f t="shared" ca="1" si="54"/>
        <v/>
      </c>
      <c r="DOZ248" s="125" t="str">
        <f t="shared" ca="1" si="54"/>
        <v/>
      </c>
      <c r="DPA248" s="125" t="str">
        <f t="shared" ca="1" si="54"/>
        <v/>
      </c>
      <c r="DPB248" s="125" t="str">
        <f t="shared" ca="1" si="54"/>
        <v/>
      </c>
      <c r="DPC248" s="125" t="str">
        <f t="shared" ca="1" si="54"/>
        <v/>
      </c>
      <c r="DPD248" s="125" t="str">
        <f t="shared" ca="1" si="54"/>
        <v/>
      </c>
      <c r="DPE248" s="125" t="str">
        <f t="shared" ca="1" si="54"/>
        <v/>
      </c>
      <c r="DPF248" s="125" t="str">
        <f t="shared" ca="1" si="54"/>
        <v/>
      </c>
      <c r="DPG248" s="125" t="str">
        <f t="shared" ca="1" si="54"/>
        <v/>
      </c>
      <c r="DPH248" s="125" t="str">
        <f t="shared" ca="1" si="54"/>
        <v/>
      </c>
      <c r="DPI248" s="125" t="str">
        <f t="shared" ca="1" si="54"/>
        <v/>
      </c>
      <c r="DPJ248" s="125" t="str">
        <f t="shared" ca="1" si="54"/>
        <v/>
      </c>
      <c r="DPK248" s="125" t="str">
        <f t="shared" ca="1" si="54"/>
        <v/>
      </c>
      <c r="DPL248" s="125" t="str">
        <f t="shared" ca="1" si="54"/>
        <v/>
      </c>
      <c r="DPM248" s="125" t="str">
        <f t="shared" ca="1" si="54"/>
        <v/>
      </c>
      <c r="DPN248" s="125" t="str">
        <f t="shared" ca="1" si="54"/>
        <v/>
      </c>
      <c r="DPO248" s="125" t="str">
        <f t="shared" ca="1" si="54"/>
        <v/>
      </c>
      <c r="DPP248" s="125" t="str">
        <f t="shared" ca="1" si="54"/>
        <v/>
      </c>
      <c r="DPQ248" s="125" t="str">
        <f t="shared" ref="DPQ248:DSB248" ca="1" si="55">IFERROR(INDEX(UNSPSCDes,MATCH(INDIRECT(ADDRESS(ROW(),COLUMN()-1,4)),UNSPSCCode,0)),"")</f>
        <v/>
      </c>
      <c r="DPR248" s="125" t="str">
        <f t="shared" ca="1" si="55"/>
        <v/>
      </c>
      <c r="DPS248" s="125" t="str">
        <f t="shared" ca="1" si="55"/>
        <v/>
      </c>
      <c r="DPT248" s="125" t="str">
        <f t="shared" ca="1" si="55"/>
        <v/>
      </c>
      <c r="DPU248" s="125" t="str">
        <f t="shared" ca="1" si="55"/>
        <v/>
      </c>
      <c r="DPV248" s="125" t="str">
        <f t="shared" ca="1" si="55"/>
        <v/>
      </c>
      <c r="DPW248" s="125" t="str">
        <f t="shared" ca="1" si="55"/>
        <v/>
      </c>
      <c r="DPX248" s="125" t="str">
        <f t="shared" ca="1" si="55"/>
        <v/>
      </c>
      <c r="DPY248" s="125" t="str">
        <f t="shared" ca="1" si="55"/>
        <v/>
      </c>
      <c r="DPZ248" s="125" t="str">
        <f t="shared" ca="1" si="55"/>
        <v/>
      </c>
      <c r="DQA248" s="125" t="str">
        <f t="shared" ca="1" si="55"/>
        <v/>
      </c>
      <c r="DQB248" s="125" t="str">
        <f t="shared" ca="1" si="55"/>
        <v/>
      </c>
      <c r="DQC248" s="125" t="str">
        <f t="shared" ca="1" si="55"/>
        <v/>
      </c>
      <c r="DQD248" s="125" t="str">
        <f t="shared" ca="1" si="55"/>
        <v/>
      </c>
      <c r="DQE248" s="125" t="str">
        <f t="shared" ca="1" si="55"/>
        <v/>
      </c>
      <c r="DQF248" s="125" t="str">
        <f t="shared" ca="1" si="55"/>
        <v/>
      </c>
      <c r="DQG248" s="125" t="str">
        <f t="shared" ca="1" si="55"/>
        <v/>
      </c>
      <c r="DQH248" s="125" t="str">
        <f t="shared" ca="1" si="55"/>
        <v/>
      </c>
      <c r="DQI248" s="125" t="str">
        <f t="shared" ca="1" si="55"/>
        <v/>
      </c>
      <c r="DQJ248" s="125" t="str">
        <f t="shared" ca="1" si="55"/>
        <v/>
      </c>
      <c r="DQK248" s="125" t="str">
        <f t="shared" ca="1" si="55"/>
        <v/>
      </c>
      <c r="DQL248" s="125" t="str">
        <f t="shared" ca="1" si="55"/>
        <v/>
      </c>
      <c r="DQM248" s="125" t="str">
        <f t="shared" ca="1" si="55"/>
        <v/>
      </c>
      <c r="DQN248" s="125" t="str">
        <f t="shared" ca="1" si="55"/>
        <v/>
      </c>
      <c r="DQO248" s="125" t="str">
        <f t="shared" ca="1" si="55"/>
        <v/>
      </c>
      <c r="DQP248" s="125" t="str">
        <f t="shared" ca="1" si="55"/>
        <v/>
      </c>
      <c r="DQQ248" s="125" t="str">
        <f t="shared" ca="1" si="55"/>
        <v/>
      </c>
      <c r="DQR248" s="125" t="str">
        <f t="shared" ca="1" si="55"/>
        <v/>
      </c>
      <c r="DQS248" s="125" t="str">
        <f t="shared" ca="1" si="55"/>
        <v/>
      </c>
      <c r="DQT248" s="125" t="str">
        <f t="shared" ca="1" si="55"/>
        <v/>
      </c>
      <c r="DQU248" s="125" t="str">
        <f t="shared" ca="1" si="55"/>
        <v/>
      </c>
      <c r="DQV248" s="125" t="str">
        <f t="shared" ca="1" si="55"/>
        <v/>
      </c>
      <c r="DQW248" s="125" t="str">
        <f t="shared" ca="1" si="55"/>
        <v/>
      </c>
      <c r="DQX248" s="125" t="str">
        <f t="shared" ca="1" si="55"/>
        <v/>
      </c>
      <c r="DQY248" s="125" t="str">
        <f t="shared" ca="1" si="55"/>
        <v/>
      </c>
      <c r="DQZ248" s="125" t="str">
        <f t="shared" ca="1" si="55"/>
        <v/>
      </c>
      <c r="DRA248" s="125" t="str">
        <f t="shared" ca="1" si="55"/>
        <v/>
      </c>
      <c r="DRB248" s="125" t="str">
        <f t="shared" ca="1" si="55"/>
        <v/>
      </c>
      <c r="DRC248" s="125" t="str">
        <f t="shared" ca="1" si="55"/>
        <v/>
      </c>
      <c r="DRD248" s="125" t="str">
        <f t="shared" ca="1" si="55"/>
        <v/>
      </c>
      <c r="DRE248" s="125" t="str">
        <f t="shared" ca="1" si="55"/>
        <v/>
      </c>
      <c r="DRF248" s="125" t="str">
        <f t="shared" ca="1" si="55"/>
        <v/>
      </c>
      <c r="DRG248" s="125" t="str">
        <f t="shared" ca="1" si="55"/>
        <v/>
      </c>
      <c r="DRH248" s="125" t="str">
        <f t="shared" ca="1" si="55"/>
        <v/>
      </c>
      <c r="DRI248" s="125" t="str">
        <f t="shared" ca="1" si="55"/>
        <v/>
      </c>
      <c r="DRJ248" s="125" t="str">
        <f t="shared" ca="1" si="55"/>
        <v/>
      </c>
      <c r="DRK248" s="125" t="str">
        <f t="shared" ca="1" si="55"/>
        <v/>
      </c>
      <c r="DRL248" s="125" t="str">
        <f t="shared" ca="1" si="55"/>
        <v/>
      </c>
      <c r="DRM248" s="125" t="str">
        <f t="shared" ca="1" si="55"/>
        <v/>
      </c>
      <c r="DRN248" s="125" t="str">
        <f t="shared" ca="1" si="55"/>
        <v/>
      </c>
      <c r="DRO248" s="125" t="str">
        <f t="shared" ca="1" si="55"/>
        <v/>
      </c>
      <c r="DRP248" s="125" t="str">
        <f t="shared" ca="1" si="55"/>
        <v/>
      </c>
      <c r="DRQ248" s="125" t="str">
        <f t="shared" ca="1" si="55"/>
        <v/>
      </c>
      <c r="DRR248" s="125" t="str">
        <f t="shared" ca="1" si="55"/>
        <v/>
      </c>
      <c r="DRS248" s="125" t="str">
        <f t="shared" ca="1" si="55"/>
        <v/>
      </c>
      <c r="DRT248" s="125" t="str">
        <f t="shared" ca="1" si="55"/>
        <v/>
      </c>
      <c r="DRU248" s="125" t="str">
        <f t="shared" ca="1" si="55"/>
        <v/>
      </c>
      <c r="DRV248" s="125" t="str">
        <f t="shared" ca="1" si="55"/>
        <v/>
      </c>
      <c r="DRW248" s="125" t="str">
        <f t="shared" ca="1" si="55"/>
        <v/>
      </c>
      <c r="DRX248" s="125" t="str">
        <f t="shared" ca="1" si="55"/>
        <v/>
      </c>
      <c r="DRY248" s="125" t="str">
        <f t="shared" ca="1" si="55"/>
        <v/>
      </c>
      <c r="DRZ248" s="125" t="str">
        <f t="shared" ca="1" si="55"/>
        <v/>
      </c>
      <c r="DSA248" s="125" t="str">
        <f t="shared" ca="1" si="55"/>
        <v/>
      </c>
      <c r="DSB248" s="125" t="str">
        <f t="shared" ca="1" si="55"/>
        <v/>
      </c>
      <c r="DSC248" s="125" t="str">
        <f t="shared" ref="DSC248:DUN248" ca="1" si="56">IFERROR(INDEX(UNSPSCDes,MATCH(INDIRECT(ADDRESS(ROW(),COLUMN()-1,4)),UNSPSCCode,0)),"")</f>
        <v/>
      </c>
      <c r="DSD248" s="125" t="str">
        <f t="shared" ca="1" si="56"/>
        <v/>
      </c>
      <c r="DSE248" s="125" t="str">
        <f t="shared" ca="1" si="56"/>
        <v/>
      </c>
      <c r="DSF248" s="125" t="str">
        <f t="shared" ca="1" si="56"/>
        <v/>
      </c>
      <c r="DSG248" s="125" t="str">
        <f t="shared" ca="1" si="56"/>
        <v/>
      </c>
      <c r="DSH248" s="125" t="str">
        <f t="shared" ca="1" si="56"/>
        <v/>
      </c>
      <c r="DSI248" s="125" t="str">
        <f t="shared" ca="1" si="56"/>
        <v/>
      </c>
      <c r="DSJ248" s="125" t="str">
        <f t="shared" ca="1" si="56"/>
        <v/>
      </c>
      <c r="DSK248" s="125" t="str">
        <f t="shared" ca="1" si="56"/>
        <v/>
      </c>
      <c r="DSL248" s="125" t="str">
        <f t="shared" ca="1" si="56"/>
        <v/>
      </c>
      <c r="DSM248" s="125" t="str">
        <f t="shared" ca="1" si="56"/>
        <v/>
      </c>
      <c r="DSN248" s="125" t="str">
        <f t="shared" ca="1" si="56"/>
        <v/>
      </c>
      <c r="DSO248" s="125" t="str">
        <f t="shared" ca="1" si="56"/>
        <v/>
      </c>
      <c r="DSP248" s="125" t="str">
        <f t="shared" ca="1" si="56"/>
        <v/>
      </c>
      <c r="DSQ248" s="125" t="str">
        <f t="shared" ca="1" si="56"/>
        <v/>
      </c>
      <c r="DSR248" s="125" t="str">
        <f t="shared" ca="1" si="56"/>
        <v/>
      </c>
      <c r="DSS248" s="125" t="str">
        <f t="shared" ca="1" si="56"/>
        <v/>
      </c>
      <c r="DST248" s="125" t="str">
        <f t="shared" ca="1" si="56"/>
        <v/>
      </c>
      <c r="DSU248" s="125" t="str">
        <f t="shared" ca="1" si="56"/>
        <v/>
      </c>
      <c r="DSV248" s="125" t="str">
        <f t="shared" ca="1" si="56"/>
        <v/>
      </c>
      <c r="DSW248" s="125" t="str">
        <f t="shared" ca="1" si="56"/>
        <v/>
      </c>
      <c r="DSX248" s="125" t="str">
        <f t="shared" ca="1" si="56"/>
        <v/>
      </c>
      <c r="DSY248" s="125" t="str">
        <f t="shared" ca="1" si="56"/>
        <v/>
      </c>
      <c r="DSZ248" s="125" t="str">
        <f t="shared" ca="1" si="56"/>
        <v/>
      </c>
      <c r="DTA248" s="125" t="str">
        <f t="shared" ca="1" si="56"/>
        <v/>
      </c>
      <c r="DTB248" s="125" t="str">
        <f t="shared" ca="1" si="56"/>
        <v/>
      </c>
      <c r="DTC248" s="125" t="str">
        <f t="shared" ca="1" si="56"/>
        <v/>
      </c>
      <c r="DTD248" s="125" t="str">
        <f t="shared" ca="1" si="56"/>
        <v/>
      </c>
      <c r="DTE248" s="125" t="str">
        <f t="shared" ca="1" si="56"/>
        <v/>
      </c>
      <c r="DTF248" s="125" t="str">
        <f t="shared" ca="1" si="56"/>
        <v/>
      </c>
      <c r="DTG248" s="125" t="str">
        <f t="shared" ca="1" si="56"/>
        <v/>
      </c>
      <c r="DTH248" s="125" t="str">
        <f t="shared" ca="1" si="56"/>
        <v/>
      </c>
      <c r="DTI248" s="125" t="str">
        <f t="shared" ca="1" si="56"/>
        <v/>
      </c>
      <c r="DTJ248" s="125" t="str">
        <f t="shared" ca="1" si="56"/>
        <v/>
      </c>
      <c r="DTK248" s="125" t="str">
        <f t="shared" ca="1" si="56"/>
        <v/>
      </c>
      <c r="DTL248" s="125" t="str">
        <f t="shared" ca="1" si="56"/>
        <v/>
      </c>
      <c r="DTM248" s="125" t="str">
        <f t="shared" ca="1" si="56"/>
        <v/>
      </c>
      <c r="DTN248" s="125" t="str">
        <f t="shared" ca="1" si="56"/>
        <v/>
      </c>
      <c r="DTO248" s="125" t="str">
        <f t="shared" ca="1" si="56"/>
        <v/>
      </c>
      <c r="DTP248" s="125" t="str">
        <f t="shared" ca="1" si="56"/>
        <v/>
      </c>
      <c r="DTQ248" s="125" t="str">
        <f t="shared" ca="1" si="56"/>
        <v/>
      </c>
      <c r="DTR248" s="125" t="str">
        <f t="shared" ca="1" si="56"/>
        <v/>
      </c>
      <c r="DTS248" s="125" t="str">
        <f t="shared" ca="1" si="56"/>
        <v/>
      </c>
      <c r="DTT248" s="125" t="str">
        <f t="shared" ca="1" si="56"/>
        <v/>
      </c>
      <c r="DTU248" s="125" t="str">
        <f t="shared" ca="1" si="56"/>
        <v/>
      </c>
      <c r="DTV248" s="125" t="str">
        <f t="shared" ca="1" si="56"/>
        <v/>
      </c>
      <c r="DTW248" s="125" t="str">
        <f t="shared" ca="1" si="56"/>
        <v/>
      </c>
      <c r="DTX248" s="125" t="str">
        <f t="shared" ca="1" si="56"/>
        <v/>
      </c>
      <c r="DTY248" s="125" t="str">
        <f t="shared" ca="1" si="56"/>
        <v/>
      </c>
      <c r="DTZ248" s="125" t="str">
        <f t="shared" ca="1" si="56"/>
        <v/>
      </c>
      <c r="DUA248" s="125" t="str">
        <f t="shared" ca="1" si="56"/>
        <v/>
      </c>
      <c r="DUB248" s="125" t="str">
        <f t="shared" ca="1" si="56"/>
        <v/>
      </c>
      <c r="DUC248" s="125" t="str">
        <f t="shared" ca="1" si="56"/>
        <v/>
      </c>
      <c r="DUD248" s="125" t="str">
        <f t="shared" ca="1" si="56"/>
        <v/>
      </c>
      <c r="DUE248" s="125" t="str">
        <f t="shared" ca="1" si="56"/>
        <v/>
      </c>
      <c r="DUF248" s="125" t="str">
        <f t="shared" ca="1" si="56"/>
        <v/>
      </c>
      <c r="DUG248" s="125" t="str">
        <f t="shared" ca="1" si="56"/>
        <v/>
      </c>
      <c r="DUH248" s="125" t="str">
        <f t="shared" ca="1" si="56"/>
        <v/>
      </c>
      <c r="DUI248" s="125" t="str">
        <f t="shared" ca="1" si="56"/>
        <v/>
      </c>
      <c r="DUJ248" s="125" t="str">
        <f t="shared" ca="1" si="56"/>
        <v/>
      </c>
      <c r="DUK248" s="125" t="str">
        <f t="shared" ca="1" si="56"/>
        <v/>
      </c>
      <c r="DUL248" s="125" t="str">
        <f t="shared" ca="1" si="56"/>
        <v/>
      </c>
      <c r="DUM248" s="125" t="str">
        <f t="shared" ca="1" si="56"/>
        <v/>
      </c>
      <c r="DUN248" s="125" t="str">
        <f t="shared" ca="1" si="56"/>
        <v/>
      </c>
      <c r="DUO248" s="125" t="str">
        <f t="shared" ref="DUO248:DWZ248" ca="1" si="57">IFERROR(INDEX(UNSPSCDes,MATCH(INDIRECT(ADDRESS(ROW(),COLUMN()-1,4)),UNSPSCCode,0)),"")</f>
        <v/>
      </c>
      <c r="DUP248" s="125" t="str">
        <f t="shared" ca="1" si="57"/>
        <v/>
      </c>
      <c r="DUQ248" s="125" t="str">
        <f t="shared" ca="1" si="57"/>
        <v/>
      </c>
      <c r="DUR248" s="125" t="str">
        <f t="shared" ca="1" si="57"/>
        <v/>
      </c>
      <c r="DUS248" s="125" t="str">
        <f t="shared" ca="1" si="57"/>
        <v/>
      </c>
      <c r="DUT248" s="125" t="str">
        <f t="shared" ca="1" si="57"/>
        <v/>
      </c>
      <c r="DUU248" s="125" t="str">
        <f t="shared" ca="1" si="57"/>
        <v/>
      </c>
      <c r="DUV248" s="125" t="str">
        <f t="shared" ca="1" si="57"/>
        <v/>
      </c>
      <c r="DUW248" s="125" t="str">
        <f t="shared" ca="1" si="57"/>
        <v/>
      </c>
      <c r="DUX248" s="125" t="str">
        <f t="shared" ca="1" si="57"/>
        <v/>
      </c>
      <c r="DUY248" s="125" t="str">
        <f t="shared" ca="1" si="57"/>
        <v/>
      </c>
      <c r="DUZ248" s="125" t="str">
        <f t="shared" ca="1" si="57"/>
        <v/>
      </c>
      <c r="DVA248" s="125" t="str">
        <f t="shared" ca="1" si="57"/>
        <v/>
      </c>
      <c r="DVB248" s="125" t="str">
        <f t="shared" ca="1" si="57"/>
        <v/>
      </c>
      <c r="DVC248" s="125" t="str">
        <f t="shared" ca="1" si="57"/>
        <v/>
      </c>
      <c r="DVD248" s="125" t="str">
        <f t="shared" ca="1" si="57"/>
        <v/>
      </c>
      <c r="DVE248" s="125" t="str">
        <f t="shared" ca="1" si="57"/>
        <v/>
      </c>
      <c r="DVF248" s="125" t="str">
        <f t="shared" ca="1" si="57"/>
        <v/>
      </c>
      <c r="DVG248" s="125" t="str">
        <f t="shared" ca="1" si="57"/>
        <v/>
      </c>
      <c r="DVH248" s="125" t="str">
        <f t="shared" ca="1" si="57"/>
        <v/>
      </c>
      <c r="DVI248" s="125" t="str">
        <f t="shared" ca="1" si="57"/>
        <v/>
      </c>
      <c r="DVJ248" s="125" t="str">
        <f t="shared" ca="1" si="57"/>
        <v/>
      </c>
      <c r="DVK248" s="125" t="str">
        <f t="shared" ca="1" si="57"/>
        <v/>
      </c>
      <c r="DVL248" s="125" t="str">
        <f t="shared" ca="1" si="57"/>
        <v/>
      </c>
      <c r="DVM248" s="125" t="str">
        <f t="shared" ca="1" si="57"/>
        <v/>
      </c>
      <c r="DVN248" s="125" t="str">
        <f t="shared" ca="1" si="57"/>
        <v/>
      </c>
      <c r="DVO248" s="125" t="str">
        <f t="shared" ca="1" si="57"/>
        <v/>
      </c>
      <c r="DVP248" s="125" t="str">
        <f t="shared" ca="1" si="57"/>
        <v/>
      </c>
      <c r="DVQ248" s="125" t="str">
        <f t="shared" ca="1" si="57"/>
        <v/>
      </c>
      <c r="DVR248" s="125" t="str">
        <f t="shared" ca="1" si="57"/>
        <v/>
      </c>
      <c r="DVS248" s="125" t="str">
        <f t="shared" ca="1" si="57"/>
        <v/>
      </c>
      <c r="DVT248" s="125" t="str">
        <f t="shared" ca="1" si="57"/>
        <v/>
      </c>
      <c r="DVU248" s="125" t="str">
        <f t="shared" ca="1" si="57"/>
        <v/>
      </c>
      <c r="DVV248" s="125" t="str">
        <f t="shared" ca="1" si="57"/>
        <v/>
      </c>
      <c r="DVW248" s="125" t="str">
        <f t="shared" ca="1" si="57"/>
        <v/>
      </c>
      <c r="DVX248" s="125" t="str">
        <f t="shared" ca="1" si="57"/>
        <v/>
      </c>
      <c r="DVY248" s="125" t="str">
        <f t="shared" ca="1" si="57"/>
        <v/>
      </c>
      <c r="DVZ248" s="125" t="str">
        <f t="shared" ca="1" si="57"/>
        <v/>
      </c>
      <c r="DWA248" s="125" t="str">
        <f t="shared" ca="1" si="57"/>
        <v/>
      </c>
      <c r="DWB248" s="125" t="str">
        <f t="shared" ca="1" si="57"/>
        <v/>
      </c>
      <c r="DWC248" s="125" t="str">
        <f t="shared" ca="1" si="57"/>
        <v/>
      </c>
      <c r="DWD248" s="125" t="str">
        <f t="shared" ca="1" si="57"/>
        <v/>
      </c>
      <c r="DWE248" s="125" t="str">
        <f t="shared" ca="1" si="57"/>
        <v/>
      </c>
      <c r="DWF248" s="125" t="str">
        <f t="shared" ca="1" si="57"/>
        <v/>
      </c>
      <c r="DWG248" s="125" t="str">
        <f t="shared" ca="1" si="57"/>
        <v/>
      </c>
      <c r="DWH248" s="125" t="str">
        <f t="shared" ca="1" si="57"/>
        <v/>
      </c>
      <c r="DWI248" s="125" t="str">
        <f t="shared" ca="1" si="57"/>
        <v/>
      </c>
      <c r="DWJ248" s="125" t="str">
        <f t="shared" ca="1" si="57"/>
        <v/>
      </c>
      <c r="DWK248" s="125" t="str">
        <f t="shared" ca="1" si="57"/>
        <v/>
      </c>
      <c r="DWL248" s="125" t="str">
        <f t="shared" ca="1" si="57"/>
        <v/>
      </c>
      <c r="DWM248" s="125" t="str">
        <f t="shared" ca="1" si="57"/>
        <v/>
      </c>
      <c r="DWN248" s="125" t="str">
        <f t="shared" ca="1" si="57"/>
        <v/>
      </c>
      <c r="DWO248" s="125" t="str">
        <f t="shared" ca="1" si="57"/>
        <v/>
      </c>
      <c r="DWP248" s="125" t="str">
        <f t="shared" ca="1" si="57"/>
        <v/>
      </c>
      <c r="DWQ248" s="125" t="str">
        <f t="shared" ca="1" si="57"/>
        <v/>
      </c>
      <c r="DWR248" s="125" t="str">
        <f t="shared" ca="1" si="57"/>
        <v/>
      </c>
      <c r="DWS248" s="125" t="str">
        <f t="shared" ca="1" si="57"/>
        <v/>
      </c>
      <c r="DWT248" s="125" t="str">
        <f t="shared" ca="1" si="57"/>
        <v/>
      </c>
      <c r="DWU248" s="125" t="str">
        <f t="shared" ca="1" si="57"/>
        <v/>
      </c>
      <c r="DWV248" s="125" t="str">
        <f t="shared" ca="1" si="57"/>
        <v/>
      </c>
      <c r="DWW248" s="125" t="str">
        <f t="shared" ca="1" si="57"/>
        <v/>
      </c>
      <c r="DWX248" s="125" t="str">
        <f t="shared" ca="1" si="57"/>
        <v/>
      </c>
      <c r="DWY248" s="125" t="str">
        <f t="shared" ca="1" si="57"/>
        <v/>
      </c>
      <c r="DWZ248" s="125" t="str">
        <f t="shared" ca="1" si="57"/>
        <v/>
      </c>
      <c r="DXA248" s="125" t="str">
        <f t="shared" ref="DXA248:DZL248" ca="1" si="58">IFERROR(INDEX(UNSPSCDes,MATCH(INDIRECT(ADDRESS(ROW(),COLUMN()-1,4)),UNSPSCCode,0)),"")</f>
        <v/>
      </c>
      <c r="DXB248" s="125" t="str">
        <f t="shared" ca="1" si="58"/>
        <v/>
      </c>
      <c r="DXC248" s="125" t="str">
        <f t="shared" ca="1" si="58"/>
        <v/>
      </c>
      <c r="DXD248" s="125" t="str">
        <f t="shared" ca="1" si="58"/>
        <v/>
      </c>
      <c r="DXE248" s="125" t="str">
        <f t="shared" ca="1" si="58"/>
        <v/>
      </c>
      <c r="DXF248" s="125" t="str">
        <f t="shared" ca="1" si="58"/>
        <v/>
      </c>
      <c r="DXG248" s="125" t="str">
        <f t="shared" ca="1" si="58"/>
        <v/>
      </c>
      <c r="DXH248" s="125" t="str">
        <f t="shared" ca="1" si="58"/>
        <v/>
      </c>
      <c r="DXI248" s="125" t="str">
        <f t="shared" ca="1" si="58"/>
        <v/>
      </c>
      <c r="DXJ248" s="125" t="str">
        <f t="shared" ca="1" si="58"/>
        <v/>
      </c>
      <c r="DXK248" s="125" t="str">
        <f t="shared" ca="1" si="58"/>
        <v/>
      </c>
      <c r="DXL248" s="125" t="str">
        <f t="shared" ca="1" si="58"/>
        <v/>
      </c>
      <c r="DXM248" s="125" t="str">
        <f t="shared" ca="1" si="58"/>
        <v/>
      </c>
      <c r="DXN248" s="125" t="str">
        <f t="shared" ca="1" si="58"/>
        <v/>
      </c>
      <c r="DXO248" s="125" t="str">
        <f t="shared" ca="1" si="58"/>
        <v/>
      </c>
      <c r="DXP248" s="125" t="str">
        <f t="shared" ca="1" si="58"/>
        <v/>
      </c>
      <c r="DXQ248" s="125" t="str">
        <f t="shared" ca="1" si="58"/>
        <v/>
      </c>
      <c r="DXR248" s="125" t="str">
        <f t="shared" ca="1" si="58"/>
        <v/>
      </c>
      <c r="DXS248" s="125" t="str">
        <f t="shared" ca="1" si="58"/>
        <v/>
      </c>
      <c r="DXT248" s="125" t="str">
        <f t="shared" ca="1" si="58"/>
        <v/>
      </c>
      <c r="DXU248" s="125" t="str">
        <f t="shared" ca="1" si="58"/>
        <v/>
      </c>
      <c r="DXV248" s="125" t="str">
        <f t="shared" ca="1" si="58"/>
        <v/>
      </c>
      <c r="DXW248" s="125" t="str">
        <f t="shared" ca="1" si="58"/>
        <v/>
      </c>
      <c r="DXX248" s="125" t="str">
        <f t="shared" ca="1" si="58"/>
        <v/>
      </c>
      <c r="DXY248" s="125" t="str">
        <f t="shared" ca="1" si="58"/>
        <v/>
      </c>
      <c r="DXZ248" s="125" t="str">
        <f t="shared" ca="1" si="58"/>
        <v/>
      </c>
      <c r="DYA248" s="125" t="str">
        <f t="shared" ca="1" si="58"/>
        <v/>
      </c>
      <c r="DYB248" s="125" t="str">
        <f t="shared" ca="1" si="58"/>
        <v/>
      </c>
      <c r="DYC248" s="125" t="str">
        <f t="shared" ca="1" si="58"/>
        <v/>
      </c>
      <c r="DYD248" s="125" t="str">
        <f t="shared" ca="1" si="58"/>
        <v/>
      </c>
      <c r="DYE248" s="125" t="str">
        <f t="shared" ca="1" si="58"/>
        <v/>
      </c>
      <c r="DYF248" s="125" t="str">
        <f t="shared" ca="1" si="58"/>
        <v/>
      </c>
      <c r="DYG248" s="125" t="str">
        <f t="shared" ca="1" si="58"/>
        <v/>
      </c>
      <c r="DYH248" s="125" t="str">
        <f t="shared" ca="1" si="58"/>
        <v/>
      </c>
      <c r="DYI248" s="125" t="str">
        <f t="shared" ca="1" si="58"/>
        <v/>
      </c>
      <c r="DYJ248" s="125" t="str">
        <f t="shared" ca="1" si="58"/>
        <v/>
      </c>
      <c r="DYK248" s="125" t="str">
        <f t="shared" ca="1" si="58"/>
        <v/>
      </c>
      <c r="DYL248" s="125" t="str">
        <f t="shared" ca="1" si="58"/>
        <v/>
      </c>
      <c r="DYM248" s="125" t="str">
        <f t="shared" ca="1" si="58"/>
        <v/>
      </c>
      <c r="DYN248" s="125" t="str">
        <f t="shared" ca="1" si="58"/>
        <v/>
      </c>
      <c r="DYO248" s="125" t="str">
        <f t="shared" ca="1" si="58"/>
        <v/>
      </c>
      <c r="DYP248" s="125" t="str">
        <f t="shared" ca="1" si="58"/>
        <v/>
      </c>
      <c r="DYQ248" s="125" t="str">
        <f t="shared" ca="1" si="58"/>
        <v/>
      </c>
      <c r="DYR248" s="125" t="str">
        <f t="shared" ca="1" si="58"/>
        <v/>
      </c>
      <c r="DYS248" s="125" t="str">
        <f t="shared" ca="1" si="58"/>
        <v/>
      </c>
      <c r="DYT248" s="125" t="str">
        <f t="shared" ca="1" si="58"/>
        <v/>
      </c>
      <c r="DYU248" s="125" t="str">
        <f t="shared" ca="1" si="58"/>
        <v/>
      </c>
      <c r="DYV248" s="125" t="str">
        <f t="shared" ca="1" si="58"/>
        <v/>
      </c>
      <c r="DYW248" s="125" t="str">
        <f t="shared" ca="1" si="58"/>
        <v/>
      </c>
      <c r="DYX248" s="125" t="str">
        <f t="shared" ca="1" si="58"/>
        <v/>
      </c>
      <c r="DYY248" s="125" t="str">
        <f t="shared" ca="1" si="58"/>
        <v/>
      </c>
      <c r="DYZ248" s="125" t="str">
        <f t="shared" ca="1" si="58"/>
        <v/>
      </c>
      <c r="DZA248" s="125" t="str">
        <f t="shared" ca="1" si="58"/>
        <v/>
      </c>
      <c r="DZB248" s="125" t="str">
        <f t="shared" ca="1" si="58"/>
        <v/>
      </c>
      <c r="DZC248" s="125" t="str">
        <f t="shared" ca="1" si="58"/>
        <v/>
      </c>
      <c r="DZD248" s="125" t="str">
        <f t="shared" ca="1" si="58"/>
        <v/>
      </c>
      <c r="DZE248" s="125" t="str">
        <f t="shared" ca="1" si="58"/>
        <v/>
      </c>
      <c r="DZF248" s="125" t="str">
        <f t="shared" ca="1" si="58"/>
        <v/>
      </c>
      <c r="DZG248" s="125" t="str">
        <f t="shared" ca="1" si="58"/>
        <v/>
      </c>
      <c r="DZH248" s="125" t="str">
        <f t="shared" ca="1" si="58"/>
        <v/>
      </c>
      <c r="DZI248" s="125" t="str">
        <f t="shared" ca="1" si="58"/>
        <v/>
      </c>
      <c r="DZJ248" s="125" t="str">
        <f t="shared" ca="1" si="58"/>
        <v/>
      </c>
      <c r="DZK248" s="125" t="str">
        <f t="shared" ca="1" si="58"/>
        <v/>
      </c>
      <c r="DZL248" s="125" t="str">
        <f t="shared" ca="1" si="58"/>
        <v/>
      </c>
      <c r="DZM248" s="125" t="str">
        <f t="shared" ref="DZM248:EBX248" ca="1" si="59">IFERROR(INDEX(UNSPSCDes,MATCH(INDIRECT(ADDRESS(ROW(),COLUMN()-1,4)),UNSPSCCode,0)),"")</f>
        <v/>
      </c>
      <c r="DZN248" s="125" t="str">
        <f t="shared" ca="1" si="59"/>
        <v/>
      </c>
      <c r="DZO248" s="125" t="str">
        <f t="shared" ca="1" si="59"/>
        <v/>
      </c>
      <c r="DZP248" s="125" t="str">
        <f t="shared" ca="1" si="59"/>
        <v/>
      </c>
      <c r="DZQ248" s="125" t="str">
        <f t="shared" ca="1" si="59"/>
        <v/>
      </c>
      <c r="DZR248" s="125" t="str">
        <f t="shared" ca="1" si="59"/>
        <v/>
      </c>
      <c r="DZS248" s="125" t="str">
        <f t="shared" ca="1" si="59"/>
        <v/>
      </c>
      <c r="DZT248" s="125" t="str">
        <f t="shared" ca="1" si="59"/>
        <v/>
      </c>
      <c r="DZU248" s="125" t="str">
        <f t="shared" ca="1" si="59"/>
        <v/>
      </c>
      <c r="DZV248" s="125" t="str">
        <f t="shared" ca="1" si="59"/>
        <v/>
      </c>
      <c r="DZW248" s="125" t="str">
        <f t="shared" ca="1" si="59"/>
        <v/>
      </c>
      <c r="DZX248" s="125" t="str">
        <f t="shared" ca="1" si="59"/>
        <v/>
      </c>
      <c r="DZY248" s="125" t="str">
        <f t="shared" ca="1" si="59"/>
        <v/>
      </c>
      <c r="DZZ248" s="125" t="str">
        <f t="shared" ca="1" si="59"/>
        <v/>
      </c>
      <c r="EAA248" s="125" t="str">
        <f t="shared" ca="1" si="59"/>
        <v/>
      </c>
      <c r="EAB248" s="125" t="str">
        <f t="shared" ca="1" si="59"/>
        <v/>
      </c>
      <c r="EAC248" s="125" t="str">
        <f t="shared" ca="1" si="59"/>
        <v/>
      </c>
      <c r="EAD248" s="125" t="str">
        <f t="shared" ca="1" si="59"/>
        <v/>
      </c>
      <c r="EAE248" s="125" t="str">
        <f t="shared" ca="1" si="59"/>
        <v/>
      </c>
      <c r="EAF248" s="125" t="str">
        <f t="shared" ca="1" si="59"/>
        <v/>
      </c>
      <c r="EAG248" s="125" t="str">
        <f t="shared" ca="1" si="59"/>
        <v/>
      </c>
      <c r="EAH248" s="125" t="str">
        <f t="shared" ca="1" si="59"/>
        <v/>
      </c>
      <c r="EAI248" s="125" t="str">
        <f t="shared" ca="1" si="59"/>
        <v/>
      </c>
      <c r="EAJ248" s="125" t="str">
        <f t="shared" ca="1" si="59"/>
        <v/>
      </c>
      <c r="EAK248" s="125" t="str">
        <f t="shared" ca="1" si="59"/>
        <v/>
      </c>
      <c r="EAL248" s="125" t="str">
        <f t="shared" ca="1" si="59"/>
        <v/>
      </c>
      <c r="EAM248" s="125" t="str">
        <f t="shared" ca="1" si="59"/>
        <v/>
      </c>
      <c r="EAN248" s="125" t="str">
        <f t="shared" ca="1" si="59"/>
        <v/>
      </c>
      <c r="EAO248" s="125" t="str">
        <f t="shared" ca="1" si="59"/>
        <v/>
      </c>
      <c r="EAP248" s="125" t="str">
        <f t="shared" ca="1" si="59"/>
        <v/>
      </c>
      <c r="EAQ248" s="125" t="str">
        <f t="shared" ca="1" si="59"/>
        <v/>
      </c>
      <c r="EAR248" s="125" t="str">
        <f t="shared" ca="1" si="59"/>
        <v/>
      </c>
      <c r="EAS248" s="125" t="str">
        <f t="shared" ca="1" si="59"/>
        <v/>
      </c>
      <c r="EAT248" s="125" t="str">
        <f t="shared" ca="1" si="59"/>
        <v/>
      </c>
      <c r="EAU248" s="125" t="str">
        <f t="shared" ca="1" si="59"/>
        <v/>
      </c>
      <c r="EAV248" s="125" t="str">
        <f t="shared" ca="1" si="59"/>
        <v/>
      </c>
      <c r="EAW248" s="125" t="str">
        <f t="shared" ca="1" si="59"/>
        <v/>
      </c>
      <c r="EAX248" s="125" t="str">
        <f t="shared" ca="1" si="59"/>
        <v/>
      </c>
      <c r="EAY248" s="125" t="str">
        <f t="shared" ca="1" si="59"/>
        <v/>
      </c>
      <c r="EAZ248" s="125" t="str">
        <f t="shared" ca="1" si="59"/>
        <v/>
      </c>
      <c r="EBA248" s="125" t="str">
        <f t="shared" ca="1" si="59"/>
        <v/>
      </c>
      <c r="EBB248" s="125" t="str">
        <f t="shared" ca="1" si="59"/>
        <v/>
      </c>
      <c r="EBC248" s="125" t="str">
        <f t="shared" ca="1" si="59"/>
        <v/>
      </c>
      <c r="EBD248" s="125" t="str">
        <f t="shared" ca="1" si="59"/>
        <v/>
      </c>
      <c r="EBE248" s="125" t="str">
        <f t="shared" ca="1" si="59"/>
        <v/>
      </c>
      <c r="EBF248" s="125" t="str">
        <f t="shared" ca="1" si="59"/>
        <v/>
      </c>
      <c r="EBG248" s="125" t="str">
        <f t="shared" ca="1" si="59"/>
        <v/>
      </c>
      <c r="EBH248" s="125" t="str">
        <f t="shared" ca="1" si="59"/>
        <v/>
      </c>
      <c r="EBI248" s="125" t="str">
        <f t="shared" ca="1" si="59"/>
        <v/>
      </c>
      <c r="EBJ248" s="125" t="str">
        <f t="shared" ca="1" si="59"/>
        <v/>
      </c>
      <c r="EBK248" s="125" t="str">
        <f t="shared" ca="1" si="59"/>
        <v/>
      </c>
      <c r="EBL248" s="125" t="str">
        <f t="shared" ca="1" si="59"/>
        <v/>
      </c>
      <c r="EBM248" s="125" t="str">
        <f t="shared" ca="1" si="59"/>
        <v/>
      </c>
      <c r="EBN248" s="125" t="str">
        <f t="shared" ca="1" si="59"/>
        <v/>
      </c>
      <c r="EBO248" s="125" t="str">
        <f t="shared" ca="1" si="59"/>
        <v/>
      </c>
      <c r="EBP248" s="125" t="str">
        <f t="shared" ca="1" si="59"/>
        <v/>
      </c>
      <c r="EBQ248" s="125" t="str">
        <f t="shared" ca="1" si="59"/>
        <v/>
      </c>
      <c r="EBR248" s="125" t="str">
        <f t="shared" ca="1" si="59"/>
        <v/>
      </c>
      <c r="EBS248" s="125" t="str">
        <f t="shared" ca="1" si="59"/>
        <v/>
      </c>
      <c r="EBT248" s="125" t="str">
        <f t="shared" ca="1" si="59"/>
        <v/>
      </c>
      <c r="EBU248" s="125" t="str">
        <f t="shared" ca="1" si="59"/>
        <v/>
      </c>
      <c r="EBV248" s="125" t="str">
        <f t="shared" ca="1" si="59"/>
        <v/>
      </c>
      <c r="EBW248" s="125" t="str">
        <f t="shared" ca="1" si="59"/>
        <v/>
      </c>
      <c r="EBX248" s="125" t="str">
        <f t="shared" ca="1" si="59"/>
        <v/>
      </c>
      <c r="EBY248" s="125" t="str">
        <f t="shared" ref="EBY248:EEJ248" ca="1" si="60">IFERROR(INDEX(UNSPSCDes,MATCH(INDIRECT(ADDRESS(ROW(),COLUMN()-1,4)),UNSPSCCode,0)),"")</f>
        <v/>
      </c>
      <c r="EBZ248" s="125" t="str">
        <f t="shared" ca="1" si="60"/>
        <v/>
      </c>
      <c r="ECA248" s="125" t="str">
        <f t="shared" ca="1" si="60"/>
        <v/>
      </c>
      <c r="ECB248" s="125" t="str">
        <f t="shared" ca="1" si="60"/>
        <v/>
      </c>
      <c r="ECC248" s="125" t="str">
        <f t="shared" ca="1" si="60"/>
        <v/>
      </c>
      <c r="ECD248" s="125" t="str">
        <f t="shared" ca="1" si="60"/>
        <v/>
      </c>
      <c r="ECE248" s="125" t="str">
        <f t="shared" ca="1" si="60"/>
        <v/>
      </c>
      <c r="ECF248" s="125" t="str">
        <f t="shared" ca="1" si="60"/>
        <v/>
      </c>
      <c r="ECG248" s="125" t="str">
        <f t="shared" ca="1" si="60"/>
        <v/>
      </c>
      <c r="ECH248" s="125" t="str">
        <f t="shared" ca="1" si="60"/>
        <v/>
      </c>
      <c r="ECI248" s="125" t="str">
        <f t="shared" ca="1" si="60"/>
        <v/>
      </c>
      <c r="ECJ248" s="125" t="str">
        <f t="shared" ca="1" si="60"/>
        <v/>
      </c>
      <c r="ECK248" s="125" t="str">
        <f t="shared" ca="1" si="60"/>
        <v/>
      </c>
      <c r="ECL248" s="125" t="str">
        <f t="shared" ca="1" si="60"/>
        <v/>
      </c>
      <c r="ECM248" s="125" t="str">
        <f t="shared" ca="1" si="60"/>
        <v/>
      </c>
      <c r="ECN248" s="125" t="str">
        <f t="shared" ca="1" si="60"/>
        <v/>
      </c>
      <c r="ECO248" s="125" t="str">
        <f t="shared" ca="1" si="60"/>
        <v/>
      </c>
      <c r="ECP248" s="125" t="str">
        <f t="shared" ca="1" si="60"/>
        <v/>
      </c>
      <c r="ECQ248" s="125" t="str">
        <f t="shared" ca="1" si="60"/>
        <v/>
      </c>
      <c r="ECR248" s="125" t="str">
        <f t="shared" ca="1" si="60"/>
        <v/>
      </c>
      <c r="ECS248" s="125" t="str">
        <f t="shared" ca="1" si="60"/>
        <v/>
      </c>
      <c r="ECT248" s="125" t="str">
        <f t="shared" ca="1" si="60"/>
        <v/>
      </c>
      <c r="ECU248" s="125" t="str">
        <f t="shared" ca="1" si="60"/>
        <v/>
      </c>
      <c r="ECV248" s="125" t="str">
        <f t="shared" ca="1" si="60"/>
        <v/>
      </c>
      <c r="ECW248" s="125" t="str">
        <f t="shared" ca="1" si="60"/>
        <v/>
      </c>
      <c r="ECX248" s="125" t="str">
        <f t="shared" ca="1" si="60"/>
        <v/>
      </c>
      <c r="ECY248" s="125" t="str">
        <f t="shared" ca="1" si="60"/>
        <v/>
      </c>
      <c r="ECZ248" s="125" t="str">
        <f t="shared" ca="1" si="60"/>
        <v/>
      </c>
      <c r="EDA248" s="125" t="str">
        <f t="shared" ca="1" si="60"/>
        <v/>
      </c>
      <c r="EDB248" s="125" t="str">
        <f t="shared" ca="1" si="60"/>
        <v/>
      </c>
      <c r="EDC248" s="125" t="str">
        <f t="shared" ca="1" si="60"/>
        <v/>
      </c>
      <c r="EDD248" s="125" t="str">
        <f t="shared" ca="1" si="60"/>
        <v/>
      </c>
      <c r="EDE248" s="125" t="str">
        <f t="shared" ca="1" si="60"/>
        <v/>
      </c>
      <c r="EDF248" s="125" t="str">
        <f t="shared" ca="1" si="60"/>
        <v/>
      </c>
      <c r="EDG248" s="125" t="str">
        <f t="shared" ca="1" si="60"/>
        <v/>
      </c>
      <c r="EDH248" s="125" t="str">
        <f t="shared" ca="1" si="60"/>
        <v/>
      </c>
      <c r="EDI248" s="125" t="str">
        <f t="shared" ca="1" si="60"/>
        <v/>
      </c>
      <c r="EDJ248" s="125" t="str">
        <f t="shared" ca="1" si="60"/>
        <v/>
      </c>
      <c r="EDK248" s="125" t="str">
        <f t="shared" ca="1" si="60"/>
        <v/>
      </c>
      <c r="EDL248" s="125" t="str">
        <f t="shared" ca="1" si="60"/>
        <v/>
      </c>
      <c r="EDM248" s="125" t="str">
        <f t="shared" ca="1" si="60"/>
        <v/>
      </c>
      <c r="EDN248" s="125" t="str">
        <f t="shared" ca="1" si="60"/>
        <v/>
      </c>
      <c r="EDO248" s="125" t="str">
        <f t="shared" ca="1" si="60"/>
        <v/>
      </c>
      <c r="EDP248" s="125" t="str">
        <f t="shared" ca="1" si="60"/>
        <v/>
      </c>
      <c r="EDQ248" s="125" t="str">
        <f t="shared" ca="1" si="60"/>
        <v/>
      </c>
      <c r="EDR248" s="125" t="str">
        <f t="shared" ca="1" si="60"/>
        <v/>
      </c>
      <c r="EDS248" s="125" t="str">
        <f t="shared" ca="1" si="60"/>
        <v/>
      </c>
      <c r="EDT248" s="125" t="str">
        <f t="shared" ca="1" si="60"/>
        <v/>
      </c>
      <c r="EDU248" s="125" t="str">
        <f t="shared" ca="1" si="60"/>
        <v/>
      </c>
      <c r="EDV248" s="125" t="str">
        <f t="shared" ca="1" si="60"/>
        <v/>
      </c>
      <c r="EDW248" s="125" t="str">
        <f t="shared" ca="1" si="60"/>
        <v/>
      </c>
      <c r="EDX248" s="125" t="str">
        <f t="shared" ca="1" si="60"/>
        <v/>
      </c>
      <c r="EDY248" s="125" t="str">
        <f t="shared" ca="1" si="60"/>
        <v/>
      </c>
      <c r="EDZ248" s="125" t="str">
        <f t="shared" ca="1" si="60"/>
        <v/>
      </c>
      <c r="EEA248" s="125" t="str">
        <f t="shared" ca="1" si="60"/>
        <v/>
      </c>
      <c r="EEB248" s="125" t="str">
        <f t="shared" ca="1" si="60"/>
        <v/>
      </c>
      <c r="EEC248" s="125" t="str">
        <f t="shared" ca="1" si="60"/>
        <v/>
      </c>
      <c r="EED248" s="125" t="str">
        <f t="shared" ca="1" si="60"/>
        <v/>
      </c>
      <c r="EEE248" s="125" t="str">
        <f t="shared" ca="1" si="60"/>
        <v/>
      </c>
      <c r="EEF248" s="125" t="str">
        <f t="shared" ca="1" si="60"/>
        <v/>
      </c>
      <c r="EEG248" s="125" t="str">
        <f t="shared" ca="1" si="60"/>
        <v/>
      </c>
      <c r="EEH248" s="125" t="str">
        <f t="shared" ca="1" si="60"/>
        <v/>
      </c>
      <c r="EEI248" s="125" t="str">
        <f t="shared" ca="1" si="60"/>
        <v/>
      </c>
      <c r="EEJ248" s="125" t="str">
        <f t="shared" ca="1" si="60"/>
        <v/>
      </c>
      <c r="EEK248" s="125" t="str">
        <f t="shared" ref="EEK248:EGV248" ca="1" si="61">IFERROR(INDEX(UNSPSCDes,MATCH(INDIRECT(ADDRESS(ROW(),COLUMN()-1,4)),UNSPSCCode,0)),"")</f>
        <v/>
      </c>
      <c r="EEL248" s="125" t="str">
        <f t="shared" ca="1" si="61"/>
        <v/>
      </c>
      <c r="EEM248" s="125" t="str">
        <f t="shared" ca="1" si="61"/>
        <v/>
      </c>
      <c r="EEN248" s="125" t="str">
        <f t="shared" ca="1" si="61"/>
        <v/>
      </c>
      <c r="EEO248" s="125" t="str">
        <f t="shared" ca="1" si="61"/>
        <v/>
      </c>
      <c r="EEP248" s="125" t="str">
        <f t="shared" ca="1" si="61"/>
        <v/>
      </c>
      <c r="EEQ248" s="125" t="str">
        <f t="shared" ca="1" si="61"/>
        <v/>
      </c>
      <c r="EER248" s="125" t="str">
        <f t="shared" ca="1" si="61"/>
        <v/>
      </c>
      <c r="EES248" s="125" t="str">
        <f t="shared" ca="1" si="61"/>
        <v/>
      </c>
      <c r="EET248" s="125" t="str">
        <f t="shared" ca="1" si="61"/>
        <v/>
      </c>
      <c r="EEU248" s="125" t="str">
        <f t="shared" ca="1" si="61"/>
        <v/>
      </c>
      <c r="EEV248" s="125" t="str">
        <f t="shared" ca="1" si="61"/>
        <v/>
      </c>
      <c r="EEW248" s="125" t="str">
        <f t="shared" ca="1" si="61"/>
        <v/>
      </c>
      <c r="EEX248" s="125" t="str">
        <f t="shared" ca="1" si="61"/>
        <v/>
      </c>
      <c r="EEY248" s="125" t="str">
        <f t="shared" ca="1" si="61"/>
        <v/>
      </c>
      <c r="EEZ248" s="125" t="str">
        <f t="shared" ca="1" si="61"/>
        <v/>
      </c>
      <c r="EFA248" s="125" t="str">
        <f t="shared" ca="1" si="61"/>
        <v/>
      </c>
      <c r="EFB248" s="125" t="str">
        <f t="shared" ca="1" si="61"/>
        <v/>
      </c>
      <c r="EFC248" s="125" t="str">
        <f t="shared" ca="1" si="61"/>
        <v/>
      </c>
      <c r="EFD248" s="125" t="str">
        <f t="shared" ca="1" si="61"/>
        <v/>
      </c>
      <c r="EFE248" s="125" t="str">
        <f t="shared" ca="1" si="61"/>
        <v/>
      </c>
      <c r="EFF248" s="125" t="str">
        <f t="shared" ca="1" si="61"/>
        <v/>
      </c>
      <c r="EFG248" s="125" t="str">
        <f t="shared" ca="1" si="61"/>
        <v/>
      </c>
      <c r="EFH248" s="125" t="str">
        <f t="shared" ca="1" si="61"/>
        <v/>
      </c>
      <c r="EFI248" s="125" t="str">
        <f t="shared" ca="1" si="61"/>
        <v/>
      </c>
      <c r="EFJ248" s="125" t="str">
        <f t="shared" ca="1" si="61"/>
        <v/>
      </c>
      <c r="EFK248" s="125" t="str">
        <f t="shared" ca="1" si="61"/>
        <v/>
      </c>
      <c r="EFL248" s="125" t="str">
        <f t="shared" ca="1" si="61"/>
        <v/>
      </c>
      <c r="EFM248" s="125" t="str">
        <f t="shared" ca="1" si="61"/>
        <v/>
      </c>
      <c r="EFN248" s="125" t="str">
        <f t="shared" ca="1" si="61"/>
        <v/>
      </c>
      <c r="EFO248" s="125" t="str">
        <f t="shared" ca="1" si="61"/>
        <v/>
      </c>
      <c r="EFP248" s="125" t="str">
        <f t="shared" ca="1" si="61"/>
        <v/>
      </c>
      <c r="EFQ248" s="125" t="str">
        <f t="shared" ca="1" si="61"/>
        <v/>
      </c>
      <c r="EFR248" s="125" t="str">
        <f t="shared" ca="1" si="61"/>
        <v/>
      </c>
      <c r="EFS248" s="125" t="str">
        <f t="shared" ca="1" si="61"/>
        <v/>
      </c>
      <c r="EFT248" s="125" t="str">
        <f t="shared" ca="1" si="61"/>
        <v/>
      </c>
      <c r="EFU248" s="125" t="str">
        <f t="shared" ca="1" si="61"/>
        <v/>
      </c>
      <c r="EFV248" s="125" t="str">
        <f t="shared" ca="1" si="61"/>
        <v/>
      </c>
      <c r="EFW248" s="125" t="str">
        <f t="shared" ca="1" si="61"/>
        <v/>
      </c>
      <c r="EFX248" s="125" t="str">
        <f t="shared" ca="1" si="61"/>
        <v/>
      </c>
      <c r="EFY248" s="125" t="str">
        <f t="shared" ca="1" si="61"/>
        <v/>
      </c>
      <c r="EFZ248" s="125" t="str">
        <f t="shared" ca="1" si="61"/>
        <v/>
      </c>
      <c r="EGA248" s="125" t="str">
        <f t="shared" ca="1" si="61"/>
        <v/>
      </c>
      <c r="EGB248" s="125" t="str">
        <f t="shared" ca="1" si="61"/>
        <v/>
      </c>
      <c r="EGC248" s="125" t="str">
        <f t="shared" ca="1" si="61"/>
        <v/>
      </c>
      <c r="EGD248" s="125" t="str">
        <f t="shared" ca="1" si="61"/>
        <v/>
      </c>
      <c r="EGE248" s="125" t="str">
        <f t="shared" ca="1" si="61"/>
        <v/>
      </c>
      <c r="EGF248" s="125" t="str">
        <f t="shared" ca="1" si="61"/>
        <v/>
      </c>
      <c r="EGG248" s="125" t="str">
        <f t="shared" ca="1" si="61"/>
        <v/>
      </c>
      <c r="EGH248" s="125" t="str">
        <f t="shared" ca="1" si="61"/>
        <v/>
      </c>
      <c r="EGI248" s="125" t="str">
        <f t="shared" ca="1" si="61"/>
        <v/>
      </c>
      <c r="EGJ248" s="125" t="str">
        <f t="shared" ca="1" si="61"/>
        <v/>
      </c>
      <c r="EGK248" s="125" t="str">
        <f t="shared" ca="1" si="61"/>
        <v/>
      </c>
      <c r="EGL248" s="125" t="str">
        <f t="shared" ca="1" si="61"/>
        <v/>
      </c>
      <c r="EGM248" s="125" t="str">
        <f t="shared" ca="1" si="61"/>
        <v/>
      </c>
      <c r="EGN248" s="125" t="str">
        <f t="shared" ca="1" si="61"/>
        <v/>
      </c>
      <c r="EGO248" s="125" t="str">
        <f t="shared" ca="1" si="61"/>
        <v/>
      </c>
      <c r="EGP248" s="125" t="str">
        <f t="shared" ca="1" si="61"/>
        <v/>
      </c>
      <c r="EGQ248" s="125" t="str">
        <f t="shared" ca="1" si="61"/>
        <v/>
      </c>
      <c r="EGR248" s="125" t="str">
        <f t="shared" ca="1" si="61"/>
        <v/>
      </c>
      <c r="EGS248" s="125" t="str">
        <f t="shared" ca="1" si="61"/>
        <v/>
      </c>
      <c r="EGT248" s="125" t="str">
        <f t="shared" ca="1" si="61"/>
        <v/>
      </c>
      <c r="EGU248" s="125" t="str">
        <f t="shared" ca="1" si="61"/>
        <v/>
      </c>
      <c r="EGV248" s="125" t="str">
        <f t="shared" ca="1" si="61"/>
        <v/>
      </c>
      <c r="EGW248" s="125" t="str">
        <f t="shared" ref="EGW248:EJH248" ca="1" si="62">IFERROR(INDEX(UNSPSCDes,MATCH(INDIRECT(ADDRESS(ROW(),COLUMN()-1,4)),UNSPSCCode,0)),"")</f>
        <v/>
      </c>
      <c r="EGX248" s="125" t="str">
        <f t="shared" ca="1" si="62"/>
        <v/>
      </c>
      <c r="EGY248" s="125" t="str">
        <f t="shared" ca="1" si="62"/>
        <v/>
      </c>
      <c r="EGZ248" s="125" t="str">
        <f t="shared" ca="1" si="62"/>
        <v/>
      </c>
      <c r="EHA248" s="125" t="str">
        <f t="shared" ca="1" si="62"/>
        <v/>
      </c>
      <c r="EHB248" s="125" t="str">
        <f t="shared" ca="1" si="62"/>
        <v/>
      </c>
      <c r="EHC248" s="125" t="str">
        <f t="shared" ca="1" si="62"/>
        <v/>
      </c>
      <c r="EHD248" s="125" t="str">
        <f t="shared" ca="1" si="62"/>
        <v/>
      </c>
      <c r="EHE248" s="125" t="str">
        <f t="shared" ca="1" si="62"/>
        <v/>
      </c>
      <c r="EHF248" s="125" t="str">
        <f t="shared" ca="1" si="62"/>
        <v/>
      </c>
      <c r="EHG248" s="125" t="str">
        <f t="shared" ca="1" si="62"/>
        <v/>
      </c>
      <c r="EHH248" s="125" t="str">
        <f t="shared" ca="1" si="62"/>
        <v/>
      </c>
      <c r="EHI248" s="125" t="str">
        <f t="shared" ca="1" si="62"/>
        <v/>
      </c>
      <c r="EHJ248" s="125" t="str">
        <f t="shared" ca="1" si="62"/>
        <v/>
      </c>
      <c r="EHK248" s="125" t="str">
        <f t="shared" ca="1" si="62"/>
        <v/>
      </c>
      <c r="EHL248" s="125" t="str">
        <f t="shared" ca="1" si="62"/>
        <v/>
      </c>
      <c r="EHM248" s="125" t="str">
        <f t="shared" ca="1" si="62"/>
        <v/>
      </c>
      <c r="EHN248" s="125" t="str">
        <f t="shared" ca="1" si="62"/>
        <v/>
      </c>
      <c r="EHO248" s="125" t="str">
        <f t="shared" ca="1" si="62"/>
        <v/>
      </c>
      <c r="EHP248" s="125" t="str">
        <f t="shared" ca="1" si="62"/>
        <v/>
      </c>
      <c r="EHQ248" s="125" t="str">
        <f t="shared" ca="1" si="62"/>
        <v/>
      </c>
      <c r="EHR248" s="125" t="str">
        <f t="shared" ca="1" si="62"/>
        <v/>
      </c>
      <c r="EHS248" s="125" t="str">
        <f t="shared" ca="1" si="62"/>
        <v/>
      </c>
      <c r="EHT248" s="125" t="str">
        <f t="shared" ca="1" si="62"/>
        <v/>
      </c>
      <c r="EHU248" s="125" t="str">
        <f t="shared" ca="1" si="62"/>
        <v/>
      </c>
      <c r="EHV248" s="125" t="str">
        <f t="shared" ca="1" si="62"/>
        <v/>
      </c>
      <c r="EHW248" s="125" t="str">
        <f t="shared" ca="1" si="62"/>
        <v/>
      </c>
      <c r="EHX248" s="125" t="str">
        <f t="shared" ca="1" si="62"/>
        <v/>
      </c>
      <c r="EHY248" s="125" t="str">
        <f t="shared" ca="1" si="62"/>
        <v/>
      </c>
      <c r="EHZ248" s="125" t="str">
        <f t="shared" ca="1" si="62"/>
        <v/>
      </c>
      <c r="EIA248" s="125" t="str">
        <f t="shared" ca="1" si="62"/>
        <v/>
      </c>
      <c r="EIB248" s="125" t="str">
        <f t="shared" ca="1" si="62"/>
        <v/>
      </c>
      <c r="EIC248" s="125" t="str">
        <f t="shared" ca="1" si="62"/>
        <v/>
      </c>
      <c r="EID248" s="125" t="str">
        <f t="shared" ca="1" si="62"/>
        <v/>
      </c>
      <c r="EIE248" s="125" t="str">
        <f t="shared" ca="1" si="62"/>
        <v/>
      </c>
      <c r="EIF248" s="125" t="str">
        <f t="shared" ca="1" si="62"/>
        <v/>
      </c>
      <c r="EIG248" s="125" t="str">
        <f t="shared" ca="1" si="62"/>
        <v/>
      </c>
      <c r="EIH248" s="125" t="str">
        <f t="shared" ca="1" si="62"/>
        <v/>
      </c>
      <c r="EII248" s="125" t="str">
        <f t="shared" ca="1" si="62"/>
        <v/>
      </c>
      <c r="EIJ248" s="125" t="str">
        <f t="shared" ca="1" si="62"/>
        <v/>
      </c>
      <c r="EIK248" s="125" t="str">
        <f t="shared" ca="1" si="62"/>
        <v/>
      </c>
      <c r="EIL248" s="125" t="str">
        <f t="shared" ca="1" si="62"/>
        <v/>
      </c>
      <c r="EIM248" s="125" t="str">
        <f t="shared" ca="1" si="62"/>
        <v/>
      </c>
      <c r="EIN248" s="125" t="str">
        <f t="shared" ca="1" si="62"/>
        <v/>
      </c>
      <c r="EIO248" s="125" t="str">
        <f t="shared" ca="1" si="62"/>
        <v/>
      </c>
      <c r="EIP248" s="125" t="str">
        <f t="shared" ca="1" si="62"/>
        <v/>
      </c>
      <c r="EIQ248" s="125" t="str">
        <f t="shared" ca="1" si="62"/>
        <v/>
      </c>
      <c r="EIR248" s="125" t="str">
        <f t="shared" ca="1" si="62"/>
        <v/>
      </c>
      <c r="EIS248" s="125" t="str">
        <f t="shared" ca="1" si="62"/>
        <v/>
      </c>
      <c r="EIT248" s="125" t="str">
        <f t="shared" ca="1" si="62"/>
        <v/>
      </c>
      <c r="EIU248" s="125" t="str">
        <f t="shared" ca="1" si="62"/>
        <v/>
      </c>
      <c r="EIV248" s="125" t="str">
        <f t="shared" ca="1" si="62"/>
        <v/>
      </c>
      <c r="EIW248" s="125" t="str">
        <f t="shared" ca="1" si="62"/>
        <v/>
      </c>
      <c r="EIX248" s="125" t="str">
        <f t="shared" ca="1" si="62"/>
        <v/>
      </c>
      <c r="EIY248" s="125" t="str">
        <f t="shared" ca="1" si="62"/>
        <v/>
      </c>
      <c r="EIZ248" s="125" t="str">
        <f t="shared" ca="1" si="62"/>
        <v/>
      </c>
      <c r="EJA248" s="125" t="str">
        <f t="shared" ca="1" si="62"/>
        <v/>
      </c>
      <c r="EJB248" s="125" t="str">
        <f t="shared" ca="1" si="62"/>
        <v/>
      </c>
      <c r="EJC248" s="125" t="str">
        <f t="shared" ca="1" si="62"/>
        <v/>
      </c>
      <c r="EJD248" s="125" t="str">
        <f t="shared" ca="1" si="62"/>
        <v/>
      </c>
      <c r="EJE248" s="125" t="str">
        <f t="shared" ca="1" si="62"/>
        <v/>
      </c>
      <c r="EJF248" s="125" t="str">
        <f t="shared" ca="1" si="62"/>
        <v/>
      </c>
      <c r="EJG248" s="125" t="str">
        <f t="shared" ca="1" si="62"/>
        <v/>
      </c>
      <c r="EJH248" s="125" t="str">
        <f t="shared" ca="1" si="62"/>
        <v/>
      </c>
      <c r="EJI248" s="125" t="str">
        <f t="shared" ref="EJI248:ELT248" ca="1" si="63">IFERROR(INDEX(UNSPSCDes,MATCH(INDIRECT(ADDRESS(ROW(),COLUMN()-1,4)),UNSPSCCode,0)),"")</f>
        <v/>
      </c>
      <c r="EJJ248" s="125" t="str">
        <f t="shared" ca="1" si="63"/>
        <v/>
      </c>
      <c r="EJK248" s="125" t="str">
        <f t="shared" ca="1" si="63"/>
        <v/>
      </c>
      <c r="EJL248" s="125" t="str">
        <f t="shared" ca="1" si="63"/>
        <v/>
      </c>
      <c r="EJM248" s="125" t="str">
        <f t="shared" ca="1" si="63"/>
        <v/>
      </c>
      <c r="EJN248" s="125" t="str">
        <f t="shared" ca="1" si="63"/>
        <v/>
      </c>
      <c r="EJO248" s="125" t="str">
        <f t="shared" ca="1" si="63"/>
        <v/>
      </c>
      <c r="EJP248" s="125" t="str">
        <f t="shared" ca="1" si="63"/>
        <v/>
      </c>
      <c r="EJQ248" s="125" t="str">
        <f t="shared" ca="1" si="63"/>
        <v/>
      </c>
      <c r="EJR248" s="125" t="str">
        <f t="shared" ca="1" si="63"/>
        <v/>
      </c>
      <c r="EJS248" s="125" t="str">
        <f t="shared" ca="1" si="63"/>
        <v/>
      </c>
      <c r="EJT248" s="125" t="str">
        <f t="shared" ca="1" si="63"/>
        <v/>
      </c>
      <c r="EJU248" s="125" t="str">
        <f t="shared" ca="1" si="63"/>
        <v/>
      </c>
      <c r="EJV248" s="125" t="str">
        <f t="shared" ca="1" si="63"/>
        <v/>
      </c>
      <c r="EJW248" s="125" t="str">
        <f t="shared" ca="1" si="63"/>
        <v/>
      </c>
      <c r="EJX248" s="125" t="str">
        <f t="shared" ca="1" si="63"/>
        <v/>
      </c>
      <c r="EJY248" s="125" t="str">
        <f t="shared" ca="1" si="63"/>
        <v/>
      </c>
      <c r="EJZ248" s="125" t="str">
        <f t="shared" ca="1" si="63"/>
        <v/>
      </c>
      <c r="EKA248" s="125" t="str">
        <f t="shared" ca="1" si="63"/>
        <v/>
      </c>
      <c r="EKB248" s="125" t="str">
        <f t="shared" ca="1" si="63"/>
        <v/>
      </c>
      <c r="EKC248" s="125" t="str">
        <f t="shared" ca="1" si="63"/>
        <v/>
      </c>
      <c r="EKD248" s="125" t="str">
        <f t="shared" ca="1" si="63"/>
        <v/>
      </c>
      <c r="EKE248" s="125" t="str">
        <f t="shared" ca="1" si="63"/>
        <v/>
      </c>
      <c r="EKF248" s="125" t="str">
        <f t="shared" ca="1" si="63"/>
        <v/>
      </c>
      <c r="EKG248" s="125" t="str">
        <f t="shared" ca="1" si="63"/>
        <v/>
      </c>
      <c r="EKH248" s="125" t="str">
        <f t="shared" ca="1" si="63"/>
        <v/>
      </c>
      <c r="EKI248" s="125" t="str">
        <f t="shared" ca="1" si="63"/>
        <v/>
      </c>
      <c r="EKJ248" s="125" t="str">
        <f t="shared" ca="1" si="63"/>
        <v/>
      </c>
      <c r="EKK248" s="125" t="str">
        <f t="shared" ca="1" si="63"/>
        <v/>
      </c>
      <c r="EKL248" s="125" t="str">
        <f t="shared" ca="1" si="63"/>
        <v/>
      </c>
      <c r="EKM248" s="125" t="str">
        <f t="shared" ca="1" si="63"/>
        <v/>
      </c>
      <c r="EKN248" s="125" t="str">
        <f t="shared" ca="1" si="63"/>
        <v/>
      </c>
      <c r="EKO248" s="125" t="str">
        <f t="shared" ca="1" si="63"/>
        <v/>
      </c>
      <c r="EKP248" s="125" t="str">
        <f t="shared" ca="1" si="63"/>
        <v/>
      </c>
      <c r="EKQ248" s="125" t="str">
        <f t="shared" ca="1" si="63"/>
        <v/>
      </c>
      <c r="EKR248" s="125" t="str">
        <f t="shared" ca="1" si="63"/>
        <v/>
      </c>
      <c r="EKS248" s="125" t="str">
        <f t="shared" ca="1" si="63"/>
        <v/>
      </c>
      <c r="EKT248" s="125" t="str">
        <f t="shared" ca="1" si="63"/>
        <v/>
      </c>
      <c r="EKU248" s="125" t="str">
        <f t="shared" ca="1" si="63"/>
        <v/>
      </c>
      <c r="EKV248" s="125" t="str">
        <f t="shared" ca="1" si="63"/>
        <v/>
      </c>
      <c r="EKW248" s="125" t="str">
        <f t="shared" ca="1" si="63"/>
        <v/>
      </c>
      <c r="EKX248" s="125" t="str">
        <f t="shared" ca="1" si="63"/>
        <v/>
      </c>
      <c r="EKY248" s="125" t="str">
        <f t="shared" ca="1" si="63"/>
        <v/>
      </c>
      <c r="EKZ248" s="125" t="str">
        <f t="shared" ca="1" si="63"/>
        <v/>
      </c>
      <c r="ELA248" s="125" t="str">
        <f t="shared" ca="1" si="63"/>
        <v/>
      </c>
      <c r="ELB248" s="125" t="str">
        <f t="shared" ca="1" si="63"/>
        <v/>
      </c>
      <c r="ELC248" s="125" t="str">
        <f t="shared" ca="1" si="63"/>
        <v/>
      </c>
      <c r="ELD248" s="125" t="str">
        <f t="shared" ca="1" si="63"/>
        <v/>
      </c>
      <c r="ELE248" s="125" t="str">
        <f t="shared" ca="1" si="63"/>
        <v/>
      </c>
      <c r="ELF248" s="125" t="str">
        <f t="shared" ca="1" si="63"/>
        <v/>
      </c>
      <c r="ELG248" s="125" t="str">
        <f t="shared" ca="1" si="63"/>
        <v/>
      </c>
      <c r="ELH248" s="125" t="str">
        <f t="shared" ca="1" si="63"/>
        <v/>
      </c>
      <c r="ELI248" s="125" t="str">
        <f t="shared" ca="1" si="63"/>
        <v/>
      </c>
      <c r="ELJ248" s="125" t="str">
        <f t="shared" ca="1" si="63"/>
        <v/>
      </c>
      <c r="ELK248" s="125" t="str">
        <f t="shared" ca="1" si="63"/>
        <v/>
      </c>
      <c r="ELL248" s="125" t="str">
        <f t="shared" ca="1" si="63"/>
        <v/>
      </c>
      <c r="ELM248" s="125" t="str">
        <f t="shared" ca="1" si="63"/>
        <v/>
      </c>
      <c r="ELN248" s="125" t="str">
        <f t="shared" ca="1" si="63"/>
        <v/>
      </c>
      <c r="ELO248" s="125" t="str">
        <f t="shared" ca="1" si="63"/>
        <v/>
      </c>
      <c r="ELP248" s="125" t="str">
        <f t="shared" ca="1" si="63"/>
        <v/>
      </c>
      <c r="ELQ248" s="125" t="str">
        <f t="shared" ca="1" si="63"/>
        <v/>
      </c>
      <c r="ELR248" s="125" t="str">
        <f t="shared" ca="1" si="63"/>
        <v/>
      </c>
      <c r="ELS248" s="125" t="str">
        <f t="shared" ca="1" si="63"/>
        <v/>
      </c>
      <c r="ELT248" s="125" t="str">
        <f t="shared" ca="1" si="63"/>
        <v/>
      </c>
      <c r="ELU248" s="125" t="str">
        <f t="shared" ref="ELU248:EOF248" ca="1" si="64">IFERROR(INDEX(UNSPSCDes,MATCH(INDIRECT(ADDRESS(ROW(),COLUMN()-1,4)),UNSPSCCode,0)),"")</f>
        <v/>
      </c>
      <c r="ELV248" s="125" t="str">
        <f t="shared" ca="1" si="64"/>
        <v/>
      </c>
      <c r="ELW248" s="125" t="str">
        <f t="shared" ca="1" si="64"/>
        <v/>
      </c>
      <c r="ELX248" s="125" t="str">
        <f t="shared" ca="1" si="64"/>
        <v/>
      </c>
      <c r="ELY248" s="125" t="str">
        <f t="shared" ca="1" si="64"/>
        <v/>
      </c>
      <c r="ELZ248" s="125" t="str">
        <f t="shared" ca="1" si="64"/>
        <v/>
      </c>
      <c r="EMA248" s="125" t="str">
        <f t="shared" ca="1" si="64"/>
        <v/>
      </c>
      <c r="EMB248" s="125" t="str">
        <f t="shared" ca="1" si="64"/>
        <v/>
      </c>
      <c r="EMC248" s="125" t="str">
        <f t="shared" ca="1" si="64"/>
        <v/>
      </c>
      <c r="EMD248" s="125" t="str">
        <f t="shared" ca="1" si="64"/>
        <v/>
      </c>
      <c r="EME248" s="125" t="str">
        <f t="shared" ca="1" si="64"/>
        <v/>
      </c>
      <c r="EMF248" s="125" t="str">
        <f t="shared" ca="1" si="64"/>
        <v/>
      </c>
      <c r="EMG248" s="125" t="str">
        <f t="shared" ca="1" si="64"/>
        <v/>
      </c>
      <c r="EMH248" s="125" t="str">
        <f t="shared" ca="1" si="64"/>
        <v/>
      </c>
      <c r="EMI248" s="125" t="str">
        <f t="shared" ca="1" si="64"/>
        <v/>
      </c>
      <c r="EMJ248" s="125" t="str">
        <f t="shared" ca="1" si="64"/>
        <v/>
      </c>
      <c r="EMK248" s="125" t="str">
        <f t="shared" ca="1" si="64"/>
        <v/>
      </c>
      <c r="EML248" s="125" t="str">
        <f t="shared" ca="1" si="64"/>
        <v/>
      </c>
      <c r="EMM248" s="125" t="str">
        <f t="shared" ca="1" si="64"/>
        <v/>
      </c>
      <c r="EMN248" s="125" t="str">
        <f t="shared" ca="1" si="64"/>
        <v/>
      </c>
      <c r="EMO248" s="125" t="str">
        <f t="shared" ca="1" si="64"/>
        <v/>
      </c>
      <c r="EMP248" s="125" t="str">
        <f t="shared" ca="1" si="64"/>
        <v/>
      </c>
      <c r="EMQ248" s="125" t="str">
        <f t="shared" ca="1" si="64"/>
        <v/>
      </c>
      <c r="EMR248" s="125" t="str">
        <f t="shared" ca="1" si="64"/>
        <v/>
      </c>
      <c r="EMS248" s="125" t="str">
        <f t="shared" ca="1" si="64"/>
        <v/>
      </c>
      <c r="EMT248" s="125" t="str">
        <f t="shared" ca="1" si="64"/>
        <v/>
      </c>
      <c r="EMU248" s="125" t="str">
        <f t="shared" ca="1" si="64"/>
        <v/>
      </c>
      <c r="EMV248" s="125" t="str">
        <f t="shared" ca="1" si="64"/>
        <v/>
      </c>
      <c r="EMW248" s="125" t="str">
        <f t="shared" ca="1" si="64"/>
        <v/>
      </c>
      <c r="EMX248" s="125" t="str">
        <f t="shared" ca="1" si="64"/>
        <v/>
      </c>
      <c r="EMY248" s="125" t="str">
        <f t="shared" ca="1" si="64"/>
        <v/>
      </c>
      <c r="EMZ248" s="125" t="str">
        <f t="shared" ca="1" si="64"/>
        <v/>
      </c>
      <c r="ENA248" s="125" t="str">
        <f t="shared" ca="1" si="64"/>
        <v/>
      </c>
      <c r="ENB248" s="125" t="str">
        <f t="shared" ca="1" si="64"/>
        <v/>
      </c>
      <c r="ENC248" s="125" t="str">
        <f t="shared" ca="1" si="64"/>
        <v/>
      </c>
      <c r="END248" s="125" t="str">
        <f t="shared" ca="1" si="64"/>
        <v/>
      </c>
      <c r="ENE248" s="125" t="str">
        <f t="shared" ca="1" si="64"/>
        <v/>
      </c>
      <c r="ENF248" s="125" t="str">
        <f t="shared" ca="1" si="64"/>
        <v/>
      </c>
      <c r="ENG248" s="125" t="str">
        <f t="shared" ca="1" si="64"/>
        <v/>
      </c>
      <c r="ENH248" s="125" t="str">
        <f t="shared" ca="1" si="64"/>
        <v/>
      </c>
      <c r="ENI248" s="125" t="str">
        <f t="shared" ca="1" si="64"/>
        <v/>
      </c>
      <c r="ENJ248" s="125" t="str">
        <f t="shared" ca="1" si="64"/>
        <v/>
      </c>
      <c r="ENK248" s="125" t="str">
        <f t="shared" ca="1" si="64"/>
        <v/>
      </c>
      <c r="ENL248" s="125" t="str">
        <f t="shared" ca="1" si="64"/>
        <v/>
      </c>
      <c r="ENM248" s="125" t="str">
        <f t="shared" ca="1" si="64"/>
        <v/>
      </c>
      <c r="ENN248" s="125" t="str">
        <f t="shared" ca="1" si="64"/>
        <v/>
      </c>
      <c r="ENO248" s="125" t="str">
        <f t="shared" ca="1" si="64"/>
        <v/>
      </c>
      <c r="ENP248" s="125" t="str">
        <f t="shared" ca="1" si="64"/>
        <v/>
      </c>
      <c r="ENQ248" s="125" t="str">
        <f t="shared" ca="1" si="64"/>
        <v/>
      </c>
      <c r="ENR248" s="125" t="str">
        <f t="shared" ca="1" si="64"/>
        <v/>
      </c>
      <c r="ENS248" s="125" t="str">
        <f t="shared" ca="1" si="64"/>
        <v/>
      </c>
      <c r="ENT248" s="125" t="str">
        <f t="shared" ca="1" si="64"/>
        <v/>
      </c>
      <c r="ENU248" s="125" t="str">
        <f t="shared" ca="1" si="64"/>
        <v/>
      </c>
      <c r="ENV248" s="125" t="str">
        <f t="shared" ca="1" si="64"/>
        <v/>
      </c>
      <c r="ENW248" s="125" t="str">
        <f t="shared" ca="1" si="64"/>
        <v/>
      </c>
      <c r="ENX248" s="125" t="str">
        <f t="shared" ca="1" si="64"/>
        <v/>
      </c>
      <c r="ENY248" s="125" t="str">
        <f t="shared" ca="1" si="64"/>
        <v/>
      </c>
      <c r="ENZ248" s="125" t="str">
        <f t="shared" ca="1" si="64"/>
        <v/>
      </c>
      <c r="EOA248" s="125" t="str">
        <f t="shared" ca="1" si="64"/>
        <v/>
      </c>
      <c r="EOB248" s="125" t="str">
        <f t="shared" ca="1" si="64"/>
        <v/>
      </c>
      <c r="EOC248" s="125" t="str">
        <f t="shared" ca="1" si="64"/>
        <v/>
      </c>
      <c r="EOD248" s="125" t="str">
        <f t="shared" ca="1" si="64"/>
        <v/>
      </c>
      <c r="EOE248" s="125" t="str">
        <f t="shared" ca="1" si="64"/>
        <v/>
      </c>
      <c r="EOF248" s="125" t="str">
        <f t="shared" ca="1" si="64"/>
        <v/>
      </c>
      <c r="EOG248" s="125" t="str">
        <f t="shared" ref="EOG248:EQR248" ca="1" si="65">IFERROR(INDEX(UNSPSCDes,MATCH(INDIRECT(ADDRESS(ROW(),COLUMN()-1,4)),UNSPSCCode,0)),"")</f>
        <v/>
      </c>
      <c r="EOH248" s="125" t="str">
        <f t="shared" ca="1" si="65"/>
        <v/>
      </c>
      <c r="EOI248" s="125" t="str">
        <f t="shared" ca="1" si="65"/>
        <v/>
      </c>
      <c r="EOJ248" s="125" t="str">
        <f t="shared" ca="1" si="65"/>
        <v/>
      </c>
      <c r="EOK248" s="125" t="str">
        <f t="shared" ca="1" si="65"/>
        <v/>
      </c>
      <c r="EOL248" s="125" t="str">
        <f t="shared" ca="1" si="65"/>
        <v/>
      </c>
      <c r="EOM248" s="125" t="str">
        <f t="shared" ca="1" si="65"/>
        <v/>
      </c>
      <c r="EON248" s="125" t="str">
        <f t="shared" ca="1" si="65"/>
        <v/>
      </c>
      <c r="EOO248" s="125" t="str">
        <f t="shared" ca="1" si="65"/>
        <v/>
      </c>
      <c r="EOP248" s="125" t="str">
        <f t="shared" ca="1" si="65"/>
        <v/>
      </c>
      <c r="EOQ248" s="125" t="str">
        <f t="shared" ca="1" si="65"/>
        <v/>
      </c>
      <c r="EOR248" s="125" t="str">
        <f t="shared" ca="1" si="65"/>
        <v/>
      </c>
      <c r="EOS248" s="125" t="str">
        <f t="shared" ca="1" si="65"/>
        <v/>
      </c>
      <c r="EOT248" s="125" t="str">
        <f t="shared" ca="1" si="65"/>
        <v/>
      </c>
      <c r="EOU248" s="125" t="str">
        <f t="shared" ca="1" si="65"/>
        <v/>
      </c>
      <c r="EOV248" s="125" t="str">
        <f t="shared" ca="1" si="65"/>
        <v/>
      </c>
      <c r="EOW248" s="125" t="str">
        <f t="shared" ca="1" si="65"/>
        <v/>
      </c>
      <c r="EOX248" s="125" t="str">
        <f t="shared" ca="1" si="65"/>
        <v/>
      </c>
      <c r="EOY248" s="125" t="str">
        <f t="shared" ca="1" si="65"/>
        <v/>
      </c>
      <c r="EOZ248" s="125" t="str">
        <f t="shared" ca="1" si="65"/>
        <v/>
      </c>
      <c r="EPA248" s="125" t="str">
        <f t="shared" ca="1" si="65"/>
        <v/>
      </c>
      <c r="EPB248" s="125" t="str">
        <f t="shared" ca="1" si="65"/>
        <v/>
      </c>
      <c r="EPC248" s="125" t="str">
        <f t="shared" ca="1" si="65"/>
        <v/>
      </c>
      <c r="EPD248" s="125" t="str">
        <f t="shared" ca="1" si="65"/>
        <v/>
      </c>
      <c r="EPE248" s="125" t="str">
        <f t="shared" ca="1" si="65"/>
        <v/>
      </c>
      <c r="EPF248" s="125" t="str">
        <f t="shared" ca="1" si="65"/>
        <v/>
      </c>
      <c r="EPG248" s="125" t="str">
        <f t="shared" ca="1" si="65"/>
        <v/>
      </c>
      <c r="EPH248" s="125" t="str">
        <f t="shared" ca="1" si="65"/>
        <v/>
      </c>
      <c r="EPI248" s="125" t="str">
        <f t="shared" ca="1" si="65"/>
        <v/>
      </c>
      <c r="EPJ248" s="125" t="str">
        <f t="shared" ca="1" si="65"/>
        <v/>
      </c>
      <c r="EPK248" s="125" t="str">
        <f t="shared" ca="1" si="65"/>
        <v/>
      </c>
      <c r="EPL248" s="125" t="str">
        <f t="shared" ca="1" si="65"/>
        <v/>
      </c>
      <c r="EPM248" s="125" t="str">
        <f t="shared" ca="1" si="65"/>
        <v/>
      </c>
      <c r="EPN248" s="125" t="str">
        <f t="shared" ca="1" si="65"/>
        <v/>
      </c>
      <c r="EPO248" s="125" t="str">
        <f t="shared" ca="1" si="65"/>
        <v/>
      </c>
      <c r="EPP248" s="125" t="str">
        <f t="shared" ca="1" si="65"/>
        <v/>
      </c>
      <c r="EPQ248" s="125" t="str">
        <f t="shared" ca="1" si="65"/>
        <v/>
      </c>
      <c r="EPR248" s="125" t="str">
        <f t="shared" ca="1" si="65"/>
        <v/>
      </c>
      <c r="EPS248" s="125" t="str">
        <f t="shared" ca="1" si="65"/>
        <v/>
      </c>
      <c r="EPT248" s="125" t="str">
        <f t="shared" ca="1" si="65"/>
        <v/>
      </c>
      <c r="EPU248" s="125" t="str">
        <f t="shared" ca="1" si="65"/>
        <v/>
      </c>
      <c r="EPV248" s="125" t="str">
        <f t="shared" ca="1" si="65"/>
        <v/>
      </c>
      <c r="EPW248" s="125" t="str">
        <f t="shared" ca="1" si="65"/>
        <v/>
      </c>
      <c r="EPX248" s="125" t="str">
        <f t="shared" ca="1" si="65"/>
        <v/>
      </c>
      <c r="EPY248" s="125" t="str">
        <f t="shared" ca="1" si="65"/>
        <v/>
      </c>
      <c r="EPZ248" s="125" t="str">
        <f t="shared" ca="1" si="65"/>
        <v/>
      </c>
      <c r="EQA248" s="125" t="str">
        <f t="shared" ca="1" si="65"/>
        <v/>
      </c>
      <c r="EQB248" s="125" t="str">
        <f t="shared" ca="1" si="65"/>
        <v/>
      </c>
      <c r="EQC248" s="125" t="str">
        <f t="shared" ca="1" si="65"/>
        <v/>
      </c>
      <c r="EQD248" s="125" t="str">
        <f t="shared" ca="1" si="65"/>
        <v/>
      </c>
      <c r="EQE248" s="125" t="str">
        <f t="shared" ca="1" si="65"/>
        <v/>
      </c>
      <c r="EQF248" s="125" t="str">
        <f t="shared" ca="1" si="65"/>
        <v/>
      </c>
      <c r="EQG248" s="125" t="str">
        <f t="shared" ca="1" si="65"/>
        <v/>
      </c>
      <c r="EQH248" s="125" t="str">
        <f t="shared" ca="1" si="65"/>
        <v/>
      </c>
      <c r="EQI248" s="125" t="str">
        <f t="shared" ca="1" si="65"/>
        <v/>
      </c>
      <c r="EQJ248" s="125" t="str">
        <f t="shared" ca="1" si="65"/>
        <v/>
      </c>
      <c r="EQK248" s="125" t="str">
        <f t="shared" ca="1" si="65"/>
        <v/>
      </c>
      <c r="EQL248" s="125" t="str">
        <f t="shared" ca="1" si="65"/>
        <v/>
      </c>
      <c r="EQM248" s="125" t="str">
        <f t="shared" ca="1" si="65"/>
        <v/>
      </c>
      <c r="EQN248" s="125" t="str">
        <f t="shared" ca="1" si="65"/>
        <v/>
      </c>
      <c r="EQO248" s="125" t="str">
        <f t="shared" ca="1" si="65"/>
        <v/>
      </c>
      <c r="EQP248" s="125" t="str">
        <f t="shared" ca="1" si="65"/>
        <v/>
      </c>
      <c r="EQQ248" s="125" t="str">
        <f t="shared" ca="1" si="65"/>
        <v/>
      </c>
      <c r="EQR248" s="125" t="str">
        <f t="shared" ca="1" si="65"/>
        <v/>
      </c>
      <c r="EQS248" s="125" t="str">
        <f t="shared" ref="EQS248:ETD248" ca="1" si="66">IFERROR(INDEX(UNSPSCDes,MATCH(INDIRECT(ADDRESS(ROW(),COLUMN()-1,4)),UNSPSCCode,0)),"")</f>
        <v/>
      </c>
      <c r="EQT248" s="125" t="str">
        <f t="shared" ca="1" si="66"/>
        <v/>
      </c>
      <c r="EQU248" s="125" t="str">
        <f t="shared" ca="1" si="66"/>
        <v/>
      </c>
      <c r="EQV248" s="125" t="str">
        <f t="shared" ca="1" si="66"/>
        <v/>
      </c>
      <c r="EQW248" s="125" t="str">
        <f t="shared" ca="1" si="66"/>
        <v/>
      </c>
      <c r="EQX248" s="125" t="str">
        <f t="shared" ca="1" si="66"/>
        <v/>
      </c>
      <c r="EQY248" s="125" t="str">
        <f t="shared" ca="1" si="66"/>
        <v/>
      </c>
      <c r="EQZ248" s="125" t="str">
        <f t="shared" ca="1" si="66"/>
        <v/>
      </c>
      <c r="ERA248" s="125" t="str">
        <f t="shared" ca="1" si="66"/>
        <v/>
      </c>
      <c r="ERB248" s="125" t="str">
        <f t="shared" ca="1" si="66"/>
        <v/>
      </c>
      <c r="ERC248" s="125" t="str">
        <f t="shared" ca="1" si="66"/>
        <v/>
      </c>
      <c r="ERD248" s="125" t="str">
        <f t="shared" ca="1" si="66"/>
        <v/>
      </c>
      <c r="ERE248" s="125" t="str">
        <f t="shared" ca="1" si="66"/>
        <v/>
      </c>
      <c r="ERF248" s="125" t="str">
        <f t="shared" ca="1" si="66"/>
        <v/>
      </c>
      <c r="ERG248" s="125" t="str">
        <f t="shared" ca="1" si="66"/>
        <v/>
      </c>
      <c r="ERH248" s="125" t="str">
        <f t="shared" ca="1" si="66"/>
        <v/>
      </c>
      <c r="ERI248" s="125" t="str">
        <f t="shared" ca="1" si="66"/>
        <v/>
      </c>
      <c r="ERJ248" s="125" t="str">
        <f t="shared" ca="1" si="66"/>
        <v/>
      </c>
      <c r="ERK248" s="125" t="str">
        <f t="shared" ca="1" si="66"/>
        <v/>
      </c>
      <c r="ERL248" s="125" t="str">
        <f t="shared" ca="1" si="66"/>
        <v/>
      </c>
      <c r="ERM248" s="125" t="str">
        <f t="shared" ca="1" si="66"/>
        <v/>
      </c>
      <c r="ERN248" s="125" t="str">
        <f t="shared" ca="1" si="66"/>
        <v/>
      </c>
      <c r="ERO248" s="125" t="str">
        <f t="shared" ca="1" si="66"/>
        <v/>
      </c>
      <c r="ERP248" s="125" t="str">
        <f t="shared" ca="1" si="66"/>
        <v/>
      </c>
      <c r="ERQ248" s="125" t="str">
        <f t="shared" ca="1" si="66"/>
        <v/>
      </c>
      <c r="ERR248" s="125" t="str">
        <f t="shared" ca="1" si="66"/>
        <v/>
      </c>
      <c r="ERS248" s="125" t="str">
        <f t="shared" ca="1" si="66"/>
        <v/>
      </c>
      <c r="ERT248" s="125" t="str">
        <f t="shared" ca="1" si="66"/>
        <v/>
      </c>
      <c r="ERU248" s="125" t="str">
        <f t="shared" ca="1" si="66"/>
        <v/>
      </c>
      <c r="ERV248" s="125" t="str">
        <f t="shared" ca="1" si="66"/>
        <v/>
      </c>
      <c r="ERW248" s="125" t="str">
        <f t="shared" ca="1" si="66"/>
        <v/>
      </c>
      <c r="ERX248" s="125" t="str">
        <f t="shared" ca="1" si="66"/>
        <v/>
      </c>
      <c r="ERY248" s="125" t="str">
        <f t="shared" ca="1" si="66"/>
        <v/>
      </c>
      <c r="ERZ248" s="125" t="str">
        <f t="shared" ca="1" si="66"/>
        <v/>
      </c>
      <c r="ESA248" s="125" t="str">
        <f t="shared" ca="1" si="66"/>
        <v/>
      </c>
      <c r="ESB248" s="125" t="str">
        <f t="shared" ca="1" si="66"/>
        <v/>
      </c>
      <c r="ESC248" s="125" t="str">
        <f t="shared" ca="1" si="66"/>
        <v/>
      </c>
      <c r="ESD248" s="125" t="str">
        <f t="shared" ca="1" si="66"/>
        <v/>
      </c>
      <c r="ESE248" s="125" t="str">
        <f t="shared" ca="1" si="66"/>
        <v/>
      </c>
      <c r="ESF248" s="125" t="str">
        <f t="shared" ca="1" si="66"/>
        <v/>
      </c>
      <c r="ESG248" s="125" t="str">
        <f t="shared" ca="1" si="66"/>
        <v/>
      </c>
      <c r="ESH248" s="125" t="str">
        <f t="shared" ca="1" si="66"/>
        <v/>
      </c>
      <c r="ESI248" s="125" t="str">
        <f t="shared" ca="1" si="66"/>
        <v/>
      </c>
      <c r="ESJ248" s="125" t="str">
        <f t="shared" ca="1" si="66"/>
        <v/>
      </c>
      <c r="ESK248" s="125" t="str">
        <f t="shared" ca="1" si="66"/>
        <v/>
      </c>
      <c r="ESL248" s="125" t="str">
        <f t="shared" ca="1" si="66"/>
        <v/>
      </c>
      <c r="ESM248" s="125" t="str">
        <f t="shared" ca="1" si="66"/>
        <v/>
      </c>
      <c r="ESN248" s="125" t="str">
        <f t="shared" ca="1" si="66"/>
        <v/>
      </c>
      <c r="ESO248" s="125" t="str">
        <f t="shared" ca="1" si="66"/>
        <v/>
      </c>
      <c r="ESP248" s="125" t="str">
        <f t="shared" ca="1" si="66"/>
        <v/>
      </c>
      <c r="ESQ248" s="125" t="str">
        <f t="shared" ca="1" si="66"/>
        <v/>
      </c>
      <c r="ESR248" s="125" t="str">
        <f t="shared" ca="1" si="66"/>
        <v/>
      </c>
      <c r="ESS248" s="125" t="str">
        <f t="shared" ca="1" si="66"/>
        <v/>
      </c>
      <c r="EST248" s="125" t="str">
        <f t="shared" ca="1" si="66"/>
        <v/>
      </c>
      <c r="ESU248" s="125" t="str">
        <f t="shared" ca="1" si="66"/>
        <v/>
      </c>
      <c r="ESV248" s="125" t="str">
        <f t="shared" ca="1" si="66"/>
        <v/>
      </c>
      <c r="ESW248" s="125" t="str">
        <f t="shared" ca="1" si="66"/>
        <v/>
      </c>
      <c r="ESX248" s="125" t="str">
        <f t="shared" ca="1" si="66"/>
        <v/>
      </c>
      <c r="ESY248" s="125" t="str">
        <f t="shared" ca="1" si="66"/>
        <v/>
      </c>
      <c r="ESZ248" s="125" t="str">
        <f t="shared" ca="1" si="66"/>
        <v/>
      </c>
      <c r="ETA248" s="125" t="str">
        <f t="shared" ca="1" si="66"/>
        <v/>
      </c>
      <c r="ETB248" s="125" t="str">
        <f t="shared" ca="1" si="66"/>
        <v/>
      </c>
      <c r="ETC248" s="125" t="str">
        <f t="shared" ca="1" si="66"/>
        <v/>
      </c>
      <c r="ETD248" s="125" t="str">
        <f t="shared" ca="1" si="66"/>
        <v/>
      </c>
      <c r="ETE248" s="125" t="str">
        <f t="shared" ref="ETE248:EVP248" ca="1" si="67">IFERROR(INDEX(UNSPSCDes,MATCH(INDIRECT(ADDRESS(ROW(),COLUMN()-1,4)),UNSPSCCode,0)),"")</f>
        <v/>
      </c>
      <c r="ETF248" s="125" t="str">
        <f t="shared" ca="1" si="67"/>
        <v/>
      </c>
      <c r="ETG248" s="125" t="str">
        <f t="shared" ca="1" si="67"/>
        <v/>
      </c>
      <c r="ETH248" s="125" t="str">
        <f t="shared" ca="1" si="67"/>
        <v/>
      </c>
      <c r="ETI248" s="125" t="str">
        <f t="shared" ca="1" si="67"/>
        <v/>
      </c>
      <c r="ETJ248" s="125" t="str">
        <f t="shared" ca="1" si="67"/>
        <v/>
      </c>
      <c r="ETK248" s="125" t="str">
        <f t="shared" ca="1" si="67"/>
        <v/>
      </c>
      <c r="ETL248" s="125" t="str">
        <f t="shared" ca="1" si="67"/>
        <v/>
      </c>
      <c r="ETM248" s="125" t="str">
        <f t="shared" ca="1" si="67"/>
        <v/>
      </c>
      <c r="ETN248" s="125" t="str">
        <f t="shared" ca="1" si="67"/>
        <v/>
      </c>
      <c r="ETO248" s="125" t="str">
        <f t="shared" ca="1" si="67"/>
        <v/>
      </c>
      <c r="ETP248" s="125" t="str">
        <f t="shared" ca="1" si="67"/>
        <v/>
      </c>
      <c r="ETQ248" s="125" t="str">
        <f t="shared" ca="1" si="67"/>
        <v/>
      </c>
      <c r="ETR248" s="125" t="str">
        <f t="shared" ca="1" si="67"/>
        <v/>
      </c>
      <c r="ETS248" s="125" t="str">
        <f t="shared" ca="1" si="67"/>
        <v/>
      </c>
      <c r="ETT248" s="125" t="str">
        <f t="shared" ca="1" si="67"/>
        <v/>
      </c>
      <c r="ETU248" s="125" t="str">
        <f t="shared" ca="1" si="67"/>
        <v/>
      </c>
      <c r="ETV248" s="125" t="str">
        <f t="shared" ca="1" si="67"/>
        <v/>
      </c>
      <c r="ETW248" s="125" t="str">
        <f t="shared" ca="1" si="67"/>
        <v/>
      </c>
      <c r="ETX248" s="125" t="str">
        <f t="shared" ca="1" si="67"/>
        <v/>
      </c>
      <c r="ETY248" s="125" t="str">
        <f t="shared" ca="1" si="67"/>
        <v/>
      </c>
      <c r="ETZ248" s="125" t="str">
        <f t="shared" ca="1" si="67"/>
        <v/>
      </c>
      <c r="EUA248" s="125" t="str">
        <f t="shared" ca="1" si="67"/>
        <v/>
      </c>
      <c r="EUB248" s="125" t="str">
        <f t="shared" ca="1" si="67"/>
        <v/>
      </c>
      <c r="EUC248" s="125" t="str">
        <f t="shared" ca="1" si="67"/>
        <v/>
      </c>
      <c r="EUD248" s="125" t="str">
        <f t="shared" ca="1" si="67"/>
        <v/>
      </c>
      <c r="EUE248" s="125" t="str">
        <f t="shared" ca="1" si="67"/>
        <v/>
      </c>
      <c r="EUF248" s="125" t="str">
        <f t="shared" ca="1" si="67"/>
        <v/>
      </c>
      <c r="EUG248" s="125" t="str">
        <f t="shared" ca="1" si="67"/>
        <v/>
      </c>
      <c r="EUH248" s="125" t="str">
        <f t="shared" ca="1" si="67"/>
        <v/>
      </c>
      <c r="EUI248" s="125" t="str">
        <f t="shared" ca="1" si="67"/>
        <v/>
      </c>
      <c r="EUJ248" s="125" t="str">
        <f t="shared" ca="1" si="67"/>
        <v/>
      </c>
      <c r="EUK248" s="125" t="str">
        <f t="shared" ca="1" si="67"/>
        <v/>
      </c>
      <c r="EUL248" s="125" t="str">
        <f t="shared" ca="1" si="67"/>
        <v/>
      </c>
      <c r="EUM248" s="125" t="str">
        <f t="shared" ca="1" si="67"/>
        <v/>
      </c>
      <c r="EUN248" s="125" t="str">
        <f t="shared" ca="1" si="67"/>
        <v/>
      </c>
      <c r="EUO248" s="125" t="str">
        <f t="shared" ca="1" si="67"/>
        <v/>
      </c>
      <c r="EUP248" s="125" t="str">
        <f t="shared" ca="1" si="67"/>
        <v/>
      </c>
      <c r="EUQ248" s="125" t="str">
        <f t="shared" ca="1" si="67"/>
        <v/>
      </c>
      <c r="EUR248" s="125" t="str">
        <f t="shared" ca="1" si="67"/>
        <v/>
      </c>
      <c r="EUS248" s="125" t="str">
        <f t="shared" ca="1" si="67"/>
        <v/>
      </c>
      <c r="EUT248" s="125" t="str">
        <f t="shared" ca="1" si="67"/>
        <v/>
      </c>
      <c r="EUU248" s="125" t="str">
        <f t="shared" ca="1" si="67"/>
        <v/>
      </c>
      <c r="EUV248" s="125" t="str">
        <f t="shared" ca="1" si="67"/>
        <v/>
      </c>
      <c r="EUW248" s="125" t="str">
        <f t="shared" ca="1" si="67"/>
        <v/>
      </c>
      <c r="EUX248" s="125" t="str">
        <f t="shared" ca="1" si="67"/>
        <v/>
      </c>
      <c r="EUY248" s="125" t="str">
        <f t="shared" ca="1" si="67"/>
        <v/>
      </c>
      <c r="EUZ248" s="125" t="str">
        <f t="shared" ca="1" si="67"/>
        <v/>
      </c>
      <c r="EVA248" s="125" t="str">
        <f t="shared" ca="1" si="67"/>
        <v/>
      </c>
      <c r="EVB248" s="125" t="str">
        <f t="shared" ca="1" si="67"/>
        <v/>
      </c>
      <c r="EVC248" s="125" t="str">
        <f t="shared" ca="1" si="67"/>
        <v/>
      </c>
      <c r="EVD248" s="125" t="str">
        <f t="shared" ca="1" si="67"/>
        <v/>
      </c>
      <c r="EVE248" s="125" t="str">
        <f t="shared" ca="1" si="67"/>
        <v/>
      </c>
      <c r="EVF248" s="125" t="str">
        <f t="shared" ca="1" si="67"/>
        <v/>
      </c>
      <c r="EVG248" s="125" t="str">
        <f t="shared" ca="1" si="67"/>
        <v/>
      </c>
      <c r="EVH248" s="125" t="str">
        <f t="shared" ca="1" si="67"/>
        <v/>
      </c>
      <c r="EVI248" s="125" t="str">
        <f t="shared" ca="1" si="67"/>
        <v/>
      </c>
      <c r="EVJ248" s="125" t="str">
        <f t="shared" ca="1" si="67"/>
        <v/>
      </c>
      <c r="EVK248" s="125" t="str">
        <f t="shared" ca="1" si="67"/>
        <v/>
      </c>
      <c r="EVL248" s="125" t="str">
        <f t="shared" ca="1" si="67"/>
        <v/>
      </c>
      <c r="EVM248" s="125" t="str">
        <f t="shared" ca="1" si="67"/>
        <v/>
      </c>
      <c r="EVN248" s="125" t="str">
        <f t="shared" ca="1" si="67"/>
        <v/>
      </c>
      <c r="EVO248" s="125" t="str">
        <f t="shared" ca="1" si="67"/>
        <v/>
      </c>
      <c r="EVP248" s="125" t="str">
        <f t="shared" ca="1" si="67"/>
        <v/>
      </c>
      <c r="EVQ248" s="125" t="str">
        <f t="shared" ref="EVQ248:EYB248" ca="1" si="68">IFERROR(INDEX(UNSPSCDes,MATCH(INDIRECT(ADDRESS(ROW(),COLUMN()-1,4)),UNSPSCCode,0)),"")</f>
        <v/>
      </c>
      <c r="EVR248" s="125" t="str">
        <f t="shared" ca="1" si="68"/>
        <v/>
      </c>
      <c r="EVS248" s="125" t="str">
        <f t="shared" ca="1" si="68"/>
        <v/>
      </c>
      <c r="EVT248" s="125" t="str">
        <f t="shared" ca="1" si="68"/>
        <v/>
      </c>
      <c r="EVU248" s="125" t="str">
        <f t="shared" ca="1" si="68"/>
        <v/>
      </c>
      <c r="EVV248" s="125" t="str">
        <f t="shared" ca="1" si="68"/>
        <v/>
      </c>
      <c r="EVW248" s="125" t="str">
        <f t="shared" ca="1" si="68"/>
        <v/>
      </c>
      <c r="EVX248" s="125" t="str">
        <f t="shared" ca="1" si="68"/>
        <v/>
      </c>
      <c r="EVY248" s="125" t="str">
        <f t="shared" ca="1" si="68"/>
        <v/>
      </c>
      <c r="EVZ248" s="125" t="str">
        <f t="shared" ca="1" si="68"/>
        <v/>
      </c>
      <c r="EWA248" s="125" t="str">
        <f t="shared" ca="1" si="68"/>
        <v/>
      </c>
      <c r="EWB248" s="125" t="str">
        <f t="shared" ca="1" si="68"/>
        <v/>
      </c>
      <c r="EWC248" s="125" t="str">
        <f t="shared" ca="1" si="68"/>
        <v/>
      </c>
      <c r="EWD248" s="125" t="str">
        <f t="shared" ca="1" si="68"/>
        <v/>
      </c>
      <c r="EWE248" s="125" t="str">
        <f t="shared" ca="1" si="68"/>
        <v/>
      </c>
      <c r="EWF248" s="125" t="str">
        <f t="shared" ca="1" si="68"/>
        <v/>
      </c>
      <c r="EWG248" s="125" t="str">
        <f t="shared" ca="1" si="68"/>
        <v/>
      </c>
      <c r="EWH248" s="125" t="str">
        <f t="shared" ca="1" si="68"/>
        <v/>
      </c>
      <c r="EWI248" s="125" t="str">
        <f t="shared" ca="1" si="68"/>
        <v/>
      </c>
      <c r="EWJ248" s="125" t="str">
        <f t="shared" ca="1" si="68"/>
        <v/>
      </c>
      <c r="EWK248" s="125" t="str">
        <f t="shared" ca="1" si="68"/>
        <v/>
      </c>
      <c r="EWL248" s="125" t="str">
        <f t="shared" ca="1" si="68"/>
        <v/>
      </c>
      <c r="EWM248" s="125" t="str">
        <f t="shared" ca="1" si="68"/>
        <v/>
      </c>
      <c r="EWN248" s="125" t="str">
        <f t="shared" ca="1" si="68"/>
        <v/>
      </c>
      <c r="EWO248" s="125" t="str">
        <f t="shared" ca="1" si="68"/>
        <v/>
      </c>
      <c r="EWP248" s="125" t="str">
        <f t="shared" ca="1" si="68"/>
        <v/>
      </c>
      <c r="EWQ248" s="125" t="str">
        <f t="shared" ca="1" si="68"/>
        <v/>
      </c>
      <c r="EWR248" s="125" t="str">
        <f t="shared" ca="1" si="68"/>
        <v/>
      </c>
      <c r="EWS248" s="125" t="str">
        <f t="shared" ca="1" si="68"/>
        <v/>
      </c>
      <c r="EWT248" s="125" t="str">
        <f t="shared" ca="1" si="68"/>
        <v/>
      </c>
      <c r="EWU248" s="125" t="str">
        <f t="shared" ca="1" si="68"/>
        <v/>
      </c>
      <c r="EWV248" s="125" t="str">
        <f t="shared" ca="1" si="68"/>
        <v/>
      </c>
      <c r="EWW248" s="125" t="str">
        <f t="shared" ca="1" si="68"/>
        <v/>
      </c>
      <c r="EWX248" s="125" t="str">
        <f t="shared" ca="1" si="68"/>
        <v/>
      </c>
      <c r="EWY248" s="125" t="str">
        <f t="shared" ca="1" si="68"/>
        <v/>
      </c>
      <c r="EWZ248" s="125" t="str">
        <f t="shared" ca="1" si="68"/>
        <v/>
      </c>
      <c r="EXA248" s="125" t="str">
        <f t="shared" ca="1" si="68"/>
        <v/>
      </c>
      <c r="EXB248" s="125" t="str">
        <f t="shared" ca="1" si="68"/>
        <v/>
      </c>
      <c r="EXC248" s="125" t="str">
        <f t="shared" ca="1" si="68"/>
        <v/>
      </c>
      <c r="EXD248" s="125" t="str">
        <f t="shared" ca="1" si="68"/>
        <v/>
      </c>
      <c r="EXE248" s="125" t="str">
        <f t="shared" ca="1" si="68"/>
        <v/>
      </c>
      <c r="EXF248" s="125" t="str">
        <f t="shared" ca="1" si="68"/>
        <v/>
      </c>
      <c r="EXG248" s="125" t="str">
        <f t="shared" ca="1" si="68"/>
        <v/>
      </c>
      <c r="EXH248" s="125" t="str">
        <f t="shared" ca="1" si="68"/>
        <v/>
      </c>
      <c r="EXI248" s="125" t="str">
        <f t="shared" ca="1" si="68"/>
        <v/>
      </c>
      <c r="EXJ248" s="125" t="str">
        <f t="shared" ca="1" si="68"/>
        <v/>
      </c>
      <c r="EXK248" s="125" t="str">
        <f t="shared" ca="1" si="68"/>
        <v/>
      </c>
      <c r="EXL248" s="125" t="str">
        <f t="shared" ca="1" si="68"/>
        <v/>
      </c>
      <c r="EXM248" s="125" t="str">
        <f t="shared" ca="1" si="68"/>
        <v/>
      </c>
      <c r="EXN248" s="125" t="str">
        <f t="shared" ca="1" si="68"/>
        <v/>
      </c>
      <c r="EXO248" s="125" t="str">
        <f t="shared" ca="1" si="68"/>
        <v/>
      </c>
      <c r="EXP248" s="125" t="str">
        <f t="shared" ca="1" si="68"/>
        <v/>
      </c>
      <c r="EXQ248" s="125" t="str">
        <f t="shared" ca="1" si="68"/>
        <v/>
      </c>
      <c r="EXR248" s="125" t="str">
        <f t="shared" ca="1" si="68"/>
        <v/>
      </c>
      <c r="EXS248" s="125" t="str">
        <f t="shared" ca="1" si="68"/>
        <v/>
      </c>
      <c r="EXT248" s="125" t="str">
        <f t="shared" ca="1" si="68"/>
        <v/>
      </c>
      <c r="EXU248" s="125" t="str">
        <f t="shared" ca="1" si="68"/>
        <v/>
      </c>
      <c r="EXV248" s="125" t="str">
        <f t="shared" ca="1" si="68"/>
        <v/>
      </c>
      <c r="EXW248" s="125" t="str">
        <f t="shared" ca="1" si="68"/>
        <v/>
      </c>
      <c r="EXX248" s="125" t="str">
        <f t="shared" ca="1" si="68"/>
        <v/>
      </c>
      <c r="EXY248" s="125" t="str">
        <f t="shared" ca="1" si="68"/>
        <v/>
      </c>
      <c r="EXZ248" s="125" t="str">
        <f t="shared" ca="1" si="68"/>
        <v/>
      </c>
      <c r="EYA248" s="125" t="str">
        <f t="shared" ca="1" si="68"/>
        <v/>
      </c>
      <c r="EYB248" s="125" t="str">
        <f t="shared" ca="1" si="68"/>
        <v/>
      </c>
      <c r="EYC248" s="125" t="str">
        <f t="shared" ref="EYC248:FAN248" ca="1" si="69">IFERROR(INDEX(UNSPSCDes,MATCH(INDIRECT(ADDRESS(ROW(),COLUMN()-1,4)),UNSPSCCode,0)),"")</f>
        <v/>
      </c>
      <c r="EYD248" s="125" t="str">
        <f t="shared" ca="1" si="69"/>
        <v/>
      </c>
      <c r="EYE248" s="125" t="str">
        <f t="shared" ca="1" si="69"/>
        <v/>
      </c>
      <c r="EYF248" s="125" t="str">
        <f t="shared" ca="1" si="69"/>
        <v/>
      </c>
      <c r="EYG248" s="125" t="str">
        <f t="shared" ca="1" si="69"/>
        <v/>
      </c>
      <c r="EYH248" s="125" t="str">
        <f t="shared" ca="1" si="69"/>
        <v/>
      </c>
      <c r="EYI248" s="125" t="str">
        <f t="shared" ca="1" si="69"/>
        <v/>
      </c>
      <c r="EYJ248" s="125" t="str">
        <f t="shared" ca="1" si="69"/>
        <v/>
      </c>
      <c r="EYK248" s="125" t="str">
        <f t="shared" ca="1" si="69"/>
        <v/>
      </c>
      <c r="EYL248" s="125" t="str">
        <f t="shared" ca="1" si="69"/>
        <v/>
      </c>
      <c r="EYM248" s="125" t="str">
        <f t="shared" ca="1" si="69"/>
        <v/>
      </c>
      <c r="EYN248" s="125" t="str">
        <f t="shared" ca="1" si="69"/>
        <v/>
      </c>
      <c r="EYO248" s="125" t="str">
        <f t="shared" ca="1" si="69"/>
        <v/>
      </c>
      <c r="EYP248" s="125" t="str">
        <f t="shared" ca="1" si="69"/>
        <v/>
      </c>
      <c r="EYQ248" s="125" t="str">
        <f t="shared" ca="1" si="69"/>
        <v/>
      </c>
      <c r="EYR248" s="125" t="str">
        <f t="shared" ca="1" si="69"/>
        <v/>
      </c>
      <c r="EYS248" s="125" t="str">
        <f t="shared" ca="1" si="69"/>
        <v/>
      </c>
      <c r="EYT248" s="125" t="str">
        <f t="shared" ca="1" si="69"/>
        <v/>
      </c>
      <c r="EYU248" s="125" t="str">
        <f t="shared" ca="1" si="69"/>
        <v/>
      </c>
      <c r="EYV248" s="125" t="str">
        <f t="shared" ca="1" si="69"/>
        <v/>
      </c>
      <c r="EYW248" s="125" t="str">
        <f t="shared" ca="1" si="69"/>
        <v/>
      </c>
      <c r="EYX248" s="125" t="str">
        <f t="shared" ca="1" si="69"/>
        <v/>
      </c>
      <c r="EYY248" s="125" t="str">
        <f t="shared" ca="1" si="69"/>
        <v/>
      </c>
      <c r="EYZ248" s="125" t="str">
        <f t="shared" ca="1" si="69"/>
        <v/>
      </c>
      <c r="EZA248" s="125" t="str">
        <f t="shared" ca="1" si="69"/>
        <v/>
      </c>
      <c r="EZB248" s="125" t="str">
        <f t="shared" ca="1" si="69"/>
        <v/>
      </c>
      <c r="EZC248" s="125" t="str">
        <f t="shared" ca="1" si="69"/>
        <v/>
      </c>
      <c r="EZD248" s="125" t="str">
        <f t="shared" ca="1" si="69"/>
        <v/>
      </c>
      <c r="EZE248" s="125" t="str">
        <f t="shared" ca="1" si="69"/>
        <v/>
      </c>
      <c r="EZF248" s="125" t="str">
        <f t="shared" ca="1" si="69"/>
        <v/>
      </c>
      <c r="EZG248" s="125" t="str">
        <f t="shared" ca="1" si="69"/>
        <v/>
      </c>
      <c r="EZH248" s="125" t="str">
        <f t="shared" ca="1" si="69"/>
        <v/>
      </c>
      <c r="EZI248" s="125" t="str">
        <f t="shared" ca="1" si="69"/>
        <v/>
      </c>
      <c r="EZJ248" s="125" t="str">
        <f t="shared" ca="1" si="69"/>
        <v/>
      </c>
      <c r="EZK248" s="125" t="str">
        <f t="shared" ca="1" si="69"/>
        <v/>
      </c>
      <c r="EZL248" s="125" t="str">
        <f t="shared" ca="1" si="69"/>
        <v/>
      </c>
      <c r="EZM248" s="125" t="str">
        <f t="shared" ca="1" si="69"/>
        <v/>
      </c>
      <c r="EZN248" s="125" t="str">
        <f t="shared" ca="1" si="69"/>
        <v/>
      </c>
      <c r="EZO248" s="125" t="str">
        <f t="shared" ca="1" si="69"/>
        <v/>
      </c>
      <c r="EZP248" s="125" t="str">
        <f t="shared" ca="1" si="69"/>
        <v/>
      </c>
      <c r="EZQ248" s="125" t="str">
        <f t="shared" ca="1" si="69"/>
        <v/>
      </c>
      <c r="EZR248" s="125" t="str">
        <f t="shared" ca="1" si="69"/>
        <v/>
      </c>
      <c r="EZS248" s="125" t="str">
        <f t="shared" ca="1" si="69"/>
        <v/>
      </c>
      <c r="EZT248" s="125" t="str">
        <f t="shared" ca="1" si="69"/>
        <v/>
      </c>
      <c r="EZU248" s="125" t="str">
        <f t="shared" ca="1" si="69"/>
        <v/>
      </c>
      <c r="EZV248" s="125" t="str">
        <f t="shared" ca="1" si="69"/>
        <v/>
      </c>
      <c r="EZW248" s="125" t="str">
        <f t="shared" ca="1" si="69"/>
        <v/>
      </c>
      <c r="EZX248" s="125" t="str">
        <f t="shared" ca="1" si="69"/>
        <v/>
      </c>
      <c r="EZY248" s="125" t="str">
        <f t="shared" ca="1" si="69"/>
        <v/>
      </c>
      <c r="EZZ248" s="125" t="str">
        <f t="shared" ca="1" si="69"/>
        <v/>
      </c>
      <c r="FAA248" s="125" t="str">
        <f t="shared" ca="1" si="69"/>
        <v/>
      </c>
      <c r="FAB248" s="125" t="str">
        <f t="shared" ca="1" si="69"/>
        <v/>
      </c>
      <c r="FAC248" s="125" t="str">
        <f t="shared" ca="1" si="69"/>
        <v/>
      </c>
      <c r="FAD248" s="125" t="str">
        <f t="shared" ca="1" si="69"/>
        <v/>
      </c>
      <c r="FAE248" s="125" t="str">
        <f t="shared" ca="1" si="69"/>
        <v/>
      </c>
      <c r="FAF248" s="125" t="str">
        <f t="shared" ca="1" si="69"/>
        <v/>
      </c>
      <c r="FAG248" s="125" t="str">
        <f t="shared" ca="1" si="69"/>
        <v/>
      </c>
      <c r="FAH248" s="125" t="str">
        <f t="shared" ca="1" si="69"/>
        <v/>
      </c>
      <c r="FAI248" s="125" t="str">
        <f t="shared" ca="1" si="69"/>
        <v/>
      </c>
      <c r="FAJ248" s="125" t="str">
        <f t="shared" ca="1" si="69"/>
        <v/>
      </c>
      <c r="FAK248" s="125" t="str">
        <f t="shared" ca="1" si="69"/>
        <v/>
      </c>
      <c r="FAL248" s="125" t="str">
        <f t="shared" ca="1" si="69"/>
        <v/>
      </c>
      <c r="FAM248" s="125" t="str">
        <f t="shared" ca="1" si="69"/>
        <v/>
      </c>
      <c r="FAN248" s="125" t="str">
        <f t="shared" ca="1" si="69"/>
        <v/>
      </c>
      <c r="FAO248" s="125" t="str">
        <f t="shared" ref="FAO248:FCZ248" ca="1" si="70">IFERROR(INDEX(UNSPSCDes,MATCH(INDIRECT(ADDRESS(ROW(),COLUMN()-1,4)),UNSPSCCode,0)),"")</f>
        <v/>
      </c>
      <c r="FAP248" s="125" t="str">
        <f t="shared" ca="1" si="70"/>
        <v/>
      </c>
      <c r="FAQ248" s="125" t="str">
        <f t="shared" ca="1" si="70"/>
        <v/>
      </c>
      <c r="FAR248" s="125" t="str">
        <f t="shared" ca="1" si="70"/>
        <v/>
      </c>
      <c r="FAS248" s="125" t="str">
        <f t="shared" ca="1" si="70"/>
        <v/>
      </c>
      <c r="FAT248" s="125" t="str">
        <f t="shared" ca="1" si="70"/>
        <v/>
      </c>
      <c r="FAU248" s="125" t="str">
        <f t="shared" ca="1" si="70"/>
        <v/>
      </c>
      <c r="FAV248" s="125" t="str">
        <f t="shared" ca="1" si="70"/>
        <v/>
      </c>
      <c r="FAW248" s="125" t="str">
        <f t="shared" ca="1" si="70"/>
        <v/>
      </c>
      <c r="FAX248" s="125" t="str">
        <f t="shared" ca="1" si="70"/>
        <v/>
      </c>
      <c r="FAY248" s="125" t="str">
        <f t="shared" ca="1" si="70"/>
        <v/>
      </c>
      <c r="FAZ248" s="125" t="str">
        <f t="shared" ca="1" si="70"/>
        <v/>
      </c>
      <c r="FBA248" s="125" t="str">
        <f t="shared" ca="1" si="70"/>
        <v/>
      </c>
      <c r="FBB248" s="125" t="str">
        <f t="shared" ca="1" si="70"/>
        <v/>
      </c>
      <c r="FBC248" s="125" t="str">
        <f t="shared" ca="1" si="70"/>
        <v/>
      </c>
      <c r="FBD248" s="125" t="str">
        <f t="shared" ca="1" si="70"/>
        <v/>
      </c>
      <c r="FBE248" s="125" t="str">
        <f t="shared" ca="1" si="70"/>
        <v/>
      </c>
      <c r="FBF248" s="125" t="str">
        <f t="shared" ca="1" si="70"/>
        <v/>
      </c>
      <c r="FBG248" s="125" t="str">
        <f t="shared" ca="1" si="70"/>
        <v/>
      </c>
      <c r="FBH248" s="125" t="str">
        <f t="shared" ca="1" si="70"/>
        <v/>
      </c>
      <c r="FBI248" s="125" t="str">
        <f t="shared" ca="1" si="70"/>
        <v/>
      </c>
      <c r="FBJ248" s="125" t="str">
        <f t="shared" ca="1" si="70"/>
        <v/>
      </c>
      <c r="FBK248" s="125" t="str">
        <f t="shared" ca="1" si="70"/>
        <v/>
      </c>
      <c r="FBL248" s="125" t="str">
        <f t="shared" ca="1" si="70"/>
        <v/>
      </c>
      <c r="FBM248" s="125" t="str">
        <f t="shared" ca="1" si="70"/>
        <v/>
      </c>
      <c r="FBN248" s="125" t="str">
        <f t="shared" ca="1" si="70"/>
        <v/>
      </c>
      <c r="FBO248" s="125" t="str">
        <f t="shared" ca="1" si="70"/>
        <v/>
      </c>
      <c r="FBP248" s="125" t="str">
        <f t="shared" ca="1" si="70"/>
        <v/>
      </c>
      <c r="FBQ248" s="125" t="str">
        <f t="shared" ca="1" si="70"/>
        <v/>
      </c>
      <c r="FBR248" s="125" t="str">
        <f t="shared" ca="1" si="70"/>
        <v/>
      </c>
      <c r="FBS248" s="125" t="str">
        <f t="shared" ca="1" si="70"/>
        <v/>
      </c>
      <c r="FBT248" s="125" t="str">
        <f t="shared" ca="1" si="70"/>
        <v/>
      </c>
      <c r="FBU248" s="125" t="str">
        <f t="shared" ca="1" si="70"/>
        <v/>
      </c>
      <c r="FBV248" s="125" t="str">
        <f t="shared" ca="1" si="70"/>
        <v/>
      </c>
      <c r="FBW248" s="125" t="str">
        <f t="shared" ca="1" si="70"/>
        <v/>
      </c>
      <c r="FBX248" s="125" t="str">
        <f t="shared" ca="1" si="70"/>
        <v/>
      </c>
      <c r="FBY248" s="125" t="str">
        <f t="shared" ca="1" si="70"/>
        <v/>
      </c>
      <c r="FBZ248" s="125" t="str">
        <f t="shared" ca="1" si="70"/>
        <v/>
      </c>
      <c r="FCA248" s="125" t="str">
        <f t="shared" ca="1" si="70"/>
        <v/>
      </c>
      <c r="FCB248" s="125" t="str">
        <f t="shared" ca="1" si="70"/>
        <v/>
      </c>
      <c r="FCC248" s="125" t="str">
        <f t="shared" ca="1" si="70"/>
        <v/>
      </c>
      <c r="FCD248" s="125" t="str">
        <f t="shared" ca="1" si="70"/>
        <v/>
      </c>
      <c r="FCE248" s="125" t="str">
        <f t="shared" ca="1" si="70"/>
        <v/>
      </c>
      <c r="FCF248" s="125" t="str">
        <f t="shared" ca="1" si="70"/>
        <v/>
      </c>
      <c r="FCG248" s="125" t="str">
        <f t="shared" ca="1" si="70"/>
        <v/>
      </c>
      <c r="FCH248" s="125" t="str">
        <f t="shared" ca="1" si="70"/>
        <v/>
      </c>
      <c r="FCI248" s="125" t="str">
        <f t="shared" ca="1" si="70"/>
        <v/>
      </c>
      <c r="FCJ248" s="125" t="str">
        <f t="shared" ca="1" si="70"/>
        <v/>
      </c>
      <c r="FCK248" s="125" t="str">
        <f t="shared" ca="1" si="70"/>
        <v/>
      </c>
      <c r="FCL248" s="125" t="str">
        <f t="shared" ca="1" si="70"/>
        <v/>
      </c>
      <c r="FCM248" s="125" t="str">
        <f t="shared" ca="1" si="70"/>
        <v/>
      </c>
      <c r="FCN248" s="125" t="str">
        <f t="shared" ca="1" si="70"/>
        <v/>
      </c>
      <c r="FCO248" s="125" t="str">
        <f t="shared" ca="1" si="70"/>
        <v/>
      </c>
      <c r="FCP248" s="125" t="str">
        <f t="shared" ca="1" si="70"/>
        <v/>
      </c>
      <c r="FCQ248" s="125" t="str">
        <f t="shared" ca="1" si="70"/>
        <v/>
      </c>
      <c r="FCR248" s="125" t="str">
        <f t="shared" ca="1" si="70"/>
        <v/>
      </c>
      <c r="FCS248" s="125" t="str">
        <f t="shared" ca="1" si="70"/>
        <v/>
      </c>
      <c r="FCT248" s="125" t="str">
        <f t="shared" ca="1" si="70"/>
        <v/>
      </c>
      <c r="FCU248" s="125" t="str">
        <f t="shared" ca="1" si="70"/>
        <v/>
      </c>
      <c r="FCV248" s="125" t="str">
        <f t="shared" ca="1" si="70"/>
        <v/>
      </c>
      <c r="FCW248" s="125" t="str">
        <f t="shared" ca="1" si="70"/>
        <v/>
      </c>
      <c r="FCX248" s="125" t="str">
        <f t="shared" ca="1" si="70"/>
        <v/>
      </c>
      <c r="FCY248" s="125" t="str">
        <f t="shared" ca="1" si="70"/>
        <v/>
      </c>
      <c r="FCZ248" s="125" t="str">
        <f t="shared" ca="1" si="70"/>
        <v/>
      </c>
      <c r="FDA248" s="125" t="str">
        <f t="shared" ref="FDA248:FFL248" ca="1" si="71">IFERROR(INDEX(UNSPSCDes,MATCH(INDIRECT(ADDRESS(ROW(),COLUMN()-1,4)),UNSPSCCode,0)),"")</f>
        <v/>
      </c>
      <c r="FDB248" s="125" t="str">
        <f t="shared" ca="1" si="71"/>
        <v/>
      </c>
      <c r="FDC248" s="125" t="str">
        <f t="shared" ca="1" si="71"/>
        <v/>
      </c>
      <c r="FDD248" s="125" t="str">
        <f t="shared" ca="1" si="71"/>
        <v/>
      </c>
      <c r="FDE248" s="125" t="str">
        <f t="shared" ca="1" si="71"/>
        <v/>
      </c>
      <c r="FDF248" s="125" t="str">
        <f t="shared" ca="1" si="71"/>
        <v/>
      </c>
      <c r="FDG248" s="125" t="str">
        <f t="shared" ca="1" si="71"/>
        <v/>
      </c>
      <c r="FDH248" s="125" t="str">
        <f t="shared" ca="1" si="71"/>
        <v/>
      </c>
      <c r="FDI248" s="125" t="str">
        <f t="shared" ca="1" si="71"/>
        <v/>
      </c>
      <c r="FDJ248" s="125" t="str">
        <f t="shared" ca="1" si="71"/>
        <v/>
      </c>
      <c r="FDK248" s="125" t="str">
        <f t="shared" ca="1" si="71"/>
        <v/>
      </c>
      <c r="FDL248" s="125" t="str">
        <f t="shared" ca="1" si="71"/>
        <v/>
      </c>
      <c r="FDM248" s="125" t="str">
        <f t="shared" ca="1" si="71"/>
        <v/>
      </c>
      <c r="FDN248" s="125" t="str">
        <f t="shared" ca="1" si="71"/>
        <v/>
      </c>
      <c r="FDO248" s="125" t="str">
        <f t="shared" ca="1" si="71"/>
        <v/>
      </c>
      <c r="FDP248" s="125" t="str">
        <f t="shared" ca="1" si="71"/>
        <v/>
      </c>
      <c r="FDQ248" s="125" t="str">
        <f t="shared" ca="1" si="71"/>
        <v/>
      </c>
      <c r="FDR248" s="125" t="str">
        <f t="shared" ca="1" si="71"/>
        <v/>
      </c>
      <c r="FDS248" s="125" t="str">
        <f t="shared" ca="1" si="71"/>
        <v/>
      </c>
      <c r="FDT248" s="125" t="str">
        <f t="shared" ca="1" si="71"/>
        <v/>
      </c>
      <c r="FDU248" s="125" t="str">
        <f t="shared" ca="1" si="71"/>
        <v/>
      </c>
      <c r="FDV248" s="125" t="str">
        <f t="shared" ca="1" si="71"/>
        <v/>
      </c>
      <c r="FDW248" s="125" t="str">
        <f t="shared" ca="1" si="71"/>
        <v/>
      </c>
      <c r="FDX248" s="125" t="str">
        <f t="shared" ca="1" si="71"/>
        <v/>
      </c>
      <c r="FDY248" s="125" t="str">
        <f t="shared" ca="1" si="71"/>
        <v/>
      </c>
      <c r="FDZ248" s="125" t="str">
        <f t="shared" ca="1" si="71"/>
        <v/>
      </c>
      <c r="FEA248" s="125" t="str">
        <f t="shared" ca="1" si="71"/>
        <v/>
      </c>
      <c r="FEB248" s="125" t="str">
        <f t="shared" ca="1" si="71"/>
        <v/>
      </c>
      <c r="FEC248" s="125" t="str">
        <f t="shared" ca="1" si="71"/>
        <v/>
      </c>
      <c r="FED248" s="125" t="str">
        <f t="shared" ca="1" si="71"/>
        <v/>
      </c>
      <c r="FEE248" s="125" t="str">
        <f t="shared" ca="1" si="71"/>
        <v/>
      </c>
      <c r="FEF248" s="125" t="str">
        <f t="shared" ca="1" si="71"/>
        <v/>
      </c>
      <c r="FEG248" s="125" t="str">
        <f t="shared" ca="1" si="71"/>
        <v/>
      </c>
      <c r="FEH248" s="125" t="str">
        <f t="shared" ca="1" si="71"/>
        <v/>
      </c>
      <c r="FEI248" s="125" t="str">
        <f t="shared" ca="1" si="71"/>
        <v/>
      </c>
      <c r="FEJ248" s="125" t="str">
        <f t="shared" ca="1" si="71"/>
        <v/>
      </c>
      <c r="FEK248" s="125" t="str">
        <f t="shared" ca="1" si="71"/>
        <v/>
      </c>
      <c r="FEL248" s="125" t="str">
        <f t="shared" ca="1" si="71"/>
        <v/>
      </c>
      <c r="FEM248" s="125" t="str">
        <f t="shared" ca="1" si="71"/>
        <v/>
      </c>
      <c r="FEN248" s="125" t="str">
        <f t="shared" ca="1" si="71"/>
        <v/>
      </c>
      <c r="FEO248" s="125" t="str">
        <f t="shared" ca="1" si="71"/>
        <v/>
      </c>
      <c r="FEP248" s="125" t="str">
        <f t="shared" ca="1" si="71"/>
        <v/>
      </c>
      <c r="FEQ248" s="125" t="str">
        <f t="shared" ca="1" si="71"/>
        <v/>
      </c>
      <c r="FER248" s="125" t="str">
        <f t="shared" ca="1" si="71"/>
        <v/>
      </c>
      <c r="FES248" s="125" t="str">
        <f t="shared" ca="1" si="71"/>
        <v/>
      </c>
      <c r="FET248" s="125" t="str">
        <f t="shared" ca="1" si="71"/>
        <v/>
      </c>
      <c r="FEU248" s="125" t="str">
        <f t="shared" ca="1" si="71"/>
        <v/>
      </c>
      <c r="FEV248" s="125" t="str">
        <f t="shared" ca="1" si="71"/>
        <v/>
      </c>
      <c r="FEW248" s="125" t="str">
        <f t="shared" ca="1" si="71"/>
        <v/>
      </c>
      <c r="FEX248" s="125" t="str">
        <f t="shared" ca="1" si="71"/>
        <v/>
      </c>
      <c r="FEY248" s="125" t="str">
        <f t="shared" ca="1" si="71"/>
        <v/>
      </c>
      <c r="FEZ248" s="125" t="str">
        <f t="shared" ca="1" si="71"/>
        <v/>
      </c>
      <c r="FFA248" s="125" t="str">
        <f t="shared" ca="1" si="71"/>
        <v/>
      </c>
      <c r="FFB248" s="125" t="str">
        <f t="shared" ca="1" si="71"/>
        <v/>
      </c>
      <c r="FFC248" s="125" t="str">
        <f t="shared" ca="1" si="71"/>
        <v/>
      </c>
      <c r="FFD248" s="125" t="str">
        <f t="shared" ca="1" si="71"/>
        <v/>
      </c>
      <c r="FFE248" s="125" t="str">
        <f t="shared" ca="1" si="71"/>
        <v/>
      </c>
      <c r="FFF248" s="125" t="str">
        <f t="shared" ca="1" si="71"/>
        <v/>
      </c>
      <c r="FFG248" s="125" t="str">
        <f t="shared" ca="1" si="71"/>
        <v/>
      </c>
      <c r="FFH248" s="125" t="str">
        <f t="shared" ca="1" si="71"/>
        <v/>
      </c>
      <c r="FFI248" s="125" t="str">
        <f t="shared" ca="1" si="71"/>
        <v/>
      </c>
      <c r="FFJ248" s="125" t="str">
        <f t="shared" ca="1" si="71"/>
        <v/>
      </c>
      <c r="FFK248" s="125" t="str">
        <f t="shared" ca="1" si="71"/>
        <v/>
      </c>
      <c r="FFL248" s="125" t="str">
        <f t="shared" ca="1" si="71"/>
        <v/>
      </c>
      <c r="FFM248" s="125" t="str">
        <f t="shared" ref="FFM248:FHX248" ca="1" si="72">IFERROR(INDEX(UNSPSCDes,MATCH(INDIRECT(ADDRESS(ROW(),COLUMN()-1,4)),UNSPSCCode,0)),"")</f>
        <v/>
      </c>
      <c r="FFN248" s="125" t="str">
        <f t="shared" ca="1" si="72"/>
        <v/>
      </c>
      <c r="FFO248" s="125" t="str">
        <f t="shared" ca="1" si="72"/>
        <v/>
      </c>
      <c r="FFP248" s="125" t="str">
        <f t="shared" ca="1" si="72"/>
        <v/>
      </c>
      <c r="FFQ248" s="125" t="str">
        <f t="shared" ca="1" si="72"/>
        <v/>
      </c>
      <c r="FFR248" s="125" t="str">
        <f t="shared" ca="1" si="72"/>
        <v/>
      </c>
      <c r="FFS248" s="125" t="str">
        <f t="shared" ca="1" si="72"/>
        <v/>
      </c>
      <c r="FFT248" s="125" t="str">
        <f t="shared" ca="1" si="72"/>
        <v/>
      </c>
      <c r="FFU248" s="125" t="str">
        <f t="shared" ca="1" si="72"/>
        <v/>
      </c>
      <c r="FFV248" s="125" t="str">
        <f t="shared" ca="1" si="72"/>
        <v/>
      </c>
      <c r="FFW248" s="125" t="str">
        <f t="shared" ca="1" si="72"/>
        <v/>
      </c>
      <c r="FFX248" s="125" t="str">
        <f t="shared" ca="1" si="72"/>
        <v/>
      </c>
      <c r="FFY248" s="125" t="str">
        <f t="shared" ca="1" si="72"/>
        <v/>
      </c>
      <c r="FFZ248" s="125" t="str">
        <f t="shared" ca="1" si="72"/>
        <v/>
      </c>
      <c r="FGA248" s="125" t="str">
        <f t="shared" ca="1" si="72"/>
        <v/>
      </c>
      <c r="FGB248" s="125" t="str">
        <f t="shared" ca="1" si="72"/>
        <v/>
      </c>
      <c r="FGC248" s="125" t="str">
        <f t="shared" ca="1" si="72"/>
        <v/>
      </c>
      <c r="FGD248" s="125" t="str">
        <f t="shared" ca="1" si="72"/>
        <v/>
      </c>
      <c r="FGE248" s="125" t="str">
        <f t="shared" ca="1" si="72"/>
        <v/>
      </c>
      <c r="FGF248" s="125" t="str">
        <f t="shared" ca="1" si="72"/>
        <v/>
      </c>
      <c r="FGG248" s="125" t="str">
        <f t="shared" ca="1" si="72"/>
        <v/>
      </c>
      <c r="FGH248" s="125" t="str">
        <f t="shared" ca="1" si="72"/>
        <v/>
      </c>
      <c r="FGI248" s="125" t="str">
        <f t="shared" ca="1" si="72"/>
        <v/>
      </c>
      <c r="FGJ248" s="125" t="str">
        <f t="shared" ca="1" si="72"/>
        <v/>
      </c>
      <c r="FGK248" s="125" t="str">
        <f t="shared" ca="1" si="72"/>
        <v/>
      </c>
      <c r="FGL248" s="125" t="str">
        <f t="shared" ca="1" si="72"/>
        <v/>
      </c>
      <c r="FGM248" s="125" t="str">
        <f t="shared" ca="1" si="72"/>
        <v/>
      </c>
      <c r="FGN248" s="125" t="str">
        <f t="shared" ca="1" si="72"/>
        <v/>
      </c>
      <c r="FGO248" s="125" t="str">
        <f t="shared" ca="1" si="72"/>
        <v/>
      </c>
      <c r="FGP248" s="125" t="str">
        <f t="shared" ca="1" si="72"/>
        <v/>
      </c>
      <c r="FGQ248" s="125" t="str">
        <f t="shared" ca="1" si="72"/>
        <v/>
      </c>
      <c r="FGR248" s="125" t="str">
        <f t="shared" ca="1" si="72"/>
        <v/>
      </c>
      <c r="FGS248" s="125" t="str">
        <f t="shared" ca="1" si="72"/>
        <v/>
      </c>
      <c r="FGT248" s="125" t="str">
        <f t="shared" ca="1" si="72"/>
        <v/>
      </c>
      <c r="FGU248" s="125" t="str">
        <f t="shared" ca="1" si="72"/>
        <v/>
      </c>
      <c r="FGV248" s="125" t="str">
        <f t="shared" ca="1" si="72"/>
        <v/>
      </c>
      <c r="FGW248" s="125" t="str">
        <f t="shared" ca="1" si="72"/>
        <v/>
      </c>
      <c r="FGX248" s="125" t="str">
        <f t="shared" ca="1" si="72"/>
        <v/>
      </c>
      <c r="FGY248" s="125" t="str">
        <f t="shared" ca="1" si="72"/>
        <v/>
      </c>
      <c r="FGZ248" s="125" t="str">
        <f t="shared" ca="1" si="72"/>
        <v/>
      </c>
      <c r="FHA248" s="125" t="str">
        <f t="shared" ca="1" si="72"/>
        <v/>
      </c>
      <c r="FHB248" s="125" t="str">
        <f t="shared" ca="1" si="72"/>
        <v/>
      </c>
      <c r="FHC248" s="125" t="str">
        <f t="shared" ca="1" si="72"/>
        <v/>
      </c>
      <c r="FHD248" s="125" t="str">
        <f t="shared" ca="1" si="72"/>
        <v/>
      </c>
      <c r="FHE248" s="125" t="str">
        <f t="shared" ca="1" si="72"/>
        <v/>
      </c>
      <c r="FHF248" s="125" t="str">
        <f t="shared" ca="1" si="72"/>
        <v/>
      </c>
      <c r="FHG248" s="125" t="str">
        <f t="shared" ca="1" si="72"/>
        <v/>
      </c>
      <c r="FHH248" s="125" t="str">
        <f t="shared" ca="1" si="72"/>
        <v/>
      </c>
      <c r="FHI248" s="125" t="str">
        <f t="shared" ca="1" si="72"/>
        <v/>
      </c>
      <c r="FHJ248" s="125" t="str">
        <f t="shared" ca="1" si="72"/>
        <v/>
      </c>
      <c r="FHK248" s="125" t="str">
        <f t="shared" ca="1" si="72"/>
        <v/>
      </c>
      <c r="FHL248" s="125" t="str">
        <f t="shared" ca="1" si="72"/>
        <v/>
      </c>
      <c r="FHM248" s="125" t="str">
        <f t="shared" ca="1" si="72"/>
        <v/>
      </c>
      <c r="FHN248" s="125" t="str">
        <f t="shared" ca="1" si="72"/>
        <v/>
      </c>
      <c r="FHO248" s="125" t="str">
        <f t="shared" ca="1" si="72"/>
        <v/>
      </c>
      <c r="FHP248" s="125" t="str">
        <f t="shared" ca="1" si="72"/>
        <v/>
      </c>
      <c r="FHQ248" s="125" t="str">
        <f t="shared" ca="1" si="72"/>
        <v/>
      </c>
      <c r="FHR248" s="125" t="str">
        <f t="shared" ca="1" si="72"/>
        <v/>
      </c>
      <c r="FHS248" s="125" t="str">
        <f t="shared" ca="1" si="72"/>
        <v/>
      </c>
      <c r="FHT248" s="125" t="str">
        <f t="shared" ca="1" si="72"/>
        <v/>
      </c>
      <c r="FHU248" s="125" t="str">
        <f t="shared" ca="1" si="72"/>
        <v/>
      </c>
      <c r="FHV248" s="125" t="str">
        <f t="shared" ca="1" si="72"/>
        <v/>
      </c>
      <c r="FHW248" s="125" t="str">
        <f t="shared" ca="1" si="72"/>
        <v/>
      </c>
      <c r="FHX248" s="125" t="str">
        <f t="shared" ca="1" si="72"/>
        <v/>
      </c>
      <c r="FHY248" s="125" t="str">
        <f t="shared" ref="FHY248:FKJ248" ca="1" si="73">IFERROR(INDEX(UNSPSCDes,MATCH(INDIRECT(ADDRESS(ROW(),COLUMN()-1,4)),UNSPSCCode,0)),"")</f>
        <v/>
      </c>
      <c r="FHZ248" s="125" t="str">
        <f t="shared" ca="1" si="73"/>
        <v/>
      </c>
      <c r="FIA248" s="125" t="str">
        <f t="shared" ca="1" si="73"/>
        <v/>
      </c>
      <c r="FIB248" s="125" t="str">
        <f t="shared" ca="1" si="73"/>
        <v/>
      </c>
      <c r="FIC248" s="125" t="str">
        <f t="shared" ca="1" si="73"/>
        <v/>
      </c>
      <c r="FID248" s="125" t="str">
        <f t="shared" ca="1" si="73"/>
        <v/>
      </c>
      <c r="FIE248" s="125" t="str">
        <f t="shared" ca="1" si="73"/>
        <v/>
      </c>
      <c r="FIF248" s="125" t="str">
        <f t="shared" ca="1" si="73"/>
        <v/>
      </c>
      <c r="FIG248" s="125" t="str">
        <f t="shared" ca="1" si="73"/>
        <v/>
      </c>
      <c r="FIH248" s="125" t="str">
        <f t="shared" ca="1" si="73"/>
        <v/>
      </c>
      <c r="FII248" s="125" t="str">
        <f t="shared" ca="1" si="73"/>
        <v/>
      </c>
      <c r="FIJ248" s="125" t="str">
        <f t="shared" ca="1" si="73"/>
        <v/>
      </c>
      <c r="FIK248" s="125" t="str">
        <f t="shared" ca="1" si="73"/>
        <v/>
      </c>
      <c r="FIL248" s="125" t="str">
        <f t="shared" ca="1" si="73"/>
        <v/>
      </c>
      <c r="FIM248" s="125" t="str">
        <f t="shared" ca="1" si="73"/>
        <v/>
      </c>
      <c r="FIN248" s="125" t="str">
        <f t="shared" ca="1" si="73"/>
        <v/>
      </c>
      <c r="FIO248" s="125" t="str">
        <f t="shared" ca="1" si="73"/>
        <v/>
      </c>
      <c r="FIP248" s="125" t="str">
        <f t="shared" ca="1" si="73"/>
        <v/>
      </c>
      <c r="FIQ248" s="125" t="str">
        <f t="shared" ca="1" si="73"/>
        <v/>
      </c>
      <c r="FIR248" s="125" t="str">
        <f t="shared" ca="1" si="73"/>
        <v/>
      </c>
      <c r="FIS248" s="125" t="str">
        <f t="shared" ca="1" si="73"/>
        <v/>
      </c>
      <c r="FIT248" s="125" t="str">
        <f t="shared" ca="1" si="73"/>
        <v/>
      </c>
      <c r="FIU248" s="125" t="str">
        <f t="shared" ca="1" si="73"/>
        <v/>
      </c>
      <c r="FIV248" s="125" t="str">
        <f t="shared" ca="1" si="73"/>
        <v/>
      </c>
      <c r="FIW248" s="125" t="str">
        <f t="shared" ca="1" si="73"/>
        <v/>
      </c>
      <c r="FIX248" s="125" t="str">
        <f t="shared" ca="1" si="73"/>
        <v/>
      </c>
      <c r="FIY248" s="125" t="str">
        <f t="shared" ca="1" si="73"/>
        <v/>
      </c>
      <c r="FIZ248" s="125" t="str">
        <f t="shared" ca="1" si="73"/>
        <v/>
      </c>
      <c r="FJA248" s="125" t="str">
        <f t="shared" ca="1" si="73"/>
        <v/>
      </c>
      <c r="FJB248" s="125" t="str">
        <f t="shared" ca="1" si="73"/>
        <v/>
      </c>
      <c r="FJC248" s="125" t="str">
        <f t="shared" ca="1" si="73"/>
        <v/>
      </c>
      <c r="FJD248" s="125" t="str">
        <f t="shared" ca="1" si="73"/>
        <v/>
      </c>
      <c r="FJE248" s="125" t="str">
        <f t="shared" ca="1" si="73"/>
        <v/>
      </c>
      <c r="FJF248" s="125" t="str">
        <f t="shared" ca="1" si="73"/>
        <v/>
      </c>
      <c r="FJG248" s="125" t="str">
        <f t="shared" ca="1" si="73"/>
        <v/>
      </c>
      <c r="FJH248" s="125" t="str">
        <f t="shared" ca="1" si="73"/>
        <v/>
      </c>
      <c r="FJI248" s="125" t="str">
        <f t="shared" ca="1" si="73"/>
        <v/>
      </c>
      <c r="FJJ248" s="125" t="str">
        <f t="shared" ca="1" si="73"/>
        <v/>
      </c>
      <c r="FJK248" s="125" t="str">
        <f t="shared" ca="1" si="73"/>
        <v/>
      </c>
      <c r="FJL248" s="125" t="str">
        <f t="shared" ca="1" si="73"/>
        <v/>
      </c>
      <c r="FJM248" s="125" t="str">
        <f t="shared" ca="1" si="73"/>
        <v/>
      </c>
      <c r="FJN248" s="125" t="str">
        <f t="shared" ca="1" si="73"/>
        <v/>
      </c>
      <c r="FJO248" s="125" t="str">
        <f t="shared" ca="1" si="73"/>
        <v/>
      </c>
      <c r="FJP248" s="125" t="str">
        <f t="shared" ca="1" si="73"/>
        <v/>
      </c>
      <c r="FJQ248" s="125" t="str">
        <f t="shared" ca="1" si="73"/>
        <v/>
      </c>
      <c r="FJR248" s="125" t="str">
        <f t="shared" ca="1" si="73"/>
        <v/>
      </c>
      <c r="FJS248" s="125" t="str">
        <f t="shared" ca="1" si="73"/>
        <v/>
      </c>
      <c r="FJT248" s="125" t="str">
        <f t="shared" ca="1" si="73"/>
        <v/>
      </c>
      <c r="FJU248" s="125" t="str">
        <f t="shared" ca="1" si="73"/>
        <v/>
      </c>
      <c r="FJV248" s="125" t="str">
        <f t="shared" ca="1" si="73"/>
        <v/>
      </c>
      <c r="FJW248" s="125" t="str">
        <f t="shared" ca="1" si="73"/>
        <v/>
      </c>
      <c r="FJX248" s="125" t="str">
        <f t="shared" ca="1" si="73"/>
        <v/>
      </c>
      <c r="FJY248" s="125" t="str">
        <f t="shared" ca="1" si="73"/>
        <v/>
      </c>
      <c r="FJZ248" s="125" t="str">
        <f t="shared" ca="1" si="73"/>
        <v/>
      </c>
      <c r="FKA248" s="125" t="str">
        <f t="shared" ca="1" si="73"/>
        <v/>
      </c>
      <c r="FKB248" s="125" t="str">
        <f t="shared" ca="1" si="73"/>
        <v/>
      </c>
      <c r="FKC248" s="125" t="str">
        <f t="shared" ca="1" si="73"/>
        <v/>
      </c>
      <c r="FKD248" s="125" t="str">
        <f t="shared" ca="1" si="73"/>
        <v/>
      </c>
      <c r="FKE248" s="125" t="str">
        <f t="shared" ca="1" si="73"/>
        <v/>
      </c>
      <c r="FKF248" s="125" t="str">
        <f t="shared" ca="1" si="73"/>
        <v/>
      </c>
      <c r="FKG248" s="125" t="str">
        <f t="shared" ca="1" si="73"/>
        <v/>
      </c>
      <c r="FKH248" s="125" t="str">
        <f t="shared" ca="1" si="73"/>
        <v/>
      </c>
      <c r="FKI248" s="125" t="str">
        <f t="shared" ca="1" si="73"/>
        <v/>
      </c>
      <c r="FKJ248" s="125" t="str">
        <f t="shared" ca="1" si="73"/>
        <v/>
      </c>
      <c r="FKK248" s="125" t="str">
        <f t="shared" ref="FKK248:FMV248" ca="1" si="74">IFERROR(INDEX(UNSPSCDes,MATCH(INDIRECT(ADDRESS(ROW(),COLUMN()-1,4)),UNSPSCCode,0)),"")</f>
        <v/>
      </c>
      <c r="FKL248" s="125" t="str">
        <f t="shared" ca="1" si="74"/>
        <v/>
      </c>
      <c r="FKM248" s="125" t="str">
        <f t="shared" ca="1" si="74"/>
        <v/>
      </c>
      <c r="FKN248" s="125" t="str">
        <f t="shared" ca="1" si="74"/>
        <v/>
      </c>
      <c r="FKO248" s="125" t="str">
        <f t="shared" ca="1" si="74"/>
        <v/>
      </c>
      <c r="FKP248" s="125" t="str">
        <f t="shared" ca="1" si="74"/>
        <v/>
      </c>
      <c r="FKQ248" s="125" t="str">
        <f t="shared" ca="1" si="74"/>
        <v/>
      </c>
      <c r="FKR248" s="125" t="str">
        <f t="shared" ca="1" si="74"/>
        <v/>
      </c>
      <c r="FKS248" s="125" t="str">
        <f t="shared" ca="1" si="74"/>
        <v/>
      </c>
      <c r="FKT248" s="125" t="str">
        <f t="shared" ca="1" si="74"/>
        <v/>
      </c>
      <c r="FKU248" s="125" t="str">
        <f t="shared" ca="1" si="74"/>
        <v/>
      </c>
      <c r="FKV248" s="125" t="str">
        <f t="shared" ca="1" si="74"/>
        <v/>
      </c>
      <c r="FKW248" s="125" t="str">
        <f t="shared" ca="1" si="74"/>
        <v/>
      </c>
      <c r="FKX248" s="125" t="str">
        <f t="shared" ca="1" si="74"/>
        <v/>
      </c>
      <c r="FKY248" s="125" t="str">
        <f t="shared" ca="1" si="74"/>
        <v/>
      </c>
      <c r="FKZ248" s="125" t="str">
        <f t="shared" ca="1" si="74"/>
        <v/>
      </c>
      <c r="FLA248" s="125" t="str">
        <f t="shared" ca="1" si="74"/>
        <v/>
      </c>
      <c r="FLB248" s="125" t="str">
        <f t="shared" ca="1" si="74"/>
        <v/>
      </c>
      <c r="FLC248" s="125" t="str">
        <f t="shared" ca="1" si="74"/>
        <v/>
      </c>
      <c r="FLD248" s="125" t="str">
        <f t="shared" ca="1" si="74"/>
        <v/>
      </c>
      <c r="FLE248" s="125" t="str">
        <f t="shared" ca="1" si="74"/>
        <v/>
      </c>
      <c r="FLF248" s="125" t="str">
        <f t="shared" ca="1" si="74"/>
        <v/>
      </c>
      <c r="FLG248" s="125" t="str">
        <f t="shared" ca="1" si="74"/>
        <v/>
      </c>
      <c r="FLH248" s="125" t="str">
        <f t="shared" ca="1" si="74"/>
        <v/>
      </c>
      <c r="FLI248" s="125" t="str">
        <f t="shared" ca="1" si="74"/>
        <v/>
      </c>
      <c r="FLJ248" s="125" t="str">
        <f t="shared" ca="1" si="74"/>
        <v/>
      </c>
      <c r="FLK248" s="125" t="str">
        <f t="shared" ca="1" si="74"/>
        <v/>
      </c>
      <c r="FLL248" s="125" t="str">
        <f t="shared" ca="1" si="74"/>
        <v/>
      </c>
      <c r="FLM248" s="125" t="str">
        <f t="shared" ca="1" si="74"/>
        <v/>
      </c>
      <c r="FLN248" s="125" t="str">
        <f t="shared" ca="1" si="74"/>
        <v/>
      </c>
      <c r="FLO248" s="125" t="str">
        <f t="shared" ca="1" si="74"/>
        <v/>
      </c>
      <c r="FLP248" s="125" t="str">
        <f t="shared" ca="1" si="74"/>
        <v/>
      </c>
      <c r="FLQ248" s="125" t="str">
        <f t="shared" ca="1" si="74"/>
        <v/>
      </c>
      <c r="FLR248" s="125" t="str">
        <f t="shared" ca="1" si="74"/>
        <v/>
      </c>
      <c r="FLS248" s="125" t="str">
        <f t="shared" ca="1" si="74"/>
        <v/>
      </c>
      <c r="FLT248" s="125" t="str">
        <f t="shared" ca="1" si="74"/>
        <v/>
      </c>
      <c r="FLU248" s="125" t="str">
        <f t="shared" ca="1" si="74"/>
        <v/>
      </c>
      <c r="FLV248" s="125" t="str">
        <f t="shared" ca="1" si="74"/>
        <v/>
      </c>
      <c r="FLW248" s="125" t="str">
        <f t="shared" ca="1" si="74"/>
        <v/>
      </c>
      <c r="FLX248" s="125" t="str">
        <f t="shared" ca="1" si="74"/>
        <v/>
      </c>
      <c r="FLY248" s="125" t="str">
        <f t="shared" ca="1" si="74"/>
        <v/>
      </c>
      <c r="FLZ248" s="125" t="str">
        <f t="shared" ca="1" si="74"/>
        <v/>
      </c>
      <c r="FMA248" s="125" t="str">
        <f t="shared" ca="1" si="74"/>
        <v/>
      </c>
      <c r="FMB248" s="125" t="str">
        <f t="shared" ca="1" si="74"/>
        <v/>
      </c>
      <c r="FMC248" s="125" t="str">
        <f t="shared" ca="1" si="74"/>
        <v/>
      </c>
      <c r="FMD248" s="125" t="str">
        <f t="shared" ca="1" si="74"/>
        <v/>
      </c>
      <c r="FME248" s="125" t="str">
        <f t="shared" ca="1" si="74"/>
        <v/>
      </c>
      <c r="FMF248" s="125" t="str">
        <f t="shared" ca="1" si="74"/>
        <v/>
      </c>
      <c r="FMG248" s="125" t="str">
        <f t="shared" ca="1" si="74"/>
        <v/>
      </c>
      <c r="FMH248" s="125" t="str">
        <f t="shared" ca="1" si="74"/>
        <v/>
      </c>
      <c r="FMI248" s="125" t="str">
        <f t="shared" ca="1" si="74"/>
        <v/>
      </c>
      <c r="FMJ248" s="125" t="str">
        <f t="shared" ca="1" si="74"/>
        <v/>
      </c>
      <c r="FMK248" s="125" t="str">
        <f t="shared" ca="1" si="74"/>
        <v/>
      </c>
      <c r="FML248" s="125" t="str">
        <f t="shared" ca="1" si="74"/>
        <v/>
      </c>
      <c r="FMM248" s="125" t="str">
        <f t="shared" ca="1" si="74"/>
        <v/>
      </c>
      <c r="FMN248" s="125" t="str">
        <f t="shared" ca="1" si="74"/>
        <v/>
      </c>
      <c r="FMO248" s="125" t="str">
        <f t="shared" ca="1" si="74"/>
        <v/>
      </c>
      <c r="FMP248" s="125" t="str">
        <f t="shared" ca="1" si="74"/>
        <v/>
      </c>
      <c r="FMQ248" s="125" t="str">
        <f t="shared" ca="1" si="74"/>
        <v/>
      </c>
      <c r="FMR248" s="125" t="str">
        <f t="shared" ca="1" si="74"/>
        <v/>
      </c>
      <c r="FMS248" s="125" t="str">
        <f t="shared" ca="1" si="74"/>
        <v/>
      </c>
      <c r="FMT248" s="125" t="str">
        <f t="shared" ca="1" si="74"/>
        <v/>
      </c>
      <c r="FMU248" s="125" t="str">
        <f t="shared" ca="1" si="74"/>
        <v/>
      </c>
      <c r="FMV248" s="125" t="str">
        <f t="shared" ca="1" si="74"/>
        <v/>
      </c>
      <c r="FMW248" s="125" t="str">
        <f t="shared" ref="FMW248:FPH248" ca="1" si="75">IFERROR(INDEX(UNSPSCDes,MATCH(INDIRECT(ADDRESS(ROW(),COLUMN()-1,4)),UNSPSCCode,0)),"")</f>
        <v/>
      </c>
      <c r="FMX248" s="125" t="str">
        <f t="shared" ca="1" si="75"/>
        <v/>
      </c>
      <c r="FMY248" s="125" t="str">
        <f t="shared" ca="1" si="75"/>
        <v/>
      </c>
      <c r="FMZ248" s="125" t="str">
        <f t="shared" ca="1" si="75"/>
        <v/>
      </c>
      <c r="FNA248" s="125" t="str">
        <f t="shared" ca="1" si="75"/>
        <v/>
      </c>
      <c r="FNB248" s="125" t="str">
        <f t="shared" ca="1" si="75"/>
        <v/>
      </c>
      <c r="FNC248" s="125" t="str">
        <f t="shared" ca="1" si="75"/>
        <v/>
      </c>
      <c r="FND248" s="125" t="str">
        <f t="shared" ca="1" si="75"/>
        <v/>
      </c>
      <c r="FNE248" s="125" t="str">
        <f t="shared" ca="1" si="75"/>
        <v/>
      </c>
      <c r="FNF248" s="125" t="str">
        <f t="shared" ca="1" si="75"/>
        <v/>
      </c>
      <c r="FNG248" s="125" t="str">
        <f t="shared" ca="1" si="75"/>
        <v/>
      </c>
      <c r="FNH248" s="125" t="str">
        <f t="shared" ca="1" si="75"/>
        <v/>
      </c>
      <c r="FNI248" s="125" t="str">
        <f t="shared" ca="1" si="75"/>
        <v/>
      </c>
      <c r="FNJ248" s="125" t="str">
        <f t="shared" ca="1" si="75"/>
        <v/>
      </c>
      <c r="FNK248" s="125" t="str">
        <f t="shared" ca="1" si="75"/>
        <v/>
      </c>
      <c r="FNL248" s="125" t="str">
        <f t="shared" ca="1" si="75"/>
        <v/>
      </c>
      <c r="FNM248" s="125" t="str">
        <f t="shared" ca="1" si="75"/>
        <v/>
      </c>
      <c r="FNN248" s="125" t="str">
        <f t="shared" ca="1" si="75"/>
        <v/>
      </c>
      <c r="FNO248" s="125" t="str">
        <f t="shared" ca="1" si="75"/>
        <v/>
      </c>
      <c r="FNP248" s="125" t="str">
        <f t="shared" ca="1" si="75"/>
        <v/>
      </c>
      <c r="FNQ248" s="125" t="str">
        <f t="shared" ca="1" si="75"/>
        <v/>
      </c>
      <c r="FNR248" s="125" t="str">
        <f t="shared" ca="1" si="75"/>
        <v/>
      </c>
      <c r="FNS248" s="125" t="str">
        <f t="shared" ca="1" si="75"/>
        <v/>
      </c>
      <c r="FNT248" s="125" t="str">
        <f t="shared" ca="1" si="75"/>
        <v/>
      </c>
      <c r="FNU248" s="125" t="str">
        <f t="shared" ca="1" si="75"/>
        <v/>
      </c>
      <c r="FNV248" s="125" t="str">
        <f t="shared" ca="1" si="75"/>
        <v/>
      </c>
      <c r="FNW248" s="125" t="str">
        <f t="shared" ca="1" si="75"/>
        <v/>
      </c>
      <c r="FNX248" s="125" t="str">
        <f t="shared" ca="1" si="75"/>
        <v/>
      </c>
      <c r="FNY248" s="125" t="str">
        <f t="shared" ca="1" si="75"/>
        <v/>
      </c>
      <c r="FNZ248" s="125" t="str">
        <f t="shared" ca="1" si="75"/>
        <v/>
      </c>
      <c r="FOA248" s="125" t="str">
        <f t="shared" ca="1" si="75"/>
        <v/>
      </c>
      <c r="FOB248" s="125" t="str">
        <f t="shared" ca="1" si="75"/>
        <v/>
      </c>
      <c r="FOC248" s="125" t="str">
        <f t="shared" ca="1" si="75"/>
        <v/>
      </c>
      <c r="FOD248" s="125" t="str">
        <f t="shared" ca="1" si="75"/>
        <v/>
      </c>
      <c r="FOE248" s="125" t="str">
        <f t="shared" ca="1" si="75"/>
        <v/>
      </c>
      <c r="FOF248" s="125" t="str">
        <f t="shared" ca="1" si="75"/>
        <v/>
      </c>
      <c r="FOG248" s="125" t="str">
        <f t="shared" ca="1" si="75"/>
        <v/>
      </c>
      <c r="FOH248" s="125" t="str">
        <f t="shared" ca="1" si="75"/>
        <v/>
      </c>
      <c r="FOI248" s="125" t="str">
        <f t="shared" ca="1" si="75"/>
        <v/>
      </c>
      <c r="FOJ248" s="125" t="str">
        <f t="shared" ca="1" si="75"/>
        <v/>
      </c>
      <c r="FOK248" s="125" t="str">
        <f t="shared" ca="1" si="75"/>
        <v/>
      </c>
      <c r="FOL248" s="125" t="str">
        <f t="shared" ca="1" si="75"/>
        <v/>
      </c>
      <c r="FOM248" s="125" t="str">
        <f t="shared" ca="1" si="75"/>
        <v/>
      </c>
      <c r="FON248" s="125" t="str">
        <f t="shared" ca="1" si="75"/>
        <v/>
      </c>
      <c r="FOO248" s="125" t="str">
        <f t="shared" ca="1" si="75"/>
        <v/>
      </c>
      <c r="FOP248" s="125" t="str">
        <f t="shared" ca="1" si="75"/>
        <v/>
      </c>
      <c r="FOQ248" s="125" t="str">
        <f t="shared" ca="1" si="75"/>
        <v/>
      </c>
      <c r="FOR248" s="125" t="str">
        <f t="shared" ca="1" si="75"/>
        <v/>
      </c>
      <c r="FOS248" s="125" t="str">
        <f t="shared" ca="1" si="75"/>
        <v/>
      </c>
      <c r="FOT248" s="125" t="str">
        <f t="shared" ca="1" si="75"/>
        <v/>
      </c>
      <c r="FOU248" s="125" t="str">
        <f t="shared" ca="1" si="75"/>
        <v/>
      </c>
      <c r="FOV248" s="125" t="str">
        <f t="shared" ca="1" si="75"/>
        <v/>
      </c>
      <c r="FOW248" s="125" t="str">
        <f t="shared" ca="1" si="75"/>
        <v/>
      </c>
      <c r="FOX248" s="125" t="str">
        <f t="shared" ca="1" si="75"/>
        <v/>
      </c>
      <c r="FOY248" s="125" t="str">
        <f t="shared" ca="1" si="75"/>
        <v/>
      </c>
      <c r="FOZ248" s="125" t="str">
        <f t="shared" ca="1" si="75"/>
        <v/>
      </c>
      <c r="FPA248" s="125" t="str">
        <f t="shared" ca="1" si="75"/>
        <v/>
      </c>
      <c r="FPB248" s="125" t="str">
        <f t="shared" ca="1" si="75"/>
        <v/>
      </c>
      <c r="FPC248" s="125" t="str">
        <f t="shared" ca="1" si="75"/>
        <v/>
      </c>
      <c r="FPD248" s="125" t="str">
        <f t="shared" ca="1" si="75"/>
        <v/>
      </c>
      <c r="FPE248" s="125" t="str">
        <f t="shared" ca="1" si="75"/>
        <v/>
      </c>
      <c r="FPF248" s="125" t="str">
        <f t="shared" ca="1" si="75"/>
        <v/>
      </c>
      <c r="FPG248" s="125" t="str">
        <f t="shared" ca="1" si="75"/>
        <v/>
      </c>
      <c r="FPH248" s="125" t="str">
        <f t="shared" ca="1" si="75"/>
        <v/>
      </c>
      <c r="FPI248" s="125" t="str">
        <f t="shared" ref="FPI248:FRT248" ca="1" si="76">IFERROR(INDEX(UNSPSCDes,MATCH(INDIRECT(ADDRESS(ROW(),COLUMN()-1,4)),UNSPSCCode,0)),"")</f>
        <v/>
      </c>
      <c r="FPJ248" s="125" t="str">
        <f t="shared" ca="1" si="76"/>
        <v/>
      </c>
      <c r="FPK248" s="125" t="str">
        <f t="shared" ca="1" si="76"/>
        <v/>
      </c>
      <c r="FPL248" s="125" t="str">
        <f t="shared" ca="1" si="76"/>
        <v/>
      </c>
      <c r="FPM248" s="125" t="str">
        <f t="shared" ca="1" si="76"/>
        <v/>
      </c>
      <c r="FPN248" s="125" t="str">
        <f t="shared" ca="1" si="76"/>
        <v/>
      </c>
      <c r="FPO248" s="125" t="str">
        <f t="shared" ca="1" si="76"/>
        <v/>
      </c>
      <c r="FPP248" s="125" t="str">
        <f t="shared" ca="1" si="76"/>
        <v/>
      </c>
      <c r="FPQ248" s="125" t="str">
        <f t="shared" ca="1" si="76"/>
        <v/>
      </c>
      <c r="FPR248" s="125" t="str">
        <f t="shared" ca="1" si="76"/>
        <v/>
      </c>
      <c r="FPS248" s="125" t="str">
        <f t="shared" ca="1" si="76"/>
        <v/>
      </c>
      <c r="FPT248" s="125" t="str">
        <f t="shared" ca="1" si="76"/>
        <v/>
      </c>
      <c r="FPU248" s="125" t="str">
        <f t="shared" ca="1" si="76"/>
        <v/>
      </c>
      <c r="FPV248" s="125" t="str">
        <f t="shared" ca="1" si="76"/>
        <v/>
      </c>
      <c r="FPW248" s="125" t="str">
        <f t="shared" ca="1" si="76"/>
        <v/>
      </c>
      <c r="FPX248" s="125" t="str">
        <f t="shared" ca="1" si="76"/>
        <v/>
      </c>
      <c r="FPY248" s="125" t="str">
        <f t="shared" ca="1" si="76"/>
        <v/>
      </c>
      <c r="FPZ248" s="125" t="str">
        <f t="shared" ca="1" si="76"/>
        <v/>
      </c>
      <c r="FQA248" s="125" t="str">
        <f t="shared" ca="1" si="76"/>
        <v/>
      </c>
      <c r="FQB248" s="125" t="str">
        <f t="shared" ca="1" si="76"/>
        <v/>
      </c>
      <c r="FQC248" s="125" t="str">
        <f t="shared" ca="1" si="76"/>
        <v/>
      </c>
      <c r="FQD248" s="125" t="str">
        <f t="shared" ca="1" si="76"/>
        <v/>
      </c>
      <c r="FQE248" s="125" t="str">
        <f t="shared" ca="1" si="76"/>
        <v/>
      </c>
      <c r="FQF248" s="125" t="str">
        <f t="shared" ca="1" si="76"/>
        <v/>
      </c>
      <c r="FQG248" s="125" t="str">
        <f t="shared" ca="1" si="76"/>
        <v/>
      </c>
      <c r="FQH248" s="125" t="str">
        <f t="shared" ca="1" si="76"/>
        <v/>
      </c>
      <c r="FQI248" s="125" t="str">
        <f t="shared" ca="1" si="76"/>
        <v/>
      </c>
      <c r="FQJ248" s="125" t="str">
        <f t="shared" ca="1" si="76"/>
        <v/>
      </c>
      <c r="FQK248" s="125" t="str">
        <f t="shared" ca="1" si="76"/>
        <v/>
      </c>
      <c r="FQL248" s="125" t="str">
        <f t="shared" ca="1" si="76"/>
        <v/>
      </c>
      <c r="FQM248" s="125" t="str">
        <f t="shared" ca="1" si="76"/>
        <v/>
      </c>
      <c r="FQN248" s="125" t="str">
        <f t="shared" ca="1" si="76"/>
        <v/>
      </c>
      <c r="FQO248" s="125" t="str">
        <f t="shared" ca="1" si="76"/>
        <v/>
      </c>
      <c r="FQP248" s="125" t="str">
        <f t="shared" ca="1" si="76"/>
        <v/>
      </c>
      <c r="FQQ248" s="125" t="str">
        <f t="shared" ca="1" si="76"/>
        <v/>
      </c>
      <c r="FQR248" s="125" t="str">
        <f t="shared" ca="1" si="76"/>
        <v/>
      </c>
      <c r="FQS248" s="125" t="str">
        <f t="shared" ca="1" si="76"/>
        <v/>
      </c>
      <c r="FQT248" s="125" t="str">
        <f t="shared" ca="1" si="76"/>
        <v/>
      </c>
      <c r="FQU248" s="125" t="str">
        <f t="shared" ca="1" si="76"/>
        <v/>
      </c>
      <c r="FQV248" s="125" t="str">
        <f t="shared" ca="1" si="76"/>
        <v/>
      </c>
      <c r="FQW248" s="125" t="str">
        <f t="shared" ca="1" si="76"/>
        <v/>
      </c>
      <c r="FQX248" s="125" t="str">
        <f t="shared" ca="1" si="76"/>
        <v/>
      </c>
      <c r="FQY248" s="125" t="str">
        <f t="shared" ca="1" si="76"/>
        <v/>
      </c>
      <c r="FQZ248" s="125" t="str">
        <f t="shared" ca="1" si="76"/>
        <v/>
      </c>
      <c r="FRA248" s="125" t="str">
        <f t="shared" ca="1" si="76"/>
        <v/>
      </c>
      <c r="FRB248" s="125" t="str">
        <f t="shared" ca="1" si="76"/>
        <v/>
      </c>
      <c r="FRC248" s="125" t="str">
        <f t="shared" ca="1" si="76"/>
        <v/>
      </c>
      <c r="FRD248" s="125" t="str">
        <f t="shared" ca="1" si="76"/>
        <v/>
      </c>
      <c r="FRE248" s="125" t="str">
        <f t="shared" ca="1" si="76"/>
        <v/>
      </c>
      <c r="FRF248" s="125" t="str">
        <f t="shared" ca="1" si="76"/>
        <v/>
      </c>
      <c r="FRG248" s="125" t="str">
        <f t="shared" ca="1" si="76"/>
        <v/>
      </c>
      <c r="FRH248" s="125" t="str">
        <f t="shared" ca="1" si="76"/>
        <v/>
      </c>
      <c r="FRI248" s="125" t="str">
        <f t="shared" ca="1" si="76"/>
        <v/>
      </c>
      <c r="FRJ248" s="125" t="str">
        <f t="shared" ca="1" si="76"/>
        <v/>
      </c>
      <c r="FRK248" s="125" t="str">
        <f t="shared" ca="1" si="76"/>
        <v/>
      </c>
      <c r="FRL248" s="125" t="str">
        <f t="shared" ca="1" si="76"/>
        <v/>
      </c>
      <c r="FRM248" s="125" t="str">
        <f t="shared" ca="1" si="76"/>
        <v/>
      </c>
      <c r="FRN248" s="125" t="str">
        <f t="shared" ca="1" si="76"/>
        <v/>
      </c>
      <c r="FRO248" s="125" t="str">
        <f t="shared" ca="1" si="76"/>
        <v/>
      </c>
      <c r="FRP248" s="125" t="str">
        <f t="shared" ca="1" si="76"/>
        <v/>
      </c>
      <c r="FRQ248" s="125" t="str">
        <f t="shared" ca="1" si="76"/>
        <v/>
      </c>
      <c r="FRR248" s="125" t="str">
        <f t="shared" ca="1" si="76"/>
        <v/>
      </c>
      <c r="FRS248" s="125" t="str">
        <f t="shared" ca="1" si="76"/>
        <v/>
      </c>
      <c r="FRT248" s="125" t="str">
        <f t="shared" ca="1" si="76"/>
        <v/>
      </c>
      <c r="FRU248" s="125" t="str">
        <f t="shared" ref="FRU248:FUF248" ca="1" si="77">IFERROR(INDEX(UNSPSCDes,MATCH(INDIRECT(ADDRESS(ROW(),COLUMN()-1,4)),UNSPSCCode,0)),"")</f>
        <v/>
      </c>
      <c r="FRV248" s="125" t="str">
        <f t="shared" ca="1" si="77"/>
        <v/>
      </c>
      <c r="FRW248" s="125" t="str">
        <f t="shared" ca="1" si="77"/>
        <v/>
      </c>
      <c r="FRX248" s="125" t="str">
        <f t="shared" ca="1" si="77"/>
        <v/>
      </c>
      <c r="FRY248" s="125" t="str">
        <f t="shared" ca="1" si="77"/>
        <v/>
      </c>
      <c r="FRZ248" s="125" t="str">
        <f t="shared" ca="1" si="77"/>
        <v/>
      </c>
      <c r="FSA248" s="125" t="str">
        <f t="shared" ca="1" si="77"/>
        <v/>
      </c>
      <c r="FSB248" s="125" t="str">
        <f t="shared" ca="1" si="77"/>
        <v/>
      </c>
      <c r="FSC248" s="125" t="str">
        <f t="shared" ca="1" si="77"/>
        <v/>
      </c>
      <c r="FSD248" s="125" t="str">
        <f t="shared" ca="1" si="77"/>
        <v/>
      </c>
      <c r="FSE248" s="125" t="str">
        <f t="shared" ca="1" si="77"/>
        <v/>
      </c>
      <c r="FSF248" s="125" t="str">
        <f t="shared" ca="1" si="77"/>
        <v/>
      </c>
      <c r="FSG248" s="125" t="str">
        <f t="shared" ca="1" si="77"/>
        <v/>
      </c>
      <c r="FSH248" s="125" t="str">
        <f t="shared" ca="1" si="77"/>
        <v/>
      </c>
      <c r="FSI248" s="125" t="str">
        <f t="shared" ca="1" si="77"/>
        <v/>
      </c>
      <c r="FSJ248" s="125" t="str">
        <f t="shared" ca="1" si="77"/>
        <v/>
      </c>
      <c r="FSK248" s="125" t="str">
        <f t="shared" ca="1" si="77"/>
        <v/>
      </c>
      <c r="FSL248" s="125" t="str">
        <f t="shared" ca="1" si="77"/>
        <v/>
      </c>
      <c r="FSM248" s="125" t="str">
        <f t="shared" ca="1" si="77"/>
        <v/>
      </c>
      <c r="FSN248" s="125" t="str">
        <f t="shared" ca="1" si="77"/>
        <v/>
      </c>
      <c r="FSO248" s="125" t="str">
        <f t="shared" ca="1" si="77"/>
        <v/>
      </c>
      <c r="FSP248" s="125" t="str">
        <f t="shared" ca="1" si="77"/>
        <v/>
      </c>
      <c r="FSQ248" s="125" t="str">
        <f t="shared" ca="1" si="77"/>
        <v/>
      </c>
      <c r="FSR248" s="125" t="str">
        <f t="shared" ca="1" si="77"/>
        <v/>
      </c>
      <c r="FSS248" s="125" t="str">
        <f t="shared" ca="1" si="77"/>
        <v/>
      </c>
      <c r="FST248" s="125" t="str">
        <f t="shared" ca="1" si="77"/>
        <v/>
      </c>
      <c r="FSU248" s="125" t="str">
        <f t="shared" ca="1" si="77"/>
        <v/>
      </c>
      <c r="FSV248" s="125" t="str">
        <f t="shared" ca="1" si="77"/>
        <v/>
      </c>
      <c r="FSW248" s="125" t="str">
        <f t="shared" ca="1" si="77"/>
        <v/>
      </c>
      <c r="FSX248" s="125" t="str">
        <f t="shared" ca="1" si="77"/>
        <v/>
      </c>
      <c r="FSY248" s="125" t="str">
        <f t="shared" ca="1" si="77"/>
        <v/>
      </c>
      <c r="FSZ248" s="125" t="str">
        <f t="shared" ca="1" si="77"/>
        <v/>
      </c>
      <c r="FTA248" s="125" t="str">
        <f t="shared" ca="1" si="77"/>
        <v/>
      </c>
      <c r="FTB248" s="125" t="str">
        <f t="shared" ca="1" si="77"/>
        <v/>
      </c>
      <c r="FTC248" s="125" t="str">
        <f t="shared" ca="1" si="77"/>
        <v/>
      </c>
      <c r="FTD248" s="125" t="str">
        <f t="shared" ca="1" si="77"/>
        <v/>
      </c>
      <c r="FTE248" s="125" t="str">
        <f t="shared" ca="1" si="77"/>
        <v/>
      </c>
      <c r="FTF248" s="125" t="str">
        <f t="shared" ca="1" si="77"/>
        <v/>
      </c>
      <c r="FTG248" s="125" t="str">
        <f t="shared" ca="1" si="77"/>
        <v/>
      </c>
      <c r="FTH248" s="125" t="str">
        <f t="shared" ca="1" si="77"/>
        <v/>
      </c>
      <c r="FTI248" s="125" t="str">
        <f t="shared" ca="1" si="77"/>
        <v/>
      </c>
      <c r="FTJ248" s="125" t="str">
        <f t="shared" ca="1" si="77"/>
        <v/>
      </c>
      <c r="FTK248" s="125" t="str">
        <f t="shared" ca="1" si="77"/>
        <v/>
      </c>
      <c r="FTL248" s="125" t="str">
        <f t="shared" ca="1" si="77"/>
        <v/>
      </c>
      <c r="FTM248" s="125" t="str">
        <f t="shared" ca="1" si="77"/>
        <v/>
      </c>
      <c r="FTN248" s="125" t="str">
        <f t="shared" ca="1" si="77"/>
        <v/>
      </c>
      <c r="FTO248" s="125" t="str">
        <f t="shared" ca="1" si="77"/>
        <v/>
      </c>
      <c r="FTP248" s="125" t="str">
        <f t="shared" ca="1" si="77"/>
        <v/>
      </c>
      <c r="FTQ248" s="125" t="str">
        <f t="shared" ca="1" si="77"/>
        <v/>
      </c>
      <c r="FTR248" s="125" t="str">
        <f t="shared" ca="1" si="77"/>
        <v/>
      </c>
      <c r="FTS248" s="125" t="str">
        <f t="shared" ca="1" si="77"/>
        <v/>
      </c>
      <c r="FTT248" s="125" t="str">
        <f t="shared" ca="1" si="77"/>
        <v/>
      </c>
      <c r="FTU248" s="125" t="str">
        <f t="shared" ca="1" si="77"/>
        <v/>
      </c>
      <c r="FTV248" s="125" t="str">
        <f t="shared" ca="1" si="77"/>
        <v/>
      </c>
      <c r="FTW248" s="125" t="str">
        <f t="shared" ca="1" si="77"/>
        <v/>
      </c>
      <c r="FTX248" s="125" t="str">
        <f t="shared" ca="1" si="77"/>
        <v/>
      </c>
      <c r="FTY248" s="125" t="str">
        <f t="shared" ca="1" si="77"/>
        <v/>
      </c>
      <c r="FTZ248" s="125" t="str">
        <f t="shared" ca="1" si="77"/>
        <v/>
      </c>
      <c r="FUA248" s="125" t="str">
        <f t="shared" ca="1" si="77"/>
        <v/>
      </c>
      <c r="FUB248" s="125" t="str">
        <f t="shared" ca="1" si="77"/>
        <v/>
      </c>
      <c r="FUC248" s="125" t="str">
        <f t="shared" ca="1" si="77"/>
        <v/>
      </c>
      <c r="FUD248" s="125" t="str">
        <f t="shared" ca="1" si="77"/>
        <v/>
      </c>
      <c r="FUE248" s="125" t="str">
        <f t="shared" ca="1" si="77"/>
        <v/>
      </c>
      <c r="FUF248" s="125" t="str">
        <f t="shared" ca="1" si="77"/>
        <v/>
      </c>
      <c r="FUG248" s="125" t="str">
        <f t="shared" ref="FUG248:FWR248" ca="1" si="78">IFERROR(INDEX(UNSPSCDes,MATCH(INDIRECT(ADDRESS(ROW(),COLUMN()-1,4)),UNSPSCCode,0)),"")</f>
        <v/>
      </c>
      <c r="FUH248" s="125" t="str">
        <f t="shared" ca="1" si="78"/>
        <v/>
      </c>
      <c r="FUI248" s="125" t="str">
        <f t="shared" ca="1" si="78"/>
        <v/>
      </c>
      <c r="FUJ248" s="125" t="str">
        <f t="shared" ca="1" si="78"/>
        <v/>
      </c>
      <c r="FUK248" s="125" t="str">
        <f t="shared" ca="1" si="78"/>
        <v/>
      </c>
      <c r="FUL248" s="125" t="str">
        <f t="shared" ca="1" si="78"/>
        <v/>
      </c>
      <c r="FUM248" s="125" t="str">
        <f t="shared" ca="1" si="78"/>
        <v/>
      </c>
      <c r="FUN248" s="125" t="str">
        <f t="shared" ca="1" si="78"/>
        <v/>
      </c>
      <c r="FUO248" s="125" t="str">
        <f t="shared" ca="1" si="78"/>
        <v/>
      </c>
      <c r="FUP248" s="125" t="str">
        <f t="shared" ca="1" si="78"/>
        <v/>
      </c>
      <c r="FUQ248" s="125" t="str">
        <f t="shared" ca="1" si="78"/>
        <v/>
      </c>
      <c r="FUR248" s="125" t="str">
        <f t="shared" ca="1" si="78"/>
        <v/>
      </c>
      <c r="FUS248" s="125" t="str">
        <f t="shared" ca="1" si="78"/>
        <v/>
      </c>
      <c r="FUT248" s="125" t="str">
        <f t="shared" ca="1" si="78"/>
        <v/>
      </c>
      <c r="FUU248" s="125" t="str">
        <f t="shared" ca="1" si="78"/>
        <v/>
      </c>
      <c r="FUV248" s="125" t="str">
        <f t="shared" ca="1" si="78"/>
        <v/>
      </c>
      <c r="FUW248" s="125" t="str">
        <f t="shared" ca="1" si="78"/>
        <v/>
      </c>
      <c r="FUX248" s="125" t="str">
        <f t="shared" ca="1" si="78"/>
        <v/>
      </c>
      <c r="FUY248" s="125" t="str">
        <f t="shared" ca="1" si="78"/>
        <v/>
      </c>
      <c r="FUZ248" s="125" t="str">
        <f t="shared" ca="1" si="78"/>
        <v/>
      </c>
      <c r="FVA248" s="125" t="str">
        <f t="shared" ca="1" si="78"/>
        <v/>
      </c>
      <c r="FVB248" s="125" t="str">
        <f t="shared" ca="1" si="78"/>
        <v/>
      </c>
      <c r="FVC248" s="125" t="str">
        <f t="shared" ca="1" si="78"/>
        <v/>
      </c>
      <c r="FVD248" s="125" t="str">
        <f t="shared" ca="1" si="78"/>
        <v/>
      </c>
      <c r="FVE248" s="125" t="str">
        <f t="shared" ca="1" si="78"/>
        <v/>
      </c>
      <c r="FVF248" s="125" t="str">
        <f t="shared" ca="1" si="78"/>
        <v/>
      </c>
      <c r="FVG248" s="125" t="str">
        <f t="shared" ca="1" si="78"/>
        <v/>
      </c>
      <c r="FVH248" s="125" t="str">
        <f t="shared" ca="1" si="78"/>
        <v/>
      </c>
      <c r="FVI248" s="125" t="str">
        <f t="shared" ca="1" si="78"/>
        <v/>
      </c>
      <c r="FVJ248" s="125" t="str">
        <f t="shared" ca="1" si="78"/>
        <v/>
      </c>
      <c r="FVK248" s="125" t="str">
        <f t="shared" ca="1" si="78"/>
        <v/>
      </c>
      <c r="FVL248" s="125" t="str">
        <f t="shared" ca="1" si="78"/>
        <v/>
      </c>
      <c r="FVM248" s="125" t="str">
        <f t="shared" ca="1" si="78"/>
        <v/>
      </c>
      <c r="FVN248" s="125" t="str">
        <f t="shared" ca="1" si="78"/>
        <v/>
      </c>
      <c r="FVO248" s="125" t="str">
        <f t="shared" ca="1" si="78"/>
        <v/>
      </c>
      <c r="FVP248" s="125" t="str">
        <f t="shared" ca="1" si="78"/>
        <v/>
      </c>
      <c r="FVQ248" s="125" t="str">
        <f t="shared" ca="1" si="78"/>
        <v/>
      </c>
      <c r="FVR248" s="125" t="str">
        <f t="shared" ca="1" si="78"/>
        <v/>
      </c>
      <c r="FVS248" s="125" t="str">
        <f t="shared" ca="1" si="78"/>
        <v/>
      </c>
      <c r="FVT248" s="125" t="str">
        <f t="shared" ca="1" si="78"/>
        <v/>
      </c>
      <c r="FVU248" s="125" t="str">
        <f t="shared" ca="1" si="78"/>
        <v/>
      </c>
      <c r="FVV248" s="125" t="str">
        <f t="shared" ca="1" si="78"/>
        <v/>
      </c>
      <c r="FVW248" s="125" t="str">
        <f t="shared" ca="1" si="78"/>
        <v/>
      </c>
      <c r="FVX248" s="125" t="str">
        <f t="shared" ca="1" si="78"/>
        <v/>
      </c>
      <c r="FVY248" s="125" t="str">
        <f t="shared" ca="1" si="78"/>
        <v/>
      </c>
      <c r="FVZ248" s="125" t="str">
        <f t="shared" ca="1" si="78"/>
        <v/>
      </c>
      <c r="FWA248" s="125" t="str">
        <f t="shared" ca="1" si="78"/>
        <v/>
      </c>
      <c r="FWB248" s="125" t="str">
        <f t="shared" ca="1" si="78"/>
        <v/>
      </c>
      <c r="FWC248" s="125" t="str">
        <f t="shared" ca="1" si="78"/>
        <v/>
      </c>
      <c r="FWD248" s="125" t="str">
        <f t="shared" ca="1" si="78"/>
        <v/>
      </c>
      <c r="FWE248" s="125" t="str">
        <f t="shared" ca="1" si="78"/>
        <v/>
      </c>
      <c r="FWF248" s="125" t="str">
        <f t="shared" ca="1" si="78"/>
        <v/>
      </c>
      <c r="FWG248" s="125" t="str">
        <f t="shared" ca="1" si="78"/>
        <v/>
      </c>
      <c r="FWH248" s="125" t="str">
        <f t="shared" ca="1" si="78"/>
        <v/>
      </c>
      <c r="FWI248" s="125" t="str">
        <f t="shared" ca="1" si="78"/>
        <v/>
      </c>
      <c r="FWJ248" s="125" t="str">
        <f t="shared" ca="1" si="78"/>
        <v/>
      </c>
      <c r="FWK248" s="125" t="str">
        <f t="shared" ca="1" si="78"/>
        <v/>
      </c>
      <c r="FWL248" s="125" t="str">
        <f t="shared" ca="1" si="78"/>
        <v/>
      </c>
      <c r="FWM248" s="125" t="str">
        <f t="shared" ca="1" si="78"/>
        <v/>
      </c>
      <c r="FWN248" s="125" t="str">
        <f t="shared" ca="1" si="78"/>
        <v/>
      </c>
      <c r="FWO248" s="125" t="str">
        <f t="shared" ca="1" si="78"/>
        <v/>
      </c>
      <c r="FWP248" s="125" t="str">
        <f t="shared" ca="1" si="78"/>
        <v/>
      </c>
      <c r="FWQ248" s="125" t="str">
        <f t="shared" ca="1" si="78"/>
        <v/>
      </c>
      <c r="FWR248" s="125" t="str">
        <f t="shared" ca="1" si="78"/>
        <v/>
      </c>
      <c r="FWS248" s="125" t="str">
        <f t="shared" ref="FWS248:FZD248" ca="1" si="79">IFERROR(INDEX(UNSPSCDes,MATCH(INDIRECT(ADDRESS(ROW(),COLUMN()-1,4)),UNSPSCCode,0)),"")</f>
        <v/>
      </c>
      <c r="FWT248" s="125" t="str">
        <f t="shared" ca="1" si="79"/>
        <v/>
      </c>
      <c r="FWU248" s="125" t="str">
        <f t="shared" ca="1" si="79"/>
        <v/>
      </c>
      <c r="FWV248" s="125" t="str">
        <f t="shared" ca="1" si="79"/>
        <v/>
      </c>
      <c r="FWW248" s="125" t="str">
        <f t="shared" ca="1" si="79"/>
        <v/>
      </c>
      <c r="FWX248" s="125" t="str">
        <f t="shared" ca="1" si="79"/>
        <v/>
      </c>
      <c r="FWY248" s="125" t="str">
        <f t="shared" ca="1" si="79"/>
        <v/>
      </c>
      <c r="FWZ248" s="125" t="str">
        <f t="shared" ca="1" si="79"/>
        <v/>
      </c>
      <c r="FXA248" s="125" t="str">
        <f t="shared" ca="1" si="79"/>
        <v/>
      </c>
      <c r="FXB248" s="125" t="str">
        <f t="shared" ca="1" si="79"/>
        <v/>
      </c>
      <c r="FXC248" s="125" t="str">
        <f t="shared" ca="1" si="79"/>
        <v/>
      </c>
      <c r="FXD248" s="125" t="str">
        <f t="shared" ca="1" si="79"/>
        <v/>
      </c>
      <c r="FXE248" s="125" t="str">
        <f t="shared" ca="1" si="79"/>
        <v/>
      </c>
      <c r="FXF248" s="125" t="str">
        <f t="shared" ca="1" si="79"/>
        <v/>
      </c>
      <c r="FXG248" s="125" t="str">
        <f t="shared" ca="1" si="79"/>
        <v/>
      </c>
      <c r="FXH248" s="125" t="str">
        <f t="shared" ca="1" si="79"/>
        <v/>
      </c>
      <c r="FXI248" s="125" t="str">
        <f t="shared" ca="1" si="79"/>
        <v/>
      </c>
      <c r="FXJ248" s="125" t="str">
        <f t="shared" ca="1" si="79"/>
        <v/>
      </c>
      <c r="FXK248" s="125" t="str">
        <f t="shared" ca="1" si="79"/>
        <v/>
      </c>
      <c r="FXL248" s="125" t="str">
        <f t="shared" ca="1" si="79"/>
        <v/>
      </c>
      <c r="FXM248" s="125" t="str">
        <f t="shared" ca="1" si="79"/>
        <v/>
      </c>
      <c r="FXN248" s="125" t="str">
        <f t="shared" ca="1" si="79"/>
        <v/>
      </c>
      <c r="FXO248" s="125" t="str">
        <f t="shared" ca="1" si="79"/>
        <v/>
      </c>
      <c r="FXP248" s="125" t="str">
        <f t="shared" ca="1" si="79"/>
        <v/>
      </c>
      <c r="FXQ248" s="125" t="str">
        <f t="shared" ca="1" si="79"/>
        <v/>
      </c>
      <c r="FXR248" s="125" t="str">
        <f t="shared" ca="1" si="79"/>
        <v/>
      </c>
      <c r="FXS248" s="125" t="str">
        <f t="shared" ca="1" si="79"/>
        <v/>
      </c>
      <c r="FXT248" s="125" t="str">
        <f t="shared" ca="1" si="79"/>
        <v/>
      </c>
      <c r="FXU248" s="125" t="str">
        <f t="shared" ca="1" si="79"/>
        <v/>
      </c>
      <c r="FXV248" s="125" t="str">
        <f t="shared" ca="1" si="79"/>
        <v/>
      </c>
      <c r="FXW248" s="125" t="str">
        <f t="shared" ca="1" si="79"/>
        <v/>
      </c>
      <c r="FXX248" s="125" t="str">
        <f t="shared" ca="1" si="79"/>
        <v/>
      </c>
      <c r="FXY248" s="125" t="str">
        <f t="shared" ca="1" si="79"/>
        <v/>
      </c>
      <c r="FXZ248" s="125" t="str">
        <f t="shared" ca="1" si="79"/>
        <v/>
      </c>
      <c r="FYA248" s="125" t="str">
        <f t="shared" ca="1" si="79"/>
        <v/>
      </c>
      <c r="FYB248" s="125" t="str">
        <f t="shared" ca="1" si="79"/>
        <v/>
      </c>
      <c r="FYC248" s="125" t="str">
        <f t="shared" ca="1" si="79"/>
        <v/>
      </c>
      <c r="FYD248" s="125" t="str">
        <f t="shared" ca="1" si="79"/>
        <v/>
      </c>
      <c r="FYE248" s="125" t="str">
        <f t="shared" ca="1" si="79"/>
        <v/>
      </c>
      <c r="FYF248" s="125" t="str">
        <f t="shared" ca="1" si="79"/>
        <v/>
      </c>
      <c r="FYG248" s="125" t="str">
        <f t="shared" ca="1" si="79"/>
        <v/>
      </c>
      <c r="FYH248" s="125" t="str">
        <f t="shared" ca="1" si="79"/>
        <v/>
      </c>
      <c r="FYI248" s="125" t="str">
        <f t="shared" ca="1" si="79"/>
        <v/>
      </c>
      <c r="FYJ248" s="125" t="str">
        <f t="shared" ca="1" si="79"/>
        <v/>
      </c>
      <c r="FYK248" s="125" t="str">
        <f t="shared" ca="1" si="79"/>
        <v/>
      </c>
      <c r="FYL248" s="125" t="str">
        <f t="shared" ca="1" si="79"/>
        <v/>
      </c>
      <c r="FYM248" s="125" t="str">
        <f t="shared" ca="1" si="79"/>
        <v/>
      </c>
      <c r="FYN248" s="125" t="str">
        <f t="shared" ca="1" si="79"/>
        <v/>
      </c>
      <c r="FYO248" s="125" t="str">
        <f t="shared" ca="1" si="79"/>
        <v/>
      </c>
      <c r="FYP248" s="125" t="str">
        <f t="shared" ca="1" si="79"/>
        <v/>
      </c>
      <c r="FYQ248" s="125" t="str">
        <f t="shared" ca="1" si="79"/>
        <v/>
      </c>
      <c r="FYR248" s="125" t="str">
        <f t="shared" ca="1" si="79"/>
        <v/>
      </c>
      <c r="FYS248" s="125" t="str">
        <f t="shared" ca="1" si="79"/>
        <v/>
      </c>
      <c r="FYT248" s="125" t="str">
        <f t="shared" ca="1" si="79"/>
        <v/>
      </c>
      <c r="FYU248" s="125" t="str">
        <f t="shared" ca="1" si="79"/>
        <v/>
      </c>
      <c r="FYV248" s="125" t="str">
        <f t="shared" ca="1" si="79"/>
        <v/>
      </c>
      <c r="FYW248" s="125" t="str">
        <f t="shared" ca="1" si="79"/>
        <v/>
      </c>
      <c r="FYX248" s="125" t="str">
        <f t="shared" ca="1" si="79"/>
        <v/>
      </c>
      <c r="FYY248" s="125" t="str">
        <f t="shared" ca="1" si="79"/>
        <v/>
      </c>
      <c r="FYZ248" s="125" t="str">
        <f t="shared" ca="1" si="79"/>
        <v/>
      </c>
      <c r="FZA248" s="125" t="str">
        <f t="shared" ca="1" si="79"/>
        <v/>
      </c>
      <c r="FZB248" s="125" t="str">
        <f t="shared" ca="1" si="79"/>
        <v/>
      </c>
      <c r="FZC248" s="125" t="str">
        <f t="shared" ca="1" si="79"/>
        <v/>
      </c>
      <c r="FZD248" s="125" t="str">
        <f t="shared" ca="1" si="79"/>
        <v/>
      </c>
      <c r="FZE248" s="125" t="str">
        <f t="shared" ref="FZE248:GBP248" ca="1" si="80">IFERROR(INDEX(UNSPSCDes,MATCH(INDIRECT(ADDRESS(ROW(),COLUMN()-1,4)),UNSPSCCode,0)),"")</f>
        <v/>
      </c>
      <c r="FZF248" s="125" t="str">
        <f t="shared" ca="1" si="80"/>
        <v/>
      </c>
      <c r="FZG248" s="125" t="str">
        <f t="shared" ca="1" si="80"/>
        <v/>
      </c>
      <c r="FZH248" s="125" t="str">
        <f t="shared" ca="1" si="80"/>
        <v/>
      </c>
      <c r="FZI248" s="125" t="str">
        <f t="shared" ca="1" si="80"/>
        <v/>
      </c>
      <c r="FZJ248" s="125" t="str">
        <f t="shared" ca="1" si="80"/>
        <v/>
      </c>
      <c r="FZK248" s="125" t="str">
        <f t="shared" ca="1" si="80"/>
        <v/>
      </c>
      <c r="FZL248" s="125" t="str">
        <f t="shared" ca="1" si="80"/>
        <v/>
      </c>
      <c r="FZM248" s="125" t="str">
        <f t="shared" ca="1" si="80"/>
        <v/>
      </c>
      <c r="FZN248" s="125" t="str">
        <f t="shared" ca="1" si="80"/>
        <v/>
      </c>
      <c r="FZO248" s="125" t="str">
        <f t="shared" ca="1" si="80"/>
        <v/>
      </c>
      <c r="FZP248" s="125" t="str">
        <f t="shared" ca="1" si="80"/>
        <v/>
      </c>
      <c r="FZQ248" s="125" t="str">
        <f t="shared" ca="1" si="80"/>
        <v/>
      </c>
      <c r="FZR248" s="125" t="str">
        <f t="shared" ca="1" si="80"/>
        <v/>
      </c>
      <c r="FZS248" s="125" t="str">
        <f t="shared" ca="1" si="80"/>
        <v/>
      </c>
      <c r="FZT248" s="125" t="str">
        <f t="shared" ca="1" si="80"/>
        <v/>
      </c>
      <c r="FZU248" s="125" t="str">
        <f t="shared" ca="1" si="80"/>
        <v/>
      </c>
      <c r="FZV248" s="125" t="str">
        <f t="shared" ca="1" si="80"/>
        <v/>
      </c>
      <c r="FZW248" s="125" t="str">
        <f t="shared" ca="1" si="80"/>
        <v/>
      </c>
      <c r="FZX248" s="125" t="str">
        <f t="shared" ca="1" si="80"/>
        <v/>
      </c>
      <c r="FZY248" s="125" t="str">
        <f t="shared" ca="1" si="80"/>
        <v/>
      </c>
      <c r="FZZ248" s="125" t="str">
        <f t="shared" ca="1" si="80"/>
        <v/>
      </c>
      <c r="GAA248" s="125" t="str">
        <f t="shared" ca="1" si="80"/>
        <v/>
      </c>
      <c r="GAB248" s="125" t="str">
        <f t="shared" ca="1" si="80"/>
        <v/>
      </c>
      <c r="GAC248" s="125" t="str">
        <f t="shared" ca="1" si="80"/>
        <v/>
      </c>
      <c r="GAD248" s="125" t="str">
        <f t="shared" ca="1" si="80"/>
        <v/>
      </c>
      <c r="GAE248" s="125" t="str">
        <f t="shared" ca="1" si="80"/>
        <v/>
      </c>
      <c r="GAF248" s="125" t="str">
        <f t="shared" ca="1" si="80"/>
        <v/>
      </c>
      <c r="GAG248" s="125" t="str">
        <f t="shared" ca="1" si="80"/>
        <v/>
      </c>
      <c r="GAH248" s="125" t="str">
        <f t="shared" ca="1" si="80"/>
        <v/>
      </c>
      <c r="GAI248" s="125" t="str">
        <f t="shared" ca="1" si="80"/>
        <v/>
      </c>
      <c r="GAJ248" s="125" t="str">
        <f t="shared" ca="1" si="80"/>
        <v/>
      </c>
      <c r="GAK248" s="125" t="str">
        <f t="shared" ca="1" si="80"/>
        <v/>
      </c>
      <c r="GAL248" s="125" t="str">
        <f t="shared" ca="1" si="80"/>
        <v/>
      </c>
      <c r="GAM248" s="125" t="str">
        <f t="shared" ca="1" si="80"/>
        <v/>
      </c>
      <c r="GAN248" s="125" t="str">
        <f t="shared" ca="1" si="80"/>
        <v/>
      </c>
      <c r="GAO248" s="125" t="str">
        <f t="shared" ca="1" si="80"/>
        <v/>
      </c>
      <c r="GAP248" s="125" t="str">
        <f t="shared" ca="1" si="80"/>
        <v/>
      </c>
      <c r="GAQ248" s="125" t="str">
        <f t="shared" ca="1" si="80"/>
        <v/>
      </c>
      <c r="GAR248" s="125" t="str">
        <f t="shared" ca="1" si="80"/>
        <v/>
      </c>
      <c r="GAS248" s="125" t="str">
        <f t="shared" ca="1" si="80"/>
        <v/>
      </c>
      <c r="GAT248" s="125" t="str">
        <f t="shared" ca="1" si="80"/>
        <v/>
      </c>
      <c r="GAU248" s="125" t="str">
        <f t="shared" ca="1" si="80"/>
        <v/>
      </c>
      <c r="GAV248" s="125" t="str">
        <f t="shared" ca="1" si="80"/>
        <v/>
      </c>
      <c r="GAW248" s="125" t="str">
        <f t="shared" ca="1" si="80"/>
        <v/>
      </c>
      <c r="GAX248" s="125" t="str">
        <f t="shared" ca="1" si="80"/>
        <v/>
      </c>
      <c r="GAY248" s="125" t="str">
        <f t="shared" ca="1" si="80"/>
        <v/>
      </c>
      <c r="GAZ248" s="125" t="str">
        <f t="shared" ca="1" si="80"/>
        <v/>
      </c>
      <c r="GBA248" s="125" t="str">
        <f t="shared" ca="1" si="80"/>
        <v/>
      </c>
      <c r="GBB248" s="125" t="str">
        <f t="shared" ca="1" si="80"/>
        <v/>
      </c>
      <c r="GBC248" s="125" t="str">
        <f t="shared" ca="1" si="80"/>
        <v/>
      </c>
      <c r="GBD248" s="125" t="str">
        <f t="shared" ca="1" si="80"/>
        <v/>
      </c>
      <c r="GBE248" s="125" t="str">
        <f t="shared" ca="1" si="80"/>
        <v/>
      </c>
      <c r="GBF248" s="125" t="str">
        <f t="shared" ca="1" si="80"/>
        <v/>
      </c>
      <c r="GBG248" s="125" t="str">
        <f t="shared" ca="1" si="80"/>
        <v/>
      </c>
      <c r="GBH248" s="125" t="str">
        <f t="shared" ca="1" si="80"/>
        <v/>
      </c>
      <c r="GBI248" s="125" t="str">
        <f t="shared" ca="1" si="80"/>
        <v/>
      </c>
      <c r="GBJ248" s="125" t="str">
        <f t="shared" ca="1" si="80"/>
        <v/>
      </c>
      <c r="GBK248" s="125" t="str">
        <f t="shared" ca="1" si="80"/>
        <v/>
      </c>
      <c r="GBL248" s="125" t="str">
        <f t="shared" ca="1" si="80"/>
        <v/>
      </c>
      <c r="GBM248" s="125" t="str">
        <f t="shared" ca="1" si="80"/>
        <v/>
      </c>
      <c r="GBN248" s="125" t="str">
        <f t="shared" ca="1" si="80"/>
        <v/>
      </c>
      <c r="GBO248" s="125" t="str">
        <f t="shared" ca="1" si="80"/>
        <v/>
      </c>
      <c r="GBP248" s="125" t="str">
        <f t="shared" ca="1" si="80"/>
        <v/>
      </c>
      <c r="GBQ248" s="125" t="str">
        <f t="shared" ref="GBQ248:GEB248" ca="1" si="81">IFERROR(INDEX(UNSPSCDes,MATCH(INDIRECT(ADDRESS(ROW(),COLUMN()-1,4)),UNSPSCCode,0)),"")</f>
        <v/>
      </c>
      <c r="GBR248" s="125" t="str">
        <f t="shared" ca="1" si="81"/>
        <v/>
      </c>
      <c r="GBS248" s="125" t="str">
        <f t="shared" ca="1" si="81"/>
        <v/>
      </c>
      <c r="GBT248" s="125" t="str">
        <f t="shared" ca="1" si="81"/>
        <v/>
      </c>
      <c r="GBU248" s="125" t="str">
        <f t="shared" ca="1" si="81"/>
        <v/>
      </c>
      <c r="GBV248" s="125" t="str">
        <f t="shared" ca="1" si="81"/>
        <v/>
      </c>
      <c r="GBW248" s="125" t="str">
        <f t="shared" ca="1" si="81"/>
        <v/>
      </c>
      <c r="GBX248" s="125" t="str">
        <f t="shared" ca="1" si="81"/>
        <v/>
      </c>
      <c r="GBY248" s="125" t="str">
        <f t="shared" ca="1" si="81"/>
        <v/>
      </c>
      <c r="GBZ248" s="125" t="str">
        <f t="shared" ca="1" si="81"/>
        <v/>
      </c>
      <c r="GCA248" s="125" t="str">
        <f t="shared" ca="1" si="81"/>
        <v/>
      </c>
      <c r="GCB248" s="125" t="str">
        <f t="shared" ca="1" si="81"/>
        <v/>
      </c>
      <c r="GCC248" s="125" t="str">
        <f t="shared" ca="1" si="81"/>
        <v/>
      </c>
      <c r="GCD248" s="125" t="str">
        <f t="shared" ca="1" si="81"/>
        <v/>
      </c>
      <c r="GCE248" s="125" t="str">
        <f t="shared" ca="1" si="81"/>
        <v/>
      </c>
      <c r="GCF248" s="125" t="str">
        <f t="shared" ca="1" si="81"/>
        <v/>
      </c>
      <c r="GCG248" s="125" t="str">
        <f t="shared" ca="1" si="81"/>
        <v/>
      </c>
      <c r="GCH248" s="125" t="str">
        <f t="shared" ca="1" si="81"/>
        <v/>
      </c>
      <c r="GCI248" s="125" t="str">
        <f t="shared" ca="1" si="81"/>
        <v/>
      </c>
      <c r="GCJ248" s="125" t="str">
        <f t="shared" ca="1" si="81"/>
        <v/>
      </c>
      <c r="GCK248" s="125" t="str">
        <f t="shared" ca="1" si="81"/>
        <v/>
      </c>
      <c r="GCL248" s="125" t="str">
        <f t="shared" ca="1" si="81"/>
        <v/>
      </c>
      <c r="GCM248" s="125" t="str">
        <f t="shared" ca="1" si="81"/>
        <v/>
      </c>
      <c r="GCN248" s="125" t="str">
        <f t="shared" ca="1" si="81"/>
        <v/>
      </c>
      <c r="GCO248" s="125" t="str">
        <f t="shared" ca="1" si="81"/>
        <v/>
      </c>
      <c r="GCP248" s="125" t="str">
        <f t="shared" ca="1" si="81"/>
        <v/>
      </c>
      <c r="GCQ248" s="125" t="str">
        <f t="shared" ca="1" si="81"/>
        <v/>
      </c>
      <c r="GCR248" s="125" t="str">
        <f t="shared" ca="1" si="81"/>
        <v/>
      </c>
      <c r="GCS248" s="125" t="str">
        <f t="shared" ca="1" si="81"/>
        <v/>
      </c>
      <c r="GCT248" s="125" t="str">
        <f t="shared" ca="1" si="81"/>
        <v/>
      </c>
      <c r="GCU248" s="125" t="str">
        <f t="shared" ca="1" si="81"/>
        <v/>
      </c>
      <c r="GCV248" s="125" t="str">
        <f t="shared" ca="1" si="81"/>
        <v/>
      </c>
      <c r="GCW248" s="125" t="str">
        <f t="shared" ca="1" si="81"/>
        <v/>
      </c>
      <c r="GCX248" s="125" t="str">
        <f t="shared" ca="1" si="81"/>
        <v/>
      </c>
      <c r="GCY248" s="125" t="str">
        <f t="shared" ca="1" si="81"/>
        <v/>
      </c>
      <c r="GCZ248" s="125" t="str">
        <f t="shared" ca="1" si="81"/>
        <v/>
      </c>
      <c r="GDA248" s="125" t="str">
        <f t="shared" ca="1" si="81"/>
        <v/>
      </c>
      <c r="GDB248" s="125" t="str">
        <f t="shared" ca="1" si="81"/>
        <v/>
      </c>
      <c r="GDC248" s="125" t="str">
        <f t="shared" ca="1" si="81"/>
        <v/>
      </c>
      <c r="GDD248" s="125" t="str">
        <f t="shared" ca="1" si="81"/>
        <v/>
      </c>
      <c r="GDE248" s="125" t="str">
        <f t="shared" ca="1" si="81"/>
        <v/>
      </c>
      <c r="GDF248" s="125" t="str">
        <f t="shared" ca="1" si="81"/>
        <v/>
      </c>
      <c r="GDG248" s="125" t="str">
        <f t="shared" ca="1" si="81"/>
        <v/>
      </c>
      <c r="GDH248" s="125" t="str">
        <f t="shared" ca="1" si="81"/>
        <v/>
      </c>
      <c r="GDI248" s="125" t="str">
        <f t="shared" ca="1" si="81"/>
        <v/>
      </c>
      <c r="GDJ248" s="125" t="str">
        <f t="shared" ca="1" si="81"/>
        <v/>
      </c>
      <c r="GDK248" s="125" t="str">
        <f t="shared" ca="1" si="81"/>
        <v/>
      </c>
      <c r="GDL248" s="125" t="str">
        <f t="shared" ca="1" si="81"/>
        <v/>
      </c>
      <c r="GDM248" s="125" t="str">
        <f t="shared" ca="1" si="81"/>
        <v/>
      </c>
      <c r="GDN248" s="125" t="str">
        <f t="shared" ca="1" si="81"/>
        <v/>
      </c>
      <c r="GDO248" s="125" t="str">
        <f t="shared" ca="1" si="81"/>
        <v/>
      </c>
      <c r="GDP248" s="125" t="str">
        <f t="shared" ca="1" si="81"/>
        <v/>
      </c>
      <c r="GDQ248" s="125" t="str">
        <f t="shared" ca="1" si="81"/>
        <v/>
      </c>
      <c r="GDR248" s="125" t="str">
        <f t="shared" ca="1" si="81"/>
        <v/>
      </c>
      <c r="GDS248" s="125" t="str">
        <f t="shared" ca="1" si="81"/>
        <v/>
      </c>
      <c r="GDT248" s="125" t="str">
        <f t="shared" ca="1" si="81"/>
        <v/>
      </c>
      <c r="GDU248" s="125" t="str">
        <f t="shared" ca="1" si="81"/>
        <v/>
      </c>
      <c r="GDV248" s="125" t="str">
        <f t="shared" ca="1" si="81"/>
        <v/>
      </c>
      <c r="GDW248" s="125" t="str">
        <f t="shared" ca="1" si="81"/>
        <v/>
      </c>
      <c r="GDX248" s="125" t="str">
        <f t="shared" ca="1" si="81"/>
        <v/>
      </c>
      <c r="GDY248" s="125" t="str">
        <f t="shared" ca="1" si="81"/>
        <v/>
      </c>
      <c r="GDZ248" s="125" t="str">
        <f t="shared" ca="1" si="81"/>
        <v/>
      </c>
      <c r="GEA248" s="125" t="str">
        <f t="shared" ca="1" si="81"/>
        <v/>
      </c>
      <c r="GEB248" s="125" t="str">
        <f t="shared" ca="1" si="81"/>
        <v/>
      </c>
      <c r="GEC248" s="125" t="str">
        <f t="shared" ref="GEC248:GGN248" ca="1" si="82">IFERROR(INDEX(UNSPSCDes,MATCH(INDIRECT(ADDRESS(ROW(),COLUMN()-1,4)),UNSPSCCode,0)),"")</f>
        <v/>
      </c>
      <c r="GED248" s="125" t="str">
        <f t="shared" ca="1" si="82"/>
        <v/>
      </c>
      <c r="GEE248" s="125" t="str">
        <f t="shared" ca="1" si="82"/>
        <v/>
      </c>
      <c r="GEF248" s="125" t="str">
        <f t="shared" ca="1" si="82"/>
        <v/>
      </c>
      <c r="GEG248" s="125" t="str">
        <f t="shared" ca="1" si="82"/>
        <v/>
      </c>
      <c r="GEH248" s="125" t="str">
        <f t="shared" ca="1" si="82"/>
        <v/>
      </c>
      <c r="GEI248" s="125" t="str">
        <f t="shared" ca="1" si="82"/>
        <v/>
      </c>
      <c r="GEJ248" s="125" t="str">
        <f t="shared" ca="1" si="82"/>
        <v/>
      </c>
      <c r="GEK248" s="125" t="str">
        <f t="shared" ca="1" si="82"/>
        <v/>
      </c>
      <c r="GEL248" s="125" t="str">
        <f t="shared" ca="1" si="82"/>
        <v/>
      </c>
      <c r="GEM248" s="125" t="str">
        <f t="shared" ca="1" si="82"/>
        <v/>
      </c>
      <c r="GEN248" s="125" t="str">
        <f t="shared" ca="1" si="82"/>
        <v/>
      </c>
      <c r="GEO248" s="125" t="str">
        <f t="shared" ca="1" si="82"/>
        <v/>
      </c>
      <c r="GEP248" s="125" t="str">
        <f t="shared" ca="1" si="82"/>
        <v/>
      </c>
      <c r="GEQ248" s="125" t="str">
        <f t="shared" ca="1" si="82"/>
        <v/>
      </c>
      <c r="GER248" s="125" t="str">
        <f t="shared" ca="1" si="82"/>
        <v/>
      </c>
      <c r="GES248" s="125" t="str">
        <f t="shared" ca="1" si="82"/>
        <v/>
      </c>
      <c r="GET248" s="125" t="str">
        <f t="shared" ca="1" si="82"/>
        <v/>
      </c>
      <c r="GEU248" s="125" t="str">
        <f t="shared" ca="1" si="82"/>
        <v/>
      </c>
      <c r="GEV248" s="125" t="str">
        <f t="shared" ca="1" si="82"/>
        <v/>
      </c>
      <c r="GEW248" s="125" t="str">
        <f t="shared" ca="1" si="82"/>
        <v/>
      </c>
      <c r="GEX248" s="125" t="str">
        <f t="shared" ca="1" si="82"/>
        <v/>
      </c>
      <c r="GEY248" s="125" t="str">
        <f t="shared" ca="1" si="82"/>
        <v/>
      </c>
      <c r="GEZ248" s="125" t="str">
        <f t="shared" ca="1" si="82"/>
        <v/>
      </c>
      <c r="GFA248" s="125" t="str">
        <f t="shared" ca="1" si="82"/>
        <v/>
      </c>
      <c r="GFB248" s="125" t="str">
        <f t="shared" ca="1" si="82"/>
        <v/>
      </c>
      <c r="GFC248" s="125" t="str">
        <f t="shared" ca="1" si="82"/>
        <v/>
      </c>
      <c r="GFD248" s="125" t="str">
        <f t="shared" ca="1" si="82"/>
        <v/>
      </c>
      <c r="GFE248" s="125" t="str">
        <f t="shared" ca="1" si="82"/>
        <v/>
      </c>
      <c r="GFF248" s="125" t="str">
        <f t="shared" ca="1" si="82"/>
        <v/>
      </c>
      <c r="GFG248" s="125" t="str">
        <f t="shared" ca="1" si="82"/>
        <v/>
      </c>
      <c r="GFH248" s="125" t="str">
        <f t="shared" ca="1" si="82"/>
        <v/>
      </c>
      <c r="GFI248" s="125" t="str">
        <f t="shared" ca="1" si="82"/>
        <v/>
      </c>
      <c r="GFJ248" s="125" t="str">
        <f t="shared" ca="1" si="82"/>
        <v/>
      </c>
      <c r="GFK248" s="125" t="str">
        <f t="shared" ca="1" si="82"/>
        <v/>
      </c>
      <c r="GFL248" s="125" t="str">
        <f t="shared" ca="1" si="82"/>
        <v/>
      </c>
      <c r="GFM248" s="125" t="str">
        <f t="shared" ca="1" si="82"/>
        <v/>
      </c>
      <c r="GFN248" s="125" t="str">
        <f t="shared" ca="1" si="82"/>
        <v/>
      </c>
      <c r="GFO248" s="125" t="str">
        <f t="shared" ca="1" si="82"/>
        <v/>
      </c>
      <c r="GFP248" s="125" t="str">
        <f t="shared" ca="1" si="82"/>
        <v/>
      </c>
      <c r="GFQ248" s="125" t="str">
        <f t="shared" ca="1" si="82"/>
        <v/>
      </c>
      <c r="GFR248" s="125" t="str">
        <f t="shared" ca="1" si="82"/>
        <v/>
      </c>
      <c r="GFS248" s="125" t="str">
        <f t="shared" ca="1" si="82"/>
        <v/>
      </c>
      <c r="GFT248" s="125" t="str">
        <f t="shared" ca="1" si="82"/>
        <v/>
      </c>
      <c r="GFU248" s="125" t="str">
        <f t="shared" ca="1" si="82"/>
        <v/>
      </c>
      <c r="GFV248" s="125" t="str">
        <f t="shared" ca="1" si="82"/>
        <v/>
      </c>
      <c r="GFW248" s="125" t="str">
        <f t="shared" ca="1" si="82"/>
        <v/>
      </c>
      <c r="GFX248" s="125" t="str">
        <f t="shared" ca="1" si="82"/>
        <v/>
      </c>
      <c r="GFY248" s="125" t="str">
        <f t="shared" ca="1" si="82"/>
        <v/>
      </c>
      <c r="GFZ248" s="125" t="str">
        <f t="shared" ca="1" si="82"/>
        <v/>
      </c>
      <c r="GGA248" s="125" t="str">
        <f t="shared" ca="1" si="82"/>
        <v/>
      </c>
      <c r="GGB248" s="125" t="str">
        <f t="shared" ca="1" si="82"/>
        <v/>
      </c>
      <c r="GGC248" s="125" t="str">
        <f t="shared" ca="1" si="82"/>
        <v/>
      </c>
      <c r="GGD248" s="125" t="str">
        <f t="shared" ca="1" si="82"/>
        <v/>
      </c>
      <c r="GGE248" s="125" t="str">
        <f t="shared" ca="1" si="82"/>
        <v/>
      </c>
      <c r="GGF248" s="125" t="str">
        <f t="shared" ca="1" si="82"/>
        <v/>
      </c>
      <c r="GGG248" s="125" t="str">
        <f t="shared" ca="1" si="82"/>
        <v/>
      </c>
      <c r="GGH248" s="125" t="str">
        <f t="shared" ca="1" si="82"/>
        <v/>
      </c>
      <c r="GGI248" s="125" t="str">
        <f t="shared" ca="1" si="82"/>
        <v/>
      </c>
      <c r="GGJ248" s="125" t="str">
        <f t="shared" ca="1" si="82"/>
        <v/>
      </c>
      <c r="GGK248" s="125" t="str">
        <f t="shared" ca="1" si="82"/>
        <v/>
      </c>
      <c r="GGL248" s="125" t="str">
        <f t="shared" ca="1" si="82"/>
        <v/>
      </c>
      <c r="GGM248" s="125" t="str">
        <f t="shared" ca="1" si="82"/>
        <v/>
      </c>
      <c r="GGN248" s="125" t="str">
        <f t="shared" ca="1" si="82"/>
        <v/>
      </c>
      <c r="GGO248" s="125" t="str">
        <f t="shared" ref="GGO248:GIZ248" ca="1" si="83">IFERROR(INDEX(UNSPSCDes,MATCH(INDIRECT(ADDRESS(ROW(),COLUMN()-1,4)),UNSPSCCode,0)),"")</f>
        <v/>
      </c>
      <c r="GGP248" s="125" t="str">
        <f t="shared" ca="1" si="83"/>
        <v/>
      </c>
      <c r="GGQ248" s="125" t="str">
        <f t="shared" ca="1" si="83"/>
        <v/>
      </c>
      <c r="GGR248" s="125" t="str">
        <f t="shared" ca="1" si="83"/>
        <v/>
      </c>
      <c r="GGS248" s="125" t="str">
        <f t="shared" ca="1" si="83"/>
        <v/>
      </c>
      <c r="GGT248" s="125" t="str">
        <f t="shared" ca="1" si="83"/>
        <v/>
      </c>
      <c r="GGU248" s="125" t="str">
        <f t="shared" ca="1" si="83"/>
        <v/>
      </c>
      <c r="GGV248" s="125" t="str">
        <f t="shared" ca="1" si="83"/>
        <v/>
      </c>
      <c r="GGW248" s="125" t="str">
        <f t="shared" ca="1" si="83"/>
        <v/>
      </c>
      <c r="GGX248" s="125" t="str">
        <f t="shared" ca="1" si="83"/>
        <v/>
      </c>
      <c r="GGY248" s="125" t="str">
        <f t="shared" ca="1" si="83"/>
        <v/>
      </c>
      <c r="GGZ248" s="125" t="str">
        <f t="shared" ca="1" si="83"/>
        <v/>
      </c>
      <c r="GHA248" s="125" t="str">
        <f t="shared" ca="1" si="83"/>
        <v/>
      </c>
      <c r="GHB248" s="125" t="str">
        <f t="shared" ca="1" si="83"/>
        <v/>
      </c>
      <c r="GHC248" s="125" t="str">
        <f t="shared" ca="1" si="83"/>
        <v/>
      </c>
      <c r="GHD248" s="125" t="str">
        <f t="shared" ca="1" si="83"/>
        <v/>
      </c>
      <c r="GHE248" s="125" t="str">
        <f t="shared" ca="1" si="83"/>
        <v/>
      </c>
      <c r="GHF248" s="125" t="str">
        <f t="shared" ca="1" si="83"/>
        <v/>
      </c>
      <c r="GHG248" s="125" t="str">
        <f t="shared" ca="1" si="83"/>
        <v/>
      </c>
      <c r="GHH248" s="125" t="str">
        <f t="shared" ca="1" si="83"/>
        <v/>
      </c>
      <c r="GHI248" s="125" t="str">
        <f t="shared" ca="1" si="83"/>
        <v/>
      </c>
      <c r="GHJ248" s="125" t="str">
        <f t="shared" ca="1" si="83"/>
        <v/>
      </c>
      <c r="GHK248" s="125" t="str">
        <f t="shared" ca="1" si="83"/>
        <v/>
      </c>
      <c r="GHL248" s="125" t="str">
        <f t="shared" ca="1" si="83"/>
        <v/>
      </c>
      <c r="GHM248" s="125" t="str">
        <f t="shared" ca="1" si="83"/>
        <v/>
      </c>
      <c r="GHN248" s="125" t="str">
        <f t="shared" ca="1" si="83"/>
        <v/>
      </c>
      <c r="GHO248" s="125" t="str">
        <f t="shared" ca="1" si="83"/>
        <v/>
      </c>
      <c r="GHP248" s="125" t="str">
        <f t="shared" ca="1" si="83"/>
        <v/>
      </c>
      <c r="GHQ248" s="125" t="str">
        <f t="shared" ca="1" si="83"/>
        <v/>
      </c>
      <c r="GHR248" s="125" t="str">
        <f t="shared" ca="1" si="83"/>
        <v/>
      </c>
      <c r="GHS248" s="125" t="str">
        <f t="shared" ca="1" si="83"/>
        <v/>
      </c>
      <c r="GHT248" s="125" t="str">
        <f t="shared" ca="1" si="83"/>
        <v/>
      </c>
      <c r="GHU248" s="125" t="str">
        <f t="shared" ca="1" si="83"/>
        <v/>
      </c>
      <c r="GHV248" s="125" t="str">
        <f t="shared" ca="1" si="83"/>
        <v/>
      </c>
      <c r="GHW248" s="125" t="str">
        <f t="shared" ca="1" si="83"/>
        <v/>
      </c>
      <c r="GHX248" s="125" t="str">
        <f t="shared" ca="1" si="83"/>
        <v/>
      </c>
      <c r="GHY248" s="125" t="str">
        <f t="shared" ca="1" si="83"/>
        <v/>
      </c>
      <c r="GHZ248" s="125" t="str">
        <f t="shared" ca="1" si="83"/>
        <v/>
      </c>
      <c r="GIA248" s="125" t="str">
        <f t="shared" ca="1" si="83"/>
        <v/>
      </c>
      <c r="GIB248" s="125" t="str">
        <f t="shared" ca="1" si="83"/>
        <v/>
      </c>
      <c r="GIC248" s="125" t="str">
        <f t="shared" ca="1" si="83"/>
        <v/>
      </c>
      <c r="GID248" s="125" t="str">
        <f t="shared" ca="1" si="83"/>
        <v/>
      </c>
      <c r="GIE248" s="125" t="str">
        <f t="shared" ca="1" si="83"/>
        <v/>
      </c>
      <c r="GIF248" s="125" t="str">
        <f t="shared" ca="1" si="83"/>
        <v/>
      </c>
      <c r="GIG248" s="125" t="str">
        <f t="shared" ca="1" si="83"/>
        <v/>
      </c>
      <c r="GIH248" s="125" t="str">
        <f t="shared" ca="1" si="83"/>
        <v/>
      </c>
      <c r="GII248" s="125" t="str">
        <f t="shared" ca="1" si="83"/>
        <v/>
      </c>
      <c r="GIJ248" s="125" t="str">
        <f t="shared" ca="1" si="83"/>
        <v/>
      </c>
      <c r="GIK248" s="125" t="str">
        <f t="shared" ca="1" si="83"/>
        <v/>
      </c>
      <c r="GIL248" s="125" t="str">
        <f t="shared" ca="1" si="83"/>
        <v/>
      </c>
      <c r="GIM248" s="125" t="str">
        <f t="shared" ca="1" si="83"/>
        <v/>
      </c>
      <c r="GIN248" s="125" t="str">
        <f t="shared" ca="1" si="83"/>
        <v/>
      </c>
      <c r="GIO248" s="125" t="str">
        <f t="shared" ca="1" si="83"/>
        <v/>
      </c>
      <c r="GIP248" s="125" t="str">
        <f t="shared" ca="1" si="83"/>
        <v/>
      </c>
      <c r="GIQ248" s="125" t="str">
        <f t="shared" ca="1" si="83"/>
        <v/>
      </c>
      <c r="GIR248" s="125" t="str">
        <f t="shared" ca="1" si="83"/>
        <v/>
      </c>
      <c r="GIS248" s="125" t="str">
        <f t="shared" ca="1" si="83"/>
        <v/>
      </c>
      <c r="GIT248" s="125" t="str">
        <f t="shared" ca="1" si="83"/>
        <v/>
      </c>
      <c r="GIU248" s="125" t="str">
        <f t="shared" ca="1" si="83"/>
        <v/>
      </c>
      <c r="GIV248" s="125" t="str">
        <f t="shared" ca="1" si="83"/>
        <v/>
      </c>
      <c r="GIW248" s="125" t="str">
        <f t="shared" ca="1" si="83"/>
        <v/>
      </c>
      <c r="GIX248" s="125" t="str">
        <f t="shared" ca="1" si="83"/>
        <v/>
      </c>
      <c r="GIY248" s="125" t="str">
        <f t="shared" ca="1" si="83"/>
        <v/>
      </c>
      <c r="GIZ248" s="125" t="str">
        <f t="shared" ca="1" si="83"/>
        <v/>
      </c>
      <c r="GJA248" s="125" t="str">
        <f t="shared" ref="GJA248:GLL248" ca="1" si="84">IFERROR(INDEX(UNSPSCDes,MATCH(INDIRECT(ADDRESS(ROW(),COLUMN()-1,4)),UNSPSCCode,0)),"")</f>
        <v/>
      </c>
      <c r="GJB248" s="125" t="str">
        <f t="shared" ca="1" si="84"/>
        <v/>
      </c>
      <c r="GJC248" s="125" t="str">
        <f t="shared" ca="1" si="84"/>
        <v/>
      </c>
      <c r="GJD248" s="125" t="str">
        <f t="shared" ca="1" si="84"/>
        <v/>
      </c>
      <c r="GJE248" s="125" t="str">
        <f t="shared" ca="1" si="84"/>
        <v/>
      </c>
      <c r="GJF248" s="125" t="str">
        <f t="shared" ca="1" si="84"/>
        <v/>
      </c>
      <c r="GJG248" s="125" t="str">
        <f t="shared" ca="1" si="84"/>
        <v/>
      </c>
      <c r="GJH248" s="125" t="str">
        <f t="shared" ca="1" si="84"/>
        <v/>
      </c>
      <c r="GJI248" s="125" t="str">
        <f t="shared" ca="1" si="84"/>
        <v/>
      </c>
      <c r="GJJ248" s="125" t="str">
        <f t="shared" ca="1" si="84"/>
        <v/>
      </c>
      <c r="GJK248" s="125" t="str">
        <f t="shared" ca="1" si="84"/>
        <v/>
      </c>
      <c r="GJL248" s="125" t="str">
        <f t="shared" ca="1" si="84"/>
        <v/>
      </c>
      <c r="GJM248" s="125" t="str">
        <f t="shared" ca="1" si="84"/>
        <v/>
      </c>
      <c r="GJN248" s="125" t="str">
        <f t="shared" ca="1" si="84"/>
        <v/>
      </c>
      <c r="GJO248" s="125" t="str">
        <f t="shared" ca="1" si="84"/>
        <v/>
      </c>
      <c r="GJP248" s="125" t="str">
        <f t="shared" ca="1" si="84"/>
        <v/>
      </c>
      <c r="GJQ248" s="125" t="str">
        <f t="shared" ca="1" si="84"/>
        <v/>
      </c>
      <c r="GJR248" s="125" t="str">
        <f t="shared" ca="1" si="84"/>
        <v/>
      </c>
      <c r="GJS248" s="125" t="str">
        <f t="shared" ca="1" si="84"/>
        <v/>
      </c>
      <c r="GJT248" s="125" t="str">
        <f t="shared" ca="1" si="84"/>
        <v/>
      </c>
      <c r="GJU248" s="125" t="str">
        <f t="shared" ca="1" si="84"/>
        <v/>
      </c>
      <c r="GJV248" s="125" t="str">
        <f t="shared" ca="1" si="84"/>
        <v/>
      </c>
      <c r="GJW248" s="125" t="str">
        <f t="shared" ca="1" si="84"/>
        <v/>
      </c>
      <c r="GJX248" s="125" t="str">
        <f t="shared" ca="1" si="84"/>
        <v/>
      </c>
      <c r="GJY248" s="125" t="str">
        <f t="shared" ca="1" si="84"/>
        <v/>
      </c>
      <c r="GJZ248" s="125" t="str">
        <f t="shared" ca="1" si="84"/>
        <v/>
      </c>
      <c r="GKA248" s="125" t="str">
        <f t="shared" ca="1" si="84"/>
        <v/>
      </c>
      <c r="GKB248" s="125" t="str">
        <f t="shared" ca="1" si="84"/>
        <v/>
      </c>
      <c r="GKC248" s="125" t="str">
        <f t="shared" ca="1" si="84"/>
        <v/>
      </c>
      <c r="GKD248" s="125" t="str">
        <f t="shared" ca="1" si="84"/>
        <v/>
      </c>
      <c r="GKE248" s="125" t="str">
        <f t="shared" ca="1" si="84"/>
        <v/>
      </c>
      <c r="GKF248" s="125" t="str">
        <f t="shared" ca="1" si="84"/>
        <v/>
      </c>
      <c r="GKG248" s="125" t="str">
        <f t="shared" ca="1" si="84"/>
        <v/>
      </c>
      <c r="GKH248" s="125" t="str">
        <f t="shared" ca="1" si="84"/>
        <v/>
      </c>
      <c r="GKI248" s="125" t="str">
        <f t="shared" ca="1" si="84"/>
        <v/>
      </c>
      <c r="GKJ248" s="125" t="str">
        <f t="shared" ca="1" si="84"/>
        <v/>
      </c>
      <c r="GKK248" s="125" t="str">
        <f t="shared" ca="1" si="84"/>
        <v/>
      </c>
      <c r="GKL248" s="125" t="str">
        <f t="shared" ca="1" si="84"/>
        <v/>
      </c>
      <c r="GKM248" s="125" t="str">
        <f t="shared" ca="1" si="84"/>
        <v/>
      </c>
      <c r="GKN248" s="125" t="str">
        <f t="shared" ca="1" si="84"/>
        <v/>
      </c>
      <c r="GKO248" s="125" t="str">
        <f t="shared" ca="1" si="84"/>
        <v/>
      </c>
      <c r="GKP248" s="125" t="str">
        <f t="shared" ca="1" si="84"/>
        <v/>
      </c>
      <c r="GKQ248" s="125" t="str">
        <f t="shared" ca="1" si="84"/>
        <v/>
      </c>
      <c r="GKR248" s="125" t="str">
        <f t="shared" ca="1" si="84"/>
        <v/>
      </c>
      <c r="GKS248" s="125" t="str">
        <f t="shared" ca="1" si="84"/>
        <v/>
      </c>
      <c r="GKT248" s="125" t="str">
        <f t="shared" ca="1" si="84"/>
        <v/>
      </c>
      <c r="GKU248" s="125" t="str">
        <f t="shared" ca="1" si="84"/>
        <v/>
      </c>
      <c r="GKV248" s="125" t="str">
        <f t="shared" ca="1" si="84"/>
        <v/>
      </c>
      <c r="GKW248" s="125" t="str">
        <f t="shared" ca="1" si="84"/>
        <v/>
      </c>
      <c r="GKX248" s="125" t="str">
        <f t="shared" ca="1" si="84"/>
        <v/>
      </c>
      <c r="GKY248" s="125" t="str">
        <f t="shared" ca="1" si="84"/>
        <v/>
      </c>
      <c r="GKZ248" s="125" t="str">
        <f t="shared" ca="1" si="84"/>
        <v/>
      </c>
      <c r="GLA248" s="125" t="str">
        <f t="shared" ca="1" si="84"/>
        <v/>
      </c>
      <c r="GLB248" s="125" t="str">
        <f t="shared" ca="1" si="84"/>
        <v/>
      </c>
      <c r="GLC248" s="125" t="str">
        <f t="shared" ca="1" si="84"/>
        <v/>
      </c>
      <c r="GLD248" s="125" t="str">
        <f t="shared" ca="1" si="84"/>
        <v/>
      </c>
      <c r="GLE248" s="125" t="str">
        <f t="shared" ca="1" si="84"/>
        <v/>
      </c>
      <c r="GLF248" s="125" t="str">
        <f t="shared" ca="1" si="84"/>
        <v/>
      </c>
      <c r="GLG248" s="125" t="str">
        <f t="shared" ca="1" si="84"/>
        <v/>
      </c>
      <c r="GLH248" s="125" t="str">
        <f t="shared" ca="1" si="84"/>
        <v/>
      </c>
      <c r="GLI248" s="125" t="str">
        <f t="shared" ca="1" si="84"/>
        <v/>
      </c>
      <c r="GLJ248" s="125" t="str">
        <f t="shared" ca="1" si="84"/>
        <v/>
      </c>
      <c r="GLK248" s="125" t="str">
        <f t="shared" ca="1" si="84"/>
        <v/>
      </c>
      <c r="GLL248" s="125" t="str">
        <f t="shared" ca="1" si="84"/>
        <v/>
      </c>
      <c r="GLM248" s="125" t="str">
        <f t="shared" ref="GLM248:GNX248" ca="1" si="85">IFERROR(INDEX(UNSPSCDes,MATCH(INDIRECT(ADDRESS(ROW(),COLUMN()-1,4)),UNSPSCCode,0)),"")</f>
        <v/>
      </c>
      <c r="GLN248" s="125" t="str">
        <f t="shared" ca="1" si="85"/>
        <v/>
      </c>
      <c r="GLO248" s="125" t="str">
        <f t="shared" ca="1" si="85"/>
        <v/>
      </c>
      <c r="GLP248" s="125" t="str">
        <f t="shared" ca="1" si="85"/>
        <v/>
      </c>
      <c r="GLQ248" s="125" t="str">
        <f t="shared" ca="1" si="85"/>
        <v/>
      </c>
      <c r="GLR248" s="125" t="str">
        <f t="shared" ca="1" si="85"/>
        <v/>
      </c>
      <c r="GLS248" s="125" t="str">
        <f t="shared" ca="1" si="85"/>
        <v/>
      </c>
      <c r="GLT248" s="125" t="str">
        <f t="shared" ca="1" si="85"/>
        <v/>
      </c>
      <c r="GLU248" s="125" t="str">
        <f t="shared" ca="1" si="85"/>
        <v/>
      </c>
      <c r="GLV248" s="125" t="str">
        <f t="shared" ca="1" si="85"/>
        <v/>
      </c>
      <c r="GLW248" s="125" t="str">
        <f t="shared" ca="1" si="85"/>
        <v/>
      </c>
      <c r="GLX248" s="125" t="str">
        <f t="shared" ca="1" si="85"/>
        <v/>
      </c>
      <c r="GLY248" s="125" t="str">
        <f t="shared" ca="1" si="85"/>
        <v/>
      </c>
      <c r="GLZ248" s="125" t="str">
        <f t="shared" ca="1" si="85"/>
        <v/>
      </c>
      <c r="GMA248" s="125" t="str">
        <f t="shared" ca="1" si="85"/>
        <v/>
      </c>
      <c r="GMB248" s="125" t="str">
        <f t="shared" ca="1" si="85"/>
        <v/>
      </c>
      <c r="GMC248" s="125" t="str">
        <f t="shared" ca="1" si="85"/>
        <v/>
      </c>
      <c r="GMD248" s="125" t="str">
        <f t="shared" ca="1" si="85"/>
        <v/>
      </c>
      <c r="GME248" s="125" t="str">
        <f t="shared" ca="1" si="85"/>
        <v/>
      </c>
      <c r="GMF248" s="125" t="str">
        <f t="shared" ca="1" si="85"/>
        <v/>
      </c>
      <c r="GMG248" s="125" t="str">
        <f t="shared" ca="1" si="85"/>
        <v/>
      </c>
      <c r="GMH248" s="125" t="str">
        <f t="shared" ca="1" si="85"/>
        <v/>
      </c>
      <c r="GMI248" s="125" t="str">
        <f t="shared" ca="1" si="85"/>
        <v/>
      </c>
      <c r="GMJ248" s="125" t="str">
        <f t="shared" ca="1" si="85"/>
        <v/>
      </c>
      <c r="GMK248" s="125" t="str">
        <f t="shared" ca="1" si="85"/>
        <v/>
      </c>
      <c r="GML248" s="125" t="str">
        <f t="shared" ca="1" si="85"/>
        <v/>
      </c>
      <c r="GMM248" s="125" t="str">
        <f t="shared" ca="1" si="85"/>
        <v/>
      </c>
      <c r="GMN248" s="125" t="str">
        <f t="shared" ca="1" si="85"/>
        <v/>
      </c>
      <c r="GMO248" s="125" t="str">
        <f t="shared" ca="1" si="85"/>
        <v/>
      </c>
      <c r="GMP248" s="125" t="str">
        <f t="shared" ca="1" si="85"/>
        <v/>
      </c>
      <c r="GMQ248" s="125" t="str">
        <f t="shared" ca="1" si="85"/>
        <v/>
      </c>
      <c r="GMR248" s="125" t="str">
        <f t="shared" ca="1" si="85"/>
        <v/>
      </c>
      <c r="GMS248" s="125" t="str">
        <f t="shared" ca="1" si="85"/>
        <v/>
      </c>
      <c r="GMT248" s="125" t="str">
        <f t="shared" ca="1" si="85"/>
        <v/>
      </c>
      <c r="GMU248" s="125" t="str">
        <f t="shared" ca="1" si="85"/>
        <v/>
      </c>
      <c r="GMV248" s="125" t="str">
        <f t="shared" ca="1" si="85"/>
        <v/>
      </c>
      <c r="GMW248" s="125" t="str">
        <f t="shared" ca="1" si="85"/>
        <v/>
      </c>
      <c r="GMX248" s="125" t="str">
        <f t="shared" ca="1" si="85"/>
        <v/>
      </c>
      <c r="GMY248" s="125" t="str">
        <f t="shared" ca="1" si="85"/>
        <v/>
      </c>
      <c r="GMZ248" s="125" t="str">
        <f t="shared" ca="1" si="85"/>
        <v/>
      </c>
      <c r="GNA248" s="125" t="str">
        <f t="shared" ca="1" si="85"/>
        <v/>
      </c>
      <c r="GNB248" s="125" t="str">
        <f t="shared" ca="1" si="85"/>
        <v/>
      </c>
      <c r="GNC248" s="125" t="str">
        <f t="shared" ca="1" si="85"/>
        <v/>
      </c>
      <c r="GND248" s="125" t="str">
        <f t="shared" ca="1" si="85"/>
        <v/>
      </c>
      <c r="GNE248" s="125" t="str">
        <f t="shared" ca="1" si="85"/>
        <v/>
      </c>
      <c r="GNF248" s="125" t="str">
        <f t="shared" ca="1" si="85"/>
        <v/>
      </c>
      <c r="GNG248" s="125" t="str">
        <f t="shared" ca="1" si="85"/>
        <v/>
      </c>
      <c r="GNH248" s="125" t="str">
        <f t="shared" ca="1" si="85"/>
        <v/>
      </c>
      <c r="GNI248" s="125" t="str">
        <f t="shared" ca="1" si="85"/>
        <v/>
      </c>
      <c r="GNJ248" s="125" t="str">
        <f t="shared" ca="1" si="85"/>
        <v/>
      </c>
      <c r="GNK248" s="125" t="str">
        <f t="shared" ca="1" si="85"/>
        <v/>
      </c>
      <c r="GNL248" s="125" t="str">
        <f t="shared" ca="1" si="85"/>
        <v/>
      </c>
      <c r="GNM248" s="125" t="str">
        <f t="shared" ca="1" si="85"/>
        <v/>
      </c>
      <c r="GNN248" s="125" t="str">
        <f t="shared" ca="1" si="85"/>
        <v/>
      </c>
      <c r="GNO248" s="125" t="str">
        <f t="shared" ca="1" si="85"/>
        <v/>
      </c>
      <c r="GNP248" s="125" t="str">
        <f t="shared" ca="1" si="85"/>
        <v/>
      </c>
      <c r="GNQ248" s="125" t="str">
        <f t="shared" ca="1" si="85"/>
        <v/>
      </c>
      <c r="GNR248" s="125" t="str">
        <f t="shared" ca="1" si="85"/>
        <v/>
      </c>
      <c r="GNS248" s="125" t="str">
        <f t="shared" ca="1" si="85"/>
        <v/>
      </c>
      <c r="GNT248" s="125" t="str">
        <f t="shared" ca="1" si="85"/>
        <v/>
      </c>
      <c r="GNU248" s="125" t="str">
        <f t="shared" ca="1" si="85"/>
        <v/>
      </c>
      <c r="GNV248" s="125" t="str">
        <f t="shared" ca="1" si="85"/>
        <v/>
      </c>
      <c r="GNW248" s="125" t="str">
        <f t="shared" ca="1" si="85"/>
        <v/>
      </c>
      <c r="GNX248" s="125" t="str">
        <f t="shared" ca="1" si="85"/>
        <v/>
      </c>
      <c r="GNY248" s="125" t="str">
        <f t="shared" ref="GNY248:GQJ248" ca="1" si="86">IFERROR(INDEX(UNSPSCDes,MATCH(INDIRECT(ADDRESS(ROW(),COLUMN()-1,4)),UNSPSCCode,0)),"")</f>
        <v/>
      </c>
      <c r="GNZ248" s="125" t="str">
        <f t="shared" ca="1" si="86"/>
        <v/>
      </c>
      <c r="GOA248" s="125" t="str">
        <f t="shared" ca="1" si="86"/>
        <v/>
      </c>
      <c r="GOB248" s="125" t="str">
        <f t="shared" ca="1" si="86"/>
        <v/>
      </c>
      <c r="GOC248" s="125" t="str">
        <f t="shared" ca="1" si="86"/>
        <v/>
      </c>
      <c r="GOD248" s="125" t="str">
        <f t="shared" ca="1" si="86"/>
        <v/>
      </c>
      <c r="GOE248" s="125" t="str">
        <f t="shared" ca="1" si="86"/>
        <v/>
      </c>
      <c r="GOF248" s="125" t="str">
        <f t="shared" ca="1" si="86"/>
        <v/>
      </c>
      <c r="GOG248" s="125" t="str">
        <f t="shared" ca="1" si="86"/>
        <v/>
      </c>
      <c r="GOH248" s="125" t="str">
        <f t="shared" ca="1" si="86"/>
        <v/>
      </c>
      <c r="GOI248" s="125" t="str">
        <f t="shared" ca="1" si="86"/>
        <v/>
      </c>
      <c r="GOJ248" s="125" t="str">
        <f t="shared" ca="1" si="86"/>
        <v/>
      </c>
      <c r="GOK248" s="125" t="str">
        <f t="shared" ca="1" si="86"/>
        <v/>
      </c>
      <c r="GOL248" s="125" t="str">
        <f t="shared" ca="1" si="86"/>
        <v/>
      </c>
      <c r="GOM248" s="125" t="str">
        <f t="shared" ca="1" si="86"/>
        <v/>
      </c>
      <c r="GON248" s="125" t="str">
        <f t="shared" ca="1" si="86"/>
        <v/>
      </c>
      <c r="GOO248" s="125" t="str">
        <f t="shared" ca="1" si="86"/>
        <v/>
      </c>
      <c r="GOP248" s="125" t="str">
        <f t="shared" ca="1" si="86"/>
        <v/>
      </c>
      <c r="GOQ248" s="125" t="str">
        <f t="shared" ca="1" si="86"/>
        <v/>
      </c>
      <c r="GOR248" s="125" t="str">
        <f t="shared" ca="1" si="86"/>
        <v/>
      </c>
      <c r="GOS248" s="125" t="str">
        <f t="shared" ca="1" si="86"/>
        <v/>
      </c>
      <c r="GOT248" s="125" t="str">
        <f t="shared" ca="1" si="86"/>
        <v/>
      </c>
      <c r="GOU248" s="125" t="str">
        <f t="shared" ca="1" si="86"/>
        <v/>
      </c>
      <c r="GOV248" s="125" t="str">
        <f t="shared" ca="1" si="86"/>
        <v/>
      </c>
      <c r="GOW248" s="125" t="str">
        <f t="shared" ca="1" si="86"/>
        <v/>
      </c>
      <c r="GOX248" s="125" t="str">
        <f t="shared" ca="1" si="86"/>
        <v/>
      </c>
      <c r="GOY248" s="125" t="str">
        <f t="shared" ca="1" si="86"/>
        <v/>
      </c>
      <c r="GOZ248" s="125" t="str">
        <f t="shared" ca="1" si="86"/>
        <v/>
      </c>
      <c r="GPA248" s="125" t="str">
        <f t="shared" ca="1" si="86"/>
        <v/>
      </c>
      <c r="GPB248" s="125" t="str">
        <f t="shared" ca="1" si="86"/>
        <v/>
      </c>
      <c r="GPC248" s="125" t="str">
        <f t="shared" ca="1" si="86"/>
        <v/>
      </c>
      <c r="GPD248" s="125" t="str">
        <f t="shared" ca="1" si="86"/>
        <v/>
      </c>
      <c r="GPE248" s="125" t="str">
        <f t="shared" ca="1" si="86"/>
        <v/>
      </c>
      <c r="GPF248" s="125" t="str">
        <f t="shared" ca="1" si="86"/>
        <v/>
      </c>
      <c r="GPG248" s="125" t="str">
        <f t="shared" ca="1" si="86"/>
        <v/>
      </c>
      <c r="GPH248" s="125" t="str">
        <f t="shared" ca="1" si="86"/>
        <v/>
      </c>
      <c r="GPI248" s="125" t="str">
        <f t="shared" ca="1" si="86"/>
        <v/>
      </c>
      <c r="GPJ248" s="125" t="str">
        <f t="shared" ca="1" si="86"/>
        <v/>
      </c>
      <c r="GPK248" s="125" t="str">
        <f t="shared" ca="1" si="86"/>
        <v/>
      </c>
      <c r="GPL248" s="125" t="str">
        <f t="shared" ca="1" si="86"/>
        <v/>
      </c>
      <c r="GPM248" s="125" t="str">
        <f t="shared" ca="1" si="86"/>
        <v/>
      </c>
      <c r="GPN248" s="125" t="str">
        <f t="shared" ca="1" si="86"/>
        <v/>
      </c>
      <c r="GPO248" s="125" t="str">
        <f t="shared" ca="1" si="86"/>
        <v/>
      </c>
      <c r="GPP248" s="125" t="str">
        <f t="shared" ca="1" si="86"/>
        <v/>
      </c>
      <c r="GPQ248" s="125" t="str">
        <f t="shared" ca="1" si="86"/>
        <v/>
      </c>
      <c r="GPR248" s="125" t="str">
        <f t="shared" ca="1" si="86"/>
        <v/>
      </c>
      <c r="GPS248" s="125" t="str">
        <f t="shared" ca="1" si="86"/>
        <v/>
      </c>
      <c r="GPT248" s="125" t="str">
        <f t="shared" ca="1" si="86"/>
        <v/>
      </c>
      <c r="GPU248" s="125" t="str">
        <f t="shared" ca="1" si="86"/>
        <v/>
      </c>
      <c r="GPV248" s="125" t="str">
        <f t="shared" ca="1" si="86"/>
        <v/>
      </c>
      <c r="GPW248" s="125" t="str">
        <f t="shared" ca="1" si="86"/>
        <v/>
      </c>
      <c r="GPX248" s="125" t="str">
        <f t="shared" ca="1" si="86"/>
        <v/>
      </c>
      <c r="GPY248" s="125" t="str">
        <f t="shared" ca="1" si="86"/>
        <v/>
      </c>
      <c r="GPZ248" s="125" t="str">
        <f t="shared" ca="1" si="86"/>
        <v/>
      </c>
      <c r="GQA248" s="125" t="str">
        <f t="shared" ca="1" si="86"/>
        <v/>
      </c>
      <c r="GQB248" s="125" t="str">
        <f t="shared" ca="1" si="86"/>
        <v/>
      </c>
      <c r="GQC248" s="125" t="str">
        <f t="shared" ca="1" si="86"/>
        <v/>
      </c>
      <c r="GQD248" s="125" t="str">
        <f t="shared" ca="1" si="86"/>
        <v/>
      </c>
      <c r="GQE248" s="125" t="str">
        <f t="shared" ca="1" si="86"/>
        <v/>
      </c>
      <c r="GQF248" s="125" t="str">
        <f t="shared" ca="1" si="86"/>
        <v/>
      </c>
      <c r="GQG248" s="125" t="str">
        <f t="shared" ca="1" si="86"/>
        <v/>
      </c>
      <c r="GQH248" s="125" t="str">
        <f t="shared" ca="1" si="86"/>
        <v/>
      </c>
      <c r="GQI248" s="125" t="str">
        <f t="shared" ca="1" si="86"/>
        <v/>
      </c>
      <c r="GQJ248" s="125" t="str">
        <f t="shared" ca="1" si="86"/>
        <v/>
      </c>
      <c r="GQK248" s="125" t="str">
        <f t="shared" ref="GQK248:GSV248" ca="1" si="87">IFERROR(INDEX(UNSPSCDes,MATCH(INDIRECT(ADDRESS(ROW(),COLUMN()-1,4)),UNSPSCCode,0)),"")</f>
        <v/>
      </c>
      <c r="GQL248" s="125" t="str">
        <f t="shared" ca="1" si="87"/>
        <v/>
      </c>
      <c r="GQM248" s="125" t="str">
        <f t="shared" ca="1" si="87"/>
        <v/>
      </c>
      <c r="GQN248" s="125" t="str">
        <f t="shared" ca="1" si="87"/>
        <v/>
      </c>
      <c r="GQO248" s="125" t="str">
        <f t="shared" ca="1" si="87"/>
        <v/>
      </c>
      <c r="GQP248" s="125" t="str">
        <f t="shared" ca="1" si="87"/>
        <v/>
      </c>
      <c r="GQQ248" s="125" t="str">
        <f t="shared" ca="1" si="87"/>
        <v/>
      </c>
      <c r="GQR248" s="125" t="str">
        <f t="shared" ca="1" si="87"/>
        <v/>
      </c>
      <c r="GQS248" s="125" t="str">
        <f t="shared" ca="1" si="87"/>
        <v/>
      </c>
      <c r="GQT248" s="125" t="str">
        <f t="shared" ca="1" si="87"/>
        <v/>
      </c>
      <c r="GQU248" s="125" t="str">
        <f t="shared" ca="1" si="87"/>
        <v/>
      </c>
      <c r="GQV248" s="125" t="str">
        <f t="shared" ca="1" si="87"/>
        <v/>
      </c>
      <c r="GQW248" s="125" t="str">
        <f t="shared" ca="1" si="87"/>
        <v/>
      </c>
      <c r="GQX248" s="125" t="str">
        <f t="shared" ca="1" si="87"/>
        <v/>
      </c>
      <c r="GQY248" s="125" t="str">
        <f t="shared" ca="1" si="87"/>
        <v/>
      </c>
      <c r="GQZ248" s="125" t="str">
        <f t="shared" ca="1" si="87"/>
        <v/>
      </c>
      <c r="GRA248" s="125" t="str">
        <f t="shared" ca="1" si="87"/>
        <v/>
      </c>
      <c r="GRB248" s="125" t="str">
        <f t="shared" ca="1" si="87"/>
        <v/>
      </c>
      <c r="GRC248" s="125" t="str">
        <f t="shared" ca="1" si="87"/>
        <v/>
      </c>
      <c r="GRD248" s="125" t="str">
        <f t="shared" ca="1" si="87"/>
        <v/>
      </c>
      <c r="GRE248" s="125" t="str">
        <f t="shared" ca="1" si="87"/>
        <v/>
      </c>
      <c r="GRF248" s="125" t="str">
        <f t="shared" ca="1" si="87"/>
        <v/>
      </c>
      <c r="GRG248" s="125" t="str">
        <f t="shared" ca="1" si="87"/>
        <v/>
      </c>
      <c r="GRH248" s="125" t="str">
        <f t="shared" ca="1" si="87"/>
        <v/>
      </c>
      <c r="GRI248" s="125" t="str">
        <f t="shared" ca="1" si="87"/>
        <v/>
      </c>
      <c r="GRJ248" s="125" t="str">
        <f t="shared" ca="1" si="87"/>
        <v/>
      </c>
      <c r="GRK248" s="125" t="str">
        <f t="shared" ca="1" si="87"/>
        <v/>
      </c>
      <c r="GRL248" s="125" t="str">
        <f t="shared" ca="1" si="87"/>
        <v/>
      </c>
      <c r="GRM248" s="125" t="str">
        <f t="shared" ca="1" si="87"/>
        <v/>
      </c>
      <c r="GRN248" s="125" t="str">
        <f t="shared" ca="1" si="87"/>
        <v/>
      </c>
      <c r="GRO248" s="125" t="str">
        <f t="shared" ca="1" si="87"/>
        <v/>
      </c>
      <c r="GRP248" s="125" t="str">
        <f t="shared" ca="1" si="87"/>
        <v/>
      </c>
      <c r="GRQ248" s="125" t="str">
        <f t="shared" ca="1" si="87"/>
        <v/>
      </c>
      <c r="GRR248" s="125" t="str">
        <f t="shared" ca="1" si="87"/>
        <v/>
      </c>
      <c r="GRS248" s="125" t="str">
        <f t="shared" ca="1" si="87"/>
        <v/>
      </c>
      <c r="GRT248" s="125" t="str">
        <f t="shared" ca="1" si="87"/>
        <v/>
      </c>
      <c r="GRU248" s="125" t="str">
        <f t="shared" ca="1" si="87"/>
        <v/>
      </c>
      <c r="GRV248" s="125" t="str">
        <f t="shared" ca="1" si="87"/>
        <v/>
      </c>
      <c r="GRW248" s="125" t="str">
        <f t="shared" ca="1" si="87"/>
        <v/>
      </c>
      <c r="GRX248" s="125" t="str">
        <f t="shared" ca="1" si="87"/>
        <v/>
      </c>
      <c r="GRY248" s="125" t="str">
        <f t="shared" ca="1" si="87"/>
        <v/>
      </c>
      <c r="GRZ248" s="125" t="str">
        <f t="shared" ca="1" si="87"/>
        <v/>
      </c>
      <c r="GSA248" s="125" t="str">
        <f t="shared" ca="1" si="87"/>
        <v/>
      </c>
      <c r="GSB248" s="125" t="str">
        <f t="shared" ca="1" si="87"/>
        <v/>
      </c>
      <c r="GSC248" s="125" t="str">
        <f t="shared" ca="1" si="87"/>
        <v/>
      </c>
      <c r="GSD248" s="125" t="str">
        <f t="shared" ca="1" si="87"/>
        <v/>
      </c>
      <c r="GSE248" s="125" t="str">
        <f t="shared" ca="1" si="87"/>
        <v/>
      </c>
      <c r="GSF248" s="125" t="str">
        <f t="shared" ca="1" si="87"/>
        <v/>
      </c>
      <c r="GSG248" s="125" t="str">
        <f t="shared" ca="1" si="87"/>
        <v/>
      </c>
      <c r="GSH248" s="125" t="str">
        <f t="shared" ca="1" si="87"/>
        <v/>
      </c>
      <c r="GSI248" s="125" t="str">
        <f t="shared" ca="1" si="87"/>
        <v/>
      </c>
      <c r="GSJ248" s="125" t="str">
        <f t="shared" ca="1" si="87"/>
        <v/>
      </c>
      <c r="GSK248" s="125" t="str">
        <f t="shared" ca="1" si="87"/>
        <v/>
      </c>
      <c r="GSL248" s="125" t="str">
        <f t="shared" ca="1" si="87"/>
        <v/>
      </c>
      <c r="GSM248" s="125" t="str">
        <f t="shared" ca="1" si="87"/>
        <v/>
      </c>
      <c r="GSN248" s="125" t="str">
        <f t="shared" ca="1" si="87"/>
        <v/>
      </c>
      <c r="GSO248" s="125" t="str">
        <f t="shared" ca="1" si="87"/>
        <v/>
      </c>
      <c r="GSP248" s="125" t="str">
        <f t="shared" ca="1" si="87"/>
        <v/>
      </c>
      <c r="GSQ248" s="125" t="str">
        <f t="shared" ca="1" si="87"/>
        <v/>
      </c>
      <c r="GSR248" s="125" t="str">
        <f t="shared" ca="1" si="87"/>
        <v/>
      </c>
      <c r="GSS248" s="125" t="str">
        <f t="shared" ca="1" si="87"/>
        <v/>
      </c>
      <c r="GST248" s="125" t="str">
        <f t="shared" ca="1" si="87"/>
        <v/>
      </c>
      <c r="GSU248" s="125" t="str">
        <f t="shared" ca="1" si="87"/>
        <v/>
      </c>
      <c r="GSV248" s="125" t="str">
        <f t="shared" ca="1" si="87"/>
        <v/>
      </c>
      <c r="GSW248" s="125" t="str">
        <f t="shared" ref="GSW248:GVH248" ca="1" si="88">IFERROR(INDEX(UNSPSCDes,MATCH(INDIRECT(ADDRESS(ROW(),COLUMN()-1,4)),UNSPSCCode,0)),"")</f>
        <v/>
      </c>
      <c r="GSX248" s="125" t="str">
        <f t="shared" ca="1" si="88"/>
        <v/>
      </c>
      <c r="GSY248" s="125" t="str">
        <f t="shared" ca="1" si="88"/>
        <v/>
      </c>
      <c r="GSZ248" s="125" t="str">
        <f t="shared" ca="1" si="88"/>
        <v/>
      </c>
      <c r="GTA248" s="125" t="str">
        <f t="shared" ca="1" si="88"/>
        <v/>
      </c>
      <c r="GTB248" s="125" t="str">
        <f t="shared" ca="1" si="88"/>
        <v/>
      </c>
      <c r="GTC248" s="125" t="str">
        <f t="shared" ca="1" si="88"/>
        <v/>
      </c>
      <c r="GTD248" s="125" t="str">
        <f t="shared" ca="1" si="88"/>
        <v/>
      </c>
      <c r="GTE248" s="125" t="str">
        <f t="shared" ca="1" si="88"/>
        <v/>
      </c>
      <c r="GTF248" s="125" t="str">
        <f t="shared" ca="1" si="88"/>
        <v/>
      </c>
      <c r="GTG248" s="125" t="str">
        <f t="shared" ca="1" si="88"/>
        <v/>
      </c>
      <c r="GTH248" s="125" t="str">
        <f t="shared" ca="1" si="88"/>
        <v/>
      </c>
      <c r="GTI248" s="125" t="str">
        <f t="shared" ca="1" si="88"/>
        <v/>
      </c>
      <c r="GTJ248" s="125" t="str">
        <f t="shared" ca="1" si="88"/>
        <v/>
      </c>
      <c r="GTK248" s="125" t="str">
        <f t="shared" ca="1" si="88"/>
        <v/>
      </c>
      <c r="GTL248" s="125" t="str">
        <f t="shared" ca="1" si="88"/>
        <v/>
      </c>
      <c r="GTM248" s="125" t="str">
        <f t="shared" ca="1" si="88"/>
        <v/>
      </c>
      <c r="GTN248" s="125" t="str">
        <f t="shared" ca="1" si="88"/>
        <v/>
      </c>
      <c r="GTO248" s="125" t="str">
        <f t="shared" ca="1" si="88"/>
        <v/>
      </c>
      <c r="GTP248" s="125" t="str">
        <f t="shared" ca="1" si="88"/>
        <v/>
      </c>
      <c r="GTQ248" s="125" t="str">
        <f t="shared" ca="1" si="88"/>
        <v/>
      </c>
      <c r="GTR248" s="125" t="str">
        <f t="shared" ca="1" si="88"/>
        <v/>
      </c>
      <c r="GTS248" s="125" t="str">
        <f t="shared" ca="1" si="88"/>
        <v/>
      </c>
      <c r="GTT248" s="125" t="str">
        <f t="shared" ca="1" si="88"/>
        <v/>
      </c>
      <c r="GTU248" s="125" t="str">
        <f t="shared" ca="1" si="88"/>
        <v/>
      </c>
      <c r="GTV248" s="125" t="str">
        <f t="shared" ca="1" si="88"/>
        <v/>
      </c>
      <c r="GTW248" s="125" t="str">
        <f t="shared" ca="1" si="88"/>
        <v/>
      </c>
      <c r="GTX248" s="125" t="str">
        <f t="shared" ca="1" si="88"/>
        <v/>
      </c>
      <c r="GTY248" s="125" t="str">
        <f t="shared" ca="1" si="88"/>
        <v/>
      </c>
      <c r="GTZ248" s="125" t="str">
        <f t="shared" ca="1" si="88"/>
        <v/>
      </c>
      <c r="GUA248" s="125" t="str">
        <f t="shared" ca="1" si="88"/>
        <v/>
      </c>
      <c r="GUB248" s="125" t="str">
        <f t="shared" ca="1" si="88"/>
        <v/>
      </c>
      <c r="GUC248" s="125" t="str">
        <f t="shared" ca="1" si="88"/>
        <v/>
      </c>
      <c r="GUD248" s="125" t="str">
        <f t="shared" ca="1" si="88"/>
        <v/>
      </c>
      <c r="GUE248" s="125" t="str">
        <f t="shared" ca="1" si="88"/>
        <v/>
      </c>
      <c r="GUF248" s="125" t="str">
        <f t="shared" ca="1" si="88"/>
        <v/>
      </c>
      <c r="GUG248" s="125" t="str">
        <f t="shared" ca="1" si="88"/>
        <v/>
      </c>
      <c r="GUH248" s="125" t="str">
        <f t="shared" ca="1" si="88"/>
        <v/>
      </c>
      <c r="GUI248" s="125" t="str">
        <f t="shared" ca="1" si="88"/>
        <v/>
      </c>
      <c r="GUJ248" s="125" t="str">
        <f t="shared" ca="1" si="88"/>
        <v/>
      </c>
      <c r="GUK248" s="125" t="str">
        <f t="shared" ca="1" si="88"/>
        <v/>
      </c>
      <c r="GUL248" s="125" t="str">
        <f t="shared" ca="1" si="88"/>
        <v/>
      </c>
      <c r="GUM248" s="125" t="str">
        <f t="shared" ca="1" si="88"/>
        <v/>
      </c>
      <c r="GUN248" s="125" t="str">
        <f t="shared" ca="1" si="88"/>
        <v/>
      </c>
      <c r="GUO248" s="125" t="str">
        <f t="shared" ca="1" si="88"/>
        <v/>
      </c>
      <c r="GUP248" s="125" t="str">
        <f t="shared" ca="1" si="88"/>
        <v/>
      </c>
      <c r="GUQ248" s="125" t="str">
        <f t="shared" ca="1" si="88"/>
        <v/>
      </c>
      <c r="GUR248" s="125" t="str">
        <f t="shared" ca="1" si="88"/>
        <v/>
      </c>
      <c r="GUS248" s="125" t="str">
        <f t="shared" ca="1" si="88"/>
        <v/>
      </c>
      <c r="GUT248" s="125" t="str">
        <f t="shared" ca="1" si="88"/>
        <v/>
      </c>
      <c r="GUU248" s="125" t="str">
        <f t="shared" ca="1" si="88"/>
        <v/>
      </c>
      <c r="GUV248" s="125" t="str">
        <f t="shared" ca="1" si="88"/>
        <v/>
      </c>
      <c r="GUW248" s="125" t="str">
        <f t="shared" ca="1" si="88"/>
        <v/>
      </c>
      <c r="GUX248" s="125" t="str">
        <f t="shared" ca="1" si="88"/>
        <v/>
      </c>
      <c r="GUY248" s="125" t="str">
        <f t="shared" ca="1" si="88"/>
        <v/>
      </c>
      <c r="GUZ248" s="125" t="str">
        <f t="shared" ca="1" si="88"/>
        <v/>
      </c>
      <c r="GVA248" s="125" t="str">
        <f t="shared" ca="1" si="88"/>
        <v/>
      </c>
      <c r="GVB248" s="125" t="str">
        <f t="shared" ca="1" si="88"/>
        <v/>
      </c>
      <c r="GVC248" s="125" t="str">
        <f t="shared" ca="1" si="88"/>
        <v/>
      </c>
      <c r="GVD248" s="125" t="str">
        <f t="shared" ca="1" si="88"/>
        <v/>
      </c>
      <c r="GVE248" s="125" t="str">
        <f t="shared" ca="1" si="88"/>
        <v/>
      </c>
      <c r="GVF248" s="125" t="str">
        <f t="shared" ca="1" si="88"/>
        <v/>
      </c>
      <c r="GVG248" s="125" t="str">
        <f t="shared" ca="1" si="88"/>
        <v/>
      </c>
      <c r="GVH248" s="125" t="str">
        <f t="shared" ca="1" si="88"/>
        <v/>
      </c>
      <c r="GVI248" s="125" t="str">
        <f t="shared" ref="GVI248:GXT248" ca="1" si="89">IFERROR(INDEX(UNSPSCDes,MATCH(INDIRECT(ADDRESS(ROW(),COLUMN()-1,4)),UNSPSCCode,0)),"")</f>
        <v/>
      </c>
      <c r="GVJ248" s="125" t="str">
        <f t="shared" ca="1" si="89"/>
        <v/>
      </c>
      <c r="GVK248" s="125" t="str">
        <f t="shared" ca="1" si="89"/>
        <v/>
      </c>
      <c r="GVL248" s="125" t="str">
        <f t="shared" ca="1" si="89"/>
        <v/>
      </c>
      <c r="GVM248" s="125" t="str">
        <f t="shared" ca="1" si="89"/>
        <v/>
      </c>
      <c r="GVN248" s="125" t="str">
        <f t="shared" ca="1" si="89"/>
        <v/>
      </c>
      <c r="GVO248" s="125" t="str">
        <f t="shared" ca="1" si="89"/>
        <v/>
      </c>
      <c r="GVP248" s="125" t="str">
        <f t="shared" ca="1" si="89"/>
        <v/>
      </c>
      <c r="GVQ248" s="125" t="str">
        <f t="shared" ca="1" si="89"/>
        <v/>
      </c>
      <c r="GVR248" s="125" t="str">
        <f t="shared" ca="1" si="89"/>
        <v/>
      </c>
      <c r="GVS248" s="125" t="str">
        <f t="shared" ca="1" si="89"/>
        <v/>
      </c>
      <c r="GVT248" s="125" t="str">
        <f t="shared" ca="1" si="89"/>
        <v/>
      </c>
      <c r="GVU248" s="125" t="str">
        <f t="shared" ca="1" si="89"/>
        <v/>
      </c>
      <c r="GVV248" s="125" t="str">
        <f t="shared" ca="1" si="89"/>
        <v/>
      </c>
      <c r="GVW248" s="125" t="str">
        <f t="shared" ca="1" si="89"/>
        <v/>
      </c>
      <c r="GVX248" s="125" t="str">
        <f t="shared" ca="1" si="89"/>
        <v/>
      </c>
      <c r="GVY248" s="125" t="str">
        <f t="shared" ca="1" si="89"/>
        <v/>
      </c>
      <c r="GVZ248" s="125" t="str">
        <f t="shared" ca="1" si="89"/>
        <v/>
      </c>
      <c r="GWA248" s="125" t="str">
        <f t="shared" ca="1" si="89"/>
        <v/>
      </c>
      <c r="GWB248" s="125" t="str">
        <f t="shared" ca="1" si="89"/>
        <v/>
      </c>
      <c r="GWC248" s="125" t="str">
        <f t="shared" ca="1" si="89"/>
        <v/>
      </c>
      <c r="GWD248" s="125" t="str">
        <f t="shared" ca="1" si="89"/>
        <v/>
      </c>
      <c r="GWE248" s="125" t="str">
        <f t="shared" ca="1" si="89"/>
        <v/>
      </c>
      <c r="GWF248" s="125" t="str">
        <f t="shared" ca="1" si="89"/>
        <v/>
      </c>
      <c r="GWG248" s="125" t="str">
        <f t="shared" ca="1" si="89"/>
        <v/>
      </c>
      <c r="GWH248" s="125" t="str">
        <f t="shared" ca="1" si="89"/>
        <v/>
      </c>
      <c r="GWI248" s="125" t="str">
        <f t="shared" ca="1" si="89"/>
        <v/>
      </c>
      <c r="GWJ248" s="125" t="str">
        <f t="shared" ca="1" si="89"/>
        <v/>
      </c>
      <c r="GWK248" s="125" t="str">
        <f t="shared" ca="1" si="89"/>
        <v/>
      </c>
      <c r="GWL248" s="125" t="str">
        <f t="shared" ca="1" si="89"/>
        <v/>
      </c>
      <c r="GWM248" s="125" t="str">
        <f t="shared" ca="1" si="89"/>
        <v/>
      </c>
      <c r="GWN248" s="125" t="str">
        <f t="shared" ca="1" si="89"/>
        <v/>
      </c>
      <c r="GWO248" s="125" t="str">
        <f t="shared" ca="1" si="89"/>
        <v/>
      </c>
      <c r="GWP248" s="125" t="str">
        <f t="shared" ca="1" si="89"/>
        <v/>
      </c>
      <c r="GWQ248" s="125" t="str">
        <f t="shared" ca="1" si="89"/>
        <v/>
      </c>
      <c r="GWR248" s="125" t="str">
        <f t="shared" ca="1" si="89"/>
        <v/>
      </c>
      <c r="GWS248" s="125" t="str">
        <f t="shared" ca="1" si="89"/>
        <v/>
      </c>
      <c r="GWT248" s="125" t="str">
        <f t="shared" ca="1" si="89"/>
        <v/>
      </c>
      <c r="GWU248" s="125" t="str">
        <f t="shared" ca="1" si="89"/>
        <v/>
      </c>
      <c r="GWV248" s="125" t="str">
        <f t="shared" ca="1" si="89"/>
        <v/>
      </c>
      <c r="GWW248" s="125" t="str">
        <f t="shared" ca="1" si="89"/>
        <v/>
      </c>
      <c r="GWX248" s="125" t="str">
        <f t="shared" ca="1" si="89"/>
        <v/>
      </c>
      <c r="GWY248" s="125" t="str">
        <f t="shared" ca="1" si="89"/>
        <v/>
      </c>
      <c r="GWZ248" s="125" t="str">
        <f t="shared" ca="1" si="89"/>
        <v/>
      </c>
      <c r="GXA248" s="125" t="str">
        <f t="shared" ca="1" si="89"/>
        <v/>
      </c>
      <c r="GXB248" s="125" t="str">
        <f t="shared" ca="1" si="89"/>
        <v/>
      </c>
      <c r="GXC248" s="125" t="str">
        <f t="shared" ca="1" si="89"/>
        <v/>
      </c>
      <c r="GXD248" s="125" t="str">
        <f t="shared" ca="1" si="89"/>
        <v/>
      </c>
      <c r="GXE248" s="125" t="str">
        <f t="shared" ca="1" si="89"/>
        <v/>
      </c>
      <c r="GXF248" s="125" t="str">
        <f t="shared" ca="1" si="89"/>
        <v/>
      </c>
      <c r="GXG248" s="125" t="str">
        <f t="shared" ca="1" si="89"/>
        <v/>
      </c>
      <c r="GXH248" s="125" t="str">
        <f t="shared" ca="1" si="89"/>
        <v/>
      </c>
      <c r="GXI248" s="125" t="str">
        <f t="shared" ca="1" si="89"/>
        <v/>
      </c>
      <c r="GXJ248" s="125" t="str">
        <f t="shared" ca="1" si="89"/>
        <v/>
      </c>
      <c r="GXK248" s="125" t="str">
        <f t="shared" ca="1" si="89"/>
        <v/>
      </c>
      <c r="GXL248" s="125" t="str">
        <f t="shared" ca="1" si="89"/>
        <v/>
      </c>
      <c r="GXM248" s="125" t="str">
        <f t="shared" ca="1" si="89"/>
        <v/>
      </c>
      <c r="GXN248" s="125" t="str">
        <f t="shared" ca="1" si="89"/>
        <v/>
      </c>
      <c r="GXO248" s="125" t="str">
        <f t="shared" ca="1" si="89"/>
        <v/>
      </c>
      <c r="GXP248" s="125" t="str">
        <f t="shared" ca="1" si="89"/>
        <v/>
      </c>
      <c r="GXQ248" s="125" t="str">
        <f t="shared" ca="1" si="89"/>
        <v/>
      </c>
      <c r="GXR248" s="125" t="str">
        <f t="shared" ca="1" si="89"/>
        <v/>
      </c>
      <c r="GXS248" s="125" t="str">
        <f t="shared" ca="1" si="89"/>
        <v/>
      </c>
      <c r="GXT248" s="125" t="str">
        <f t="shared" ca="1" si="89"/>
        <v/>
      </c>
      <c r="GXU248" s="125" t="str">
        <f t="shared" ref="GXU248:HAF248" ca="1" si="90">IFERROR(INDEX(UNSPSCDes,MATCH(INDIRECT(ADDRESS(ROW(),COLUMN()-1,4)),UNSPSCCode,0)),"")</f>
        <v/>
      </c>
      <c r="GXV248" s="125" t="str">
        <f t="shared" ca="1" si="90"/>
        <v/>
      </c>
      <c r="GXW248" s="125" t="str">
        <f t="shared" ca="1" si="90"/>
        <v/>
      </c>
      <c r="GXX248" s="125" t="str">
        <f t="shared" ca="1" si="90"/>
        <v/>
      </c>
      <c r="GXY248" s="125" t="str">
        <f t="shared" ca="1" si="90"/>
        <v/>
      </c>
      <c r="GXZ248" s="125" t="str">
        <f t="shared" ca="1" si="90"/>
        <v/>
      </c>
      <c r="GYA248" s="125" t="str">
        <f t="shared" ca="1" si="90"/>
        <v/>
      </c>
      <c r="GYB248" s="125" t="str">
        <f t="shared" ca="1" si="90"/>
        <v/>
      </c>
      <c r="GYC248" s="125" t="str">
        <f t="shared" ca="1" si="90"/>
        <v/>
      </c>
      <c r="GYD248" s="125" t="str">
        <f t="shared" ca="1" si="90"/>
        <v/>
      </c>
      <c r="GYE248" s="125" t="str">
        <f t="shared" ca="1" si="90"/>
        <v/>
      </c>
      <c r="GYF248" s="125" t="str">
        <f t="shared" ca="1" si="90"/>
        <v/>
      </c>
      <c r="GYG248" s="125" t="str">
        <f t="shared" ca="1" si="90"/>
        <v/>
      </c>
      <c r="GYH248" s="125" t="str">
        <f t="shared" ca="1" si="90"/>
        <v/>
      </c>
      <c r="GYI248" s="125" t="str">
        <f t="shared" ca="1" si="90"/>
        <v/>
      </c>
      <c r="GYJ248" s="125" t="str">
        <f t="shared" ca="1" si="90"/>
        <v/>
      </c>
      <c r="GYK248" s="125" t="str">
        <f t="shared" ca="1" si="90"/>
        <v/>
      </c>
      <c r="GYL248" s="125" t="str">
        <f t="shared" ca="1" si="90"/>
        <v/>
      </c>
      <c r="GYM248" s="125" t="str">
        <f t="shared" ca="1" si="90"/>
        <v/>
      </c>
      <c r="GYN248" s="125" t="str">
        <f t="shared" ca="1" si="90"/>
        <v/>
      </c>
      <c r="GYO248" s="125" t="str">
        <f t="shared" ca="1" si="90"/>
        <v/>
      </c>
      <c r="GYP248" s="125" t="str">
        <f t="shared" ca="1" si="90"/>
        <v/>
      </c>
      <c r="GYQ248" s="125" t="str">
        <f t="shared" ca="1" si="90"/>
        <v/>
      </c>
      <c r="GYR248" s="125" t="str">
        <f t="shared" ca="1" si="90"/>
        <v/>
      </c>
      <c r="GYS248" s="125" t="str">
        <f t="shared" ca="1" si="90"/>
        <v/>
      </c>
      <c r="GYT248" s="125" t="str">
        <f t="shared" ca="1" si="90"/>
        <v/>
      </c>
      <c r="GYU248" s="125" t="str">
        <f t="shared" ca="1" si="90"/>
        <v/>
      </c>
      <c r="GYV248" s="125" t="str">
        <f t="shared" ca="1" si="90"/>
        <v/>
      </c>
      <c r="GYW248" s="125" t="str">
        <f t="shared" ca="1" si="90"/>
        <v/>
      </c>
      <c r="GYX248" s="125" t="str">
        <f t="shared" ca="1" si="90"/>
        <v/>
      </c>
      <c r="GYY248" s="125" t="str">
        <f t="shared" ca="1" si="90"/>
        <v/>
      </c>
      <c r="GYZ248" s="125" t="str">
        <f t="shared" ca="1" si="90"/>
        <v/>
      </c>
      <c r="GZA248" s="125" t="str">
        <f t="shared" ca="1" si="90"/>
        <v/>
      </c>
      <c r="GZB248" s="125" t="str">
        <f t="shared" ca="1" si="90"/>
        <v/>
      </c>
      <c r="GZC248" s="125" t="str">
        <f t="shared" ca="1" si="90"/>
        <v/>
      </c>
      <c r="GZD248" s="125" t="str">
        <f t="shared" ca="1" si="90"/>
        <v/>
      </c>
      <c r="GZE248" s="125" t="str">
        <f t="shared" ca="1" si="90"/>
        <v/>
      </c>
      <c r="GZF248" s="125" t="str">
        <f t="shared" ca="1" si="90"/>
        <v/>
      </c>
      <c r="GZG248" s="125" t="str">
        <f t="shared" ca="1" si="90"/>
        <v/>
      </c>
      <c r="GZH248" s="125" t="str">
        <f t="shared" ca="1" si="90"/>
        <v/>
      </c>
      <c r="GZI248" s="125" t="str">
        <f t="shared" ca="1" si="90"/>
        <v/>
      </c>
      <c r="GZJ248" s="125" t="str">
        <f t="shared" ca="1" si="90"/>
        <v/>
      </c>
      <c r="GZK248" s="125" t="str">
        <f t="shared" ca="1" si="90"/>
        <v/>
      </c>
      <c r="GZL248" s="125" t="str">
        <f t="shared" ca="1" si="90"/>
        <v/>
      </c>
      <c r="GZM248" s="125" t="str">
        <f t="shared" ca="1" si="90"/>
        <v/>
      </c>
      <c r="GZN248" s="125" t="str">
        <f t="shared" ca="1" si="90"/>
        <v/>
      </c>
      <c r="GZO248" s="125" t="str">
        <f t="shared" ca="1" si="90"/>
        <v/>
      </c>
      <c r="GZP248" s="125" t="str">
        <f t="shared" ca="1" si="90"/>
        <v/>
      </c>
      <c r="GZQ248" s="125" t="str">
        <f t="shared" ca="1" si="90"/>
        <v/>
      </c>
      <c r="GZR248" s="125" t="str">
        <f t="shared" ca="1" si="90"/>
        <v/>
      </c>
      <c r="GZS248" s="125" t="str">
        <f t="shared" ca="1" si="90"/>
        <v/>
      </c>
      <c r="GZT248" s="125" t="str">
        <f t="shared" ca="1" si="90"/>
        <v/>
      </c>
      <c r="GZU248" s="125" t="str">
        <f t="shared" ca="1" si="90"/>
        <v/>
      </c>
      <c r="GZV248" s="125" t="str">
        <f t="shared" ca="1" si="90"/>
        <v/>
      </c>
      <c r="GZW248" s="125" t="str">
        <f t="shared" ca="1" si="90"/>
        <v/>
      </c>
      <c r="GZX248" s="125" t="str">
        <f t="shared" ca="1" si="90"/>
        <v/>
      </c>
      <c r="GZY248" s="125" t="str">
        <f t="shared" ca="1" si="90"/>
        <v/>
      </c>
      <c r="GZZ248" s="125" t="str">
        <f t="shared" ca="1" si="90"/>
        <v/>
      </c>
      <c r="HAA248" s="125" t="str">
        <f t="shared" ca="1" si="90"/>
        <v/>
      </c>
      <c r="HAB248" s="125" t="str">
        <f t="shared" ca="1" si="90"/>
        <v/>
      </c>
      <c r="HAC248" s="125" t="str">
        <f t="shared" ca="1" si="90"/>
        <v/>
      </c>
      <c r="HAD248" s="125" t="str">
        <f t="shared" ca="1" si="90"/>
        <v/>
      </c>
      <c r="HAE248" s="125" t="str">
        <f t="shared" ca="1" si="90"/>
        <v/>
      </c>
      <c r="HAF248" s="125" t="str">
        <f t="shared" ca="1" si="90"/>
        <v/>
      </c>
      <c r="HAG248" s="125" t="str">
        <f t="shared" ref="HAG248:HCR248" ca="1" si="91">IFERROR(INDEX(UNSPSCDes,MATCH(INDIRECT(ADDRESS(ROW(),COLUMN()-1,4)),UNSPSCCode,0)),"")</f>
        <v/>
      </c>
      <c r="HAH248" s="125" t="str">
        <f t="shared" ca="1" si="91"/>
        <v/>
      </c>
      <c r="HAI248" s="125" t="str">
        <f t="shared" ca="1" si="91"/>
        <v/>
      </c>
      <c r="HAJ248" s="125" t="str">
        <f t="shared" ca="1" si="91"/>
        <v/>
      </c>
      <c r="HAK248" s="125" t="str">
        <f t="shared" ca="1" si="91"/>
        <v/>
      </c>
      <c r="HAL248" s="125" t="str">
        <f t="shared" ca="1" si="91"/>
        <v/>
      </c>
      <c r="HAM248" s="125" t="str">
        <f t="shared" ca="1" si="91"/>
        <v/>
      </c>
      <c r="HAN248" s="125" t="str">
        <f t="shared" ca="1" si="91"/>
        <v/>
      </c>
      <c r="HAO248" s="125" t="str">
        <f t="shared" ca="1" si="91"/>
        <v/>
      </c>
      <c r="HAP248" s="125" t="str">
        <f t="shared" ca="1" si="91"/>
        <v/>
      </c>
      <c r="HAQ248" s="125" t="str">
        <f t="shared" ca="1" si="91"/>
        <v/>
      </c>
      <c r="HAR248" s="125" t="str">
        <f t="shared" ca="1" si="91"/>
        <v/>
      </c>
      <c r="HAS248" s="125" t="str">
        <f t="shared" ca="1" si="91"/>
        <v/>
      </c>
      <c r="HAT248" s="125" t="str">
        <f t="shared" ca="1" si="91"/>
        <v/>
      </c>
      <c r="HAU248" s="125" t="str">
        <f t="shared" ca="1" si="91"/>
        <v/>
      </c>
      <c r="HAV248" s="125" t="str">
        <f t="shared" ca="1" si="91"/>
        <v/>
      </c>
      <c r="HAW248" s="125" t="str">
        <f t="shared" ca="1" si="91"/>
        <v/>
      </c>
      <c r="HAX248" s="125" t="str">
        <f t="shared" ca="1" si="91"/>
        <v/>
      </c>
      <c r="HAY248" s="125" t="str">
        <f t="shared" ca="1" si="91"/>
        <v/>
      </c>
      <c r="HAZ248" s="125" t="str">
        <f t="shared" ca="1" si="91"/>
        <v/>
      </c>
      <c r="HBA248" s="125" t="str">
        <f t="shared" ca="1" si="91"/>
        <v/>
      </c>
      <c r="HBB248" s="125" t="str">
        <f t="shared" ca="1" si="91"/>
        <v/>
      </c>
      <c r="HBC248" s="125" t="str">
        <f t="shared" ca="1" si="91"/>
        <v/>
      </c>
      <c r="HBD248" s="125" t="str">
        <f t="shared" ca="1" si="91"/>
        <v/>
      </c>
      <c r="HBE248" s="125" t="str">
        <f t="shared" ca="1" si="91"/>
        <v/>
      </c>
      <c r="HBF248" s="125" t="str">
        <f t="shared" ca="1" si="91"/>
        <v/>
      </c>
      <c r="HBG248" s="125" t="str">
        <f t="shared" ca="1" si="91"/>
        <v/>
      </c>
      <c r="HBH248" s="125" t="str">
        <f t="shared" ca="1" si="91"/>
        <v/>
      </c>
      <c r="HBI248" s="125" t="str">
        <f t="shared" ca="1" si="91"/>
        <v/>
      </c>
      <c r="HBJ248" s="125" t="str">
        <f t="shared" ca="1" si="91"/>
        <v/>
      </c>
      <c r="HBK248" s="125" t="str">
        <f t="shared" ca="1" si="91"/>
        <v/>
      </c>
      <c r="HBL248" s="125" t="str">
        <f t="shared" ca="1" si="91"/>
        <v/>
      </c>
      <c r="HBM248" s="125" t="str">
        <f t="shared" ca="1" si="91"/>
        <v/>
      </c>
      <c r="HBN248" s="125" t="str">
        <f t="shared" ca="1" si="91"/>
        <v/>
      </c>
      <c r="HBO248" s="125" t="str">
        <f t="shared" ca="1" si="91"/>
        <v/>
      </c>
      <c r="HBP248" s="125" t="str">
        <f t="shared" ca="1" si="91"/>
        <v/>
      </c>
      <c r="HBQ248" s="125" t="str">
        <f t="shared" ca="1" si="91"/>
        <v/>
      </c>
      <c r="HBR248" s="125" t="str">
        <f t="shared" ca="1" si="91"/>
        <v/>
      </c>
      <c r="HBS248" s="125" t="str">
        <f t="shared" ca="1" si="91"/>
        <v/>
      </c>
      <c r="HBT248" s="125" t="str">
        <f t="shared" ca="1" si="91"/>
        <v/>
      </c>
      <c r="HBU248" s="125" t="str">
        <f t="shared" ca="1" si="91"/>
        <v/>
      </c>
      <c r="HBV248" s="125" t="str">
        <f t="shared" ca="1" si="91"/>
        <v/>
      </c>
      <c r="HBW248" s="125" t="str">
        <f t="shared" ca="1" si="91"/>
        <v/>
      </c>
      <c r="HBX248" s="125" t="str">
        <f t="shared" ca="1" si="91"/>
        <v/>
      </c>
      <c r="HBY248" s="125" t="str">
        <f t="shared" ca="1" si="91"/>
        <v/>
      </c>
      <c r="HBZ248" s="125" t="str">
        <f t="shared" ca="1" si="91"/>
        <v/>
      </c>
      <c r="HCA248" s="125" t="str">
        <f t="shared" ca="1" si="91"/>
        <v/>
      </c>
      <c r="HCB248" s="125" t="str">
        <f t="shared" ca="1" si="91"/>
        <v/>
      </c>
      <c r="HCC248" s="125" t="str">
        <f t="shared" ca="1" si="91"/>
        <v/>
      </c>
      <c r="HCD248" s="125" t="str">
        <f t="shared" ca="1" si="91"/>
        <v/>
      </c>
      <c r="HCE248" s="125" t="str">
        <f t="shared" ca="1" si="91"/>
        <v/>
      </c>
      <c r="HCF248" s="125" t="str">
        <f t="shared" ca="1" si="91"/>
        <v/>
      </c>
      <c r="HCG248" s="125" t="str">
        <f t="shared" ca="1" si="91"/>
        <v/>
      </c>
      <c r="HCH248" s="125" t="str">
        <f t="shared" ca="1" si="91"/>
        <v/>
      </c>
      <c r="HCI248" s="125" t="str">
        <f t="shared" ca="1" si="91"/>
        <v/>
      </c>
      <c r="HCJ248" s="125" t="str">
        <f t="shared" ca="1" si="91"/>
        <v/>
      </c>
      <c r="HCK248" s="125" t="str">
        <f t="shared" ca="1" si="91"/>
        <v/>
      </c>
      <c r="HCL248" s="125" t="str">
        <f t="shared" ca="1" si="91"/>
        <v/>
      </c>
      <c r="HCM248" s="125" t="str">
        <f t="shared" ca="1" si="91"/>
        <v/>
      </c>
      <c r="HCN248" s="125" t="str">
        <f t="shared" ca="1" si="91"/>
        <v/>
      </c>
      <c r="HCO248" s="125" t="str">
        <f t="shared" ca="1" si="91"/>
        <v/>
      </c>
      <c r="HCP248" s="125" t="str">
        <f t="shared" ca="1" si="91"/>
        <v/>
      </c>
      <c r="HCQ248" s="125" t="str">
        <f t="shared" ca="1" si="91"/>
        <v/>
      </c>
      <c r="HCR248" s="125" t="str">
        <f t="shared" ca="1" si="91"/>
        <v/>
      </c>
      <c r="HCS248" s="125" t="str">
        <f t="shared" ref="HCS248:HFD248" ca="1" si="92">IFERROR(INDEX(UNSPSCDes,MATCH(INDIRECT(ADDRESS(ROW(),COLUMN()-1,4)),UNSPSCCode,0)),"")</f>
        <v/>
      </c>
      <c r="HCT248" s="125" t="str">
        <f t="shared" ca="1" si="92"/>
        <v/>
      </c>
      <c r="HCU248" s="125" t="str">
        <f t="shared" ca="1" si="92"/>
        <v/>
      </c>
      <c r="HCV248" s="125" t="str">
        <f t="shared" ca="1" si="92"/>
        <v/>
      </c>
      <c r="HCW248" s="125" t="str">
        <f t="shared" ca="1" si="92"/>
        <v/>
      </c>
      <c r="HCX248" s="125" t="str">
        <f t="shared" ca="1" si="92"/>
        <v/>
      </c>
      <c r="HCY248" s="125" t="str">
        <f t="shared" ca="1" si="92"/>
        <v/>
      </c>
      <c r="HCZ248" s="125" t="str">
        <f t="shared" ca="1" si="92"/>
        <v/>
      </c>
      <c r="HDA248" s="125" t="str">
        <f t="shared" ca="1" si="92"/>
        <v/>
      </c>
      <c r="HDB248" s="125" t="str">
        <f t="shared" ca="1" si="92"/>
        <v/>
      </c>
      <c r="HDC248" s="125" t="str">
        <f t="shared" ca="1" si="92"/>
        <v/>
      </c>
      <c r="HDD248" s="125" t="str">
        <f t="shared" ca="1" si="92"/>
        <v/>
      </c>
      <c r="HDE248" s="125" t="str">
        <f t="shared" ca="1" si="92"/>
        <v/>
      </c>
      <c r="HDF248" s="125" t="str">
        <f t="shared" ca="1" si="92"/>
        <v/>
      </c>
      <c r="HDG248" s="125" t="str">
        <f t="shared" ca="1" si="92"/>
        <v/>
      </c>
      <c r="HDH248" s="125" t="str">
        <f t="shared" ca="1" si="92"/>
        <v/>
      </c>
      <c r="HDI248" s="125" t="str">
        <f t="shared" ca="1" si="92"/>
        <v/>
      </c>
      <c r="HDJ248" s="125" t="str">
        <f t="shared" ca="1" si="92"/>
        <v/>
      </c>
      <c r="HDK248" s="125" t="str">
        <f t="shared" ca="1" si="92"/>
        <v/>
      </c>
      <c r="HDL248" s="125" t="str">
        <f t="shared" ca="1" si="92"/>
        <v/>
      </c>
      <c r="HDM248" s="125" t="str">
        <f t="shared" ca="1" si="92"/>
        <v/>
      </c>
      <c r="HDN248" s="125" t="str">
        <f t="shared" ca="1" si="92"/>
        <v/>
      </c>
      <c r="HDO248" s="125" t="str">
        <f t="shared" ca="1" si="92"/>
        <v/>
      </c>
      <c r="HDP248" s="125" t="str">
        <f t="shared" ca="1" si="92"/>
        <v/>
      </c>
      <c r="HDQ248" s="125" t="str">
        <f t="shared" ca="1" si="92"/>
        <v/>
      </c>
      <c r="HDR248" s="125" t="str">
        <f t="shared" ca="1" si="92"/>
        <v/>
      </c>
      <c r="HDS248" s="125" t="str">
        <f t="shared" ca="1" si="92"/>
        <v/>
      </c>
      <c r="HDT248" s="125" t="str">
        <f t="shared" ca="1" si="92"/>
        <v/>
      </c>
      <c r="HDU248" s="125" t="str">
        <f t="shared" ca="1" si="92"/>
        <v/>
      </c>
      <c r="HDV248" s="125" t="str">
        <f t="shared" ca="1" si="92"/>
        <v/>
      </c>
      <c r="HDW248" s="125" t="str">
        <f t="shared" ca="1" si="92"/>
        <v/>
      </c>
      <c r="HDX248" s="125" t="str">
        <f t="shared" ca="1" si="92"/>
        <v/>
      </c>
      <c r="HDY248" s="125" t="str">
        <f t="shared" ca="1" si="92"/>
        <v/>
      </c>
      <c r="HDZ248" s="125" t="str">
        <f t="shared" ca="1" si="92"/>
        <v/>
      </c>
      <c r="HEA248" s="125" t="str">
        <f t="shared" ca="1" si="92"/>
        <v/>
      </c>
      <c r="HEB248" s="125" t="str">
        <f t="shared" ca="1" si="92"/>
        <v/>
      </c>
      <c r="HEC248" s="125" t="str">
        <f t="shared" ca="1" si="92"/>
        <v/>
      </c>
      <c r="HED248" s="125" t="str">
        <f t="shared" ca="1" si="92"/>
        <v/>
      </c>
      <c r="HEE248" s="125" t="str">
        <f t="shared" ca="1" si="92"/>
        <v/>
      </c>
      <c r="HEF248" s="125" t="str">
        <f t="shared" ca="1" si="92"/>
        <v/>
      </c>
      <c r="HEG248" s="125" t="str">
        <f t="shared" ca="1" si="92"/>
        <v/>
      </c>
      <c r="HEH248" s="125" t="str">
        <f t="shared" ca="1" si="92"/>
        <v/>
      </c>
      <c r="HEI248" s="125" t="str">
        <f t="shared" ca="1" si="92"/>
        <v/>
      </c>
      <c r="HEJ248" s="125" t="str">
        <f t="shared" ca="1" si="92"/>
        <v/>
      </c>
      <c r="HEK248" s="125" t="str">
        <f t="shared" ca="1" si="92"/>
        <v/>
      </c>
      <c r="HEL248" s="125" t="str">
        <f t="shared" ca="1" si="92"/>
        <v/>
      </c>
      <c r="HEM248" s="125" t="str">
        <f t="shared" ca="1" si="92"/>
        <v/>
      </c>
      <c r="HEN248" s="125" t="str">
        <f t="shared" ca="1" si="92"/>
        <v/>
      </c>
      <c r="HEO248" s="125" t="str">
        <f t="shared" ca="1" si="92"/>
        <v/>
      </c>
      <c r="HEP248" s="125" t="str">
        <f t="shared" ca="1" si="92"/>
        <v/>
      </c>
      <c r="HEQ248" s="125" t="str">
        <f t="shared" ca="1" si="92"/>
        <v/>
      </c>
      <c r="HER248" s="125" t="str">
        <f t="shared" ca="1" si="92"/>
        <v/>
      </c>
      <c r="HES248" s="125" t="str">
        <f t="shared" ca="1" si="92"/>
        <v/>
      </c>
      <c r="HET248" s="125" t="str">
        <f t="shared" ca="1" si="92"/>
        <v/>
      </c>
      <c r="HEU248" s="125" t="str">
        <f t="shared" ca="1" si="92"/>
        <v/>
      </c>
      <c r="HEV248" s="125" t="str">
        <f t="shared" ca="1" si="92"/>
        <v/>
      </c>
      <c r="HEW248" s="125" t="str">
        <f t="shared" ca="1" si="92"/>
        <v/>
      </c>
      <c r="HEX248" s="125" t="str">
        <f t="shared" ca="1" si="92"/>
        <v/>
      </c>
      <c r="HEY248" s="125" t="str">
        <f t="shared" ca="1" si="92"/>
        <v/>
      </c>
      <c r="HEZ248" s="125" t="str">
        <f t="shared" ca="1" si="92"/>
        <v/>
      </c>
      <c r="HFA248" s="125" t="str">
        <f t="shared" ca="1" si="92"/>
        <v/>
      </c>
      <c r="HFB248" s="125" t="str">
        <f t="shared" ca="1" si="92"/>
        <v/>
      </c>
      <c r="HFC248" s="125" t="str">
        <f t="shared" ca="1" si="92"/>
        <v/>
      </c>
      <c r="HFD248" s="125" t="str">
        <f t="shared" ca="1" si="92"/>
        <v/>
      </c>
      <c r="HFE248" s="125" t="str">
        <f t="shared" ref="HFE248:HHP248" ca="1" si="93">IFERROR(INDEX(UNSPSCDes,MATCH(INDIRECT(ADDRESS(ROW(),COLUMN()-1,4)),UNSPSCCode,0)),"")</f>
        <v/>
      </c>
      <c r="HFF248" s="125" t="str">
        <f t="shared" ca="1" si="93"/>
        <v/>
      </c>
      <c r="HFG248" s="125" t="str">
        <f t="shared" ca="1" si="93"/>
        <v/>
      </c>
      <c r="HFH248" s="125" t="str">
        <f t="shared" ca="1" si="93"/>
        <v/>
      </c>
      <c r="HFI248" s="125" t="str">
        <f t="shared" ca="1" si="93"/>
        <v/>
      </c>
      <c r="HFJ248" s="125" t="str">
        <f t="shared" ca="1" si="93"/>
        <v/>
      </c>
      <c r="HFK248" s="125" t="str">
        <f t="shared" ca="1" si="93"/>
        <v/>
      </c>
      <c r="HFL248" s="125" t="str">
        <f t="shared" ca="1" si="93"/>
        <v/>
      </c>
      <c r="HFM248" s="125" t="str">
        <f t="shared" ca="1" si="93"/>
        <v/>
      </c>
      <c r="HFN248" s="125" t="str">
        <f t="shared" ca="1" si="93"/>
        <v/>
      </c>
      <c r="HFO248" s="125" t="str">
        <f t="shared" ca="1" si="93"/>
        <v/>
      </c>
      <c r="HFP248" s="125" t="str">
        <f t="shared" ca="1" si="93"/>
        <v/>
      </c>
      <c r="HFQ248" s="125" t="str">
        <f t="shared" ca="1" si="93"/>
        <v/>
      </c>
      <c r="HFR248" s="125" t="str">
        <f t="shared" ca="1" si="93"/>
        <v/>
      </c>
      <c r="HFS248" s="125" t="str">
        <f t="shared" ca="1" si="93"/>
        <v/>
      </c>
      <c r="HFT248" s="125" t="str">
        <f t="shared" ca="1" si="93"/>
        <v/>
      </c>
      <c r="HFU248" s="125" t="str">
        <f t="shared" ca="1" si="93"/>
        <v/>
      </c>
      <c r="HFV248" s="125" t="str">
        <f t="shared" ca="1" si="93"/>
        <v/>
      </c>
      <c r="HFW248" s="125" t="str">
        <f t="shared" ca="1" si="93"/>
        <v/>
      </c>
      <c r="HFX248" s="125" t="str">
        <f t="shared" ca="1" si="93"/>
        <v/>
      </c>
      <c r="HFY248" s="125" t="str">
        <f t="shared" ca="1" si="93"/>
        <v/>
      </c>
      <c r="HFZ248" s="125" t="str">
        <f t="shared" ca="1" si="93"/>
        <v/>
      </c>
      <c r="HGA248" s="125" t="str">
        <f t="shared" ca="1" si="93"/>
        <v/>
      </c>
      <c r="HGB248" s="125" t="str">
        <f t="shared" ca="1" si="93"/>
        <v/>
      </c>
      <c r="HGC248" s="125" t="str">
        <f t="shared" ca="1" si="93"/>
        <v/>
      </c>
      <c r="HGD248" s="125" t="str">
        <f t="shared" ca="1" si="93"/>
        <v/>
      </c>
      <c r="HGE248" s="125" t="str">
        <f t="shared" ca="1" si="93"/>
        <v/>
      </c>
      <c r="HGF248" s="125" t="str">
        <f t="shared" ca="1" si="93"/>
        <v/>
      </c>
      <c r="HGG248" s="125" t="str">
        <f t="shared" ca="1" si="93"/>
        <v/>
      </c>
      <c r="HGH248" s="125" t="str">
        <f t="shared" ca="1" si="93"/>
        <v/>
      </c>
      <c r="HGI248" s="125" t="str">
        <f t="shared" ca="1" si="93"/>
        <v/>
      </c>
      <c r="HGJ248" s="125" t="str">
        <f t="shared" ca="1" si="93"/>
        <v/>
      </c>
      <c r="HGK248" s="125" t="str">
        <f t="shared" ca="1" si="93"/>
        <v/>
      </c>
      <c r="HGL248" s="125" t="str">
        <f t="shared" ca="1" si="93"/>
        <v/>
      </c>
      <c r="HGM248" s="125" t="str">
        <f t="shared" ca="1" si="93"/>
        <v/>
      </c>
      <c r="HGN248" s="125" t="str">
        <f t="shared" ca="1" si="93"/>
        <v/>
      </c>
      <c r="HGO248" s="125" t="str">
        <f t="shared" ca="1" si="93"/>
        <v/>
      </c>
      <c r="HGP248" s="125" t="str">
        <f t="shared" ca="1" si="93"/>
        <v/>
      </c>
      <c r="HGQ248" s="125" t="str">
        <f t="shared" ca="1" si="93"/>
        <v/>
      </c>
      <c r="HGR248" s="125" t="str">
        <f t="shared" ca="1" si="93"/>
        <v/>
      </c>
      <c r="HGS248" s="125" t="str">
        <f t="shared" ca="1" si="93"/>
        <v/>
      </c>
      <c r="HGT248" s="125" t="str">
        <f t="shared" ca="1" si="93"/>
        <v/>
      </c>
      <c r="HGU248" s="125" t="str">
        <f t="shared" ca="1" si="93"/>
        <v/>
      </c>
      <c r="HGV248" s="125" t="str">
        <f t="shared" ca="1" si="93"/>
        <v/>
      </c>
      <c r="HGW248" s="125" t="str">
        <f t="shared" ca="1" si="93"/>
        <v/>
      </c>
      <c r="HGX248" s="125" t="str">
        <f t="shared" ca="1" si="93"/>
        <v/>
      </c>
      <c r="HGY248" s="125" t="str">
        <f t="shared" ca="1" si="93"/>
        <v/>
      </c>
      <c r="HGZ248" s="125" t="str">
        <f t="shared" ca="1" si="93"/>
        <v/>
      </c>
      <c r="HHA248" s="125" t="str">
        <f t="shared" ca="1" si="93"/>
        <v/>
      </c>
      <c r="HHB248" s="125" t="str">
        <f t="shared" ca="1" si="93"/>
        <v/>
      </c>
      <c r="HHC248" s="125" t="str">
        <f t="shared" ca="1" si="93"/>
        <v/>
      </c>
      <c r="HHD248" s="125" t="str">
        <f t="shared" ca="1" si="93"/>
        <v/>
      </c>
      <c r="HHE248" s="125" t="str">
        <f t="shared" ca="1" si="93"/>
        <v/>
      </c>
      <c r="HHF248" s="125" t="str">
        <f t="shared" ca="1" si="93"/>
        <v/>
      </c>
      <c r="HHG248" s="125" t="str">
        <f t="shared" ca="1" si="93"/>
        <v/>
      </c>
      <c r="HHH248" s="125" t="str">
        <f t="shared" ca="1" si="93"/>
        <v/>
      </c>
      <c r="HHI248" s="125" t="str">
        <f t="shared" ca="1" si="93"/>
        <v/>
      </c>
      <c r="HHJ248" s="125" t="str">
        <f t="shared" ca="1" si="93"/>
        <v/>
      </c>
      <c r="HHK248" s="125" t="str">
        <f t="shared" ca="1" si="93"/>
        <v/>
      </c>
      <c r="HHL248" s="125" t="str">
        <f t="shared" ca="1" si="93"/>
        <v/>
      </c>
      <c r="HHM248" s="125" t="str">
        <f t="shared" ca="1" si="93"/>
        <v/>
      </c>
      <c r="HHN248" s="125" t="str">
        <f t="shared" ca="1" si="93"/>
        <v/>
      </c>
      <c r="HHO248" s="125" t="str">
        <f t="shared" ca="1" si="93"/>
        <v/>
      </c>
      <c r="HHP248" s="125" t="str">
        <f t="shared" ca="1" si="93"/>
        <v/>
      </c>
      <c r="HHQ248" s="125" t="str">
        <f t="shared" ref="HHQ248:HKB248" ca="1" si="94">IFERROR(INDEX(UNSPSCDes,MATCH(INDIRECT(ADDRESS(ROW(),COLUMN()-1,4)),UNSPSCCode,0)),"")</f>
        <v/>
      </c>
      <c r="HHR248" s="125" t="str">
        <f t="shared" ca="1" si="94"/>
        <v/>
      </c>
      <c r="HHS248" s="125" t="str">
        <f t="shared" ca="1" si="94"/>
        <v/>
      </c>
      <c r="HHT248" s="125" t="str">
        <f t="shared" ca="1" si="94"/>
        <v/>
      </c>
      <c r="HHU248" s="125" t="str">
        <f t="shared" ca="1" si="94"/>
        <v/>
      </c>
      <c r="HHV248" s="125" t="str">
        <f t="shared" ca="1" si="94"/>
        <v/>
      </c>
      <c r="HHW248" s="125" t="str">
        <f t="shared" ca="1" si="94"/>
        <v/>
      </c>
      <c r="HHX248" s="125" t="str">
        <f t="shared" ca="1" si="94"/>
        <v/>
      </c>
      <c r="HHY248" s="125" t="str">
        <f t="shared" ca="1" si="94"/>
        <v/>
      </c>
      <c r="HHZ248" s="125" t="str">
        <f t="shared" ca="1" si="94"/>
        <v/>
      </c>
      <c r="HIA248" s="125" t="str">
        <f t="shared" ca="1" si="94"/>
        <v/>
      </c>
      <c r="HIB248" s="125" t="str">
        <f t="shared" ca="1" si="94"/>
        <v/>
      </c>
      <c r="HIC248" s="125" t="str">
        <f t="shared" ca="1" si="94"/>
        <v/>
      </c>
      <c r="HID248" s="125" t="str">
        <f t="shared" ca="1" si="94"/>
        <v/>
      </c>
      <c r="HIE248" s="125" t="str">
        <f t="shared" ca="1" si="94"/>
        <v/>
      </c>
      <c r="HIF248" s="125" t="str">
        <f t="shared" ca="1" si="94"/>
        <v/>
      </c>
      <c r="HIG248" s="125" t="str">
        <f t="shared" ca="1" si="94"/>
        <v/>
      </c>
      <c r="HIH248" s="125" t="str">
        <f t="shared" ca="1" si="94"/>
        <v/>
      </c>
      <c r="HII248" s="125" t="str">
        <f t="shared" ca="1" si="94"/>
        <v/>
      </c>
      <c r="HIJ248" s="125" t="str">
        <f t="shared" ca="1" si="94"/>
        <v/>
      </c>
      <c r="HIK248" s="125" t="str">
        <f t="shared" ca="1" si="94"/>
        <v/>
      </c>
      <c r="HIL248" s="125" t="str">
        <f t="shared" ca="1" si="94"/>
        <v/>
      </c>
      <c r="HIM248" s="125" t="str">
        <f t="shared" ca="1" si="94"/>
        <v/>
      </c>
      <c r="HIN248" s="125" t="str">
        <f t="shared" ca="1" si="94"/>
        <v/>
      </c>
      <c r="HIO248" s="125" t="str">
        <f t="shared" ca="1" si="94"/>
        <v/>
      </c>
      <c r="HIP248" s="125" t="str">
        <f t="shared" ca="1" si="94"/>
        <v/>
      </c>
      <c r="HIQ248" s="125" t="str">
        <f t="shared" ca="1" si="94"/>
        <v/>
      </c>
      <c r="HIR248" s="125" t="str">
        <f t="shared" ca="1" si="94"/>
        <v/>
      </c>
      <c r="HIS248" s="125" t="str">
        <f t="shared" ca="1" si="94"/>
        <v/>
      </c>
      <c r="HIT248" s="125" t="str">
        <f t="shared" ca="1" si="94"/>
        <v/>
      </c>
      <c r="HIU248" s="125" t="str">
        <f t="shared" ca="1" si="94"/>
        <v/>
      </c>
      <c r="HIV248" s="125" t="str">
        <f t="shared" ca="1" si="94"/>
        <v/>
      </c>
      <c r="HIW248" s="125" t="str">
        <f t="shared" ca="1" si="94"/>
        <v/>
      </c>
      <c r="HIX248" s="125" t="str">
        <f t="shared" ca="1" si="94"/>
        <v/>
      </c>
      <c r="HIY248" s="125" t="str">
        <f t="shared" ca="1" si="94"/>
        <v/>
      </c>
      <c r="HIZ248" s="125" t="str">
        <f t="shared" ca="1" si="94"/>
        <v/>
      </c>
      <c r="HJA248" s="125" t="str">
        <f t="shared" ca="1" si="94"/>
        <v/>
      </c>
      <c r="HJB248" s="125" t="str">
        <f t="shared" ca="1" si="94"/>
        <v/>
      </c>
      <c r="HJC248" s="125" t="str">
        <f t="shared" ca="1" si="94"/>
        <v/>
      </c>
      <c r="HJD248" s="125" t="str">
        <f t="shared" ca="1" si="94"/>
        <v/>
      </c>
      <c r="HJE248" s="125" t="str">
        <f t="shared" ca="1" si="94"/>
        <v/>
      </c>
      <c r="HJF248" s="125" t="str">
        <f t="shared" ca="1" si="94"/>
        <v/>
      </c>
      <c r="HJG248" s="125" t="str">
        <f t="shared" ca="1" si="94"/>
        <v/>
      </c>
      <c r="HJH248" s="125" t="str">
        <f t="shared" ca="1" si="94"/>
        <v/>
      </c>
      <c r="HJI248" s="125" t="str">
        <f t="shared" ca="1" si="94"/>
        <v/>
      </c>
      <c r="HJJ248" s="125" t="str">
        <f t="shared" ca="1" si="94"/>
        <v/>
      </c>
      <c r="HJK248" s="125" t="str">
        <f t="shared" ca="1" si="94"/>
        <v/>
      </c>
      <c r="HJL248" s="125" t="str">
        <f t="shared" ca="1" si="94"/>
        <v/>
      </c>
      <c r="HJM248" s="125" t="str">
        <f t="shared" ca="1" si="94"/>
        <v/>
      </c>
      <c r="HJN248" s="125" t="str">
        <f t="shared" ca="1" si="94"/>
        <v/>
      </c>
      <c r="HJO248" s="125" t="str">
        <f t="shared" ca="1" si="94"/>
        <v/>
      </c>
      <c r="HJP248" s="125" t="str">
        <f t="shared" ca="1" si="94"/>
        <v/>
      </c>
      <c r="HJQ248" s="125" t="str">
        <f t="shared" ca="1" si="94"/>
        <v/>
      </c>
      <c r="HJR248" s="125" t="str">
        <f t="shared" ca="1" si="94"/>
        <v/>
      </c>
      <c r="HJS248" s="125" t="str">
        <f t="shared" ca="1" si="94"/>
        <v/>
      </c>
      <c r="HJT248" s="125" t="str">
        <f t="shared" ca="1" si="94"/>
        <v/>
      </c>
      <c r="HJU248" s="125" t="str">
        <f t="shared" ca="1" si="94"/>
        <v/>
      </c>
      <c r="HJV248" s="125" t="str">
        <f t="shared" ca="1" si="94"/>
        <v/>
      </c>
      <c r="HJW248" s="125" t="str">
        <f t="shared" ca="1" si="94"/>
        <v/>
      </c>
      <c r="HJX248" s="125" t="str">
        <f t="shared" ca="1" si="94"/>
        <v/>
      </c>
      <c r="HJY248" s="125" t="str">
        <f t="shared" ca="1" si="94"/>
        <v/>
      </c>
      <c r="HJZ248" s="125" t="str">
        <f t="shared" ca="1" si="94"/>
        <v/>
      </c>
      <c r="HKA248" s="125" t="str">
        <f t="shared" ca="1" si="94"/>
        <v/>
      </c>
      <c r="HKB248" s="125" t="str">
        <f t="shared" ca="1" si="94"/>
        <v/>
      </c>
      <c r="HKC248" s="125" t="str">
        <f t="shared" ref="HKC248:HMN248" ca="1" si="95">IFERROR(INDEX(UNSPSCDes,MATCH(INDIRECT(ADDRESS(ROW(),COLUMN()-1,4)),UNSPSCCode,0)),"")</f>
        <v/>
      </c>
      <c r="HKD248" s="125" t="str">
        <f t="shared" ca="1" si="95"/>
        <v/>
      </c>
      <c r="HKE248" s="125" t="str">
        <f t="shared" ca="1" si="95"/>
        <v/>
      </c>
      <c r="HKF248" s="125" t="str">
        <f t="shared" ca="1" si="95"/>
        <v/>
      </c>
      <c r="HKG248" s="125" t="str">
        <f t="shared" ca="1" si="95"/>
        <v/>
      </c>
      <c r="HKH248" s="125" t="str">
        <f t="shared" ca="1" si="95"/>
        <v/>
      </c>
      <c r="HKI248" s="125" t="str">
        <f t="shared" ca="1" si="95"/>
        <v/>
      </c>
      <c r="HKJ248" s="125" t="str">
        <f t="shared" ca="1" si="95"/>
        <v/>
      </c>
      <c r="HKK248" s="125" t="str">
        <f t="shared" ca="1" si="95"/>
        <v/>
      </c>
      <c r="HKL248" s="125" t="str">
        <f t="shared" ca="1" si="95"/>
        <v/>
      </c>
      <c r="HKM248" s="125" t="str">
        <f t="shared" ca="1" si="95"/>
        <v/>
      </c>
      <c r="HKN248" s="125" t="str">
        <f t="shared" ca="1" si="95"/>
        <v/>
      </c>
      <c r="HKO248" s="125" t="str">
        <f t="shared" ca="1" si="95"/>
        <v/>
      </c>
      <c r="HKP248" s="125" t="str">
        <f t="shared" ca="1" si="95"/>
        <v/>
      </c>
      <c r="HKQ248" s="125" t="str">
        <f t="shared" ca="1" si="95"/>
        <v/>
      </c>
      <c r="HKR248" s="125" t="str">
        <f t="shared" ca="1" si="95"/>
        <v/>
      </c>
      <c r="HKS248" s="125" t="str">
        <f t="shared" ca="1" si="95"/>
        <v/>
      </c>
      <c r="HKT248" s="125" t="str">
        <f t="shared" ca="1" si="95"/>
        <v/>
      </c>
      <c r="HKU248" s="125" t="str">
        <f t="shared" ca="1" si="95"/>
        <v/>
      </c>
      <c r="HKV248" s="125" t="str">
        <f t="shared" ca="1" si="95"/>
        <v/>
      </c>
      <c r="HKW248" s="125" t="str">
        <f t="shared" ca="1" si="95"/>
        <v/>
      </c>
      <c r="HKX248" s="125" t="str">
        <f t="shared" ca="1" si="95"/>
        <v/>
      </c>
      <c r="HKY248" s="125" t="str">
        <f t="shared" ca="1" si="95"/>
        <v/>
      </c>
      <c r="HKZ248" s="125" t="str">
        <f t="shared" ca="1" si="95"/>
        <v/>
      </c>
      <c r="HLA248" s="125" t="str">
        <f t="shared" ca="1" si="95"/>
        <v/>
      </c>
      <c r="HLB248" s="125" t="str">
        <f t="shared" ca="1" si="95"/>
        <v/>
      </c>
      <c r="HLC248" s="125" t="str">
        <f t="shared" ca="1" si="95"/>
        <v/>
      </c>
      <c r="HLD248" s="125" t="str">
        <f t="shared" ca="1" si="95"/>
        <v/>
      </c>
      <c r="HLE248" s="125" t="str">
        <f t="shared" ca="1" si="95"/>
        <v/>
      </c>
      <c r="HLF248" s="125" t="str">
        <f t="shared" ca="1" si="95"/>
        <v/>
      </c>
      <c r="HLG248" s="125" t="str">
        <f t="shared" ca="1" si="95"/>
        <v/>
      </c>
      <c r="HLH248" s="125" t="str">
        <f t="shared" ca="1" si="95"/>
        <v/>
      </c>
      <c r="HLI248" s="125" t="str">
        <f t="shared" ca="1" si="95"/>
        <v/>
      </c>
      <c r="HLJ248" s="125" t="str">
        <f t="shared" ca="1" si="95"/>
        <v/>
      </c>
      <c r="HLK248" s="125" t="str">
        <f t="shared" ca="1" si="95"/>
        <v/>
      </c>
      <c r="HLL248" s="125" t="str">
        <f t="shared" ca="1" si="95"/>
        <v/>
      </c>
      <c r="HLM248" s="125" t="str">
        <f t="shared" ca="1" si="95"/>
        <v/>
      </c>
      <c r="HLN248" s="125" t="str">
        <f t="shared" ca="1" si="95"/>
        <v/>
      </c>
      <c r="HLO248" s="125" t="str">
        <f t="shared" ca="1" si="95"/>
        <v/>
      </c>
      <c r="HLP248" s="125" t="str">
        <f t="shared" ca="1" si="95"/>
        <v/>
      </c>
      <c r="HLQ248" s="125" t="str">
        <f t="shared" ca="1" si="95"/>
        <v/>
      </c>
      <c r="HLR248" s="125" t="str">
        <f t="shared" ca="1" si="95"/>
        <v/>
      </c>
      <c r="HLS248" s="125" t="str">
        <f t="shared" ca="1" si="95"/>
        <v/>
      </c>
      <c r="HLT248" s="125" t="str">
        <f t="shared" ca="1" si="95"/>
        <v/>
      </c>
      <c r="HLU248" s="125" t="str">
        <f t="shared" ca="1" si="95"/>
        <v/>
      </c>
      <c r="HLV248" s="125" t="str">
        <f t="shared" ca="1" si="95"/>
        <v/>
      </c>
      <c r="HLW248" s="125" t="str">
        <f t="shared" ca="1" si="95"/>
        <v/>
      </c>
      <c r="HLX248" s="125" t="str">
        <f t="shared" ca="1" si="95"/>
        <v/>
      </c>
      <c r="HLY248" s="125" t="str">
        <f t="shared" ca="1" si="95"/>
        <v/>
      </c>
      <c r="HLZ248" s="125" t="str">
        <f t="shared" ca="1" si="95"/>
        <v/>
      </c>
      <c r="HMA248" s="125" t="str">
        <f t="shared" ca="1" si="95"/>
        <v/>
      </c>
      <c r="HMB248" s="125" t="str">
        <f t="shared" ca="1" si="95"/>
        <v/>
      </c>
      <c r="HMC248" s="125" t="str">
        <f t="shared" ca="1" si="95"/>
        <v/>
      </c>
      <c r="HMD248" s="125" t="str">
        <f t="shared" ca="1" si="95"/>
        <v/>
      </c>
      <c r="HME248" s="125" t="str">
        <f t="shared" ca="1" si="95"/>
        <v/>
      </c>
      <c r="HMF248" s="125" t="str">
        <f t="shared" ca="1" si="95"/>
        <v/>
      </c>
      <c r="HMG248" s="125" t="str">
        <f t="shared" ca="1" si="95"/>
        <v/>
      </c>
      <c r="HMH248" s="125" t="str">
        <f t="shared" ca="1" si="95"/>
        <v/>
      </c>
      <c r="HMI248" s="125" t="str">
        <f t="shared" ca="1" si="95"/>
        <v/>
      </c>
      <c r="HMJ248" s="125" t="str">
        <f t="shared" ca="1" si="95"/>
        <v/>
      </c>
      <c r="HMK248" s="125" t="str">
        <f t="shared" ca="1" si="95"/>
        <v/>
      </c>
      <c r="HML248" s="125" t="str">
        <f t="shared" ca="1" si="95"/>
        <v/>
      </c>
      <c r="HMM248" s="125" t="str">
        <f t="shared" ca="1" si="95"/>
        <v/>
      </c>
      <c r="HMN248" s="125" t="str">
        <f t="shared" ca="1" si="95"/>
        <v/>
      </c>
      <c r="HMO248" s="125" t="str">
        <f t="shared" ref="HMO248:HOZ248" ca="1" si="96">IFERROR(INDEX(UNSPSCDes,MATCH(INDIRECT(ADDRESS(ROW(),COLUMN()-1,4)),UNSPSCCode,0)),"")</f>
        <v/>
      </c>
      <c r="HMP248" s="125" t="str">
        <f t="shared" ca="1" si="96"/>
        <v/>
      </c>
      <c r="HMQ248" s="125" t="str">
        <f t="shared" ca="1" si="96"/>
        <v/>
      </c>
      <c r="HMR248" s="125" t="str">
        <f t="shared" ca="1" si="96"/>
        <v/>
      </c>
      <c r="HMS248" s="125" t="str">
        <f t="shared" ca="1" si="96"/>
        <v/>
      </c>
      <c r="HMT248" s="125" t="str">
        <f t="shared" ca="1" si="96"/>
        <v/>
      </c>
      <c r="HMU248" s="125" t="str">
        <f t="shared" ca="1" si="96"/>
        <v/>
      </c>
      <c r="HMV248" s="125" t="str">
        <f t="shared" ca="1" si="96"/>
        <v/>
      </c>
      <c r="HMW248" s="125" t="str">
        <f t="shared" ca="1" si="96"/>
        <v/>
      </c>
      <c r="HMX248" s="125" t="str">
        <f t="shared" ca="1" si="96"/>
        <v/>
      </c>
      <c r="HMY248" s="125" t="str">
        <f t="shared" ca="1" si="96"/>
        <v/>
      </c>
      <c r="HMZ248" s="125" t="str">
        <f t="shared" ca="1" si="96"/>
        <v/>
      </c>
      <c r="HNA248" s="125" t="str">
        <f t="shared" ca="1" si="96"/>
        <v/>
      </c>
      <c r="HNB248" s="125" t="str">
        <f t="shared" ca="1" si="96"/>
        <v/>
      </c>
      <c r="HNC248" s="125" t="str">
        <f t="shared" ca="1" si="96"/>
        <v/>
      </c>
      <c r="HND248" s="125" t="str">
        <f t="shared" ca="1" si="96"/>
        <v/>
      </c>
      <c r="HNE248" s="125" t="str">
        <f t="shared" ca="1" si="96"/>
        <v/>
      </c>
      <c r="HNF248" s="125" t="str">
        <f t="shared" ca="1" si="96"/>
        <v/>
      </c>
      <c r="HNG248" s="125" t="str">
        <f t="shared" ca="1" si="96"/>
        <v/>
      </c>
      <c r="HNH248" s="125" t="str">
        <f t="shared" ca="1" si="96"/>
        <v/>
      </c>
      <c r="HNI248" s="125" t="str">
        <f t="shared" ca="1" si="96"/>
        <v/>
      </c>
      <c r="HNJ248" s="125" t="str">
        <f t="shared" ca="1" si="96"/>
        <v/>
      </c>
      <c r="HNK248" s="125" t="str">
        <f t="shared" ca="1" si="96"/>
        <v/>
      </c>
      <c r="HNL248" s="125" t="str">
        <f t="shared" ca="1" si="96"/>
        <v/>
      </c>
      <c r="HNM248" s="125" t="str">
        <f t="shared" ca="1" si="96"/>
        <v/>
      </c>
      <c r="HNN248" s="125" t="str">
        <f t="shared" ca="1" si="96"/>
        <v/>
      </c>
      <c r="HNO248" s="125" t="str">
        <f t="shared" ca="1" si="96"/>
        <v/>
      </c>
      <c r="HNP248" s="125" t="str">
        <f t="shared" ca="1" si="96"/>
        <v/>
      </c>
      <c r="HNQ248" s="125" t="str">
        <f t="shared" ca="1" si="96"/>
        <v/>
      </c>
      <c r="HNR248" s="125" t="str">
        <f t="shared" ca="1" si="96"/>
        <v/>
      </c>
      <c r="HNS248" s="125" t="str">
        <f t="shared" ca="1" si="96"/>
        <v/>
      </c>
      <c r="HNT248" s="125" t="str">
        <f t="shared" ca="1" si="96"/>
        <v/>
      </c>
      <c r="HNU248" s="125" t="str">
        <f t="shared" ca="1" si="96"/>
        <v/>
      </c>
      <c r="HNV248" s="125" t="str">
        <f t="shared" ca="1" si="96"/>
        <v/>
      </c>
      <c r="HNW248" s="125" t="str">
        <f t="shared" ca="1" si="96"/>
        <v/>
      </c>
      <c r="HNX248" s="125" t="str">
        <f t="shared" ca="1" si="96"/>
        <v/>
      </c>
      <c r="HNY248" s="125" t="str">
        <f t="shared" ca="1" si="96"/>
        <v/>
      </c>
      <c r="HNZ248" s="125" t="str">
        <f t="shared" ca="1" si="96"/>
        <v/>
      </c>
      <c r="HOA248" s="125" t="str">
        <f t="shared" ca="1" si="96"/>
        <v/>
      </c>
      <c r="HOB248" s="125" t="str">
        <f t="shared" ca="1" si="96"/>
        <v/>
      </c>
      <c r="HOC248" s="125" t="str">
        <f t="shared" ca="1" si="96"/>
        <v/>
      </c>
      <c r="HOD248" s="125" t="str">
        <f t="shared" ca="1" si="96"/>
        <v/>
      </c>
      <c r="HOE248" s="125" t="str">
        <f t="shared" ca="1" si="96"/>
        <v/>
      </c>
      <c r="HOF248" s="125" t="str">
        <f t="shared" ca="1" si="96"/>
        <v/>
      </c>
      <c r="HOG248" s="125" t="str">
        <f t="shared" ca="1" si="96"/>
        <v/>
      </c>
      <c r="HOH248" s="125" t="str">
        <f t="shared" ca="1" si="96"/>
        <v/>
      </c>
      <c r="HOI248" s="125" t="str">
        <f t="shared" ca="1" si="96"/>
        <v/>
      </c>
      <c r="HOJ248" s="125" t="str">
        <f t="shared" ca="1" si="96"/>
        <v/>
      </c>
      <c r="HOK248" s="125" t="str">
        <f t="shared" ca="1" si="96"/>
        <v/>
      </c>
      <c r="HOL248" s="125" t="str">
        <f t="shared" ca="1" si="96"/>
        <v/>
      </c>
      <c r="HOM248" s="125" t="str">
        <f t="shared" ca="1" si="96"/>
        <v/>
      </c>
      <c r="HON248" s="125" t="str">
        <f t="shared" ca="1" si="96"/>
        <v/>
      </c>
      <c r="HOO248" s="125" t="str">
        <f t="shared" ca="1" si="96"/>
        <v/>
      </c>
      <c r="HOP248" s="125" t="str">
        <f t="shared" ca="1" si="96"/>
        <v/>
      </c>
      <c r="HOQ248" s="125" t="str">
        <f t="shared" ca="1" si="96"/>
        <v/>
      </c>
      <c r="HOR248" s="125" t="str">
        <f t="shared" ca="1" si="96"/>
        <v/>
      </c>
      <c r="HOS248" s="125" t="str">
        <f t="shared" ca="1" si="96"/>
        <v/>
      </c>
      <c r="HOT248" s="125" t="str">
        <f t="shared" ca="1" si="96"/>
        <v/>
      </c>
      <c r="HOU248" s="125" t="str">
        <f t="shared" ca="1" si="96"/>
        <v/>
      </c>
      <c r="HOV248" s="125" t="str">
        <f t="shared" ca="1" si="96"/>
        <v/>
      </c>
      <c r="HOW248" s="125" t="str">
        <f t="shared" ca="1" si="96"/>
        <v/>
      </c>
      <c r="HOX248" s="125" t="str">
        <f t="shared" ca="1" si="96"/>
        <v/>
      </c>
      <c r="HOY248" s="125" t="str">
        <f t="shared" ca="1" si="96"/>
        <v/>
      </c>
      <c r="HOZ248" s="125" t="str">
        <f t="shared" ca="1" si="96"/>
        <v/>
      </c>
      <c r="HPA248" s="125" t="str">
        <f t="shared" ref="HPA248:HRL248" ca="1" si="97">IFERROR(INDEX(UNSPSCDes,MATCH(INDIRECT(ADDRESS(ROW(),COLUMN()-1,4)),UNSPSCCode,0)),"")</f>
        <v/>
      </c>
      <c r="HPB248" s="125" t="str">
        <f t="shared" ca="1" si="97"/>
        <v/>
      </c>
      <c r="HPC248" s="125" t="str">
        <f t="shared" ca="1" si="97"/>
        <v/>
      </c>
      <c r="HPD248" s="125" t="str">
        <f t="shared" ca="1" si="97"/>
        <v/>
      </c>
      <c r="HPE248" s="125" t="str">
        <f t="shared" ca="1" si="97"/>
        <v/>
      </c>
      <c r="HPF248" s="125" t="str">
        <f t="shared" ca="1" si="97"/>
        <v/>
      </c>
      <c r="HPG248" s="125" t="str">
        <f t="shared" ca="1" si="97"/>
        <v/>
      </c>
      <c r="HPH248" s="125" t="str">
        <f t="shared" ca="1" si="97"/>
        <v/>
      </c>
      <c r="HPI248" s="125" t="str">
        <f t="shared" ca="1" si="97"/>
        <v/>
      </c>
      <c r="HPJ248" s="125" t="str">
        <f t="shared" ca="1" si="97"/>
        <v/>
      </c>
      <c r="HPK248" s="125" t="str">
        <f t="shared" ca="1" si="97"/>
        <v/>
      </c>
      <c r="HPL248" s="125" t="str">
        <f t="shared" ca="1" si="97"/>
        <v/>
      </c>
      <c r="HPM248" s="125" t="str">
        <f t="shared" ca="1" si="97"/>
        <v/>
      </c>
      <c r="HPN248" s="125" t="str">
        <f t="shared" ca="1" si="97"/>
        <v/>
      </c>
      <c r="HPO248" s="125" t="str">
        <f t="shared" ca="1" si="97"/>
        <v/>
      </c>
      <c r="HPP248" s="125" t="str">
        <f t="shared" ca="1" si="97"/>
        <v/>
      </c>
      <c r="HPQ248" s="125" t="str">
        <f t="shared" ca="1" si="97"/>
        <v/>
      </c>
      <c r="HPR248" s="125" t="str">
        <f t="shared" ca="1" si="97"/>
        <v/>
      </c>
      <c r="HPS248" s="125" t="str">
        <f t="shared" ca="1" si="97"/>
        <v/>
      </c>
      <c r="HPT248" s="125" t="str">
        <f t="shared" ca="1" si="97"/>
        <v/>
      </c>
      <c r="HPU248" s="125" t="str">
        <f t="shared" ca="1" si="97"/>
        <v/>
      </c>
      <c r="HPV248" s="125" t="str">
        <f t="shared" ca="1" si="97"/>
        <v/>
      </c>
      <c r="HPW248" s="125" t="str">
        <f t="shared" ca="1" si="97"/>
        <v/>
      </c>
      <c r="HPX248" s="125" t="str">
        <f t="shared" ca="1" si="97"/>
        <v/>
      </c>
      <c r="HPY248" s="125" t="str">
        <f t="shared" ca="1" si="97"/>
        <v/>
      </c>
      <c r="HPZ248" s="125" t="str">
        <f t="shared" ca="1" si="97"/>
        <v/>
      </c>
      <c r="HQA248" s="125" t="str">
        <f t="shared" ca="1" si="97"/>
        <v/>
      </c>
      <c r="HQB248" s="125" t="str">
        <f t="shared" ca="1" si="97"/>
        <v/>
      </c>
      <c r="HQC248" s="125" t="str">
        <f t="shared" ca="1" si="97"/>
        <v/>
      </c>
      <c r="HQD248" s="125" t="str">
        <f t="shared" ca="1" si="97"/>
        <v/>
      </c>
      <c r="HQE248" s="125" t="str">
        <f t="shared" ca="1" si="97"/>
        <v/>
      </c>
      <c r="HQF248" s="125" t="str">
        <f t="shared" ca="1" si="97"/>
        <v/>
      </c>
      <c r="HQG248" s="125" t="str">
        <f t="shared" ca="1" si="97"/>
        <v/>
      </c>
      <c r="HQH248" s="125" t="str">
        <f t="shared" ca="1" si="97"/>
        <v/>
      </c>
      <c r="HQI248" s="125" t="str">
        <f t="shared" ca="1" si="97"/>
        <v/>
      </c>
      <c r="HQJ248" s="125" t="str">
        <f t="shared" ca="1" si="97"/>
        <v/>
      </c>
      <c r="HQK248" s="125" t="str">
        <f t="shared" ca="1" si="97"/>
        <v/>
      </c>
      <c r="HQL248" s="125" t="str">
        <f t="shared" ca="1" si="97"/>
        <v/>
      </c>
      <c r="HQM248" s="125" t="str">
        <f t="shared" ca="1" si="97"/>
        <v/>
      </c>
      <c r="HQN248" s="125" t="str">
        <f t="shared" ca="1" si="97"/>
        <v/>
      </c>
      <c r="HQO248" s="125" t="str">
        <f t="shared" ca="1" si="97"/>
        <v/>
      </c>
      <c r="HQP248" s="125" t="str">
        <f t="shared" ca="1" si="97"/>
        <v/>
      </c>
      <c r="HQQ248" s="125" t="str">
        <f t="shared" ca="1" si="97"/>
        <v/>
      </c>
      <c r="HQR248" s="125" t="str">
        <f t="shared" ca="1" si="97"/>
        <v/>
      </c>
      <c r="HQS248" s="125" t="str">
        <f t="shared" ca="1" si="97"/>
        <v/>
      </c>
      <c r="HQT248" s="125" t="str">
        <f t="shared" ca="1" si="97"/>
        <v/>
      </c>
      <c r="HQU248" s="125" t="str">
        <f t="shared" ca="1" si="97"/>
        <v/>
      </c>
      <c r="HQV248" s="125" t="str">
        <f t="shared" ca="1" si="97"/>
        <v/>
      </c>
      <c r="HQW248" s="125" t="str">
        <f t="shared" ca="1" si="97"/>
        <v/>
      </c>
      <c r="HQX248" s="125" t="str">
        <f t="shared" ca="1" si="97"/>
        <v/>
      </c>
      <c r="HQY248" s="125" t="str">
        <f t="shared" ca="1" si="97"/>
        <v/>
      </c>
      <c r="HQZ248" s="125" t="str">
        <f t="shared" ca="1" si="97"/>
        <v/>
      </c>
      <c r="HRA248" s="125" t="str">
        <f t="shared" ca="1" si="97"/>
        <v/>
      </c>
      <c r="HRB248" s="125" t="str">
        <f t="shared" ca="1" si="97"/>
        <v/>
      </c>
      <c r="HRC248" s="125" t="str">
        <f t="shared" ca="1" si="97"/>
        <v/>
      </c>
      <c r="HRD248" s="125" t="str">
        <f t="shared" ca="1" si="97"/>
        <v/>
      </c>
      <c r="HRE248" s="125" t="str">
        <f t="shared" ca="1" si="97"/>
        <v/>
      </c>
      <c r="HRF248" s="125" t="str">
        <f t="shared" ca="1" si="97"/>
        <v/>
      </c>
      <c r="HRG248" s="125" t="str">
        <f t="shared" ca="1" si="97"/>
        <v/>
      </c>
      <c r="HRH248" s="125" t="str">
        <f t="shared" ca="1" si="97"/>
        <v/>
      </c>
      <c r="HRI248" s="125" t="str">
        <f t="shared" ca="1" si="97"/>
        <v/>
      </c>
      <c r="HRJ248" s="125" t="str">
        <f t="shared" ca="1" si="97"/>
        <v/>
      </c>
      <c r="HRK248" s="125" t="str">
        <f t="shared" ca="1" si="97"/>
        <v/>
      </c>
      <c r="HRL248" s="125" t="str">
        <f t="shared" ca="1" si="97"/>
        <v/>
      </c>
      <c r="HRM248" s="125" t="str">
        <f t="shared" ref="HRM248:HTX248" ca="1" si="98">IFERROR(INDEX(UNSPSCDes,MATCH(INDIRECT(ADDRESS(ROW(),COLUMN()-1,4)),UNSPSCCode,0)),"")</f>
        <v/>
      </c>
      <c r="HRN248" s="125" t="str">
        <f t="shared" ca="1" si="98"/>
        <v/>
      </c>
      <c r="HRO248" s="125" t="str">
        <f t="shared" ca="1" si="98"/>
        <v/>
      </c>
      <c r="HRP248" s="125" t="str">
        <f t="shared" ca="1" si="98"/>
        <v/>
      </c>
      <c r="HRQ248" s="125" t="str">
        <f t="shared" ca="1" si="98"/>
        <v/>
      </c>
      <c r="HRR248" s="125" t="str">
        <f t="shared" ca="1" si="98"/>
        <v/>
      </c>
      <c r="HRS248" s="125" t="str">
        <f t="shared" ca="1" si="98"/>
        <v/>
      </c>
      <c r="HRT248" s="125" t="str">
        <f t="shared" ca="1" si="98"/>
        <v/>
      </c>
      <c r="HRU248" s="125" t="str">
        <f t="shared" ca="1" si="98"/>
        <v/>
      </c>
      <c r="HRV248" s="125" t="str">
        <f t="shared" ca="1" si="98"/>
        <v/>
      </c>
      <c r="HRW248" s="125" t="str">
        <f t="shared" ca="1" si="98"/>
        <v/>
      </c>
      <c r="HRX248" s="125" t="str">
        <f t="shared" ca="1" si="98"/>
        <v/>
      </c>
      <c r="HRY248" s="125" t="str">
        <f t="shared" ca="1" si="98"/>
        <v/>
      </c>
      <c r="HRZ248" s="125" t="str">
        <f t="shared" ca="1" si="98"/>
        <v/>
      </c>
      <c r="HSA248" s="125" t="str">
        <f t="shared" ca="1" si="98"/>
        <v/>
      </c>
      <c r="HSB248" s="125" t="str">
        <f t="shared" ca="1" si="98"/>
        <v/>
      </c>
      <c r="HSC248" s="125" t="str">
        <f t="shared" ca="1" si="98"/>
        <v/>
      </c>
      <c r="HSD248" s="125" t="str">
        <f t="shared" ca="1" si="98"/>
        <v/>
      </c>
      <c r="HSE248" s="125" t="str">
        <f t="shared" ca="1" si="98"/>
        <v/>
      </c>
      <c r="HSF248" s="125" t="str">
        <f t="shared" ca="1" si="98"/>
        <v/>
      </c>
      <c r="HSG248" s="125" t="str">
        <f t="shared" ca="1" si="98"/>
        <v/>
      </c>
      <c r="HSH248" s="125" t="str">
        <f t="shared" ca="1" si="98"/>
        <v/>
      </c>
      <c r="HSI248" s="125" t="str">
        <f t="shared" ca="1" si="98"/>
        <v/>
      </c>
      <c r="HSJ248" s="125" t="str">
        <f t="shared" ca="1" si="98"/>
        <v/>
      </c>
      <c r="HSK248" s="125" t="str">
        <f t="shared" ca="1" si="98"/>
        <v/>
      </c>
      <c r="HSL248" s="125" t="str">
        <f t="shared" ca="1" si="98"/>
        <v/>
      </c>
      <c r="HSM248" s="125" t="str">
        <f t="shared" ca="1" si="98"/>
        <v/>
      </c>
      <c r="HSN248" s="125" t="str">
        <f t="shared" ca="1" si="98"/>
        <v/>
      </c>
      <c r="HSO248" s="125" t="str">
        <f t="shared" ca="1" si="98"/>
        <v/>
      </c>
      <c r="HSP248" s="125" t="str">
        <f t="shared" ca="1" si="98"/>
        <v/>
      </c>
      <c r="HSQ248" s="125" t="str">
        <f t="shared" ca="1" si="98"/>
        <v/>
      </c>
      <c r="HSR248" s="125" t="str">
        <f t="shared" ca="1" si="98"/>
        <v/>
      </c>
      <c r="HSS248" s="125" t="str">
        <f t="shared" ca="1" si="98"/>
        <v/>
      </c>
      <c r="HST248" s="125" t="str">
        <f t="shared" ca="1" si="98"/>
        <v/>
      </c>
      <c r="HSU248" s="125" t="str">
        <f t="shared" ca="1" si="98"/>
        <v/>
      </c>
      <c r="HSV248" s="125" t="str">
        <f t="shared" ca="1" si="98"/>
        <v/>
      </c>
      <c r="HSW248" s="125" t="str">
        <f t="shared" ca="1" si="98"/>
        <v/>
      </c>
      <c r="HSX248" s="125" t="str">
        <f t="shared" ca="1" si="98"/>
        <v/>
      </c>
      <c r="HSY248" s="125" t="str">
        <f t="shared" ca="1" si="98"/>
        <v/>
      </c>
      <c r="HSZ248" s="125" t="str">
        <f t="shared" ca="1" si="98"/>
        <v/>
      </c>
      <c r="HTA248" s="125" t="str">
        <f t="shared" ca="1" si="98"/>
        <v/>
      </c>
      <c r="HTB248" s="125" t="str">
        <f t="shared" ca="1" si="98"/>
        <v/>
      </c>
      <c r="HTC248" s="125" t="str">
        <f t="shared" ca="1" si="98"/>
        <v/>
      </c>
      <c r="HTD248" s="125" t="str">
        <f t="shared" ca="1" si="98"/>
        <v/>
      </c>
      <c r="HTE248" s="125" t="str">
        <f t="shared" ca="1" si="98"/>
        <v/>
      </c>
      <c r="HTF248" s="125" t="str">
        <f t="shared" ca="1" si="98"/>
        <v/>
      </c>
      <c r="HTG248" s="125" t="str">
        <f t="shared" ca="1" si="98"/>
        <v/>
      </c>
      <c r="HTH248" s="125" t="str">
        <f t="shared" ca="1" si="98"/>
        <v/>
      </c>
      <c r="HTI248" s="125" t="str">
        <f t="shared" ca="1" si="98"/>
        <v/>
      </c>
      <c r="HTJ248" s="125" t="str">
        <f t="shared" ca="1" si="98"/>
        <v/>
      </c>
      <c r="HTK248" s="125" t="str">
        <f t="shared" ca="1" si="98"/>
        <v/>
      </c>
      <c r="HTL248" s="125" t="str">
        <f t="shared" ca="1" si="98"/>
        <v/>
      </c>
      <c r="HTM248" s="125" t="str">
        <f t="shared" ca="1" si="98"/>
        <v/>
      </c>
      <c r="HTN248" s="125" t="str">
        <f t="shared" ca="1" si="98"/>
        <v/>
      </c>
      <c r="HTO248" s="125" t="str">
        <f t="shared" ca="1" si="98"/>
        <v/>
      </c>
      <c r="HTP248" s="125" t="str">
        <f t="shared" ca="1" si="98"/>
        <v/>
      </c>
      <c r="HTQ248" s="125" t="str">
        <f t="shared" ca="1" si="98"/>
        <v/>
      </c>
      <c r="HTR248" s="125" t="str">
        <f t="shared" ca="1" si="98"/>
        <v/>
      </c>
      <c r="HTS248" s="125" t="str">
        <f t="shared" ca="1" si="98"/>
        <v/>
      </c>
      <c r="HTT248" s="125" t="str">
        <f t="shared" ca="1" si="98"/>
        <v/>
      </c>
      <c r="HTU248" s="125" t="str">
        <f t="shared" ca="1" si="98"/>
        <v/>
      </c>
      <c r="HTV248" s="125" t="str">
        <f t="shared" ca="1" si="98"/>
        <v/>
      </c>
      <c r="HTW248" s="125" t="str">
        <f t="shared" ca="1" si="98"/>
        <v/>
      </c>
      <c r="HTX248" s="125" t="str">
        <f t="shared" ca="1" si="98"/>
        <v/>
      </c>
      <c r="HTY248" s="125" t="str">
        <f t="shared" ref="HTY248:HWJ248" ca="1" si="99">IFERROR(INDEX(UNSPSCDes,MATCH(INDIRECT(ADDRESS(ROW(),COLUMN()-1,4)),UNSPSCCode,0)),"")</f>
        <v/>
      </c>
      <c r="HTZ248" s="125" t="str">
        <f t="shared" ca="1" si="99"/>
        <v/>
      </c>
      <c r="HUA248" s="125" t="str">
        <f t="shared" ca="1" si="99"/>
        <v/>
      </c>
      <c r="HUB248" s="125" t="str">
        <f t="shared" ca="1" si="99"/>
        <v/>
      </c>
      <c r="HUC248" s="125" t="str">
        <f t="shared" ca="1" si="99"/>
        <v/>
      </c>
      <c r="HUD248" s="125" t="str">
        <f t="shared" ca="1" si="99"/>
        <v/>
      </c>
      <c r="HUE248" s="125" t="str">
        <f t="shared" ca="1" si="99"/>
        <v/>
      </c>
      <c r="HUF248" s="125" t="str">
        <f t="shared" ca="1" si="99"/>
        <v/>
      </c>
      <c r="HUG248" s="125" t="str">
        <f t="shared" ca="1" si="99"/>
        <v/>
      </c>
      <c r="HUH248" s="125" t="str">
        <f t="shared" ca="1" si="99"/>
        <v/>
      </c>
      <c r="HUI248" s="125" t="str">
        <f t="shared" ca="1" si="99"/>
        <v/>
      </c>
      <c r="HUJ248" s="125" t="str">
        <f t="shared" ca="1" si="99"/>
        <v/>
      </c>
      <c r="HUK248" s="125" t="str">
        <f t="shared" ca="1" si="99"/>
        <v/>
      </c>
      <c r="HUL248" s="125" t="str">
        <f t="shared" ca="1" si="99"/>
        <v/>
      </c>
      <c r="HUM248" s="125" t="str">
        <f t="shared" ca="1" si="99"/>
        <v/>
      </c>
      <c r="HUN248" s="125" t="str">
        <f t="shared" ca="1" si="99"/>
        <v/>
      </c>
      <c r="HUO248" s="125" t="str">
        <f t="shared" ca="1" si="99"/>
        <v/>
      </c>
      <c r="HUP248" s="125" t="str">
        <f t="shared" ca="1" si="99"/>
        <v/>
      </c>
      <c r="HUQ248" s="125" t="str">
        <f t="shared" ca="1" si="99"/>
        <v/>
      </c>
      <c r="HUR248" s="125" t="str">
        <f t="shared" ca="1" si="99"/>
        <v/>
      </c>
      <c r="HUS248" s="125" t="str">
        <f t="shared" ca="1" si="99"/>
        <v/>
      </c>
      <c r="HUT248" s="125" t="str">
        <f t="shared" ca="1" si="99"/>
        <v/>
      </c>
      <c r="HUU248" s="125" t="str">
        <f t="shared" ca="1" si="99"/>
        <v/>
      </c>
      <c r="HUV248" s="125" t="str">
        <f t="shared" ca="1" si="99"/>
        <v/>
      </c>
      <c r="HUW248" s="125" t="str">
        <f t="shared" ca="1" si="99"/>
        <v/>
      </c>
      <c r="HUX248" s="125" t="str">
        <f t="shared" ca="1" si="99"/>
        <v/>
      </c>
      <c r="HUY248" s="125" t="str">
        <f t="shared" ca="1" si="99"/>
        <v/>
      </c>
      <c r="HUZ248" s="125" t="str">
        <f t="shared" ca="1" si="99"/>
        <v/>
      </c>
      <c r="HVA248" s="125" t="str">
        <f t="shared" ca="1" si="99"/>
        <v/>
      </c>
      <c r="HVB248" s="125" t="str">
        <f t="shared" ca="1" si="99"/>
        <v/>
      </c>
      <c r="HVC248" s="125" t="str">
        <f t="shared" ca="1" si="99"/>
        <v/>
      </c>
      <c r="HVD248" s="125" t="str">
        <f t="shared" ca="1" si="99"/>
        <v/>
      </c>
      <c r="HVE248" s="125" t="str">
        <f t="shared" ca="1" si="99"/>
        <v/>
      </c>
      <c r="HVF248" s="125" t="str">
        <f t="shared" ca="1" si="99"/>
        <v/>
      </c>
      <c r="HVG248" s="125" t="str">
        <f t="shared" ca="1" si="99"/>
        <v/>
      </c>
      <c r="HVH248" s="125" t="str">
        <f t="shared" ca="1" si="99"/>
        <v/>
      </c>
      <c r="HVI248" s="125" t="str">
        <f t="shared" ca="1" si="99"/>
        <v/>
      </c>
      <c r="HVJ248" s="125" t="str">
        <f t="shared" ca="1" si="99"/>
        <v/>
      </c>
      <c r="HVK248" s="125" t="str">
        <f t="shared" ca="1" si="99"/>
        <v/>
      </c>
      <c r="HVL248" s="125" t="str">
        <f t="shared" ca="1" si="99"/>
        <v/>
      </c>
      <c r="HVM248" s="125" t="str">
        <f t="shared" ca="1" si="99"/>
        <v/>
      </c>
      <c r="HVN248" s="125" t="str">
        <f t="shared" ca="1" si="99"/>
        <v/>
      </c>
      <c r="HVO248" s="125" t="str">
        <f t="shared" ca="1" si="99"/>
        <v/>
      </c>
      <c r="HVP248" s="125" t="str">
        <f t="shared" ca="1" si="99"/>
        <v/>
      </c>
      <c r="HVQ248" s="125" t="str">
        <f t="shared" ca="1" si="99"/>
        <v/>
      </c>
      <c r="HVR248" s="125" t="str">
        <f t="shared" ca="1" si="99"/>
        <v/>
      </c>
      <c r="HVS248" s="125" t="str">
        <f t="shared" ca="1" si="99"/>
        <v/>
      </c>
      <c r="HVT248" s="125" t="str">
        <f t="shared" ca="1" si="99"/>
        <v/>
      </c>
      <c r="HVU248" s="125" t="str">
        <f t="shared" ca="1" si="99"/>
        <v/>
      </c>
      <c r="HVV248" s="125" t="str">
        <f t="shared" ca="1" si="99"/>
        <v/>
      </c>
      <c r="HVW248" s="125" t="str">
        <f t="shared" ca="1" si="99"/>
        <v/>
      </c>
      <c r="HVX248" s="125" t="str">
        <f t="shared" ca="1" si="99"/>
        <v/>
      </c>
      <c r="HVY248" s="125" t="str">
        <f t="shared" ca="1" si="99"/>
        <v/>
      </c>
      <c r="HVZ248" s="125" t="str">
        <f t="shared" ca="1" si="99"/>
        <v/>
      </c>
      <c r="HWA248" s="125" t="str">
        <f t="shared" ca="1" si="99"/>
        <v/>
      </c>
      <c r="HWB248" s="125" t="str">
        <f t="shared" ca="1" si="99"/>
        <v/>
      </c>
      <c r="HWC248" s="125" t="str">
        <f t="shared" ca="1" si="99"/>
        <v/>
      </c>
      <c r="HWD248" s="125" t="str">
        <f t="shared" ca="1" si="99"/>
        <v/>
      </c>
      <c r="HWE248" s="125" t="str">
        <f t="shared" ca="1" si="99"/>
        <v/>
      </c>
      <c r="HWF248" s="125" t="str">
        <f t="shared" ca="1" si="99"/>
        <v/>
      </c>
      <c r="HWG248" s="125" t="str">
        <f t="shared" ca="1" si="99"/>
        <v/>
      </c>
      <c r="HWH248" s="125" t="str">
        <f t="shared" ca="1" si="99"/>
        <v/>
      </c>
      <c r="HWI248" s="125" t="str">
        <f t="shared" ca="1" si="99"/>
        <v/>
      </c>
      <c r="HWJ248" s="125" t="str">
        <f t="shared" ca="1" si="99"/>
        <v/>
      </c>
      <c r="HWK248" s="125" t="str">
        <f t="shared" ref="HWK248:HYV248" ca="1" si="100">IFERROR(INDEX(UNSPSCDes,MATCH(INDIRECT(ADDRESS(ROW(),COLUMN()-1,4)),UNSPSCCode,0)),"")</f>
        <v/>
      </c>
      <c r="HWL248" s="125" t="str">
        <f t="shared" ca="1" si="100"/>
        <v/>
      </c>
      <c r="HWM248" s="125" t="str">
        <f t="shared" ca="1" si="100"/>
        <v/>
      </c>
      <c r="HWN248" s="125" t="str">
        <f t="shared" ca="1" si="100"/>
        <v/>
      </c>
      <c r="HWO248" s="125" t="str">
        <f t="shared" ca="1" si="100"/>
        <v/>
      </c>
      <c r="HWP248" s="125" t="str">
        <f t="shared" ca="1" si="100"/>
        <v/>
      </c>
      <c r="HWQ248" s="125" t="str">
        <f t="shared" ca="1" si="100"/>
        <v/>
      </c>
      <c r="HWR248" s="125" t="str">
        <f t="shared" ca="1" si="100"/>
        <v/>
      </c>
      <c r="HWS248" s="125" t="str">
        <f t="shared" ca="1" si="100"/>
        <v/>
      </c>
      <c r="HWT248" s="125" t="str">
        <f t="shared" ca="1" si="100"/>
        <v/>
      </c>
      <c r="HWU248" s="125" t="str">
        <f t="shared" ca="1" si="100"/>
        <v/>
      </c>
      <c r="HWV248" s="125" t="str">
        <f t="shared" ca="1" si="100"/>
        <v/>
      </c>
      <c r="HWW248" s="125" t="str">
        <f t="shared" ca="1" si="100"/>
        <v/>
      </c>
      <c r="HWX248" s="125" t="str">
        <f t="shared" ca="1" si="100"/>
        <v/>
      </c>
      <c r="HWY248" s="125" t="str">
        <f t="shared" ca="1" si="100"/>
        <v/>
      </c>
      <c r="HWZ248" s="125" t="str">
        <f t="shared" ca="1" si="100"/>
        <v/>
      </c>
      <c r="HXA248" s="125" t="str">
        <f t="shared" ca="1" si="100"/>
        <v/>
      </c>
      <c r="HXB248" s="125" t="str">
        <f t="shared" ca="1" si="100"/>
        <v/>
      </c>
      <c r="HXC248" s="125" t="str">
        <f t="shared" ca="1" si="100"/>
        <v/>
      </c>
      <c r="HXD248" s="125" t="str">
        <f t="shared" ca="1" si="100"/>
        <v/>
      </c>
      <c r="HXE248" s="125" t="str">
        <f t="shared" ca="1" si="100"/>
        <v/>
      </c>
      <c r="HXF248" s="125" t="str">
        <f t="shared" ca="1" si="100"/>
        <v/>
      </c>
      <c r="HXG248" s="125" t="str">
        <f t="shared" ca="1" si="100"/>
        <v/>
      </c>
      <c r="HXH248" s="125" t="str">
        <f t="shared" ca="1" si="100"/>
        <v/>
      </c>
      <c r="HXI248" s="125" t="str">
        <f t="shared" ca="1" si="100"/>
        <v/>
      </c>
      <c r="HXJ248" s="125" t="str">
        <f t="shared" ca="1" si="100"/>
        <v/>
      </c>
      <c r="HXK248" s="125" t="str">
        <f t="shared" ca="1" si="100"/>
        <v/>
      </c>
      <c r="HXL248" s="125" t="str">
        <f t="shared" ca="1" si="100"/>
        <v/>
      </c>
      <c r="HXM248" s="125" t="str">
        <f t="shared" ca="1" si="100"/>
        <v/>
      </c>
      <c r="HXN248" s="125" t="str">
        <f t="shared" ca="1" si="100"/>
        <v/>
      </c>
      <c r="HXO248" s="125" t="str">
        <f t="shared" ca="1" si="100"/>
        <v/>
      </c>
      <c r="HXP248" s="125" t="str">
        <f t="shared" ca="1" si="100"/>
        <v/>
      </c>
      <c r="HXQ248" s="125" t="str">
        <f t="shared" ca="1" si="100"/>
        <v/>
      </c>
      <c r="HXR248" s="125" t="str">
        <f t="shared" ca="1" si="100"/>
        <v/>
      </c>
      <c r="HXS248" s="125" t="str">
        <f t="shared" ca="1" si="100"/>
        <v/>
      </c>
      <c r="HXT248" s="125" t="str">
        <f t="shared" ca="1" si="100"/>
        <v/>
      </c>
      <c r="HXU248" s="125" t="str">
        <f t="shared" ca="1" si="100"/>
        <v/>
      </c>
      <c r="HXV248" s="125" t="str">
        <f t="shared" ca="1" si="100"/>
        <v/>
      </c>
      <c r="HXW248" s="125" t="str">
        <f t="shared" ca="1" si="100"/>
        <v/>
      </c>
      <c r="HXX248" s="125" t="str">
        <f t="shared" ca="1" si="100"/>
        <v/>
      </c>
      <c r="HXY248" s="125" t="str">
        <f t="shared" ca="1" si="100"/>
        <v/>
      </c>
      <c r="HXZ248" s="125" t="str">
        <f t="shared" ca="1" si="100"/>
        <v/>
      </c>
      <c r="HYA248" s="125" t="str">
        <f t="shared" ca="1" si="100"/>
        <v/>
      </c>
      <c r="HYB248" s="125" t="str">
        <f t="shared" ca="1" si="100"/>
        <v/>
      </c>
      <c r="HYC248" s="125" t="str">
        <f t="shared" ca="1" si="100"/>
        <v/>
      </c>
      <c r="HYD248" s="125" t="str">
        <f t="shared" ca="1" si="100"/>
        <v/>
      </c>
      <c r="HYE248" s="125" t="str">
        <f t="shared" ca="1" si="100"/>
        <v/>
      </c>
      <c r="HYF248" s="125" t="str">
        <f t="shared" ca="1" si="100"/>
        <v/>
      </c>
      <c r="HYG248" s="125" t="str">
        <f t="shared" ca="1" si="100"/>
        <v/>
      </c>
      <c r="HYH248" s="125" t="str">
        <f t="shared" ca="1" si="100"/>
        <v/>
      </c>
      <c r="HYI248" s="125" t="str">
        <f t="shared" ca="1" si="100"/>
        <v/>
      </c>
      <c r="HYJ248" s="125" t="str">
        <f t="shared" ca="1" si="100"/>
        <v/>
      </c>
      <c r="HYK248" s="125" t="str">
        <f t="shared" ca="1" si="100"/>
        <v/>
      </c>
      <c r="HYL248" s="125" t="str">
        <f t="shared" ca="1" si="100"/>
        <v/>
      </c>
      <c r="HYM248" s="125" t="str">
        <f t="shared" ca="1" si="100"/>
        <v/>
      </c>
      <c r="HYN248" s="125" t="str">
        <f t="shared" ca="1" si="100"/>
        <v/>
      </c>
      <c r="HYO248" s="125" t="str">
        <f t="shared" ca="1" si="100"/>
        <v/>
      </c>
      <c r="HYP248" s="125" t="str">
        <f t="shared" ca="1" si="100"/>
        <v/>
      </c>
      <c r="HYQ248" s="125" t="str">
        <f t="shared" ca="1" si="100"/>
        <v/>
      </c>
      <c r="HYR248" s="125" t="str">
        <f t="shared" ca="1" si="100"/>
        <v/>
      </c>
      <c r="HYS248" s="125" t="str">
        <f t="shared" ca="1" si="100"/>
        <v/>
      </c>
      <c r="HYT248" s="125" t="str">
        <f t="shared" ca="1" si="100"/>
        <v/>
      </c>
      <c r="HYU248" s="125" t="str">
        <f t="shared" ca="1" si="100"/>
        <v/>
      </c>
      <c r="HYV248" s="125" t="str">
        <f t="shared" ca="1" si="100"/>
        <v/>
      </c>
      <c r="HYW248" s="125" t="str">
        <f t="shared" ref="HYW248:IBH248" ca="1" si="101">IFERROR(INDEX(UNSPSCDes,MATCH(INDIRECT(ADDRESS(ROW(),COLUMN()-1,4)),UNSPSCCode,0)),"")</f>
        <v/>
      </c>
      <c r="HYX248" s="125" t="str">
        <f t="shared" ca="1" si="101"/>
        <v/>
      </c>
      <c r="HYY248" s="125" t="str">
        <f t="shared" ca="1" si="101"/>
        <v/>
      </c>
      <c r="HYZ248" s="125" t="str">
        <f t="shared" ca="1" si="101"/>
        <v/>
      </c>
      <c r="HZA248" s="125" t="str">
        <f t="shared" ca="1" si="101"/>
        <v/>
      </c>
      <c r="HZB248" s="125" t="str">
        <f t="shared" ca="1" si="101"/>
        <v/>
      </c>
      <c r="HZC248" s="125" t="str">
        <f t="shared" ca="1" si="101"/>
        <v/>
      </c>
      <c r="HZD248" s="125" t="str">
        <f t="shared" ca="1" si="101"/>
        <v/>
      </c>
      <c r="HZE248" s="125" t="str">
        <f t="shared" ca="1" si="101"/>
        <v/>
      </c>
      <c r="HZF248" s="125" t="str">
        <f t="shared" ca="1" si="101"/>
        <v/>
      </c>
      <c r="HZG248" s="125" t="str">
        <f t="shared" ca="1" si="101"/>
        <v/>
      </c>
      <c r="HZH248" s="125" t="str">
        <f t="shared" ca="1" si="101"/>
        <v/>
      </c>
      <c r="HZI248" s="125" t="str">
        <f t="shared" ca="1" si="101"/>
        <v/>
      </c>
      <c r="HZJ248" s="125" t="str">
        <f t="shared" ca="1" si="101"/>
        <v/>
      </c>
      <c r="HZK248" s="125" t="str">
        <f t="shared" ca="1" si="101"/>
        <v/>
      </c>
      <c r="HZL248" s="125" t="str">
        <f t="shared" ca="1" si="101"/>
        <v/>
      </c>
      <c r="HZM248" s="125" t="str">
        <f t="shared" ca="1" si="101"/>
        <v/>
      </c>
      <c r="HZN248" s="125" t="str">
        <f t="shared" ca="1" si="101"/>
        <v/>
      </c>
      <c r="HZO248" s="125" t="str">
        <f t="shared" ca="1" si="101"/>
        <v/>
      </c>
      <c r="HZP248" s="125" t="str">
        <f t="shared" ca="1" si="101"/>
        <v/>
      </c>
      <c r="HZQ248" s="125" t="str">
        <f t="shared" ca="1" si="101"/>
        <v/>
      </c>
      <c r="HZR248" s="125" t="str">
        <f t="shared" ca="1" si="101"/>
        <v/>
      </c>
      <c r="HZS248" s="125" t="str">
        <f t="shared" ca="1" si="101"/>
        <v/>
      </c>
      <c r="HZT248" s="125" t="str">
        <f t="shared" ca="1" si="101"/>
        <v/>
      </c>
      <c r="HZU248" s="125" t="str">
        <f t="shared" ca="1" si="101"/>
        <v/>
      </c>
      <c r="HZV248" s="125" t="str">
        <f t="shared" ca="1" si="101"/>
        <v/>
      </c>
      <c r="HZW248" s="125" t="str">
        <f t="shared" ca="1" si="101"/>
        <v/>
      </c>
      <c r="HZX248" s="125" t="str">
        <f t="shared" ca="1" si="101"/>
        <v/>
      </c>
      <c r="HZY248" s="125" t="str">
        <f t="shared" ca="1" si="101"/>
        <v/>
      </c>
      <c r="HZZ248" s="125" t="str">
        <f t="shared" ca="1" si="101"/>
        <v/>
      </c>
      <c r="IAA248" s="125" t="str">
        <f t="shared" ca="1" si="101"/>
        <v/>
      </c>
      <c r="IAB248" s="125" t="str">
        <f t="shared" ca="1" si="101"/>
        <v/>
      </c>
      <c r="IAC248" s="125" t="str">
        <f t="shared" ca="1" si="101"/>
        <v/>
      </c>
      <c r="IAD248" s="125" t="str">
        <f t="shared" ca="1" si="101"/>
        <v/>
      </c>
      <c r="IAE248" s="125" t="str">
        <f t="shared" ca="1" si="101"/>
        <v/>
      </c>
      <c r="IAF248" s="125" t="str">
        <f t="shared" ca="1" si="101"/>
        <v/>
      </c>
      <c r="IAG248" s="125" t="str">
        <f t="shared" ca="1" si="101"/>
        <v/>
      </c>
      <c r="IAH248" s="125" t="str">
        <f t="shared" ca="1" si="101"/>
        <v/>
      </c>
      <c r="IAI248" s="125" t="str">
        <f t="shared" ca="1" si="101"/>
        <v/>
      </c>
      <c r="IAJ248" s="125" t="str">
        <f t="shared" ca="1" si="101"/>
        <v/>
      </c>
      <c r="IAK248" s="125" t="str">
        <f t="shared" ca="1" si="101"/>
        <v/>
      </c>
      <c r="IAL248" s="125" t="str">
        <f t="shared" ca="1" si="101"/>
        <v/>
      </c>
      <c r="IAM248" s="125" t="str">
        <f t="shared" ca="1" si="101"/>
        <v/>
      </c>
      <c r="IAN248" s="125" t="str">
        <f t="shared" ca="1" si="101"/>
        <v/>
      </c>
      <c r="IAO248" s="125" t="str">
        <f t="shared" ca="1" si="101"/>
        <v/>
      </c>
      <c r="IAP248" s="125" t="str">
        <f t="shared" ca="1" si="101"/>
        <v/>
      </c>
      <c r="IAQ248" s="125" t="str">
        <f t="shared" ca="1" si="101"/>
        <v/>
      </c>
      <c r="IAR248" s="125" t="str">
        <f t="shared" ca="1" si="101"/>
        <v/>
      </c>
      <c r="IAS248" s="125" t="str">
        <f t="shared" ca="1" si="101"/>
        <v/>
      </c>
      <c r="IAT248" s="125" t="str">
        <f t="shared" ca="1" si="101"/>
        <v/>
      </c>
      <c r="IAU248" s="125" t="str">
        <f t="shared" ca="1" si="101"/>
        <v/>
      </c>
      <c r="IAV248" s="125" t="str">
        <f t="shared" ca="1" si="101"/>
        <v/>
      </c>
      <c r="IAW248" s="125" t="str">
        <f t="shared" ca="1" si="101"/>
        <v/>
      </c>
      <c r="IAX248" s="125" t="str">
        <f t="shared" ca="1" si="101"/>
        <v/>
      </c>
      <c r="IAY248" s="125" t="str">
        <f t="shared" ca="1" si="101"/>
        <v/>
      </c>
      <c r="IAZ248" s="125" t="str">
        <f t="shared" ca="1" si="101"/>
        <v/>
      </c>
      <c r="IBA248" s="125" t="str">
        <f t="shared" ca="1" si="101"/>
        <v/>
      </c>
      <c r="IBB248" s="125" t="str">
        <f t="shared" ca="1" si="101"/>
        <v/>
      </c>
      <c r="IBC248" s="125" t="str">
        <f t="shared" ca="1" si="101"/>
        <v/>
      </c>
      <c r="IBD248" s="125" t="str">
        <f t="shared" ca="1" si="101"/>
        <v/>
      </c>
      <c r="IBE248" s="125" t="str">
        <f t="shared" ca="1" si="101"/>
        <v/>
      </c>
      <c r="IBF248" s="125" t="str">
        <f t="shared" ca="1" si="101"/>
        <v/>
      </c>
      <c r="IBG248" s="125" t="str">
        <f t="shared" ca="1" si="101"/>
        <v/>
      </c>
      <c r="IBH248" s="125" t="str">
        <f t="shared" ca="1" si="101"/>
        <v/>
      </c>
      <c r="IBI248" s="125" t="str">
        <f t="shared" ref="IBI248:IDT248" ca="1" si="102">IFERROR(INDEX(UNSPSCDes,MATCH(INDIRECT(ADDRESS(ROW(),COLUMN()-1,4)),UNSPSCCode,0)),"")</f>
        <v/>
      </c>
      <c r="IBJ248" s="125" t="str">
        <f t="shared" ca="1" si="102"/>
        <v/>
      </c>
      <c r="IBK248" s="125" t="str">
        <f t="shared" ca="1" si="102"/>
        <v/>
      </c>
      <c r="IBL248" s="125" t="str">
        <f t="shared" ca="1" si="102"/>
        <v/>
      </c>
      <c r="IBM248" s="125" t="str">
        <f t="shared" ca="1" si="102"/>
        <v/>
      </c>
      <c r="IBN248" s="125" t="str">
        <f t="shared" ca="1" si="102"/>
        <v/>
      </c>
      <c r="IBO248" s="125" t="str">
        <f t="shared" ca="1" si="102"/>
        <v/>
      </c>
      <c r="IBP248" s="125" t="str">
        <f t="shared" ca="1" si="102"/>
        <v/>
      </c>
      <c r="IBQ248" s="125" t="str">
        <f t="shared" ca="1" si="102"/>
        <v/>
      </c>
      <c r="IBR248" s="125" t="str">
        <f t="shared" ca="1" si="102"/>
        <v/>
      </c>
      <c r="IBS248" s="125" t="str">
        <f t="shared" ca="1" si="102"/>
        <v/>
      </c>
      <c r="IBT248" s="125" t="str">
        <f t="shared" ca="1" si="102"/>
        <v/>
      </c>
      <c r="IBU248" s="125" t="str">
        <f t="shared" ca="1" si="102"/>
        <v/>
      </c>
      <c r="IBV248" s="125" t="str">
        <f t="shared" ca="1" si="102"/>
        <v/>
      </c>
      <c r="IBW248" s="125" t="str">
        <f t="shared" ca="1" si="102"/>
        <v/>
      </c>
      <c r="IBX248" s="125" t="str">
        <f t="shared" ca="1" si="102"/>
        <v/>
      </c>
      <c r="IBY248" s="125" t="str">
        <f t="shared" ca="1" si="102"/>
        <v/>
      </c>
      <c r="IBZ248" s="125" t="str">
        <f t="shared" ca="1" si="102"/>
        <v/>
      </c>
      <c r="ICA248" s="125" t="str">
        <f t="shared" ca="1" si="102"/>
        <v/>
      </c>
      <c r="ICB248" s="125" t="str">
        <f t="shared" ca="1" si="102"/>
        <v/>
      </c>
      <c r="ICC248" s="125" t="str">
        <f t="shared" ca="1" si="102"/>
        <v/>
      </c>
      <c r="ICD248" s="125" t="str">
        <f t="shared" ca="1" si="102"/>
        <v/>
      </c>
      <c r="ICE248" s="125" t="str">
        <f t="shared" ca="1" si="102"/>
        <v/>
      </c>
      <c r="ICF248" s="125" t="str">
        <f t="shared" ca="1" si="102"/>
        <v/>
      </c>
      <c r="ICG248" s="125" t="str">
        <f t="shared" ca="1" si="102"/>
        <v/>
      </c>
      <c r="ICH248" s="125" t="str">
        <f t="shared" ca="1" si="102"/>
        <v/>
      </c>
      <c r="ICI248" s="125" t="str">
        <f t="shared" ca="1" si="102"/>
        <v/>
      </c>
      <c r="ICJ248" s="125" t="str">
        <f t="shared" ca="1" si="102"/>
        <v/>
      </c>
      <c r="ICK248" s="125" t="str">
        <f t="shared" ca="1" si="102"/>
        <v/>
      </c>
      <c r="ICL248" s="125" t="str">
        <f t="shared" ca="1" si="102"/>
        <v/>
      </c>
      <c r="ICM248" s="125" t="str">
        <f t="shared" ca="1" si="102"/>
        <v/>
      </c>
      <c r="ICN248" s="125" t="str">
        <f t="shared" ca="1" si="102"/>
        <v/>
      </c>
      <c r="ICO248" s="125" t="str">
        <f t="shared" ca="1" si="102"/>
        <v/>
      </c>
      <c r="ICP248" s="125" t="str">
        <f t="shared" ca="1" si="102"/>
        <v/>
      </c>
      <c r="ICQ248" s="125" t="str">
        <f t="shared" ca="1" si="102"/>
        <v/>
      </c>
      <c r="ICR248" s="125" t="str">
        <f t="shared" ca="1" si="102"/>
        <v/>
      </c>
      <c r="ICS248" s="125" t="str">
        <f t="shared" ca="1" si="102"/>
        <v/>
      </c>
      <c r="ICT248" s="125" t="str">
        <f t="shared" ca="1" si="102"/>
        <v/>
      </c>
      <c r="ICU248" s="125" t="str">
        <f t="shared" ca="1" si="102"/>
        <v/>
      </c>
      <c r="ICV248" s="125" t="str">
        <f t="shared" ca="1" si="102"/>
        <v/>
      </c>
      <c r="ICW248" s="125" t="str">
        <f t="shared" ca="1" si="102"/>
        <v/>
      </c>
      <c r="ICX248" s="125" t="str">
        <f t="shared" ca="1" si="102"/>
        <v/>
      </c>
      <c r="ICY248" s="125" t="str">
        <f t="shared" ca="1" si="102"/>
        <v/>
      </c>
      <c r="ICZ248" s="125" t="str">
        <f t="shared" ca="1" si="102"/>
        <v/>
      </c>
      <c r="IDA248" s="125" t="str">
        <f t="shared" ca="1" si="102"/>
        <v/>
      </c>
      <c r="IDB248" s="125" t="str">
        <f t="shared" ca="1" si="102"/>
        <v/>
      </c>
      <c r="IDC248" s="125" t="str">
        <f t="shared" ca="1" si="102"/>
        <v/>
      </c>
      <c r="IDD248" s="125" t="str">
        <f t="shared" ca="1" si="102"/>
        <v/>
      </c>
      <c r="IDE248" s="125" t="str">
        <f t="shared" ca="1" si="102"/>
        <v/>
      </c>
      <c r="IDF248" s="125" t="str">
        <f t="shared" ca="1" si="102"/>
        <v/>
      </c>
      <c r="IDG248" s="125" t="str">
        <f t="shared" ca="1" si="102"/>
        <v/>
      </c>
      <c r="IDH248" s="125" t="str">
        <f t="shared" ca="1" si="102"/>
        <v/>
      </c>
      <c r="IDI248" s="125" t="str">
        <f t="shared" ca="1" si="102"/>
        <v/>
      </c>
      <c r="IDJ248" s="125" t="str">
        <f t="shared" ca="1" si="102"/>
        <v/>
      </c>
      <c r="IDK248" s="125" t="str">
        <f t="shared" ca="1" si="102"/>
        <v/>
      </c>
      <c r="IDL248" s="125" t="str">
        <f t="shared" ca="1" si="102"/>
        <v/>
      </c>
      <c r="IDM248" s="125" t="str">
        <f t="shared" ca="1" si="102"/>
        <v/>
      </c>
      <c r="IDN248" s="125" t="str">
        <f t="shared" ca="1" si="102"/>
        <v/>
      </c>
      <c r="IDO248" s="125" t="str">
        <f t="shared" ca="1" si="102"/>
        <v/>
      </c>
      <c r="IDP248" s="125" t="str">
        <f t="shared" ca="1" si="102"/>
        <v/>
      </c>
      <c r="IDQ248" s="125" t="str">
        <f t="shared" ca="1" si="102"/>
        <v/>
      </c>
      <c r="IDR248" s="125" t="str">
        <f t="shared" ca="1" si="102"/>
        <v/>
      </c>
      <c r="IDS248" s="125" t="str">
        <f t="shared" ca="1" si="102"/>
        <v/>
      </c>
      <c r="IDT248" s="125" t="str">
        <f t="shared" ca="1" si="102"/>
        <v/>
      </c>
      <c r="IDU248" s="125" t="str">
        <f t="shared" ref="IDU248:IGF248" ca="1" si="103">IFERROR(INDEX(UNSPSCDes,MATCH(INDIRECT(ADDRESS(ROW(),COLUMN()-1,4)),UNSPSCCode,0)),"")</f>
        <v/>
      </c>
      <c r="IDV248" s="125" t="str">
        <f t="shared" ca="1" si="103"/>
        <v/>
      </c>
      <c r="IDW248" s="125" t="str">
        <f t="shared" ca="1" si="103"/>
        <v/>
      </c>
      <c r="IDX248" s="125" t="str">
        <f t="shared" ca="1" si="103"/>
        <v/>
      </c>
      <c r="IDY248" s="125" t="str">
        <f t="shared" ca="1" si="103"/>
        <v/>
      </c>
      <c r="IDZ248" s="125" t="str">
        <f t="shared" ca="1" si="103"/>
        <v/>
      </c>
      <c r="IEA248" s="125" t="str">
        <f t="shared" ca="1" si="103"/>
        <v/>
      </c>
      <c r="IEB248" s="125" t="str">
        <f t="shared" ca="1" si="103"/>
        <v/>
      </c>
      <c r="IEC248" s="125" t="str">
        <f t="shared" ca="1" si="103"/>
        <v/>
      </c>
      <c r="IED248" s="125" t="str">
        <f t="shared" ca="1" si="103"/>
        <v/>
      </c>
      <c r="IEE248" s="125" t="str">
        <f t="shared" ca="1" si="103"/>
        <v/>
      </c>
      <c r="IEF248" s="125" t="str">
        <f t="shared" ca="1" si="103"/>
        <v/>
      </c>
      <c r="IEG248" s="125" t="str">
        <f t="shared" ca="1" si="103"/>
        <v/>
      </c>
      <c r="IEH248" s="125" t="str">
        <f t="shared" ca="1" si="103"/>
        <v/>
      </c>
      <c r="IEI248" s="125" t="str">
        <f t="shared" ca="1" si="103"/>
        <v/>
      </c>
      <c r="IEJ248" s="125" t="str">
        <f t="shared" ca="1" si="103"/>
        <v/>
      </c>
      <c r="IEK248" s="125" t="str">
        <f t="shared" ca="1" si="103"/>
        <v/>
      </c>
      <c r="IEL248" s="125" t="str">
        <f t="shared" ca="1" si="103"/>
        <v/>
      </c>
      <c r="IEM248" s="125" t="str">
        <f t="shared" ca="1" si="103"/>
        <v/>
      </c>
      <c r="IEN248" s="125" t="str">
        <f t="shared" ca="1" si="103"/>
        <v/>
      </c>
      <c r="IEO248" s="125" t="str">
        <f t="shared" ca="1" si="103"/>
        <v/>
      </c>
      <c r="IEP248" s="125" t="str">
        <f t="shared" ca="1" si="103"/>
        <v/>
      </c>
      <c r="IEQ248" s="125" t="str">
        <f t="shared" ca="1" si="103"/>
        <v/>
      </c>
      <c r="IER248" s="125" t="str">
        <f t="shared" ca="1" si="103"/>
        <v/>
      </c>
      <c r="IES248" s="125" t="str">
        <f t="shared" ca="1" si="103"/>
        <v/>
      </c>
      <c r="IET248" s="125" t="str">
        <f t="shared" ca="1" si="103"/>
        <v/>
      </c>
      <c r="IEU248" s="125" t="str">
        <f t="shared" ca="1" si="103"/>
        <v/>
      </c>
      <c r="IEV248" s="125" t="str">
        <f t="shared" ca="1" si="103"/>
        <v/>
      </c>
      <c r="IEW248" s="125" t="str">
        <f t="shared" ca="1" si="103"/>
        <v/>
      </c>
      <c r="IEX248" s="125" t="str">
        <f t="shared" ca="1" si="103"/>
        <v/>
      </c>
      <c r="IEY248" s="125" t="str">
        <f t="shared" ca="1" si="103"/>
        <v/>
      </c>
      <c r="IEZ248" s="125" t="str">
        <f t="shared" ca="1" si="103"/>
        <v/>
      </c>
      <c r="IFA248" s="125" t="str">
        <f t="shared" ca="1" si="103"/>
        <v/>
      </c>
      <c r="IFB248" s="125" t="str">
        <f t="shared" ca="1" si="103"/>
        <v/>
      </c>
      <c r="IFC248" s="125" t="str">
        <f t="shared" ca="1" si="103"/>
        <v/>
      </c>
      <c r="IFD248" s="125" t="str">
        <f t="shared" ca="1" si="103"/>
        <v/>
      </c>
      <c r="IFE248" s="125" t="str">
        <f t="shared" ca="1" si="103"/>
        <v/>
      </c>
      <c r="IFF248" s="125" t="str">
        <f t="shared" ca="1" si="103"/>
        <v/>
      </c>
      <c r="IFG248" s="125" t="str">
        <f t="shared" ca="1" si="103"/>
        <v/>
      </c>
      <c r="IFH248" s="125" t="str">
        <f t="shared" ca="1" si="103"/>
        <v/>
      </c>
      <c r="IFI248" s="125" t="str">
        <f t="shared" ca="1" si="103"/>
        <v/>
      </c>
      <c r="IFJ248" s="125" t="str">
        <f t="shared" ca="1" si="103"/>
        <v/>
      </c>
      <c r="IFK248" s="125" t="str">
        <f t="shared" ca="1" si="103"/>
        <v/>
      </c>
      <c r="IFL248" s="125" t="str">
        <f t="shared" ca="1" si="103"/>
        <v/>
      </c>
      <c r="IFM248" s="125" t="str">
        <f t="shared" ca="1" si="103"/>
        <v/>
      </c>
      <c r="IFN248" s="125" t="str">
        <f t="shared" ca="1" si="103"/>
        <v/>
      </c>
      <c r="IFO248" s="125" t="str">
        <f t="shared" ca="1" si="103"/>
        <v/>
      </c>
      <c r="IFP248" s="125" t="str">
        <f t="shared" ca="1" si="103"/>
        <v/>
      </c>
      <c r="IFQ248" s="125" t="str">
        <f t="shared" ca="1" si="103"/>
        <v/>
      </c>
      <c r="IFR248" s="125" t="str">
        <f t="shared" ca="1" si="103"/>
        <v/>
      </c>
      <c r="IFS248" s="125" t="str">
        <f t="shared" ca="1" si="103"/>
        <v/>
      </c>
      <c r="IFT248" s="125" t="str">
        <f t="shared" ca="1" si="103"/>
        <v/>
      </c>
      <c r="IFU248" s="125" t="str">
        <f t="shared" ca="1" si="103"/>
        <v/>
      </c>
      <c r="IFV248" s="125" t="str">
        <f t="shared" ca="1" si="103"/>
        <v/>
      </c>
      <c r="IFW248" s="125" t="str">
        <f t="shared" ca="1" si="103"/>
        <v/>
      </c>
      <c r="IFX248" s="125" t="str">
        <f t="shared" ca="1" si="103"/>
        <v/>
      </c>
      <c r="IFY248" s="125" t="str">
        <f t="shared" ca="1" si="103"/>
        <v/>
      </c>
      <c r="IFZ248" s="125" t="str">
        <f t="shared" ca="1" si="103"/>
        <v/>
      </c>
      <c r="IGA248" s="125" t="str">
        <f t="shared" ca="1" si="103"/>
        <v/>
      </c>
      <c r="IGB248" s="125" t="str">
        <f t="shared" ca="1" si="103"/>
        <v/>
      </c>
      <c r="IGC248" s="125" t="str">
        <f t="shared" ca="1" si="103"/>
        <v/>
      </c>
      <c r="IGD248" s="125" t="str">
        <f t="shared" ca="1" si="103"/>
        <v/>
      </c>
      <c r="IGE248" s="125" t="str">
        <f t="shared" ca="1" si="103"/>
        <v/>
      </c>
      <c r="IGF248" s="125" t="str">
        <f t="shared" ca="1" si="103"/>
        <v/>
      </c>
      <c r="IGG248" s="125" t="str">
        <f t="shared" ref="IGG248:IIR248" ca="1" si="104">IFERROR(INDEX(UNSPSCDes,MATCH(INDIRECT(ADDRESS(ROW(),COLUMN()-1,4)),UNSPSCCode,0)),"")</f>
        <v/>
      </c>
      <c r="IGH248" s="125" t="str">
        <f t="shared" ca="1" si="104"/>
        <v/>
      </c>
      <c r="IGI248" s="125" t="str">
        <f t="shared" ca="1" si="104"/>
        <v/>
      </c>
      <c r="IGJ248" s="125" t="str">
        <f t="shared" ca="1" si="104"/>
        <v/>
      </c>
      <c r="IGK248" s="125" t="str">
        <f t="shared" ca="1" si="104"/>
        <v/>
      </c>
      <c r="IGL248" s="125" t="str">
        <f t="shared" ca="1" si="104"/>
        <v/>
      </c>
      <c r="IGM248" s="125" t="str">
        <f t="shared" ca="1" si="104"/>
        <v/>
      </c>
      <c r="IGN248" s="125" t="str">
        <f t="shared" ca="1" si="104"/>
        <v/>
      </c>
      <c r="IGO248" s="125" t="str">
        <f t="shared" ca="1" si="104"/>
        <v/>
      </c>
      <c r="IGP248" s="125" t="str">
        <f t="shared" ca="1" si="104"/>
        <v/>
      </c>
      <c r="IGQ248" s="125" t="str">
        <f t="shared" ca="1" si="104"/>
        <v/>
      </c>
      <c r="IGR248" s="125" t="str">
        <f t="shared" ca="1" si="104"/>
        <v/>
      </c>
      <c r="IGS248" s="125" t="str">
        <f t="shared" ca="1" si="104"/>
        <v/>
      </c>
      <c r="IGT248" s="125" t="str">
        <f t="shared" ca="1" si="104"/>
        <v/>
      </c>
      <c r="IGU248" s="125" t="str">
        <f t="shared" ca="1" si="104"/>
        <v/>
      </c>
      <c r="IGV248" s="125" t="str">
        <f t="shared" ca="1" si="104"/>
        <v/>
      </c>
      <c r="IGW248" s="125" t="str">
        <f t="shared" ca="1" si="104"/>
        <v/>
      </c>
      <c r="IGX248" s="125" t="str">
        <f t="shared" ca="1" si="104"/>
        <v/>
      </c>
      <c r="IGY248" s="125" t="str">
        <f t="shared" ca="1" si="104"/>
        <v/>
      </c>
      <c r="IGZ248" s="125" t="str">
        <f t="shared" ca="1" si="104"/>
        <v/>
      </c>
      <c r="IHA248" s="125" t="str">
        <f t="shared" ca="1" si="104"/>
        <v/>
      </c>
      <c r="IHB248" s="125" t="str">
        <f t="shared" ca="1" si="104"/>
        <v/>
      </c>
      <c r="IHC248" s="125" t="str">
        <f t="shared" ca="1" si="104"/>
        <v/>
      </c>
      <c r="IHD248" s="125" t="str">
        <f t="shared" ca="1" si="104"/>
        <v/>
      </c>
      <c r="IHE248" s="125" t="str">
        <f t="shared" ca="1" si="104"/>
        <v/>
      </c>
      <c r="IHF248" s="125" t="str">
        <f t="shared" ca="1" si="104"/>
        <v/>
      </c>
      <c r="IHG248" s="125" t="str">
        <f t="shared" ca="1" si="104"/>
        <v/>
      </c>
      <c r="IHH248" s="125" t="str">
        <f t="shared" ca="1" si="104"/>
        <v/>
      </c>
      <c r="IHI248" s="125" t="str">
        <f t="shared" ca="1" si="104"/>
        <v/>
      </c>
      <c r="IHJ248" s="125" t="str">
        <f t="shared" ca="1" si="104"/>
        <v/>
      </c>
      <c r="IHK248" s="125" t="str">
        <f t="shared" ca="1" si="104"/>
        <v/>
      </c>
      <c r="IHL248" s="125" t="str">
        <f t="shared" ca="1" si="104"/>
        <v/>
      </c>
      <c r="IHM248" s="125" t="str">
        <f t="shared" ca="1" si="104"/>
        <v/>
      </c>
      <c r="IHN248" s="125" t="str">
        <f t="shared" ca="1" si="104"/>
        <v/>
      </c>
      <c r="IHO248" s="125" t="str">
        <f t="shared" ca="1" si="104"/>
        <v/>
      </c>
      <c r="IHP248" s="125" t="str">
        <f t="shared" ca="1" si="104"/>
        <v/>
      </c>
      <c r="IHQ248" s="125" t="str">
        <f t="shared" ca="1" si="104"/>
        <v/>
      </c>
      <c r="IHR248" s="125" t="str">
        <f t="shared" ca="1" si="104"/>
        <v/>
      </c>
      <c r="IHS248" s="125" t="str">
        <f t="shared" ca="1" si="104"/>
        <v/>
      </c>
      <c r="IHT248" s="125" t="str">
        <f t="shared" ca="1" si="104"/>
        <v/>
      </c>
      <c r="IHU248" s="125" t="str">
        <f t="shared" ca="1" si="104"/>
        <v/>
      </c>
      <c r="IHV248" s="125" t="str">
        <f t="shared" ca="1" si="104"/>
        <v/>
      </c>
      <c r="IHW248" s="125" t="str">
        <f t="shared" ca="1" si="104"/>
        <v/>
      </c>
      <c r="IHX248" s="125" t="str">
        <f t="shared" ca="1" si="104"/>
        <v/>
      </c>
      <c r="IHY248" s="125" t="str">
        <f t="shared" ca="1" si="104"/>
        <v/>
      </c>
      <c r="IHZ248" s="125" t="str">
        <f t="shared" ca="1" si="104"/>
        <v/>
      </c>
      <c r="IIA248" s="125" t="str">
        <f t="shared" ca="1" si="104"/>
        <v/>
      </c>
      <c r="IIB248" s="125" t="str">
        <f t="shared" ca="1" si="104"/>
        <v/>
      </c>
      <c r="IIC248" s="125" t="str">
        <f t="shared" ca="1" si="104"/>
        <v/>
      </c>
      <c r="IID248" s="125" t="str">
        <f t="shared" ca="1" si="104"/>
        <v/>
      </c>
      <c r="IIE248" s="125" t="str">
        <f t="shared" ca="1" si="104"/>
        <v/>
      </c>
      <c r="IIF248" s="125" t="str">
        <f t="shared" ca="1" si="104"/>
        <v/>
      </c>
      <c r="IIG248" s="125" t="str">
        <f t="shared" ca="1" si="104"/>
        <v/>
      </c>
      <c r="IIH248" s="125" t="str">
        <f t="shared" ca="1" si="104"/>
        <v/>
      </c>
      <c r="III248" s="125" t="str">
        <f t="shared" ca="1" si="104"/>
        <v/>
      </c>
      <c r="IIJ248" s="125" t="str">
        <f t="shared" ca="1" si="104"/>
        <v/>
      </c>
      <c r="IIK248" s="125" t="str">
        <f t="shared" ca="1" si="104"/>
        <v/>
      </c>
      <c r="IIL248" s="125" t="str">
        <f t="shared" ca="1" si="104"/>
        <v/>
      </c>
      <c r="IIM248" s="125" t="str">
        <f t="shared" ca="1" si="104"/>
        <v/>
      </c>
      <c r="IIN248" s="125" t="str">
        <f t="shared" ca="1" si="104"/>
        <v/>
      </c>
      <c r="IIO248" s="125" t="str">
        <f t="shared" ca="1" si="104"/>
        <v/>
      </c>
      <c r="IIP248" s="125" t="str">
        <f t="shared" ca="1" si="104"/>
        <v/>
      </c>
      <c r="IIQ248" s="125" t="str">
        <f t="shared" ca="1" si="104"/>
        <v/>
      </c>
      <c r="IIR248" s="125" t="str">
        <f t="shared" ca="1" si="104"/>
        <v/>
      </c>
      <c r="IIS248" s="125" t="str">
        <f t="shared" ref="IIS248:ILD248" ca="1" si="105">IFERROR(INDEX(UNSPSCDes,MATCH(INDIRECT(ADDRESS(ROW(),COLUMN()-1,4)),UNSPSCCode,0)),"")</f>
        <v/>
      </c>
      <c r="IIT248" s="125" t="str">
        <f t="shared" ca="1" si="105"/>
        <v/>
      </c>
      <c r="IIU248" s="125" t="str">
        <f t="shared" ca="1" si="105"/>
        <v/>
      </c>
      <c r="IIV248" s="125" t="str">
        <f t="shared" ca="1" si="105"/>
        <v/>
      </c>
      <c r="IIW248" s="125" t="str">
        <f t="shared" ca="1" si="105"/>
        <v/>
      </c>
      <c r="IIX248" s="125" t="str">
        <f t="shared" ca="1" si="105"/>
        <v/>
      </c>
      <c r="IIY248" s="125" t="str">
        <f t="shared" ca="1" si="105"/>
        <v/>
      </c>
      <c r="IIZ248" s="125" t="str">
        <f t="shared" ca="1" si="105"/>
        <v/>
      </c>
      <c r="IJA248" s="125" t="str">
        <f t="shared" ca="1" si="105"/>
        <v/>
      </c>
      <c r="IJB248" s="125" t="str">
        <f t="shared" ca="1" si="105"/>
        <v/>
      </c>
      <c r="IJC248" s="125" t="str">
        <f t="shared" ca="1" si="105"/>
        <v/>
      </c>
      <c r="IJD248" s="125" t="str">
        <f t="shared" ca="1" si="105"/>
        <v/>
      </c>
      <c r="IJE248" s="125" t="str">
        <f t="shared" ca="1" si="105"/>
        <v/>
      </c>
      <c r="IJF248" s="125" t="str">
        <f t="shared" ca="1" si="105"/>
        <v/>
      </c>
      <c r="IJG248" s="125" t="str">
        <f t="shared" ca="1" si="105"/>
        <v/>
      </c>
      <c r="IJH248" s="125" t="str">
        <f t="shared" ca="1" si="105"/>
        <v/>
      </c>
      <c r="IJI248" s="125" t="str">
        <f t="shared" ca="1" si="105"/>
        <v/>
      </c>
      <c r="IJJ248" s="125" t="str">
        <f t="shared" ca="1" si="105"/>
        <v/>
      </c>
      <c r="IJK248" s="125" t="str">
        <f t="shared" ca="1" si="105"/>
        <v/>
      </c>
      <c r="IJL248" s="125" t="str">
        <f t="shared" ca="1" si="105"/>
        <v/>
      </c>
      <c r="IJM248" s="125" t="str">
        <f t="shared" ca="1" si="105"/>
        <v/>
      </c>
      <c r="IJN248" s="125" t="str">
        <f t="shared" ca="1" si="105"/>
        <v/>
      </c>
      <c r="IJO248" s="125" t="str">
        <f t="shared" ca="1" si="105"/>
        <v/>
      </c>
      <c r="IJP248" s="125" t="str">
        <f t="shared" ca="1" si="105"/>
        <v/>
      </c>
      <c r="IJQ248" s="125" t="str">
        <f t="shared" ca="1" si="105"/>
        <v/>
      </c>
      <c r="IJR248" s="125" t="str">
        <f t="shared" ca="1" si="105"/>
        <v/>
      </c>
      <c r="IJS248" s="125" t="str">
        <f t="shared" ca="1" si="105"/>
        <v/>
      </c>
      <c r="IJT248" s="125" t="str">
        <f t="shared" ca="1" si="105"/>
        <v/>
      </c>
      <c r="IJU248" s="125" t="str">
        <f t="shared" ca="1" si="105"/>
        <v/>
      </c>
      <c r="IJV248" s="125" t="str">
        <f t="shared" ca="1" si="105"/>
        <v/>
      </c>
      <c r="IJW248" s="125" t="str">
        <f t="shared" ca="1" si="105"/>
        <v/>
      </c>
      <c r="IJX248" s="125" t="str">
        <f t="shared" ca="1" si="105"/>
        <v/>
      </c>
      <c r="IJY248" s="125" t="str">
        <f t="shared" ca="1" si="105"/>
        <v/>
      </c>
      <c r="IJZ248" s="125" t="str">
        <f t="shared" ca="1" si="105"/>
        <v/>
      </c>
      <c r="IKA248" s="125" t="str">
        <f t="shared" ca="1" si="105"/>
        <v/>
      </c>
      <c r="IKB248" s="125" t="str">
        <f t="shared" ca="1" si="105"/>
        <v/>
      </c>
      <c r="IKC248" s="125" t="str">
        <f t="shared" ca="1" si="105"/>
        <v/>
      </c>
      <c r="IKD248" s="125" t="str">
        <f t="shared" ca="1" si="105"/>
        <v/>
      </c>
      <c r="IKE248" s="125" t="str">
        <f t="shared" ca="1" si="105"/>
        <v/>
      </c>
      <c r="IKF248" s="125" t="str">
        <f t="shared" ca="1" si="105"/>
        <v/>
      </c>
      <c r="IKG248" s="125" t="str">
        <f t="shared" ca="1" si="105"/>
        <v/>
      </c>
      <c r="IKH248" s="125" t="str">
        <f t="shared" ca="1" si="105"/>
        <v/>
      </c>
      <c r="IKI248" s="125" t="str">
        <f t="shared" ca="1" si="105"/>
        <v/>
      </c>
      <c r="IKJ248" s="125" t="str">
        <f t="shared" ca="1" si="105"/>
        <v/>
      </c>
      <c r="IKK248" s="125" t="str">
        <f t="shared" ca="1" si="105"/>
        <v/>
      </c>
      <c r="IKL248" s="125" t="str">
        <f t="shared" ca="1" si="105"/>
        <v/>
      </c>
      <c r="IKM248" s="125" t="str">
        <f t="shared" ca="1" si="105"/>
        <v/>
      </c>
      <c r="IKN248" s="125" t="str">
        <f t="shared" ca="1" si="105"/>
        <v/>
      </c>
      <c r="IKO248" s="125" t="str">
        <f t="shared" ca="1" si="105"/>
        <v/>
      </c>
      <c r="IKP248" s="125" t="str">
        <f t="shared" ca="1" si="105"/>
        <v/>
      </c>
      <c r="IKQ248" s="125" t="str">
        <f t="shared" ca="1" si="105"/>
        <v/>
      </c>
      <c r="IKR248" s="125" t="str">
        <f t="shared" ca="1" si="105"/>
        <v/>
      </c>
      <c r="IKS248" s="125" t="str">
        <f t="shared" ca="1" si="105"/>
        <v/>
      </c>
      <c r="IKT248" s="125" t="str">
        <f t="shared" ca="1" si="105"/>
        <v/>
      </c>
      <c r="IKU248" s="125" t="str">
        <f t="shared" ca="1" si="105"/>
        <v/>
      </c>
      <c r="IKV248" s="125" t="str">
        <f t="shared" ca="1" si="105"/>
        <v/>
      </c>
      <c r="IKW248" s="125" t="str">
        <f t="shared" ca="1" si="105"/>
        <v/>
      </c>
      <c r="IKX248" s="125" t="str">
        <f t="shared" ca="1" si="105"/>
        <v/>
      </c>
      <c r="IKY248" s="125" t="str">
        <f t="shared" ca="1" si="105"/>
        <v/>
      </c>
      <c r="IKZ248" s="125" t="str">
        <f t="shared" ca="1" si="105"/>
        <v/>
      </c>
      <c r="ILA248" s="125" t="str">
        <f t="shared" ca="1" si="105"/>
        <v/>
      </c>
      <c r="ILB248" s="125" t="str">
        <f t="shared" ca="1" si="105"/>
        <v/>
      </c>
      <c r="ILC248" s="125" t="str">
        <f t="shared" ca="1" si="105"/>
        <v/>
      </c>
      <c r="ILD248" s="125" t="str">
        <f t="shared" ca="1" si="105"/>
        <v/>
      </c>
      <c r="ILE248" s="125" t="str">
        <f t="shared" ref="ILE248:INP248" ca="1" si="106">IFERROR(INDEX(UNSPSCDes,MATCH(INDIRECT(ADDRESS(ROW(),COLUMN()-1,4)),UNSPSCCode,0)),"")</f>
        <v/>
      </c>
      <c r="ILF248" s="125" t="str">
        <f t="shared" ca="1" si="106"/>
        <v/>
      </c>
      <c r="ILG248" s="125" t="str">
        <f t="shared" ca="1" si="106"/>
        <v/>
      </c>
      <c r="ILH248" s="125" t="str">
        <f t="shared" ca="1" si="106"/>
        <v/>
      </c>
      <c r="ILI248" s="125" t="str">
        <f t="shared" ca="1" si="106"/>
        <v/>
      </c>
      <c r="ILJ248" s="125" t="str">
        <f t="shared" ca="1" si="106"/>
        <v/>
      </c>
      <c r="ILK248" s="125" t="str">
        <f t="shared" ca="1" si="106"/>
        <v/>
      </c>
      <c r="ILL248" s="125" t="str">
        <f t="shared" ca="1" si="106"/>
        <v/>
      </c>
      <c r="ILM248" s="125" t="str">
        <f t="shared" ca="1" si="106"/>
        <v/>
      </c>
      <c r="ILN248" s="125" t="str">
        <f t="shared" ca="1" si="106"/>
        <v/>
      </c>
      <c r="ILO248" s="125" t="str">
        <f t="shared" ca="1" si="106"/>
        <v/>
      </c>
      <c r="ILP248" s="125" t="str">
        <f t="shared" ca="1" si="106"/>
        <v/>
      </c>
      <c r="ILQ248" s="125" t="str">
        <f t="shared" ca="1" si="106"/>
        <v/>
      </c>
      <c r="ILR248" s="125" t="str">
        <f t="shared" ca="1" si="106"/>
        <v/>
      </c>
      <c r="ILS248" s="125" t="str">
        <f t="shared" ca="1" si="106"/>
        <v/>
      </c>
      <c r="ILT248" s="125" t="str">
        <f t="shared" ca="1" si="106"/>
        <v/>
      </c>
      <c r="ILU248" s="125" t="str">
        <f t="shared" ca="1" si="106"/>
        <v/>
      </c>
      <c r="ILV248" s="125" t="str">
        <f t="shared" ca="1" si="106"/>
        <v/>
      </c>
      <c r="ILW248" s="125" t="str">
        <f t="shared" ca="1" si="106"/>
        <v/>
      </c>
      <c r="ILX248" s="125" t="str">
        <f t="shared" ca="1" si="106"/>
        <v/>
      </c>
      <c r="ILY248" s="125" t="str">
        <f t="shared" ca="1" si="106"/>
        <v/>
      </c>
      <c r="ILZ248" s="125" t="str">
        <f t="shared" ca="1" si="106"/>
        <v/>
      </c>
      <c r="IMA248" s="125" t="str">
        <f t="shared" ca="1" si="106"/>
        <v/>
      </c>
      <c r="IMB248" s="125" t="str">
        <f t="shared" ca="1" si="106"/>
        <v/>
      </c>
      <c r="IMC248" s="125" t="str">
        <f t="shared" ca="1" si="106"/>
        <v/>
      </c>
      <c r="IMD248" s="125" t="str">
        <f t="shared" ca="1" si="106"/>
        <v/>
      </c>
      <c r="IME248" s="125" t="str">
        <f t="shared" ca="1" si="106"/>
        <v/>
      </c>
      <c r="IMF248" s="125" t="str">
        <f t="shared" ca="1" si="106"/>
        <v/>
      </c>
      <c r="IMG248" s="125" t="str">
        <f t="shared" ca="1" si="106"/>
        <v/>
      </c>
      <c r="IMH248" s="125" t="str">
        <f t="shared" ca="1" si="106"/>
        <v/>
      </c>
      <c r="IMI248" s="125" t="str">
        <f t="shared" ca="1" si="106"/>
        <v/>
      </c>
      <c r="IMJ248" s="125" t="str">
        <f t="shared" ca="1" si="106"/>
        <v/>
      </c>
      <c r="IMK248" s="125" t="str">
        <f t="shared" ca="1" si="106"/>
        <v/>
      </c>
      <c r="IML248" s="125" t="str">
        <f t="shared" ca="1" si="106"/>
        <v/>
      </c>
      <c r="IMM248" s="125" t="str">
        <f t="shared" ca="1" si="106"/>
        <v/>
      </c>
      <c r="IMN248" s="125" t="str">
        <f t="shared" ca="1" si="106"/>
        <v/>
      </c>
      <c r="IMO248" s="125" t="str">
        <f t="shared" ca="1" si="106"/>
        <v/>
      </c>
      <c r="IMP248" s="125" t="str">
        <f t="shared" ca="1" si="106"/>
        <v/>
      </c>
      <c r="IMQ248" s="125" t="str">
        <f t="shared" ca="1" si="106"/>
        <v/>
      </c>
      <c r="IMR248" s="125" t="str">
        <f t="shared" ca="1" si="106"/>
        <v/>
      </c>
      <c r="IMS248" s="125" t="str">
        <f t="shared" ca="1" si="106"/>
        <v/>
      </c>
      <c r="IMT248" s="125" t="str">
        <f t="shared" ca="1" si="106"/>
        <v/>
      </c>
      <c r="IMU248" s="125" t="str">
        <f t="shared" ca="1" si="106"/>
        <v/>
      </c>
      <c r="IMV248" s="125" t="str">
        <f t="shared" ca="1" si="106"/>
        <v/>
      </c>
      <c r="IMW248" s="125" t="str">
        <f t="shared" ca="1" si="106"/>
        <v/>
      </c>
      <c r="IMX248" s="125" t="str">
        <f t="shared" ca="1" si="106"/>
        <v/>
      </c>
      <c r="IMY248" s="125" t="str">
        <f t="shared" ca="1" si="106"/>
        <v/>
      </c>
      <c r="IMZ248" s="125" t="str">
        <f t="shared" ca="1" si="106"/>
        <v/>
      </c>
      <c r="INA248" s="125" t="str">
        <f t="shared" ca="1" si="106"/>
        <v/>
      </c>
      <c r="INB248" s="125" t="str">
        <f t="shared" ca="1" si="106"/>
        <v/>
      </c>
      <c r="INC248" s="125" t="str">
        <f t="shared" ca="1" si="106"/>
        <v/>
      </c>
      <c r="IND248" s="125" t="str">
        <f t="shared" ca="1" si="106"/>
        <v/>
      </c>
      <c r="INE248" s="125" t="str">
        <f t="shared" ca="1" si="106"/>
        <v/>
      </c>
      <c r="INF248" s="125" t="str">
        <f t="shared" ca="1" si="106"/>
        <v/>
      </c>
      <c r="ING248" s="125" t="str">
        <f t="shared" ca="1" si="106"/>
        <v/>
      </c>
      <c r="INH248" s="125" t="str">
        <f t="shared" ca="1" si="106"/>
        <v/>
      </c>
      <c r="INI248" s="125" t="str">
        <f t="shared" ca="1" si="106"/>
        <v/>
      </c>
      <c r="INJ248" s="125" t="str">
        <f t="shared" ca="1" si="106"/>
        <v/>
      </c>
      <c r="INK248" s="125" t="str">
        <f t="shared" ca="1" si="106"/>
        <v/>
      </c>
      <c r="INL248" s="125" t="str">
        <f t="shared" ca="1" si="106"/>
        <v/>
      </c>
      <c r="INM248" s="125" t="str">
        <f t="shared" ca="1" si="106"/>
        <v/>
      </c>
      <c r="INN248" s="125" t="str">
        <f t="shared" ca="1" si="106"/>
        <v/>
      </c>
      <c r="INO248" s="125" t="str">
        <f t="shared" ca="1" si="106"/>
        <v/>
      </c>
      <c r="INP248" s="125" t="str">
        <f t="shared" ca="1" si="106"/>
        <v/>
      </c>
      <c r="INQ248" s="125" t="str">
        <f t="shared" ref="INQ248:IQB248" ca="1" si="107">IFERROR(INDEX(UNSPSCDes,MATCH(INDIRECT(ADDRESS(ROW(),COLUMN()-1,4)),UNSPSCCode,0)),"")</f>
        <v/>
      </c>
      <c r="INR248" s="125" t="str">
        <f t="shared" ca="1" si="107"/>
        <v/>
      </c>
      <c r="INS248" s="125" t="str">
        <f t="shared" ca="1" si="107"/>
        <v/>
      </c>
      <c r="INT248" s="125" t="str">
        <f t="shared" ca="1" si="107"/>
        <v/>
      </c>
      <c r="INU248" s="125" t="str">
        <f t="shared" ca="1" si="107"/>
        <v/>
      </c>
      <c r="INV248" s="125" t="str">
        <f t="shared" ca="1" si="107"/>
        <v/>
      </c>
      <c r="INW248" s="125" t="str">
        <f t="shared" ca="1" si="107"/>
        <v/>
      </c>
      <c r="INX248" s="125" t="str">
        <f t="shared" ca="1" si="107"/>
        <v/>
      </c>
      <c r="INY248" s="125" t="str">
        <f t="shared" ca="1" si="107"/>
        <v/>
      </c>
      <c r="INZ248" s="125" t="str">
        <f t="shared" ca="1" si="107"/>
        <v/>
      </c>
      <c r="IOA248" s="125" t="str">
        <f t="shared" ca="1" si="107"/>
        <v/>
      </c>
      <c r="IOB248" s="125" t="str">
        <f t="shared" ca="1" si="107"/>
        <v/>
      </c>
      <c r="IOC248" s="125" t="str">
        <f t="shared" ca="1" si="107"/>
        <v/>
      </c>
      <c r="IOD248" s="125" t="str">
        <f t="shared" ca="1" si="107"/>
        <v/>
      </c>
      <c r="IOE248" s="125" t="str">
        <f t="shared" ca="1" si="107"/>
        <v/>
      </c>
      <c r="IOF248" s="125" t="str">
        <f t="shared" ca="1" si="107"/>
        <v/>
      </c>
      <c r="IOG248" s="125" t="str">
        <f t="shared" ca="1" si="107"/>
        <v/>
      </c>
      <c r="IOH248" s="125" t="str">
        <f t="shared" ca="1" si="107"/>
        <v/>
      </c>
      <c r="IOI248" s="125" t="str">
        <f t="shared" ca="1" si="107"/>
        <v/>
      </c>
      <c r="IOJ248" s="125" t="str">
        <f t="shared" ca="1" si="107"/>
        <v/>
      </c>
      <c r="IOK248" s="125" t="str">
        <f t="shared" ca="1" si="107"/>
        <v/>
      </c>
      <c r="IOL248" s="125" t="str">
        <f t="shared" ca="1" si="107"/>
        <v/>
      </c>
      <c r="IOM248" s="125" t="str">
        <f t="shared" ca="1" si="107"/>
        <v/>
      </c>
      <c r="ION248" s="125" t="str">
        <f t="shared" ca="1" si="107"/>
        <v/>
      </c>
      <c r="IOO248" s="125" t="str">
        <f t="shared" ca="1" si="107"/>
        <v/>
      </c>
      <c r="IOP248" s="125" t="str">
        <f t="shared" ca="1" si="107"/>
        <v/>
      </c>
      <c r="IOQ248" s="125" t="str">
        <f t="shared" ca="1" si="107"/>
        <v/>
      </c>
      <c r="IOR248" s="125" t="str">
        <f t="shared" ca="1" si="107"/>
        <v/>
      </c>
      <c r="IOS248" s="125" t="str">
        <f t="shared" ca="1" si="107"/>
        <v/>
      </c>
      <c r="IOT248" s="125" t="str">
        <f t="shared" ca="1" si="107"/>
        <v/>
      </c>
      <c r="IOU248" s="125" t="str">
        <f t="shared" ca="1" si="107"/>
        <v/>
      </c>
      <c r="IOV248" s="125" t="str">
        <f t="shared" ca="1" si="107"/>
        <v/>
      </c>
      <c r="IOW248" s="125" t="str">
        <f t="shared" ca="1" si="107"/>
        <v/>
      </c>
      <c r="IOX248" s="125" t="str">
        <f t="shared" ca="1" si="107"/>
        <v/>
      </c>
      <c r="IOY248" s="125" t="str">
        <f t="shared" ca="1" si="107"/>
        <v/>
      </c>
      <c r="IOZ248" s="125" t="str">
        <f t="shared" ca="1" si="107"/>
        <v/>
      </c>
      <c r="IPA248" s="125" t="str">
        <f t="shared" ca="1" si="107"/>
        <v/>
      </c>
      <c r="IPB248" s="125" t="str">
        <f t="shared" ca="1" si="107"/>
        <v/>
      </c>
      <c r="IPC248" s="125" t="str">
        <f t="shared" ca="1" si="107"/>
        <v/>
      </c>
      <c r="IPD248" s="125" t="str">
        <f t="shared" ca="1" si="107"/>
        <v/>
      </c>
      <c r="IPE248" s="125" t="str">
        <f t="shared" ca="1" si="107"/>
        <v/>
      </c>
      <c r="IPF248" s="125" t="str">
        <f t="shared" ca="1" si="107"/>
        <v/>
      </c>
      <c r="IPG248" s="125" t="str">
        <f t="shared" ca="1" si="107"/>
        <v/>
      </c>
      <c r="IPH248" s="125" t="str">
        <f t="shared" ca="1" si="107"/>
        <v/>
      </c>
      <c r="IPI248" s="125" t="str">
        <f t="shared" ca="1" si="107"/>
        <v/>
      </c>
      <c r="IPJ248" s="125" t="str">
        <f t="shared" ca="1" si="107"/>
        <v/>
      </c>
      <c r="IPK248" s="125" t="str">
        <f t="shared" ca="1" si="107"/>
        <v/>
      </c>
      <c r="IPL248" s="125" t="str">
        <f t="shared" ca="1" si="107"/>
        <v/>
      </c>
      <c r="IPM248" s="125" t="str">
        <f t="shared" ca="1" si="107"/>
        <v/>
      </c>
      <c r="IPN248" s="125" t="str">
        <f t="shared" ca="1" si="107"/>
        <v/>
      </c>
      <c r="IPO248" s="125" t="str">
        <f t="shared" ca="1" si="107"/>
        <v/>
      </c>
      <c r="IPP248" s="125" t="str">
        <f t="shared" ca="1" si="107"/>
        <v/>
      </c>
      <c r="IPQ248" s="125" t="str">
        <f t="shared" ca="1" si="107"/>
        <v/>
      </c>
      <c r="IPR248" s="125" t="str">
        <f t="shared" ca="1" si="107"/>
        <v/>
      </c>
      <c r="IPS248" s="125" t="str">
        <f t="shared" ca="1" si="107"/>
        <v/>
      </c>
      <c r="IPT248" s="125" t="str">
        <f t="shared" ca="1" si="107"/>
        <v/>
      </c>
      <c r="IPU248" s="125" t="str">
        <f t="shared" ca="1" si="107"/>
        <v/>
      </c>
      <c r="IPV248" s="125" t="str">
        <f t="shared" ca="1" si="107"/>
        <v/>
      </c>
      <c r="IPW248" s="125" t="str">
        <f t="shared" ca="1" si="107"/>
        <v/>
      </c>
      <c r="IPX248" s="125" t="str">
        <f t="shared" ca="1" si="107"/>
        <v/>
      </c>
      <c r="IPY248" s="125" t="str">
        <f t="shared" ca="1" si="107"/>
        <v/>
      </c>
      <c r="IPZ248" s="125" t="str">
        <f t="shared" ca="1" si="107"/>
        <v/>
      </c>
      <c r="IQA248" s="125" t="str">
        <f t="shared" ca="1" si="107"/>
        <v/>
      </c>
      <c r="IQB248" s="125" t="str">
        <f t="shared" ca="1" si="107"/>
        <v/>
      </c>
      <c r="IQC248" s="125" t="str">
        <f t="shared" ref="IQC248:ISN248" ca="1" si="108">IFERROR(INDEX(UNSPSCDes,MATCH(INDIRECT(ADDRESS(ROW(),COLUMN()-1,4)),UNSPSCCode,0)),"")</f>
        <v/>
      </c>
      <c r="IQD248" s="125" t="str">
        <f t="shared" ca="1" si="108"/>
        <v/>
      </c>
      <c r="IQE248" s="125" t="str">
        <f t="shared" ca="1" si="108"/>
        <v/>
      </c>
      <c r="IQF248" s="125" t="str">
        <f t="shared" ca="1" si="108"/>
        <v/>
      </c>
      <c r="IQG248" s="125" t="str">
        <f t="shared" ca="1" si="108"/>
        <v/>
      </c>
      <c r="IQH248" s="125" t="str">
        <f t="shared" ca="1" si="108"/>
        <v/>
      </c>
      <c r="IQI248" s="125" t="str">
        <f t="shared" ca="1" si="108"/>
        <v/>
      </c>
      <c r="IQJ248" s="125" t="str">
        <f t="shared" ca="1" si="108"/>
        <v/>
      </c>
      <c r="IQK248" s="125" t="str">
        <f t="shared" ca="1" si="108"/>
        <v/>
      </c>
      <c r="IQL248" s="125" t="str">
        <f t="shared" ca="1" si="108"/>
        <v/>
      </c>
      <c r="IQM248" s="125" t="str">
        <f t="shared" ca="1" si="108"/>
        <v/>
      </c>
      <c r="IQN248" s="125" t="str">
        <f t="shared" ca="1" si="108"/>
        <v/>
      </c>
      <c r="IQO248" s="125" t="str">
        <f t="shared" ca="1" si="108"/>
        <v/>
      </c>
      <c r="IQP248" s="125" t="str">
        <f t="shared" ca="1" si="108"/>
        <v/>
      </c>
      <c r="IQQ248" s="125" t="str">
        <f t="shared" ca="1" si="108"/>
        <v/>
      </c>
      <c r="IQR248" s="125" t="str">
        <f t="shared" ca="1" si="108"/>
        <v/>
      </c>
      <c r="IQS248" s="125" t="str">
        <f t="shared" ca="1" si="108"/>
        <v/>
      </c>
      <c r="IQT248" s="125" t="str">
        <f t="shared" ca="1" si="108"/>
        <v/>
      </c>
      <c r="IQU248" s="125" t="str">
        <f t="shared" ca="1" si="108"/>
        <v/>
      </c>
      <c r="IQV248" s="125" t="str">
        <f t="shared" ca="1" si="108"/>
        <v/>
      </c>
      <c r="IQW248" s="125" t="str">
        <f t="shared" ca="1" si="108"/>
        <v/>
      </c>
      <c r="IQX248" s="125" t="str">
        <f t="shared" ca="1" si="108"/>
        <v/>
      </c>
      <c r="IQY248" s="125" t="str">
        <f t="shared" ca="1" si="108"/>
        <v/>
      </c>
      <c r="IQZ248" s="125" t="str">
        <f t="shared" ca="1" si="108"/>
        <v/>
      </c>
      <c r="IRA248" s="125" t="str">
        <f t="shared" ca="1" si="108"/>
        <v/>
      </c>
      <c r="IRB248" s="125" t="str">
        <f t="shared" ca="1" si="108"/>
        <v/>
      </c>
      <c r="IRC248" s="125" t="str">
        <f t="shared" ca="1" si="108"/>
        <v/>
      </c>
      <c r="IRD248" s="125" t="str">
        <f t="shared" ca="1" si="108"/>
        <v/>
      </c>
      <c r="IRE248" s="125" t="str">
        <f t="shared" ca="1" si="108"/>
        <v/>
      </c>
      <c r="IRF248" s="125" t="str">
        <f t="shared" ca="1" si="108"/>
        <v/>
      </c>
      <c r="IRG248" s="125" t="str">
        <f t="shared" ca="1" si="108"/>
        <v/>
      </c>
      <c r="IRH248" s="125" t="str">
        <f t="shared" ca="1" si="108"/>
        <v/>
      </c>
      <c r="IRI248" s="125" t="str">
        <f t="shared" ca="1" si="108"/>
        <v/>
      </c>
      <c r="IRJ248" s="125" t="str">
        <f t="shared" ca="1" si="108"/>
        <v/>
      </c>
      <c r="IRK248" s="125" t="str">
        <f t="shared" ca="1" si="108"/>
        <v/>
      </c>
      <c r="IRL248" s="125" t="str">
        <f t="shared" ca="1" si="108"/>
        <v/>
      </c>
      <c r="IRM248" s="125" t="str">
        <f t="shared" ca="1" si="108"/>
        <v/>
      </c>
      <c r="IRN248" s="125" t="str">
        <f t="shared" ca="1" si="108"/>
        <v/>
      </c>
      <c r="IRO248" s="125" t="str">
        <f t="shared" ca="1" si="108"/>
        <v/>
      </c>
      <c r="IRP248" s="125" t="str">
        <f t="shared" ca="1" si="108"/>
        <v/>
      </c>
      <c r="IRQ248" s="125" t="str">
        <f t="shared" ca="1" si="108"/>
        <v/>
      </c>
      <c r="IRR248" s="125" t="str">
        <f t="shared" ca="1" si="108"/>
        <v/>
      </c>
      <c r="IRS248" s="125" t="str">
        <f t="shared" ca="1" si="108"/>
        <v/>
      </c>
      <c r="IRT248" s="125" t="str">
        <f t="shared" ca="1" si="108"/>
        <v/>
      </c>
      <c r="IRU248" s="125" t="str">
        <f t="shared" ca="1" si="108"/>
        <v/>
      </c>
      <c r="IRV248" s="125" t="str">
        <f t="shared" ca="1" si="108"/>
        <v/>
      </c>
      <c r="IRW248" s="125" t="str">
        <f t="shared" ca="1" si="108"/>
        <v/>
      </c>
      <c r="IRX248" s="125" t="str">
        <f t="shared" ca="1" si="108"/>
        <v/>
      </c>
      <c r="IRY248" s="125" t="str">
        <f t="shared" ca="1" si="108"/>
        <v/>
      </c>
      <c r="IRZ248" s="125" t="str">
        <f t="shared" ca="1" si="108"/>
        <v/>
      </c>
      <c r="ISA248" s="125" t="str">
        <f t="shared" ca="1" si="108"/>
        <v/>
      </c>
      <c r="ISB248" s="125" t="str">
        <f t="shared" ca="1" si="108"/>
        <v/>
      </c>
      <c r="ISC248" s="125" t="str">
        <f t="shared" ca="1" si="108"/>
        <v/>
      </c>
      <c r="ISD248" s="125" t="str">
        <f t="shared" ca="1" si="108"/>
        <v/>
      </c>
      <c r="ISE248" s="125" t="str">
        <f t="shared" ca="1" si="108"/>
        <v/>
      </c>
      <c r="ISF248" s="125" t="str">
        <f t="shared" ca="1" si="108"/>
        <v/>
      </c>
      <c r="ISG248" s="125" t="str">
        <f t="shared" ca="1" si="108"/>
        <v/>
      </c>
      <c r="ISH248" s="125" t="str">
        <f t="shared" ca="1" si="108"/>
        <v/>
      </c>
      <c r="ISI248" s="125" t="str">
        <f t="shared" ca="1" si="108"/>
        <v/>
      </c>
      <c r="ISJ248" s="125" t="str">
        <f t="shared" ca="1" si="108"/>
        <v/>
      </c>
      <c r="ISK248" s="125" t="str">
        <f t="shared" ca="1" si="108"/>
        <v/>
      </c>
      <c r="ISL248" s="125" t="str">
        <f t="shared" ca="1" si="108"/>
        <v/>
      </c>
      <c r="ISM248" s="125" t="str">
        <f t="shared" ca="1" si="108"/>
        <v/>
      </c>
      <c r="ISN248" s="125" t="str">
        <f t="shared" ca="1" si="108"/>
        <v/>
      </c>
      <c r="ISO248" s="125" t="str">
        <f t="shared" ref="ISO248:IUZ248" ca="1" si="109">IFERROR(INDEX(UNSPSCDes,MATCH(INDIRECT(ADDRESS(ROW(),COLUMN()-1,4)),UNSPSCCode,0)),"")</f>
        <v/>
      </c>
      <c r="ISP248" s="125" t="str">
        <f t="shared" ca="1" si="109"/>
        <v/>
      </c>
      <c r="ISQ248" s="125" t="str">
        <f t="shared" ca="1" si="109"/>
        <v/>
      </c>
      <c r="ISR248" s="125" t="str">
        <f t="shared" ca="1" si="109"/>
        <v/>
      </c>
      <c r="ISS248" s="125" t="str">
        <f t="shared" ca="1" si="109"/>
        <v/>
      </c>
      <c r="IST248" s="125" t="str">
        <f t="shared" ca="1" si="109"/>
        <v/>
      </c>
      <c r="ISU248" s="125" t="str">
        <f t="shared" ca="1" si="109"/>
        <v/>
      </c>
      <c r="ISV248" s="125" t="str">
        <f t="shared" ca="1" si="109"/>
        <v/>
      </c>
      <c r="ISW248" s="125" t="str">
        <f t="shared" ca="1" si="109"/>
        <v/>
      </c>
      <c r="ISX248" s="125" t="str">
        <f t="shared" ca="1" si="109"/>
        <v/>
      </c>
      <c r="ISY248" s="125" t="str">
        <f t="shared" ca="1" si="109"/>
        <v/>
      </c>
      <c r="ISZ248" s="125" t="str">
        <f t="shared" ca="1" si="109"/>
        <v/>
      </c>
      <c r="ITA248" s="125" t="str">
        <f t="shared" ca="1" si="109"/>
        <v/>
      </c>
      <c r="ITB248" s="125" t="str">
        <f t="shared" ca="1" si="109"/>
        <v/>
      </c>
      <c r="ITC248" s="125" t="str">
        <f t="shared" ca="1" si="109"/>
        <v/>
      </c>
      <c r="ITD248" s="125" t="str">
        <f t="shared" ca="1" si="109"/>
        <v/>
      </c>
      <c r="ITE248" s="125" t="str">
        <f t="shared" ca="1" si="109"/>
        <v/>
      </c>
      <c r="ITF248" s="125" t="str">
        <f t="shared" ca="1" si="109"/>
        <v/>
      </c>
      <c r="ITG248" s="125" t="str">
        <f t="shared" ca="1" si="109"/>
        <v/>
      </c>
      <c r="ITH248" s="125" t="str">
        <f t="shared" ca="1" si="109"/>
        <v/>
      </c>
      <c r="ITI248" s="125" t="str">
        <f t="shared" ca="1" si="109"/>
        <v/>
      </c>
      <c r="ITJ248" s="125" t="str">
        <f t="shared" ca="1" si="109"/>
        <v/>
      </c>
      <c r="ITK248" s="125" t="str">
        <f t="shared" ca="1" si="109"/>
        <v/>
      </c>
      <c r="ITL248" s="125" t="str">
        <f t="shared" ca="1" si="109"/>
        <v/>
      </c>
      <c r="ITM248" s="125" t="str">
        <f t="shared" ca="1" si="109"/>
        <v/>
      </c>
      <c r="ITN248" s="125" t="str">
        <f t="shared" ca="1" si="109"/>
        <v/>
      </c>
      <c r="ITO248" s="125" t="str">
        <f t="shared" ca="1" si="109"/>
        <v/>
      </c>
      <c r="ITP248" s="125" t="str">
        <f t="shared" ca="1" si="109"/>
        <v/>
      </c>
      <c r="ITQ248" s="125" t="str">
        <f t="shared" ca="1" si="109"/>
        <v/>
      </c>
      <c r="ITR248" s="125" t="str">
        <f t="shared" ca="1" si="109"/>
        <v/>
      </c>
      <c r="ITS248" s="125" t="str">
        <f t="shared" ca="1" si="109"/>
        <v/>
      </c>
      <c r="ITT248" s="125" t="str">
        <f t="shared" ca="1" si="109"/>
        <v/>
      </c>
      <c r="ITU248" s="125" t="str">
        <f t="shared" ca="1" si="109"/>
        <v/>
      </c>
      <c r="ITV248" s="125" t="str">
        <f t="shared" ca="1" si="109"/>
        <v/>
      </c>
      <c r="ITW248" s="125" t="str">
        <f t="shared" ca="1" si="109"/>
        <v/>
      </c>
      <c r="ITX248" s="125" t="str">
        <f t="shared" ca="1" si="109"/>
        <v/>
      </c>
      <c r="ITY248" s="125" t="str">
        <f t="shared" ca="1" si="109"/>
        <v/>
      </c>
      <c r="ITZ248" s="125" t="str">
        <f t="shared" ca="1" si="109"/>
        <v/>
      </c>
      <c r="IUA248" s="125" t="str">
        <f t="shared" ca="1" si="109"/>
        <v/>
      </c>
      <c r="IUB248" s="125" t="str">
        <f t="shared" ca="1" si="109"/>
        <v/>
      </c>
      <c r="IUC248" s="125" t="str">
        <f t="shared" ca="1" si="109"/>
        <v/>
      </c>
      <c r="IUD248" s="125" t="str">
        <f t="shared" ca="1" si="109"/>
        <v/>
      </c>
      <c r="IUE248" s="125" t="str">
        <f t="shared" ca="1" si="109"/>
        <v/>
      </c>
      <c r="IUF248" s="125" t="str">
        <f t="shared" ca="1" si="109"/>
        <v/>
      </c>
      <c r="IUG248" s="125" t="str">
        <f t="shared" ca="1" si="109"/>
        <v/>
      </c>
      <c r="IUH248" s="125" t="str">
        <f t="shared" ca="1" si="109"/>
        <v/>
      </c>
      <c r="IUI248" s="125" t="str">
        <f t="shared" ca="1" si="109"/>
        <v/>
      </c>
      <c r="IUJ248" s="125" t="str">
        <f t="shared" ca="1" si="109"/>
        <v/>
      </c>
      <c r="IUK248" s="125" t="str">
        <f t="shared" ca="1" si="109"/>
        <v/>
      </c>
      <c r="IUL248" s="125" t="str">
        <f t="shared" ca="1" si="109"/>
        <v/>
      </c>
      <c r="IUM248" s="125" t="str">
        <f t="shared" ca="1" si="109"/>
        <v/>
      </c>
      <c r="IUN248" s="125" t="str">
        <f t="shared" ca="1" si="109"/>
        <v/>
      </c>
      <c r="IUO248" s="125" t="str">
        <f t="shared" ca="1" si="109"/>
        <v/>
      </c>
      <c r="IUP248" s="125" t="str">
        <f t="shared" ca="1" si="109"/>
        <v/>
      </c>
      <c r="IUQ248" s="125" t="str">
        <f t="shared" ca="1" si="109"/>
        <v/>
      </c>
      <c r="IUR248" s="125" t="str">
        <f t="shared" ca="1" si="109"/>
        <v/>
      </c>
      <c r="IUS248" s="125" t="str">
        <f t="shared" ca="1" si="109"/>
        <v/>
      </c>
      <c r="IUT248" s="125" t="str">
        <f t="shared" ca="1" si="109"/>
        <v/>
      </c>
      <c r="IUU248" s="125" t="str">
        <f t="shared" ca="1" si="109"/>
        <v/>
      </c>
      <c r="IUV248" s="125" t="str">
        <f t="shared" ca="1" si="109"/>
        <v/>
      </c>
      <c r="IUW248" s="125" t="str">
        <f t="shared" ca="1" si="109"/>
        <v/>
      </c>
      <c r="IUX248" s="125" t="str">
        <f t="shared" ca="1" si="109"/>
        <v/>
      </c>
      <c r="IUY248" s="125" t="str">
        <f t="shared" ca="1" si="109"/>
        <v/>
      </c>
      <c r="IUZ248" s="125" t="str">
        <f t="shared" ca="1" si="109"/>
        <v/>
      </c>
      <c r="IVA248" s="125" t="str">
        <f t="shared" ref="IVA248:IXL248" ca="1" si="110">IFERROR(INDEX(UNSPSCDes,MATCH(INDIRECT(ADDRESS(ROW(),COLUMN()-1,4)),UNSPSCCode,0)),"")</f>
        <v/>
      </c>
      <c r="IVB248" s="125" t="str">
        <f t="shared" ca="1" si="110"/>
        <v/>
      </c>
      <c r="IVC248" s="125" t="str">
        <f t="shared" ca="1" si="110"/>
        <v/>
      </c>
      <c r="IVD248" s="125" t="str">
        <f t="shared" ca="1" si="110"/>
        <v/>
      </c>
      <c r="IVE248" s="125" t="str">
        <f t="shared" ca="1" si="110"/>
        <v/>
      </c>
      <c r="IVF248" s="125" t="str">
        <f t="shared" ca="1" si="110"/>
        <v/>
      </c>
      <c r="IVG248" s="125" t="str">
        <f t="shared" ca="1" si="110"/>
        <v/>
      </c>
      <c r="IVH248" s="125" t="str">
        <f t="shared" ca="1" si="110"/>
        <v/>
      </c>
      <c r="IVI248" s="125" t="str">
        <f t="shared" ca="1" si="110"/>
        <v/>
      </c>
      <c r="IVJ248" s="125" t="str">
        <f t="shared" ca="1" si="110"/>
        <v/>
      </c>
      <c r="IVK248" s="125" t="str">
        <f t="shared" ca="1" si="110"/>
        <v/>
      </c>
      <c r="IVL248" s="125" t="str">
        <f t="shared" ca="1" si="110"/>
        <v/>
      </c>
      <c r="IVM248" s="125" t="str">
        <f t="shared" ca="1" si="110"/>
        <v/>
      </c>
      <c r="IVN248" s="125" t="str">
        <f t="shared" ca="1" si="110"/>
        <v/>
      </c>
      <c r="IVO248" s="125" t="str">
        <f t="shared" ca="1" si="110"/>
        <v/>
      </c>
      <c r="IVP248" s="125" t="str">
        <f t="shared" ca="1" si="110"/>
        <v/>
      </c>
      <c r="IVQ248" s="125" t="str">
        <f t="shared" ca="1" si="110"/>
        <v/>
      </c>
      <c r="IVR248" s="125" t="str">
        <f t="shared" ca="1" si="110"/>
        <v/>
      </c>
      <c r="IVS248" s="125" t="str">
        <f t="shared" ca="1" si="110"/>
        <v/>
      </c>
      <c r="IVT248" s="125" t="str">
        <f t="shared" ca="1" si="110"/>
        <v/>
      </c>
      <c r="IVU248" s="125" t="str">
        <f t="shared" ca="1" si="110"/>
        <v/>
      </c>
      <c r="IVV248" s="125" t="str">
        <f t="shared" ca="1" si="110"/>
        <v/>
      </c>
      <c r="IVW248" s="125" t="str">
        <f t="shared" ca="1" si="110"/>
        <v/>
      </c>
      <c r="IVX248" s="125" t="str">
        <f t="shared" ca="1" si="110"/>
        <v/>
      </c>
      <c r="IVY248" s="125" t="str">
        <f t="shared" ca="1" si="110"/>
        <v/>
      </c>
      <c r="IVZ248" s="125" t="str">
        <f t="shared" ca="1" si="110"/>
        <v/>
      </c>
      <c r="IWA248" s="125" t="str">
        <f t="shared" ca="1" si="110"/>
        <v/>
      </c>
      <c r="IWB248" s="125" t="str">
        <f t="shared" ca="1" si="110"/>
        <v/>
      </c>
      <c r="IWC248" s="125" t="str">
        <f t="shared" ca="1" si="110"/>
        <v/>
      </c>
      <c r="IWD248" s="125" t="str">
        <f t="shared" ca="1" si="110"/>
        <v/>
      </c>
      <c r="IWE248" s="125" t="str">
        <f t="shared" ca="1" si="110"/>
        <v/>
      </c>
      <c r="IWF248" s="125" t="str">
        <f t="shared" ca="1" si="110"/>
        <v/>
      </c>
      <c r="IWG248" s="125" t="str">
        <f t="shared" ca="1" si="110"/>
        <v/>
      </c>
      <c r="IWH248" s="125" t="str">
        <f t="shared" ca="1" si="110"/>
        <v/>
      </c>
      <c r="IWI248" s="125" t="str">
        <f t="shared" ca="1" si="110"/>
        <v/>
      </c>
      <c r="IWJ248" s="125" t="str">
        <f t="shared" ca="1" si="110"/>
        <v/>
      </c>
      <c r="IWK248" s="125" t="str">
        <f t="shared" ca="1" si="110"/>
        <v/>
      </c>
      <c r="IWL248" s="125" t="str">
        <f t="shared" ca="1" si="110"/>
        <v/>
      </c>
      <c r="IWM248" s="125" t="str">
        <f t="shared" ca="1" si="110"/>
        <v/>
      </c>
      <c r="IWN248" s="125" t="str">
        <f t="shared" ca="1" si="110"/>
        <v/>
      </c>
      <c r="IWO248" s="125" t="str">
        <f t="shared" ca="1" si="110"/>
        <v/>
      </c>
      <c r="IWP248" s="125" t="str">
        <f t="shared" ca="1" si="110"/>
        <v/>
      </c>
      <c r="IWQ248" s="125" t="str">
        <f t="shared" ca="1" si="110"/>
        <v/>
      </c>
      <c r="IWR248" s="125" t="str">
        <f t="shared" ca="1" si="110"/>
        <v/>
      </c>
      <c r="IWS248" s="125" t="str">
        <f t="shared" ca="1" si="110"/>
        <v/>
      </c>
      <c r="IWT248" s="125" t="str">
        <f t="shared" ca="1" si="110"/>
        <v/>
      </c>
      <c r="IWU248" s="125" t="str">
        <f t="shared" ca="1" si="110"/>
        <v/>
      </c>
      <c r="IWV248" s="125" t="str">
        <f t="shared" ca="1" si="110"/>
        <v/>
      </c>
      <c r="IWW248" s="125" t="str">
        <f t="shared" ca="1" si="110"/>
        <v/>
      </c>
      <c r="IWX248" s="125" t="str">
        <f t="shared" ca="1" si="110"/>
        <v/>
      </c>
      <c r="IWY248" s="125" t="str">
        <f t="shared" ca="1" si="110"/>
        <v/>
      </c>
      <c r="IWZ248" s="125" t="str">
        <f t="shared" ca="1" si="110"/>
        <v/>
      </c>
      <c r="IXA248" s="125" t="str">
        <f t="shared" ca="1" si="110"/>
        <v/>
      </c>
      <c r="IXB248" s="125" t="str">
        <f t="shared" ca="1" si="110"/>
        <v/>
      </c>
      <c r="IXC248" s="125" t="str">
        <f t="shared" ca="1" si="110"/>
        <v/>
      </c>
      <c r="IXD248" s="125" t="str">
        <f t="shared" ca="1" si="110"/>
        <v/>
      </c>
      <c r="IXE248" s="125" t="str">
        <f t="shared" ca="1" si="110"/>
        <v/>
      </c>
      <c r="IXF248" s="125" t="str">
        <f t="shared" ca="1" si="110"/>
        <v/>
      </c>
      <c r="IXG248" s="125" t="str">
        <f t="shared" ca="1" si="110"/>
        <v/>
      </c>
      <c r="IXH248" s="125" t="str">
        <f t="shared" ca="1" si="110"/>
        <v/>
      </c>
      <c r="IXI248" s="125" t="str">
        <f t="shared" ca="1" si="110"/>
        <v/>
      </c>
      <c r="IXJ248" s="125" t="str">
        <f t="shared" ca="1" si="110"/>
        <v/>
      </c>
      <c r="IXK248" s="125" t="str">
        <f t="shared" ca="1" si="110"/>
        <v/>
      </c>
      <c r="IXL248" s="125" t="str">
        <f t="shared" ca="1" si="110"/>
        <v/>
      </c>
      <c r="IXM248" s="125" t="str">
        <f t="shared" ref="IXM248:IZX248" ca="1" si="111">IFERROR(INDEX(UNSPSCDes,MATCH(INDIRECT(ADDRESS(ROW(),COLUMN()-1,4)),UNSPSCCode,0)),"")</f>
        <v/>
      </c>
      <c r="IXN248" s="125" t="str">
        <f t="shared" ca="1" si="111"/>
        <v/>
      </c>
      <c r="IXO248" s="125" t="str">
        <f t="shared" ca="1" si="111"/>
        <v/>
      </c>
      <c r="IXP248" s="125" t="str">
        <f t="shared" ca="1" si="111"/>
        <v/>
      </c>
      <c r="IXQ248" s="125" t="str">
        <f t="shared" ca="1" si="111"/>
        <v/>
      </c>
      <c r="IXR248" s="125" t="str">
        <f t="shared" ca="1" si="111"/>
        <v/>
      </c>
      <c r="IXS248" s="125" t="str">
        <f t="shared" ca="1" si="111"/>
        <v/>
      </c>
      <c r="IXT248" s="125" t="str">
        <f t="shared" ca="1" si="111"/>
        <v/>
      </c>
      <c r="IXU248" s="125" t="str">
        <f t="shared" ca="1" si="111"/>
        <v/>
      </c>
      <c r="IXV248" s="125" t="str">
        <f t="shared" ca="1" si="111"/>
        <v/>
      </c>
      <c r="IXW248" s="125" t="str">
        <f t="shared" ca="1" si="111"/>
        <v/>
      </c>
      <c r="IXX248" s="125" t="str">
        <f t="shared" ca="1" si="111"/>
        <v/>
      </c>
      <c r="IXY248" s="125" t="str">
        <f t="shared" ca="1" si="111"/>
        <v/>
      </c>
      <c r="IXZ248" s="125" t="str">
        <f t="shared" ca="1" si="111"/>
        <v/>
      </c>
      <c r="IYA248" s="125" t="str">
        <f t="shared" ca="1" si="111"/>
        <v/>
      </c>
      <c r="IYB248" s="125" t="str">
        <f t="shared" ca="1" si="111"/>
        <v/>
      </c>
      <c r="IYC248" s="125" t="str">
        <f t="shared" ca="1" si="111"/>
        <v/>
      </c>
      <c r="IYD248" s="125" t="str">
        <f t="shared" ca="1" si="111"/>
        <v/>
      </c>
      <c r="IYE248" s="125" t="str">
        <f t="shared" ca="1" si="111"/>
        <v/>
      </c>
      <c r="IYF248" s="125" t="str">
        <f t="shared" ca="1" si="111"/>
        <v/>
      </c>
      <c r="IYG248" s="125" t="str">
        <f t="shared" ca="1" si="111"/>
        <v/>
      </c>
      <c r="IYH248" s="125" t="str">
        <f t="shared" ca="1" si="111"/>
        <v/>
      </c>
      <c r="IYI248" s="125" t="str">
        <f t="shared" ca="1" si="111"/>
        <v/>
      </c>
      <c r="IYJ248" s="125" t="str">
        <f t="shared" ca="1" si="111"/>
        <v/>
      </c>
      <c r="IYK248" s="125" t="str">
        <f t="shared" ca="1" si="111"/>
        <v/>
      </c>
      <c r="IYL248" s="125" t="str">
        <f t="shared" ca="1" si="111"/>
        <v/>
      </c>
      <c r="IYM248" s="125" t="str">
        <f t="shared" ca="1" si="111"/>
        <v/>
      </c>
      <c r="IYN248" s="125" t="str">
        <f t="shared" ca="1" si="111"/>
        <v/>
      </c>
      <c r="IYO248" s="125" t="str">
        <f t="shared" ca="1" si="111"/>
        <v/>
      </c>
      <c r="IYP248" s="125" t="str">
        <f t="shared" ca="1" si="111"/>
        <v/>
      </c>
      <c r="IYQ248" s="125" t="str">
        <f t="shared" ca="1" si="111"/>
        <v/>
      </c>
      <c r="IYR248" s="125" t="str">
        <f t="shared" ca="1" si="111"/>
        <v/>
      </c>
      <c r="IYS248" s="125" t="str">
        <f t="shared" ca="1" si="111"/>
        <v/>
      </c>
      <c r="IYT248" s="125" t="str">
        <f t="shared" ca="1" si="111"/>
        <v/>
      </c>
      <c r="IYU248" s="125" t="str">
        <f t="shared" ca="1" si="111"/>
        <v/>
      </c>
      <c r="IYV248" s="125" t="str">
        <f t="shared" ca="1" si="111"/>
        <v/>
      </c>
      <c r="IYW248" s="125" t="str">
        <f t="shared" ca="1" si="111"/>
        <v/>
      </c>
      <c r="IYX248" s="125" t="str">
        <f t="shared" ca="1" si="111"/>
        <v/>
      </c>
      <c r="IYY248" s="125" t="str">
        <f t="shared" ca="1" si="111"/>
        <v/>
      </c>
      <c r="IYZ248" s="125" t="str">
        <f t="shared" ca="1" si="111"/>
        <v/>
      </c>
      <c r="IZA248" s="125" t="str">
        <f t="shared" ca="1" si="111"/>
        <v/>
      </c>
      <c r="IZB248" s="125" t="str">
        <f t="shared" ca="1" si="111"/>
        <v/>
      </c>
      <c r="IZC248" s="125" t="str">
        <f t="shared" ca="1" si="111"/>
        <v/>
      </c>
      <c r="IZD248" s="125" t="str">
        <f t="shared" ca="1" si="111"/>
        <v/>
      </c>
      <c r="IZE248" s="125" t="str">
        <f t="shared" ca="1" si="111"/>
        <v/>
      </c>
      <c r="IZF248" s="125" t="str">
        <f t="shared" ca="1" si="111"/>
        <v/>
      </c>
      <c r="IZG248" s="125" t="str">
        <f t="shared" ca="1" si="111"/>
        <v/>
      </c>
      <c r="IZH248" s="125" t="str">
        <f t="shared" ca="1" si="111"/>
        <v/>
      </c>
      <c r="IZI248" s="125" t="str">
        <f t="shared" ca="1" si="111"/>
        <v/>
      </c>
      <c r="IZJ248" s="125" t="str">
        <f t="shared" ca="1" si="111"/>
        <v/>
      </c>
      <c r="IZK248" s="125" t="str">
        <f t="shared" ca="1" si="111"/>
        <v/>
      </c>
      <c r="IZL248" s="125" t="str">
        <f t="shared" ca="1" si="111"/>
        <v/>
      </c>
      <c r="IZM248" s="125" t="str">
        <f t="shared" ca="1" si="111"/>
        <v/>
      </c>
      <c r="IZN248" s="125" t="str">
        <f t="shared" ca="1" si="111"/>
        <v/>
      </c>
      <c r="IZO248" s="125" t="str">
        <f t="shared" ca="1" si="111"/>
        <v/>
      </c>
      <c r="IZP248" s="125" t="str">
        <f t="shared" ca="1" si="111"/>
        <v/>
      </c>
      <c r="IZQ248" s="125" t="str">
        <f t="shared" ca="1" si="111"/>
        <v/>
      </c>
      <c r="IZR248" s="125" t="str">
        <f t="shared" ca="1" si="111"/>
        <v/>
      </c>
      <c r="IZS248" s="125" t="str">
        <f t="shared" ca="1" si="111"/>
        <v/>
      </c>
      <c r="IZT248" s="125" t="str">
        <f t="shared" ca="1" si="111"/>
        <v/>
      </c>
      <c r="IZU248" s="125" t="str">
        <f t="shared" ca="1" si="111"/>
        <v/>
      </c>
      <c r="IZV248" s="125" t="str">
        <f t="shared" ca="1" si="111"/>
        <v/>
      </c>
      <c r="IZW248" s="125" t="str">
        <f t="shared" ca="1" si="111"/>
        <v/>
      </c>
      <c r="IZX248" s="125" t="str">
        <f t="shared" ca="1" si="111"/>
        <v/>
      </c>
      <c r="IZY248" s="125" t="str">
        <f t="shared" ref="IZY248:JCJ248" ca="1" si="112">IFERROR(INDEX(UNSPSCDes,MATCH(INDIRECT(ADDRESS(ROW(),COLUMN()-1,4)),UNSPSCCode,0)),"")</f>
        <v/>
      </c>
      <c r="IZZ248" s="125" t="str">
        <f t="shared" ca="1" si="112"/>
        <v/>
      </c>
      <c r="JAA248" s="125" t="str">
        <f t="shared" ca="1" si="112"/>
        <v/>
      </c>
      <c r="JAB248" s="125" t="str">
        <f t="shared" ca="1" si="112"/>
        <v/>
      </c>
      <c r="JAC248" s="125" t="str">
        <f t="shared" ca="1" si="112"/>
        <v/>
      </c>
      <c r="JAD248" s="125" t="str">
        <f t="shared" ca="1" si="112"/>
        <v/>
      </c>
      <c r="JAE248" s="125" t="str">
        <f t="shared" ca="1" si="112"/>
        <v/>
      </c>
      <c r="JAF248" s="125" t="str">
        <f t="shared" ca="1" si="112"/>
        <v/>
      </c>
      <c r="JAG248" s="125" t="str">
        <f t="shared" ca="1" si="112"/>
        <v/>
      </c>
      <c r="JAH248" s="125" t="str">
        <f t="shared" ca="1" si="112"/>
        <v/>
      </c>
      <c r="JAI248" s="125" t="str">
        <f t="shared" ca="1" si="112"/>
        <v/>
      </c>
      <c r="JAJ248" s="125" t="str">
        <f t="shared" ca="1" si="112"/>
        <v/>
      </c>
      <c r="JAK248" s="125" t="str">
        <f t="shared" ca="1" si="112"/>
        <v/>
      </c>
      <c r="JAL248" s="125" t="str">
        <f t="shared" ca="1" si="112"/>
        <v/>
      </c>
      <c r="JAM248" s="125" t="str">
        <f t="shared" ca="1" si="112"/>
        <v/>
      </c>
      <c r="JAN248" s="125" t="str">
        <f t="shared" ca="1" si="112"/>
        <v/>
      </c>
      <c r="JAO248" s="125" t="str">
        <f t="shared" ca="1" si="112"/>
        <v/>
      </c>
      <c r="JAP248" s="125" t="str">
        <f t="shared" ca="1" si="112"/>
        <v/>
      </c>
      <c r="JAQ248" s="125" t="str">
        <f t="shared" ca="1" si="112"/>
        <v/>
      </c>
      <c r="JAR248" s="125" t="str">
        <f t="shared" ca="1" si="112"/>
        <v/>
      </c>
      <c r="JAS248" s="125" t="str">
        <f t="shared" ca="1" si="112"/>
        <v/>
      </c>
      <c r="JAT248" s="125" t="str">
        <f t="shared" ca="1" si="112"/>
        <v/>
      </c>
      <c r="JAU248" s="125" t="str">
        <f t="shared" ca="1" si="112"/>
        <v/>
      </c>
      <c r="JAV248" s="125" t="str">
        <f t="shared" ca="1" si="112"/>
        <v/>
      </c>
      <c r="JAW248" s="125" t="str">
        <f t="shared" ca="1" si="112"/>
        <v/>
      </c>
      <c r="JAX248" s="125" t="str">
        <f t="shared" ca="1" si="112"/>
        <v/>
      </c>
      <c r="JAY248" s="125" t="str">
        <f t="shared" ca="1" si="112"/>
        <v/>
      </c>
      <c r="JAZ248" s="125" t="str">
        <f t="shared" ca="1" si="112"/>
        <v/>
      </c>
      <c r="JBA248" s="125" t="str">
        <f t="shared" ca="1" si="112"/>
        <v/>
      </c>
      <c r="JBB248" s="125" t="str">
        <f t="shared" ca="1" si="112"/>
        <v/>
      </c>
      <c r="JBC248" s="125" t="str">
        <f t="shared" ca="1" si="112"/>
        <v/>
      </c>
      <c r="JBD248" s="125" t="str">
        <f t="shared" ca="1" si="112"/>
        <v/>
      </c>
      <c r="JBE248" s="125" t="str">
        <f t="shared" ca="1" si="112"/>
        <v/>
      </c>
      <c r="JBF248" s="125" t="str">
        <f t="shared" ca="1" si="112"/>
        <v/>
      </c>
      <c r="JBG248" s="125" t="str">
        <f t="shared" ca="1" si="112"/>
        <v/>
      </c>
      <c r="JBH248" s="125" t="str">
        <f t="shared" ca="1" si="112"/>
        <v/>
      </c>
      <c r="JBI248" s="125" t="str">
        <f t="shared" ca="1" si="112"/>
        <v/>
      </c>
      <c r="JBJ248" s="125" t="str">
        <f t="shared" ca="1" si="112"/>
        <v/>
      </c>
      <c r="JBK248" s="125" t="str">
        <f t="shared" ca="1" si="112"/>
        <v/>
      </c>
      <c r="JBL248" s="125" t="str">
        <f t="shared" ca="1" si="112"/>
        <v/>
      </c>
      <c r="JBM248" s="125" t="str">
        <f t="shared" ca="1" si="112"/>
        <v/>
      </c>
      <c r="JBN248" s="125" t="str">
        <f t="shared" ca="1" si="112"/>
        <v/>
      </c>
      <c r="JBO248" s="125" t="str">
        <f t="shared" ca="1" si="112"/>
        <v/>
      </c>
      <c r="JBP248" s="125" t="str">
        <f t="shared" ca="1" si="112"/>
        <v/>
      </c>
      <c r="JBQ248" s="125" t="str">
        <f t="shared" ca="1" si="112"/>
        <v/>
      </c>
      <c r="JBR248" s="125" t="str">
        <f t="shared" ca="1" si="112"/>
        <v/>
      </c>
      <c r="JBS248" s="125" t="str">
        <f t="shared" ca="1" si="112"/>
        <v/>
      </c>
      <c r="JBT248" s="125" t="str">
        <f t="shared" ca="1" si="112"/>
        <v/>
      </c>
      <c r="JBU248" s="125" t="str">
        <f t="shared" ca="1" si="112"/>
        <v/>
      </c>
      <c r="JBV248" s="125" t="str">
        <f t="shared" ca="1" si="112"/>
        <v/>
      </c>
      <c r="JBW248" s="125" t="str">
        <f t="shared" ca="1" si="112"/>
        <v/>
      </c>
      <c r="JBX248" s="125" t="str">
        <f t="shared" ca="1" si="112"/>
        <v/>
      </c>
      <c r="JBY248" s="125" t="str">
        <f t="shared" ca="1" si="112"/>
        <v/>
      </c>
      <c r="JBZ248" s="125" t="str">
        <f t="shared" ca="1" si="112"/>
        <v/>
      </c>
      <c r="JCA248" s="125" t="str">
        <f t="shared" ca="1" si="112"/>
        <v/>
      </c>
      <c r="JCB248" s="125" t="str">
        <f t="shared" ca="1" si="112"/>
        <v/>
      </c>
      <c r="JCC248" s="125" t="str">
        <f t="shared" ca="1" si="112"/>
        <v/>
      </c>
      <c r="JCD248" s="125" t="str">
        <f t="shared" ca="1" si="112"/>
        <v/>
      </c>
      <c r="JCE248" s="125" t="str">
        <f t="shared" ca="1" si="112"/>
        <v/>
      </c>
      <c r="JCF248" s="125" t="str">
        <f t="shared" ca="1" si="112"/>
        <v/>
      </c>
      <c r="JCG248" s="125" t="str">
        <f t="shared" ca="1" si="112"/>
        <v/>
      </c>
      <c r="JCH248" s="125" t="str">
        <f t="shared" ca="1" si="112"/>
        <v/>
      </c>
      <c r="JCI248" s="125" t="str">
        <f t="shared" ca="1" si="112"/>
        <v/>
      </c>
      <c r="JCJ248" s="125" t="str">
        <f t="shared" ca="1" si="112"/>
        <v/>
      </c>
      <c r="JCK248" s="125" t="str">
        <f t="shared" ref="JCK248:JEV248" ca="1" si="113">IFERROR(INDEX(UNSPSCDes,MATCH(INDIRECT(ADDRESS(ROW(),COLUMN()-1,4)),UNSPSCCode,0)),"")</f>
        <v/>
      </c>
      <c r="JCL248" s="125" t="str">
        <f t="shared" ca="1" si="113"/>
        <v/>
      </c>
      <c r="JCM248" s="125" t="str">
        <f t="shared" ca="1" si="113"/>
        <v/>
      </c>
      <c r="JCN248" s="125" t="str">
        <f t="shared" ca="1" si="113"/>
        <v/>
      </c>
      <c r="JCO248" s="125" t="str">
        <f t="shared" ca="1" si="113"/>
        <v/>
      </c>
      <c r="JCP248" s="125" t="str">
        <f t="shared" ca="1" si="113"/>
        <v/>
      </c>
      <c r="JCQ248" s="125" t="str">
        <f t="shared" ca="1" si="113"/>
        <v/>
      </c>
      <c r="JCR248" s="125" t="str">
        <f t="shared" ca="1" si="113"/>
        <v/>
      </c>
      <c r="JCS248" s="125" t="str">
        <f t="shared" ca="1" si="113"/>
        <v/>
      </c>
      <c r="JCT248" s="125" t="str">
        <f t="shared" ca="1" si="113"/>
        <v/>
      </c>
      <c r="JCU248" s="125" t="str">
        <f t="shared" ca="1" si="113"/>
        <v/>
      </c>
      <c r="JCV248" s="125" t="str">
        <f t="shared" ca="1" si="113"/>
        <v/>
      </c>
      <c r="JCW248" s="125" t="str">
        <f t="shared" ca="1" si="113"/>
        <v/>
      </c>
      <c r="JCX248" s="125" t="str">
        <f t="shared" ca="1" si="113"/>
        <v/>
      </c>
      <c r="JCY248" s="125" t="str">
        <f t="shared" ca="1" si="113"/>
        <v/>
      </c>
      <c r="JCZ248" s="125" t="str">
        <f t="shared" ca="1" si="113"/>
        <v/>
      </c>
      <c r="JDA248" s="125" t="str">
        <f t="shared" ca="1" si="113"/>
        <v/>
      </c>
      <c r="JDB248" s="125" t="str">
        <f t="shared" ca="1" si="113"/>
        <v/>
      </c>
      <c r="JDC248" s="125" t="str">
        <f t="shared" ca="1" si="113"/>
        <v/>
      </c>
      <c r="JDD248" s="125" t="str">
        <f t="shared" ca="1" si="113"/>
        <v/>
      </c>
      <c r="JDE248" s="125" t="str">
        <f t="shared" ca="1" si="113"/>
        <v/>
      </c>
      <c r="JDF248" s="125" t="str">
        <f t="shared" ca="1" si="113"/>
        <v/>
      </c>
      <c r="JDG248" s="125" t="str">
        <f t="shared" ca="1" si="113"/>
        <v/>
      </c>
      <c r="JDH248" s="125" t="str">
        <f t="shared" ca="1" si="113"/>
        <v/>
      </c>
      <c r="JDI248" s="125" t="str">
        <f t="shared" ca="1" si="113"/>
        <v/>
      </c>
      <c r="JDJ248" s="125" t="str">
        <f t="shared" ca="1" si="113"/>
        <v/>
      </c>
      <c r="JDK248" s="125" t="str">
        <f t="shared" ca="1" si="113"/>
        <v/>
      </c>
      <c r="JDL248" s="125" t="str">
        <f t="shared" ca="1" si="113"/>
        <v/>
      </c>
      <c r="JDM248" s="125" t="str">
        <f t="shared" ca="1" si="113"/>
        <v/>
      </c>
      <c r="JDN248" s="125" t="str">
        <f t="shared" ca="1" si="113"/>
        <v/>
      </c>
      <c r="JDO248" s="125" t="str">
        <f t="shared" ca="1" si="113"/>
        <v/>
      </c>
      <c r="JDP248" s="125" t="str">
        <f t="shared" ca="1" si="113"/>
        <v/>
      </c>
      <c r="JDQ248" s="125" t="str">
        <f t="shared" ca="1" si="113"/>
        <v/>
      </c>
      <c r="JDR248" s="125" t="str">
        <f t="shared" ca="1" si="113"/>
        <v/>
      </c>
      <c r="JDS248" s="125" t="str">
        <f t="shared" ca="1" si="113"/>
        <v/>
      </c>
      <c r="JDT248" s="125" t="str">
        <f t="shared" ca="1" si="113"/>
        <v/>
      </c>
      <c r="JDU248" s="125" t="str">
        <f t="shared" ca="1" si="113"/>
        <v/>
      </c>
      <c r="JDV248" s="125" t="str">
        <f t="shared" ca="1" si="113"/>
        <v/>
      </c>
      <c r="JDW248" s="125" t="str">
        <f t="shared" ca="1" si="113"/>
        <v/>
      </c>
      <c r="JDX248" s="125" t="str">
        <f t="shared" ca="1" si="113"/>
        <v/>
      </c>
      <c r="JDY248" s="125" t="str">
        <f t="shared" ca="1" si="113"/>
        <v/>
      </c>
      <c r="JDZ248" s="125" t="str">
        <f t="shared" ca="1" si="113"/>
        <v/>
      </c>
      <c r="JEA248" s="125" t="str">
        <f t="shared" ca="1" si="113"/>
        <v/>
      </c>
      <c r="JEB248" s="125" t="str">
        <f t="shared" ca="1" si="113"/>
        <v/>
      </c>
      <c r="JEC248" s="125" t="str">
        <f t="shared" ca="1" si="113"/>
        <v/>
      </c>
      <c r="JED248" s="125" t="str">
        <f t="shared" ca="1" si="113"/>
        <v/>
      </c>
      <c r="JEE248" s="125" t="str">
        <f t="shared" ca="1" si="113"/>
        <v/>
      </c>
      <c r="JEF248" s="125" t="str">
        <f t="shared" ca="1" si="113"/>
        <v/>
      </c>
      <c r="JEG248" s="125" t="str">
        <f t="shared" ca="1" si="113"/>
        <v/>
      </c>
      <c r="JEH248" s="125" t="str">
        <f t="shared" ca="1" si="113"/>
        <v/>
      </c>
      <c r="JEI248" s="125" t="str">
        <f t="shared" ca="1" si="113"/>
        <v/>
      </c>
      <c r="JEJ248" s="125" t="str">
        <f t="shared" ca="1" si="113"/>
        <v/>
      </c>
      <c r="JEK248" s="125" t="str">
        <f t="shared" ca="1" si="113"/>
        <v/>
      </c>
      <c r="JEL248" s="125" t="str">
        <f t="shared" ca="1" si="113"/>
        <v/>
      </c>
      <c r="JEM248" s="125" t="str">
        <f t="shared" ca="1" si="113"/>
        <v/>
      </c>
      <c r="JEN248" s="125" t="str">
        <f t="shared" ca="1" si="113"/>
        <v/>
      </c>
      <c r="JEO248" s="125" t="str">
        <f t="shared" ca="1" si="113"/>
        <v/>
      </c>
      <c r="JEP248" s="125" t="str">
        <f t="shared" ca="1" si="113"/>
        <v/>
      </c>
      <c r="JEQ248" s="125" t="str">
        <f t="shared" ca="1" si="113"/>
        <v/>
      </c>
      <c r="JER248" s="125" t="str">
        <f t="shared" ca="1" si="113"/>
        <v/>
      </c>
      <c r="JES248" s="125" t="str">
        <f t="shared" ca="1" si="113"/>
        <v/>
      </c>
      <c r="JET248" s="125" t="str">
        <f t="shared" ca="1" si="113"/>
        <v/>
      </c>
      <c r="JEU248" s="125" t="str">
        <f t="shared" ca="1" si="113"/>
        <v/>
      </c>
      <c r="JEV248" s="125" t="str">
        <f t="shared" ca="1" si="113"/>
        <v/>
      </c>
      <c r="JEW248" s="125" t="str">
        <f t="shared" ref="JEW248:JHH248" ca="1" si="114">IFERROR(INDEX(UNSPSCDes,MATCH(INDIRECT(ADDRESS(ROW(),COLUMN()-1,4)),UNSPSCCode,0)),"")</f>
        <v/>
      </c>
      <c r="JEX248" s="125" t="str">
        <f t="shared" ca="1" si="114"/>
        <v/>
      </c>
      <c r="JEY248" s="125" t="str">
        <f t="shared" ca="1" si="114"/>
        <v/>
      </c>
      <c r="JEZ248" s="125" t="str">
        <f t="shared" ca="1" si="114"/>
        <v/>
      </c>
      <c r="JFA248" s="125" t="str">
        <f t="shared" ca="1" si="114"/>
        <v/>
      </c>
      <c r="JFB248" s="125" t="str">
        <f t="shared" ca="1" si="114"/>
        <v/>
      </c>
      <c r="JFC248" s="125" t="str">
        <f t="shared" ca="1" si="114"/>
        <v/>
      </c>
      <c r="JFD248" s="125" t="str">
        <f t="shared" ca="1" si="114"/>
        <v/>
      </c>
      <c r="JFE248" s="125" t="str">
        <f t="shared" ca="1" si="114"/>
        <v/>
      </c>
      <c r="JFF248" s="125" t="str">
        <f t="shared" ca="1" si="114"/>
        <v/>
      </c>
      <c r="JFG248" s="125" t="str">
        <f t="shared" ca="1" si="114"/>
        <v/>
      </c>
      <c r="JFH248" s="125" t="str">
        <f t="shared" ca="1" si="114"/>
        <v/>
      </c>
      <c r="JFI248" s="125" t="str">
        <f t="shared" ca="1" si="114"/>
        <v/>
      </c>
      <c r="JFJ248" s="125" t="str">
        <f t="shared" ca="1" si="114"/>
        <v/>
      </c>
      <c r="JFK248" s="125" t="str">
        <f t="shared" ca="1" si="114"/>
        <v/>
      </c>
      <c r="JFL248" s="125" t="str">
        <f t="shared" ca="1" si="114"/>
        <v/>
      </c>
      <c r="JFM248" s="125" t="str">
        <f t="shared" ca="1" si="114"/>
        <v/>
      </c>
      <c r="JFN248" s="125" t="str">
        <f t="shared" ca="1" si="114"/>
        <v/>
      </c>
      <c r="JFO248" s="125" t="str">
        <f t="shared" ca="1" si="114"/>
        <v/>
      </c>
      <c r="JFP248" s="125" t="str">
        <f t="shared" ca="1" si="114"/>
        <v/>
      </c>
      <c r="JFQ248" s="125" t="str">
        <f t="shared" ca="1" si="114"/>
        <v/>
      </c>
      <c r="JFR248" s="125" t="str">
        <f t="shared" ca="1" si="114"/>
        <v/>
      </c>
      <c r="JFS248" s="125" t="str">
        <f t="shared" ca="1" si="114"/>
        <v/>
      </c>
      <c r="JFT248" s="125" t="str">
        <f t="shared" ca="1" si="114"/>
        <v/>
      </c>
      <c r="JFU248" s="125" t="str">
        <f t="shared" ca="1" si="114"/>
        <v/>
      </c>
      <c r="JFV248" s="125" t="str">
        <f t="shared" ca="1" si="114"/>
        <v/>
      </c>
      <c r="JFW248" s="125" t="str">
        <f t="shared" ca="1" si="114"/>
        <v/>
      </c>
      <c r="JFX248" s="125" t="str">
        <f t="shared" ca="1" si="114"/>
        <v/>
      </c>
      <c r="JFY248" s="125" t="str">
        <f t="shared" ca="1" si="114"/>
        <v/>
      </c>
      <c r="JFZ248" s="125" t="str">
        <f t="shared" ca="1" si="114"/>
        <v/>
      </c>
      <c r="JGA248" s="125" t="str">
        <f t="shared" ca="1" si="114"/>
        <v/>
      </c>
      <c r="JGB248" s="125" t="str">
        <f t="shared" ca="1" si="114"/>
        <v/>
      </c>
      <c r="JGC248" s="125" t="str">
        <f t="shared" ca="1" si="114"/>
        <v/>
      </c>
      <c r="JGD248" s="125" t="str">
        <f t="shared" ca="1" si="114"/>
        <v/>
      </c>
      <c r="JGE248" s="125" t="str">
        <f t="shared" ca="1" si="114"/>
        <v/>
      </c>
      <c r="JGF248" s="125" t="str">
        <f t="shared" ca="1" si="114"/>
        <v/>
      </c>
      <c r="JGG248" s="125" t="str">
        <f t="shared" ca="1" si="114"/>
        <v/>
      </c>
      <c r="JGH248" s="125" t="str">
        <f t="shared" ca="1" si="114"/>
        <v/>
      </c>
      <c r="JGI248" s="125" t="str">
        <f t="shared" ca="1" si="114"/>
        <v/>
      </c>
      <c r="JGJ248" s="125" t="str">
        <f t="shared" ca="1" si="114"/>
        <v/>
      </c>
      <c r="JGK248" s="125" t="str">
        <f t="shared" ca="1" si="114"/>
        <v/>
      </c>
      <c r="JGL248" s="125" t="str">
        <f t="shared" ca="1" si="114"/>
        <v/>
      </c>
      <c r="JGM248" s="125" t="str">
        <f t="shared" ca="1" si="114"/>
        <v/>
      </c>
      <c r="JGN248" s="125" t="str">
        <f t="shared" ca="1" si="114"/>
        <v/>
      </c>
      <c r="JGO248" s="125" t="str">
        <f t="shared" ca="1" si="114"/>
        <v/>
      </c>
      <c r="JGP248" s="125" t="str">
        <f t="shared" ca="1" si="114"/>
        <v/>
      </c>
      <c r="JGQ248" s="125" t="str">
        <f t="shared" ca="1" si="114"/>
        <v/>
      </c>
      <c r="JGR248" s="125" t="str">
        <f t="shared" ca="1" si="114"/>
        <v/>
      </c>
      <c r="JGS248" s="125" t="str">
        <f t="shared" ca="1" si="114"/>
        <v/>
      </c>
      <c r="JGT248" s="125" t="str">
        <f t="shared" ca="1" si="114"/>
        <v/>
      </c>
      <c r="JGU248" s="125" t="str">
        <f t="shared" ca="1" si="114"/>
        <v/>
      </c>
      <c r="JGV248" s="125" t="str">
        <f t="shared" ca="1" si="114"/>
        <v/>
      </c>
      <c r="JGW248" s="125" t="str">
        <f t="shared" ca="1" si="114"/>
        <v/>
      </c>
      <c r="JGX248" s="125" t="str">
        <f t="shared" ca="1" si="114"/>
        <v/>
      </c>
      <c r="JGY248" s="125" t="str">
        <f t="shared" ca="1" si="114"/>
        <v/>
      </c>
      <c r="JGZ248" s="125" t="str">
        <f t="shared" ca="1" si="114"/>
        <v/>
      </c>
      <c r="JHA248" s="125" t="str">
        <f t="shared" ca="1" si="114"/>
        <v/>
      </c>
      <c r="JHB248" s="125" t="str">
        <f t="shared" ca="1" si="114"/>
        <v/>
      </c>
      <c r="JHC248" s="125" t="str">
        <f t="shared" ca="1" si="114"/>
        <v/>
      </c>
      <c r="JHD248" s="125" t="str">
        <f t="shared" ca="1" si="114"/>
        <v/>
      </c>
      <c r="JHE248" s="125" t="str">
        <f t="shared" ca="1" si="114"/>
        <v/>
      </c>
      <c r="JHF248" s="125" t="str">
        <f t="shared" ca="1" si="114"/>
        <v/>
      </c>
      <c r="JHG248" s="125" t="str">
        <f t="shared" ca="1" si="114"/>
        <v/>
      </c>
      <c r="JHH248" s="125" t="str">
        <f t="shared" ca="1" si="114"/>
        <v/>
      </c>
      <c r="JHI248" s="125" t="str">
        <f t="shared" ref="JHI248:JJT248" ca="1" si="115">IFERROR(INDEX(UNSPSCDes,MATCH(INDIRECT(ADDRESS(ROW(),COLUMN()-1,4)),UNSPSCCode,0)),"")</f>
        <v/>
      </c>
      <c r="JHJ248" s="125" t="str">
        <f t="shared" ca="1" si="115"/>
        <v/>
      </c>
      <c r="JHK248" s="125" t="str">
        <f t="shared" ca="1" si="115"/>
        <v/>
      </c>
      <c r="JHL248" s="125" t="str">
        <f t="shared" ca="1" si="115"/>
        <v/>
      </c>
      <c r="JHM248" s="125" t="str">
        <f t="shared" ca="1" si="115"/>
        <v/>
      </c>
      <c r="JHN248" s="125" t="str">
        <f t="shared" ca="1" si="115"/>
        <v/>
      </c>
      <c r="JHO248" s="125" t="str">
        <f t="shared" ca="1" si="115"/>
        <v/>
      </c>
      <c r="JHP248" s="125" t="str">
        <f t="shared" ca="1" si="115"/>
        <v/>
      </c>
      <c r="JHQ248" s="125" t="str">
        <f t="shared" ca="1" si="115"/>
        <v/>
      </c>
      <c r="JHR248" s="125" t="str">
        <f t="shared" ca="1" si="115"/>
        <v/>
      </c>
      <c r="JHS248" s="125" t="str">
        <f t="shared" ca="1" si="115"/>
        <v/>
      </c>
      <c r="JHT248" s="125" t="str">
        <f t="shared" ca="1" si="115"/>
        <v/>
      </c>
      <c r="JHU248" s="125" t="str">
        <f t="shared" ca="1" si="115"/>
        <v/>
      </c>
      <c r="JHV248" s="125" t="str">
        <f t="shared" ca="1" si="115"/>
        <v/>
      </c>
      <c r="JHW248" s="125" t="str">
        <f t="shared" ca="1" si="115"/>
        <v/>
      </c>
      <c r="JHX248" s="125" t="str">
        <f t="shared" ca="1" si="115"/>
        <v/>
      </c>
      <c r="JHY248" s="125" t="str">
        <f t="shared" ca="1" si="115"/>
        <v/>
      </c>
      <c r="JHZ248" s="125" t="str">
        <f t="shared" ca="1" si="115"/>
        <v/>
      </c>
      <c r="JIA248" s="125" t="str">
        <f t="shared" ca="1" si="115"/>
        <v/>
      </c>
      <c r="JIB248" s="125" t="str">
        <f t="shared" ca="1" si="115"/>
        <v/>
      </c>
      <c r="JIC248" s="125" t="str">
        <f t="shared" ca="1" si="115"/>
        <v/>
      </c>
      <c r="JID248" s="125" t="str">
        <f t="shared" ca="1" si="115"/>
        <v/>
      </c>
      <c r="JIE248" s="125" t="str">
        <f t="shared" ca="1" si="115"/>
        <v/>
      </c>
      <c r="JIF248" s="125" t="str">
        <f t="shared" ca="1" si="115"/>
        <v/>
      </c>
      <c r="JIG248" s="125" t="str">
        <f t="shared" ca="1" si="115"/>
        <v/>
      </c>
      <c r="JIH248" s="125" t="str">
        <f t="shared" ca="1" si="115"/>
        <v/>
      </c>
      <c r="JII248" s="125" t="str">
        <f t="shared" ca="1" si="115"/>
        <v/>
      </c>
      <c r="JIJ248" s="125" t="str">
        <f t="shared" ca="1" si="115"/>
        <v/>
      </c>
      <c r="JIK248" s="125" t="str">
        <f t="shared" ca="1" si="115"/>
        <v/>
      </c>
      <c r="JIL248" s="125" t="str">
        <f t="shared" ca="1" si="115"/>
        <v/>
      </c>
      <c r="JIM248" s="125" t="str">
        <f t="shared" ca="1" si="115"/>
        <v/>
      </c>
      <c r="JIN248" s="125" t="str">
        <f t="shared" ca="1" si="115"/>
        <v/>
      </c>
      <c r="JIO248" s="125" t="str">
        <f t="shared" ca="1" si="115"/>
        <v/>
      </c>
      <c r="JIP248" s="125" t="str">
        <f t="shared" ca="1" si="115"/>
        <v/>
      </c>
      <c r="JIQ248" s="125" t="str">
        <f t="shared" ca="1" si="115"/>
        <v/>
      </c>
      <c r="JIR248" s="125" t="str">
        <f t="shared" ca="1" si="115"/>
        <v/>
      </c>
      <c r="JIS248" s="125" t="str">
        <f t="shared" ca="1" si="115"/>
        <v/>
      </c>
      <c r="JIT248" s="125" t="str">
        <f t="shared" ca="1" si="115"/>
        <v/>
      </c>
      <c r="JIU248" s="125" t="str">
        <f t="shared" ca="1" si="115"/>
        <v/>
      </c>
      <c r="JIV248" s="125" t="str">
        <f t="shared" ca="1" si="115"/>
        <v/>
      </c>
      <c r="JIW248" s="125" t="str">
        <f t="shared" ca="1" si="115"/>
        <v/>
      </c>
      <c r="JIX248" s="125" t="str">
        <f t="shared" ca="1" si="115"/>
        <v/>
      </c>
      <c r="JIY248" s="125" t="str">
        <f t="shared" ca="1" si="115"/>
        <v/>
      </c>
      <c r="JIZ248" s="125" t="str">
        <f t="shared" ca="1" si="115"/>
        <v/>
      </c>
      <c r="JJA248" s="125" t="str">
        <f t="shared" ca="1" si="115"/>
        <v/>
      </c>
      <c r="JJB248" s="125" t="str">
        <f t="shared" ca="1" si="115"/>
        <v/>
      </c>
      <c r="JJC248" s="125" t="str">
        <f t="shared" ca="1" si="115"/>
        <v/>
      </c>
      <c r="JJD248" s="125" t="str">
        <f t="shared" ca="1" si="115"/>
        <v/>
      </c>
      <c r="JJE248" s="125" t="str">
        <f t="shared" ca="1" si="115"/>
        <v/>
      </c>
      <c r="JJF248" s="125" t="str">
        <f t="shared" ca="1" si="115"/>
        <v/>
      </c>
      <c r="JJG248" s="125" t="str">
        <f t="shared" ca="1" si="115"/>
        <v/>
      </c>
      <c r="JJH248" s="125" t="str">
        <f t="shared" ca="1" si="115"/>
        <v/>
      </c>
      <c r="JJI248" s="125" t="str">
        <f t="shared" ca="1" si="115"/>
        <v/>
      </c>
      <c r="JJJ248" s="125" t="str">
        <f t="shared" ca="1" si="115"/>
        <v/>
      </c>
      <c r="JJK248" s="125" t="str">
        <f t="shared" ca="1" si="115"/>
        <v/>
      </c>
      <c r="JJL248" s="125" t="str">
        <f t="shared" ca="1" si="115"/>
        <v/>
      </c>
      <c r="JJM248" s="125" t="str">
        <f t="shared" ca="1" si="115"/>
        <v/>
      </c>
      <c r="JJN248" s="125" t="str">
        <f t="shared" ca="1" si="115"/>
        <v/>
      </c>
      <c r="JJO248" s="125" t="str">
        <f t="shared" ca="1" si="115"/>
        <v/>
      </c>
      <c r="JJP248" s="125" t="str">
        <f t="shared" ca="1" si="115"/>
        <v/>
      </c>
      <c r="JJQ248" s="125" t="str">
        <f t="shared" ca="1" si="115"/>
        <v/>
      </c>
      <c r="JJR248" s="125" t="str">
        <f t="shared" ca="1" si="115"/>
        <v/>
      </c>
      <c r="JJS248" s="125" t="str">
        <f t="shared" ca="1" si="115"/>
        <v/>
      </c>
      <c r="JJT248" s="125" t="str">
        <f t="shared" ca="1" si="115"/>
        <v/>
      </c>
      <c r="JJU248" s="125" t="str">
        <f t="shared" ref="JJU248:JMF248" ca="1" si="116">IFERROR(INDEX(UNSPSCDes,MATCH(INDIRECT(ADDRESS(ROW(),COLUMN()-1,4)),UNSPSCCode,0)),"")</f>
        <v/>
      </c>
      <c r="JJV248" s="125" t="str">
        <f t="shared" ca="1" si="116"/>
        <v/>
      </c>
      <c r="JJW248" s="125" t="str">
        <f t="shared" ca="1" si="116"/>
        <v/>
      </c>
      <c r="JJX248" s="125" t="str">
        <f t="shared" ca="1" si="116"/>
        <v/>
      </c>
      <c r="JJY248" s="125" t="str">
        <f t="shared" ca="1" si="116"/>
        <v/>
      </c>
      <c r="JJZ248" s="125" t="str">
        <f t="shared" ca="1" si="116"/>
        <v/>
      </c>
      <c r="JKA248" s="125" t="str">
        <f t="shared" ca="1" si="116"/>
        <v/>
      </c>
      <c r="JKB248" s="125" t="str">
        <f t="shared" ca="1" si="116"/>
        <v/>
      </c>
      <c r="JKC248" s="125" t="str">
        <f t="shared" ca="1" si="116"/>
        <v/>
      </c>
      <c r="JKD248" s="125" t="str">
        <f t="shared" ca="1" si="116"/>
        <v/>
      </c>
      <c r="JKE248" s="125" t="str">
        <f t="shared" ca="1" si="116"/>
        <v/>
      </c>
      <c r="JKF248" s="125" t="str">
        <f t="shared" ca="1" si="116"/>
        <v/>
      </c>
      <c r="JKG248" s="125" t="str">
        <f t="shared" ca="1" si="116"/>
        <v/>
      </c>
      <c r="JKH248" s="125" t="str">
        <f t="shared" ca="1" si="116"/>
        <v/>
      </c>
      <c r="JKI248" s="125" t="str">
        <f t="shared" ca="1" si="116"/>
        <v/>
      </c>
      <c r="JKJ248" s="125" t="str">
        <f t="shared" ca="1" si="116"/>
        <v/>
      </c>
      <c r="JKK248" s="125" t="str">
        <f t="shared" ca="1" si="116"/>
        <v/>
      </c>
      <c r="JKL248" s="125" t="str">
        <f t="shared" ca="1" si="116"/>
        <v/>
      </c>
      <c r="JKM248" s="125" t="str">
        <f t="shared" ca="1" si="116"/>
        <v/>
      </c>
      <c r="JKN248" s="125" t="str">
        <f t="shared" ca="1" si="116"/>
        <v/>
      </c>
      <c r="JKO248" s="125" t="str">
        <f t="shared" ca="1" si="116"/>
        <v/>
      </c>
      <c r="JKP248" s="125" t="str">
        <f t="shared" ca="1" si="116"/>
        <v/>
      </c>
      <c r="JKQ248" s="125" t="str">
        <f t="shared" ca="1" si="116"/>
        <v/>
      </c>
      <c r="JKR248" s="125" t="str">
        <f t="shared" ca="1" si="116"/>
        <v/>
      </c>
      <c r="JKS248" s="125" t="str">
        <f t="shared" ca="1" si="116"/>
        <v/>
      </c>
      <c r="JKT248" s="125" t="str">
        <f t="shared" ca="1" si="116"/>
        <v/>
      </c>
      <c r="JKU248" s="125" t="str">
        <f t="shared" ca="1" si="116"/>
        <v/>
      </c>
      <c r="JKV248" s="125" t="str">
        <f t="shared" ca="1" si="116"/>
        <v/>
      </c>
      <c r="JKW248" s="125" t="str">
        <f t="shared" ca="1" si="116"/>
        <v/>
      </c>
      <c r="JKX248" s="125" t="str">
        <f t="shared" ca="1" si="116"/>
        <v/>
      </c>
      <c r="JKY248" s="125" t="str">
        <f t="shared" ca="1" si="116"/>
        <v/>
      </c>
      <c r="JKZ248" s="125" t="str">
        <f t="shared" ca="1" si="116"/>
        <v/>
      </c>
      <c r="JLA248" s="125" t="str">
        <f t="shared" ca="1" si="116"/>
        <v/>
      </c>
      <c r="JLB248" s="125" t="str">
        <f t="shared" ca="1" si="116"/>
        <v/>
      </c>
      <c r="JLC248" s="125" t="str">
        <f t="shared" ca="1" si="116"/>
        <v/>
      </c>
      <c r="JLD248" s="125" t="str">
        <f t="shared" ca="1" si="116"/>
        <v/>
      </c>
      <c r="JLE248" s="125" t="str">
        <f t="shared" ca="1" si="116"/>
        <v/>
      </c>
      <c r="JLF248" s="125" t="str">
        <f t="shared" ca="1" si="116"/>
        <v/>
      </c>
      <c r="JLG248" s="125" t="str">
        <f t="shared" ca="1" si="116"/>
        <v/>
      </c>
      <c r="JLH248" s="125" t="str">
        <f t="shared" ca="1" si="116"/>
        <v/>
      </c>
      <c r="JLI248" s="125" t="str">
        <f t="shared" ca="1" si="116"/>
        <v/>
      </c>
      <c r="JLJ248" s="125" t="str">
        <f t="shared" ca="1" si="116"/>
        <v/>
      </c>
      <c r="JLK248" s="125" t="str">
        <f t="shared" ca="1" si="116"/>
        <v/>
      </c>
      <c r="JLL248" s="125" t="str">
        <f t="shared" ca="1" si="116"/>
        <v/>
      </c>
      <c r="JLM248" s="125" t="str">
        <f t="shared" ca="1" si="116"/>
        <v/>
      </c>
      <c r="JLN248" s="125" t="str">
        <f t="shared" ca="1" si="116"/>
        <v/>
      </c>
      <c r="JLO248" s="125" t="str">
        <f t="shared" ca="1" si="116"/>
        <v/>
      </c>
      <c r="JLP248" s="125" t="str">
        <f t="shared" ca="1" si="116"/>
        <v/>
      </c>
      <c r="JLQ248" s="125" t="str">
        <f t="shared" ca="1" si="116"/>
        <v/>
      </c>
      <c r="JLR248" s="125" t="str">
        <f t="shared" ca="1" si="116"/>
        <v/>
      </c>
      <c r="JLS248" s="125" t="str">
        <f t="shared" ca="1" si="116"/>
        <v/>
      </c>
      <c r="JLT248" s="125" t="str">
        <f t="shared" ca="1" si="116"/>
        <v/>
      </c>
      <c r="JLU248" s="125" t="str">
        <f t="shared" ca="1" si="116"/>
        <v/>
      </c>
      <c r="JLV248" s="125" t="str">
        <f t="shared" ca="1" si="116"/>
        <v/>
      </c>
      <c r="JLW248" s="125" t="str">
        <f t="shared" ca="1" si="116"/>
        <v/>
      </c>
      <c r="JLX248" s="125" t="str">
        <f t="shared" ca="1" si="116"/>
        <v/>
      </c>
      <c r="JLY248" s="125" t="str">
        <f t="shared" ca="1" si="116"/>
        <v/>
      </c>
      <c r="JLZ248" s="125" t="str">
        <f t="shared" ca="1" si="116"/>
        <v/>
      </c>
      <c r="JMA248" s="125" t="str">
        <f t="shared" ca="1" si="116"/>
        <v/>
      </c>
      <c r="JMB248" s="125" t="str">
        <f t="shared" ca="1" si="116"/>
        <v/>
      </c>
      <c r="JMC248" s="125" t="str">
        <f t="shared" ca="1" si="116"/>
        <v/>
      </c>
      <c r="JMD248" s="125" t="str">
        <f t="shared" ca="1" si="116"/>
        <v/>
      </c>
      <c r="JME248" s="125" t="str">
        <f t="shared" ca="1" si="116"/>
        <v/>
      </c>
      <c r="JMF248" s="125" t="str">
        <f t="shared" ca="1" si="116"/>
        <v/>
      </c>
      <c r="JMG248" s="125" t="str">
        <f t="shared" ref="JMG248:JOR248" ca="1" si="117">IFERROR(INDEX(UNSPSCDes,MATCH(INDIRECT(ADDRESS(ROW(),COLUMN()-1,4)),UNSPSCCode,0)),"")</f>
        <v/>
      </c>
      <c r="JMH248" s="125" t="str">
        <f t="shared" ca="1" si="117"/>
        <v/>
      </c>
      <c r="JMI248" s="125" t="str">
        <f t="shared" ca="1" si="117"/>
        <v/>
      </c>
      <c r="JMJ248" s="125" t="str">
        <f t="shared" ca="1" si="117"/>
        <v/>
      </c>
      <c r="JMK248" s="125" t="str">
        <f t="shared" ca="1" si="117"/>
        <v/>
      </c>
      <c r="JML248" s="125" t="str">
        <f t="shared" ca="1" si="117"/>
        <v/>
      </c>
      <c r="JMM248" s="125" t="str">
        <f t="shared" ca="1" si="117"/>
        <v/>
      </c>
      <c r="JMN248" s="125" t="str">
        <f t="shared" ca="1" si="117"/>
        <v/>
      </c>
      <c r="JMO248" s="125" t="str">
        <f t="shared" ca="1" si="117"/>
        <v/>
      </c>
      <c r="JMP248" s="125" t="str">
        <f t="shared" ca="1" si="117"/>
        <v/>
      </c>
      <c r="JMQ248" s="125" t="str">
        <f t="shared" ca="1" si="117"/>
        <v/>
      </c>
      <c r="JMR248" s="125" t="str">
        <f t="shared" ca="1" si="117"/>
        <v/>
      </c>
      <c r="JMS248" s="125" t="str">
        <f t="shared" ca="1" si="117"/>
        <v/>
      </c>
      <c r="JMT248" s="125" t="str">
        <f t="shared" ca="1" si="117"/>
        <v/>
      </c>
      <c r="JMU248" s="125" t="str">
        <f t="shared" ca="1" si="117"/>
        <v/>
      </c>
      <c r="JMV248" s="125" t="str">
        <f t="shared" ca="1" si="117"/>
        <v/>
      </c>
      <c r="JMW248" s="125" t="str">
        <f t="shared" ca="1" si="117"/>
        <v/>
      </c>
      <c r="JMX248" s="125" t="str">
        <f t="shared" ca="1" si="117"/>
        <v/>
      </c>
      <c r="JMY248" s="125" t="str">
        <f t="shared" ca="1" si="117"/>
        <v/>
      </c>
      <c r="JMZ248" s="125" t="str">
        <f t="shared" ca="1" si="117"/>
        <v/>
      </c>
      <c r="JNA248" s="125" t="str">
        <f t="shared" ca="1" si="117"/>
        <v/>
      </c>
      <c r="JNB248" s="125" t="str">
        <f t="shared" ca="1" si="117"/>
        <v/>
      </c>
      <c r="JNC248" s="125" t="str">
        <f t="shared" ca="1" si="117"/>
        <v/>
      </c>
      <c r="JND248" s="125" t="str">
        <f t="shared" ca="1" si="117"/>
        <v/>
      </c>
      <c r="JNE248" s="125" t="str">
        <f t="shared" ca="1" si="117"/>
        <v/>
      </c>
      <c r="JNF248" s="125" t="str">
        <f t="shared" ca="1" si="117"/>
        <v/>
      </c>
      <c r="JNG248" s="125" t="str">
        <f t="shared" ca="1" si="117"/>
        <v/>
      </c>
      <c r="JNH248" s="125" t="str">
        <f t="shared" ca="1" si="117"/>
        <v/>
      </c>
      <c r="JNI248" s="125" t="str">
        <f t="shared" ca="1" si="117"/>
        <v/>
      </c>
      <c r="JNJ248" s="125" t="str">
        <f t="shared" ca="1" si="117"/>
        <v/>
      </c>
      <c r="JNK248" s="125" t="str">
        <f t="shared" ca="1" si="117"/>
        <v/>
      </c>
      <c r="JNL248" s="125" t="str">
        <f t="shared" ca="1" si="117"/>
        <v/>
      </c>
      <c r="JNM248" s="125" t="str">
        <f t="shared" ca="1" si="117"/>
        <v/>
      </c>
      <c r="JNN248" s="125" t="str">
        <f t="shared" ca="1" si="117"/>
        <v/>
      </c>
      <c r="JNO248" s="125" t="str">
        <f t="shared" ca="1" si="117"/>
        <v/>
      </c>
      <c r="JNP248" s="125" t="str">
        <f t="shared" ca="1" si="117"/>
        <v/>
      </c>
      <c r="JNQ248" s="125" t="str">
        <f t="shared" ca="1" si="117"/>
        <v/>
      </c>
      <c r="JNR248" s="125" t="str">
        <f t="shared" ca="1" si="117"/>
        <v/>
      </c>
      <c r="JNS248" s="125" t="str">
        <f t="shared" ca="1" si="117"/>
        <v/>
      </c>
      <c r="JNT248" s="125" t="str">
        <f t="shared" ca="1" si="117"/>
        <v/>
      </c>
      <c r="JNU248" s="125" t="str">
        <f t="shared" ca="1" si="117"/>
        <v/>
      </c>
      <c r="JNV248" s="125" t="str">
        <f t="shared" ca="1" si="117"/>
        <v/>
      </c>
      <c r="JNW248" s="125" t="str">
        <f t="shared" ca="1" si="117"/>
        <v/>
      </c>
      <c r="JNX248" s="125" t="str">
        <f t="shared" ca="1" si="117"/>
        <v/>
      </c>
      <c r="JNY248" s="125" t="str">
        <f t="shared" ca="1" si="117"/>
        <v/>
      </c>
      <c r="JNZ248" s="125" t="str">
        <f t="shared" ca="1" si="117"/>
        <v/>
      </c>
      <c r="JOA248" s="125" t="str">
        <f t="shared" ca="1" si="117"/>
        <v/>
      </c>
      <c r="JOB248" s="125" t="str">
        <f t="shared" ca="1" si="117"/>
        <v/>
      </c>
      <c r="JOC248" s="125" t="str">
        <f t="shared" ca="1" si="117"/>
        <v/>
      </c>
      <c r="JOD248" s="125" t="str">
        <f t="shared" ca="1" si="117"/>
        <v/>
      </c>
      <c r="JOE248" s="125" t="str">
        <f t="shared" ca="1" si="117"/>
        <v/>
      </c>
      <c r="JOF248" s="125" t="str">
        <f t="shared" ca="1" si="117"/>
        <v/>
      </c>
      <c r="JOG248" s="125" t="str">
        <f t="shared" ca="1" si="117"/>
        <v/>
      </c>
      <c r="JOH248" s="125" t="str">
        <f t="shared" ca="1" si="117"/>
        <v/>
      </c>
      <c r="JOI248" s="125" t="str">
        <f t="shared" ca="1" si="117"/>
        <v/>
      </c>
      <c r="JOJ248" s="125" t="str">
        <f t="shared" ca="1" si="117"/>
        <v/>
      </c>
      <c r="JOK248" s="125" t="str">
        <f t="shared" ca="1" si="117"/>
        <v/>
      </c>
      <c r="JOL248" s="125" t="str">
        <f t="shared" ca="1" si="117"/>
        <v/>
      </c>
      <c r="JOM248" s="125" t="str">
        <f t="shared" ca="1" si="117"/>
        <v/>
      </c>
      <c r="JON248" s="125" t="str">
        <f t="shared" ca="1" si="117"/>
        <v/>
      </c>
      <c r="JOO248" s="125" t="str">
        <f t="shared" ca="1" si="117"/>
        <v/>
      </c>
      <c r="JOP248" s="125" t="str">
        <f t="shared" ca="1" si="117"/>
        <v/>
      </c>
      <c r="JOQ248" s="125" t="str">
        <f t="shared" ca="1" si="117"/>
        <v/>
      </c>
      <c r="JOR248" s="125" t="str">
        <f t="shared" ca="1" si="117"/>
        <v/>
      </c>
      <c r="JOS248" s="125" t="str">
        <f t="shared" ref="JOS248:JRD248" ca="1" si="118">IFERROR(INDEX(UNSPSCDes,MATCH(INDIRECT(ADDRESS(ROW(),COLUMN()-1,4)),UNSPSCCode,0)),"")</f>
        <v/>
      </c>
      <c r="JOT248" s="125" t="str">
        <f t="shared" ca="1" si="118"/>
        <v/>
      </c>
      <c r="JOU248" s="125" t="str">
        <f t="shared" ca="1" si="118"/>
        <v/>
      </c>
      <c r="JOV248" s="125" t="str">
        <f t="shared" ca="1" si="118"/>
        <v/>
      </c>
      <c r="JOW248" s="125" t="str">
        <f t="shared" ca="1" si="118"/>
        <v/>
      </c>
      <c r="JOX248" s="125" t="str">
        <f t="shared" ca="1" si="118"/>
        <v/>
      </c>
      <c r="JOY248" s="125" t="str">
        <f t="shared" ca="1" si="118"/>
        <v/>
      </c>
      <c r="JOZ248" s="125" t="str">
        <f t="shared" ca="1" si="118"/>
        <v/>
      </c>
      <c r="JPA248" s="125" t="str">
        <f t="shared" ca="1" si="118"/>
        <v/>
      </c>
      <c r="JPB248" s="125" t="str">
        <f t="shared" ca="1" si="118"/>
        <v/>
      </c>
      <c r="JPC248" s="125" t="str">
        <f t="shared" ca="1" si="118"/>
        <v/>
      </c>
      <c r="JPD248" s="125" t="str">
        <f t="shared" ca="1" si="118"/>
        <v/>
      </c>
      <c r="JPE248" s="125" t="str">
        <f t="shared" ca="1" si="118"/>
        <v/>
      </c>
      <c r="JPF248" s="125" t="str">
        <f t="shared" ca="1" si="118"/>
        <v/>
      </c>
      <c r="JPG248" s="125" t="str">
        <f t="shared" ca="1" si="118"/>
        <v/>
      </c>
      <c r="JPH248" s="125" t="str">
        <f t="shared" ca="1" si="118"/>
        <v/>
      </c>
      <c r="JPI248" s="125" t="str">
        <f t="shared" ca="1" si="118"/>
        <v/>
      </c>
      <c r="JPJ248" s="125" t="str">
        <f t="shared" ca="1" si="118"/>
        <v/>
      </c>
      <c r="JPK248" s="125" t="str">
        <f t="shared" ca="1" si="118"/>
        <v/>
      </c>
      <c r="JPL248" s="125" t="str">
        <f t="shared" ca="1" si="118"/>
        <v/>
      </c>
      <c r="JPM248" s="125" t="str">
        <f t="shared" ca="1" si="118"/>
        <v/>
      </c>
      <c r="JPN248" s="125" t="str">
        <f t="shared" ca="1" si="118"/>
        <v/>
      </c>
      <c r="JPO248" s="125" t="str">
        <f t="shared" ca="1" si="118"/>
        <v/>
      </c>
      <c r="JPP248" s="125" t="str">
        <f t="shared" ca="1" si="118"/>
        <v/>
      </c>
      <c r="JPQ248" s="125" t="str">
        <f t="shared" ca="1" si="118"/>
        <v/>
      </c>
      <c r="JPR248" s="125" t="str">
        <f t="shared" ca="1" si="118"/>
        <v/>
      </c>
      <c r="JPS248" s="125" t="str">
        <f t="shared" ca="1" si="118"/>
        <v/>
      </c>
      <c r="JPT248" s="125" t="str">
        <f t="shared" ca="1" si="118"/>
        <v/>
      </c>
      <c r="JPU248" s="125" t="str">
        <f t="shared" ca="1" si="118"/>
        <v/>
      </c>
      <c r="JPV248" s="125" t="str">
        <f t="shared" ca="1" si="118"/>
        <v/>
      </c>
      <c r="JPW248" s="125" t="str">
        <f t="shared" ca="1" si="118"/>
        <v/>
      </c>
      <c r="JPX248" s="125" t="str">
        <f t="shared" ca="1" si="118"/>
        <v/>
      </c>
      <c r="JPY248" s="125" t="str">
        <f t="shared" ca="1" si="118"/>
        <v/>
      </c>
      <c r="JPZ248" s="125" t="str">
        <f t="shared" ca="1" si="118"/>
        <v/>
      </c>
      <c r="JQA248" s="125" t="str">
        <f t="shared" ca="1" si="118"/>
        <v/>
      </c>
      <c r="JQB248" s="125" t="str">
        <f t="shared" ca="1" si="118"/>
        <v/>
      </c>
      <c r="JQC248" s="125" t="str">
        <f t="shared" ca="1" si="118"/>
        <v/>
      </c>
      <c r="JQD248" s="125" t="str">
        <f t="shared" ca="1" si="118"/>
        <v/>
      </c>
      <c r="JQE248" s="125" t="str">
        <f t="shared" ca="1" si="118"/>
        <v/>
      </c>
      <c r="JQF248" s="125" t="str">
        <f t="shared" ca="1" si="118"/>
        <v/>
      </c>
      <c r="JQG248" s="125" t="str">
        <f t="shared" ca="1" si="118"/>
        <v/>
      </c>
      <c r="JQH248" s="125" t="str">
        <f t="shared" ca="1" si="118"/>
        <v/>
      </c>
      <c r="JQI248" s="125" t="str">
        <f t="shared" ca="1" si="118"/>
        <v/>
      </c>
      <c r="JQJ248" s="125" t="str">
        <f t="shared" ca="1" si="118"/>
        <v/>
      </c>
      <c r="JQK248" s="125" t="str">
        <f t="shared" ca="1" si="118"/>
        <v/>
      </c>
      <c r="JQL248" s="125" t="str">
        <f t="shared" ca="1" si="118"/>
        <v/>
      </c>
      <c r="JQM248" s="125" t="str">
        <f t="shared" ca="1" si="118"/>
        <v/>
      </c>
      <c r="JQN248" s="125" t="str">
        <f t="shared" ca="1" si="118"/>
        <v/>
      </c>
      <c r="JQO248" s="125" t="str">
        <f t="shared" ca="1" si="118"/>
        <v/>
      </c>
      <c r="JQP248" s="125" t="str">
        <f t="shared" ca="1" si="118"/>
        <v/>
      </c>
      <c r="JQQ248" s="125" t="str">
        <f t="shared" ca="1" si="118"/>
        <v/>
      </c>
      <c r="JQR248" s="125" t="str">
        <f t="shared" ca="1" si="118"/>
        <v/>
      </c>
      <c r="JQS248" s="125" t="str">
        <f t="shared" ca="1" si="118"/>
        <v/>
      </c>
      <c r="JQT248" s="125" t="str">
        <f t="shared" ca="1" si="118"/>
        <v/>
      </c>
      <c r="JQU248" s="125" t="str">
        <f t="shared" ca="1" si="118"/>
        <v/>
      </c>
      <c r="JQV248" s="125" t="str">
        <f t="shared" ca="1" si="118"/>
        <v/>
      </c>
      <c r="JQW248" s="125" t="str">
        <f t="shared" ca="1" si="118"/>
        <v/>
      </c>
      <c r="JQX248" s="125" t="str">
        <f t="shared" ca="1" si="118"/>
        <v/>
      </c>
      <c r="JQY248" s="125" t="str">
        <f t="shared" ca="1" si="118"/>
        <v/>
      </c>
      <c r="JQZ248" s="125" t="str">
        <f t="shared" ca="1" si="118"/>
        <v/>
      </c>
      <c r="JRA248" s="125" t="str">
        <f t="shared" ca="1" si="118"/>
        <v/>
      </c>
      <c r="JRB248" s="125" t="str">
        <f t="shared" ca="1" si="118"/>
        <v/>
      </c>
      <c r="JRC248" s="125" t="str">
        <f t="shared" ca="1" si="118"/>
        <v/>
      </c>
      <c r="JRD248" s="125" t="str">
        <f t="shared" ca="1" si="118"/>
        <v/>
      </c>
      <c r="JRE248" s="125" t="str">
        <f t="shared" ref="JRE248:JTP248" ca="1" si="119">IFERROR(INDEX(UNSPSCDes,MATCH(INDIRECT(ADDRESS(ROW(),COLUMN()-1,4)),UNSPSCCode,0)),"")</f>
        <v/>
      </c>
      <c r="JRF248" s="125" t="str">
        <f t="shared" ca="1" si="119"/>
        <v/>
      </c>
      <c r="JRG248" s="125" t="str">
        <f t="shared" ca="1" si="119"/>
        <v/>
      </c>
      <c r="JRH248" s="125" t="str">
        <f t="shared" ca="1" si="119"/>
        <v/>
      </c>
      <c r="JRI248" s="125" t="str">
        <f t="shared" ca="1" si="119"/>
        <v/>
      </c>
      <c r="JRJ248" s="125" t="str">
        <f t="shared" ca="1" si="119"/>
        <v/>
      </c>
      <c r="JRK248" s="125" t="str">
        <f t="shared" ca="1" si="119"/>
        <v/>
      </c>
      <c r="JRL248" s="125" t="str">
        <f t="shared" ca="1" si="119"/>
        <v/>
      </c>
      <c r="JRM248" s="125" t="str">
        <f t="shared" ca="1" si="119"/>
        <v/>
      </c>
      <c r="JRN248" s="125" t="str">
        <f t="shared" ca="1" si="119"/>
        <v/>
      </c>
      <c r="JRO248" s="125" t="str">
        <f t="shared" ca="1" si="119"/>
        <v/>
      </c>
      <c r="JRP248" s="125" t="str">
        <f t="shared" ca="1" si="119"/>
        <v/>
      </c>
      <c r="JRQ248" s="125" t="str">
        <f t="shared" ca="1" si="119"/>
        <v/>
      </c>
      <c r="JRR248" s="125" t="str">
        <f t="shared" ca="1" si="119"/>
        <v/>
      </c>
      <c r="JRS248" s="125" t="str">
        <f t="shared" ca="1" si="119"/>
        <v/>
      </c>
      <c r="JRT248" s="125" t="str">
        <f t="shared" ca="1" si="119"/>
        <v/>
      </c>
      <c r="JRU248" s="125" t="str">
        <f t="shared" ca="1" si="119"/>
        <v/>
      </c>
      <c r="JRV248" s="125" t="str">
        <f t="shared" ca="1" si="119"/>
        <v/>
      </c>
      <c r="JRW248" s="125" t="str">
        <f t="shared" ca="1" si="119"/>
        <v/>
      </c>
      <c r="JRX248" s="125" t="str">
        <f t="shared" ca="1" si="119"/>
        <v/>
      </c>
      <c r="JRY248" s="125" t="str">
        <f t="shared" ca="1" si="119"/>
        <v/>
      </c>
      <c r="JRZ248" s="125" t="str">
        <f t="shared" ca="1" si="119"/>
        <v/>
      </c>
      <c r="JSA248" s="125" t="str">
        <f t="shared" ca="1" si="119"/>
        <v/>
      </c>
      <c r="JSB248" s="125" t="str">
        <f t="shared" ca="1" si="119"/>
        <v/>
      </c>
      <c r="JSC248" s="125" t="str">
        <f t="shared" ca="1" si="119"/>
        <v/>
      </c>
      <c r="JSD248" s="125" t="str">
        <f t="shared" ca="1" si="119"/>
        <v/>
      </c>
      <c r="JSE248" s="125" t="str">
        <f t="shared" ca="1" si="119"/>
        <v/>
      </c>
      <c r="JSF248" s="125" t="str">
        <f t="shared" ca="1" si="119"/>
        <v/>
      </c>
      <c r="JSG248" s="125" t="str">
        <f t="shared" ca="1" si="119"/>
        <v/>
      </c>
      <c r="JSH248" s="125" t="str">
        <f t="shared" ca="1" si="119"/>
        <v/>
      </c>
      <c r="JSI248" s="125" t="str">
        <f t="shared" ca="1" si="119"/>
        <v/>
      </c>
      <c r="JSJ248" s="125" t="str">
        <f t="shared" ca="1" si="119"/>
        <v/>
      </c>
      <c r="JSK248" s="125" t="str">
        <f t="shared" ca="1" si="119"/>
        <v/>
      </c>
      <c r="JSL248" s="125" t="str">
        <f t="shared" ca="1" si="119"/>
        <v/>
      </c>
      <c r="JSM248" s="125" t="str">
        <f t="shared" ca="1" si="119"/>
        <v/>
      </c>
      <c r="JSN248" s="125" t="str">
        <f t="shared" ca="1" si="119"/>
        <v/>
      </c>
      <c r="JSO248" s="125" t="str">
        <f t="shared" ca="1" si="119"/>
        <v/>
      </c>
      <c r="JSP248" s="125" t="str">
        <f t="shared" ca="1" si="119"/>
        <v/>
      </c>
      <c r="JSQ248" s="125" t="str">
        <f t="shared" ca="1" si="119"/>
        <v/>
      </c>
      <c r="JSR248" s="125" t="str">
        <f t="shared" ca="1" si="119"/>
        <v/>
      </c>
      <c r="JSS248" s="125" t="str">
        <f t="shared" ca="1" si="119"/>
        <v/>
      </c>
      <c r="JST248" s="125" t="str">
        <f t="shared" ca="1" si="119"/>
        <v/>
      </c>
      <c r="JSU248" s="125" t="str">
        <f t="shared" ca="1" si="119"/>
        <v/>
      </c>
      <c r="JSV248" s="125" t="str">
        <f t="shared" ca="1" si="119"/>
        <v/>
      </c>
      <c r="JSW248" s="125" t="str">
        <f t="shared" ca="1" si="119"/>
        <v/>
      </c>
      <c r="JSX248" s="125" t="str">
        <f t="shared" ca="1" si="119"/>
        <v/>
      </c>
      <c r="JSY248" s="125" t="str">
        <f t="shared" ca="1" si="119"/>
        <v/>
      </c>
      <c r="JSZ248" s="125" t="str">
        <f t="shared" ca="1" si="119"/>
        <v/>
      </c>
      <c r="JTA248" s="125" t="str">
        <f t="shared" ca="1" si="119"/>
        <v/>
      </c>
      <c r="JTB248" s="125" t="str">
        <f t="shared" ca="1" si="119"/>
        <v/>
      </c>
      <c r="JTC248" s="125" t="str">
        <f t="shared" ca="1" si="119"/>
        <v/>
      </c>
      <c r="JTD248" s="125" t="str">
        <f t="shared" ca="1" si="119"/>
        <v/>
      </c>
      <c r="JTE248" s="125" t="str">
        <f t="shared" ca="1" si="119"/>
        <v/>
      </c>
      <c r="JTF248" s="125" t="str">
        <f t="shared" ca="1" si="119"/>
        <v/>
      </c>
      <c r="JTG248" s="125" t="str">
        <f t="shared" ca="1" si="119"/>
        <v/>
      </c>
      <c r="JTH248" s="125" t="str">
        <f t="shared" ca="1" si="119"/>
        <v/>
      </c>
      <c r="JTI248" s="125" t="str">
        <f t="shared" ca="1" si="119"/>
        <v/>
      </c>
      <c r="JTJ248" s="125" t="str">
        <f t="shared" ca="1" si="119"/>
        <v/>
      </c>
      <c r="JTK248" s="125" t="str">
        <f t="shared" ca="1" si="119"/>
        <v/>
      </c>
      <c r="JTL248" s="125" t="str">
        <f t="shared" ca="1" si="119"/>
        <v/>
      </c>
      <c r="JTM248" s="125" t="str">
        <f t="shared" ca="1" si="119"/>
        <v/>
      </c>
      <c r="JTN248" s="125" t="str">
        <f t="shared" ca="1" si="119"/>
        <v/>
      </c>
      <c r="JTO248" s="125" t="str">
        <f t="shared" ca="1" si="119"/>
        <v/>
      </c>
      <c r="JTP248" s="125" t="str">
        <f t="shared" ca="1" si="119"/>
        <v/>
      </c>
      <c r="JTQ248" s="125" t="str">
        <f t="shared" ref="JTQ248:JWB248" ca="1" si="120">IFERROR(INDEX(UNSPSCDes,MATCH(INDIRECT(ADDRESS(ROW(),COLUMN()-1,4)),UNSPSCCode,0)),"")</f>
        <v/>
      </c>
      <c r="JTR248" s="125" t="str">
        <f t="shared" ca="1" si="120"/>
        <v/>
      </c>
      <c r="JTS248" s="125" t="str">
        <f t="shared" ca="1" si="120"/>
        <v/>
      </c>
      <c r="JTT248" s="125" t="str">
        <f t="shared" ca="1" si="120"/>
        <v/>
      </c>
      <c r="JTU248" s="125" t="str">
        <f t="shared" ca="1" si="120"/>
        <v/>
      </c>
      <c r="JTV248" s="125" t="str">
        <f t="shared" ca="1" si="120"/>
        <v/>
      </c>
      <c r="JTW248" s="125" t="str">
        <f t="shared" ca="1" si="120"/>
        <v/>
      </c>
      <c r="JTX248" s="125" t="str">
        <f t="shared" ca="1" si="120"/>
        <v/>
      </c>
      <c r="JTY248" s="125" t="str">
        <f t="shared" ca="1" si="120"/>
        <v/>
      </c>
      <c r="JTZ248" s="125" t="str">
        <f t="shared" ca="1" si="120"/>
        <v/>
      </c>
      <c r="JUA248" s="125" t="str">
        <f t="shared" ca="1" si="120"/>
        <v/>
      </c>
      <c r="JUB248" s="125" t="str">
        <f t="shared" ca="1" si="120"/>
        <v/>
      </c>
      <c r="JUC248" s="125" t="str">
        <f t="shared" ca="1" si="120"/>
        <v/>
      </c>
      <c r="JUD248" s="125" t="str">
        <f t="shared" ca="1" si="120"/>
        <v/>
      </c>
      <c r="JUE248" s="125" t="str">
        <f t="shared" ca="1" si="120"/>
        <v/>
      </c>
      <c r="JUF248" s="125" t="str">
        <f t="shared" ca="1" si="120"/>
        <v/>
      </c>
      <c r="JUG248" s="125" t="str">
        <f t="shared" ca="1" si="120"/>
        <v/>
      </c>
      <c r="JUH248" s="125" t="str">
        <f t="shared" ca="1" si="120"/>
        <v/>
      </c>
      <c r="JUI248" s="125" t="str">
        <f t="shared" ca="1" si="120"/>
        <v/>
      </c>
      <c r="JUJ248" s="125" t="str">
        <f t="shared" ca="1" si="120"/>
        <v/>
      </c>
      <c r="JUK248" s="125" t="str">
        <f t="shared" ca="1" si="120"/>
        <v/>
      </c>
      <c r="JUL248" s="125" t="str">
        <f t="shared" ca="1" si="120"/>
        <v/>
      </c>
      <c r="JUM248" s="125" t="str">
        <f t="shared" ca="1" si="120"/>
        <v/>
      </c>
      <c r="JUN248" s="125" t="str">
        <f t="shared" ca="1" si="120"/>
        <v/>
      </c>
      <c r="JUO248" s="125" t="str">
        <f t="shared" ca="1" si="120"/>
        <v/>
      </c>
      <c r="JUP248" s="125" t="str">
        <f t="shared" ca="1" si="120"/>
        <v/>
      </c>
      <c r="JUQ248" s="125" t="str">
        <f t="shared" ca="1" si="120"/>
        <v/>
      </c>
      <c r="JUR248" s="125" t="str">
        <f t="shared" ca="1" si="120"/>
        <v/>
      </c>
      <c r="JUS248" s="125" t="str">
        <f t="shared" ca="1" si="120"/>
        <v/>
      </c>
      <c r="JUT248" s="125" t="str">
        <f t="shared" ca="1" si="120"/>
        <v/>
      </c>
      <c r="JUU248" s="125" t="str">
        <f t="shared" ca="1" si="120"/>
        <v/>
      </c>
      <c r="JUV248" s="125" t="str">
        <f t="shared" ca="1" si="120"/>
        <v/>
      </c>
      <c r="JUW248" s="125" t="str">
        <f t="shared" ca="1" si="120"/>
        <v/>
      </c>
      <c r="JUX248" s="125" t="str">
        <f t="shared" ca="1" si="120"/>
        <v/>
      </c>
      <c r="JUY248" s="125" t="str">
        <f t="shared" ca="1" si="120"/>
        <v/>
      </c>
      <c r="JUZ248" s="125" t="str">
        <f t="shared" ca="1" si="120"/>
        <v/>
      </c>
      <c r="JVA248" s="125" t="str">
        <f t="shared" ca="1" si="120"/>
        <v/>
      </c>
      <c r="JVB248" s="125" t="str">
        <f t="shared" ca="1" si="120"/>
        <v/>
      </c>
      <c r="JVC248" s="125" t="str">
        <f t="shared" ca="1" si="120"/>
        <v/>
      </c>
      <c r="JVD248" s="125" t="str">
        <f t="shared" ca="1" si="120"/>
        <v/>
      </c>
      <c r="JVE248" s="125" t="str">
        <f t="shared" ca="1" si="120"/>
        <v/>
      </c>
      <c r="JVF248" s="125" t="str">
        <f t="shared" ca="1" si="120"/>
        <v/>
      </c>
      <c r="JVG248" s="125" t="str">
        <f t="shared" ca="1" si="120"/>
        <v/>
      </c>
      <c r="JVH248" s="125" t="str">
        <f t="shared" ca="1" si="120"/>
        <v/>
      </c>
      <c r="JVI248" s="125" t="str">
        <f t="shared" ca="1" si="120"/>
        <v/>
      </c>
      <c r="JVJ248" s="125" t="str">
        <f t="shared" ca="1" si="120"/>
        <v/>
      </c>
      <c r="JVK248" s="125" t="str">
        <f t="shared" ca="1" si="120"/>
        <v/>
      </c>
      <c r="JVL248" s="125" t="str">
        <f t="shared" ca="1" si="120"/>
        <v/>
      </c>
      <c r="JVM248" s="125" t="str">
        <f t="shared" ca="1" si="120"/>
        <v/>
      </c>
      <c r="JVN248" s="125" t="str">
        <f t="shared" ca="1" si="120"/>
        <v/>
      </c>
      <c r="JVO248" s="125" t="str">
        <f t="shared" ca="1" si="120"/>
        <v/>
      </c>
      <c r="JVP248" s="125" t="str">
        <f t="shared" ca="1" si="120"/>
        <v/>
      </c>
      <c r="JVQ248" s="125" t="str">
        <f t="shared" ca="1" si="120"/>
        <v/>
      </c>
      <c r="JVR248" s="125" t="str">
        <f t="shared" ca="1" si="120"/>
        <v/>
      </c>
      <c r="JVS248" s="125" t="str">
        <f t="shared" ca="1" si="120"/>
        <v/>
      </c>
      <c r="JVT248" s="125" t="str">
        <f t="shared" ca="1" si="120"/>
        <v/>
      </c>
      <c r="JVU248" s="125" t="str">
        <f t="shared" ca="1" si="120"/>
        <v/>
      </c>
      <c r="JVV248" s="125" t="str">
        <f t="shared" ca="1" si="120"/>
        <v/>
      </c>
      <c r="JVW248" s="125" t="str">
        <f t="shared" ca="1" si="120"/>
        <v/>
      </c>
      <c r="JVX248" s="125" t="str">
        <f t="shared" ca="1" si="120"/>
        <v/>
      </c>
      <c r="JVY248" s="125" t="str">
        <f t="shared" ca="1" si="120"/>
        <v/>
      </c>
      <c r="JVZ248" s="125" t="str">
        <f t="shared" ca="1" si="120"/>
        <v/>
      </c>
      <c r="JWA248" s="125" t="str">
        <f t="shared" ca="1" si="120"/>
        <v/>
      </c>
      <c r="JWB248" s="125" t="str">
        <f t="shared" ca="1" si="120"/>
        <v/>
      </c>
      <c r="JWC248" s="125" t="str">
        <f t="shared" ref="JWC248:JYN248" ca="1" si="121">IFERROR(INDEX(UNSPSCDes,MATCH(INDIRECT(ADDRESS(ROW(),COLUMN()-1,4)),UNSPSCCode,0)),"")</f>
        <v/>
      </c>
      <c r="JWD248" s="125" t="str">
        <f t="shared" ca="1" si="121"/>
        <v/>
      </c>
      <c r="JWE248" s="125" t="str">
        <f t="shared" ca="1" si="121"/>
        <v/>
      </c>
      <c r="JWF248" s="125" t="str">
        <f t="shared" ca="1" si="121"/>
        <v/>
      </c>
      <c r="JWG248" s="125" t="str">
        <f t="shared" ca="1" si="121"/>
        <v/>
      </c>
      <c r="JWH248" s="125" t="str">
        <f t="shared" ca="1" si="121"/>
        <v/>
      </c>
      <c r="JWI248" s="125" t="str">
        <f t="shared" ca="1" si="121"/>
        <v/>
      </c>
      <c r="JWJ248" s="125" t="str">
        <f t="shared" ca="1" si="121"/>
        <v/>
      </c>
      <c r="JWK248" s="125" t="str">
        <f t="shared" ca="1" si="121"/>
        <v/>
      </c>
      <c r="JWL248" s="125" t="str">
        <f t="shared" ca="1" si="121"/>
        <v/>
      </c>
      <c r="JWM248" s="125" t="str">
        <f t="shared" ca="1" si="121"/>
        <v/>
      </c>
      <c r="JWN248" s="125" t="str">
        <f t="shared" ca="1" si="121"/>
        <v/>
      </c>
      <c r="JWO248" s="125" t="str">
        <f t="shared" ca="1" si="121"/>
        <v/>
      </c>
      <c r="JWP248" s="125" t="str">
        <f t="shared" ca="1" si="121"/>
        <v/>
      </c>
      <c r="JWQ248" s="125" t="str">
        <f t="shared" ca="1" si="121"/>
        <v/>
      </c>
      <c r="JWR248" s="125" t="str">
        <f t="shared" ca="1" si="121"/>
        <v/>
      </c>
      <c r="JWS248" s="125" t="str">
        <f t="shared" ca="1" si="121"/>
        <v/>
      </c>
      <c r="JWT248" s="125" t="str">
        <f t="shared" ca="1" si="121"/>
        <v/>
      </c>
      <c r="JWU248" s="125" t="str">
        <f t="shared" ca="1" si="121"/>
        <v/>
      </c>
      <c r="JWV248" s="125" t="str">
        <f t="shared" ca="1" si="121"/>
        <v/>
      </c>
      <c r="JWW248" s="125" t="str">
        <f t="shared" ca="1" si="121"/>
        <v/>
      </c>
      <c r="JWX248" s="125" t="str">
        <f t="shared" ca="1" si="121"/>
        <v/>
      </c>
      <c r="JWY248" s="125" t="str">
        <f t="shared" ca="1" si="121"/>
        <v/>
      </c>
      <c r="JWZ248" s="125" t="str">
        <f t="shared" ca="1" si="121"/>
        <v/>
      </c>
      <c r="JXA248" s="125" t="str">
        <f t="shared" ca="1" si="121"/>
        <v/>
      </c>
      <c r="JXB248" s="125" t="str">
        <f t="shared" ca="1" si="121"/>
        <v/>
      </c>
      <c r="JXC248" s="125" t="str">
        <f t="shared" ca="1" si="121"/>
        <v/>
      </c>
      <c r="JXD248" s="125" t="str">
        <f t="shared" ca="1" si="121"/>
        <v/>
      </c>
      <c r="JXE248" s="125" t="str">
        <f t="shared" ca="1" si="121"/>
        <v/>
      </c>
      <c r="JXF248" s="125" t="str">
        <f t="shared" ca="1" si="121"/>
        <v/>
      </c>
      <c r="JXG248" s="125" t="str">
        <f t="shared" ca="1" si="121"/>
        <v/>
      </c>
      <c r="JXH248" s="125" t="str">
        <f t="shared" ca="1" si="121"/>
        <v/>
      </c>
      <c r="JXI248" s="125" t="str">
        <f t="shared" ca="1" si="121"/>
        <v/>
      </c>
      <c r="JXJ248" s="125" t="str">
        <f t="shared" ca="1" si="121"/>
        <v/>
      </c>
      <c r="JXK248" s="125" t="str">
        <f t="shared" ca="1" si="121"/>
        <v/>
      </c>
      <c r="JXL248" s="125" t="str">
        <f t="shared" ca="1" si="121"/>
        <v/>
      </c>
      <c r="JXM248" s="125" t="str">
        <f t="shared" ca="1" si="121"/>
        <v/>
      </c>
      <c r="JXN248" s="125" t="str">
        <f t="shared" ca="1" si="121"/>
        <v/>
      </c>
      <c r="JXO248" s="125" t="str">
        <f t="shared" ca="1" si="121"/>
        <v/>
      </c>
      <c r="JXP248" s="125" t="str">
        <f t="shared" ca="1" si="121"/>
        <v/>
      </c>
      <c r="JXQ248" s="125" t="str">
        <f t="shared" ca="1" si="121"/>
        <v/>
      </c>
      <c r="JXR248" s="125" t="str">
        <f t="shared" ca="1" si="121"/>
        <v/>
      </c>
      <c r="JXS248" s="125" t="str">
        <f t="shared" ca="1" si="121"/>
        <v/>
      </c>
      <c r="JXT248" s="125" t="str">
        <f t="shared" ca="1" si="121"/>
        <v/>
      </c>
      <c r="JXU248" s="125" t="str">
        <f t="shared" ca="1" si="121"/>
        <v/>
      </c>
      <c r="JXV248" s="125" t="str">
        <f t="shared" ca="1" si="121"/>
        <v/>
      </c>
      <c r="JXW248" s="125" t="str">
        <f t="shared" ca="1" si="121"/>
        <v/>
      </c>
      <c r="JXX248" s="125" t="str">
        <f t="shared" ca="1" si="121"/>
        <v/>
      </c>
      <c r="JXY248" s="125" t="str">
        <f t="shared" ca="1" si="121"/>
        <v/>
      </c>
      <c r="JXZ248" s="125" t="str">
        <f t="shared" ca="1" si="121"/>
        <v/>
      </c>
      <c r="JYA248" s="125" t="str">
        <f t="shared" ca="1" si="121"/>
        <v/>
      </c>
      <c r="JYB248" s="125" t="str">
        <f t="shared" ca="1" si="121"/>
        <v/>
      </c>
      <c r="JYC248" s="125" t="str">
        <f t="shared" ca="1" si="121"/>
        <v/>
      </c>
      <c r="JYD248" s="125" t="str">
        <f t="shared" ca="1" si="121"/>
        <v/>
      </c>
      <c r="JYE248" s="125" t="str">
        <f t="shared" ca="1" si="121"/>
        <v/>
      </c>
      <c r="JYF248" s="125" t="str">
        <f t="shared" ca="1" si="121"/>
        <v/>
      </c>
      <c r="JYG248" s="125" t="str">
        <f t="shared" ca="1" si="121"/>
        <v/>
      </c>
      <c r="JYH248" s="125" t="str">
        <f t="shared" ca="1" si="121"/>
        <v/>
      </c>
      <c r="JYI248" s="125" t="str">
        <f t="shared" ca="1" si="121"/>
        <v/>
      </c>
      <c r="JYJ248" s="125" t="str">
        <f t="shared" ca="1" si="121"/>
        <v/>
      </c>
      <c r="JYK248" s="125" t="str">
        <f t="shared" ca="1" si="121"/>
        <v/>
      </c>
      <c r="JYL248" s="125" t="str">
        <f t="shared" ca="1" si="121"/>
        <v/>
      </c>
      <c r="JYM248" s="125" t="str">
        <f t="shared" ca="1" si="121"/>
        <v/>
      </c>
      <c r="JYN248" s="125" t="str">
        <f t="shared" ca="1" si="121"/>
        <v/>
      </c>
      <c r="JYO248" s="125" t="str">
        <f t="shared" ref="JYO248:KAZ248" ca="1" si="122">IFERROR(INDEX(UNSPSCDes,MATCH(INDIRECT(ADDRESS(ROW(),COLUMN()-1,4)),UNSPSCCode,0)),"")</f>
        <v/>
      </c>
      <c r="JYP248" s="125" t="str">
        <f t="shared" ca="1" si="122"/>
        <v/>
      </c>
      <c r="JYQ248" s="125" t="str">
        <f t="shared" ca="1" si="122"/>
        <v/>
      </c>
      <c r="JYR248" s="125" t="str">
        <f t="shared" ca="1" si="122"/>
        <v/>
      </c>
      <c r="JYS248" s="125" t="str">
        <f t="shared" ca="1" si="122"/>
        <v/>
      </c>
      <c r="JYT248" s="125" t="str">
        <f t="shared" ca="1" si="122"/>
        <v/>
      </c>
      <c r="JYU248" s="125" t="str">
        <f t="shared" ca="1" si="122"/>
        <v/>
      </c>
      <c r="JYV248" s="125" t="str">
        <f t="shared" ca="1" si="122"/>
        <v/>
      </c>
      <c r="JYW248" s="125" t="str">
        <f t="shared" ca="1" si="122"/>
        <v/>
      </c>
      <c r="JYX248" s="125" t="str">
        <f t="shared" ca="1" si="122"/>
        <v/>
      </c>
      <c r="JYY248" s="125" t="str">
        <f t="shared" ca="1" si="122"/>
        <v/>
      </c>
      <c r="JYZ248" s="125" t="str">
        <f t="shared" ca="1" si="122"/>
        <v/>
      </c>
      <c r="JZA248" s="125" t="str">
        <f t="shared" ca="1" si="122"/>
        <v/>
      </c>
      <c r="JZB248" s="125" t="str">
        <f t="shared" ca="1" si="122"/>
        <v/>
      </c>
      <c r="JZC248" s="125" t="str">
        <f t="shared" ca="1" si="122"/>
        <v/>
      </c>
      <c r="JZD248" s="125" t="str">
        <f t="shared" ca="1" si="122"/>
        <v/>
      </c>
      <c r="JZE248" s="125" t="str">
        <f t="shared" ca="1" si="122"/>
        <v/>
      </c>
      <c r="JZF248" s="125" t="str">
        <f t="shared" ca="1" si="122"/>
        <v/>
      </c>
      <c r="JZG248" s="125" t="str">
        <f t="shared" ca="1" si="122"/>
        <v/>
      </c>
      <c r="JZH248" s="125" t="str">
        <f t="shared" ca="1" si="122"/>
        <v/>
      </c>
      <c r="JZI248" s="125" t="str">
        <f t="shared" ca="1" si="122"/>
        <v/>
      </c>
      <c r="JZJ248" s="125" t="str">
        <f t="shared" ca="1" si="122"/>
        <v/>
      </c>
      <c r="JZK248" s="125" t="str">
        <f t="shared" ca="1" si="122"/>
        <v/>
      </c>
      <c r="JZL248" s="125" t="str">
        <f t="shared" ca="1" si="122"/>
        <v/>
      </c>
      <c r="JZM248" s="125" t="str">
        <f t="shared" ca="1" si="122"/>
        <v/>
      </c>
      <c r="JZN248" s="125" t="str">
        <f t="shared" ca="1" si="122"/>
        <v/>
      </c>
      <c r="JZO248" s="125" t="str">
        <f t="shared" ca="1" si="122"/>
        <v/>
      </c>
      <c r="JZP248" s="125" t="str">
        <f t="shared" ca="1" si="122"/>
        <v/>
      </c>
      <c r="JZQ248" s="125" t="str">
        <f t="shared" ca="1" si="122"/>
        <v/>
      </c>
      <c r="JZR248" s="125" t="str">
        <f t="shared" ca="1" si="122"/>
        <v/>
      </c>
      <c r="JZS248" s="125" t="str">
        <f t="shared" ca="1" si="122"/>
        <v/>
      </c>
      <c r="JZT248" s="125" t="str">
        <f t="shared" ca="1" si="122"/>
        <v/>
      </c>
      <c r="JZU248" s="125" t="str">
        <f t="shared" ca="1" si="122"/>
        <v/>
      </c>
      <c r="JZV248" s="125" t="str">
        <f t="shared" ca="1" si="122"/>
        <v/>
      </c>
      <c r="JZW248" s="125" t="str">
        <f t="shared" ca="1" si="122"/>
        <v/>
      </c>
      <c r="JZX248" s="125" t="str">
        <f t="shared" ca="1" si="122"/>
        <v/>
      </c>
      <c r="JZY248" s="125" t="str">
        <f t="shared" ca="1" si="122"/>
        <v/>
      </c>
      <c r="JZZ248" s="125" t="str">
        <f t="shared" ca="1" si="122"/>
        <v/>
      </c>
      <c r="KAA248" s="125" t="str">
        <f t="shared" ca="1" si="122"/>
        <v/>
      </c>
      <c r="KAB248" s="125" t="str">
        <f t="shared" ca="1" si="122"/>
        <v/>
      </c>
      <c r="KAC248" s="125" t="str">
        <f t="shared" ca="1" si="122"/>
        <v/>
      </c>
      <c r="KAD248" s="125" t="str">
        <f t="shared" ca="1" si="122"/>
        <v/>
      </c>
      <c r="KAE248" s="125" t="str">
        <f t="shared" ca="1" si="122"/>
        <v/>
      </c>
      <c r="KAF248" s="125" t="str">
        <f t="shared" ca="1" si="122"/>
        <v/>
      </c>
      <c r="KAG248" s="125" t="str">
        <f t="shared" ca="1" si="122"/>
        <v/>
      </c>
      <c r="KAH248" s="125" t="str">
        <f t="shared" ca="1" si="122"/>
        <v/>
      </c>
      <c r="KAI248" s="125" t="str">
        <f t="shared" ca="1" si="122"/>
        <v/>
      </c>
      <c r="KAJ248" s="125" t="str">
        <f t="shared" ca="1" si="122"/>
        <v/>
      </c>
      <c r="KAK248" s="125" t="str">
        <f t="shared" ca="1" si="122"/>
        <v/>
      </c>
      <c r="KAL248" s="125" t="str">
        <f t="shared" ca="1" si="122"/>
        <v/>
      </c>
      <c r="KAM248" s="125" t="str">
        <f t="shared" ca="1" si="122"/>
        <v/>
      </c>
      <c r="KAN248" s="125" t="str">
        <f t="shared" ca="1" si="122"/>
        <v/>
      </c>
      <c r="KAO248" s="125" t="str">
        <f t="shared" ca="1" si="122"/>
        <v/>
      </c>
      <c r="KAP248" s="125" t="str">
        <f t="shared" ca="1" si="122"/>
        <v/>
      </c>
      <c r="KAQ248" s="125" t="str">
        <f t="shared" ca="1" si="122"/>
        <v/>
      </c>
      <c r="KAR248" s="125" t="str">
        <f t="shared" ca="1" si="122"/>
        <v/>
      </c>
      <c r="KAS248" s="125" t="str">
        <f t="shared" ca="1" si="122"/>
        <v/>
      </c>
      <c r="KAT248" s="125" t="str">
        <f t="shared" ca="1" si="122"/>
        <v/>
      </c>
      <c r="KAU248" s="125" t="str">
        <f t="shared" ca="1" si="122"/>
        <v/>
      </c>
      <c r="KAV248" s="125" t="str">
        <f t="shared" ca="1" si="122"/>
        <v/>
      </c>
      <c r="KAW248" s="125" t="str">
        <f t="shared" ca="1" si="122"/>
        <v/>
      </c>
      <c r="KAX248" s="125" t="str">
        <f t="shared" ca="1" si="122"/>
        <v/>
      </c>
      <c r="KAY248" s="125" t="str">
        <f t="shared" ca="1" si="122"/>
        <v/>
      </c>
      <c r="KAZ248" s="125" t="str">
        <f t="shared" ca="1" si="122"/>
        <v/>
      </c>
      <c r="KBA248" s="125" t="str">
        <f t="shared" ref="KBA248:KDL248" ca="1" si="123">IFERROR(INDEX(UNSPSCDes,MATCH(INDIRECT(ADDRESS(ROW(),COLUMN()-1,4)),UNSPSCCode,0)),"")</f>
        <v/>
      </c>
      <c r="KBB248" s="125" t="str">
        <f t="shared" ca="1" si="123"/>
        <v/>
      </c>
      <c r="KBC248" s="125" t="str">
        <f t="shared" ca="1" si="123"/>
        <v/>
      </c>
      <c r="KBD248" s="125" t="str">
        <f t="shared" ca="1" si="123"/>
        <v/>
      </c>
      <c r="KBE248" s="125" t="str">
        <f t="shared" ca="1" si="123"/>
        <v/>
      </c>
      <c r="KBF248" s="125" t="str">
        <f t="shared" ca="1" si="123"/>
        <v/>
      </c>
      <c r="KBG248" s="125" t="str">
        <f t="shared" ca="1" si="123"/>
        <v/>
      </c>
      <c r="KBH248" s="125" t="str">
        <f t="shared" ca="1" si="123"/>
        <v/>
      </c>
      <c r="KBI248" s="125" t="str">
        <f t="shared" ca="1" si="123"/>
        <v/>
      </c>
      <c r="KBJ248" s="125" t="str">
        <f t="shared" ca="1" si="123"/>
        <v/>
      </c>
      <c r="KBK248" s="125" t="str">
        <f t="shared" ca="1" si="123"/>
        <v/>
      </c>
      <c r="KBL248" s="125" t="str">
        <f t="shared" ca="1" si="123"/>
        <v/>
      </c>
      <c r="KBM248" s="125" t="str">
        <f t="shared" ca="1" si="123"/>
        <v/>
      </c>
      <c r="KBN248" s="125" t="str">
        <f t="shared" ca="1" si="123"/>
        <v/>
      </c>
      <c r="KBO248" s="125" t="str">
        <f t="shared" ca="1" si="123"/>
        <v/>
      </c>
      <c r="KBP248" s="125" t="str">
        <f t="shared" ca="1" si="123"/>
        <v/>
      </c>
      <c r="KBQ248" s="125" t="str">
        <f t="shared" ca="1" si="123"/>
        <v/>
      </c>
      <c r="KBR248" s="125" t="str">
        <f t="shared" ca="1" si="123"/>
        <v/>
      </c>
      <c r="KBS248" s="125" t="str">
        <f t="shared" ca="1" si="123"/>
        <v/>
      </c>
      <c r="KBT248" s="125" t="str">
        <f t="shared" ca="1" si="123"/>
        <v/>
      </c>
      <c r="KBU248" s="125" t="str">
        <f t="shared" ca="1" si="123"/>
        <v/>
      </c>
      <c r="KBV248" s="125" t="str">
        <f t="shared" ca="1" si="123"/>
        <v/>
      </c>
      <c r="KBW248" s="125" t="str">
        <f t="shared" ca="1" si="123"/>
        <v/>
      </c>
      <c r="KBX248" s="125" t="str">
        <f t="shared" ca="1" si="123"/>
        <v/>
      </c>
      <c r="KBY248" s="125" t="str">
        <f t="shared" ca="1" si="123"/>
        <v/>
      </c>
      <c r="KBZ248" s="125" t="str">
        <f t="shared" ca="1" si="123"/>
        <v/>
      </c>
      <c r="KCA248" s="125" t="str">
        <f t="shared" ca="1" si="123"/>
        <v/>
      </c>
      <c r="KCB248" s="125" t="str">
        <f t="shared" ca="1" si="123"/>
        <v/>
      </c>
      <c r="KCC248" s="125" t="str">
        <f t="shared" ca="1" si="123"/>
        <v/>
      </c>
      <c r="KCD248" s="125" t="str">
        <f t="shared" ca="1" si="123"/>
        <v/>
      </c>
      <c r="KCE248" s="125" t="str">
        <f t="shared" ca="1" si="123"/>
        <v/>
      </c>
      <c r="KCF248" s="125" t="str">
        <f t="shared" ca="1" si="123"/>
        <v/>
      </c>
      <c r="KCG248" s="125" t="str">
        <f t="shared" ca="1" si="123"/>
        <v/>
      </c>
      <c r="KCH248" s="125" t="str">
        <f t="shared" ca="1" si="123"/>
        <v/>
      </c>
      <c r="KCI248" s="125" t="str">
        <f t="shared" ca="1" si="123"/>
        <v/>
      </c>
      <c r="KCJ248" s="125" t="str">
        <f t="shared" ca="1" si="123"/>
        <v/>
      </c>
      <c r="KCK248" s="125" t="str">
        <f t="shared" ca="1" si="123"/>
        <v/>
      </c>
      <c r="KCL248" s="125" t="str">
        <f t="shared" ca="1" si="123"/>
        <v/>
      </c>
      <c r="KCM248" s="125" t="str">
        <f t="shared" ca="1" si="123"/>
        <v/>
      </c>
      <c r="KCN248" s="125" t="str">
        <f t="shared" ca="1" si="123"/>
        <v/>
      </c>
      <c r="KCO248" s="125" t="str">
        <f t="shared" ca="1" si="123"/>
        <v/>
      </c>
      <c r="KCP248" s="125" t="str">
        <f t="shared" ca="1" si="123"/>
        <v/>
      </c>
      <c r="KCQ248" s="125" t="str">
        <f t="shared" ca="1" si="123"/>
        <v/>
      </c>
      <c r="KCR248" s="125" t="str">
        <f t="shared" ca="1" si="123"/>
        <v/>
      </c>
      <c r="KCS248" s="125" t="str">
        <f t="shared" ca="1" si="123"/>
        <v/>
      </c>
      <c r="KCT248" s="125" t="str">
        <f t="shared" ca="1" si="123"/>
        <v/>
      </c>
      <c r="KCU248" s="125" t="str">
        <f t="shared" ca="1" si="123"/>
        <v/>
      </c>
      <c r="KCV248" s="125" t="str">
        <f t="shared" ca="1" si="123"/>
        <v/>
      </c>
      <c r="KCW248" s="125" t="str">
        <f t="shared" ca="1" si="123"/>
        <v/>
      </c>
      <c r="KCX248" s="125" t="str">
        <f t="shared" ca="1" si="123"/>
        <v/>
      </c>
      <c r="KCY248" s="125" t="str">
        <f t="shared" ca="1" si="123"/>
        <v/>
      </c>
      <c r="KCZ248" s="125" t="str">
        <f t="shared" ca="1" si="123"/>
        <v/>
      </c>
      <c r="KDA248" s="125" t="str">
        <f t="shared" ca="1" si="123"/>
        <v/>
      </c>
      <c r="KDB248" s="125" t="str">
        <f t="shared" ca="1" si="123"/>
        <v/>
      </c>
      <c r="KDC248" s="125" t="str">
        <f t="shared" ca="1" si="123"/>
        <v/>
      </c>
      <c r="KDD248" s="125" t="str">
        <f t="shared" ca="1" si="123"/>
        <v/>
      </c>
      <c r="KDE248" s="125" t="str">
        <f t="shared" ca="1" si="123"/>
        <v/>
      </c>
      <c r="KDF248" s="125" t="str">
        <f t="shared" ca="1" si="123"/>
        <v/>
      </c>
      <c r="KDG248" s="125" t="str">
        <f t="shared" ca="1" si="123"/>
        <v/>
      </c>
      <c r="KDH248" s="125" t="str">
        <f t="shared" ca="1" si="123"/>
        <v/>
      </c>
      <c r="KDI248" s="125" t="str">
        <f t="shared" ca="1" si="123"/>
        <v/>
      </c>
      <c r="KDJ248" s="125" t="str">
        <f t="shared" ca="1" si="123"/>
        <v/>
      </c>
      <c r="KDK248" s="125" t="str">
        <f t="shared" ca="1" si="123"/>
        <v/>
      </c>
      <c r="KDL248" s="125" t="str">
        <f t="shared" ca="1" si="123"/>
        <v/>
      </c>
      <c r="KDM248" s="125" t="str">
        <f t="shared" ref="KDM248:KFX248" ca="1" si="124">IFERROR(INDEX(UNSPSCDes,MATCH(INDIRECT(ADDRESS(ROW(),COLUMN()-1,4)),UNSPSCCode,0)),"")</f>
        <v/>
      </c>
      <c r="KDN248" s="125" t="str">
        <f t="shared" ca="1" si="124"/>
        <v/>
      </c>
      <c r="KDO248" s="125" t="str">
        <f t="shared" ca="1" si="124"/>
        <v/>
      </c>
      <c r="KDP248" s="125" t="str">
        <f t="shared" ca="1" si="124"/>
        <v/>
      </c>
      <c r="KDQ248" s="125" t="str">
        <f t="shared" ca="1" si="124"/>
        <v/>
      </c>
      <c r="KDR248" s="125" t="str">
        <f t="shared" ca="1" si="124"/>
        <v/>
      </c>
      <c r="KDS248" s="125" t="str">
        <f t="shared" ca="1" si="124"/>
        <v/>
      </c>
      <c r="KDT248" s="125" t="str">
        <f t="shared" ca="1" si="124"/>
        <v/>
      </c>
      <c r="KDU248" s="125" t="str">
        <f t="shared" ca="1" si="124"/>
        <v/>
      </c>
      <c r="KDV248" s="125" t="str">
        <f t="shared" ca="1" si="124"/>
        <v/>
      </c>
      <c r="KDW248" s="125" t="str">
        <f t="shared" ca="1" si="124"/>
        <v/>
      </c>
      <c r="KDX248" s="125" t="str">
        <f t="shared" ca="1" si="124"/>
        <v/>
      </c>
      <c r="KDY248" s="125" t="str">
        <f t="shared" ca="1" si="124"/>
        <v/>
      </c>
      <c r="KDZ248" s="125" t="str">
        <f t="shared" ca="1" si="124"/>
        <v/>
      </c>
      <c r="KEA248" s="125" t="str">
        <f t="shared" ca="1" si="124"/>
        <v/>
      </c>
      <c r="KEB248" s="125" t="str">
        <f t="shared" ca="1" si="124"/>
        <v/>
      </c>
      <c r="KEC248" s="125" t="str">
        <f t="shared" ca="1" si="124"/>
        <v/>
      </c>
      <c r="KED248" s="125" t="str">
        <f t="shared" ca="1" si="124"/>
        <v/>
      </c>
      <c r="KEE248" s="125" t="str">
        <f t="shared" ca="1" si="124"/>
        <v/>
      </c>
      <c r="KEF248" s="125" t="str">
        <f t="shared" ca="1" si="124"/>
        <v/>
      </c>
      <c r="KEG248" s="125" t="str">
        <f t="shared" ca="1" si="124"/>
        <v/>
      </c>
      <c r="KEH248" s="125" t="str">
        <f t="shared" ca="1" si="124"/>
        <v/>
      </c>
      <c r="KEI248" s="125" t="str">
        <f t="shared" ca="1" si="124"/>
        <v/>
      </c>
      <c r="KEJ248" s="125" t="str">
        <f t="shared" ca="1" si="124"/>
        <v/>
      </c>
      <c r="KEK248" s="125" t="str">
        <f t="shared" ca="1" si="124"/>
        <v/>
      </c>
      <c r="KEL248" s="125" t="str">
        <f t="shared" ca="1" si="124"/>
        <v/>
      </c>
      <c r="KEM248" s="125" t="str">
        <f t="shared" ca="1" si="124"/>
        <v/>
      </c>
      <c r="KEN248" s="125" t="str">
        <f t="shared" ca="1" si="124"/>
        <v/>
      </c>
      <c r="KEO248" s="125" t="str">
        <f t="shared" ca="1" si="124"/>
        <v/>
      </c>
      <c r="KEP248" s="125" t="str">
        <f t="shared" ca="1" si="124"/>
        <v/>
      </c>
      <c r="KEQ248" s="125" t="str">
        <f t="shared" ca="1" si="124"/>
        <v/>
      </c>
      <c r="KER248" s="125" t="str">
        <f t="shared" ca="1" si="124"/>
        <v/>
      </c>
      <c r="KES248" s="125" t="str">
        <f t="shared" ca="1" si="124"/>
        <v/>
      </c>
      <c r="KET248" s="125" t="str">
        <f t="shared" ca="1" si="124"/>
        <v/>
      </c>
      <c r="KEU248" s="125" t="str">
        <f t="shared" ca="1" si="124"/>
        <v/>
      </c>
      <c r="KEV248" s="125" t="str">
        <f t="shared" ca="1" si="124"/>
        <v/>
      </c>
      <c r="KEW248" s="125" t="str">
        <f t="shared" ca="1" si="124"/>
        <v/>
      </c>
      <c r="KEX248" s="125" t="str">
        <f t="shared" ca="1" si="124"/>
        <v/>
      </c>
      <c r="KEY248" s="125" t="str">
        <f t="shared" ca="1" si="124"/>
        <v/>
      </c>
      <c r="KEZ248" s="125" t="str">
        <f t="shared" ca="1" si="124"/>
        <v/>
      </c>
      <c r="KFA248" s="125" t="str">
        <f t="shared" ca="1" si="124"/>
        <v/>
      </c>
      <c r="KFB248" s="125" t="str">
        <f t="shared" ca="1" si="124"/>
        <v/>
      </c>
      <c r="KFC248" s="125" t="str">
        <f t="shared" ca="1" si="124"/>
        <v/>
      </c>
      <c r="KFD248" s="125" t="str">
        <f t="shared" ca="1" si="124"/>
        <v/>
      </c>
      <c r="KFE248" s="125" t="str">
        <f t="shared" ca="1" si="124"/>
        <v/>
      </c>
      <c r="KFF248" s="125" t="str">
        <f t="shared" ca="1" si="124"/>
        <v/>
      </c>
      <c r="KFG248" s="125" t="str">
        <f t="shared" ca="1" si="124"/>
        <v/>
      </c>
      <c r="KFH248" s="125" t="str">
        <f t="shared" ca="1" si="124"/>
        <v/>
      </c>
      <c r="KFI248" s="125" t="str">
        <f t="shared" ca="1" si="124"/>
        <v/>
      </c>
      <c r="KFJ248" s="125" t="str">
        <f t="shared" ca="1" si="124"/>
        <v/>
      </c>
      <c r="KFK248" s="125" t="str">
        <f t="shared" ca="1" si="124"/>
        <v/>
      </c>
      <c r="KFL248" s="125" t="str">
        <f t="shared" ca="1" si="124"/>
        <v/>
      </c>
      <c r="KFM248" s="125" t="str">
        <f t="shared" ca="1" si="124"/>
        <v/>
      </c>
      <c r="KFN248" s="125" t="str">
        <f t="shared" ca="1" si="124"/>
        <v/>
      </c>
      <c r="KFO248" s="125" t="str">
        <f t="shared" ca="1" si="124"/>
        <v/>
      </c>
      <c r="KFP248" s="125" t="str">
        <f t="shared" ca="1" si="124"/>
        <v/>
      </c>
      <c r="KFQ248" s="125" t="str">
        <f t="shared" ca="1" si="124"/>
        <v/>
      </c>
      <c r="KFR248" s="125" t="str">
        <f t="shared" ca="1" si="124"/>
        <v/>
      </c>
      <c r="KFS248" s="125" t="str">
        <f t="shared" ca="1" si="124"/>
        <v/>
      </c>
      <c r="KFT248" s="125" t="str">
        <f t="shared" ca="1" si="124"/>
        <v/>
      </c>
      <c r="KFU248" s="125" t="str">
        <f t="shared" ca="1" si="124"/>
        <v/>
      </c>
      <c r="KFV248" s="125" t="str">
        <f t="shared" ca="1" si="124"/>
        <v/>
      </c>
      <c r="KFW248" s="125" t="str">
        <f t="shared" ca="1" si="124"/>
        <v/>
      </c>
      <c r="KFX248" s="125" t="str">
        <f t="shared" ca="1" si="124"/>
        <v/>
      </c>
      <c r="KFY248" s="125" t="str">
        <f t="shared" ref="KFY248:KIJ248" ca="1" si="125">IFERROR(INDEX(UNSPSCDes,MATCH(INDIRECT(ADDRESS(ROW(),COLUMN()-1,4)),UNSPSCCode,0)),"")</f>
        <v/>
      </c>
      <c r="KFZ248" s="125" t="str">
        <f t="shared" ca="1" si="125"/>
        <v/>
      </c>
      <c r="KGA248" s="125" t="str">
        <f t="shared" ca="1" si="125"/>
        <v/>
      </c>
      <c r="KGB248" s="125" t="str">
        <f t="shared" ca="1" si="125"/>
        <v/>
      </c>
      <c r="KGC248" s="125" t="str">
        <f t="shared" ca="1" si="125"/>
        <v/>
      </c>
      <c r="KGD248" s="125" t="str">
        <f t="shared" ca="1" si="125"/>
        <v/>
      </c>
      <c r="KGE248" s="125" t="str">
        <f t="shared" ca="1" si="125"/>
        <v/>
      </c>
      <c r="KGF248" s="125" t="str">
        <f t="shared" ca="1" si="125"/>
        <v/>
      </c>
      <c r="KGG248" s="125" t="str">
        <f t="shared" ca="1" si="125"/>
        <v/>
      </c>
      <c r="KGH248" s="125" t="str">
        <f t="shared" ca="1" si="125"/>
        <v/>
      </c>
      <c r="KGI248" s="125" t="str">
        <f t="shared" ca="1" si="125"/>
        <v/>
      </c>
      <c r="KGJ248" s="125" t="str">
        <f t="shared" ca="1" si="125"/>
        <v/>
      </c>
      <c r="KGK248" s="125" t="str">
        <f t="shared" ca="1" si="125"/>
        <v/>
      </c>
      <c r="KGL248" s="125" t="str">
        <f t="shared" ca="1" si="125"/>
        <v/>
      </c>
      <c r="KGM248" s="125" t="str">
        <f t="shared" ca="1" si="125"/>
        <v/>
      </c>
      <c r="KGN248" s="125" t="str">
        <f t="shared" ca="1" si="125"/>
        <v/>
      </c>
      <c r="KGO248" s="125" t="str">
        <f t="shared" ca="1" si="125"/>
        <v/>
      </c>
      <c r="KGP248" s="125" t="str">
        <f t="shared" ca="1" si="125"/>
        <v/>
      </c>
      <c r="KGQ248" s="125" t="str">
        <f t="shared" ca="1" si="125"/>
        <v/>
      </c>
      <c r="KGR248" s="125" t="str">
        <f t="shared" ca="1" si="125"/>
        <v/>
      </c>
      <c r="KGS248" s="125" t="str">
        <f t="shared" ca="1" si="125"/>
        <v/>
      </c>
      <c r="KGT248" s="125" t="str">
        <f t="shared" ca="1" si="125"/>
        <v/>
      </c>
      <c r="KGU248" s="125" t="str">
        <f t="shared" ca="1" si="125"/>
        <v/>
      </c>
      <c r="KGV248" s="125" t="str">
        <f t="shared" ca="1" si="125"/>
        <v/>
      </c>
      <c r="KGW248" s="125" t="str">
        <f t="shared" ca="1" si="125"/>
        <v/>
      </c>
      <c r="KGX248" s="125" t="str">
        <f t="shared" ca="1" si="125"/>
        <v/>
      </c>
      <c r="KGY248" s="125" t="str">
        <f t="shared" ca="1" si="125"/>
        <v/>
      </c>
      <c r="KGZ248" s="125" t="str">
        <f t="shared" ca="1" si="125"/>
        <v/>
      </c>
      <c r="KHA248" s="125" t="str">
        <f t="shared" ca="1" si="125"/>
        <v/>
      </c>
      <c r="KHB248" s="125" t="str">
        <f t="shared" ca="1" si="125"/>
        <v/>
      </c>
      <c r="KHC248" s="125" t="str">
        <f t="shared" ca="1" si="125"/>
        <v/>
      </c>
      <c r="KHD248" s="125" t="str">
        <f t="shared" ca="1" si="125"/>
        <v/>
      </c>
      <c r="KHE248" s="125" t="str">
        <f t="shared" ca="1" si="125"/>
        <v/>
      </c>
      <c r="KHF248" s="125" t="str">
        <f t="shared" ca="1" si="125"/>
        <v/>
      </c>
      <c r="KHG248" s="125" t="str">
        <f t="shared" ca="1" si="125"/>
        <v/>
      </c>
      <c r="KHH248" s="125" t="str">
        <f t="shared" ca="1" si="125"/>
        <v/>
      </c>
      <c r="KHI248" s="125" t="str">
        <f t="shared" ca="1" si="125"/>
        <v/>
      </c>
      <c r="KHJ248" s="125" t="str">
        <f t="shared" ca="1" si="125"/>
        <v/>
      </c>
      <c r="KHK248" s="125" t="str">
        <f t="shared" ca="1" si="125"/>
        <v/>
      </c>
      <c r="KHL248" s="125" t="str">
        <f t="shared" ca="1" si="125"/>
        <v/>
      </c>
      <c r="KHM248" s="125" t="str">
        <f t="shared" ca="1" si="125"/>
        <v/>
      </c>
      <c r="KHN248" s="125" t="str">
        <f t="shared" ca="1" si="125"/>
        <v/>
      </c>
      <c r="KHO248" s="125" t="str">
        <f t="shared" ca="1" si="125"/>
        <v/>
      </c>
      <c r="KHP248" s="125" t="str">
        <f t="shared" ca="1" si="125"/>
        <v/>
      </c>
      <c r="KHQ248" s="125" t="str">
        <f t="shared" ca="1" si="125"/>
        <v/>
      </c>
      <c r="KHR248" s="125" t="str">
        <f t="shared" ca="1" si="125"/>
        <v/>
      </c>
      <c r="KHS248" s="125" t="str">
        <f t="shared" ca="1" si="125"/>
        <v/>
      </c>
      <c r="KHT248" s="125" t="str">
        <f t="shared" ca="1" si="125"/>
        <v/>
      </c>
      <c r="KHU248" s="125" t="str">
        <f t="shared" ca="1" si="125"/>
        <v/>
      </c>
      <c r="KHV248" s="125" t="str">
        <f t="shared" ca="1" si="125"/>
        <v/>
      </c>
      <c r="KHW248" s="125" t="str">
        <f t="shared" ca="1" si="125"/>
        <v/>
      </c>
      <c r="KHX248" s="125" t="str">
        <f t="shared" ca="1" si="125"/>
        <v/>
      </c>
      <c r="KHY248" s="125" t="str">
        <f t="shared" ca="1" si="125"/>
        <v/>
      </c>
      <c r="KHZ248" s="125" t="str">
        <f t="shared" ca="1" si="125"/>
        <v/>
      </c>
      <c r="KIA248" s="125" t="str">
        <f t="shared" ca="1" si="125"/>
        <v/>
      </c>
      <c r="KIB248" s="125" t="str">
        <f t="shared" ca="1" si="125"/>
        <v/>
      </c>
      <c r="KIC248" s="125" t="str">
        <f t="shared" ca="1" si="125"/>
        <v/>
      </c>
      <c r="KID248" s="125" t="str">
        <f t="shared" ca="1" si="125"/>
        <v/>
      </c>
      <c r="KIE248" s="125" t="str">
        <f t="shared" ca="1" si="125"/>
        <v/>
      </c>
      <c r="KIF248" s="125" t="str">
        <f t="shared" ca="1" si="125"/>
        <v/>
      </c>
      <c r="KIG248" s="125" t="str">
        <f t="shared" ca="1" si="125"/>
        <v/>
      </c>
      <c r="KIH248" s="125" t="str">
        <f t="shared" ca="1" si="125"/>
        <v/>
      </c>
      <c r="KII248" s="125" t="str">
        <f t="shared" ca="1" si="125"/>
        <v/>
      </c>
      <c r="KIJ248" s="125" t="str">
        <f t="shared" ca="1" si="125"/>
        <v/>
      </c>
      <c r="KIK248" s="125" t="str">
        <f t="shared" ref="KIK248:KKV248" ca="1" si="126">IFERROR(INDEX(UNSPSCDes,MATCH(INDIRECT(ADDRESS(ROW(),COLUMN()-1,4)),UNSPSCCode,0)),"")</f>
        <v/>
      </c>
      <c r="KIL248" s="125" t="str">
        <f t="shared" ca="1" si="126"/>
        <v/>
      </c>
      <c r="KIM248" s="125" t="str">
        <f t="shared" ca="1" si="126"/>
        <v/>
      </c>
      <c r="KIN248" s="125" t="str">
        <f t="shared" ca="1" si="126"/>
        <v/>
      </c>
      <c r="KIO248" s="125" t="str">
        <f t="shared" ca="1" si="126"/>
        <v/>
      </c>
      <c r="KIP248" s="125" t="str">
        <f t="shared" ca="1" si="126"/>
        <v/>
      </c>
      <c r="KIQ248" s="125" t="str">
        <f t="shared" ca="1" si="126"/>
        <v/>
      </c>
      <c r="KIR248" s="125" t="str">
        <f t="shared" ca="1" si="126"/>
        <v/>
      </c>
      <c r="KIS248" s="125" t="str">
        <f t="shared" ca="1" si="126"/>
        <v/>
      </c>
      <c r="KIT248" s="125" t="str">
        <f t="shared" ca="1" si="126"/>
        <v/>
      </c>
      <c r="KIU248" s="125" t="str">
        <f t="shared" ca="1" si="126"/>
        <v/>
      </c>
      <c r="KIV248" s="125" t="str">
        <f t="shared" ca="1" si="126"/>
        <v/>
      </c>
      <c r="KIW248" s="125" t="str">
        <f t="shared" ca="1" si="126"/>
        <v/>
      </c>
      <c r="KIX248" s="125" t="str">
        <f t="shared" ca="1" si="126"/>
        <v/>
      </c>
      <c r="KIY248" s="125" t="str">
        <f t="shared" ca="1" si="126"/>
        <v/>
      </c>
      <c r="KIZ248" s="125" t="str">
        <f t="shared" ca="1" si="126"/>
        <v/>
      </c>
      <c r="KJA248" s="125" t="str">
        <f t="shared" ca="1" si="126"/>
        <v/>
      </c>
      <c r="KJB248" s="125" t="str">
        <f t="shared" ca="1" si="126"/>
        <v/>
      </c>
      <c r="KJC248" s="125" t="str">
        <f t="shared" ca="1" si="126"/>
        <v/>
      </c>
      <c r="KJD248" s="125" t="str">
        <f t="shared" ca="1" si="126"/>
        <v/>
      </c>
      <c r="KJE248" s="125" t="str">
        <f t="shared" ca="1" si="126"/>
        <v/>
      </c>
      <c r="KJF248" s="125" t="str">
        <f t="shared" ca="1" si="126"/>
        <v/>
      </c>
      <c r="KJG248" s="125" t="str">
        <f t="shared" ca="1" si="126"/>
        <v/>
      </c>
      <c r="KJH248" s="125" t="str">
        <f t="shared" ca="1" si="126"/>
        <v/>
      </c>
      <c r="KJI248" s="125" t="str">
        <f t="shared" ca="1" si="126"/>
        <v/>
      </c>
      <c r="KJJ248" s="125" t="str">
        <f t="shared" ca="1" si="126"/>
        <v/>
      </c>
      <c r="KJK248" s="125" t="str">
        <f t="shared" ca="1" si="126"/>
        <v/>
      </c>
      <c r="KJL248" s="125" t="str">
        <f t="shared" ca="1" si="126"/>
        <v/>
      </c>
      <c r="KJM248" s="125" t="str">
        <f t="shared" ca="1" si="126"/>
        <v/>
      </c>
      <c r="KJN248" s="125" t="str">
        <f t="shared" ca="1" si="126"/>
        <v/>
      </c>
      <c r="KJO248" s="125" t="str">
        <f t="shared" ca="1" si="126"/>
        <v/>
      </c>
      <c r="KJP248" s="125" t="str">
        <f t="shared" ca="1" si="126"/>
        <v/>
      </c>
      <c r="KJQ248" s="125" t="str">
        <f t="shared" ca="1" si="126"/>
        <v/>
      </c>
      <c r="KJR248" s="125" t="str">
        <f t="shared" ca="1" si="126"/>
        <v/>
      </c>
      <c r="KJS248" s="125" t="str">
        <f t="shared" ca="1" si="126"/>
        <v/>
      </c>
      <c r="KJT248" s="125" t="str">
        <f t="shared" ca="1" si="126"/>
        <v/>
      </c>
      <c r="KJU248" s="125" t="str">
        <f t="shared" ca="1" si="126"/>
        <v/>
      </c>
      <c r="KJV248" s="125" t="str">
        <f t="shared" ca="1" si="126"/>
        <v/>
      </c>
      <c r="KJW248" s="125" t="str">
        <f t="shared" ca="1" si="126"/>
        <v/>
      </c>
      <c r="KJX248" s="125" t="str">
        <f t="shared" ca="1" si="126"/>
        <v/>
      </c>
      <c r="KJY248" s="125" t="str">
        <f t="shared" ca="1" si="126"/>
        <v/>
      </c>
      <c r="KJZ248" s="125" t="str">
        <f t="shared" ca="1" si="126"/>
        <v/>
      </c>
      <c r="KKA248" s="125" t="str">
        <f t="shared" ca="1" si="126"/>
        <v/>
      </c>
      <c r="KKB248" s="125" t="str">
        <f t="shared" ca="1" si="126"/>
        <v/>
      </c>
      <c r="KKC248" s="125" t="str">
        <f t="shared" ca="1" si="126"/>
        <v/>
      </c>
      <c r="KKD248" s="125" t="str">
        <f t="shared" ca="1" si="126"/>
        <v/>
      </c>
      <c r="KKE248" s="125" t="str">
        <f t="shared" ca="1" si="126"/>
        <v/>
      </c>
      <c r="KKF248" s="125" t="str">
        <f t="shared" ca="1" si="126"/>
        <v/>
      </c>
      <c r="KKG248" s="125" t="str">
        <f t="shared" ca="1" si="126"/>
        <v/>
      </c>
      <c r="KKH248" s="125" t="str">
        <f t="shared" ca="1" si="126"/>
        <v/>
      </c>
      <c r="KKI248" s="125" t="str">
        <f t="shared" ca="1" si="126"/>
        <v/>
      </c>
      <c r="KKJ248" s="125" t="str">
        <f t="shared" ca="1" si="126"/>
        <v/>
      </c>
      <c r="KKK248" s="125" t="str">
        <f t="shared" ca="1" si="126"/>
        <v/>
      </c>
      <c r="KKL248" s="125" t="str">
        <f t="shared" ca="1" si="126"/>
        <v/>
      </c>
      <c r="KKM248" s="125" t="str">
        <f t="shared" ca="1" si="126"/>
        <v/>
      </c>
      <c r="KKN248" s="125" t="str">
        <f t="shared" ca="1" si="126"/>
        <v/>
      </c>
      <c r="KKO248" s="125" t="str">
        <f t="shared" ca="1" si="126"/>
        <v/>
      </c>
      <c r="KKP248" s="125" t="str">
        <f t="shared" ca="1" si="126"/>
        <v/>
      </c>
      <c r="KKQ248" s="125" t="str">
        <f t="shared" ca="1" si="126"/>
        <v/>
      </c>
      <c r="KKR248" s="125" t="str">
        <f t="shared" ca="1" si="126"/>
        <v/>
      </c>
      <c r="KKS248" s="125" t="str">
        <f t="shared" ca="1" si="126"/>
        <v/>
      </c>
      <c r="KKT248" s="125" t="str">
        <f t="shared" ca="1" si="126"/>
        <v/>
      </c>
      <c r="KKU248" s="125" t="str">
        <f t="shared" ca="1" si="126"/>
        <v/>
      </c>
      <c r="KKV248" s="125" t="str">
        <f t="shared" ca="1" si="126"/>
        <v/>
      </c>
      <c r="KKW248" s="125" t="str">
        <f t="shared" ref="KKW248:KNH248" ca="1" si="127">IFERROR(INDEX(UNSPSCDes,MATCH(INDIRECT(ADDRESS(ROW(),COLUMN()-1,4)),UNSPSCCode,0)),"")</f>
        <v/>
      </c>
      <c r="KKX248" s="125" t="str">
        <f t="shared" ca="1" si="127"/>
        <v/>
      </c>
      <c r="KKY248" s="125" t="str">
        <f t="shared" ca="1" si="127"/>
        <v/>
      </c>
      <c r="KKZ248" s="125" t="str">
        <f t="shared" ca="1" si="127"/>
        <v/>
      </c>
      <c r="KLA248" s="125" t="str">
        <f t="shared" ca="1" si="127"/>
        <v/>
      </c>
      <c r="KLB248" s="125" t="str">
        <f t="shared" ca="1" si="127"/>
        <v/>
      </c>
      <c r="KLC248" s="125" t="str">
        <f t="shared" ca="1" si="127"/>
        <v/>
      </c>
      <c r="KLD248" s="125" t="str">
        <f t="shared" ca="1" si="127"/>
        <v/>
      </c>
      <c r="KLE248" s="125" t="str">
        <f t="shared" ca="1" si="127"/>
        <v/>
      </c>
      <c r="KLF248" s="125" t="str">
        <f t="shared" ca="1" si="127"/>
        <v/>
      </c>
      <c r="KLG248" s="125" t="str">
        <f t="shared" ca="1" si="127"/>
        <v/>
      </c>
      <c r="KLH248" s="125" t="str">
        <f t="shared" ca="1" si="127"/>
        <v/>
      </c>
      <c r="KLI248" s="125" t="str">
        <f t="shared" ca="1" si="127"/>
        <v/>
      </c>
      <c r="KLJ248" s="125" t="str">
        <f t="shared" ca="1" si="127"/>
        <v/>
      </c>
      <c r="KLK248" s="125" t="str">
        <f t="shared" ca="1" si="127"/>
        <v/>
      </c>
      <c r="KLL248" s="125" t="str">
        <f t="shared" ca="1" si="127"/>
        <v/>
      </c>
      <c r="KLM248" s="125" t="str">
        <f t="shared" ca="1" si="127"/>
        <v/>
      </c>
      <c r="KLN248" s="125" t="str">
        <f t="shared" ca="1" si="127"/>
        <v/>
      </c>
      <c r="KLO248" s="125" t="str">
        <f t="shared" ca="1" si="127"/>
        <v/>
      </c>
      <c r="KLP248" s="125" t="str">
        <f t="shared" ca="1" si="127"/>
        <v/>
      </c>
      <c r="KLQ248" s="125" t="str">
        <f t="shared" ca="1" si="127"/>
        <v/>
      </c>
      <c r="KLR248" s="125" t="str">
        <f t="shared" ca="1" si="127"/>
        <v/>
      </c>
      <c r="KLS248" s="125" t="str">
        <f t="shared" ca="1" si="127"/>
        <v/>
      </c>
      <c r="KLT248" s="125" t="str">
        <f t="shared" ca="1" si="127"/>
        <v/>
      </c>
      <c r="KLU248" s="125" t="str">
        <f t="shared" ca="1" si="127"/>
        <v/>
      </c>
      <c r="KLV248" s="125" t="str">
        <f t="shared" ca="1" si="127"/>
        <v/>
      </c>
      <c r="KLW248" s="125" t="str">
        <f t="shared" ca="1" si="127"/>
        <v/>
      </c>
      <c r="KLX248" s="125" t="str">
        <f t="shared" ca="1" si="127"/>
        <v/>
      </c>
      <c r="KLY248" s="125" t="str">
        <f t="shared" ca="1" si="127"/>
        <v/>
      </c>
      <c r="KLZ248" s="125" t="str">
        <f t="shared" ca="1" si="127"/>
        <v/>
      </c>
      <c r="KMA248" s="125" t="str">
        <f t="shared" ca="1" si="127"/>
        <v/>
      </c>
      <c r="KMB248" s="125" t="str">
        <f t="shared" ca="1" si="127"/>
        <v/>
      </c>
      <c r="KMC248" s="125" t="str">
        <f t="shared" ca="1" si="127"/>
        <v/>
      </c>
      <c r="KMD248" s="125" t="str">
        <f t="shared" ca="1" si="127"/>
        <v/>
      </c>
      <c r="KME248" s="125" t="str">
        <f t="shared" ca="1" si="127"/>
        <v/>
      </c>
      <c r="KMF248" s="125" t="str">
        <f t="shared" ca="1" si="127"/>
        <v/>
      </c>
      <c r="KMG248" s="125" t="str">
        <f t="shared" ca="1" si="127"/>
        <v/>
      </c>
      <c r="KMH248" s="125" t="str">
        <f t="shared" ca="1" si="127"/>
        <v/>
      </c>
      <c r="KMI248" s="125" t="str">
        <f t="shared" ca="1" si="127"/>
        <v/>
      </c>
      <c r="KMJ248" s="125" t="str">
        <f t="shared" ca="1" si="127"/>
        <v/>
      </c>
      <c r="KMK248" s="125" t="str">
        <f t="shared" ca="1" si="127"/>
        <v/>
      </c>
      <c r="KML248" s="125" t="str">
        <f t="shared" ca="1" si="127"/>
        <v/>
      </c>
      <c r="KMM248" s="125" t="str">
        <f t="shared" ca="1" si="127"/>
        <v/>
      </c>
      <c r="KMN248" s="125" t="str">
        <f t="shared" ca="1" si="127"/>
        <v/>
      </c>
      <c r="KMO248" s="125" t="str">
        <f t="shared" ca="1" si="127"/>
        <v/>
      </c>
      <c r="KMP248" s="125" t="str">
        <f t="shared" ca="1" si="127"/>
        <v/>
      </c>
      <c r="KMQ248" s="125" t="str">
        <f t="shared" ca="1" si="127"/>
        <v/>
      </c>
      <c r="KMR248" s="125" t="str">
        <f t="shared" ca="1" si="127"/>
        <v/>
      </c>
      <c r="KMS248" s="125" t="str">
        <f t="shared" ca="1" si="127"/>
        <v/>
      </c>
      <c r="KMT248" s="125" t="str">
        <f t="shared" ca="1" si="127"/>
        <v/>
      </c>
      <c r="KMU248" s="125" t="str">
        <f t="shared" ca="1" si="127"/>
        <v/>
      </c>
      <c r="KMV248" s="125" t="str">
        <f t="shared" ca="1" si="127"/>
        <v/>
      </c>
      <c r="KMW248" s="125" t="str">
        <f t="shared" ca="1" si="127"/>
        <v/>
      </c>
      <c r="KMX248" s="125" t="str">
        <f t="shared" ca="1" si="127"/>
        <v/>
      </c>
      <c r="KMY248" s="125" t="str">
        <f t="shared" ca="1" si="127"/>
        <v/>
      </c>
      <c r="KMZ248" s="125" t="str">
        <f t="shared" ca="1" si="127"/>
        <v/>
      </c>
      <c r="KNA248" s="125" t="str">
        <f t="shared" ca="1" si="127"/>
        <v/>
      </c>
      <c r="KNB248" s="125" t="str">
        <f t="shared" ca="1" si="127"/>
        <v/>
      </c>
      <c r="KNC248" s="125" t="str">
        <f t="shared" ca="1" si="127"/>
        <v/>
      </c>
      <c r="KND248" s="125" t="str">
        <f t="shared" ca="1" si="127"/>
        <v/>
      </c>
      <c r="KNE248" s="125" t="str">
        <f t="shared" ca="1" si="127"/>
        <v/>
      </c>
      <c r="KNF248" s="125" t="str">
        <f t="shared" ca="1" si="127"/>
        <v/>
      </c>
      <c r="KNG248" s="125" t="str">
        <f t="shared" ca="1" si="127"/>
        <v/>
      </c>
      <c r="KNH248" s="125" t="str">
        <f t="shared" ca="1" si="127"/>
        <v/>
      </c>
      <c r="KNI248" s="125" t="str">
        <f t="shared" ref="KNI248:KPT248" ca="1" si="128">IFERROR(INDEX(UNSPSCDes,MATCH(INDIRECT(ADDRESS(ROW(),COLUMN()-1,4)),UNSPSCCode,0)),"")</f>
        <v/>
      </c>
      <c r="KNJ248" s="125" t="str">
        <f t="shared" ca="1" si="128"/>
        <v/>
      </c>
      <c r="KNK248" s="125" t="str">
        <f t="shared" ca="1" si="128"/>
        <v/>
      </c>
      <c r="KNL248" s="125" t="str">
        <f t="shared" ca="1" si="128"/>
        <v/>
      </c>
      <c r="KNM248" s="125" t="str">
        <f t="shared" ca="1" si="128"/>
        <v/>
      </c>
      <c r="KNN248" s="125" t="str">
        <f t="shared" ca="1" si="128"/>
        <v/>
      </c>
      <c r="KNO248" s="125" t="str">
        <f t="shared" ca="1" si="128"/>
        <v/>
      </c>
      <c r="KNP248" s="125" t="str">
        <f t="shared" ca="1" si="128"/>
        <v/>
      </c>
      <c r="KNQ248" s="125" t="str">
        <f t="shared" ca="1" si="128"/>
        <v/>
      </c>
      <c r="KNR248" s="125" t="str">
        <f t="shared" ca="1" si="128"/>
        <v/>
      </c>
      <c r="KNS248" s="125" t="str">
        <f t="shared" ca="1" si="128"/>
        <v/>
      </c>
      <c r="KNT248" s="125" t="str">
        <f t="shared" ca="1" si="128"/>
        <v/>
      </c>
      <c r="KNU248" s="125" t="str">
        <f t="shared" ca="1" si="128"/>
        <v/>
      </c>
      <c r="KNV248" s="125" t="str">
        <f t="shared" ca="1" si="128"/>
        <v/>
      </c>
      <c r="KNW248" s="125" t="str">
        <f t="shared" ca="1" si="128"/>
        <v/>
      </c>
      <c r="KNX248" s="125" t="str">
        <f t="shared" ca="1" si="128"/>
        <v/>
      </c>
      <c r="KNY248" s="125" t="str">
        <f t="shared" ca="1" si="128"/>
        <v/>
      </c>
      <c r="KNZ248" s="125" t="str">
        <f t="shared" ca="1" si="128"/>
        <v/>
      </c>
      <c r="KOA248" s="125" t="str">
        <f t="shared" ca="1" si="128"/>
        <v/>
      </c>
      <c r="KOB248" s="125" t="str">
        <f t="shared" ca="1" si="128"/>
        <v/>
      </c>
      <c r="KOC248" s="125" t="str">
        <f t="shared" ca="1" si="128"/>
        <v/>
      </c>
      <c r="KOD248" s="125" t="str">
        <f t="shared" ca="1" si="128"/>
        <v/>
      </c>
      <c r="KOE248" s="125" t="str">
        <f t="shared" ca="1" si="128"/>
        <v/>
      </c>
      <c r="KOF248" s="125" t="str">
        <f t="shared" ca="1" si="128"/>
        <v/>
      </c>
      <c r="KOG248" s="125" t="str">
        <f t="shared" ca="1" si="128"/>
        <v/>
      </c>
      <c r="KOH248" s="125" t="str">
        <f t="shared" ca="1" si="128"/>
        <v/>
      </c>
      <c r="KOI248" s="125" t="str">
        <f t="shared" ca="1" si="128"/>
        <v/>
      </c>
      <c r="KOJ248" s="125" t="str">
        <f t="shared" ca="1" si="128"/>
        <v/>
      </c>
      <c r="KOK248" s="125" t="str">
        <f t="shared" ca="1" si="128"/>
        <v/>
      </c>
      <c r="KOL248" s="125" t="str">
        <f t="shared" ca="1" si="128"/>
        <v/>
      </c>
      <c r="KOM248" s="125" t="str">
        <f t="shared" ca="1" si="128"/>
        <v/>
      </c>
      <c r="KON248" s="125" t="str">
        <f t="shared" ca="1" si="128"/>
        <v/>
      </c>
      <c r="KOO248" s="125" t="str">
        <f t="shared" ca="1" si="128"/>
        <v/>
      </c>
      <c r="KOP248" s="125" t="str">
        <f t="shared" ca="1" si="128"/>
        <v/>
      </c>
      <c r="KOQ248" s="125" t="str">
        <f t="shared" ca="1" si="128"/>
        <v/>
      </c>
      <c r="KOR248" s="125" t="str">
        <f t="shared" ca="1" si="128"/>
        <v/>
      </c>
      <c r="KOS248" s="125" t="str">
        <f t="shared" ca="1" si="128"/>
        <v/>
      </c>
      <c r="KOT248" s="125" t="str">
        <f t="shared" ca="1" si="128"/>
        <v/>
      </c>
      <c r="KOU248" s="125" t="str">
        <f t="shared" ca="1" si="128"/>
        <v/>
      </c>
      <c r="KOV248" s="125" t="str">
        <f t="shared" ca="1" si="128"/>
        <v/>
      </c>
      <c r="KOW248" s="125" t="str">
        <f t="shared" ca="1" si="128"/>
        <v/>
      </c>
      <c r="KOX248" s="125" t="str">
        <f t="shared" ca="1" si="128"/>
        <v/>
      </c>
      <c r="KOY248" s="125" t="str">
        <f t="shared" ca="1" si="128"/>
        <v/>
      </c>
      <c r="KOZ248" s="125" t="str">
        <f t="shared" ca="1" si="128"/>
        <v/>
      </c>
      <c r="KPA248" s="125" t="str">
        <f t="shared" ca="1" si="128"/>
        <v/>
      </c>
      <c r="KPB248" s="125" t="str">
        <f t="shared" ca="1" si="128"/>
        <v/>
      </c>
      <c r="KPC248" s="125" t="str">
        <f t="shared" ca="1" si="128"/>
        <v/>
      </c>
      <c r="KPD248" s="125" t="str">
        <f t="shared" ca="1" si="128"/>
        <v/>
      </c>
      <c r="KPE248" s="125" t="str">
        <f t="shared" ca="1" si="128"/>
        <v/>
      </c>
      <c r="KPF248" s="125" t="str">
        <f t="shared" ca="1" si="128"/>
        <v/>
      </c>
      <c r="KPG248" s="125" t="str">
        <f t="shared" ca="1" si="128"/>
        <v/>
      </c>
      <c r="KPH248" s="125" t="str">
        <f t="shared" ca="1" si="128"/>
        <v/>
      </c>
      <c r="KPI248" s="125" t="str">
        <f t="shared" ca="1" si="128"/>
        <v/>
      </c>
      <c r="KPJ248" s="125" t="str">
        <f t="shared" ca="1" si="128"/>
        <v/>
      </c>
      <c r="KPK248" s="125" t="str">
        <f t="shared" ca="1" si="128"/>
        <v/>
      </c>
      <c r="KPL248" s="125" t="str">
        <f t="shared" ca="1" si="128"/>
        <v/>
      </c>
      <c r="KPM248" s="125" t="str">
        <f t="shared" ca="1" si="128"/>
        <v/>
      </c>
      <c r="KPN248" s="125" t="str">
        <f t="shared" ca="1" si="128"/>
        <v/>
      </c>
      <c r="KPO248" s="125" t="str">
        <f t="shared" ca="1" si="128"/>
        <v/>
      </c>
      <c r="KPP248" s="125" t="str">
        <f t="shared" ca="1" si="128"/>
        <v/>
      </c>
      <c r="KPQ248" s="125" t="str">
        <f t="shared" ca="1" si="128"/>
        <v/>
      </c>
      <c r="KPR248" s="125" t="str">
        <f t="shared" ca="1" si="128"/>
        <v/>
      </c>
      <c r="KPS248" s="125" t="str">
        <f t="shared" ca="1" si="128"/>
        <v/>
      </c>
      <c r="KPT248" s="125" t="str">
        <f t="shared" ca="1" si="128"/>
        <v/>
      </c>
      <c r="KPU248" s="125" t="str">
        <f t="shared" ref="KPU248:KSF248" ca="1" si="129">IFERROR(INDEX(UNSPSCDes,MATCH(INDIRECT(ADDRESS(ROW(),COLUMN()-1,4)),UNSPSCCode,0)),"")</f>
        <v/>
      </c>
      <c r="KPV248" s="125" t="str">
        <f t="shared" ca="1" si="129"/>
        <v/>
      </c>
      <c r="KPW248" s="125" t="str">
        <f t="shared" ca="1" si="129"/>
        <v/>
      </c>
      <c r="KPX248" s="125" t="str">
        <f t="shared" ca="1" si="129"/>
        <v/>
      </c>
      <c r="KPY248" s="125" t="str">
        <f t="shared" ca="1" si="129"/>
        <v/>
      </c>
      <c r="KPZ248" s="125" t="str">
        <f t="shared" ca="1" si="129"/>
        <v/>
      </c>
      <c r="KQA248" s="125" t="str">
        <f t="shared" ca="1" si="129"/>
        <v/>
      </c>
      <c r="KQB248" s="125" t="str">
        <f t="shared" ca="1" si="129"/>
        <v/>
      </c>
      <c r="KQC248" s="125" t="str">
        <f t="shared" ca="1" si="129"/>
        <v/>
      </c>
      <c r="KQD248" s="125" t="str">
        <f t="shared" ca="1" si="129"/>
        <v/>
      </c>
      <c r="KQE248" s="125" t="str">
        <f t="shared" ca="1" si="129"/>
        <v/>
      </c>
      <c r="KQF248" s="125" t="str">
        <f t="shared" ca="1" si="129"/>
        <v/>
      </c>
      <c r="KQG248" s="125" t="str">
        <f t="shared" ca="1" si="129"/>
        <v/>
      </c>
      <c r="KQH248" s="125" t="str">
        <f t="shared" ca="1" si="129"/>
        <v/>
      </c>
      <c r="KQI248" s="125" t="str">
        <f t="shared" ca="1" si="129"/>
        <v/>
      </c>
      <c r="KQJ248" s="125" t="str">
        <f t="shared" ca="1" si="129"/>
        <v/>
      </c>
      <c r="KQK248" s="125" t="str">
        <f t="shared" ca="1" si="129"/>
        <v/>
      </c>
      <c r="KQL248" s="125" t="str">
        <f t="shared" ca="1" si="129"/>
        <v/>
      </c>
      <c r="KQM248" s="125" t="str">
        <f t="shared" ca="1" si="129"/>
        <v/>
      </c>
      <c r="KQN248" s="125" t="str">
        <f t="shared" ca="1" si="129"/>
        <v/>
      </c>
      <c r="KQO248" s="125" t="str">
        <f t="shared" ca="1" si="129"/>
        <v/>
      </c>
      <c r="KQP248" s="125" t="str">
        <f t="shared" ca="1" si="129"/>
        <v/>
      </c>
      <c r="KQQ248" s="125" t="str">
        <f t="shared" ca="1" si="129"/>
        <v/>
      </c>
      <c r="KQR248" s="125" t="str">
        <f t="shared" ca="1" si="129"/>
        <v/>
      </c>
      <c r="KQS248" s="125" t="str">
        <f t="shared" ca="1" si="129"/>
        <v/>
      </c>
      <c r="KQT248" s="125" t="str">
        <f t="shared" ca="1" si="129"/>
        <v/>
      </c>
      <c r="KQU248" s="125" t="str">
        <f t="shared" ca="1" si="129"/>
        <v/>
      </c>
      <c r="KQV248" s="125" t="str">
        <f t="shared" ca="1" si="129"/>
        <v/>
      </c>
      <c r="KQW248" s="125" t="str">
        <f t="shared" ca="1" si="129"/>
        <v/>
      </c>
      <c r="KQX248" s="125" t="str">
        <f t="shared" ca="1" si="129"/>
        <v/>
      </c>
      <c r="KQY248" s="125" t="str">
        <f t="shared" ca="1" si="129"/>
        <v/>
      </c>
      <c r="KQZ248" s="125" t="str">
        <f t="shared" ca="1" si="129"/>
        <v/>
      </c>
      <c r="KRA248" s="125" t="str">
        <f t="shared" ca="1" si="129"/>
        <v/>
      </c>
      <c r="KRB248" s="125" t="str">
        <f t="shared" ca="1" si="129"/>
        <v/>
      </c>
      <c r="KRC248" s="125" t="str">
        <f t="shared" ca="1" si="129"/>
        <v/>
      </c>
      <c r="KRD248" s="125" t="str">
        <f t="shared" ca="1" si="129"/>
        <v/>
      </c>
      <c r="KRE248" s="125" t="str">
        <f t="shared" ca="1" si="129"/>
        <v/>
      </c>
      <c r="KRF248" s="125" t="str">
        <f t="shared" ca="1" si="129"/>
        <v/>
      </c>
      <c r="KRG248" s="125" t="str">
        <f t="shared" ca="1" si="129"/>
        <v/>
      </c>
      <c r="KRH248" s="125" t="str">
        <f t="shared" ca="1" si="129"/>
        <v/>
      </c>
      <c r="KRI248" s="125" t="str">
        <f t="shared" ca="1" si="129"/>
        <v/>
      </c>
      <c r="KRJ248" s="125" t="str">
        <f t="shared" ca="1" si="129"/>
        <v/>
      </c>
      <c r="KRK248" s="125" t="str">
        <f t="shared" ca="1" si="129"/>
        <v/>
      </c>
      <c r="KRL248" s="125" t="str">
        <f t="shared" ca="1" si="129"/>
        <v/>
      </c>
      <c r="KRM248" s="125" t="str">
        <f t="shared" ca="1" si="129"/>
        <v/>
      </c>
      <c r="KRN248" s="125" t="str">
        <f t="shared" ca="1" si="129"/>
        <v/>
      </c>
      <c r="KRO248" s="125" t="str">
        <f t="shared" ca="1" si="129"/>
        <v/>
      </c>
      <c r="KRP248" s="125" t="str">
        <f t="shared" ca="1" si="129"/>
        <v/>
      </c>
      <c r="KRQ248" s="125" t="str">
        <f t="shared" ca="1" si="129"/>
        <v/>
      </c>
      <c r="KRR248" s="125" t="str">
        <f t="shared" ca="1" si="129"/>
        <v/>
      </c>
      <c r="KRS248" s="125" t="str">
        <f t="shared" ca="1" si="129"/>
        <v/>
      </c>
      <c r="KRT248" s="125" t="str">
        <f t="shared" ca="1" si="129"/>
        <v/>
      </c>
      <c r="KRU248" s="125" t="str">
        <f t="shared" ca="1" si="129"/>
        <v/>
      </c>
      <c r="KRV248" s="125" t="str">
        <f t="shared" ca="1" si="129"/>
        <v/>
      </c>
      <c r="KRW248" s="125" t="str">
        <f t="shared" ca="1" si="129"/>
        <v/>
      </c>
      <c r="KRX248" s="125" t="str">
        <f t="shared" ca="1" si="129"/>
        <v/>
      </c>
      <c r="KRY248" s="125" t="str">
        <f t="shared" ca="1" si="129"/>
        <v/>
      </c>
      <c r="KRZ248" s="125" t="str">
        <f t="shared" ca="1" si="129"/>
        <v/>
      </c>
      <c r="KSA248" s="125" t="str">
        <f t="shared" ca="1" si="129"/>
        <v/>
      </c>
      <c r="KSB248" s="125" t="str">
        <f t="shared" ca="1" si="129"/>
        <v/>
      </c>
      <c r="KSC248" s="125" t="str">
        <f t="shared" ca="1" si="129"/>
        <v/>
      </c>
      <c r="KSD248" s="125" t="str">
        <f t="shared" ca="1" si="129"/>
        <v/>
      </c>
      <c r="KSE248" s="125" t="str">
        <f t="shared" ca="1" si="129"/>
        <v/>
      </c>
      <c r="KSF248" s="125" t="str">
        <f t="shared" ca="1" si="129"/>
        <v/>
      </c>
      <c r="KSG248" s="125" t="str">
        <f t="shared" ref="KSG248:KUR248" ca="1" si="130">IFERROR(INDEX(UNSPSCDes,MATCH(INDIRECT(ADDRESS(ROW(),COLUMN()-1,4)),UNSPSCCode,0)),"")</f>
        <v/>
      </c>
      <c r="KSH248" s="125" t="str">
        <f t="shared" ca="1" si="130"/>
        <v/>
      </c>
      <c r="KSI248" s="125" t="str">
        <f t="shared" ca="1" si="130"/>
        <v/>
      </c>
      <c r="KSJ248" s="125" t="str">
        <f t="shared" ca="1" si="130"/>
        <v/>
      </c>
      <c r="KSK248" s="125" t="str">
        <f t="shared" ca="1" si="130"/>
        <v/>
      </c>
      <c r="KSL248" s="125" t="str">
        <f t="shared" ca="1" si="130"/>
        <v/>
      </c>
      <c r="KSM248" s="125" t="str">
        <f t="shared" ca="1" si="130"/>
        <v/>
      </c>
      <c r="KSN248" s="125" t="str">
        <f t="shared" ca="1" si="130"/>
        <v/>
      </c>
      <c r="KSO248" s="125" t="str">
        <f t="shared" ca="1" si="130"/>
        <v/>
      </c>
      <c r="KSP248" s="125" t="str">
        <f t="shared" ca="1" si="130"/>
        <v/>
      </c>
      <c r="KSQ248" s="125" t="str">
        <f t="shared" ca="1" si="130"/>
        <v/>
      </c>
      <c r="KSR248" s="125" t="str">
        <f t="shared" ca="1" si="130"/>
        <v/>
      </c>
      <c r="KSS248" s="125" t="str">
        <f t="shared" ca="1" si="130"/>
        <v/>
      </c>
      <c r="KST248" s="125" t="str">
        <f t="shared" ca="1" si="130"/>
        <v/>
      </c>
      <c r="KSU248" s="125" t="str">
        <f t="shared" ca="1" si="130"/>
        <v/>
      </c>
      <c r="KSV248" s="125" t="str">
        <f t="shared" ca="1" si="130"/>
        <v/>
      </c>
      <c r="KSW248" s="125" t="str">
        <f t="shared" ca="1" si="130"/>
        <v/>
      </c>
      <c r="KSX248" s="125" t="str">
        <f t="shared" ca="1" si="130"/>
        <v/>
      </c>
      <c r="KSY248" s="125" t="str">
        <f t="shared" ca="1" si="130"/>
        <v/>
      </c>
      <c r="KSZ248" s="125" t="str">
        <f t="shared" ca="1" si="130"/>
        <v/>
      </c>
      <c r="KTA248" s="125" t="str">
        <f t="shared" ca="1" si="130"/>
        <v/>
      </c>
      <c r="KTB248" s="125" t="str">
        <f t="shared" ca="1" si="130"/>
        <v/>
      </c>
      <c r="KTC248" s="125" t="str">
        <f t="shared" ca="1" si="130"/>
        <v/>
      </c>
      <c r="KTD248" s="125" t="str">
        <f t="shared" ca="1" si="130"/>
        <v/>
      </c>
      <c r="KTE248" s="125" t="str">
        <f t="shared" ca="1" si="130"/>
        <v/>
      </c>
      <c r="KTF248" s="125" t="str">
        <f t="shared" ca="1" si="130"/>
        <v/>
      </c>
      <c r="KTG248" s="125" t="str">
        <f t="shared" ca="1" si="130"/>
        <v/>
      </c>
      <c r="KTH248" s="125" t="str">
        <f t="shared" ca="1" si="130"/>
        <v/>
      </c>
      <c r="KTI248" s="125" t="str">
        <f t="shared" ca="1" si="130"/>
        <v/>
      </c>
      <c r="KTJ248" s="125" t="str">
        <f t="shared" ca="1" si="130"/>
        <v/>
      </c>
      <c r="KTK248" s="125" t="str">
        <f t="shared" ca="1" si="130"/>
        <v/>
      </c>
      <c r="KTL248" s="125" t="str">
        <f t="shared" ca="1" si="130"/>
        <v/>
      </c>
      <c r="KTM248" s="125" t="str">
        <f t="shared" ca="1" si="130"/>
        <v/>
      </c>
      <c r="KTN248" s="125" t="str">
        <f t="shared" ca="1" si="130"/>
        <v/>
      </c>
      <c r="KTO248" s="125" t="str">
        <f t="shared" ca="1" si="130"/>
        <v/>
      </c>
      <c r="KTP248" s="125" t="str">
        <f t="shared" ca="1" si="130"/>
        <v/>
      </c>
      <c r="KTQ248" s="125" t="str">
        <f t="shared" ca="1" si="130"/>
        <v/>
      </c>
      <c r="KTR248" s="125" t="str">
        <f t="shared" ca="1" si="130"/>
        <v/>
      </c>
      <c r="KTS248" s="125" t="str">
        <f t="shared" ca="1" si="130"/>
        <v/>
      </c>
      <c r="KTT248" s="125" t="str">
        <f t="shared" ca="1" si="130"/>
        <v/>
      </c>
      <c r="KTU248" s="125" t="str">
        <f t="shared" ca="1" si="130"/>
        <v/>
      </c>
      <c r="KTV248" s="125" t="str">
        <f t="shared" ca="1" si="130"/>
        <v/>
      </c>
      <c r="KTW248" s="125" t="str">
        <f t="shared" ca="1" si="130"/>
        <v/>
      </c>
      <c r="KTX248" s="125" t="str">
        <f t="shared" ca="1" si="130"/>
        <v/>
      </c>
      <c r="KTY248" s="125" t="str">
        <f t="shared" ca="1" si="130"/>
        <v/>
      </c>
      <c r="KTZ248" s="125" t="str">
        <f t="shared" ca="1" si="130"/>
        <v/>
      </c>
      <c r="KUA248" s="125" t="str">
        <f t="shared" ca="1" si="130"/>
        <v/>
      </c>
      <c r="KUB248" s="125" t="str">
        <f t="shared" ca="1" si="130"/>
        <v/>
      </c>
      <c r="KUC248" s="125" t="str">
        <f t="shared" ca="1" si="130"/>
        <v/>
      </c>
      <c r="KUD248" s="125" t="str">
        <f t="shared" ca="1" si="130"/>
        <v/>
      </c>
      <c r="KUE248" s="125" t="str">
        <f t="shared" ca="1" si="130"/>
        <v/>
      </c>
      <c r="KUF248" s="125" t="str">
        <f t="shared" ca="1" si="130"/>
        <v/>
      </c>
      <c r="KUG248" s="125" t="str">
        <f t="shared" ca="1" si="130"/>
        <v/>
      </c>
      <c r="KUH248" s="125" t="str">
        <f t="shared" ca="1" si="130"/>
        <v/>
      </c>
      <c r="KUI248" s="125" t="str">
        <f t="shared" ca="1" si="130"/>
        <v/>
      </c>
      <c r="KUJ248" s="125" t="str">
        <f t="shared" ca="1" si="130"/>
        <v/>
      </c>
      <c r="KUK248" s="125" t="str">
        <f t="shared" ca="1" si="130"/>
        <v/>
      </c>
      <c r="KUL248" s="125" t="str">
        <f t="shared" ca="1" si="130"/>
        <v/>
      </c>
      <c r="KUM248" s="125" t="str">
        <f t="shared" ca="1" si="130"/>
        <v/>
      </c>
      <c r="KUN248" s="125" t="str">
        <f t="shared" ca="1" si="130"/>
        <v/>
      </c>
      <c r="KUO248" s="125" t="str">
        <f t="shared" ca="1" si="130"/>
        <v/>
      </c>
      <c r="KUP248" s="125" t="str">
        <f t="shared" ca="1" si="130"/>
        <v/>
      </c>
      <c r="KUQ248" s="125" t="str">
        <f t="shared" ca="1" si="130"/>
        <v/>
      </c>
      <c r="KUR248" s="125" t="str">
        <f t="shared" ca="1" si="130"/>
        <v/>
      </c>
      <c r="KUS248" s="125" t="str">
        <f t="shared" ref="KUS248:KXD248" ca="1" si="131">IFERROR(INDEX(UNSPSCDes,MATCH(INDIRECT(ADDRESS(ROW(),COLUMN()-1,4)),UNSPSCCode,0)),"")</f>
        <v/>
      </c>
      <c r="KUT248" s="125" t="str">
        <f t="shared" ca="1" si="131"/>
        <v/>
      </c>
      <c r="KUU248" s="125" t="str">
        <f t="shared" ca="1" si="131"/>
        <v/>
      </c>
      <c r="KUV248" s="125" t="str">
        <f t="shared" ca="1" si="131"/>
        <v/>
      </c>
      <c r="KUW248" s="125" t="str">
        <f t="shared" ca="1" si="131"/>
        <v/>
      </c>
      <c r="KUX248" s="125" t="str">
        <f t="shared" ca="1" si="131"/>
        <v/>
      </c>
      <c r="KUY248" s="125" t="str">
        <f t="shared" ca="1" si="131"/>
        <v/>
      </c>
      <c r="KUZ248" s="125" t="str">
        <f t="shared" ca="1" si="131"/>
        <v/>
      </c>
      <c r="KVA248" s="125" t="str">
        <f t="shared" ca="1" si="131"/>
        <v/>
      </c>
      <c r="KVB248" s="125" t="str">
        <f t="shared" ca="1" si="131"/>
        <v/>
      </c>
      <c r="KVC248" s="125" t="str">
        <f t="shared" ca="1" si="131"/>
        <v/>
      </c>
      <c r="KVD248" s="125" t="str">
        <f t="shared" ca="1" si="131"/>
        <v/>
      </c>
      <c r="KVE248" s="125" t="str">
        <f t="shared" ca="1" si="131"/>
        <v/>
      </c>
      <c r="KVF248" s="125" t="str">
        <f t="shared" ca="1" si="131"/>
        <v/>
      </c>
      <c r="KVG248" s="125" t="str">
        <f t="shared" ca="1" si="131"/>
        <v/>
      </c>
      <c r="KVH248" s="125" t="str">
        <f t="shared" ca="1" si="131"/>
        <v/>
      </c>
      <c r="KVI248" s="125" t="str">
        <f t="shared" ca="1" si="131"/>
        <v/>
      </c>
      <c r="KVJ248" s="125" t="str">
        <f t="shared" ca="1" si="131"/>
        <v/>
      </c>
      <c r="KVK248" s="125" t="str">
        <f t="shared" ca="1" si="131"/>
        <v/>
      </c>
      <c r="KVL248" s="125" t="str">
        <f t="shared" ca="1" si="131"/>
        <v/>
      </c>
      <c r="KVM248" s="125" t="str">
        <f t="shared" ca="1" si="131"/>
        <v/>
      </c>
      <c r="KVN248" s="125" t="str">
        <f t="shared" ca="1" si="131"/>
        <v/>
      </c>
      <c r="KVO248" s="125" t="str">
        <f t="shared" ca="1" si="131"/>
        <v/>
      </c>
      <c r="KVP248" s="125" t="str">
        <f t="shared" ca="1" si="131"/>
        <v/>
      </c>
      <c r="KVQ248" s="125" t="str">
        <f t="shared" ca="1" si="131"/>
        <v/>
      </c>
      <c r="KVR248" s="125" t="str">
        <f t="shared" ca="1" si="131"/>
        <v/>
      </c>
      <c r="KVS248" s="125" t="str">
        <f t="shared" ca="1" si="131"/>
        <v/>
      </c>
      <c r="KVT248" s="125" t="str">
        <f t="shared" ca="1" si="131"/>
        <v/>
      </c>
      <c r="KVU248" s="125" t="str">
        <f t="shared" ca="1" si="131"/>
        <v/>
      </c>
      <c r="KVV248" s="125" t="str">
        <f t="shared" ca="1" si="131"/>
        <v/>
      </c>
      <c r="KVW248" s="125" t="str">
        <f t="shared" ca="1" si="131"/>
        <v/>
      </c>
      <c r="KVX248" s="125" t="str">
        <f t="shared" ca="1" si="131"/>
        <v/>
      </c>
      <c r="KVY248" s="125" t="str">
        <f t="shared" ca="1" si="131"/>
        <v/>
      </c>
      <c r="KVZ248" s="125" t="str">
        <f t="shared" ca="1" si="131"/>
        <v/>
      </c>
      <c r="KWA248" s="125" t="str">
        <f t="shared" ca="1" si="131"/>
        <v/>
      </c>
      <c r="KWB248" s="125" t="str">
        <f t="shared" ca="1" si="131"/>
        <v/>
      </c>
      <c r="KWC248" s="125" t="str">
        <f t="shared" ca="1" si="131"/>
        <v/>
      </c>
      <c r="KWD248" s="125" t="str">
        <f t="shared" ca="1" si="131"/>
        <v/>
      </c>
      <c r="KWE248" s="125" t="str">
        <f t="shared" ca="1" si="131"/>
        <v/>
      </c>
      <c r="KWF248" s="125" t="str">
        <f t="shared" ca="1" si="131"/>
        <v/>
      </c>
      <c r="KWG248" s="125" t="str">
        <f t="shared" ca="1" si="131"/>
        <v/>
      </c>
      <c r="KWH248" s="125" t="str">
        <f t="shared" ca="1" si="131"/>
        <v/>
      </c>
      <c r="KWI248" s="125" t="str">
        <f t="shared" ca="1" si="131"/>
        <v/>
      </c>
      <c r="KWJ248" s="125" t="str">
        <f t="shared" ca="1" si="131"/>
        <v/>
      </c>
      <c r="KWK248" s="125" t="str">
        <f t="shared" ca="1" si="131"/>
        <v/>
      </c>
      <c r="KWL248" s="125" t="str">
        <f t="shared" ca="1" si="131"/>
        <v/>
      </c>
      <c r="KWM248" s="125" t="str">
        <f t="shared" ca="1" si="131"/>
        <v/>
      </c>
      <c r="KWN248" s="125" t="str">
        <f t="shared" ca="1" si="131"/>
        <v/>
      </c>
      <c r="KWO248" s="125" t="str">
        <f t="shared" ca="1" si="131"/>
        <v/>
      </c>
      <c r="KWP248" s="125" t="str">
        <f t="shared" ca="1" si="131"/>
        <v/>
      </c>
      <c r="KWQ248" s="125" t="str">
        <f t="shared" ca="1" si="131"/>
        <v/>
      </c>
      <c r="KWR248" s="125" t="str">
        <f t="shared" ca="1" si="131"/>
        <v/>
      </c>
      <c r="KWS248" s="125" t="str">
        <f t="shared" ca="1" si="131"/>
        <v/>
      </c>
      <c r="KWT248" s="125" t="str">
        <f t="shared" ca="1" si="131"/>
        <v/>
      </c>
      <c r="KWU248" s="125" t="str">
        <f t="shared" ca="1" si="131"/>
        <v/>
      </c>
      <c r="KWV248" s="125" t="str">
        <f t="shared" ca="1" si="131"/>
        <v/>
      </c>
      <c r="KWW248" s="125" t="str">
        <f t="shared" ca="1" si="131"/>
        <v/>
      </c>
      <c r="KWX248" s="125" t="str">
        <f t="shared" ca="1" si="131"/>
        <v/>
      </c>
      <c r="KWY248" s="125" t="str">
        <f t="shared" ca="1" si="131"/>
        <v/>
      </c>
      <c r="KWZ248" s="125" t="str">
        <f t="shared" ca="1" si="131"/>
        <v/>
      </c>
      <c r="KXA248" s="125" t="str">
        <f t="shared" ca="1" si="131"/>
        <v/>
      </c>
      <c r="KXB248" s="125" t="str">
        <f t="shared" ca="1" si="131"/>
        <v/>
      </c>
      <c r="KXC248" s="125" t="str">
        <f t="shared" ca="1" si="131"/>
        <v/>
      </c>
      <c r="KXD248" s="125" t="str">
        <f t="shared" ca="1" si="131"/>
        <v/>
      </c>
      <c r="KXE248" s="125" t="str">
        <f t="shared" ref="KXE248:KZP248" ca="1" si="132">IFERROR(INDEX(UNSPSCDes,MATCH(INDIRECT(ADDRESS(ROW(),COLUMN()-1,4)),UNSPSCCode,0)),"")</f>
        <v/>
      </c>
      <c r="KXF248" s="125" t="str">
        <f t="shared" ca="1" si="132"/>
        <v/>
      </c>
      <c r="KXG248" s="125" t="str">
        <f t="shared" ca="1" si="132"/>
        <v/>
      </c>
      <c r="KXH248" s="125" t="str">
        <f t="shared" ca="1" si="132"/>
        <v/>
      </c>
      <c r="KXI248" s="125" t="str">
        <f t="shared" ca="1" si="132"/>
        <v/>
      </c>
      <c r="KXJ248" s="125" t="str">
        <f t="shared" ca="1" si="132"/>
        <v/>
      </c>
      <c r="KXK248" s="125" t="str">
        <f t="shared" ca="1" si="132"/>
        <v/>
      </c>
      <c r="KXL248" s="125" t="str">
        <f t="shared" ca="1" si="132"/>
        <v/>
      </c>
      <c r="KXM248" s="125" t="str">
        <f t="shared" ca="1" si="132"/>
        <v/>
      </c>
      <c r="KXN248" s="125" t="str">
        <f t="shared" ca="1" si="132"/>
        <v/>
      </c>
      <c r="KXO248" s="125" t="str">
        <f t="shared" ca="1" si="132"/>
        <v/>
      </c>
      <c r="KXP248" s="125" t="str">
        <f t="shared" ca="1" si="132"/>
        <v/>
      </c>
      <c r="KXQ248" s="125" t="str">
        <f t="shared" ca="1" si="132"/>
        <v/>
      </c>
      <c r="KXR248" s="125" t="str">
        <f t="shared" ca="1" si="132"/>
        <v/>
      </c>
      <c r="KXS248" s="125" t="str">
        <f t="shared" ca="1" si="132"/>
        <v/>
      </c>
      <c r="KXT248" s="125" t="str">
        <f t="shared" ca="1" si="132"/>
        <v/>
      </c>
      <c r="KXU248" s="125" t="str">
        <f t="shared" ca="1" si="132"/>
        <v/>
      </c>
      <c r="KXV248" s="125" t="str">
        <f t="shared" ca="1" si="132"/>
        <v/>
      </c>
      <c r="KXW248" s="125" t="str">
        <f t="shared" ca="1" si="132"/>
        <v/>
      </c>
      <c r="KXX248" s="125" t="str">
        <f t="shared" ca="1" si="132"/>
        <v/>
      </c>
      <c r="KXY248" s="125" t="str">
        <f t="shared" ca="1" si="132"/>
        <v/>
      </c>
      <c r="KXZ248" s="125" t="str">
        <f t="shared" ca="1" si="132"/>
        <v/>
      </c>
      <c r="KYA248" s="125" t="str">
        <f t="shared" ca="1" si="132"/>
        <v/>
      </c>
      <c r="KYB248" s="125" t="str">
        <f t="shared" ca="1" si="132"/>
        <v/>
      </c>
      <c r="KYC248" s="125" t="str">
        <f t="shared" ca="1" si="132"/>
        <v/>
      </c>
      <c r="KYD248" s="125" t="str">
        <f t="shared" ca="1" si="132"/>
        <v/>
      </c>
      <c r="KYE248" s="125" t="str">
        <f t="shared" ca="1" si="132"/>
        <v/>
      </c>
      <c r="KYF248" s="125" t="str">
        <f t="shared" ca="1" si="132"/>
        <v/>
      </c>
      <c r="KYG248" s="125" t="str">
        <f t="shared" ca="1" si="132"/>
        <v/>
      </c>
      <c r="KYH248" s="125" t="str">
        <f t="shared" ca="1" si="132"/>
        <v/>
      </c>
      <c r="KYI248" s="125" t="str">
        <f t="shared" ca="1" si="132"/>
        <v/>
      </c>
      <c r="KYJ248" s="125" t="str">
        <f t="shared" ca="1" si="132"/>
        <v/>
      </c>
      <c r="KYK248" s="125" t="str">
        <f t="shared" ca="1" si="132"/>
        <v/>
      </c>
      <c r="KYL248" s="125" t="str">
        <f t="shared" ca="1" si="132"/>
        <v/>
      </c>
      <c r="KYM248" s="125" t="str">
        <f t="shared" ca="1" si="132"/>
        <v/>
      </c>
      <c r="KYN248" s="125" t="str">
        <f t="shared" ca="1" si="132"/>
        <v/>
      </c>
      <c r="KYO248" s="125" t="str">
        <f t="shared" ca="1" si="132"/>
        <v/>
      </c>
      <c r="KYP248" s="125" t="str">
        <f t="shared" ca="1" si="132"/>
        <v/>
      </c>
      <c r="KYQ248" s="125" t="str">
        <f t="shared" ca="1" si="132"/>
        <v/>
      </c>
      <c r="KYR248" s="125" t="str">
        <f t="shared" ca="1" si="132"/>
        <v/>
      </c>
      <c r="KYS248" s="125" t="str">
        <f t="shared" ca="1" si="132"/>
        <v/>
      </c>
      <c r="KYT248" s="125" t="str">
        <f t="shared" ca="1" si="132"/>
        <v/>
      </c>
      <c r="KYU248" s="125" t="str">
        <f t="shared" ca="1" si="132"/>
        <v/>
      </c>
      <c r="KYV248" s="125" t="str">
        <f t="shared" ca="1" si="132"/>
        <v/>
      </c>
      <c r="KYW248" s="125" t="str">
        <f t="shared" ca="1" si="132"/>
        <v/>
      </c>
      <c r="KYX248" s="125" t="str">
        <f t="shared" ca="1" si="132"/>
        <v/>
      </c>
      <c r="KYY248" s="125" t="str">
        <f t="shared" ca="1" si="132"/>
        <v/>
      </c>
      <c r="KYZ248" s="125" t="str">
        <f t="shared" ca="1" si="132"/>
        <v/>
      </c>
      <c r="KZA248" s="125" t="str">
        <f t="shared" ca="1" si="132"/>
        <v/>
      </c>
      <c r="KZB248" s="125" t="str">
        <f t="shared" ca="1" si="132"/>
        <v/>
      </c>
      <c r="KZC248" s="125" t="str">
        <f t="shared" ca="1" si="132"/>
        <v/>
      </c>
      <c r="KZD248" s="125" t="str">
        <f t="shared" ca="1" si="132"/>
        <v/>
      </c>
      <c r="KZE248" s="125" t="str">
        <f t="shared" ca="1" si="132"/>
        <v/>
      </c>
      <c r="KZF248" s="125" t="str">
        <f t="shared" ca="1" si="132"/>
        <v/>
      </c>
      <c r="KZG248" s="125" t="str">
        <f t="shared" ca="1" si="132"/>
        <v/>
      </c>
      <c r="KZH248" s="125" t="str">
        <f t="shared" ca="1" si="132"/>
        <v/>
      </c>
      <c r="KZI248" s="125" t="str">
        <f t="shared" ca="1" si="132"/>
        <v/>
      </c>
      <c r="KZJ248" s="125" t="str">
        <f t="shared" ca="1" si="132"/>
        <v/>
      </c>
      <c r="KZK248" s="125" t="str">
        <f t="shared" ca="1" si="132"/>
        <v/>
      </c>
      <c r="KZL248" s="125" t="str">
        <f t="shared" ca="1" si="132"/>
        <v/>
      </c>
      <c r="KZM248" s="125" t="str">
        <f t="shared" ca="1" si="132"/>
        <v/>
      </c>
      <c r="KZN248" s="125" t="str">
        <f t="shared" ca="1" si="132"/>
        <v/>
      </c>
      <c r="KZO248" s="125" t="str">
        <f t="shared" ca="1" si="132"/>
        <v/>
      </c>
      <c r="KZP248" s="125" t="str">
        <f t="shared" ca="1" si="132"/>
        <v/>
      </c>
      <c r="KZQ248" s="125" t="str">
        <f t="shared" ref="KZQ248:LCB248" ca="1" si="133">IFERROR(INDEX(UNSPSCDes,MATCH(INDIRECT(ADDRESS(ROW(),COLUMN()-1,4)),UNSPSCCode,0)),"")</f>
        <v/>
      </c>
      <c r="KZR248" s="125" t="str">
        <f t="shared" ca="1" si="133"/>
        <v/>
      </c>
      <c r="KZS248" s="125" t="str">
        <f t="shared" ca="1" si="133"/>
        <v/>
      </c>
      <c r="KZT248" s="125" t="str">
        <f t="shared" ca="1" si="133"/>
        <v/>
      </c>
      <c r="KZU248" s="125" t="str">
        <f t="shared" ca="1" si="133"/>
        <v/>
      </c>
      <c r="KZV248" s="125" t="str">
        <f t="shared" ca="1" si="133"/>
        <v/>
      </c>
      <c r="KZW248" s="125" t="str">
        <f t="shared" ca="1" si="133"/>
        <v/>
      </c>
      <c r="KZX248" s="125" t="str">
        <f t="shared" ca="1" si="133"/>
        <v/>
      </c>
      <c r="KZY248" s="125" t="str">
        <f t="shared" ca="1" si="133"/>
        <v/>
      </c>
      <c r="KZZ248" s="125" t="str">
        <f t="shared" ca="1" si="133"/>
        <v/>
      </c>
      <c r="LAA248" s="125" t="str">
        <f t="shared" ca="1" si="133"/>
        <v/>
      </c>
      <c r="LAB248" s="125" t="str">
        <f t="shared" ca="1" si="133"/>
        <v/>
      </c>
      <c r="LAC248" s="125" t="str">
        <f t="shared" ca="1" si="133"/>
        <v/>
      </c>
      <c r="LAD248" s="125" t="str">
        <f t="shared" ca="1" si="133"/>
        <v/>
      </c>
      <c r="LAE248" s="125" t="str">
        <f t="shared" ca="1" si="133"/>
        <v/>
      </c>
      <c r="LAF248" s="125" t="str">
        <f t="shared" ca="1" si="133"/>
        <v/>
      </c>
      <c r="LAG248" s="125" t="str">
        <f t="shared" ca="1" si="133"/>
        <v/>
      </c>
      <c r="LAH248" s="125" t="str">
        <f t="shared" ca="1" si="133"/>
        <v/>
      </c>
      <c r="LAI248" s="125" t="str">
        <f t="shared" ca="1" si="133"/>
        <v/>
      </c>
      <c r="LAJ248" s="125" t="str">
        <f t="shared" ca="1" si="133"/>
        <v/>
      </c>
      <c r="LAK248" s="125" t="str">
        <f t="shared" ca="1" si="133"/>
        <v/>
      </c>
      <c r="LAL248" s="125" t="str">
        <f t="shared" ca="1" si="133"/>
        <v/>
      </c>
      <c r="LAM248" s="125" t="str">
        <f t="shared" ca="1" si="133"/>
        <v/>
      </c>
      <c r="LAN248" s="125" t="str">
        <f t="shared" ca="1" si="133"/>
        <v/>
      </c>
      <c r="LAO248" s="125" t="str">
        <f t="shared" ca="1" si="133"/>
        <v/>
      </c>
      <c r="LAP248" s="125" t="str">
        <f t="shared" ca="1" si="133"/>
        <v/>
      </c>
      <c r="LAQ248" s="125" t="str">
        <f t="shared" ca="1" si="133"/>
        <v/>
      </c>
      <c r="LAR248" s="125" t="str">
        <f t="shared" ca="1" si="133"/>
        <v/>
      </c>
      <c r="LAS248" s="125" t="str">
        <f t="shared" ca="1" si="133"/>
        <v/>
      </c>
      <c r="LAT248" s="125" t="str">
        <f t="shared" ca="1" si="133"/>
        <v/>
      </c>
      <c r="LAU248" s="125" t="str">
        <f t="shared" ca="1" si="133"/>
        <v/>
      </c>
      <c r="LAV248" s="125" t="str">
        <f t="shared" ca="1" si="133"/>
        <v/>
      </c>
      <c r="LAW248" s="125" t="str">
        <f t="shared" ca="1" si="133"/>
        <v/>
      </c>
      <c r="LAX248" s="125" t="str">
        <f t="shared" ca="1" si="133"/>
        <v/>
      </c>
      <c r="LAY248" s="125" t="str">
        <f t="shared" ca="1" si="133"/>
        <v/>
      </c>
      <c r="LAZ248" s="125" t="str">
        <f t="shared" ca="1" si="133"/>
        <v/>
      </c>
      <c r="LBA248" s="125" t="str">
        <f t="shared" ca="1" si="133"/>
        <v/>
      </c>
      <c r="LBB248" s="125" t="str">
        <f t="shared" ca="1" si="133"/>
        <v/>
      </c>
      <c r="LBC248" s="125" t="str">
        <f t="shared" ca="1" si="133"/>
        <v/>
      </c>
      <c r="LBD248" s="125" t="str">
        <f t="shared" ca="1" si="133"/>
        <v/>
      </c>
      <c r="LBE248" s="125" t="str">
        <f t="shared" ca="1" si="133"/>
        <v/>
      </c>
      <c r="LBF248" s="125" t="str">
        <f t="shared" ca="1" si="133"/>
        <v/>
      </c>
      <c r="LBG248" s="125" t="str">
        <f t="shared" ca="1" si="133"/>
        <v/>
      </c>
      <c r="LBH248" s="125" t="str">
        <f t="shared" ca="1" si="133"/>
        <v/>
      </c>
      <c r="LBI248" s="125" t="str">
        <f t="shared" ca="1" si="133"/>
        <v/>
      </c>
      <c r="LBJ248" s="125" t="str">
        <f t="shared" ca="1" si="133"/>
        <v/>
      </c>
      <c r="LBK248" s="125" t="str">
        <f t="shared" ca="1" si="133"/>
        <v/>
      </c>
      <c r="LBL248" s="125" t="str">
        <f t="shared" ca="1" si="133"/>
        <v/>
      </c>
      <c r="LBM248" s="125" t="str">
        <f t="shared" ca="1" si="133"/>
        <v/>
      </c>
      <c r="LBN248" s="125" t="str">
        <f t="shared" ca="1" si="133"/>
        <v/>
      </c>
      <c r="LBO248" s="125" t="str">
        <f t="shared" ca="1" si="133"/>
        <v/>
      </c>
      <c r="LBP248" s="125" t="str">
        <f t="shared" ca="1" si="133"/>
        <v/>
      </c>
      <c r="LBQ248" s="125" t="str">
        <f t="shared" ca="1" si="133"/>
        <v/>
      </c>
      <c r="LBR248" s="125" t="str">
        <f t="shared" ca="1" si="133"/>
        <v/>
      </c>
      <c r="LBS248" s="125" t="str">
        <f t="shared" ca="1" si="133"/>
        <v/>
      </c>
      <c r="LBT248" s="125" t="str">
        <f t="shared" ca="1" si="133"/>
        <v/>
      </c>
      <c r="LBU248" s="125" t="str">
        <f t="shared" ca="1" si="133"/>
        <v/>
      </c>
      <c r="LBV248" s="125" t="str">
        <f t="shared" ca="1" si="133"/>
        <v/>
      </c>
      <c r="LBW248" s="125" t="str">
        <f t="shared" ca="1" si="133"/>
        <v/>
      </c>
      <c r="LBX248" s="125" t="str">
        <f t="shared" ca="1" si="133"/>
        <v/>
      </c>
      <c r="LBY248" s="125" t="str">
        <f t="shared" ca="1" si="133"/>
        <v/>
      </c>
      <c r="LBZ248" s="125" t="str">
        <f t="shared" ca="1" si="133"/>
        <v/>
      </c>
      <c r="LCA248" s="125" t="str">
        <f t="shared" ca="1" si="133"/>
        <v/>
      </c>
      <c r="LCB248" s="125" t="str">
        <f t="shared" ca="1" si="133"/>
        <v/>
      </c>
      <c r="LCC248" s="125" t="str">
        <f t="shared" ref="LCC248:LEN248" ca="1" si="134">IFERROR(INDEX(UNSPSCDes,MATCH(INDIRECT(ADDRESS(ROW(),COLUMN()-1,4)),UNSPSCCode,0)),"")</f>
        <v/>
      </c>
      <c r="LCD248" s="125" t="str">
        <f t="shared" ca="1" si="134"/>
        <v/>
      </c>
      <c r="LCE248" s="125" t="str">
        <f t="shared" ca="1" si="134"/>
        <v/>
      </c>
      <c r="LCF248" s="125" t="str">
        <f t="shared" ca="1" si="134"/>
        <v/>
      </c>
      <c r="LCG248" s="125" t="str">
        <f t="shared" ca="1" si="134"/>
        <v/>
      </c>
      <c r="LCH248" s="125" t="str">
        <f t="shared" ca="1" si="134"/>
        <v/>
      </c>
      <c r="LCI248" s="125" t="str">
        <f t="shared" ca="1" si="134"/>
        <v/>
      </c>
      <c r="LCJ248" s="125" t="str">
        <f t="shared" ca="1" si="134"/>
        <v/>
      </c>
      <c r="LCK248" s="125" t="str">
        <f t="shared" ca="1" si="134"/>
        <v/>
      </c>
      <c r="LCL248" s="125" t="str">
        <f t="shared" ca="1" si="134"/>
        <v/>
      </c>
      <c r="LCM248" s="125" t="str">
        <f t="shared" ca="1" si="134"/>
        <v/>
      </c>
      <c r="LCN248" s="125" t="str">
        <f t="shared" ca="1" si="134"/>
        <v/>
      </c>
      <c r="LCO248" s="125" t="str">
        <f t="shared" ca="1" si="134"/>
        <v/>
      </c>
      <c r="LCP248" s="125" t="str">
        <f t="shared" ca="1" si="134"/>
        <v/>
      </c>
      <c r="LCQ248" s="125" t="str">
        <f t="shared" ca="1" si="134"/>
        <v/>
      </c>
      <c r="LCR248" s="125" t="str">
        <f t="shared" ca="1" si="134"/>
        <v/>
      </c>
      <c r="LCS248" s="125" t="str">
        <f t="shared" ca="1" si="134"/>
        <v/>
      </c>
      <c r="LCT248" s="125" t="str">
        <f t="shared" ca="1" si="134"/>
        <v/>
      </c>
      <c r="LCU248" s="125" t="str">
        <f t="shared" ca="1" si="134"/>
        <v/>
      </c>
      <c r="LCV248" s="125" t="str">
        <f t="shared" ca="1" si="134"/>
        <v/>
      </c>
      <c r="LCW248" s="125" t="str">
        <f t="shared" ca="1" si="134"/>
        <v/>
      </c>
      <c r="LCX248" s="125" t="str">
        <f t="shared" ca="1" si="134"/>
        <v/>
      </c>
      <c r="LCY248" s="125" t="str">
        <f t="shared" ca="1" si="134"/>
        <v/>
      </c>
      <c r="LCZ248" s="125" t="str">
        <f t="shared" ca="1" si="134"/>
        <v/>
      </c>
      <c r="LDA248" s="125" t="str">
        <f t="shared" ca="1" si="134"/>
        <v/>
      </c>
      <c r="LDB248" s="125" t="str">
        <f t="shared" ca="1" si="134"/>
        <v/>
      </c>
      <c r="LDC248" s="125" t="str">
        <f t="shared" ca="1" si="134"/>
        <v/>
      </c>
      <c r="LDD248" s="125" t="str">
        <f t="shared" ca="1" si="134"/>
        <v/>
      </c>
      <c r="LDE248" s="125" t="str">
        <f t="shared" ca="1" si="134"/>
        <v/>
      </c>
      <c r="LDF248" s="125" t="str">
        <f t="shared" ca="1" si="134"/>
        <v/>
      </c>
      <c r="LDG248" s="125" t="str">
        <f t="shared" ca="1" si="134"/>
        <v/>
      </c>
      <c r="LDH248" s="125" t="str">
        <f t="shared" ca="1" si="134"/>
        <v/>
      </c>
      <c r="LDI248" s="125" t="str">
        <f t="shared" ca="1" si="134"/>
        <v/>
      </c>
      <c r="LDJ248" s="125" t="str">
        <f t="shared" ca="1" si="134"/>
        <v/>
      </c>
      <c r="LDK248" s="125" t="str">
        <f t="shared" ca="1" si="134"/>
        <v/>
      </c>
      <c r="LDL248" s="125" t="str">
        <f t="shared" ca="1" si="134"/>
        <v/>
      </c>
      <c r="LDM248" s="125" t="str">
        <f t="shared" ca="1" si="134"/>
        <v/>
      </c>
      <c r="LDN248" s="125" t="str">
        <f t="shared" ca="1" si="134"/>
        <v/>
      </c>
      <c r="LDO248" s="125" t="str">
        <f t="shared" ca="1" si="134"/>
        <v/>
      </c>
      <c r="LDP248" s="125" t="str">
        <f t="shared" ca="1" si="134"/>
        <v/>
      </c>
      <c r="LDQ248" s="125" t="str">
        <f t="shared" ca="1" si="134"/>
        <v/>
      </c>
      <c r="LDR248" s="125" t="str">
        <f t="shared" ca="1" si="134"/>
        <v/>
      </c>
      <c r="LDS248" s="125" t="str">
        <f t="shared" ca="1" si="134"/>
        <v/>
      </c>
      <c r="LDT248" s="125" t="str">
        <f t="shared" ca="1" si="134"/>
        <v/>
      </c>
      <c r="LDU248" s="125" t="str">
        <f t="shared" ca="1" si="134"/>
        <v/>
      </c>
      <c r="LDV248" s="125" t="str">
        <f t="shared" ca="1" si="134"/>
        <v/>
      </c>
      <c r="LDW248" s="125" t="str">
        <f t="shared" ca="1" si="134"/>
        <v/>
      </c>
      <c r="LDX248" s="125" t="str">
        <f t="shared" ca="1" si="134"/>
        <v/>
      </c>
      <c r="LDY248" s="125" t="str">
        <f t="shared" ca="1" si="134"/>
        <v/>
      </c>
      <c r="LDZ248" s="125" t="str">
        <f t="shared" ca="1" si="134"/>
        <v/>
      </c>
      <c r="LEA248" s="125" t="str">
        <f t="shared" ca="1" si="134"/>
        <v/>
      </c>
      <c r="LEB248" s="125" t="str">
        <f t="shared" ca="1" si="134"/>
        <v/>
      </c>
      <c r="LEC248" s="125" t="str">
        <f t="shared" ca="1" si="134"/>
        <v/>
      </c>
      <c r="LED248" s="125" t="str">
        <f t="shared" ca="1" si="134"/>
        <v/>
      </c>
      <c r="LEE248" s="125" t="str">
        <f t="shared" ca="1" si="134"/>
        <v/>
      </c>
      <c r="LEF248" s="125" t="str">
        <f t="shared" ca="1" si="134"/>
        <v/>
      </c>
      <c r="LEG248" s="125" t="str">
        <f t="shared" ca="1" si="134"/>
        <v/>
      </c>
      <c r="LEH248" s="125" t="str">
        <f t="shared" ca="1" si="134"/>
        <v/>
      </c>
      <c r="LEI248" s="125" t="str">
        <f t="shared" ca="1" si="134"/>
        <v/>
      </c>
      <c r="LEJ248" s="125" t="str">
        <f t="shared" ca="1" si="134"/>
        <v/>
      </c>
      <c r="LEK248" s="125" t="str">
        <f t="shared" ca="1" si="134"/>
        <v/>
      </c>
      <c r="LEL248" s="125" t="str">
        <f t="shared" ca="1" si="134"/>
        <v/>
      </c>
      <c r="LEM248" s="125" t="str">
        <f t="shared" ca="1" si="134"/>
        <v/>
      </c>
      <c r="LEN248" s="125" t="str">
        <f t="shared" ca="1" si="134"/>
        <v/>
      </c>
      <c r="LEO248" s="125" t="str">
        <f t="shared" ref="LEO248:LGZ248" ca="1" si="135">IFERROR(INDEX(UNSPSCDes,MATCH(INDIRECT(ADDRESS(ROW(),COLUMN()-1,4)),UNSPSCCode,0)),"")</f>
        <v/>
      </c>
      <c r="LEP248" s="125" t="str">
        <f t="shared" ca="1" si="135"/>
        <v/>
      </c>
      <c r="LEQ248" s="125" t="str">
        <f t="shared" ca="1" si="135"/>
        <v/>
      </c>
      <c r="LER248" s="125" t="str">
        <f t="shared" ca="1" si="135"/>
        <v/>
      </c>
      <c r="LES248" s="125" t="str">
        <f t="shared" ca="1" si="135"/>
        <v/>
      </c>
      <c r="LET248" s="125" t="str">
        <f t="shared" ca="1" si="135"/>
        <v/>
      </c>
      <c r="LEU248" s="125" t="str">
        <f t="shared" ca="1" si="135"/>
        <v/>
      </c>
      <c r="LEV248" s="125" t="str">
        <f t="shared" ca="1" si="135"/>
        <v/>
      </c>
      <c r="LEW248" s="125" t="str">
        <f t="shared" ca="1" si="135"/>
        <v/>
      </c>
      <c r="LEX248" s="125" t="str">
        <f t="shared" ca="1" si="135"/>
        <v/>
      </c>
      <c r="LEY248" s="125" t="str">
        <f t="shared" ca="1" si="135"/>
        <v/>
      </c>
      <c r="LEZ248" s="125" t="str">
        <f t="shared" ca="1" si="135"/>
        <v/>
      </c>
      <c r="LFA248" s="125" t="str">
        <f t="shared" ca="1" si="135"/>
        <v/>
      </c>
      <c r="LFB248" s="125" t="str">
        <f t="shared" ca="1" si="135"/>
        <v/>
      </c>
      <c r="LFC248" s="125" t="str">
        <f t="shared" ca="1" si="135"/>
        <v/>
      </c>
      <c r="LFD248" s="125" t="str">
        <f t="shared" ca="1" si="135"/>
        <v/>
      </c>
      <c r="LFE248" s="125" t="str">
        <f t="shared" ca="1" si="135"/>
        <v/>
      </c>
      <c r="LFF248" s="125" t="str">
        <f t="shared" ca="1" si="135"/>
        <v/>
      </c>
      <c r="LFG248" s="125" t="str">
        <f t="shared" ca="1" si="135"/>
        <v/>
      </c>
      <c r="LFH248" s="125" t="str">
        <f t="shared" ca="1" si="135"/>
        <v/>
      </c>
      <c r="LFI248" s="125" t="str">
        <f t="shared" ca="1" si="135"/>
        <v/>
      </c>
      <c r="LFJ248" s="125" t="str">
        <f t="shared" ca="1" si="135"/>
        <v/>
      </c>
      <c r="LFK248" s="125" t="str">
        <f t="shared" ca="1" si="135"/>
        <v/>
      </c>
      <c r="LFL248" s="125" t="str">
        <f t="shared" ca="1" si="135"/>
        <v/>
      </c>
      <c r="LFM248" s="125" t="str">
        <f t="shared" ca="1" si="135"/>
        <v/>
      </c>
      <c r="LFN248" s="125" t="str">
        <f t="shared" ca="1" si="135"/>
        <v/>
      </c>
      <c r="LFO248" s="125" t="str">
        <f t="shared" ca="1" si="135"/>
        <v/>
      </c>
      <c r="LFP248" s="125" t="str">
        <f t="shared" ca="1" si="135"/>
        <v/>
      </c>
      <c r="LFQ248" s="125" t="str">
        <f t="shared" ca="1" si="135"/>
        <v/>
      </c>
      <c r="LFR248" s="125" t="str">
        <f t="shared" ca="1" si="135"/>
        <v/>
      </c>
      <c r="LFS248" s="125" t="str">
        <f t="shared" ca="1" si="135"/>
        <v/>
      </c>
      <c r="LFT248" s="125" t="str">
        <f t="shared" ca="1" si="135"/>
        <v/>
      </c>
      <c r="LFU248" s="125" t="str">
        <f t="shared" ca="1" si="135"/>
        <v/>
      </c>
      <c r="LFV248" s="125" t="str">
        <f t="shared" ca="1" si="135"/>
        <v/>
      </c>
      <c r="LFW248" s="125" t="str">
        <f t="shared" ca="1" si="135"/>
        <v/>
      </c>
      <c r="LFX248" s="125" t="str">
        <f t="shared" ca="1" si="135"/>
        <v/>
      </c>
      <c r="LFY248" s="125" t="str">
        <f t="shared" ca="1" si="135"/>
        <v/>
      </c>
      <c r="LFZ248" s="125" t="str">
        <f t="shared" ca="1" si="135"/>
        <v/>
      </c>
      <c r="LGA248" s="125" t="str">
        <f t="shared" ca="1" si="135"/>
        <v/>
      </c>
      <c r="LGB248" s="125" t="str">
        <f t="shared" ca="1" si="135"/>
        <v/>
      </c>
      <c r="LGC248" s="125" t="str">
        <f t="shared" ca="1" si="135"/>
        <v/>
      </c>
      <c r="LGD248" s="125" t="str">
        <f t="shared" ca="1" si="135"/>
        <v/>
      </c>
      <c r="LGE248" s="125" t="str">
        <f t="shared" ca="1" si="135"/>
        <v/>
      </c>
      <c r="LGF248" s="125" t="str">
        <f t="shared" ca="1" si="135"/>
        <v/>
      </c>
      <c r="LGG248" s="125" t="str">
        <f t="shared" ca="1" si="135"/>
        <v/>
      </c>
      <c r="LGH248" s="125" t="str">
        <f t="shared" ca="1" si="135"/>
        <v/>
      </c>
      <c r="LGI248" s="125" t="str">
        <f t="shared" ca="1" si="135"/>
        <v/>
      </c>
      <c r="LGJ248" s="125" t="str">
        <f t="shared" ca="1" si="135"/>
        <v/>
      </c>
      <c r="LGK248" s="125" t="str">
        <f t="shared" ca="1" si="135"/>
        <v/>
      </c>
      <c r="LGL248" s="125" t="str">
        <f t="shared" ca="1" si="135"/>
        <v/>
      </c>
      <c r="LGM248" s="125" t="str">
        <f t="shared" ca="1" si="135"/>
        <v/>
      </c>
      <c r="LGN248" s="125" t="str">
        <f t="shared" ca="1" si="135"/>
        <v/>
      </c>
      <c r="LGO248" s="125" t="str">
        <f t="shared" ca="1" si="135"/>
        <v/>
      </c>
      <c r="LGP248" s="125" t="str">
        <f t="shared" ca="1" si="135"/>
        <v/>
      </c>
      <c r="LGQ248" s="125" t="str">
        <f t="shared" ca="1" si="135"/>
        <v/>
      </c>
      <c r="LGR248" s="125" t="str">
        <f t="shared" ca="1" si="135"/>
        <v/>
      </c>
      <c r="LGS248" s="125" t="str">
        <f t="shared" ca="1" si="135"/>
        <v/>
      </c>
      <c r="LGT248" s="125" t="str">
        <f t="shared" ca="1" si="135"/>
        <v/>
      </c>
      <c r="LGU248" s="125" t="str">
        <f t="shared" ca="1" si="135"/>
        <v/>
      </c>
      <c r="LGV248" s="125" t="str">
        <f t="shared" ca="1" si="135"/>
        <v/>
      </c>
      <c r="LGW248" s="125" t="str">
        <f t="shared" ca="1" si="135"/>
        <v/>
      </c>
      <c r="LGX248" s="125" t="str">
        <f t="shared" ca="1" si="135"/>
        <v/>
      </c>
      <c r="LGY248" s="125" t="str">
        <f t="shared" ca="1" si="135"/>
        <v/>
      </c>
      <c r="LGZ248" s="125" t="str">
        <f t="shared" ca="1" si="135"/>
        <v/>
      </c>
      <c r="LHA248" s="125" t="str">
        <f t="shared" ref="LHA248:LJL248" ca="1" si="136">IFERROR(INDEX(UNSPSCDes,MATCH(INDIRECT(ADDRESS(ROW(),COLUMN()-1,4)),UNSPSCCode,0)),"")</f>
        <v/>
      </c>
      <c r="LHB248" s="125" t="str">
        <f t="shared" ca="1" si="136"/>
        <v/>
      </c>
      <c r="LHC248" s="125" t="str">
        <f t="shared" ca="1" si="136"/>
        <v/>
      </c>
      <c r="LHD248" s="125" t="str">
        <f t="shared" ca="1" si="136"/>
        <v/>
      </c>
      <c r="LHE248" s="125" t="str">
        <f t="shared" ca="1" si="136"/>
        <v/>
      </c>
      <c r="LHF248" s="125" t="str">
        <f t="shared" ca="1" si="136"/>
        <v/>
      </c>
      <c r="LHG248" s="125" t="str">
        <f t="shared" ca="1" si="136"/>
        <v/>
      </c>
      <c r="LHH248" s="125" t="str">
        <f t="shared" ca="1" si="136"/>
        <v/>
      </c>
      <c r="LHI248" s="125" t="str">
        <f t="shared" ca="1" si="136"/>
        <v/>
      </c>
      <c r="LHJ248" s="125" t="str">
        <f t="shared" ca="1" si="136"/>
        <v/>
      </c>
      <c r="LHK248" s="125" t="str">
        <f t="shared" ca="1" si="136"/>
        <v/>
      </c>
      <c r="LHL248" s="125" t="str">
        <f t="shared" ca="1" si="136"/>
        <v/>
      </c>
      <c r="LHM248" s="125" t="str">
        <f t="shared" ca="1" si="136"/>
        <v/>
      </c>
      <c r="LHN248" s="125" t="str">
        <f t="shared" ca="1" si="136"/>
        <v/>
      </c>
      <c r="LHO248" s="125" t="str">
        <f t="shared" ca="1" si="136"/>
        <v/>
      </c>
      <c r="LHP248" s="125" t="str">
        <f t="shared" ca="1" si="136"/>
        <v/>
      </c>
      <c r="LHQ248" s="125" t="str">
        <f t="shared" ca="1" si="136"/>
        <v/>
      </c>
      <c r="LHR248" s="125" t="str">
        <f t="shared" ca="1" si="136"/>
        <v/>
      </c>
      <c r="LHS248" s="125" t="str">
        <f t="shared" ca="1" si="136"/>
        <v/>
      </c>
      <c r="LHT248" s="125" t="str">
        <f t="shared" ca="1" si="136"/>
        <v/>
      </c>
      <c r="LHU248" s="125" t="str">
        <f t="shared" ca="1" si="136"/>
        <v/>
      </c>
      <c r="LHV248" s="125" t="str">
        <f t="shared" ca="1" si="136"/>
        <v/>
      </c>
      <c r="LHW248" s="125" t="str">
        <f t="shared" ca="1" si="136"/>
        <v/>
      </c>
      <c r="LHX248" s="125" t="str">
        <f t="shared" ca="1" si="136"/>
        <v/>
      </c>
      <c r="LHY248" s="125" t="str">
        <f t="shared" ca="1" si="136"/>
        <v/>
      </c>
      <c r="LHZ248" s="125" t="str">
        <f t="shared" ca="1" si="136"/>
        <v/>
      </c>
      <c r="LIA248" s="125" t="str">
        <f t="shared" ca="1" si="136"/>
        <v/>
      </c>
      <c r="LIB248" s="125" t="str">
        <f t="shared" ca="1" si="136"/>
        <v/>
      </c>
      <c r="LIC248" s="125" t="str">
        <f t="shared" ca="1" si="136"/>
        <v/>
      </c>
      <c r="LID248" s="125" t="str">
        <f t="shared" ca="1" si="136"/>
        <v/>
      </c>
      <c r="LIE248" s="125" t="str">
        <f t="shared" ca="1" si="136"/>
        <v/>
      </c>
      <c r="LIF248" s="125" t="str">
        <f t="shared" ca="1" si="136"/>
        <v/>
      </c>
      <c r="LIG248" s="125" t="str">
        <f t="shared" ca="1" si="136"/>
        <v/>
      </c>
      <c r="LIH248" s="125" t="str">
        <f t="shared" ca="1" si="136"/>
        <v/>
      </c>
      <c r="LII248" s="125" t="str">
        <f t="shared" ca="1" si="136"/>
        <v/>
      </c>
      <c r="LIJ248" s="125" t="str">
        <f t="shared" ca="1" si="136"/>
        <v/>
      </c>
      <c r="LIK248" s="125" t="str">
        <f t="shared" ca="1" si="136"/>
        <v/>
      </c>
      <c r="LIL248" s="125" t="str">
        <f t="shared" ca="1" si="136"/>
        <v/>
      </c>
      <c r="LIM248" s="125" t="str">
        <f t="shared" ca="1" si="136"/>
        <v/>
      </c>
      <c r="LIN248" s="125" t="str">
        <f t="shared" ca="1" si="136"/>
        <v/>
      </c>
      <c r="LIO248" s="125" t="str">
        <f t="shared" ca="1" si="136"/>
        <v/>
      </c>
      <c r="LIP248" s="125" t="str">
        <f t="shared" ca="1" si="136"/>
        <v/>
      </c>
      <c r="LIQ248" s="125" t="str">
        <f t="shared" ca="1" si="136"/>
        <v/>
      </c>
      <c r="LIR248" s="125" t="str">
        <f t="shared" ca="1" si="136"/>
        <v/>
      </c>
      <c r="LIS248" s="125" t="str">
        <f t="shared" ca="1" si="136"/>
        <v/>
      </c>
      <c r="LIT248" s="125" t="str">
        <f t="shared" ca="1" si="136"/>
        <v/>
      </c>
      <c r="LIU248" s="125" t="str">
        <f t="shared" ca="1" si="136"/>
        <v/>
      </c>
      <c r="LIV248" s="125" t="str">
        <f t="shared" ca="1" si="136"/>
        <v/>
      </c>
      <c r="LIW248" s="125" t="str">
        <f t="shared" ca="1" si="136"/>
        <v/>
      </c>
      <c r="LIX248" s="125" t="str">
        <f t="shared" ca="1" si="136"/>
        <v/>
      </c>
      <c r="LIY248" s="125" t="str">
        <f t="shared" ca="1" si="136"/>
        <v/>
      </c>
      <c r="LIZ248" s="125" t="str">
        <f t="shared" ca="1" si="136"/>
        <v/>
      </c>
      <c r="LJA248" s="125" t="str">
        <f t="shared" ca="1" si="136"/>
        <v/>
      </c>
      <c r="LJB248" s="125" t="str">
        <f t="shared" ca="1" si="136"/>
        <v/>
      </c>
      <c r="LJC248" s="125" t="str">
        <f t="shared" ca="1" si="136"/>
        <v/>
      </c>
      <c r="LJD248" s="125" t="str">
        <f t="shared" ca="1" si="136"/>
        <v/>
      </c>
      <c r="LJE248" s="125" t="str">
        <f t="shared" ca="1" si="136"/>
        <v/>
      </c>
      <c r="LJF248" s="125" t="str">
        <f t="shared" ca="1" si="136"/>
        <v/>
      </c>
      <c r="LJG248" s="125" t="str">
        <f t="shared" ca="1" si="136"/>
        <v/>
      </c>
      <c r="LJH248" s="125" t="str">
        <f t="shared" ca="1" si="136"/>
        <v/>
      </c>
      <c r="LJI248" s="125" t="str">
        <f t="shared" ca="1" si="136"/>
        <v/>
      </c>
      <c r="LJJ248" s="125" t="str">
        <f t="shared" ca="1" si="136"/>
        <v/>
      </c>
      <c r="LJK248" s="125" t="str">
        <f t="shared" ca="1" si="136"/>
        <v/>
      </c>
      <c r="LJL248" s="125" t="str">
        <f t="shared" ca="1" si="136"/>
        <v/>
      </c>
      <c r="LJM248" s="125" t="str">
        <f t="shared" ref="LJM248:LLX248" ca="1" si="137">IFERROR(INDEX(UNSPSCDes,MATCH(INDIRECT(ADDRESS(ROW(),COLUMN()-1,4)),UNSPSCCode,0)),"")</f>
        <v/>
      </c>
      <c r="LJN248" s="125" t="str">
        <f t="shared" ca="1" si="137"/>
        <v/>
      </c>
      <c r="LJO248" s="125" t="str">
        <f t="shared" ca="1" si="137"/>
        <v/>
      </c>
      <c r="LJP248" s="125" t="str">
        <f t="shared" ca="1" si="137"/>
        <v/>
      </c>
      <c r="LJQ248" s="125" t="str">
        <f t="shared" ca="1" si="137"/>
        <v/>
      </c>
      <c r="LJR248" s="125" t="str">
        <f t="shared" ca="1" si="137"/>
        <v/>
      </c>
      <c r="LJS248" s="125" t="str">
        <f t="shared" ca="1" si="137"/>
        <v/>
      </c>
      <c r="LJT248" s="125" t="str">
        <f t="shared" ca="1" si="137"/>
        <v/>
      </c>
      <c r="LJU248" s="125" t="str">
        <f t="shared" ca="1" si="137"/>
        <v/>
      </c>
      <c r="LJV248" s="125" t="str">
        <f t="shared" ca="1" si="137"/>
        <v/>
      </c>
      <c r="LJW248" s="125" t="str">
        <f t="shared" ca="1" si="137"/>
        <v/>
      </c>
      <c r="LJX248" s="125" t="str">
        <f t="shared" ca="1" si="137"/>
        <v/>
      </c>
      <c r="LJY248" s="125" t="str">
        <f t="shared" ca="1" si="137"/>
        <v/>
      </c>
      <c r="LJZ248" s="125" t="str">
        <f t="shared" ca="1" si="137"/>
        <v/>
      </c>
      <c r="LKA248" s="125" t="str">
        <f t="shared" ca="1" si="137"/>
        <v/>
      </c>
      <c r="LKB248" s="125" t="str">
        <f t="shared" ca="1" si="137"/>
        <v/>
      </c>
      <c r="LKC248" s="125" t="str">
        <f t="shared" ca="1" si="137"/>
        <v/>
      </c>
      <c r="LKD248" s="125" t="str">
        <f t="shared" ca="1" si="137"/>
        <v/>
      </c>
      <c r="LKE248" s="125" t="str">
        <f t="shared" ca="1" si="137"/>
        <v/>
      </c>
      <c r="LKF248" s="125" t="str">
        <f t="shared" ca="1" si="137"/>
        <v/>
      </c>
      <c r="LKG248" s="125" t="str">
        <f t="shared" ca="1" si="137"/>
        <v/>
      </c>
      <c r="LKH248" s="125" t="str">
        <f t="shared" ca="1" si="137"/>
        <v/>
      </c>
      <c r="LKI248" s="125" t="str">
        <f t="shared" ca="1" si="137"/>
        <v/>
      </c>
      <c r="LKJ248" s="125" t="str">
        <f t="shared" ca="1" si="137"/>
        <v/>
      </c>
      <c r="LKK248" s="125" t="str">
        <f t="shared" ca="1" si="137"/>
        <v/>
      </c>
      <c r="LKL248" s="125" t="str">
        <f t="shared" ca="1" si="137"/>
        <v/>
      </c>
      <c r="LKM248" s="125" t="str">
        <f t="shared" ca="1" si="137"/>
        <v/>
      </c>
      <c r="LKN248" s="125" t="str">
        <f t="shared" ca="1" si="137"/>
        <v/>
      </c>
      <c r="LKO248" s="125" t="str">
        <f t="shared" ca="1" si="137"/>
        <v/>
      </c>
      <c r="LKP248" s="125" t="str">
        <f t="shared" ca="1" si="137"/>
        <v/>
      </c>
      <c r="LKQ248" s="125" t="str">
        <f t="shared" ca="1" si="137"/>
        <v/>
      </c>
      <c r="LKR248" s="125" t="str">
        <f t="shared" ca="1" si="137"/>
        <v/>
      </c>
      <c r="LKS248" s="125" t="str">
        <f t="shared" ca="1" si="137"/>
        <v/>
      </c>
      <c r="LKT248" s="125" t="str">
        <f t="shared" ca="1" si="137"/>
        <v/>
      </c>
      <c r="LKU248" s="125" t="str">
        <f t="shared" ca="1" si="137"/>
        <v/>
      </c>
      <c r="LKV248" s="125" t="str">
        <f t="shared" ca="1" si="137"/>
        <v/>
      </c>
      <c r="LKW248" s="125" t="str">
        <f t="shared" ca="1" si="137"/>
        <v/>
      </c>
      <c r="LKX248" s="125" t="str">
        <f t="shared" ca="1" si="137"/>
        <v/>
      </c>
      <c r="LKY248" s="125" t="str">
        <f t="shared" ca="1" si="137"/>
        <v/>
      </c>
      <c r="LKZ248" s="125" t="str">
        <f t="shared" ca="1" si="137"/>
        <v/>
      </c>
      <c r="LLA248" s="125" t="str">
        <f t="shared" ca="1" si="137"/>
        <v/>
      </c>
      <c r="LLB248" s="125" t="str">
        <f t="shared" ca="1" si="137"/>
        <v/>
      </c>
      <c r="LLC248" s="125" t="str">
        <f t="shared" ca="1" si="137"/>
        <v/>
      </c>
      <c r="LLD248" s="125" t="str">
        <f t="shared" ca="1" si="137"/>
        <v/>
      </c>
      <c r="LLE248" s="125" t="str">
        <f t="shared" ca="1" si="137"/>
        <v/>
      </c>
      <c r="LLF248" s="125" t="str">
        <f t="shared" ca="1" si="137"/>
        <v/>
      </c>
      <c r="LLG248" s="125" t="str">
        <f t="shared" ca="1" si="137"/>
        <v/>
      </c>
      <c r="LLH248" s="125" t="str">
        <f t="shared" ca="1" si="137"/>
        <v/>
      </c>
      <c r="LLI248" s="125" t="str">
        <f t="shared" ca="1" si="137"/>
        <v/>
      </c>
      <c r="LLJ248" s="125" t="str">
        <f t="shared" ca="1" si="137"/>
        <v/>
      </c>
      <c r="LLK248" s="125" t="str">
        <f t="shared" ca="1" si="137"/>
        <v/>
      </c>
      <c r="LLL248" s="125" t="str">
        <f t="shared" ca="1" si="137"/>
        <v/>
      </c>
      <c r="LLM248" s="125" t="str">
        <f t="shared" ca="1" si="137"/>
        <v/>
      </c>
      <c r="LLN248" s="125" t="str">
        <f t="shared" ca="1" si="137"/>
        <v/>
      </c>
      <c r="LLO248" s="125" t="str">
        <f t="shared" ca="1" si="137"/>
        <v/>
      </c>
      <c r="LLP248" s="125" t="str">
        <f t="shared" ca="1" si="137"/>
        <v/>
      </c>
      <c r="LLQ248" s="125" t="str">
        <f t="shared" ca="1" si="137"/>
        <v/>
      </c>
      <c r="LLR248" s="125" t="str">
        <f t="shared" ca="1" si="137"/>
        <v/>
      </c>
      <c r="LLS248" s="125" t="str">
        <f t="shared" ca="1" si="137"/>
        <v/>
      </c>
      <c r="LLT248" s="125" t="str">
        <f t="shared" ca="1" si="137"/>
        <v/>
      </c>
      <c r="LLU248" s="125" t="str">
        <f t="shared" ca="1" si="137"/>
        <v/>
      </c>
      <c r="LLV248" s="125" t="str">
        <f t="shared" ca="1" si="137"/>
        <v/>
      </c>
      <c r="LLW248" s="125" t="str">
        <f t="shared" ca="1" si="137"/>
        <v/>
      </c>
      <c r="LLX248" s="125" t="str">
        <f t="shared" ca="1" si="137"/>
        <v/>
      </c>
      <c r="LLY248" s="125" t="str">
        <f t="shared" ref="LLY248:LOJ248" ca="1" si="138">IFERROR(INDEX(UNSPSCDes,MATCH(INDIRECT(ADDRESS(ROW(),COLUMN()-1,4)),UNSPSCCode,0)),"")</f>
        <v/>
      </c>
      <c r="LLZ248" s="125" t="str">
        <f t="shared" ca="1" si="138"/>
        <v/>
      </c>
      <c r="LMA248" s="125" t="str">
        <f t="shared" ca="1" si="138"/>
        <v/>
      </c>
      <c r="LMB248" s="125" t="str">
        <f t="shared" ca="1" si="138"/>
        <v/>
      </c>
      <c r="LMC248" s="125" t="str">
        <f t="shared" ca="1" si="138"/>
        <v/>
      </c>
      <c r="LMD248" s="125" t="str">
        <f t="shared" ca="1" si="138"/>
        <v/>
      </c>
      <c r="LME248" s="125" t="str">
        <f t="shared" ca="1" si="138"/>
        <v/>
      </c>
      <c r="LMF248" s="125" t="str">
        <f t="shared" ca="1" si="138"/>
        <v/>
      </c>
      <c r="LMG248" s="125" t="str">
        <f t="shared" ca="1" si="138"/>
        <v/>
      </c>
      <c r="LMH248" s="125" t="str">
        <f t="shared" ca="1" si="138"/>
        <v/>
      </c>
      <c r="LMI248" s="125" t="str">
        <f t="shared" ca="1" si="138"/>
        <v/>
      </c>
      <c r="LMJ248" s="125" t="str">
        <f t="shared" ca="1" si="138"/>
        <v/>
      </c>
      <c r="LMK248" s="125" t="str">
        <f t="shared" ca="1" si="138"/>
        <v/>
      </c>
      <c r="LML248" s="125" t="str">
        <f t="shared" ca="1" si="138"/>
        <v/>
      </c>
      <c r="LMM248" s="125" t="str">
        <f t="shared" ca="1" si="138"/>
        <v/>
      </c>
      <c r="LMN248" s="125" t="str">
        <f t="shared" ca="1" si="138"/>
        <v/>
      </c>
      <c r="LMO248" s="125" t="str">
        <f t="shared" ca="1" si="138"/>
        <v/>
      </c>
      <c r="LMP248" s="125" t="str">
        <f t="shared" ca="1" si="138"/>
        <v/>
      </c>
      <c r="LMQ248" s="125" t="str">
        <f t="shared" ca="1" si="138"/>
        <v/>
      </c>
      <c r="LMR248" s="125" t="str">
        <f t="shared" ca="1" si="138"/>
        <v/>
      </c>
      <c r="LMS248" s="125" t="str">
        <f t="shared" ca="1" si="138"/>
        <v/>
      </c>
      <c r="LMT248" s="125" t="str">
        <f t="shared" ca="1" si="138"/>
        <v/>
      </c>
      <c r="LMU248" s="125" t="str">
        <f t="shared" ca="1" si="138"/>
        <v/>
      </c>
      <c r="LMV248" s="125" t="str">
        <f t="shared" ca="1" si="138"/>
        <v/>
      </c>
      <c r="LMW248" s="125" t="str">
        <f t="shared" ca="1" si="138"/>
        <v/>
      </c>
      <c r="LMX248" s="125" t="str">
        <f t="shared" ca="1" si="138"/>
        <v/>
      </c>
      <c r="LMY248" s="125" t="str">
        <f t="shared" ca="1" si="138"/>
        <v/>
      </c>
      <c r="LMZ248" s="125" t="str">
        <f t="shared" ca="1" si="138"/>
        <v/>
      </c>
      <c r="LNA248" s="125" t="str">
        <f t="shared" ca="1" si="138"/>
        <v/>
      </c>
      <c r="LNB248" s="125" t="str">
        <f t="shared" ca="1" si="138"/>
        <v/>
      </c>
      <c r="LNC248" s="125" t="str">
        <f t="shared" ca="1" si="138"/>
        <v/>
      </c>
      <c r="LND248" s="125" t="str">
        <f t="shared" ca="1" si="138"/>
        <v/>
      </c>
      <c r="LNE248" s="125" t="str">
        <f t="shared" ca="1" si="138"/>
        <v/>
      </c>
      <c r="LNF248" s="125" t="str">
        <f t="shared" ca="1" si="138"/>
        <v/>
      </c>
      <c r="LNG248" s="125" t="str">
        <f t="shared" ca="1" si="138"/>
        <v/>
      </c>
      <c r="LNH248" s="125" t="str">
        <f t="shared" ca="1" si="138"/>
        <v/>
      </c>
      <c r="LNI248" s="125" t="str">
        <f t="shared" ca="1" si="138"/>
        <v/>
      </c>
      <c r="LNJ248" s="125" t="str">
        <f t="shared" ca="1" si="138"/>
        <v/>
      </c>
      <c r="LNK248" s="125" t="str">
        <f t="shared" ca="1" si="138"/>
        <v/>
      </c>
      <c r="LNL248" s="125" t="str">
        <f t="shared" ca="1" si="138"/>
        <v/>
      </c>
      <c r="LNM248" s="125" t="str">
        <f t="shared" ca="1" si="138"/>
        <v/>
      </c>
      <c r="LNN248" s="125" t="str">
        <f t="shared" ca="1" si="138"/>
        <v/>
      </c>
      <c r="LNO248" s="125" t="str">
        <f t="shared" ca="1" si="138"/>
        <v/>
      </c>
      <c r="LNP248" s="125" t="str">
        <f t="shared" ca="1" si="138"/>
        <v/>
      </c>
      <c r="LNQ248" s="125" t="str">
        <f t="shared" ca="1" si="138"/>
        <v/>
      </c>
      <c r="LNR248" s="125" t="str">
        <f t="shared" ca="1" si="138"/>
        <v/>
      </c>
      <c r="LNS248" s="125" t="str">
        <f t="shared" ca="1" si="138"/>
        <v/>
      </c>
      <c r="LNT248" s="125" t="str">
        <f t="shared" ca="1" si="138"/>
        <v/>
      </c>
      <c r="LNU248" s="125" t="str">
        <f t="shared" ca="1" si="138"/>
        <v/>
      </c>
      <c r="LNV248" s="125" t="str">
        <f t="shared" ca="1" si="138"/>
        <v/>
      </c>
      <c r="LNW248" s="125" t="str">
        <f t="shared" ca="1" si="138"/>
        <v/>
      </c>
      <c r="LNX248" s="125" t="str">
        <f t="shared" ca="1" si="138"/>
        <v/>
      </c>
      <c r="LNY248" s="125" t="str">
        <f t="shared" ca="1" si="138"/>
        <v/>
      </c>
      <c r="LNZ248" s="125" t="str">
        <f t="shared" ca="1" si="138"/>
        <v/>
      </c>
      <c r="LOA248" s="125" t="str">
        <f t="shared" ca="1" si="138"/>
        <v/>
      </c>
      <c r="LOB248" s="125" t="str">
        <f t="shared" ca="1" si="138"/>
        <v/>
      </c>
      <c r="LOC248" s="125" t="str">
        <f t="shared" ca="1" si="138"/>
        <v/>
      </c>
      <c r="LOD248" s="125" t="str">
        <f t="shared" ca="1" si="138"/>
        <v/>
      </c>
      <c r="LOE248" s="125" t="str">
        <f t="shared" ca="1" si="138"/>
        <v/>
      </c>
      <c r="LOF248" s="125" t="str">
        <f t="shared" ca="1" si="138"/>
        <v/>
      </c>
      <c r="LOG248" s="125" t="str">
        <f t="shared" ca="1" si="138"/>
        <v/>
      </c>
      <c r="LOH248" s="125" t="str">
        <f t="shared" ca="1" si="138"/>
        <v/>
      </c>
      <c r="LOI248" s="125" t="str">
        <f t="shared" ca="1" si="138"/>
        <v/>
      </c>
      <c r="LOJ248" s="125" t="str">
        <f t="shared" ca="1" si="138"/>
        <v/>
      </c>
      <c r="LOK248" s="125" t="str">
        <f t="shared" ref="LOK248:LQV248" ca="1" si="139">IFERROR(INDEX(UNSPSCDes,MATCH(INDIRECT(ADDRESS(ROW(),COLUMN()-1,4)),UNSPSCCode,0)),"")</f>
        <v/>
      </c>
      <c r="LOL248" s="125" t="str">
        <f t="shared" ca="1" si="139"/>
        <v/>
      </c>
      <c r="LOM248" s="125" t="str">
        <f t="shared" ca="1" si="139"/>
        <v/>
      </c>
      <c r="LON248" s="125" t="str">
        <f t="shared" ca="1" si="139"/>
        <v/>
      </c>
      <c r="LOO248" s="125" t="str">
        <f t="shared" ca="1" si="139"/>
        <v/>
      </c>
      <c r="LOP248" s="125" t="str">
        <f t="shared" ca="1" si="139"/>
        <v/>
      </c>
      <c r="LOQ248" s="125" t="str">
        <f t="shared" ca="1" si="139"/>
        <v/>
      </c>
      <c r="LOR248" s="125" t="str">
        <f t="shared" ca="1" si="139"/>
        <v/>
      </c>
      <c r="LOS248" s="125" t="str">
        <f t="shared" ca="1" si="139"/>
        <v/>
      </c>
      <c r="LOT248" s="125" t="str">
        <f t="shared" ca="1" si="139"/>
        <v/>
      </c>
      <c r="LOU248" s="125" t="str">
        <f t="shared" ca="1" si="139"/>
        <v/>
      </c>
      <c r="LOV248" s="125" t="str">
        <f t="shared" ca="1" si="139"/>
        <v/>
      </c>
      <c r="LOW248" s="125" t="str">
        <f t="shared" ca="1" si="139"/>
        <v/>
      </c>
      <c r="LOX248" s="125" t="str">
        <f t="shared" ca="1" si="139"/>
        <v/>
      </c>
      <c r="LOY248" s="125" t="str">
        <f t="shared" ca="1" si="139"/>
        <v/>
      </c>
      <c r="LOZ248" s="125" t="str">
        <f t="shared" ca="1" si="139"/>
        <v/>
      </c>
      <c r="LPA248" s="125" t="str">
        <f t="shared" ca="1" si="139"/>
        <v/>
      </c>
      <c r="LPB248" s="125" t="str">
        <f t="shared" ca="1" si="139"/>
        <v/>
      </c>
      <c r="LPC248" s="125" t="str">
        <f t="shared" ca="1" si="139"/>
        <v/>
      </c>
      <c r="LPD248" s="125" t="str">
        <f t="shared" ca="1" si="139"/>
        <v/>
      </c>
      <c r="LPE248" s="125" t="str">
        <f t="shared" ca="1" si="139"/>
        <v/>
      </c>
      <c r="LPF248" s="125" t="str">
        <f t="shared" ca="1" si="139"/>
        <v/>
      </c>
      <c r="LPG248" s="125" t="str">
        <f t="shared" ca="1" si="139"/>
        <v/>
      </c>
      <c r="LPH248" s="125" t="str">
        <f t="shared" ca="1" si="139"/>
        <v/>
      </c>
      <c r="LPI248" s="125" t="str">
        <f t="shared" ca="1" si="139"/>
        <v/>
      </c>
      <c r="LPJ248" s="125" t="str">
        <f t="shared" ca="1" si="139"/>
        <v/>
      </c>
      <c r="LPK248" s="125" t="str">
        <f t="shared" ca="1" si="139"/>
        <v/>
      </c>
      <c r="LPL248" s="125" t="str">
        <f t="shared" ca="1" si="139"/>
        <v/>
      </c>
      <c r="LPM248" s="125" t="str">
        <f t="shared" ca="1" si="139"/>
        <v/>
      </c>
      <c r="LPN248" s="125" t="str">
        <f t="shared" ca="1" si="139"/>
        <v/>
      </c>
      <c r="LPO248" s="125" t="str">
        <f t="shared" ca="1" si="139"/>
        <v/>
      </c>
      <c r="LPP248" s="125" t="str">
        <f t="shared" ca="1" si="139"/>
        <v/>
      </c>
      <c r="LPQ248" s="125" t="str">
        <f t="shared" ca="1" si="139"/>
        <v/>
      </c>
      <c r="LPR248" s="125" t="str">
        <f t="shared" ca="1" si="139"/>
        <v/>
      </c>
      <c r="LPS248" s="125" t="str">
        <f t="shared" ca="1" si="139"/>
        <v/>
      </c>
      <c r="LPT248" s="125" t="str">
        <f t="shared" ca="1" si="139"/>
        <v/>
      </c>
      <c r="LPU248" s="125" t="str">
        <f t="shared" ca="1" si="139"/>
        <v/>
      </c>
      <c r="LPV248" s="125" t="str">
        <f t="shared" ca="1" si="139"/>
        <v/>
      </c>
      <c r="LPW248" s="125" t="str">
        <f t="shared" ca="1" si="139"/>
        <v/>
      </c>
      <c r="LPX248" s="125" t="str">
        <f t="shared" ca="1" si="139"/>
        <v/>
      </c>
      <c r="LPY248" s="125" t="str">
        <f t="shared" ca="1" si="139"/>
        <v/>
      </c>
      <c r="LPZ248" s="125" t="str">
        <f t="shared" ca="1" si="139"/>
        <v/>
      </c>
      <c r="LQA248" s="125" t="str">
        <f t="shared" ca="1" si="139"/>
        <v/>
      </c>
      <c r="LQB248" s="125" t="str">
        <f t="shared" ca="1" si="139"/>
        <v/>
      </c>
      <c r="LQC248" s="125" t="str">
        <f t="shared" ca="1" si="139"/>
        <v/>
      </c>
      <c r="LQD248" s="125" t="str">
        <f t="shared" ca="1" si="139"/>
        <v/>
      </c>
      <c r="LQE248" s="125" t="str">
        <f t="shared" ca="1" si="139"/>
        <v/>
      </c>
      <c r="LQF248" s="125" t="str">
        <f t="shared" ca="1" si="139"/>
        <v/>
      </c>
      <c r="LQG248" s="125" t="str">
        <f t="shared" ca="1" si="139"/>
        <v/>
      </c>
      <c r="LQH248" s="125" t="str">
        <f t="shared" ca="1" si="139"/>
        <v/>
      </c>
      <c r="LQI248" s="125" t="str">
        <f t="shared" ca="1" si="139"/>
        <v/>
      </c>
      <c r="LQJ248" s="125" t="str">
        <f t="shared" ca="1" si="139"/>
        <v/>
      </c>
      <c r="LQK248" s="125" t="str">
        <f t="shared" ca="1" si="139"/>
        <v/>
      </c>
      <c r="LQL248" s="125" t="str">
        <f t="shared" ca="1" si="139"/>
        <v/>
      </c>
      <c r="LQM248" s="125" t="str">
        <f t="shared" ca="1" si="139"/>
        <v/>
      </c>
      <c r="LQN248" s="125" t="str">
        <f t="shared" ca="1" si="139"/>
        <v/>
      </c>
      <c r="LQO248" s="125" t="str">
        <f t="shared" ca="1" si="139"/>
        <v/>
      </c>
      <c r="LQP248" s="125" t="str">
        <f t="shared" ca="1" si="139"/>
        <v/>
      </c>
      <c r="LQQ248" s="125" t="str">
        <f t="shared" ca="1" si="139"/>
        <v/>
      </c>
      <c r="LQR248" s="125" t="str">
        <f t="shared" ca="1" si="139"/>
        <v/>
      </c>
      <c r="LQS248" s="125" t="str">
        <f t="shared" ca="1" si="139"/>
        <v/>
      </c>
      <c r="LQT248" s="125" t="str">
        <f t="shared" ca="1" si="139"/>
        <v/>
      </c>
      <c r="LQU248" s="125" t="str">
        <f t="shared" ca="1" si="139"/>
        <v/>
      </c>
      <c r="LQV248" s="125" t="str">
        <f t="shared" ca="1" si="139"/>
        <v/>
      </c>
      <c r="LQW248" s="125" t="str">
        <f t="shared" ref="LQW248:LTH248" ca="1" si="140">IFERROR(INDEX(UNSPSCDes,MATCH(INDIRECT(ADDRESS(ROW(),COLUMN()-1,4)),UNSPSCCode,0)),"")</f>
        <v/>
      </c>
      <c r="LQX248" s="125" t="str">
        <f t="shared" ca="1" si="140"/>
        <v/>
      </c>
      <c r="LQY248" s="125" t="str">
        <f t="shared" ca="1" si="140"/>
        <v/>
      </c>
      <c r="LQZ248" s="125" t="str">
        <f t="shared" ca="1" si="140"/>
        <v/>
      </c>
      <c r="LRA248" s="125" t="str">
        <f t="shared" ca="1" si="140"/>
        <v/>
      </c>
      <c r="LRB248" s="125" t="str">
        <f t="shared" ca="1" si="140"/>
        <v/>
      </c>
      <c r="LRC248" s="125" t="str">
        <f t="shared" ca="1" si="140"/>
        <v/>
      </c>
      <c r="LRD248" s="125" t="str">
        <f t="shared" ca="1" si="140"/>
        <v/>
      </c>
      <c r="LRE248" s="125" t="str">
        <f t="shared" ca="1" si="140"/>
        <v/>
      </c>
      <c r="LRF248" s="125" t="str">
        <f t="shared" ca="1" si="140"/>
        <v/>
      </c>
      <c r="LRG248" s="125" t="str">
        <f t="shared" ca="1" si="140"/>
        <v/>
      </c>
      <c r="LRH248" s="125" t="str">
        <f t="shared" ca="1" si="140"/>
        <v/>
      </c>
      <c r="LRI248" s="125" t="str">
        <f t="shared" ca="1" si="140"/>
        <v/>
      </c>
      <c r="LRJ248" s="125" t="str">
        <f t="shared" ca="1" si="140"/>
        <v/>
      </c>
      <c r="LRK248" s="125" t="str">
        <f t="shared" ca="1" si="140"/>
        <v/>
      </c>
      <c r="LRL248" s="125" t="str">
        <f t="shared" ca="1" si="140"/>
        <v/>
      </c>
      <c r="LRM248" s="125" t="str">
        <f t="shared" ca="1" si="140"/>
        <v/>
      </c>
      <c r="LRN248" s="125" t="str">
        <f t="shared" ca="1" si="140"/>
        <v/>
      </c>
      <c r="LRO248" s="125" t="str">
        <f t="shared" ca="1" si="140"/>
        <v/>
      </c>
      <c r="LRP248" s="125" t="str">
        <f t="shared" ca="1" si="140"/>
        <v/>
      </c>
      <c r="LRQ248" s="125" t="str">
        <f t="shared" ca="1" si="140"/>
        <v/>
      </c>
      <c r="LRR248" s="125" t="str">
        <f t="shared" ca="1" si="140"/>
        <v/>
      </c>
      <c r="LRS248" s="125" t="str">
        <f t="shared" ca="1" si="140"/>
        <v/>
      </c>
      <c r="LRT248" s="125" t="str">
        <f t="shared" ca="1" si="140"/>
        <v/>
      </c>
      <c r="LRU248" s="125" t="str">
        <f t="shared" ca="1" si="140"/>
        <v/>
      </c>
      <c r="LRV248" s="125" t="str">
        <f t="shared" ca="1" si="140"/>
        <v/>
      </c>
      <c r="LRW248" s="125" t="str">
        <f t="shared" ca="1" si="140"/>
        <v/>
      </c>
      <c r="LRX248" s="125" t="str">
        <f t="shared" ca="1" si="140"/>
        <v/>
      </c>
      <c r="LRY248" s="125" t="str">
        <f t="shared" ca="1" si="140"/>
        <v/>
      </c>
      <c r="LRZ248" s="125" t="str">
        <f t="shared" ca="1" si="140"/>
        <v/>
      </c>
      <c r="LSA248" s="125" t="str">
        <f t="shared" ca="1" si="140"/>
        <v/>
      </c>
      <c r="LSB248" s="125" t="str">
        <f t="shared" ca="1" si="140"/>
        <v/>
      </c>
      <c r="LSC248" s="125" t="str">
        <f t="shared" ca="1" si="140"/>
        <v/>
      </c>
      <c r="LSD248" s="125" t="str">
        <f t="shared" ca="1" si="140"/>
        <v/>
      </c>
      <c r="LSE248" s="125" t="str">
        <f t="shared" ca="1" si="140"/>
        <v/>
      </c>
      <c r="LSF248" s="125" t="str">
        <f t="shared" ca="1" si="140"/>
        <v/>
      </c>
      <c r="LSG248" s="125" t="str">
        <f t="shared" ca="1" si="140"/>
        <v/>
      </c>
      <c r="LSH248" s="125" t="str">
        <f t="shared" ca="1" si="140"/>
        <v/>
      </c>
      <c r="LSI248" s="125" t="str">
        <f t="shared" ca="1" si="140"/>
        <v/>
      </c>
      <c r="LSJ248" s="125" t="str">
        <f t="shared" ca="1" si="140"/>
        <v/>
      </c>
      <c r="LSK248" s="125" t="str">
        <f t="shared" ca="1" si="140"/>
        <v/>
      </c>
      <c r="LSL248" s="125" t="str">
        <f t="shared" ca="1" si="140"/>
        <v/>
      </c>
      <c r="LSM248" s="125" t="str">
        <f t="shared" ca="1" si="140"/>
        <v/>
      </c>
      <c r="LSN248" s="125" t="str">
        <f t="shared" ca="1" si="140"/>
        <v/>
      </c>
      <c r="LSO248" s="125" t="str">
        <f t="shared" ca="1" si="140"/>
        <v/>
      </c>
      <c r="LSP248" s="125" t="str">
        <f t="shared" ca="1" si="140"/>
        <v/>
      </c>
      <c r="LSQ248" s="125" t="str">
        <f t="shared" ca="1" si="140"/>
        <v/>
      </c>
      <c r="LSR248" s="125" t="str">
        <f t="shared" ca="1" si="140"/>
        <v/>
      </c>
      <c r="LSS248" s="125" t="str">
        <f t="shared" ca="1" si="140"/>
        <v/>
      </c>
      <c r="LST248" s="125" t="str">
        <f t="shared" ca="1" si="140"/>
        <v/>
      </c>
      <c r="LSU248" s="125" t="str">
        <f t="shared" ca="1" si="140"/>
        <v/>
      </c>
      <c r="LSV248" s="125" t="str">
        <f t="shared" ca="1" si="140"/>
        <v/>
      </c>
      <c r="LSW248" s="125" t="str">
        <f t="shared" ca="1" si="140"/>
        <v/>
      </c>
      <c r="LSX248" s="125" t="str">
        <f t="shared" ca="1" si="140"/>
        <v/>
      </c>
      <c r="LSY248" s="125" t="str">
        <f t="shared" ca="1" si="140"/>
        <v/>
      </c>
      <c r="LSZ248" s="125" t="str">
        <f t="shared" ca="1" si="140"/>
        <v/>
      </c>
      <c r="LTA248" s="125" t="str">
        <f t="shared" ca="1" si="140"/>
        <v/>
      </c>
      <c r="LTB248" s="125" t="str">
        <f t="shared" ca="1" si="140"/>
        <v/>
      </c>
      <c r="LTC248" s="125" t="str">
        <f t="shared" ca="1" si="140"/>
        <v/>
      </c>
      <c r="LTD248" s="125" t="str">
        <f t="shared" ca="1" si="140"/>
        <v/>
      </c>
      <c r="LTE248" s="125" t="str">
        <f t="shared" ca="1" si="140"/>
        <v/>
      </c>
      <c r="LTF248" s="125" t="str">
        <f t="shared" ca="1" si="140"/>
        <v/>
      </c>
      <c r="LTG248" s="125" t="str">
        <f t="shared" ca="1" si="140"/>
        <v/>
      </c>
      <c r="LTH248" s="125" t="str">
        <f t="shared" ca="1" si="140"/>
        <v/>
      </c>
      <c r="LTI248" s="125" t="str">
        <f t="shared" ref="LTI248:LVT248" ca="1" si="141">IFERROR(INDEX(UNSPSCDes,MATCH(INDIRECT(ADDRESS(ROW(),COLUMN()-1,4)),UNSPSCCode,0)),"")</f>
        <v/>
      </c>
      <c r="LTJ248" s="125" t="str">
        <f t="shared" ca="1" si="141"/>
        <v/>
      </c>
      <c r="LTK248" s="125" t="str">
        <f t="shared" ca="1" si="141"/>
        <v/>
      </c>
      <c r="LTL248" s="125" t="str">
        <f t="shared" ca="1" si="141"/>
        <v/>
      </c>
      <c r="LTM248" s="125" t="str">
        <f t="shared" ca="1" si="141"/>
        <v/>
      </c>
      <c r="LTN248" s="125" t="str">
        <f t="shared" ca="1" si="141"/>
        <v/>
      </c>
      <c r="LTO248" s="125" t="str">
        <f t="shared" ca="1" si="141"/>
        <v/>
      </c>
      <c r="LTP248" s="125" t="str">
        <f t="shared" ca="1" si="141"/>
        <v/>
      </c>
      <c r="LTQ248" s="125" t="str">
        <f t="shared" ca="1" si="141"/>
        <v/>
      </c>
      <c r="LTR248" s="125" t="str">
        <f t="shared" ca="1" si="141"/>
        <v/>
      </c>
      <c r="LTS248" s="125" t="str">
        <f t="shared" ca="1" si="141"/>
        <v/>
      </c>
      <c r="LTT248" s="125" t="str">
        <f t="shared" ca="1" si="141"/>
        <v/>
      </c>
      <c r="LTU248" s="125" t="str">
        <f t="shared" ca="1" si="141"/>
        <v/>
      </c>
      <c r="LTV248" s="125" t="str">
        <f t="shared" ca="1" si="141"/>
        <v/>
      </c>
      <c r="LTW248" s="125" t="str">
        <f t="shared" ca="1" si="141"/>
        <v/>
      </c>
      <c r="LTX248" s="125" t="str">
        <f t="shared" ca="1" si="141"/>
        <v/>
      </c>
      <c r="LTY248" s="125" t="str">
        <f t="shared" ca="1" si="141"/>
        <v/>
      </c>
      <c r="LTZ248" s="125" t="str">
        <f t="shared" ca="1" si="141"/>
        <v/>
      </c>
      <c r="LUA248" s="125" t="str">
        <f t="shared" ca="1" si="141"/>
        <v/>
      </c>
      <c r="LUB248" s="125" t="str">
        <f t="shared" ca="1" si="141"/>
        <v/>
      </c>
      <c r="LUC248" s="125" t="str">
        <f t="shared" ca="1" si="141"/>
        <v/>
      </c>
      <c r="LUD248" s="125" t="str">
        <f t="shared" ca="1" si="141"/>
        <v/>
      </c>
      <c r="LUE248" s="125" t="str">
        <f t="shared" ca="1" si="141"/>
        <v/>
      </c>
      <c r="LUF248" s="125" t="str">
        <f t="shared" ca="1" si="141"/>
        <v/>
      </c>
      <c r="LUG248" s="125" t="str">
        <f t="shared" ca="1" si="141"/>
        <v/>
      </c>
      <c r="LUH248" s="125" t="str">
        <f t="shared" ca="1" si="141"/>
        <v/>
      </c>
      <c r="LUI248" s="125" t="str">
        <f t="shared" ca="1" si="141"/>
        <v/>
      </c>
      <c r="LUJ248" s="125" t="str">
        <f t="shared" ca="1" si="141"/>
        <v/>
      </c>
      <c r="LUK248" s="125" t="str">
        <f t="shared" ca="1" si="141"/>
        <v/>
      </c>
      <c r="LUL248" s="125" t="str">
        <f t="shared" ca="1" si="141"/>
        <v/>
      </c>
      <c r="LUM248" s="125" t="str">
        <f t="shared" ca="1" si="141"/>
        <v/>
      </c>
      <c r="LUN248" s="125" t="str">
        <f t="shared" ca="1" si="141"/>
        <v/>
      </c>
      <c r="LUO248" s="125" t="str">
        <f t="shared" ca="1" si="141"/>
        <v/>
      </c>
      <c r="LUP248" s="125" t="str">
        <f t="shared" ca="1" si="141"/>
        <v/>
      </c>
      <c r="LUQ248" s="125" t="str">
        <f t="shared" ca="1" si="141"/>
        <v/>
      </c>
      <c r="LUR248" s="125" t="str">
        <f t="shared" ca="1" si="141"/>
        <v/>
      </c>
      <c r="LUS248" s="125" t="str">
        <f t="shared" ca="1" si="141"/>
        <v/>
      </c>
      <c r="LUT248" s="125" t="str">
        <f t="shared" ca="1" si="141"/>
        <v/>
      </c>
      <c r="LUU248" s="125" t="str">
        <f t="shared" ca="1" si="141"/>
        <v/>
      </c>
      <c r="LUV248" s="125" t="str">
        <f t="shared" ca="1" si="141"/>
        <v/>
      </c>
      <c r="LUW248" s="125" t="str">
        <f t="shared" ca="1" si="141"/>
        <v/>
      </c>
      <c r="LUX248" s="125" t="str">
        <f t="shared" ca="1" si="141"/>
        <v/>
      </c>
      <c r="LUY248" s="125" t="str">
        <f t="shared" ca="1" si="141"/>
        <v/>
      </c>
      <c r="LUZ248" s="125" t="str">
        <f t="shared" ca="1" si="141"/>
        <v/>
      </c>
      <c r="LVA248" s="125" t="str">
        <f t="shared" ca="1" si="141"/>
        <v/>
      </c>
      <c r="LVB248" s="125" t="str">
        <f t="shared" ca="1" si="141"/>
        <v/>
      </c>
      <c r="LVC248" s="125" t="str">
        <f t="shared" ca="1" si="141"/>
        <v/>
      </c>
      <c r="LVD248" s="125" t="str">
        <f t="shared" ca="1" si="141"/>
        <v/>
      </c>
      <c r="LVE248" s="125" t="str">
        <f t="shared" ca="1" si="141"/>
        <v/>
      </c>
      <c r="LVF248" s="125" t="str">
        <f t="shared" ca="1" si="141"/>
        <v/>
      </c>
      <c r="LVG248" s="125" t="str">
        <f t="shared" ca="1" si="141"/>
        <v/>
      </c>
      <c r="LVH248" s="125" t="str">
        <f t="shared" ca="1" si="141"/>
        <v/>
      </c>
      <c r="LVI248" s="125" t="str">
        <f t="shared" ca="1" si="141"/>
        <v/>
      </c>
      <c r="LVJ248" s="125" t="str">
        <f t="shared" ca="1" si="141"/>
        <v/>
      </c>
      <c r="LVK248" s="125" t="str">
        <f t="shared" ca="1" si="141"/>
        <v/>
      </c>
      <c r="LVL248" s="125" t="str">
        <f t="shared" ca="1" si="141"/>
        <v/>
      </c>
      <c r="LVM248" s="125" t="str">
        <f t="shared" ca="1" si="141"/>
        <v/>
      </c>
      <c r="LVN248" s="125" t="str">
        <f t="shared" ca="1" si="141"/>
        <v/>
      </c>
      <c r="LVO248" s="125" t="str">
        <f t="shared" ca="1" si="141"/>
        <v/>
      </c>
      <c r="LVP248" s="125" t="str">
        <f t="shared" ca="1" si="141"/>
        <v/>
      </c>
      <c r="LVQ248" s="125" t="str">
        <f t="shared" ca="1" si="141"/>
        <v/>
      </c>
      <c r="LVR248" s="125" t="str">
        <f t="shared" ca="1" si="141"/>
        <v/>
      </c>
      <c r="LVS248" s="125" t="str">
        <f t="shared" ca="1" si="141"/>
        <v/>
      </c>
      <c r="LVT248" s="125" t="str">
        <f t="shared" ca="1" si="141"/>
        <v/>
      </c>
      <c r="LVU248" s="125" t="str">
        <f t="shared" ref="LVU248:LYF248" ca="1" si="142">IFERROR(INDEX(UNSPSCDes,MATCH(INDIRECT(ADDRESS(ROW(),COLUMN()-1,4)),UNSPSCCode,0)),"")</f>
        <v/>
      </c>
      <c r="LVV248" s="125" t="str">
        <f t="shared" ca="1" si="142"/>
        <v/>
      </c>
      <c r="LVW248" s="125" t="str">
        <f t="shared" ca="1" si="142"/>
        <v/>
      </c>
      <c r="LVX248" s="125" t="str">
        <f t="shared" ca="1" si="142"/>
        <v/>
      </c>
      <c r="LVY248" s="125" t="str">
        <f t="shared" ca="1" si="142"/>
        <v/>
      </c>
      <c r="LVZ248" s="125" t="str">
        <f t="shared" ca="1" si="142"/>
        <v/>
      </c>
      <c r="LWA248" s="125" t="str">
        <f t="shared" ca="1" si="142"/>
        <v/>
      </c>
      <c r="LWB248" s="125" t="str">
        <f t="shared" ca="1" si="142"/>
        <v/>
      </c>
      <c r="LWC248" s="125" t="str">
        <f t="shared" ca="1" si="142"/>
        <v/>
      </c>
      <c r="LWD248" s="125" t="str">
        <f t="shared" ca="1" si="142"/>
        <v/>
      </c>
      <c r="LWE248" s="125" t="str">
        <f t="shared" ca="1" si="142"/>
        <v/>
      </c>
      <c r="LWF248" s="125" t="str">
        <f t="shared" ca="1" si="142"/>
        <v/>
      </c>
      <c r="LWG248" s="125" t="str">
        <f t="shared" ca="1" si="142"/>
        <v/>
      </c>
      <c r="LWH248" s="125" t="str">
        <f t="shared" ca="1" si="142"/>
        <v/>
      </c>
      <c r="LWI248" s="125" t="str">
        <f t="shared" ca="1" si="142"/>
        <v/>
      </c>
      <c r="LWJ248" s="125" t="str">
        <f t="shared" ca="1" si="142"/>
        <v/>
      </c>
      <c r="LWK248" s="125" t="str">
        <f t="shared" ca="1" si="142"/>
        <v/>
      </c>
      <c r="LWL248" s="125" t="str">
        <f t="shared" ca="1" si="142"/>
        <v/>
      </c>
      <c r="LWM248" s="125" t="str">
        <f t="shared" ca="1" si="142"/>
        <v/>
      </c>
      <c r="LWN248" s="125" t="str">
        <f t="shared" ca="1" si="142"/>
        <v/>
      </c>
      <c r="LWO248" s="125" t="str">
        <f t="shared" ca="1" si="142"/>
        <v/>
      </c>
      <c r="LWP248" s="125" t="str">
        <f t="shared" ca="1" si="142"/>
        <v/>
      </c>
      <c r="LWQ248" s="125" t="str">
        <f t="shared" ca="1" si="142"/>
        <v/>
      </c>
      <c r="LWR248" s="125" t="str">
        <f t="shared" ca="1" si="142"/>
        <v/>
      </c>
      <c r="LWS248" s="125" t="str">
        <f t="shared" ca="1" si="142"/>
        <v/>
      </c>
      <c r="LWT248" s="125" t="str">
        <f t="shared" ca="1" si="142"/>
        <v/>
      </c>
      <c r="LWU248" s="125" t="str">
        <f t="shared" ca="1" si="142"/>
        <v/>
      </c>
      <c r="LWV248" s="125" t="str">
        <f t="shared" ca="1" si="142"/>
        <v/>
      </c>
      <c r="LWW248" s="125" t="str">
        <f t="shared" ca="1" si="142"/>
        <v/>
      </c>
      <c r="LWX248" s="125" t="str">
        <f t="shared" ca="1" si="142"/>
        <v/>
      </c>
      <c r="LWY248" s="125" t="str">
        <f t="shared" ca="1" si="142"/>
        <v/>
      </c>
      <c r="LWZ248" s="125" t="str">
        <f t="shared" ca="1" si="142"/>
        <v/>
      </c>
      <c r="LXA248" s="125" t="str">
        <f t="shared" ca="1" si="142"/>
        <v/>
      </c>
      <c r="LXB248" s="125" t="str">
        <f t="shared" ca="1" si="142"/>
        <v/>
      </c>
      <c r="LXC248" s="125" t="str">
        <f t="shared" ca="1" si="142"/>
        <v/>
      </c>
      <c r="LXD248" s="125" t="str">
        <f t="shared" ca="1" si="142"/>
        <v/>
      </c>
      <c r="LXE248" s="125" t="str">
        <f t="shared" ca="1" si="142"/>
        <v/>
      </c>
      <c r="LXF248" s="125" t="str">
        <f t="shared" ca="1" si="142"/>
        <v/>
      </c>
      <c r="LXG248" s="125" t="str">
        <f t="shared" ca="1" si="142"/>
        <v/>
      </c>
      <c r="LXH248" s="125" t="str">
        <f t="shared" ca="1" si="142"/>
        <v/>
      </c>
      <c r="LXI248" s="125" t="str">
        <f t="shared" ca="1" si="142"/>
        <v/>
      </c>
      <c r="LXJ248" s="125" t="str">
        <f t="shared" ca="1" si="142"/>
        <v/>
      </c>
      <c r="LXK248" s="125" t="str">
        <f t="shared" ca="1" si="142"/>
        <v/>
      </c>
      <c r="LXL248" s="125" t="str">
        <f t="shared" ca="1" si="142"/>
        <v/>
      </c>
      <c r="LXM248" s="125" t="str">
        <f t="shared" ca="1" si="142"/>
        <v/>
      </c>
      <c r="LXN248" s="125" t="str">
        <f t="shared" ca="1" si="142"/>
        <v/>
      </c>
      <c r="LXO248" s="125" t="str">
        <f t="shared" ca="1" si="142"/>
        <v/>
      </c>
      <c r="LXP248" s="125" t="str">
        <f t="shared" ca="1" si="142"/>
        <v/>
      </c>
      <c r="LXQ248" s="125" t="str">
        <f t="shared" ca="1" si="142"/>
        <v/>
      </c>
      <c r="LXR248" s="125" t="str">
        <f t="shared" ca="1" si="142"/>
        <v/>
      </c>
      <c r="LXS248" s="125" t="str">
        <f t="shared" ca="1" si="142"/>
        <v/>
      </c>
      <c r="LXT248" s="125" t="str">
        <f t="shared" ca="1" si="142"/>
        <v/>
      </c>
      <c r="LXU248" s="125" t="str">
        <f t="shared" ca="1" si="142"/>
        <v/>
      </c>
      <c r="LXV248" s="125" t="str">
        <f t="shared" ca="1" si="142"/>
        <v/>
      </c>
      <c r="LXW248" s="125" t="str">
        <f t="shared" ca="1" si="142"/>
        <v/>
      </c>
      <c r="LXX248" s="125" t="str">
        <f t="shared" ca="1" si="142"/>
        <v/>
      </c>
      <c r="LXY248" s="125" t="str">
        <f t="shared" ca="1" si="142"/>
        <v/>
      </c>
      <c r="LXZ248" s="125" t="str">
        <f t="shared" ca="1" si="142"/>
        <v/>
      </c>
      <c r="LYA248" s="125" t="str">
        <f t="shared" ca="1" si="142"/>
        <v/>
      </c>
      <c r="LYB248" s="125" t="str">
        <f t="shared" ca="1" si="142"/>
        <v/>
      </c>
      <c r="LYC248" s="125" t="str">
        <f t="shared" ca="1" si="142"/>
        <v/>
      </c>
      <c r="LYD248" s="125" t="str">
        <f t="shared" ca="1" si="142"/>
        <v/>
      </c>
      <c r="LYE248" s="125" t="str">
        <f t="shared" ca="1" si="142"/>
        <v/>
      </c>
      <c r="LYF248" s="125" t="str">
        <f t="shared" ca="1" si="142"/>
        <v/>
      </c>
      <c r="LYG248" s="125" t="str">
        <f t="shared" ref="LYG248:MAR248" ca="1" si="143">IFERROR(INDEX(UNSPSCDes,MATCH(INDIRECT(ADDRESS(ROW(),COLUMN()-1,4)),UNSPSCCode,0)),"")</f>
        <v/>
      </c>
      <c r="LYH248" s="125" t="str">
        <f t="shared" ca="1" si="143"/>
        <v/>
      </c>
      <c r="LYI248" s="125" t="str">
        <f t="shared" ca="1" si="143"/>
        <v/>
      </c>
      <c r="LYJ248" s="125" t="str">
        <f t="shared" ca="1" si="143"/>
        <v/>
      </c>
      <c r="LYK248" s="125" t="str">
        <f t="shared" ca="1" si="143"/>
        <v/>
      </c>
      <c r="LYL248" s="125" t="str">
        <f t="shared" ca="1" si="143"/>
        <v/>
      </c>
      <c r="LYM248" s="125" t="str">
        <f t="shared" ca="1" si="143"/>
        <v/>
      </c>
      <c r="LYN248" s="125" t="str">
        <f t="shared" ca="1" si="143"/>
        <v/>
      </c>
      <c r="LYO248" s="125" t="str">
        <f t="shared" ca="1" si="143"/>
        <v/>
      </c>
      <c r="LYP248" s="125" t="str">
        <f t="shared" ca="1" si="143"/>
        <v/>
      </c>
      <c r="LYQ248" s="125" t="str">
        <f t="shared" ca="1" si="143"/>
        <v/>
      </c>
      <c r="LYR248" s="125" t="str">
        <f t="shared" ca="1" si="143"/>
        <v/>
      </c>
      <c r="LYS248" s="125" t="str">
        <f t="shared" ca="1" si="143"/>
        <v/>
      </c>
      <c r="LYT248" s="125" t="str">
        <f t="shared" ca="1" si="143"/>
        <v/>
      </c>
      <c r="LYU248" s="125" t="str">
        <f t="shared" ca="1" si="143"/>
        <v/>
      </c>
      <c r="LYV248" s="125" t="str">
        <f t="shared" ca="1" si="143"/>
        <v/>
      </c>
      <c r="LYW248" s="125" t="str">
        <f t="shared" ca="1" si="143"/>
        <v/>
      </c>
      <c r="LYX248" s="125" t="str">
        <f t="shared" ca="1" si="143"/>
        <v/>
      </c>
      <c r="LYY248" s="125" t="str">
        <f t="shared" ca="1" si="143"/>
        <v/>
      </c>
      <c r="LYZ248" s="125" t="str">
        <f t="shared" ca="1" si="143"/>
        <v/>
      </c>
      <c r="LZA248" s="125" t="str">
        <f t="shared" ca="1" si="143"/>
        <v/>
      </c>
      <c r="LZB248" s="125" t="str">
        <f t="shared" ca="1" si="143"/>
        <v/>
      </c>
      <c r="LZC248" s="125" t="str">
        <f t="shared" ca="1" si="143"/>
        <v/>
      </c>
      <c r="LZD248" s="125" t="str">
        <f t="shared" ca="1" si="143"/>
        <v/>
      </c>
      <c r="LZE248" s="125" t="str">
        <f t="shared" ca="1" si="143"/>
        <v/>
      </c>
      <c r="LZF248" s="125" t="str">
        <f t="shared" ca="1" si="143"/>
        <v/>
      </c>
      <c r="LZG248" s="125" t="str">
        <f t="shared" ca="1" si="143"/>
        <v/>
      </c>
      <c r="LZH248" s="125" t="str">
        <f t="shared" ca="1" si="143"/>
        <v/>
      </c>
      <c r="LZI248" s="125" t="str">
        <f t="shared" ca="1" si="143"/>
        <v/>
      </c>
      <c r="LZJ248" s="125" t="str">
        <f t="shared" ca="1" si="143"/>
        <v/>
      </c>
      <c r="LZK248" s="125" t="str">
        <f t="shared" ca="1" si="143"/>
        <v/>
      </c>
      <c r="LZL248" s="125" t="str">
        <f t="shared" ca="1" si="143"/>
        <v/>
      </c>
      <c r="LZM248" s="125" t="str">
        <f t="shared" ca="1" si="143"/>
        <v/>
      </c>
      <c r="LZN248" s="125" t="str">
        <f t="shared" ca="1" si="143"/>
        <v/>
      </c>
      <c r="LZO248" s="125" t="str">
        <f t="shared" ca="1" si="143"/>
        <v/>
      </c>
      <c r="LZP248" s="125" t="str">
        <f t="shared" ca="1" si="143"/>
        <v/>
      </c>
      <c r="LZQ248" s="125" t="str">
        <f t="shared" ca="1" si="143"/>
        <v/>
      </c>
      <c r="LZR248" s="125" t="str">
        <f t="shared" ca="1" si="143"/>
        <v/>
      </c>
      <c r="LZS248" s="125" t="str">
        <f t="shared" ca="1" si="143"/>
        <v/>
      </c>
      <c r="LZT248" s="125" t="str">
        <f t="shared" ca="1" si="143"/>
        <v/>
      </c>
      <c r="LZU248" s="125" t="str">
        <f t="shared" ca="1" si="143"/>
        <v/>
      </c>
      <c r="LZV248" s="125" t="str">
        <f t="shared" ca="1" si="143"/>
        <v/>
      </c>
      <c r="LZW248" s="125" t="str">
        <f t="shared" ca="1" si="143"/>
        <v/>
      </c>
      <c r="LZX248" s="125" t="str">
        <f t="shared" ca="1" si="143"/>
        <v/>
      </c>
      <c r="LZY248" s="125" t="str">
        <f t="shared" ca="1" si="143"/>
        <v/>
      </c>
      <c r="LZZ248" s="125" t="str">
        <f t="shared" ca="1" si="143"/>
        <v/>
      </c>
      <c r="MAA248" s="125" t="str">
        <f t="shared" ca="1" si="143"/>
        <v/>
      </c>
      <c r="MAB248" s="125" t="str">
        <f t="shared" ca="1" si="143"/>
        <v/>
      </c>
      <c r="MAC248" s="125" t="str">
        <f t="shared" ca="1" si="143"/>
        <v/>
      </c>
      <c r="MAD248" s="125" t="str">
        <f t="shared" ca="1" si="143"/>
        <v/>
      </c>
      <c r="MAE248" s="125" t="str">
        <f t="shared" ca="1" si="143"/>
        <v/>
      </c>
      <c r="MAF248" s="125" t="str">
        <f t="shared" ca="1" si="143"/>
        <v/>
      </c>
      <c r="MAG248" s="125" t="str">
        <f t="shared" ca="1" si="143"/>
        <v/>
      </c>
      <c r="MAH248" s="125" t="str">
        <f t="shared" ca="1" si="143"/>
        <v/>
      </c>
      <c r="MAI248" s="125" t="str">
        <f t="shared" ca="1" si="143"/>
        <v/>
      </c>
      <c r="MAJ248" s="125" t="str">
        <f t="shared" ca="1" si="143"/>
        <v/>
      </c>
      <c r="MAK248" s="125" t="str">
        <f t="shared" ca="1" si="143"/>
        <v/>
      </c>
      <c r="MAL248" s="125" t="str">
        <f t="shared" ca="1" si="143"/>
        <v/>
      </c>
      <c r="MAM248" s="125" t="str">
        <f t="shared" ca="1" si="143"/>
        <v/>
      </c>
      <c r="MAN248" s="125" t="str">
        <f t="shared" ca="1" si="143"/>
        <v/>
      </c>
      <c r="MAO248" s="125" t="str">
        <f t="shared" ca="1" si="143"/>
        <v/>
      </c>
      <c r="MAP248" s="125" t="str">
        <f t="shared" ca="1" si="143"/>
        <v/>
      </c>
      <c r="MAQ248" s="125" t="str">
        <f t="shared" ca="1" si="143"/>
        <v/>
      </c>
      <c r="MAR248" s="125" t="str">
        <f t="shared" ca="1" si="143"/>
        <v/>
      </c>
      <c r="MAS248" s="125" t="str">
        <f t="shared" ref="MAS248:MDD248" ca="1" si="144">IFERROR(INDEX(UNSPSCDes,MATCH(INDIRECT(ADDRESS(ROW(),COLUMN()-1,4)),UNSPSCCode,0)),"")</f>
        <v/>
      </c>
      <c r="MAT248" s="125" t="str">
        <f t="shared" ca="1" si="144"/>
        <v/>
      </c>
      <c r="MAU248" s="125" t="str">
        <f t="shared" ca="1" si="144"/>
        <v/>
      </c>
      <c r="MAV248" s="125" t="str">
        <f t="shared" ca="1" si="144"/>
        <v/>
      </c>
      <c r="MAW248" s="125" t="str">
        <f t="shared" ca="1" si="144"/>
        <v/>
      </c>
      <c r="MAX248" s="125" t="str">
        <f t="shared" ca="1" si="144"/>
        <v/>
      </c>
      <c r="MAY248" s="125" t="str">
        <f t="shared" ca="1" si="144"/>
        <v/>
      </c>
      <c r="MAZ248" s="125" t="str">
        <f t="shared" ca="1" si="144"/>
        <v/>
      </c>
      <c r="MBA248" s="125" t="str">
        <f t="shared" ca="1" si="144"/>
        <v/>
      </c>
      <c r="MBB248" s="125" t="str">
        <f t="shared" ca="1" si="144"/>
        <v/>
      </c>
      <c r="MBC248" s="125" t="str">
        <f t="shared" ca="1" si="144"/>
        <v/>
      </c>
      <c r="MBD248" s="125" t="str">
        <f t="shared" ca="1" si="144"/>
        <v/>
      </c>
      <c r="MBE248" s="125" t="str">
        <f t="shared" ca="1" si="144"/>
        <v/>
      </c>
      <c r="MBF248" s="125" t="str">
        <f t="shared" ca="1" si="144"/>
        <v/>
      </c>
      <c r="MBG248" s="125" t="str">
        <f t="shared" ca="1" si="144"/>
        <v/>
      </c>
      <c r="MBH248" s="125" t="str">
        <f t="shared" ca="1" si="144"/>
        <v/>
      </c>
      <c r="MBI248" s="125" t="str">
        <f t="shared" ca="1" si="144"/>
        <v/>
      </c>
      <c r="MBJ248" s="125" t="str">
        <f t="shared" ca="1" si="144"/>
        <v/>
      </c>
      <c r="MBK248" s="125" t="str">
        <f t="shared" ca="1" si="144"/>
        <v/>
      </c>
      <c r="MBL248" s="125" t="str">
        <f t="shared" ca="1" si="144"/>
        <v/>
      </c>
      <c r="MBM248" s="125" t="str">
        <f t="shared" ca="1" si="144"/>
        <v/>
      </c>
      <c r="MBN248" s="125" t="str">
        <f t="shared" ca="1" si="144"/>
        <v/>
      </c>
      <c r="MBO248" s="125" t="str">
        <f t="shared" ca="1" si="144"/>
        <v/>
      </c>
      <c r="MBP248" s="125" t="str">
        <f t="shared" ca="1" si="144"/>
        <v/>
      </c>
      <c r="MBQ248" s="125" t="str">
        <f t="shared" ca="1" si="144"/>
        <v/>
      </c>
      <c r="MBR248" s="125" t="str">
        <f t="shared" ca="1" si="144"/>
        <v/>
      </c>
      <c r="MBS248" s="125" t="str">
        <f t="shared" ca="1" si="144"/>
        <v/>
      </c>
      <c r="MBT248" s="125" t="str">
        <f t="shared" ca="1" si="144"/>
        <v/>
      </c>
      <c r="MBU248" s="125" t="str">
        <f t="shared" ca="1" si="144"/>
        <v/>
      </c>
      <c r="MBV248" s="125" t="str">
        <f t="shared" ca="1" si="144"/>
        <v/>
      </c>
      <c r="MBW248" s="125" t="str">
        <f t="shared" ca="1" si="144"/>
        <v/>
      </c>
      <c r="MBX248" s="125" t="str">
        <f t="shared" ca="1" si="144"/>
        <v/>
      </c>
      <c r="MBY248" s="125" t="str">
        <f t="shared" ca="1" si="144"/>
        <v/>
      </c>
      <c r="MBZ248" s="125" t="str">
        <f t="shared" ca="1" si="144"/>
        <v/>
      </c>
      <c r="MCA248" s="125" t="str">
        <f t="shared" ca="1" si="144"/>
        <v/>
      </c>
      <c r="MCB248" s="125" t="str">
        <f t="shared" ca="1" si="144"/>
        <v/>
      </c>
      <c r="MCC248" s="125" t="str">
        <f t="shared" ca="1" si="144"/>
        <v/>
      </c>
      <c r="MCD248" s="125" t="str">
        <f t="shared" ca="1" si="144"/>
        <v/>
      </c>
      <c r="MCE248" s="125" t="str">
        <f t="shared" ca="1" si="144"/>
        <v/>
      </c>
      <c r="MCF248" s="125" t="str">
        <f t="shared" ca="1" si="144"/>
        <v/>
      </c>
      <c r="MCG248" s="125" t="str">
        <f t="shared" ca="1" si="144"/>
        <v/>
      </c>
      <c r="MCH248" s="125" t="str">
        <f t="shared" ca="1" si="144"/>
        <v/>
      </c>
      <c r="MCI248" s="125" t="str">
        <f t="shared" ca="1" si="144"/>
        <v/>
      </c>
      <c r="MCJ248" s="125" t="str">
        <f t="shared" ca="1" si="144"/>
        <v/>
      </c>
      <c r="MCK248" s="125" t="str">
        <f t="shared" ca="1" si="144"/>
        <v/>
      </c>
      <c r="MCL248" s="125" t="str">
        <f t="shared" ca="1" si="144"/>
        <v/>
      </c>
      <c r="MCM248" s="125" t="str">
        <f t="shared" ca="1" si="144"/>
        <v/>
      </c>
      <c r="MCN248" s="125" t="str">
        <f t="shared" ca="1" si="144"/>
        <v/>
      </c>
      <c r="MCO248" s="125" t="str">
        <f t="shared" ca="1" si="144"/>
        <v/>
      </c>
      <c r="MCP248" s="125" t="str">
        <f t="shared" ca="1" si="144"/>
        <v/>
      </c>
      <c r="MCQ248" s="125" t="str">
        <f t="shared" ca="1" si="144"/>
        <v/>
      </c>
      <c r="MCR248" s="125" t="str">
        <f t="shared" ca="1" si="144"/>
        <v/>
      </c>
      <c r="MCS248" s="125" t="str">
        <f t="shared" ca="1" si="144"/>
        <v/>
      </c>
      <c r="MCT248" s="125" t="str">
        <f t="shared" ca="1" si="144"/>
        <v/>
      </c>
      <c r="MCU248" s="125" t="str">
        <f t="shared" ca="1" si="144"/>
        <v/>
      </c>
      <c r="MCV248" s="125" t="str">
        <f t="shared" ca="1" si="144"/>
        <v/>
      </c>
      <c r="MCW248" s="125" t="str">
        <f t="shared" ca="1" si="144"/>
        <v/>
      </c>
      <c r="MCX248" s="125" t="str">
        <f t="shared" ca="1" si="144"/>
        <v/>
      </c>
      <c r="MCY248" s="125" t="str">
        <f t="shared" ca="1" si="144"/>
        <v/>
      </c>
      <c r="MCZ248" s="125" t="str">
        <f t="shared" ca="1" si="144"/>
        <v/>
      </c>
      <c r="MDA248" s="125" t="str">
        <f t="shared" ca="1" si="144"/>
        <v/>
      </c>
      <c r="MDB248" s="125" t="str">
        <f t="shared" ca="1" si="144"/>
        <v/>
      </c>
      <c r="MDC248" s="125" t="str">
        <f t="shared" ca="1" si="144"/>
        <v/>
      </c>
      <c r="MDD248" s="125" t="str">
        <f t="shared" ca="1" si="144"/>
        <v/>
      </c>
      <c r="MDE248" s="125" t="str">
        <f t="shared" ref="MDE248:MFP248" ca="1" si="145">IFERROR(INDEX(UNSPSCDes,MATCH(INDIRECT(ADDRESS(ROW(),COLUMN()-1,4)),UNSPSCCode,0)),"")</f>
        <v/>
      </c>
      <c r="MDF248" s="125" t="str">
        <f t="shared" ca="1" si="145"/>
        <v/>
      </c>
      <c r="MDG248" s="125" t="str">
        <f t="shared" ca="1" si="145"/>
        <v/>
      </c>
      <c r="MDH248" s="125" t="str">
        <f t="shared" ca="1" si="145"/>
        <v/>
      </c>
      <c r="MDI248" s="125" t="str">
        <f t="shared" ca="1" si="145"/>
        <v/>
      </c>
      <c r="MDJ248" s="125" t="str">
        <f t="shared" ca="1" si="145"/>
        <v/>
      </c>
      <c r="MDK248" s="125" t="str">
        <f t="shared" ca="1" si="145"/>
        <v/>
      </c>
      <c r="MDL248" s="125" t="str">
        <f t="shared" ca="1" si="145"/>
        <v/>
      </c>
      <c r="MDM248" s="125" t="str">
        <f t="shared" ca="1" si="145"/>
        <v/>
      </c>
      <c r="MDN248" s="125" t="str">
        <f t="shared" ca="1" si="145"/>
        <v/>
      </c>
      <c r="MDO248" s="125" t="str">
        <f t="shared" ca="1" si="145"/>
        <v/>
      </c>
      <c r="MDP248" s="125" t="str">
        <f t="shared" ca="1" si="145"/>
        <v/>
      </c>
      <c r="MDQ248" s="125" t="str">
        <f t="shared" ca="1" si="145"/>
        <v/>
      </c>
      <c r="MDR248" s="125" t="str">
        <f t="shared" ca="1" si="145"/>
        <v/>
      </c>
      <c r="MDS248" s="125" t="str">
        <f t="shared" ca="1" si="145"/>
        <v/>
      </c>
      <c r="MDT248" s="125" t="str">
        <f t="shared" ca="1" si="145"/>
        <v/>
      </c>
      <c r="MDU248" s="125" t="str">
        <f t="shared" ca="1" si="145"/>
        <v/>
      </c>
      <c r="MDV248" s="125" t="str">
        <f t="shared" ca="1" si="145"/>
        <v/>
      </c>
      <c r="MDW248" s="125" t="str">
        <f t="shared" ca="1" si="145"/>
        <v/>
      </c>
      <c r="MDX248" s="125" t="str">
        <f t="shared" ca="1" si="145"/>
        <v/>
      </c>
      <c r="MDY248" s="125" t="str">
        <f t="shared" ca="1" si="145"/>
        <v/>
      </c>
      <c r="MDZ248" s="125" t="str">
        <f t="shared" ca="1" si="145"/>
        <v/>
      </c>
      <c r="MEA248" s="125" t="str">
        <f t="shared" ca="1" si="145"/>
        <v/>
      </c>
      <c r="MEB248" s="125" t="str">
        <f t="shared" ca="1" si="145"/>
        <v/>
      </c>
      <c r="MEC248" s="125" t="str">
        <f t="shared" ca="1" si="145"/>
        <v/>
      </c>
      <c r="MED248" s="125" t="str">
        <f t="shared" ca="1" si="145"/>
        <v/>
      </c>
      <c r="MEE248" s="125" t="str">
        <f t="shared" ca="1" si="145"/>
        <v/>
      </c>
      <c r="MEF248" s="125" t="str">
        <f t="shared" ca="1" si="145"/>
        <v/>
      </c>
      <c r="MEG248" s="125" t="str">
        <f t="shared" ca="1" si="145"/>
        <v/>
      </c>
      <c r="MEH248" s="125" t="str">
        <f t="shared" ca="1" si="145"/>
        <v/>
      </c>
      <c r="MEI248" s="125" t="str">
        <f t="shared" ca="1" si="145"/>
        <v/>
      </c>
      <c r="MEJ248" s="125" t="str">
        <f t="shared" ca="1" si="145"/>
        <v/>
      </c>
      <c r="MEK248" s="125" t="str">
        <f t="shared" ca="1" si="145"/>
        <v/>
      </c>
      <c r="MEL248" s="125" t="str">
        <f t="shared" ca="1" si="145"/>
        <v/>
      </c>
      <c r="MEM248" s="125" t="str">
        <f t="shared" ca="1" si="145"/>
        <v/>
      </c>
      <c r="MEN248" s="125" t="str">
        <f t="shared" ca="1" si="145"/>
        <v/>
      </c>
      <c r="MEO248" s="125" t="str">
        <f t="shared" ca="1" si="145"/>
        <v/>
      </c>
      <c r="MEP248" s="125" t="str">
        <f t="shared" ca="1" si="145"/>
        <v/>
      </c>
      <c r="MEQ248" s="125" t="str">
        <f t="shared" ca="1" si="145"/>
        <v/>
      </c>
      <c r="MER248" s="125" t="str">
        <f t="shared" ca="1" si="145"/>
        <v/>
      </c>
      <c r="MES248" s="125" t="str">
        <f t="shared" ca="1" si="145"/>
        <v/>
      </c>
      <c r="MET248" s="125" t="str">
        <f t="shared" ca="1" si="145"/>
        <v/>
      </c>
      <c r="MEU248" s="125" t="str">
        <f t="shared" ca="1" si="145"/>
        <v/>
      </c>
      <c r="MEV248" s="125" t="str">
        <f t="shared" ca="1" si="145"/>
        <v/>
      </c>
      <c r="MEW248" s="125" t="str">
        <f t="shared" ca="1" si="145"/>
        <v/>
      </c>
      <c r="MEX248" s="125" t="str">
        <f t="shared" ca="1" si="145"/>
        <v/>
      </c>
      <c r="MEY248" s="125" t="str">
        <f t="shared" ca="1" si="145"/>
        <v/>
      </c>
      <c r="MEZ248" s="125" t="str">
        <f t="shared" ca="1" si="145"/>
        <v/>
      </c>
      <c r="MFA248" s="125" t="str">
        <f t="shared" ca="1" si="145"/>
        <v/>
      </c>
      <c r="MFB248" s="125" t="str">
        <f t="shared" ca="1" si="145"/>
        <v/>
      </c>
      <c r="MFC248" s="125" t="str">
        <f t="shared" ca="1" si="145"/>
        <v/>
      </c>
      <c r="MFD248" s="125" t="str">
        <f t="shared" ca="1" si="145"/>
        <v/>
      </c>
      <c r="MFE248" s="125" t="str">
        <f t="shared" ca="1" si="145"/>
        <v/>
      </c>
      <c r="MFF248" s="125" t="str">
        <f t="shared" ca="1" si="145"/>
        <v/>
      </c>
      <c r="MFG248" s="125" t="str">
        <f t="shared" ca="1" si="145"/>
        <v/>
      </c>
      <c r="MFH248" s="125" t="str">
        <f t="shared" ca="1" si="145"/>
        <v/>
      </c>
      <c r="MFI248" s="125" t="str">
        <f t="shared" ca="1" si="145"/>
        <v/>
      </c>
      <c r="MFJ248" s="125" t="str">
        <f t="shared" ca="1" si="145"/>
        <v/>
      </c>
      <c r="MFK248" s="125" t="str">
        <f t="shared" ca="1" si="145"/>
        <v/>
      </c>
      <c r="MFL248" s="125" t="str">
        <f t="shared" ca="1" si="145"/>
        <v/>
      </c>
      <c r="MFM248" s="125" t="str">
        <f t="shared" ca="1" si="145"/>
        <v/>
      </c>
      <c r="MFN248" s="125" t="str">
        <f t="shared" ca="1" si="145"/>
        <v/>
      </c>
      <c r="MFO248" s="125" t="str">
        <f t="shared" ca="1" si="145"/>
        <v/>
      </c>
      <c r="MFP248" s="125" t="str">
        <f t="shared" ca="1" si="145"/>
        <v/>
      </c>
      <c r="MFQ248" s="125" t="str">
        <f t="shared" ref="MFQ248:MIB248" ca="1" si="146">IFERROR(INDEX(UNSPSCDes,MATCH(INDIRECT(ADDRESS(ROW(),COLUMN()-1,4)),UNSPSCCode,0)),"")</f>
        <v/>
      </c>
      <c r="MFR248" s="125" t="str">
        <f t="shared" ca="1" si="146"/>
        <v/>
      </c>
      <c r="MFS248" s="125" t="str">
        <f t="shared" ca="1" si="146"/>
        <v/>
      </c>
      <c r="MFT248" s="125" t="str">
        <f t="shared" ca="1" si="146"/>
        <v/>
      </c>
      <c r="MFU248" s="125" t="str">
        <f t="shared" ca="1" si="146"/>
        <v/>
      </c>
      <c r="MFV248" s="125" t="str">
        <f t="shared" ca="1" si="146"/>
        <v/>
      </c>
      <c r="MFW248" s="125" t="str">
        <f t="shared" ca="1" si="146"/>
        <v/>
      </c>
      <c r="MFX248" s="125" t="str">
        <f t="shared" ca="1" si="146"/>
        <v/>
      </c>
      <c r="MFY248" s="125" t="str">
        <f t="shared" ca="1" si="146"/>
        <v/>
      </c>
      <c r="MFZ248" s="125" t="str">
        <f t="shared" ca="1" si="146"/>
        <v/>
      </c>
      <c r="MGA248" s="125" t="str">
        <f t="shared" ca="1" si="146"/>
        <v/>
      </c>
      <c r="MGB248" s="125" t="str">
        <f t="shared" ca="1" si="146"/>
        <v/>
      </c>
      <c r="MGC248" s="125" t="str">
        <f t="shared" ca="1" si="146"/>
        <v/>
      </c>
      <c r="MGD248" s="125" t="str">
        <f t="shared" ca="1" si="146"/>
        <v/>
      </c>
      <c r="MGE248" s="125" t="str">
        <f t="shared" ca="1" si="146"/>
        <v/>
      </c>
      <c r="MGF248" s="125" t="str">
        <f t="shared" ca="1" si="146"/>
        <v/>
      </c>
      <c r="MGG248" s="125" t="str">
        <f t="shared" ca="1" si="146"/>
        <v/>
      </c>
      <c r="MGH248" s="125" t="str">
        <f t="shared" ca="1" si="146"/>
        <v/>
      </c>
      <c r="MGI248" s="125" t="str">
        <f t="shared" ca="1" si="146"/>
        <v/>
      </c>
      <c r="MGJ248" s="125" t="str">
        <f t="shared" ca="1" si="146"/>
        <v/>
      </c>
      <c r="MGK248" s="125" t="str">
        <f t="shared" ca="1" si="146"/>
        <v/>
      </c>
      <c r="MGL248" s="125" t="str">
        <f t="shared" ca="1" si="146"/>
        <v/>
      </c>
      <c r="MGM248" s="125" t="str">
        <f t="shared" ca="1" si="146"/>
        <v/>
      </c>
      <c r="MGN248" s="125" t="str">
        <f t="shared" ca="1" si="146"/>
        <v/>
      </c>
      <c r="MGO248" s="125" t="str">
        <f t="shared" ca="1" si="146"/>
        <v/>
      </c>
      <c r="MGP248" s="125" t="str">
        <f t="shared" ca="1" si="146"/>
        <v/>
      </c>
      <c r="MGQ248" s="125" t="str">
        <f t="shared" ca="1" si="146"/>
        <v/>
      </c>
      <c r="MGR248" s="125" t="str">
        <f t="shared" ca="1" si="146"/>
        <v/>
      </c>
      <c r="MGS248" s="125" t="str">
        <f t="shared" ca="1" si="146"/>
        <v/>
      </c>
      <c r="MGT248" s="125" t="str">
        <f t="shared" ca="1" si="146"/>
        <v/>
      </c>
      <c r="MGU248" s="125" t="str">
        <f t="shared" ca="1" si="146"/>
        <v/>
      </c>
      <c r="MGV248" s="125" t="str">
        <f t="shared" ca="1" si="146"/>
        <v/>
      </c>
      <c r="MGW248" s="125" t="str">
        <f t="shared" ca="1" si="146"/>
        <v/>
      </c>
      <c r="MGX248" s="125" t="str">
        <f t="shared" ca="1" si="146"/>
        <v/>
      </c>
      <c r="MGY248" s="125" t="str">
        <f t="shared" ca="1" si="146"/>
        <v/>
      </c>
      <c r="MGZ248" s="125" t="str">
        <f t="shared" ca="1" si="146"/>
        <v/>
      </c>
      <c r="MHA248" s="125" t="str">
        <f t="shared" ca="1" si="146"/>
        <v/>
      </c>
      <c r="MHB248" s="125" t="str">
        <f t="shared" ca="1" si="146"/>
        <v/>
      </c>
      <c r="MHC248" s="125" t="str">
        <f t="shared" ca="1" si="146"/>
        <v/>
      </c>
      <c r="MHD248" s="125" t="str">
        <f t="shared" ca="1" si="146"/>
        <v/>
      </c>
      <c r="MHE248" s="125" t="str">
        <f t="shared" ca="1" si="146"/>
        <v/>
      </c>
      <c r="MHF248" s="125" t="str">
        <f t="shared" ca="1" si="146"/>
        <v/>
      </c>
      <c r="MHG248" s="125" t="str">
        <f t="shared" ca="1" si="146"/>
        <v/>
      </c>
      <c r="MHH248" s="125" t="str">
        <f t="shared" ca="1" si="146"/>
        <v/>
      </c>
      <c r="MHI248" s="125" t="str">
        <f t="shared" ca="1" si="146"/>
        <v/>
      </c>
      <c r="MHJ248" s="125" t="str">
        <f t="shared" ca="1" si="146"/>
        <v/>
      </c>
      <c r="MHK248" s="125" t="str">
        <f t="shared" ca="1" si="146"/>
        <v/>
      </c>
      <c r="MHL248" s="125" t="str">
        <f t="shared" ca="1" si="146"/>
        <v/>
      </c>
      <c r="MHM248" s="125" t="str">
        <f t="shared" ca="1" si="146"/>
        <v/>
      </c>
      <c r="MHN248" s="125" t="str">
        <f t="shared" ca="1" si="146"/>
        <v/>
      </c>
      <c r="MHO248" s="125" t="str">
        <f t="shared" ca="1" si="146"/>
        <v/>
      </c>
      <c r="MHP248" s="125" t="str">
        <f t="shared" ca="1" si="146"/>
        <v/>
      </c>
      <c r="MHQ248" s="125" t="str">
        <f t="shared" ca="1" si="146"/>
        <v/>
      </c>
      <c r="MHR248" s="125" t="str">
        <f t="shared" ca="1" si="146"/>
        <v/>
      </c>
      <c r="MHS248" s="125" t="str">
        <f t="shared" ca="1" si="146"/>
        <v/>
      </c>
      <c r="MHT248" s="125" t="str">
        <f t="shared" ca="1" si="146"/>
        <v/>
      </c>
      <c r="MHU248" s="125" t="str">
        <f t="shared" ca="1" si="146"/>
        <v/>
      </c>
      <c r="MHV248" s="125" t="str">
        <f t="shared" ca="1" si="146"/>
        <v/>
      </c>
      <c r="MHW248" s="125" t="str">
        <f t="shared" ca="1" si="146"/>
        <v/>
      </c>
      <c r="MHX248" s="125" t="str">
        <f t="shared" ca="1" si="146"/>
        <v/>
      </c>
      <c r="MHY248" s="125" t="str">
        <f t="shared" ca="1" si="146"/>
        <v/>
      </c>
      <c r="MHZ248" s="125" t="str">
        <f t="shared" ca="1" si="146"/>
        <v/>
      </c>
      <c r="MIA248" s="125" t="str">
        <f t="shared" ca="1" si="146"/>
        <v/>
      </c>
      <c r="MIB248" s="125" t="str">
        <f t="shared" ca="1" si="146"/>
        <v/>
      </c>
      <c r="MIC248" s="125" t="str">
        <f t="shared" ref="MIC248:MKN248" ca="1" si="147">IFERROR(INDEX(UNSPSCDes,MATCH(INDIRECT(ADDRESS(ROW(),COLUMN()-1,4)),UNSPSCCode,0)),"")</f>
        <v/>
      </c>
      <c r="MID248" s="125" t="str">
        <f t="shared" ca="1" si="147"/>
        <v/>
      </c>
      <c r="MIE248" s="125" t="str">
        <f t="shared" ca="1" si="147"/>
        <v/>
      </c>
      <c r="MIF248" s="125" t="str">
        <f t="shared" ca="1" si="147"/>
        <v/>
      </c>
      <c r="MIG248" s="125" t="str">
        <f t="shared" ca="1" si="147"/>
        <v/>
      </c>
      <c r="MIH248" s="125" t="str">
        <f t="shared" ca="1" si="147"/>
        <v/>
      </c>
      <c r="MII248" s="125" t="str">
        <f t="shared" ca="1" si="147"/>
        <v/>
      </c>
      <c r="MIJ248" s="125" t="str">
        <f t="shared" ca="1" si="147"/>
        <v/>
      </c>
      <c r="MIK248" s="125" t="str">
        <f t="shared" ca="1" si="147"/>
        <v/>
      </c>
      <c r="MIL248" s="125" t="str">
        <f t="shared" ca="1" si="147"/>
        <v/>
      </c>
      <c r="MIM248" s="125" t="str">
        <f t="shared" ca="1" si="147"/>
        <v/>
      </c>
      <c r="MIN248" s="125" t="str">
        <f t="shared" ca="1" si="147"/>
        <v/>
      </c>
      <c r="MIO248" s="125" t="str">
        <f t="shared" ca="1" si="147"/>
        <v/>
      </c>
      <c r="MIP248" s="125" t="str">
        <f t="shared" ca="1" si="147"/>
        <v/>
      </c>
      <c r="MIQ248" s="125" t="str">
        <f t="shared" ca="1" si="147"/>
        <v/>
      </c>
      <c r="MIR248" s="125" t="str">
        <f t="shared" ca="1" si="147"/>
        <v/>
      </c>
      <c r="MIS248" s="125" t="str">
        <f t="shared" ca="1" si="147"/>
        <v/>
      </c>
      <c r="MIT248" s="125" t="str">
        <f t="shared" ca="1" si="147"/>
        <v/>
      </c>
      <c r="MIU248" s="125" t="str">
        <f t="shared" ca="1" si="147"/>
        <v/>
      </c>
      <c r="MIV248" s="125" t="str">
        <f t="shared" ca="1" si="147"/>
        <v/>
      </c>
      <c r="MIW248" s="125" t="str">
        <f t="shared" ca="1" si="147"/>
        <v/>
      </c>
      <c r="MIX248" s="125" t="str">
        <f t="shared" ca="1" si="147"/>
        <v/>
      </c>
      <c r="MIY248" s="125" t="str">
        <f t="shared" ca="1" si="147"/>
        <v/>
      </c>
      <c r="MIZ248" s="125" t="str">
        <f t="shared" ca="1" si="147"/>
        <v/>
      </c>
      <c r="MJA248" s="125" t="str">
        <f t="shared" ca="1" si="147"/>
        <v/>
      </c>
      <c r="MJB248" s="125" t="str">
        <f t="shared" ca="1" si="147"/>
        <v/>
      </c>
      <c r="MJC248" s="125" t="str">
        <f t="shared" ca="1" si="147"/>
        <v/>
      </c>
      <c r="MJD248" s="125" t="str">
        <f t="shared" ca="1" si="147"/>
        <v/>
      </c>
      <c r="MJE248" s="125" t="str">
        <f t="shared" ca="1" si="147"/>
        <v/>
      </c>
      <c r="MJF248" s="125" t="str">
        <f t="shared" ca="1" si="147"/>
        <v/>
      </c>
      <c r="MJG248" s="125" t="str">
        <f t="shared" ca="1" si="147"/>
        <v/>
      </c>
      <c r="MJH248" s="125" t="str">
        <f t="shared" ca="1" si="147"/>
        <v/>
      </c>
      <c r="MJI248" s="125" t="str">
        <f t="shared" ca="1" si="147"/>
        <v/>
      </c>
      <c r="MJJ248" s="125" t="str">
        <f t="shared" ca="1" si="147"/>
        <v/>
      </c>
      <c r="MJK248" s="125" t="str">
        <f t="shared" ca="1" si="147"/>
        <v/>
      </c>
      <c r="MJL248" s="125" t="str">
        <f t="shared" ca="1" si="147"/>
        <v/>
      </c>
      <c r="MJM248" s="125" t="str">
        <f t="shared" ca="1" si="147"/>
        <v/>
      </c>
      <c r="MJN248" s="125" t="str">
        <f t="shared" ca="1" si="147"/>
        <v/>
      </c>
      <c r="MJO248" s="125" t="str">
        <f t="shared" ca="1" si="147"/>
        <v/>
      </c>
      <c r="MJP248" s="125" t="str">
        <f t="shared" ca="1" si="147"/>
        <v/>
      </c>
      <c r="MJQ248" s="125" t="str">
        <f t="shared" ca="1" si="147"/>
        <v/>
      </c>
      <c r="MJR248" s="125" t="str">
        <f t="shared" ca="1" si="147"/>
        <v/>
      </c>
      <c r="MJS248" s="125" t="str">
        <f t="shared" ca="1" si="147"/>
        <v/>
      </c>
      <c r="MJT248" s="125" t="str">
        <f t="shared" ca="1" si="147"/>
        <v/>
      </c>
      <c r="MJU248" s="125" t="str">
        <f t="shared" ca="1" si="147"/>
        <v/>
      </c>
      <c r="MJV248" s="125" t="str">
        <f t="shared" ca="1" si="147"/>
        <v/>
      </c>
      <c r="MJW248" s="125" t="str">
        <f t="shared" ca="1" si="147"/>
        <v/>
      </c>
      <c r="MJX248" s="125" t="str">
        <f t="shared" ca="1" si="147"/>
        <v/>
      </c>
      <c r="MJY248" s="125" t="str">
        <f t="shared" ca="1" si="147"/>
        <v/>
      </c>
      <c r="MJZ248" s="125" t="str">
        <f t="shared" ca="1" si="147"/>
        <v/>
      </c>
      <c r="MKA248" s="125" t="str">
        <f t="shared" ca="1" si="147"/>
        <v/>
      </c>
      <c r="MKB248" s="125" t="str">
        <f t="shared" ca="1" si="147"/>
        <v/>
      </c>
      <c r="MKC248" s="125" t="str">
        <f t="shared" ca="1" si="147"/>
        <v/>
      </c>
      <c r="MKD248" s="125" t="str">
        <f t="shared" ca="1" si="147"/>
        <v/>
      </c>
      <c r="MKE248" s="125" t="str">
        <f t="shared" ca="1" si="147"/>
        <v/>
      </c>
      <c r="MKF248" s="125" t="str">
        <f t="shared" ca="1" si="147"/>
        <v/>
      </c>
      <c r="MKG248" s="125" t="str">
        <f t="shared" ca="1" si="147"/>
        <v/>
      </c>
      <c r="MKH248" s="125" t="str">
        <f t="shared" ca="1" si="147"/>
        <v/>
      </c>
      <c r="MKI248" s="125" t="str">
        <f t="shared" ca="1" si="147"/>
        <v/>
      </c>
      <c r="MKJ248" s="125" t="str">
        <f t="shared" ca="1" si="147"/>
        <v/>
      </c>
      <c r="MKK248" s="125" t="str">
        <f t="shared" ca="1" si="147"/>
        <v/>
      </c>
      <c r="MKL248" s="125" t="str">
        <f t="shared" ca="1" si="147"/>
        <v/>
      </c>
      <c r="MKM248" s="125" t="str">
        <f t="shared" ca="1" si="147"/>
        <v/>
      </c>
      <c r="MKN248" s="125" t="str">
        <f t="shared" ca="1" si="147"/>
        <v/>
      </c>
      <c r="MKO248" s="125" t="str">
        <f t="shared" ref="MKO248:MMZ248" ca="1" si="148">IFERROR(INDEX(UNSPSCDes,MATCH(INDIRECT(ADDRESS(ROW(),COLUMN()-1,4)),UNSPSCCode,0)),"")</f>
        <v/>
      </c>
      <c r="MKP248" s="125" t="str">
        <f t="shared" ca="1" si="148"/>
        <v/>
      </c>
      <c r="MKQ248" s="125" t="str">
        <f t="shared" ca="1" si="148"/>
        <v/>
      </c>
      <c r="MKR248" s="125" t="str">
        <f t="shared" ca="1" si="148"/>
        <v/>
      </c>
      <c r="MKS248" s="125" t="str">
        <f t="shared" ca="1" si="148"/>
        <v/>
      </c>
      <c r="MKT248" s="125" t="str">
        <f t="shared" ca="1" si="148"/>
        <v/>
      </c>
      <c r="MKU248" s="125" t="str">
        <f t="shared" ca="1" si="148"/>
        <v/>
      </c>
      <c r="MKV248" s="125" t="str">
        <f t="shared" ca="1" si="148"/>
        <v/>
      </c>
      <c r="MKW248" s="125" t="str">
        <f t="shared" ca="1" si="148"/>
        <v/>
      </c>
      <c r="MKX248" s="125" t="str">
        <f t="shared" ca="1" si="148"/>
        <v/>
      </c>
      <c r="MKY248" s="125" t="str">
        <f t="shared" ca="1" si="148"/>
        <v/>
      </c>
      <c r="MKZ248" s="125" t="str">
        <f t="shared" ca="1" si="148"/>
        <v/>
      </c>
      <c r="MLA248" s="125" t="str">
        <f t="shared" ca="1" si="148"/>
        <v/>
      </c>
      <c r="MLB248" s="125" t="str">
        <f t="shared" ca="1" si="148"/>
        <v/>
      </c>
      <c r="MLC248" s="125" t="str">
        <f t="shared" ca="1" si="148"/>
        <v/>
      </c>
      <c r="MLD248" s="125" t="str">
        <f t="shared" ca="1" si="148"/>
        <v/>
      </c>
      <c r="MLE248" s="125" t="str">
        <f t="shared" ca="1" si="148"/>
        <v/>
      </c>
      <c r="MLF248" s="125" t="str">
        <f t="shared" ca="1" si="148"/>
        <v/>
      </c>
      <c r="MLG248" s="125" t="str">
        <f t="shared" ca="1" si="148"/>
        <v/>
      </c>
      <c r="MLH248" s="125" t="str">
        <f t="shared" ca="1" si="148"/>
        <v/>
      </c>
      <c r="MLI248" s="125" t="str">
        <f t="shared" ca="1" si="148"/>
        <v/>
      </c>
      <c r="MLJ248" s="125" t="str">
        <f t="shared" ca="1" si="148"/>
        <v/>
      </c>
      <c r="MLK248" s="125" t="str">
        <f t="shared" ca="1" si="148"/>
        <v/>
      </c>
      <c r="MLL248" s="125" t="str">
        <f t="shared" ca="1" si="148"/>
        <v/>
      </c>
      <c r="MLM248" s="125" t="str">
        <f t="shared" ca="1" si="148"/>
        <v/>
      </c>
      <c r="MLN248" s="125" t="str">
        <f t="shared" ca="1" si="148"/>
        <v/>
      </c>
      <c r="MLO248" s="125" t="str">
        <f t="shared" ca="1" si="148"/>
        <v/>
      </c>
      <c r="MLP248" s="125" t="str">
        <f t="shared" ca="1" si="148"/>
        <v/>
      </c>
      <c r="MLQ248" s="125" t="str">
        <f t="shared" ca="1" si="148"/>
        <v/>
      </c>
      <c r="MLR248" s="125" t="str">
        <f t="shared" ca="1" si="148"/>
        <v/>
      </c>
      <c r="MLS248" s="125" t="str">
        <f t="shared" ca="1" si="148"/>
        <v/>
      </c>
      <c r="MLT248" s="125" t="str">
        <f t="shared" ca="1" si="148"/>
        <v/>
      </c>
      <c r="MLU248" s="125" t="str">
        <f t="shared" ca="1" si="148"/>
        <v/>
      </c>
      <c r="MLV248" s="125" t="str">
        <f t="shared" ca="1" si="148"/>
        <v/>
      </c>
      <c r="MLW248" s="125" t="str">
        <f t="shared" ca="1" si="148"/>
        <v/>
      </c>
      <c r="MLX248" s="125" t="str">
        <f t="shared" ca="1" si="148"/>
        <v/>
      </c>
      <c r="MLY248" s="125" t="str">
        <f t="shared" ca="1" si="148"/>
        <v/>
      </c>
      <c r="MLZ248" s="125" t="str">
        <f t="shared" ca="1" si="148"/>
        <v/>
      </c>
      <c r="MMA248" s="125" t="str">
        <f t="shared" ca="1" si="148"/>
        <v/>
      </c>
      <c r="MMB248" s="125" t="str">
        <f t="shared" ca="1" si="148"/>
        <v/>
      </c>
      <c r="MMC248" s="125" t="str">
        <f t="shared" ca="1" si="148"/>
        <v/>
      </c>
      <c r="MMD248" s="125" t="str">
        <f t="shared" ca="1" si="148"/>
        <v/>
      </c>
      <c r="MME248" s="125" t="str">
        <f t="shared" ca="1" si="148"/>
        <v/>
      </c>
      <c r="MMF248" s="125" t="str">
        <f t="shared" ca="1" si="148"/>
        <v/>
      </c>
      <c r="MMG248" s="125" t="str">
        <f t="shared" ca="1" si="148"/>
        <v/>
      </c>
      <c r="MMH248" s="125" t="str">
        <f t="shared" ca="1" si="148"/>
        <v/>
      </c>
      <c r="MMI248" s="125" t="str">
        <f t="shared" ca="1" si="148"/>
        <v/>
      </c>
      <c r="MMJ248" s="125" t="str">
        <f t="shared" ca="1" si="148"/>
        <v/>
      </c>
      <c r="MMK248" s="125" t="str">
        <f t="shared" ca="1" si="148"/>
        <v/>
      </c>
      <c r="MML248" s="125" t="str">
        <f t="shared" ca="1" si="148"/>
        <v/>
      </c>
      <c r="MMM248" s="125" t="str">
        <f t="shared" ca="1" si="148"/>
        <v/>
      </c>
      <c r="MMN248" s="125" t="str">
        <f t="shared" ca="1" si="148"/>
        <v/>
      </c>
      <c r="MMO248" s="125" t="str">
        <f t="shared" ca="1" si="148"/>
        <v/>
      </c>
      <c r="MMP248" s="125" t="str">
        <f t="shared" ca="1" si="148"/>
        <v/>
      </c>
      <c r="MMQ248" s="125" t="str">
        <f t="shared" ca="1" si="148"/>
        <v/>
      </c>
      <c r="MMR248" s="125" t="str">
        <f t="shared" ca="1" si="148"/>
        <v/>
      </c>
      <c r="MMS248" s="125" t="str">
        <f t="shared" ca="1" si="148"/>
        <v/>
      </c>
      <c r="MMT248" s="125" t="str">
        <f t="shared" ca="1" si="148"/>
        <v/>
      </c>
      <c r="MMU248" s="125" t="str">
        <f t="shared" ca="1" si="148"/>
        <v/>
      </c>
      <c r="MMV248" s="125" t="str">
        <f t="shared" ca="1" si="148"/>
        <v/>
      </c>
      <c r="MMW248" s="125" t="str">
        <f t="shared" ca="1" si="148"/>
        <v/>
      </c>
      <c r="MMX248" s="125" t="str">
        <f t="shared" ca="1" si="148"/>
        <v/>
      </c>
      <c r="MMY248" s="125" t="str">
        <f t="shared" ca="1" si="148"/>
        <v/>
      </c>
      <c r="MMZ248" s="125" t="str">
        <f t="shared" ca="1" si="148"/>
        <v/>
      </c>
      <c r="MNA248" s="125" t="str">
        <f t="shared" ref="MNA248:MPL248" ca="1" si="149">IFERROR(INDEX(UNSPSCDes,MATCH(INDIRECT(ADDRESS(ROW(),COLUMN()-1,4)),UNSPSCCode,0)),"")</f>
        <v/>
      </c>
      <c r="MNB248" s="125" t="str">
        <f t="shared" ca="1" si="149"/>
        <v/>
      </c>
      <c r="MNC248" s="125" t="str">
        <f t="shared" ca="1" si="149"/>
        <v/>
      </c>
      <c r="MND248" s="125" t="str">
        <f t="shared" ca="1" si="149"/>
        <v/>
      </c>
      <c r="MNE248" s="125" t="str">
        <f t="shared" ca="1" si="149"/>
        <v/>
      </c>
      <c r="MNF248" s="125" t="str">
        <f t="shared" ca="1" si="149"/>
        <v/>
      </c>
      <c r="MNG248" s="125" t="str">
        <f t="shared" ca="1" si="149"/>
        <v/>
      </c>
      <c r="MNH248" s="125" t="str">
        <f t="shared" ca="1" si="149"/>
        <v/>
      </c>
      <c r="MNI248" s="125" t="str">
        <f t="shared" ca="1" si="149"/>
        <v/>
      </c>
      <c r="MNJ248" s="125" t="str">
        <f t="shared" ca="1" si="149"/>
        <v/>
      </c>
      <c r="MNK248" s="125" t="str">
        <f t="shared" ca="1" si="149"/>
        <v/>
      </c>
      <c r="MNL248" s="125" t="str">
        <f t="shared" ca="1" si="149"/>
        <v/>
      </c>
      <c r="MNM248" s="125" t="str">
        <f t="shared" ca="1" si="149"/>
        <v/>
      </c>
      <c r="MNN248" s="125" t="str">
        <f t="shared" ca="1" si="149"/>
        <v/>
      </c>
      <c r="MNO248" s="125" t="str">
        <f t="shared" ca="1" si="149"/>
        <v/>
      </c>
      <c r="MNP248" s="125" t="str">
        <f t="shared" ca="1" si="149"/>
        <v/>
      </c>
      <c r="MNQ248" s="125" t="str">
        <f t="shared" ca="1" si="149"/>
        <v/>
      </c>
      <c r="MNR248" s="125" t="str">
        <f t="shared" ca="1" si="149"/>
        <v/>
      </c>
      <c r="MNS248" s="125" t="str">
        <f t="shared" ca="1" si="149"/>
        <v/>
      </c>
      <c r="MNT248" s="125" t="str">
        <f t="shared" ca="1" si="149"/>
        <v/>
      </c>
      <c r="MNU248" s="125" t="str">
        <f t="shared" ca="1" si="149"/>
        <v/>
      </c>
      <c r="MNV248" s="125" t="str">
        <f t="shared" ca="1" si="149"/>
        <v/>
      </c>
      <c r="MNW248" s="125" t="str">
        <f t="shared" ca="1" si="149"/>
        <v/>
      </c>
      <c r="MNX248" s="125" t="str">
        <f t="shared" ca="1" si="149"/>
        <v/>
      </c>
      <c r="MNY248" s="125" t="str">
        <f t="shared" ca="1" si="149"/>
        <v/>
      </c>
      <c r="MNZ248" s="125" t="str">
        <f t="shared" ca="1" si="149"/>
        <v/>
      </c>
      <c r="MOA248" s="125" t="str">
        <f t="shared" ca="1" si="149"/>
        <v/>
      </c>
      <c r="MOB248" s="125" t="str">
        <f t="shared" ca="1" si="149"/>
        <v/>
      </c>
      <c r="MOC248" s="125" t="str">
        <f t="shared" ca="1" si="149"/>
        <v/>
      </c>
      <c r="MOD248" s="125" t="str">
        <f t="shared" ca="1" si="149"/>
        <v/>
      </c>
      <c r="MOE248" s="125" t="str">
        <f t="shared" ca="1" si="149"/>
        <v/>
      </c>
      <c r="MOF248" s="125" t="str">
        <f t="shared" ca="1" si="149"/>
        <v/>
      </c>
      <c r="MOG248" s="125" t="str">
        <f t="shared" ca="1" si="149"/>
        <v/>
      </c>
      <c r="MOH248" s="125" t="str">
        <f t="shared" ca="1" si="149"/>
        <v/>
      </c>
      <c r="MOI248" s="125" t="str">
        <f t="shared" ca="1" si="149"/>
        <v/>
      </c>
      <c r="MOJ248" s="125" t="str">
        <f t="shared" ca="1" si="149"/>
        <v/>
      </c>
      <c r="MOK248" s="125" t="str">
        <f t="shared" ca="1" si="149"/>
        <v/>
      </c>
      <c r="MOL248" s="125" t="str">
        <f t="shared" ca="1" si="149"/>
        <v/>
      </c>
      <c r="MOM248" s="125" t="str">
        <f t="shared" ca="1" si="149"/>
        <v/>
      </c>
      <c r="MON248" s="125" t="str">
        <f t="shared" ca="1" si="149"/>
        <v/>
      </c>
      <c r="MOO248" s="125" t="str">
        <f t="shared" ca="1" si="149"/>
        <v/>
      </c>
      <c r="MOP248" s="125" t="str">
        <f t="shared" ca="1" si="149"/>
        <v/>
      </c>
      <c r="MOQ248" s="125" t="str">
        <f t="shared" ca="1" si="149"/>
        <v/>
      </c>
      <c r="MOR248" s="125" t="str">
        <f t="shared" ca="1" si="149"/>
        <v/>
      </c>
      <c r="MOS248" s="125" t="str">
        <f t="shared" ca="1" si="149"/>
        <v/>
      </c>
      <c r="MOT248" s="125" t="str">
        <f t="shared" ca="1" si="149"/>
        <v/>
      </c>
      <c r="MOU248" s="125" t="str">
        <f t="shared" ca="1" si="149"/>
        <v/>
      </c>
      <c r="MOV248" s="125" t="str">
        <f t="shared" ca="1" si="149"/>
        <v/>
      </c>
      <c r="MOW248" s="125" t="str">
        <f t="shared" ca="1" si="149"/>
        <v/>
      </c>
      <c r="MOX248" s="125" t="str">
        <f t="shared" ca="1" si="149"/>
        <v/>
      </c>
      <c r="MOY248" s="125" t="str">
        <f t="shared" ca="1" si="149"/>
        <v/>
      </c>
      <c r="MOZ248" s="125" t="str">
        <f t="shared" ca="1" si="149"/>
        <v/>
      </c>
      <c r="MPA248" s="125" t="str">
        <f t="shared" ca="1" si="149"/>
        <v/>
      </c>
      <c r="MPB248" s="125" t="str">
        <f t="shared" ca="1" si="149"/>
        <v/>
      </c>
      <c r="MPC248" s="125" t="str">
        <f t="shared" ca="1" si="149"/>
        <v/>
      </c>
      <c r="MPD248" s="125" t="str">
        <f t="shared" ca="1" si="149"/>
        <v/>
      </c>
      <c r="MPE248" s="125" t="str">
        <f t="shared" ca="1" si="149"/>
        <v/>
      </c>
      <c r="MPF248" s="125" t="str">
        <f t="shared" ca="1" si="149"/>
        <v/>
      </c>
      <c r="MPG248" s="125" t="str">
        <f t="shared" ca="1" si="149"/>
        <v/>
      </c>
      <c r="MPH248" s="125" t="str">
        <f t="shared" ca="1" si="149"/>
        <v/>
      </c>
      <c r="MPI248" s="125" t="str">
        <f t="shared" ca="1" si="149"/>
        <v/>
      </c>
      <c r="MPJ248" s="125" t="str">
        <f t="shared" ca="1" si="149"/>
        <v/>
      </c>
      <c r="MPK248" s="125" t="str">
        <f t="shared" ca="1" si="149"/>
        <v/>
      </c>
      <c r="MPL248" s="125" t="str">
        <f t="shared" ca="1" si="149"/>
        <v/>
      </c>
      <c r="MPM248" s="125" t="str">
        <f t="shared" ref="MPM248:MRX248" ca="1" si="150">IFERROR(INDEX(UNSPSCDes,MATCH(INDIRECT(ADDRESS(ROW(),COLUMN()-1,4)),UNSPSCCode,0)),"")</f>
        <v/>
      </c>
      <c r="MPN248" s="125" t="str">
        <f t="shared" ca="1" si="150"/>
        <v/>
      </c>
      <c r="MPO248" s="125" t="str">
        <f t="shared" ca="1" si="150"/>
        <v/>
      </c>
      <c r="MPP248" s="125" t="str">
        <f t="shared" ca="1" si="150"/>
        <v/>
      </c>
      <c r="MPQ248" s="125" t="str">
        <f t="shared" ca="1" si="150"/>
        <v/>
      </c>
      <c r="MPR248" s="125" t="str">
        <f t="shared" ca="1" si="150"/>
        <v/>
      </c>
      <c r="MPS248" s="125" t="str">
        <f t="shared" ca="1" si="150"/>
        <v/>
      </c>
      <c r="MPT248" s="125" t="str">
        <f t="shared" ca="1" si="150"/>
        <v/>
      </c>
      <c r="MPU248" s="125" t="str">
        <f t="shared" ca="1" si="150"/>
        <v/>
      </c>
      <c r="MPV248" s="125" t="str">
        <f t="shared" ca="1" si="150"/>
        <v/>
      </c>
      <c r="MPW248" s="125" t="str">
        <f t="shared" ca="1" si="150"/>
        <v/>
      </c>
      <c r="MPX248" s="125" t="str">
        <f t="shared" ca="1" si="150"/>
        <v/>
      </c>
      <c r="MPY248" s="125" t="str">
        <f t="shared" ca="1" si="150"/>
        <v/>
      </c>
      <c r="MPZ248" s="125" t="str">
        <f t="shared" ca="1" si="150"/>
        <v/>
      </c>
      <c r="MQA248" s="125" t="str">
        <f t="shared" ca="1" si="150"/>
        <v/>
      </c>
      <c r="MQB248" s="125" t="str">
        <f t="shared" ca="1" si="150"/>
        <v/>
      </c>
      <c r="MQC248" s="125" t="str">
        <f t="shared" ca="1" si="150"/>
        <v/>
      </c>
      <c r="MQD248" s="125" t="str">
        <f t="shared" ca="1" si="150"/>
        <v/>
      </c>
      <c r="MQE248" s="125" t="str">
        <f t="shared" ca="1" si="150"/>
        <v/>
      </c>
      <c r="MQF248" s="125" t="str">
        <f t="shared" ca="1" si="150"/>
        <v/>
      </c>
      <c r="MQG248" s="125" t="str">
        <f t="shared" ca="1" si="150"/>
        <v/>
      </c>
      <c r="MQH248" s="125" t="str">
        <f t="shared" ca="1" si="150"/>
        <v/>
      </c>
      <c r="MQI248" s="125" t="str">
        <f t="shared" ca="1" si="150"/>
        <v/>
      </c>
      <c r="MQJ248" s="125" t="str">
        <f t="shared" ca="1" si="150"/>
        <v/>
      </c>
      <c r="MQK248" s="125" t="str">
        <f t="shared" ca="1" si="150"/>
        <v/>
      </c>
      <c r="MQL248" s="125" t="str">
        <f t="shared" ca="1" si="150"/>
        <v/>
      </c>
      <c r="MQM248" s="125" t="str">
        <f t="shared" ca="1" si="150"/>
        <v/>
      </c>
      <c r="MQN248" s="125" t="str">
        <f t="shared" ca="1" si="150"/>
        <v/>
      </c>
      <c r="MQO248" s="125" t="str">
        <f t="shared" ca="1" si="150"/>
        <v/>
      </c>
      <c r="MQP248" s="125" t="str">
        <f t="shared" ca="1" si="150"/>
        <v/>
      </c>
      <c r="MQQ248" s="125" t="str">
        <f t="shared" ca="1" si="150"/>
        <v/>
      </c>
      <c r="MQR248" s="125" t="str">
        <f t="shared" ca="1" si="150"/>
        <v/>
      </c>
      <c r="MQS248" s="125" t="str">
        <f t="shared" ca="1" si="150"/>
        <v/>
      </c>
      <c r="MQT248" s="125" t="str">
        <f t="shared" ca="1" si="150"/>
        <v/>
      </c>
      <c r="MQU248" s="125" t="str">
        <f t="shared" ca="1" si="150"/>
        <v/>
      </c>
      <c r="MQV248" s="125" t="str">
        <f t="shared" ca="1" si="150"/>
        <v/>
      </c>
      <c r="MQW248" s="125" t="str">
        <f t="shared" ca="1" si="150"/>
        <v/>
      </c>
      <c r="MQX248" s="125" t="str">
        <f t="shared" ca="1" si="150"/>
        <v/>
      </c>
      <c r="MQY248" s="125" t="str">
        <f t="shared" ca="1" si="150"/>
        <v/>
      </c>
      <c r="MQZ248" s="125" t="str">
        <f t="shared" ca="1" si="150"/>
        <v/>
      </c>
      <c r="MRA248" s="125" t="str">
        <f t="shared" ca="1" si="150"/>
        <v/>
      </c>
      <c r="MRB248" s="125" t="str">
        <f t="shared" ca="1" si="150"/>
        <v/>
      </c>
      <c r="MRC248" s="125" t="str">
        <f t="shared" ca="1" si="150"/>
        <v/>
      </c>
      <c r="MRD248" s="125" t="str">
        <f t="shared" ca="1" si="150"/>
        <v/>
      </c>
      <c r="MRE248" s="125" t="str">
        <f t="shared" ca="1" si="150"/>
        <v/>
      </c>
      <c r="MRF248" s="125" t="str">
        <f t="shared" ca="1" si="150"/>
        <v/>
      </c>
      <c r="MRG248" s="125" t="str">
        <f t="shared" ca="1" si="150"/>
        <v/>
      </c>
      <c r="MRH248" s="125" t="str">
        <f t="shared" ca="1" si="150"/>
        <v/>
      </c>
      <c r="MRI248" s="125" t="str">
        <f t="shared" ca="1" si="150"/>
        <v/>
      </c>
      <c r="MRJ248" s="125" t="str">
        <f t="shared" ca="1" si="150"/>
        <v/>
      </c>
      <c r="MRK248" s="125" t="str">
        <f t="shared" ca="1" si="150"/>
        <v/>
      </c>
      <c r="MRL248" s="125" t="str">
        <f t="shared" ca="1" si="150"/>
        <v/>
      </c>
      <c r="MRM248" s="125" t="str">
        <f t="shared" ca="1" si="150"/>
        <v/>
      </c>
      <c r="MRN248" s="125" t="str">
        <f t="shared" ca="1" si="150"/>
        <v/>
      </c>
      <c r="MRO248" s="125" t="str">
        <f t="shared" ca="1" si="150"/>
        <v/>
      </c>
      <c r="MRP248" s="125" t="str">
        <f t="shared" ca="1" si="150"/>
        <v/>
      </c>
      <c r="MRQ248" s="125" t="str">
        <f t="shared" ca="1" si="150"/>
        <v/>
      </c>
      <c r="MRR248" s="125" t="str">
        <f t="shared" ca="1" si="150"/>
        <v/>
      </c>
      <c r="MRS248" s="125" t="str">
        <f t="shared" ca="1" si="150"/>
        <v/>
      </c>
      <c r="MRT248" s="125" t="str">
        <f t="shared" ca="1" si="150"/>
        <v/>
      </c>
      <c r="MRU248" s="125" t="str">
        <f t="shared" ca="1" si="150"/>
        <v/>
      </c>
      <c r="MRV248" s="125" t="str">
        <f t="shared" ca="1" si="150"/>
        <v/>
      </c>
      <c r="MRW248" s="125" t="str">
        <f t="shared" ca="1" si="150"/>
        <v/>
      </c>
      <c r="MRX248" s="125" t="str">
        <f t="shared" ca="1" si="150"/>
        <v/>
      </c>
      <c r="MRY248" s="125" t="str">
        <f t="shared" ref="MRY248:MUJ248" ca="1" si="151">IFERROR(INDEX(UNSPSCDes,MATCH(INDIRECT(ADDRESS(ROW(),COLUMN()-1,4)),UNSPSCCode,0)),"")</f>
        <v/>
      </c>
      <c r="MRZ248" s="125" t="str">
        <f t="shared" ca="1" si="151"/>
        <v/>
      </c>
      <c r="MSA248" s="125" t="str">
        <f t="shared" ca="1" si="151"/>
        <v/>
      </c>
      <c r="MSB248" s="125" t="str">
        <f t="shared" ca="1" si="151"/>
        <v/>
      </c>
      <c r="MSC248" s="125" t="str">
        <f t="shared" ca="1" si="151"/>
        <v/>
      </c>
      <c r="MSD248" s="125" t="str">
        <f t="shared" ca="1" si="151"/>
        <v/>
      </c>
      <c r="MSE248" s="125" t="str">
        <f t="shared" ca="1" si="151"/>
        <v/>
      </c>
      <c r="MSF248" s="125" t="str">
        <f t="shared" ca="1" si="151"/>
        <v/>
      </c>
      <c r="MSG248" s="125" t="str">
        <f t="shared" ca="1" si="151"/>
        <v/>
      </c>
      <c r="MSH248" s="125" t="str">
        <f t="shared" ca="1" si="151"/>
        <v/>
      </c>
      <c r="MSI248" s="125" t="str">
        <f t="shared" ca="1" si="151"/>
        <v/>
      </c>
      <c r="MSJ248" s="125" t="str">
        <f t="shared" ca="1" si="151"/>
        <v/>
      </c>
      <c r="MSK248" s="125" t="str">
        <f t="shared" ca="1" si="151"/>
        <v/>
      </c>
      <c r="MSL248" s="125" t="str">
        <f t="shared" ca="1" si="151"/>
        <v/>
      </c>
      <c r="MSM248" s="125" t="str">
        <f t="shared" ca="1" si="151"/>
        <v/>
      </c>
      <c r="MSN248" s="125" t="str">
        <f t="shared" ca="1" si="151"/>
        <v/>
      </c>
      <c r="MSO248" s="125" t="str">
        <f t="shared" ca="1" si="151"/>
        <v/>
      </c>
      <c r="MSP248" s="125" t="str">
        <f t="shared" ca="1" si="151"/>
        <v/>
      </c>
      <c r="MSQ248" s="125" t="str">
        <f t="shared" ca="1" si="151"/>
        <v/>
      </c>
      <c r="MSR248" s="125" t="str">
        <f t="shared" ca="1" si="151"/>
        <v/>
      </c>
      <c r="MSS248" s="125" t="str">
        <f t="shared" ca="1" si="151"/>
        <v/>
      </c>
      <c r="MST248" s="125" t="str">
        <f t="shared" ca="1" si="151"/>
        <v/>
      </c>
      <c r="MSU248" s="125" t="str">
        <f t="shared" ca="1" si="151"/>
        <v/>
      </c>
      <c r="MSV248" s="125" t="str">
        <f t="shared" ca="1" si="151"/>
        <v/>
      </c>
      <c r="MSW248" s="125" t="str">
        <f t="shared" ca="1" si="151"/>
        <v/>
      </c>
      <c r="MSX248" s="125" t="str">
        <f t="shared" ca="1" si="151"/>
        <v/>
      </c>
      <c r="MSY248" s="125" t="str">
        <f t="shared" ca="1" si="151"/>
        <v/>
      </c>
      <c r="MSZ248" s="125" t="str">
        <f t="shared" ca="1" si="151"/>
        <v/>
      </c>
      <c r="MTA248" s="125" t="str">
        <f t="shared" ca="1" si="151"/>
        <v/>
      </c>
      <c r="MTB248" s="125" t="str">
        <f t="shared" ca="1" si="151"/>
        <v/>
      </c>
      <c r="MTC248" s="125" t="str">
        <f t="shared" ca="1" si="151"/>
        <v/>
      </c>
      <c r="MTD248" s="125" t="str">
        <f t="shared" ca="1" si="151"/>
        <v/>
      </c>
      <c r="MTE248" s="125" t="str">
        <f t="shared" ca="1" si="151"/>
        <v/>
      </c>
      <c r="MTF248" s="125" t="str">
        <f t="shared" ca="1" si="151"/>
        <v/>
      </c>
      <c r="MTG248" s="125" t="str">
        <f t="shared" ca="1" si="151"/>
        <v/>
      </c>
      <c r="MTH248" s="125" t="str">
        <f t="shared" ca="1" si="151"/>
        <v/>
      </c>
      <c r="MTI248" s="125" t="str">
        <f t="shared" ca="1" si="151"/>
        <v/>
      </c>
      <c r="MTJ248" s="125" t="str">
        <f t="shared" ca="1" si="151"/>
        <v/>
      </c>
      <c r="MTK248" s="125" t="str">
        <f t="shared" ca="1" si="151"/>
        <v/>
      </c>
      <c r="MTL248" s="125" t="str">
        <f t="shared" ca="1" si="151"/>
        <v/>
      </c>
      <c r="MTM248" s="125" t="str">
        <f t="shared" ca="1" si="151"/>
        <v/>
      </c>
      <c r="MTN248" s="125" t="str">
        <f t="shared" ca="1" si="151"/>
        <v/>
      </c>
      <c r="MTO248" s="125" t="str">
        <f t="shared" ca="1" si="151"/>
        <v/>
      </c>
      <c r="MTP248" s="125" t="str">
        <f t="shared" ca="1" si="151"/>
        <v/>
      </c>
      <c r="MTQ248" s="125" t="str">
        <f t="shared" ca="1" si="151"/>
        <v/>
      </c>
      <c r="MTR248" s="125" t="str">
        <f t="shared" ca="1" si="151"/>
        <v/>
      </c>
      <c r="MTS248" s="125" t="str">
        <f t="shared" ca="1" si="151"/>
        <v/>
      </c>
      <c r="MTT248" s="125" t="str">
        <f t="shared" ca="1" si="151"/>
        <v/>
      </c>
      <c r="MTU248" s="125" t="str">
        <f t="shared" ca="1" si="151"/>
        <v/>
      </c>
      <c r="MTV248" s="125" t="str">
        <f t="shared" ca="1" si="151"/>
        <v/>
      </c>
      <c r="MTW248" s="125" t="str">
        <f t="shared" ca="1" si="151"/>
        <v/>
      </c>
      <c r="MTX248" s="125" t="str">
        <f t="shared" ca="1" si="151"/>
        <v/>
      </c>
      <c r="MTY248" s="125" t="str">
        <f t="shared" ca="1" si="151"/>
        <v/>
      </c>
      <c r="MTZ248" s="125" t="str">
        <f t="shared" ca="1" si="151"/>
        <v/>
      </c>
      <c r="MUA248" s="125" t="str">
        <f t="shared" ca="1" si="151"/>
        <v/>
      </c>
      <c r="MUB248" s="125" t="str">
        <f t="shared" ca="1" si="151"/>
        <v/>
      </c>
      <c r="MUC248" s="125" t="str">
        <f t="shared" ca="1" si="151"/>
        <v/>
      </c>
      <c r="MUD248" s="125" t="str">
        <f t="shared" ca="1" si="151"/>
        <v/>
      </c>
      <c r="MUE248" s="125" t="str">
        <f t="shared" ca="1" si="151"/>
        <v/>
      </c>
      <c r="MUF248" s="125" t="str">
        <f t="shared" ca="1" si="151"/>
        <v/>
      </c>
      <c r="MUG248" s="125" t="str">
        <f t="shared" ca="1" si="151"/>
        <v/>
      </c>
      <c r="MUH248" s="125" t="str">
        <f t="shared" ca="1" si="151"/>
        <v/>
      </c>
      <c r="MUI248" s="125" t="str">
        <f t="shared" ca="1" si="151"/>
        <v/>
      </c>
      <c r="MUJ248" s="125" t="str">
        <f t="shared" ca="1" si="151"/>
        <v/>
      </c>
      <c r="MUK248" s="125" t="str">
        <f t="shared" ref="MUK248:MWV248" ca="1" si="152">IFERROR(INDEX(UNSPSCDes,MATCH(INDIRECT(ADDRESS(ROW(),COLUMN()-1,4)),UNSPSCCode,0)),"")</f>
        <v/>
      </c>
      <c r="MUL248" s="125" t="str">
        <f t="shared" ca="1" si="152"/>
        <v/>
      </c>
      <c r="MUM248" s="125" t="str">
        <f t="shared" ca="1" si="152"/>
        <v/>
      </c>
      <c r="MUN248" s="125" t="str">
        <f t="shared" ca="1" si="152"/>
        <v/>
      </c>
      <c r="MUO248" s="125" t="str">
        <f t="shared" ca="1" si="152"/>
        <v/>
      </c>
      <c r="MUP248" s="125" t="str">
        <f t="shared" ca="1" si="152"/>
        <v/>
      </c>
      <c r="MUQ248" s="125" t="str">
        <f t="shared" ca="1" si="152"/>
        <v/>
      </c>
      <c r="MUR248" s="125" t="str">
        <f t="shared" ca="1" si="152"/>
        <v/>
      </c>
      <c r="MUS248" s="125" t="str">
        <f t="shared" ca="1" si="152"/>
        <v/>
      </c>
      <c r="MUT248" s="125" t="str">
        <f t="shared" ca="1" si="152"/>
        <v/>
      </c>
      <c r="MUU248" s="125" t="str">
        <f t="shared" ca="1" si="152"/>
        <v/>
      </c>
      <c r="MUV248" s="125" t="str">
        <f t="shared" ca="1" si="152"/>
        <v/>
      </c>
      <c r="MUW248" s="125" t="str">
        <f t="shared" ca="1" si="152"/>
        <v/>
      </c>
      <c r="MUX248" s="125" t="str">
        <f t="shared" ca="1" si="152"/>
        <v/>
      </c>
      <c r="MUY248" s="125" t="str">
        <f t="shared" ca="1" si="152"/>
        <v/>
      </c>
      <c r="MUZ248" s="125" t="str">
        <f t="shared" ca="1" si="152"/>
        <v/>
      </c>
      <c r="MVA248" s="125" t="str">
        <f t="shared" ca="1" si="152"/>
        <v/>
      </c>
      <c r="MVB248" s="125" t="str">
        <f t="shared" ca="1" si="152"/>
        <v/>
      </c>
      <c r="MVC248" s="125" t="str">
        <f t="shared" ca="1" si="152"/>
        <v/>
      </c>
      <c r="MVD248" s="125" t="str">
        <f t="shared" ca="1" si="152"/>
        <v/>
      </c>
      <c r="MVE248" s="125" t="str">
        <f t="shared" ca="1" si="152"/>
        <v/>
      </c>
      <c r="MVF248" s="125" t="str">
        <f t="shared" ca="1" si="152"/>
        <v/>
      </c>
      <c r="MVG248" s="125" t="str">
        <f t="shared" ca="1" si="152"/>
        <v/>
      </c>
      <c r="MVH248" s="125" t="str">
        <f t="shared" ca="1" si="152"/>
        <v/>
      </c>
      <c r="MVI248" s="125" t="str">
        <f t="shared" ca="1" si="152"/>
        <v/>
      </c>
      <c r="MVJ248" s="125" t="str">
        <f t="shared" ca="1" si="152"/>
        <v/>
      </c>
      <c r="MVK248" s="125" t="str">
        <f t="shared" ca="1" si="152"/>
        <v/>
      </c>
      <c r="MVL248" s="125" t="str">
        <f t="shared" ca="1" si="152"/>
        <v/>
      </c>
      <c r="MVM248" s="125" t="str">
        <f t="shared" ca="1" si="152"/>
        <v/>
      </c>
      <c r="MVN248" s="125" t="str">
        <f t="shared" ca="1" si="152"/>
        <v/>
      </c>
      <c r="MVO248" s="125" t="str">
        <f t="shared" ca="1" si="152"/>
        <v/>
      </c>
      <c r="MVP248" s="125" t="str">
        <f t="shared" ca="1" si="152"/>
        <v/>
      </c>
      <c r="MVQ248" s="125" t="str">
        <f t="shared" ca="1" si="152"/>
        <v/>
      </c>
      <c r="MVR248" s="125" t="str">
        <f t="shared" ca="1" si="152"/>
        <v/>
      </c>
      <c r="MVS248" s="125" t="str">
        <f t="shared" ca="1" si="152"/>
        <v/>
      </c>
      <c r="MVT248" s="125" t="str">
        <f t="shared" ca="1" si="152"/>
        <v/>
      </c>
      <c r="MVU248" s="125" t="str">
        <f t="shared" ca="1" si="152"/>
        <v/>
      </c>
      <c r="MVV248" s="125" t="str">
        <f t="shared" ca="1" si="152"/>
        <v/>
      </c>
      <c r="MVW248" s="125" t="str">
        <f t="shared" ca="1" si="152"/>
        <v/>
      </c>
      <c r="MVX248" s="125" t="str">
        <f t="shared" ca="1" si="152"/>
        <v/>
      </c>
      <c r="MVY248" s="125" t="str">
        <f t="shared" ca="1" si="152"/>
        <v/>
      </c>
      <c r="MVZ248" s="125" t="str">
        <f t="shared" ca="1" si="152"/>
        <v/>
      </c>
      <c r="MWA248" s="125" t="str">
        <f t="shared" ca="1" si="152"/>
        <v/>
      </c>
      <c r="MWB248" s="125" t="str">
        <f t="shared" ca="1" si="152"/>
        <v/>
      </c>
      <c r="MWC248" s="125" t="str">
        <f t="shared" ca="1" si="152"/>
        <v/>
      </c>
      <c r="MWD248" s="125" t="str">
        <f t="shared" ca="1" si="152"/>
        <v/>
      </c>
      <c r="MWE248" s="125" t="str">
        <f t="shared" ca="1" si="152"/>
        <v/>
      </c>
      <c r="MWF248" s="125" t="str">
        <f t="shared" ca="1" si="152"/>
        <v/>
      </c>
      <c r="MWG248" s="125" t="str">
        <f t="shared" ca="1" si="152"/>
        <v/>
      </c>
      <c r="MWH248" s="125" t="str">
        <f t="shared" ca="1" si="152"/>
        <v/>
      </c>
      <c r="MWI248" s="125" t="str">
        <f t="shared" ca="1" si="152"/>
        <v/>
      </c>
      <c r="MWJ248" s="125" t="str">
        <f t="shared" ca="1" si="152"/>
        <v/>
      </c>
      <c r="MWK248" s="125" t="str">
        <f t="shared" ca="1" si="152"/>
        <v/>
      </c>
      <c r="MWL248" s="125" t="str">
        <f t="shared" ca="1" si="152"/>
        <v/>
      </c>
      <c r="MWM248" s="125" t="str">
        <f t="shared" ca="1" si="152"/>
        <v/>
      </c>
      <c r="MWN248" s="125" t="str">
        <f t="shared" ca="1" si="152"/>
        <v/>
      </c>
      <c r="MWO248" s="125" t="str">
        <f t="shared" ca="1" si="152"/>
        <v/>
      </c>
      <c r="MWP248" s="125" t="str">
        <f t="shared" ca="1" si="152"/>
        <v/>
      </c>
      <c r="MWQ248" s="125" t="str">
        <f t="shared" ca="1" si="152"/>
        <v/>
      </c>
      <c r="MWR248" s="125" t="str">
        <f t="shared" ca="1" si="152"/>
        <v/>
      </c>
      <c r="MWS248" s="125" t="str">
        <f t="shared" ca="1" si="152"/>
        <v/>
      </c>
      <c r="MWT248" s="125" t="str">
        <f t="shared" ca="1" si="152"/>
        <v/>
      </c>
      <c r="MWU248" s="125" t="str">
        <f t="shared" ca="1" si="152"/>
        <v/>
      </c>
      <c r="MWV248" s="125" t="str">
        <f t="shared" ca="1" si="152"/>
        <v/>
      </c>
      <c r="MWW248" s="125" t="str">
        <f t="shared" ref="MWW248:MZH248" ca="1" si="153">IFERROR(INDEX(UNSPSCDes,MATCH(INDIRECT(ADDRESS(ROW(),COLUMN()-1,4)),UNSPSCCode,0)),"")</f>
        <v/>
      </c>
      <c r="MWX248" s="125" t="str">
        <f t="shared" ca="1" si="153"/>
        <v/>
      </c>
      <c r="MWY248" s="125" t="str">
        <f t="shared" ca="1" si="153"/>
        <v/>
      </c>
      <c r="MWZ248" s="125" t="str">
        <f t="shared" ca="1" si="153"/>
        <v/>
      </c>
      <c r="MXA248" s="125" t="str">
        <f t="shared" ca="1" si="153"/>
        <v/>
      </c>
      <c r="MXB248" s="125" t="str">
        <f t="shared" ca="1" si="153"/>
        <v/>
      </c>
      <c r="MXC248" s="125" t="str">
        <f t="shared" ca="1" si="153"/>
        <v/>
      </c>
      <c r="MXD248" s="125" t="str">
        <f t="shared" ca="1" si="153"/>
        <v/>
      </c>
      <c r="MXE248" s="125" t="str">
        <f t="shared" ca="1" si="153"/>
        <v/>
      </c>
      <c r="MXF248" s="125" t="str">
        <f t="shared" ca="1" si="153"/>
        <v/>
      </c>
      <c r="MXG248" s="125" t="str">
        <f t="shared" ca="1" si="153"/>
        <v/>
      </c>
      <c r="MXH248" s="125" t="str">
        <f t="shared" ca="1" si="153"/>
        <v/>
      </c>
      <c r="MXI248" s="125" t="str">
        <f t="shared" ca="1" si="153"/>
        <v/>
      </c>
      <c r="MXJ248" s="125" t="str">
        <f t="shared" ca="1" si="153"/>
        <v/>
      </c>
      <c r="MXK248" s="125" t="str">
        <f t="shared" ca="1" si="153"/>
        <v/>
      </c>
      <c r="MXL248" s="125" t="str">
        <f t="shared" ca="1" si="153"/>
        <v/>
      </c>
      <c r="MXM248" s="125" t="str">
        <f t="shared" ca="1" si="153"/>
        <v/>
      </c>
      <c r="MXN248" s="125" t="str">
        <f t="shared" ca="1" si="153"/>
        <v/>
      </c>
      <c r="MXO248" s="125" t="str">
        <f t="shared" ca="1" si="153"/>
        <v/>
      </c>
      <c r="MXP248" s="125" t="str">
        <f t="shared" ca="1" si="153"/>
        <v/>
      </c>
      <c r="MXQ248" s="125" t="str">
        <f t="shared" ca="1" si="153"/>
        <v/>
      </c>
      <c r="MXR248" s="125" t="str">
        <f t="shared" ca="1" si="153"/>
        <v/>
      </c>
      <c r="MXS248" s="125" t="str">
        <f t="shared" ca="1" si="153"/>
        <v/>
      </c>
      <c r="MXT248" s="125" t="str">
        <f t="shared" ca="1" si="153"/>
        <v/>
      </c>
      <c r="MXU248" s="125" t="str">
        <f t="shared" ca="1" si="153"/>
        <v/>
      </c>
      <c r="MXV248" s="125" t="str">
        <f t="shared" ca="1" si="153"/>
        <v/>
      </c>
      <c r="MXW248" s="125" t="str">
        <f t="shared" ca="1" si="153"/>
        <v/>
      </c>
      <c r="MXX248" s="125" t="str">
        <f t="shared" ca="1" si="153"/>
        <v/>
      </c>
      <c r="MXY248" s="125" t="str">
        <f t="shared" ca="1" si="153"/>
        <v/>
      </c>
      <c r="MXZ248" s="125" t="str">
        <f t="shared" ca="1" si="153"/>
        <v/>
      </c>
      <c r="MYA248" s="125" t="str">
        <f t="shared" ca="1" si="153"/>
        <v/>
      </c>
      <c r="MYB248" s="125" t="str">
        <f t="shared" ca="1" si="153"/>
        <v/>
      </c>
      <c r="MYC248" s="125" t="str">
        <f t="shared" ca="1" si="153"/>
        <v/>
      </c>
      <c r="MYD248" s="125" t="str">
        <f t="shared" ca="1" si="153"/>
        <v/>
      </c>
      <c r="MYE248" s="125" t="str">
        <f t="shared" ca="1" si="153"/>
        <v/>
      </c>
      <c r="MYF248" s="125" t="str">
        <f t="shared" ca="1" si="153"/>
        <v/>
      </c>
      <c r="MYG248" s="125" t="str">
        <f t="shared" ca="1" si="153"/>
        <v/>
      </c>
      <c r="MYH248" s="125" t="str">
        <f t="shared" ca="1" si="153"/>
        <v/>
      </c>
      <c r="MYI248" s="125" t="str">
        <f t="shared" ca="1" si="153"/>
        <v/>
      </c>
      <c r="MYJ248" s="125" t="str">
        <f t="shared" ca="1" si="153"/>
        <v/>
      </c>
      <c r="MYK248" s="125" t="str">
        <f t="shared" ca="1" si="153"/>
        <v/>
      </c>
      <c r="MYL248" s="125" t="str">
        <f t="shared" ca="1" si="153"/>
        <v/>
      </c>
      <c r="MYM248" s="125" t="str">
        <f t="shared" ca="1" si="153"/>
        <v/>
      </c>
      <c r="MYN248" s="125" t="str">
        <f t="shared" ca="1" si="153"/>
        <v/>
      </c>
      <c r="MYO248" s="125" t="str">
        <f t="shared" ca="1" si="153"/>
        <v/>
      </c>
      <c r="MYP248" s="125" t="str">
        <f t="shared" ca="1" si="153"/>
        <v/>
      </c>
      <c r="MYQ248" s="125" t="str">
        <f t="shared" ca="1" si="153"/>
        <v/>
      </c>
      <c r="MYR248" s="125" t="str">
        <f t="shared" ca="1" si="153"/>
        <v/>
      </c>
      <c r="MYS248" s="125" t="str">
        <f t="shared" ca="1" si="153"/>
        <v/>
      </c>
      <c r="MYT248" s="125" t="str">
        <f t="shared" ca="1" si="153"/>
        <v/>
      </c>
      <c r="MYU248" s="125" t="str">
        <f t="shared" ca="1" si="153"/>
        <v/>
      </c>
      <c r="MYV248" s="125" t="str">
        <f t="shared" ca="1" si="153"/>
        <v/>
      </c>
      <c r="MYW248" s="125" t="str">
        <f t="shared" ca="1" si="153"/>
        <v/>
      </c>
      <c r="MYX248" s="125" t="str">
        <f t="shared" ca="1" si="153"/>
        <v/>
      </c>
      <c r="MYY248" s="125" t="str">
        <f t="shared" ca="1" si="153"/>
        <v/>
      </c>
      <c r="MYZ248" s="125" t="str">
        <f t="shared" ca="1" si="153"/>
        <v/>
      </c>
      <c r="MZA248" s="125" t="str">
        <f t="shared" ca="1" si="153"/>
        <v/>
      </c>
      <c r="MZB248" s="125" t="str">
        <f t="shared" ca="1" si="153"/>
        <v/>
      </c>
      <c r="MZC248" s="125" t="str">
        <f t="shared" ca="1" si="153"/>
        <v/>
      </c>
      <c r="MZD248" s="125" t="str">
        <f t="shared" ca="1" si="153"/>
        <v/>
      </c>
      <c r="MZE248" s="125" t="str">
        <f t="shared" ca="1" si="153"/>
        <v/>
      </c>
      <c r="MZF248" s="125" t="str">
        <f t="shared" ca="1" si="153"/>
        <v/>
      </c>
      <c r="MZG248" s="125" t="str">
        <f t="shared" ca="1" si="153"/>
        <v/>
      </c>
      <c r="MZH248" s="125" t="str">
        <f t="shared" ca="1" si="153"/>
        <v/>
      </c>
      <c r="MZI248" s="125" t="str">
        <f t="shared" ref="MZI248:NBT248" ca="1" si="154">IFERROR(INDEX(UNSPSCDes,MATCH(INDIRECT(ADDRESS(ROW(),COLUMN()-1,4)),UNSPSCCode,0)),"")</f>
        <v/>
      </c>
      <c r="MZJ248" s="125" t="str">
        <f t="shared" ca="1" si="154"/>
        <v/>
      </c>
      <c r="MZK248" s="125" t="str">
        <f t="shared" ca="1" si="154"/>
        <v/>
      </c>
      <c r="MZL248" s="125" t="str">
        <f t="shared" ca="1" si="154"/>
        <v/>
      </c>
      <c r="MZM248" s="125" t="str">
        <f t="shared" ca="1" si="154"/>
        <v/>
      </c>
      <c r="MZN248" s="125" t="str">
        <f t="shared" ca="1" si="154"/>
        <v/>
      </c>
      <c r="MZO248" s="125" t="str">
        <f t="shared" ca="1" si="154"/>
        <v/>
      </c>
      <c r="MZP248" s="125" t="str">
        <f t="shared" ca="1" si="154"/>
        <v/>
      </c>
      <c r="MZQ248" s="125" t="str">
        <f t="shared" ca="1" si="154"/>
        <v/>
      </c>
      <c r="MZR248" s="125" t="str">
        <f t="shared" ca="1" si="154"/>
        <v/>
      </c>
      <c r="MZS248" s="125" t="str">
        <f t="shared" ca="1" si="154"/>
        <v/>
      </c>
      <c r="MZT248" s="125" t="str">
        <f t="shared" ca="1" si="154"/>
        <v/>
      </c>
      <c r="MZU248" s="125" t="str">
        <f t="shared" ca="1" si="154"/>
        <v/>
      </c>
      <c r="MZV248" s="125" t="str">
        <f t="shared" ca="1" si="154"/>
        <v/>
      </c>
      <c r="MZW248" s="125" t="str">
        <f t="shared" ca="1" si="154"/>
        <v/>
      </c>
      <c r="MZX248" s="125" t="str">
        <f t="shared" ca="1" si="154"/>
        <v/>
      </c>
      <c r="MZY248" s="125" t="str">
        <f t="shared" ca="1" si="154"/>
        <v/>
      </c>
      <c r="MZZ248" s="125" t="str">
        <f t="shared" ca="1" si="154"/>
        <v/>
      </c>
      <c r="NAA248" s="125" t="str">
        <f t="shared" ca="1" si="154"/>
        <v/>
      </c>
      <c r="NAB248" s="125" t="str">
        <f t="shared" ca="1" si="154"/>
        <v/>
      </c>
      <c r="NAC248" s="125" t="str">
        <f t="shared" ca="1" si="154"/>
        <v/>
      </c>
      <c r="NAD248" s="125" t="str">
        <f t="shared" ca="1" si="154"/>
        <v/>
      </c>
      <c r="NAE248" s="125" t="str">
        <f t="shared" ca="1" si="154"/>
        <v/>
      </c>
      <c r="NAF248" s="125" t="str">
        <f t="shared" ca="1" si="154"/>
        <v/>
      </c>
      <c r="NAG248" s="125" t="str">
        <f t="shared" ca="1" si="154"/>
        <v/>
      </c>
      <c r="NAH248" s="125" t="str">
        <f t="shared" ca="1" si="154"/>
        <v/>
      </c>
      <c r="NAI248" s="125" t="str">
        <f t="shared" ca="1" si="154"/>
        <v/>
      </c>
      <c r="NAJ248" s="125" t="str">
        <f t="shared" ca="1" si="154"/>
        <v/>
      </c>
      <c r="NAK248" s="125" t="str">
        <f t="shared" ca="1" si="154"/>
        <v/>
      </c>
      <c r="NAL248" s="125" t="str">
        <f t="shared" ca="1" si="154"/>
        <v/>
      </c>
      <c r="NAM248" s="125" t="str">
        <f t="shared" ca="1" si="154"/>
        <v/>
      </c>
      <c r="NAN248" s="125" t="str">
        <f t="shared" ca="1" si="154"/>
        <v/>
      </c>
      <c r="NAO248" s="125" t="str">
        <f t="shared" ca="1" si="154"/>
        <v/>
      </c>
      <c r="NAP248" s="125" t="str">
        <f t="shared" ca="1" si="154"/>
        <v/>
      </c>
      <c r="NAQ248" s="125" t="str">
        <f t="shared" ca="1" si="154"/>
        <v/>
      </c>
      <c r="NAR248" s="125" t="str">
        <f t="shared" ca="1" si="154"/>
        <v/>
      </c>
      <c r="NAS248" s="125" t="str">
        <f t="shared" ca="1" si="154"/>
        <v/>
      </c>
      <c r="NAT248" s="125" t="str">
        <f t="shared" ca="1" si="154"/>
        <v/>
      </c>
      <c r="NAU248" s="125" t="str">
        <f t="shared" ca="1" si="154"/>
        <v/>
      </c>
      <c r="NAV248" s="125" t="str">
        <f t="shared" ca="1" si="154"/>
        <v/>
      </c>
      <c r="NAW248" s="125" t="str">
        <f t="shared" ca="1" si="154"/>
        <v/>
      </c>
      <c r="NAX248" s="125" t="str">
        <f t="shared" ca="1" si="154"/>
        <v/>
      </c>
      <c r="NAY248" s="125" t="str">
        <f t="shared" ca="1" si="154"/>
        <v/>
      </c>
      <c r="NAZ248" s="125" t="str">
        <f t="shared" ca="1" si="154"/>
        <v/>
      </c>
      <c r="NBA248" s="125" t="str">
        <f t="shared" ca="1" si="154"/>
        <v/>
      </c>
      <c r="NBB248" s="125" t="str">
        <f t="shared" ca="1" si="154"/>
        <v/>
      </c>
      <c r="NBC248" s="125" t="str">
        <f t="shared" ca="1" si="154"/>
        <v/>
      </c>
      <c r="NBD248" s="125" t="str">
        <f t="shared" ca="1" si="154"/>
        <v/>
      </c>
      <c r="NBE248" s="125" t="str">
        <f t="shared" ca="1" si="154"/>
        <v/>
      </c>
      <c r="NBF248" s="125" t="str">
        <f t="shared" ca="1" si="154"/>
        <v/>
      </c>
      <c r="NBG248" s="125" t="str">
        <f t="shared" ca="1" si="154"/>
        <v/>
      </c>
      <c r="NBH248" s="125" t="str">
        <f t="shared" ca="1" si="154"/>
        <v/>
      </c>
      <c r="NBI248" s="125" t="str">
        <f t="shared" ca="1" si="154"/>
        <v/>
      </c>
      <c r="NBJ248" s="125" t="str">
        <f t="shared" ca="1" si="154"/>
        <v/>
      </c>
      <c r="NBK248" s="125" t="str">
        <f t="shared" ca="1" si="154"/>
        <v/>
      </c>
      <c r="NBL248" s="125" t="str">
        <f t="shared" ca="1" si="154"/>
        <v/>
      </c>
      <c r="NBM248" s="125" t="str">
        <f t="shared" ca="1" si="154"/>
        <v/>
      </c>
      <c r="NBN248" s="125" t="str">
        <f t="shared" ca="1" si="154"/>
        <v/>
      </c>
      <c r="NBO248" s="125" t="str">
        <f t="shared" ca="1" si="154"/>
        <v/>
      </c>
      <c r="NBP248" s="125" t="str">
        <f t="shared" ca="1" si="154"/>
        <v/>
      </c>
      <c r="NBQ248" s="125" t="str">
        <f t="shared" ca="1" si="154"/>
        <v/>
      </c>
      <c r="NBR248" s="125" t="str">
        <f t="shared" ca="1" si="154"/>
        <v/>
      </c>
      <c r="NBS248" s="125" t="str">
        <f t="shared" ca="1" si="154"/>
        <v/>
      </c>
      <c r="NBT248" s="125" t="str">
        <f t="shared" ca="1" si="154"/>
        <v/>
      </c>
      <c r="NBU248" s="125" t="str">
        <f t="shared" ref="NBU248:NEF248" ca="1" si="155">IFERROR(INDEX(UNSPSCDes,MATCH(INDIRECT(ADDRESS(ROW(),COLUMN()-1,4)),UNSPSCCode,0)),"")</f>
        <v/>
      </c>
      <c r="NBV248" s="125" t="str">
        <f t="shared" ca="1" si="155"/>
        <v/>
      </c>
      <c r="NBW248" s="125" t="str">
        <f t="shared" ca="1" si="155"/>
        <v/>
      </c>
      <c r="NBX248" s="125" t="str">
        <f t="shared" ca="1" si="155"/>
        <v/>
      </c>
      <c r="NBY248" s="125" t="str">
        <f t="shared" ca="1" si="155"/>
        <v/>
      </c>
      <c r="NBZ248" s="125" t="str">
        <f t="shared" ca="1" si="155"/>
        <v/>
      </c>
      <c r="NCA248" s="125" t="str">
        <f t="shared" ca="1" si="155"/>
        <v/>
      </c>
      <c r="NCB248" s="125" t="str">
        <f t="shared" ca="1" si="155"/>
        <v/>
      </c>
      <c r="NCC248" s="125" t="str">
        <f t="shared" ca="1" si="155"/>
        <v/>
      </c>
      <c r="NCD248" s="125" t="str">
        <f t="shared" ca="1" si="155"/>
        <v/>
      </c>
      <c r="NCE248" s="125" t="str">
        <f t="shared" ca="1" si="155"/>
        <v/>
      </c>
      <c r="NCF248" s="125" t="str">
        <f t="shared" ca="1" si="155"/>
        <v/>
      </c>
      <c r="NCG248" s="125" t="str">
        <f t="shared" ca="1" si="155"/>
        <v/>
      </c>
      <c r="NCH248" s="125" t="str">
        <f t="shared" ca="1" si="155"/>
        <v/>
      </c>
      <c r="NCI248" s="125" t="str">
        <f t="shared" ca="1" si="155"/>
        <v/>
      </c>
      <c r="NCJ248" s="125" t="str">
        <f t="shared" ca="1" si="155"/>
        <v/>
      </c>
      <c r="NCK248" s="125" t="str">
        <f t="shared" ca="1" si="155"/>
        <v/>
      </c>
      <c r="NCL248" s="125" t="str">
        <f t="shared" ca="1" si="155"/>
        <v/>
      </c>
      <c r="NCM248" s="125" t="str">
        <f t="shared" ca="1" si="155"/>
        <v/>
      </c>
      <c r="NCN248" s="125" t="str">
        <f t="shared" ca="1" si="155"/>
        <v/>
      </c>
      <c r="NCO248" s="125" t="str">
        <f t="shared" ca="1" si="155"/>
        <v/>
      </c>
      <c r="NCP248" s="125" t="str">
        <f t="shared" ca="1" si="155"/>
        <v/>
      </c>
      <c r="NCQ248" s="125" t="str">
        <f t="shared" ca="1" si="155"/>
        <v/>
      </c>
      <c r="NCR248" s="125" t="str">
        <f t="shared" ca="1" si="155"/>
        <v/>
      </c>
      <c r="NCS248" s="125" t="str">
        <f t="shared" ca="1" si="155"/>
        <v/>
      </c>
      <c r="NCT248" s="125" t="str">
        <f t="shared" ca="1" si="155"/>
        <v/>
      </c>
      <c r="NCU248" s="125" t="str">
        <f t="shared" ca="1" si="155"/>
        <v/>
      </c>
      <c r="NCV248" s="125" t="str">
        <f t="shared" ca="1" si="155"/>
        <v/>
      </c>
      <c r="NCW248" s="125" t="str">
        <f t="shared" ca="1" si="155"/>
        <v/>
      </c>
      <c r="NCX248" s="125" t="str">
        <f t="shared" ca="1" si="155"/>
        <v/>
      </c>
      <c r="NCY248" s="125" t="str">
        <f t="shared" ca="1" si="155"/>
        <v/>
      </c>
      <c r="NCZ248" s="125" t="str">
        <f t="shared" ca="1" si="155"/>
        <v/>
      </c>
      <c r="NDA248" s="125" t="str">
        <f t="shared" ca="1" si="155"/>
        <v/>
      </c>
      <c r="NDB248" s="125" t="str">
        <f t="shared" ca="1" si="155"/>
        <v/>
      </c>
      <c r="NDC248" s="125" t="str">
        <f t="shared" ca="1" si="155"/>
        <v/>
      </c>
      <c r="NDD248" s="125" t="str">
        <f t="shared" ca="1" si="155"/>
        <v/>
      </c>
      <c r="NDE248" s="125" t="str">
        <f t="shared" ca="1" si="155"/>
        <v/>
      </c>
      <c r="NDF248" s="125" t="str">
        <f t="shared" ca="1" si="155"/>
        <v/>
      </c>
      <c r="NDG248" s="125" t="str">
        <f t="shared" ca="1" si="155"/>
        <v/>
      </c>
      <c r="NDH248" s="125" t="str">
        <f t="shared" ca="1" si="155"/>
        <v/>
      </c>
      <c r="NDI248" s="125" t="str">
        <f t="shared" ca="1" si="155"/>
        <v/>
      </c>
      <c r="NDJ248" s="125" t="str">
        <f t="shared" ca="1" si="155"/>
        <v/>
      </c>
      <c r="NDK248" s="125" t="str">
        <f t="shared" ca="1" si="155"/>
        <v/>
      </c>
      <c r="NDL248" s="125" t="str">
        <f t="shared" ca="1" si="155"/>
        <v/>
      </c>
      <c r="NDM248" s="125" t="str">
        <f t="shared" ca="1" si="155"/>
        <v/>
      </c>
      <c r="NDN248" s="125" t="str">
        <f t="shared" ca="1" si="155"/>
        <v/>
      </c>
      <c r="NDO248" s="125" t="str">
        <f t="shared" ca="1" si="155"/>
        <v/>
      </c>
      <c r="NDP248" s="125" t="str">
        <f t="shared" ca="1" si="155"/>
        <v/>
      </c>
      <c r="NDQ248" s="125" t="str">
        <f t="shared" ca="1" si="155"/>
        <v/>
      </c>
      <c r="NDR248" s="125" t="str">
        <f t="shared" ca="1" si="155"/>
        <v/>
      </c>
      <c r="NDS248" s="125" t="str">
        <f t="shared" ca="1" si="155"/>
        <v/>
      </c>
      <c r="NDT248" s="125" t="str">
        <f t="shared" ca="1" si="155"/>
        <v/>
      </c>
      <c r="NDU248" s="125" t="str">
        <f t="shared" ca="1" si="155"/>
        <v/>
      </c>
      <c r="NDV248" s="125" t="str">
        <f t="shared" ca="1" si="155"/>
        <v/>
      </c>
      <c r="NDW248" s="125" t="str">
        <f t="shared" ca="1" si="155"/>
        <v/>
      </c>
      <c r="NDX248" s="125" t="str">
        <f t="shared" ca="1" si="155"/>
        <v/>
      </c>
      <c r="NDY248" s="125" t="str">
        <f t="shared" ca="1" si="155"/>
        <v/>
      </c>
      <c r="NDZ248" s="125" t="str">
        <f t="shared" ca="1" si="155"/>
        <v/>
      </c>
      <c r="NEA248" s="125" t="str">
        <f t="shared" ca="1" si="155"/>
        <v/>
      </c>
      <c r="NEB248" s="125" t="str">
        <f t="shared" ca="1" si="155"/>
        <v/>
      </c>
      <c r="NEC248" s="125" t="str">
        <f t="shared" ca="1" si="155"/>
        <v/>
      </c>
      <c r="NED248" s="125" t="str">
        <f t="shared" ca="1" si="155"/>
        <v/>
      </c>
      <c r="NEE248" s="125" t="str">
        <f t="shared" ca="1" si="155"/>
        <v/>
      </c>
      <c r="NEF248" s="125" t="str">
        <f t="shared" ca="1" si="155"/>
        <v/>
      </c>
      <c r="NEG248" s="125" t="str">
        <f t="shared" ref="NEG248:NGR248" ca="1" si="156">IFERROR(INDEX(UNSPSCDes,MATCH(INDIRECT(ADDRESS(ROW(),COLUMN()-1,4)),UNSPSCCode,0)),"")</f>
        <v/>
      </c>
      <c r="NEH248" s="125" t="str">
        <f t="shared" ca="1" si="156"/>
        <v/>
      </c>
      <c r="NEI248" s="125" t="str">
        <f t="shared" ca="1" si="156"/>
        <v/>
      </c>
      <c r="NEJ248" s="125" t="str">
        <f t="shared" ca="1" si="156"/>
        <v/>
      </c>
      <c r="NEK248" s="125" t="str">
        <f t="shared" ca="1" si="156"/>
        <v/>
      </c>
      <c r="NEL248" s="125" t="str">
        <f t="shared" ca="1" si="156"/>
        <v/>
      </c>
      <c r="NEM248" s="125" t="str">
        <f t="shared" ca="1" si="156"/>
        <v/>
      </c>
      <c r="NEN248" s="125" t="str">
        <f t="shared" ca="1" si="156"/>
        <v/>
      </c>
      <c r="NEO248" s="125" t="str">
        <f t="shared" ca="1" si="156"/>
        <v/>
      </c>
      <c r="NEP248" s="125" t="str">
        <f t="shared" ca="1" si="156"/>
        <v/>
      </c>
      <c r="NEQ248" s="125" t="str">
        <f t="shared" ca="1" si="156"/>
        <v/>
      </c>
      <c r="NER248" s="125" t="str">
        <f t="shared" ca="1" si="156"/>
        <v/>
      </c>
      <c r="NES248" s="125" t="str">
        <f t="shared" ca="1" si="156"/>
        <v/>
      </c>
      <c r="NET248" s="125" t="str">
        <f t="shared" ca="1" si="156"/>
        <v/>
      </c>
      <c r="NEU248" s="125" t="str">
        <f t="shared" ca="1" si="156"/>
        <v/>
      </c>
      <c r="NEV248" s="125" t="str">
        <f t="shared" ca="1" si="156"/>
        <v/>
      </c>
      <c r="NEW248" s="125" t="str">
        <f t="shared" ca="1" si="156"/>
        <v/>
      </c>
      <c r="NEX248" s="125" t="str">
        <f t="shared" ca="1" si="156"/>
        <v/>
      </c>
      <c r="NEY248" s="125" t="str">
        <f t="shared" ca="1" si="156"/>
        <v/>
      </c>
      <c r="NEZ248" s="125" t="str">
        <f t="shared" ca="1" si="156"/>
        <v/>
      </c>
      <c r="NFA248" s="125" t="str">
        <f t="shared" ca="1" si="156"/>
        <v/>
      </c>
      <c r="NFB248" s="125" t="str">
        <f t="shared" ca="1" si="156"/>
        <v/>
      </c>
      <c r="NFC248" s="125" t="str">
        <f t="shared" ca="1" si="156"/>
        <v/>
      </c>
      <c r="NFD248" s="125" t="str">
        <f t="shared" ca="1" si="156"/>
        <v/>
      </c>
      <c r="NFE248" s="125" t="str">
        <f t="shared" ca="1" si="156"/>
        <v/>
      </c>
      <c r="NFF248" s="125" t="str">
        <f t="shared" ca="1" si="156"/>
        <v/>
      </c>
      <c r="NFG248" s="125" t="str">
        <f t="shared" ca="1" si="156"/>
        <v/>
      </c>
      <c r="NFH248" s="125" t="str">
        <f t="shared" ca="1" si="156"/>
        <v/>
      </c>
      <c r="NFI248" s="125" t="str">
        <f t="shared" ca="1" si="156"/>
        <v/>
      </c>
      <c r="NFJ248" s="125" t="str">
        <f t="shared" ca="1" si="156"/>
        <v/>
      </c>
      <c r="NFK248" s="125" t="str">
        <f t="shared" ca="1" si="156"/>
        <v/>
      </c>
      <c r="NFL248" s="125" t="str">
        <f t="shared" ca="1" si="156"/>
        <v/>
      </c>
      <c r="NFM248" s="125" t="str">
        <f t="shared" ca="1" si="156"/>
        <v/>
      </c>
      <c r="NFN248" s="125" t="str">
        <f t="shared" ca="1" si="156"/>
        <v/>
      </c>
      <c r="NFO248" s="125" t="str">
        <f t="shared" ca="1" si="156"/>
        <v/>
      </c>
      <c r="NFP248" s="125" t="str">
        <f t="shared" ca="1" si="156"/>
        <v/>
      </c>
      <c r="NFQ248" s="125" t="str">
        <f t="shared" ca="1" si="156"/>
        <v/>
      </c>
      <c r="NFR248" s="125" t="str">
        <f t="shared" ca="1" si="156"/>
        <v/>
      </c>
      <c r="NFS248" s="125" t="str">
        <f t="shared" ca="1" si="156"/>
        <v/>
      </c>
      <c r="NFT248" s="125" t="str">
        <f t="shared" ca="1" si="156"/>
        <v/>
      </c>
      <c r="NFU248" s="125" t="str">
        <f t="shared" ca="1" si="156"/>
        <v/>
      </c>
      <c r="NFV248" s="125" t="str">
        <f t="shared" ca="1" si="156"/>
        <v/>
      </c>
      <c r="NFW248" s="125" t="str">
        <f t="shared" ca="1" si="156"/>
        <v/>
      </c>
      <c r="NFX248" s="125" t="str">
        <f t="shared" ca="1" si="156"/>
        <v/>
      </c>
      <c r="NFY248" s="125" t="str">
        <f t="shared" ca="1" si="156"/>
        <v/>
      </c>
      <c r="NFZ248" s="125" t="str">
        <f t="shared" ca="1" si="156"/>
        <v/>
      </c>
      <c r="NGA248" s="125" t="str">
        <f t="shared" ca="1" si="156"/>
        <v/>
      </c>
      <c r="NGB248" s="125" t="str">
        <f t="shared" ca="1" si="156"/>
        <v/>
      </c>
      <c r="NGC248" s="125" t="str">
        <f t="shared" ca="1" si="156"/>
        <v/>
      </c>
      <c r="NGD248" s="125" t="str">
        <f t="shared" ca="1" si="156"/>
        <v/>
      </c>
      <c r="NGE248" s="125" t="str">
        <f t="shared" ca="1" si="156"/>
        <v/>
      </c>
      <c r="NGF248" s="125" t="str">
        <f t="shared" ca="1" si="156"/>
        <v/>
      </c>
      <c r="NGG248" s="125" t="str">
        <f t="shared" ca="1" si="156"/>
        <v/>
      </c>
      <c r="NGH248" s="125" t="str">
        <f t="shared" ca="1" si="156"/>
        <v/>
      </c>
      <c r="NGI248" s="125" t="str">
        <f t="shared" ca="1" si="156"/>
        <v/>
      </c>
      <c r="NGJ248" s="125" t="str">
        <f t="shared" ca="1" si="156"/>
        <v/>
      </c>
      <c r="NGK248" s="125" t="str">
        <f t="shared" ca="1" si="156"/>
        <v/>
      </c>
      <c r="NGL248" s="125" t="str">
        <f t="shared" ca="1" si="156"/>
        <v/>
      </c>
      <c r="NGM248" s="125" t="str">
        <f t="shared" ca="1" si="156"/>
        <v/>
      </c>
      <c r="NGN248" s="125" t="str">
        <f t="shared" ca="1" si="156"/>
        <v/>
      </c>
      <c r="NGO248" s="125" t="str">
        <f t="shared" ca="1" si="156"/>
        <v/>
      </c>
      <c r="NGP248" s="125" t="str">
        <f t="shared" ca="1" si="156"/>
        <v/>
      </c>
      <c r="NGQ248" s="125" t="str">
        <f t="shared" ca="1" si="156"/>
        <v/>
      </c>
      <c r="NGR248" s="125" t="str">
        <f t="shared" ca="1" si="156"/>
        <v/>
      </c>
      <c r="NGS248" s="125" t="str">
        <f t="shared" ref="NGS248:NJD248" ca="1" si="157">IFERROR(INDEX(UNSPSCDes,MATCH(INDIRECT(ADDRESS(ROW(),COLUMN()-1,4)),UNSPSCCode,0)),"")</f>
        <v/>
      </c>
      <c r="NGT248" s="125" t="str">
        <f t="shared" ca="1" si="157"/>
        <v/>
      </c>
      <c r="NGU248" s="125" t="str">
        <f t="shared" ca="1" si="157"/>
        <v/>
      </c>
      <c r="NGV248" s="125" t="str">
        <f t="shared" ca="1" si="157"/>
        <v/>
      </c>
      <c r="NGW248" s="125" t="str">
        <f t="shared" ca="1" si="157"/>
        <v/>
      </c>
      <c r="NGX248" s="125" t="str">
        <f t="shared" ca="1" si="157"/>
        <v/>
      </c>
      <c r="NGY248" s="125" t="str">
        <f t="shared" ca="1" si="157"/>
        <v/>
      </c>
      <c r="NGZ248" s="125" t="str">
        <f t="shared" ca="1" si="157"/>
        <v/>
      </c>
      <c r="NHA248" s="125" t="str">
        <f t="shared" ca="1" si="157"/>
        <v/>
      </c>
      <c r="NHB248" s="125" t="str">
        <f t="shared" ca="1" si="157"/>
        <v/>
      </c>
      <c r="NHC248" s="125" t="str">
        <f t="shared" ca="1" si="157"/>
        <v/>
      </c>
      <c r="NHD248" s="125" t="str">
        <f t="shared" ca="1" si="157"/>
        <v/>
      </c>
      <c r="NHE248" s="125" t="str">
        <f t="shared" ca="1" si="157"/>
        <v/>
      </c>
      <c r="NHF248" s="125" t="str">
        <f t="shared" ca="1" si="157"/>
        <v/>
      </c>
      <c r="NHG248" s="125" t="str">
        <f t="shared" ca="1" si="157"/>
        <v/>
      </c>
      <c r="NHH248" s="125" t="str">
        <f t="shared" ca="1" si="157"/>
        <v/>
      </c>
      <c r="NHI248" s="125" t="str">
        <f t="shared" ca="1" si="157"/>
        <v/>
      </c>
      <c r="NHJ248" s="125" t="str">
        <f t="shared" ca="1" si="157"/>
        <v/>
      </c>
      <c r="NHK248" s="125" t="str">
        <f t="shared" ca="1" si="157"/>
        <v/>
      </c>
      <c r="NHL248" s="125" t="str">
        <f t="shared" ca="1" si="157"/>
        <v/>
      </c>
      <c r="NHM248" s="125" t="str">
        <f t="shared" ca="1" si="157"/>
        <v/>
      </c>
      <c r="NHN248" s="125" t="str">
        <f t="shared" ca="1" si="157"/>
        <v/>
      </c>
      <c r="NHO248" s="125" t="str">
        <f t="shared" ca="1" si="157"/>
        <v/>
      </c>
      <c r="NHP248" s="125" t="str">
        <f t="shared" ca="1" si="157"/>
        <v/>
      </c>
      <c r="NHQ248" s="125" t="str">
        <f t="shared" ca="1" si="157"/>
        <v/>
      </c>
      <c r="NHR248" s="125" t="str">
        <f t="shared" ca="1" si="157"/>
        <v/>
      </c>
      <c r="NHS248" s="125" t="str">
        <f t="shared" ca="1" si="157"/>
        <v/>
      </c>
      <c r="NHT248" s="125" t="str">
        <f t="shared" ca="1" si="157"/>
        <v/>
      </c>
      <c r="NHU248" s="125" t="str">
        <f t="shared" ca="1" si="157"/>
        <v/>
      </c>
      <c r="NHV248" s="125" t="str">
        <f t="shared" ca="1" si="157"/>
        <v/>
      </c>
      <c r="NHW248" s="125" t="str">
        <f t="shared" ca="1" si="157"/>
        <v/>
      </c>
      <c r="NHX248" s="125" t="str">
        <f t="shared" ca="1" si="157"/>
        <v/>
      </c>
      <c r="NHY248" s="125" t="str">
        <f t="shared" ca="1" si="157"/>
        <v/>
      </c>
      <c r="NHZ248" s="125" t="str">
        <f t="shared" ca="1" si="157"/>
        <v/>
      </c>
      <c r="NIA248" s="125" t="str">
        <f t="shared" ca="1" si="157"/>
        <v/>
      </c>
      <c r="NIB248" s="125" t="str">
        <f t="shared" ca="1" si="157"/>
        <v/>
      </c>
      <c r="NIC248" s="125" t="str">
        <f t="shared" ca="1" si="157"/>
        <v/>
      </c>
      <c r="NID248" s="125" t="str">
        <f t="shared" ca="1" si="157"/>
        <v/>
      </c>
      <c r="NIE248" s="125" t="str">
        <f t="shared" ca="1" si="157"/>
        <v/>
      </c>
      <c r="NIF248" s="125" t="str">
        <f t="shared" ca="1" si="157"/>
        <v/>
      </c>
      <c r="NIG248" s="125" t="str">
        <f t="shared" ca="1" si="157"/>
        <v/>
      </c>
      <c r="NIH248" s="125" t="str">
        <f t="shared" ca="1" si="157"/>
        <v/>
      </c>
      <c r="NII248" s="125" t="str">
        <f t="shared" ca="1" si="157"/>
        <v/>
      </c>
      <c r="NIJ248" s="125" t="str">
        <f t="shared" ca="1" si="157"/>
        <v/>
      </c>
      <c r="NIK248" s="125" t="str">
        <f t="shared" ca="1" si="157"/>
        <v/>
      </c>
      <c r="NIL248" s="125" t="str">
        <f t="shared" ca="1" si="157"/>
        <v/>
      </c>
      <c r="NIM248" s="125" t="str">
        <f t="shared" ca="1" si="157"/>
        <v/>
      </c>
      <c r="NIN248" s="125" t="str">
        <f t="shared" ca="1" si="157"/>
        <v/>
      </c>
      <c r="NIO248" s="125" t="str">
        <f t="shared" ca="1" si="157"/>
        <v/>
      </c>
      <c r="NIP248" s="125" t="str">
        <f t="shared" ca="1" si="157"/>
        <v/>
      </c>
      <c r="NIQ248" s="125" t="str">
        <f t="shared" ca="1" si="157"/>
        <v/>
      </c>
      <c r="NIR248" s="125" t="str">
        <f t="shared" ca="1" si="157"/>
        <v/>
      </c>
      <c r="NIS248" s="125" t="str">
        <f t="shared" ca="1" si="157"/>
        <v/>
      </c>
      <c r="NIT248" s="125" t="str">
        <f t="shared" ca="1" si="157"/>
        <v/>
      </c>
      <c r="NIU248" s="125" t="str">
        <f t="shared" ca="1" si="157"/>
        <v/>
      </c>
      <c r="NIV248" s="125" t="str">
        <f t="shared" ca="1" si="157"/>
        <v/>
      </c>
      <c r="NIW248" s="125" t="str">
        <f t="shared" ca="1" si="157"/>
        <v/>
      </c>
      <c r="NIX248" s="125" t="str">
        <f t="shared" ca="1" si="157"/>
        <v/>
      </c>
      <c r="NIY248" s="125" t="str">
        <f t="shared" ca="1" si="157"/>
        <v/>
      </c>
      <c r="NIZ248" s="125" t="str">
        <f t="shared" ca="1" si="157"/>
        <v/>
      </c>
      <c r="NJA248" s="125" t="str">
        <f t="shared" ca="1" si="157"/>
        <v/>
      </c>
      <c r="NJB248" s="125" t="str">
        <f t="shared" ca="1" si="157"/>
        <v/>
      </c>
      <c r="NJC248" s="125" t="str">
        <f t="shared" ca="1" si="157"/>
        <v/>
      </c>
      <c r="NJD248" s="125" t="str">
        <f t="shared" ca="1" si="157"/>
        <v/>
      </c>
      <c r="NJE248" s="125" t="str">
        <f t="shared" ref="NJE248:NLP248" ca="1" si="158">IFERROR(INDEX(UNSPSCDes,MATCH(INDIRECT(ADDRESS(ROW(),COLUMN()-1,4)),UNSPSCCode,0)),"")</f>
        <v/>
      </c>
      <c r="NJF248" s="125" t="str">
        <f t="shared" ca="1" si="158"/>
        <v/>
      </c>
      <c r="NJG248" s="125" t="str">
        <f t="shared" ca="1" si="158"/>
        <v/>
      </c>
      <c r="NJH248" s="125" t="str">
        <f t="shared" ca="1" si="158"/>
        <v/>
      </c>
      <c r="NJI248" s="125" t="str">
        <f t="shared" ca="1" si="158"/>
        <v/>
      </c>
      <c r="NJJ248" s="125" t="str">
        <f t="shared" ca="1" si="158"/>
        <v/>
      </c>
      <c r="NJK248" s="125" t="str">
        <f t="shared" ca="1" si="158"/>
        <v/>
      </c>
      <c r="NJL248" s="125" t="str">
        <f t="shared" ca="1" si="158"/>
        <v/>
      </c>
      <c r="NJM248" s="125" t="str">
        <f t="shared" ca="1" si="158"/>
        <v/>
      </c>
      <c r="NJN248" s="125" t="str">
        <f t="shared" ca="1" si="158"/>
        <v/>
      </c>
      <c r="NJO248" s="125" t="str">
        <f t="shared" ca="1" si="158"/>
        <v/>
      </c>
      <c r="NJP248" s="125" t="str">
        <f t="shared" ca="1" si="158"/>
        <v/>
      </c>
      <c r="NJQ248" s="125" t="str">
        <f t="shared" ca="1" si="158"/>
        <v/>
      </c>
      <c r="NJR248" s="125" t="str">
        <f t="shared" ca="1" si="158"/>
        <v/>
      </c>
      <c r="NJS248" s="125" t="str">
        <f t="shared" ca="1" si="158"/>
        <v/>
      </c>
      <c r="NJT248" s="125" t="str">
        <f t="shared" ca="1" si="158"/>
        <v/>
      </c>
      <c r="NJU248" s="125" t="str">
        <f t="shared" ca="1" si="158"/>
        <v/>
      </c>
      <c r="NJV248" s="125" t="str">
        <f t="shared" ca="1" si="158"/>
        <v/>
      </c>
      <c r="NJW248" s="125" t="str">
        <f t="shared" ca="1" si="158"/>
        <v/>
      </c>
      <c r="NJX248" s="125" t="str">
        <f t="shared" ca="1" si="158"/>
        <v/>
      </c>
      <c r="NJY248" s="125" t="str">
        <f t="shared" ca="1" si="158"/>
        <v/>
      </c>
      <c r="NJZ248" s="125" t="str">
        <f t="shared" ca="1" si="158"/>
        <v/>
      </c>
      <c r="NKA248" s="125" t="str">
        <f t="shared" ca="1" si="158"/>
        <v/>
      </c>
      <c r="NKB248" s="125" t="str">
        <f t="shared" ca="1" si="158"/>
        <v/>
      </c>
      <c r="NKC248" s="125" t="str">
        <f t="shared" ca="1" si="158"/>
        <v/>
      </c>
      <c r="NKD248" s="125" t="str">
        <f t="shared" ca="1" si="158"/>
        <v/>
      </c>
      <c r="NKE248" s="125" t="str">
        <f t="shared" ca="1" si="158"/>
        <v/>
      </c>
      <c r="NKF248" s="125" t="str">
        <f t="shared" ca="1" si="158"/>
        <v/>
      </c>
      <c r="NKG248" s="125" t="str">
        <f t="shared" ca="1" si="158"/>
        <v/>
      </c>
      <c r="NKH248" s="125" t="str">
        <f t="shared" ca="1" si="158"/>
        <v/>
      </c>
      <c r="NKI248" s="125" t="str">
        <f t="shared" ca="1" si="158"/>
        <v/>
      </c>
      <c r="NKJ248" s="125" t="str">
        <f t="shared" ca="1" si="158"/>
        <v/>
      </c>
      <c r="NKK248" s="125" t="str">
        <f t="shared" ca="1" si="158"/>
        <v/>
      </c>
      <c r="NKL248" s="125" t="str">
        <f t="shared" ca="1" si="158"/>
        <v/>
      </c>
      <c r="NKM248" s="125" t="str">
        <f t="shared" ca="1" si="158"/>
        <v/>
      </c>
      <c r="NKN248" s="125" t="str">
        <f t="shared" ca="1" si="158"/>
        <v/>
      </c>
      <c r="NKO248" s="125" t="str">
        <f t="shared" ca="1" si="158"/>
        <v/>
      </c>
      <c r="NKP248" s="125" t="str">
        <f t="shared" ca="1" si="158"/>
        <v/>
      </c>
      <c r="NKQ248" s="125" t="str">
        <f t="shared" ca="1" si="158"/>
        <v/>
      </c>
      <c r="NKR248" s="125" t="str">
        <f t="shared" ca="1" si="158"/>
        <v/>
      </c>
      <c r="NKS248" s="125" t="str">
        <f t="shared" ca="1" si="158"/>
        <v/>
      </c>
      <c r="NKT248" s="125" t="str">
        <f t="shared" ca="1" si="158"/>
        <v/>
      </c>
      <c r="NKU248" s="125" t="str">
        <f t="shared" ca="1" si="158"/>
        <v/>
      </c>
      <c r="NKV248" s="125" t="str">
        <f t="shared" ca="1" si="158"/>
        <v/>
      </c>
      <c r="NKW248" s="125" t="str">
        <f t="shared" ca="1" si="158"/>
        <v/>
      </c>
      <c r="NKX248" s="125" t="str">
        <f t="shared" ca="1" si="158"/>
        <v/>
      </c>
      <c r="NKY248" s="125" t="str">
        <f t="shared" ca="1" si="158"/>
        <v/>
      </c>
      <c r="NKZ248" s="125" t="str">
        <f t="shared" ca="1" si="158"/>
        <v/>
      </c>
      <c r="NLA248" s="125" t="str">
        <f t="shared" ca="1" si="158"/>
        <v/>
      </c>
      <c r="NLB248" s="125" t="str">
        <f t="shared" ca="1" si="158"/>
        <v/>
      </c>
      <c r="NLC248" s="125" t="str">
        <f t="shared" ca="1" si="158"/>
        <v/>
      </c>
      <c r="NLD248" s="125" t="str">
        <f t="shared" ca="1" si="158"/>
        <v/>
      </c>
      <c r="NLE248" s="125" t="str">
        <f t="shared" ca="1" si="158"/>
        <v/>
      </c>
      <c r="NLF248" s="125" t="str">
        <f t="shared" ca="1" si="158"/>
        <v/>
      </c>
      <c r="NLG248" s="125" t="str">
        <f t="shared" ca="1" si="158"/>
        <v/>
      </c>
      <c r="NLH248" s="125" t="str">
        <f t="shared" ca="1" si="158"/>
        <v/>
      </c>
      <c r="NLI248" s="125" t="str">
        <f t="shared" ca="1" si="158"/>
        <v/>
      </c>
      <c r="NLJ248" s="125" t="str">
        <f t="shared" ca="1" si="158"/>
        <v/>
      </c>
      <c r="NLK248" s="125" t="str">
        <f t="shared" ca="1" si="158"/>
        <v/>
      </c>
      <c r="NLL248" s="125" t="str">
        <f t="shared" ca="1" si="158"/>
        <v/>
      </c>
      <c r="NLM248" s="125" t="str">
        <f t="shared" ca="1" si="158"/>
        <v/>
      </c>
      <c r="NLN248" s="125" t="str">
        <f t="shared" ca="1" si="158"/>
        <v/>
      </c>
      <c r="NLO248" s="125" t="str">
        <f t="shared" ca="1" si="158"/>
        <v/>
      </c>
      <c r="NLP248" s="125" t="str">
        <f t="shared" ca="1" si="158"/>
        <v/>
      </c>
      <c r="NLQ248" s="125" t="str">
        <f t="shared" ref="NLQ248:NOB248" ca="1" si="159">IFERROR(INDEX(UNSPSCDes,MATCH(INDIRECT(ADDRESS(ROW(),COLUMN()-1,4)),UNSPSCCode,0)),"")</f>
        <v/>
      </c>
      <c r="NLR248" s="125" t="str">
        <f t="shared" ca="1" si="159"/>
        <v/>
      </c>
      <c r="NLS248" s="125" t="str">
        <f t="shared" ca="1" si="159"/>
        <v/>
      </c>
      <c r="NLT248" s="125" t="str">
        <f t="shared" ca="1" si="159"/>
        <v/>
      </c>
      <c r="NLU248" s="125" t="str">
        <f t="shared" ca="1" si="159"/>
        <v/>
      </c>
      <c r="NLV248" s="125" t="str">
        <f t="shared" ca="1" si="159"/>
        <v/>
      </c>
      <c r="NLW248" s="125" t="str">
        <f t="shared" ca="1" si="159"/>
        <v/>
      </c>
      <c r="NLX248" s="125" t="str">
        <f t="shared" ca="1" si="159"/>
        <v/>
      </c>
      <c r="NLY248" s="125" t="str">
        <f t="shared" ca="1" si="159"/>
        <v/>
      </c>
      <c r="NLZ248" s="125" t="str">
        <f t="shared" ca="1" si="159"/>
        <v/>
      </c>
      <c r="NMA248" s="125" t="str">
        <f t="shared" ca="1" si="159"/>
        <v/>
      </c>
      <c r="NMB248" s="125" t="str">
        <f t="shared" ca="1" si="159"/>
        <v/>
      </c>
      <c r="NMC248" s="125" t="str">
        <f t="shared" ca="1" si="159"/>
        <v/>
      </c>
      <c r="NMD248" s="125" t="str">
        <f t="shared" ca="1" si="159"/>
        <v/>
      </c>
      <c r="NME248" s="125" t="str">
        <f t="shared" ca="1" si="159"/>
        <v/>
      </c>
      <c r="NMF248" s="125" t="str">
        <f t="shared" ca="1" si="159"/>
        <v/>
      </c>
      <c r="NMG248" s="125" t="str">
        <f t="shared" ca="1" si="159"/>
        <v/>
      </c>
      <c r="NMH248" s="125" t="str">
        <f t="shared" ca="1" si="159"/>
        <v/>
      </c>
      <c r="NMI248" s="125" t="str">
        <f t="shared" ca="1" si="159"/>
        <v/>
      </c>
      <c r="NMJ248" s="125" t="str">
        <f t="shared" ca="1" si="159"/>
        <v/>
      </c>
      <c r="NMK248" s="125" t="str">
        <f t="shared" ca="1" si="159"/>
        <v/>
      </c>
      <c r="NML248" s="125" t="str">
        <f t="shared" ca="1" si="159"/>
        <v/>
      </c>
      <c r="NMM248" s="125" t="str">
        <f t="shared" ca="1" si="159"/>
        <v/>
      </c>
      <c r="NMN248" s="125" t="str">
        <f t="shared" ca="1" si="159"/>
        <v/>
      </c>
      <c r="NMO248" s="125" t="str">
        <f t="shared" ca="1" si="159"/>
        <v/>
      </c>
      <c r="NMP248" s="125" t="str">
        <f t="shared" ca="1" si="159"/>
        <v/>
      </c>
      <c r="NMQ248" s="125" t="str">
        <f t="shared" ca="1" si="159"/>
        <v/>
      </c>
      <c r="NMR248" s="125" t="str">
        <f t="shared" ca="1" si="159"/>
        <v/>
      </c>
      <c r="NMS248" s="125" t="str">
        <f t="shared" ca="1" si="159"/>
        <v/>
      </c>
      <c r="NMT248" s="125" t="str">
        <f t="shared" ca="1" si="159"/>
        <v/>
      </c>
      <c r="NMU248" s="125" t="str">
        <f t="shared" ca="1" si="159"/>
        <v/>
      </c>
      <c r="NMV248" s="125" t="str">
        <f t="shared" ca="1" si="159"/>
        <v/>
      </c>
      <c r="NMW248" s="125" t="str">
        <f t="shared" ca="1" si="159"/>
        <v/>
      </c>
      <c r="NMX248" s="125" t="str">
        <f t="shared" ca="1" si="159"/>
        <v/>
      </c>
      <c r="NMY248" s="125" t="str">
        <f t="shared" ca="1" si="159"/>
        <v/>
      </c>
      <c r="NMZ248" s="125" t="str">
        <f t="shared" ca="1" si="159"/>
        <v/>
      </c>
      <c r="NNA248" s="125" t="str">
        <f t="shared" ca="1" si="159"/>
        <v/>
      </c>
      <c r="NNB248" s="125" t="str">
        <f t="shared" ca="1" si="159"/>
        <v/>
      </c>
      <c r="NNC248" s="125" t="str">
        <f t="shared" ca="1" si="159"/>
        <v/>
      </c>
      <c r="NND248" s="125" t="str">
        <f t="shared" ca="1" si="159"/>
        <v/>
      </c>
      <c r="NNE248" s="125" t="str">
        <f t="shared" ca="1" si="159"/>
        <v/>
      </c>
      <c r="NNF248" s="125" t="str">
        <f t="shared" ca="1" si="159"/>
        <v/>
      </c>
      <c r="NNG248" s="125" t="str">
        <f t="shared" ca="1" si="159"/>
        <v/>
      </c>
      <c r="NNH248" s="125" t="str">
        <f t="shared" ca="1" si="159"/>
        <v/>
      </c>
      <c r="NNI248" s="125" t="str">
        <f t="shared" ca="1" si="159"/>
        <v/>
      </c>
      <c r="NNJ248" s="125" t="str">
        <f t="shared" ca="1" si="159"/>
        <v/>
      </c>
      <c r="NNK248" s="125" t="str">
        <f t="shared" ca="1" si="159"/>
        <v/>
      </c>
      <c r="NNL248" s="125" t="str">
        <f t="shared" ca="1" si="159"/>
        <v/>
      </c>
      <c r="NNM248" s="125" t="str">
        <f t="shared" ca="1" si="159"/>
        <v/>
      </c>
      <c r="NNN248" s="125" t="str">
        <f t="shared" ca="1" si="159"/>
        <v/>
      </c>
      <c r="NNO248" s="125" t="str">
        <f t="shared" ca="1" si="159"/>
        <v/>
      </c>
      <c r="NNP248" s="125" t="str">
        <f t="shared" ca="1" si="159"/>
        <v/>
      </c>
      <c r="NNQ248" s="125" t="str">
        <f t="shared" ca="1" si="159"/>
        <v/>
      </c>
      <c r="NNR248" s="125" t="str">
        <f t="shared" ca="1" si="159"/>
        <v/>
      </c>
      <c r="NNS248" s="125" t="str">
        <f t="shared" ca="1" si="159"/>
        <v/>
      </c>
      <c r="NNT248" s="125" t="str">
        <f t="shared" ca="1" si="159"/>
        <v/>
      </c>
      <c r="NNU248" s="125" t="str">
        <f t="shared" ca="1" si="159"/>
        <v/>
      </c>
      <c r="NNV248" s="125" t="str">
        <f t="shared" ca="1" si="159"/>
        <v/>
      </c>
      <c r="NNW248" s="125" t="str">
        <f t="shared" ca="1" si="159"/>
        <v/>
      </c>
      <c r="NNX248" s="125" t="str">
        <f t="shared" ca="1" si="159"/>
        <v/>
      </c>
      <c r="NNY248" s="125" t="str">
        <f t="shared" ca="1" si="159"/>
        <v/>
      </c>
      <c r="NNZ248" s="125" t="str">
        <f t="shared" ca="1" si="159"/>
        <v/>
      </c>
      <c r="NOA248" s="125" t="str">
        <f t="shared" ca="1" si="159"/>
        <v/>
      </c>
      <c r="NOB248" s="125" t="str">
        <f t="shared" ca="1" si="159"/>
        <v/>
      </c>
      <c r="NOC248" s="125" t="str">
        <f t="shared" ref="NOC248:NQN248" ca="1" si="160">IFERROR(INDEX(UNSPSCDes,MATCH(INDIRECT(ADDRESS(ROW(),COLUMN()-1,4)),UNSPSCCode,0)),"")</f>
        <v/>
      </c>
      <c r="NOD248" s="125" t="str">
        <f t="shared" ca="1" si="160"/>
        <v/>
      </c>
      <c r="NOE248" s="125" t="str">
        <f t="shared" ca="1" si="160"/>
        <v/>
      </c>
      <c r="NOF248" s="125" t="str">
        <f t="shared" ca="1" si="160"/>
        <v/>
      </c>
      <c r="NOG248" s="125" t="str">
        <f t="shared" ca="1" si="160"/>
        <v/>
      </c>
      <c r="NOH248" s="125" t="str">
        <f t="shared" ca="1" si="160"/>
        <v/>
      </c>
      <c r="NOI248" s="125" t="str">
        <f t="shared" ca="1" si="160"/>
        <v/>
      </c>
      <c r="NOJ248" s="125" t="str">
        <f t="shared" ca="1" si="160"/>
        <v/>
      </c>
      <c r="NOK248" s="125" t="str">
        <f t="shared" ca="1" si="160"/>
        <v/>
      </c>
      <c r="NOL248" s="125" t="str">
        <f t="shared" ca="1" si="160"/>
        <v/>
      </c>
      <c r="NOM248" s="125" t="str">
        <f t="shared" ca="1" si="160"/>
        <v/>
      </c>
      <c r="NON248" s="125" t="str">
        <f t="shared" ca="1" si="160"/>
        <v/>
      </c>
      <c r="NOO248" s="125" t="str">
        <f t="shared" ca="1" si="160"/>
        <v/>
      </c>
      <c r="NOP248" s="125" t="str">
        <f t="shared" ca="1" si="160"/>
        <v/>
      </c>
      <c r="NOQ248" s="125" t="str">
        <f t="shared" ca="1" si="160"/>
        <v/>
      </c>
      <c r="NOR248" s="125" t="str">
        <f t="shared" ca="1" si="160"/>
        <v/>
      </c>
      <c r="NOS248" s="125" t="str">
        <f t="shared" ca="1" si="160"/>
        <v/>
      </c>
      <c r="NOT248" s="125" t="str">
        <f t="shared" ca="1" si="160"/>
        <v/>
      </c>
      <c r="NOU248" s="125" t="str">
        <f t="shared" ca="1" si="160"/>
        <v/>
      </c>
      <c r="NOV248" s="125" t="str">
        <f t="shared" ca="1" si="160"/>
        <v/>
      </c>
      <c r="NOW248" s="125" t="str">
        <f t="shared" ca="1" si="160"/>
        <v/>
      </c>
      <c r="NOX248" s="125" t="str">
        <f t="shared" ca="1" si="160"/>
        <v/>
      </c>
      <c r="NOY248" s="125" t="str">
        <f t="shared" ca="1" si="160"/>
        <v/>
      </c>
      <c r="NOZ248" s="125" t="str">
        <f t="shared" ca="1" si="160"/>
        <v/>
      </c>
      <c r="NPA248" s="125" t="str">
        <f t="shared" ca="1" si="160"/>
        <v/>
      </c>
      <c r="NPB248" s="125" t="str">
        <f t="shared" ca="1" si="160"/>
        <v/>
      </c>
      <c r="NPC248" s="125" t="str">
        <f t="shared" ca="1" si="160"/>
        <v/>
      </c>
      <c r="NPD248" s="125" t="str">
        <f t="shared" ca="1" si="160"/>
        <v/>
      </c>
      <c r="NPE248" s="125" t="str">
        <f t="shared" ca="1" si="160"/>
        <v/>
      </c>
      <c r="NPF248" s="125" t="str">
        <f t="shared" ca="1" si="160"/>
        <v/>
      </c>
      <c r="NPG248" s="125" t="str">
        <f t="shared" ca="1" si="160"/>
        <v/>
      </c>
      <c r="NPH248" s="125" t="str">
        <f t="shared" ca="1" si="160"/>
        <v/>
      </c>
      <c r="NPI248" s="125" t="str">
        <f t="shared" ca="1" si="160"/>
        <v/>
      </c>
      <c r="NPJ248" s="125" t="str">
        <f t="shared" ca="1" si="160"/>
        <v/>
      </c>
      <c r="NPK248" s="125" t="str">
        <f t="shared" ca="1" si="160"/>
        <v/>
      </c>
      <c r="NPL248" s="125" t="str">
        <f t="shared" ca="1" si="160"/>
        <v/>
      </c>
      <c r="NPM248" s="125" t="str">
        <f t="shared" ca="1" si="160"/>
        <v/>
      </c>
      <c r="NPN248" s="125" t="str">
        <f t="shared" ca="1" si="160"/>
        <v/>
      </c>
      <c r="NPO248" s="125" t="str">
        <f t="shared" ca="1" si="160"/>
        <v/>
      </c>
      <c r="NPP248" s="125" t="str">
        <f t="shared" ca="1" si="160"/>
        <v/>
      </c>
      <c r="NPQ248" s="125" t="str">
        <f t="shared" ca="1" si="160"/>
        <v/>
      </c>
      <c r="NPR248" s="125" t="str">
        <f t="shared" ca="1" si="160"/>
        <v/>
      </c>
      <c r="NPS248" s="125" t="str">
        <f t="shared" ca="1" si="160"/>
        <v/>
      </c>
      <c r="NPT248" s="125" t="str">
        <f t="shared" ca="1" si="160"/>
        <v/>
      </c>
      <c r="NPU248" s="125" t="str">
        <f t="shared" ca="1" si="160"/>
        <v/>
      </c>
      <c r="NPV248" s="125" t="str">
        <f t="shared" ca="1" si="160"/>
        <v/>
      </c>
      <c r="NPW248" s="125" t="str">
        <f t="shared" ca="1" si="160"/>
        <v/>
      </c>
      <c r="NPX248" s="125" t="str">
        <f t="shared" ca="1" si="160"/>
        <v/>
      </c>
      <c r="NPY248" s="125" t="str">
        <f t="shared" ca="1" si="160"/>
        <v/>
      </c>
      <c r="NPZ248" s="125" t="str">
        <f t="shared" ca="1" si="160"/>
        <v/>
      </c>
      <c r="NQA248" s="125" t="str">
        <f t="shared" ca="1" si="160"/>
        <v/>
      </c>
      <c r="NQB248" s="125" t="str">
        <f t="shared" ca="1" si="160"/>
        <v/>
      </c>
      <c r="NQC248" s="125" t="str">
        <f t="shared" ca="1" si="160"/>
        <v/>
      </c>
      <c r="NQD248" s="125" t="str">
        <f t="shared" ca="1" si="160"/>
        <v/>
      </c>
      <c r="NQE248" s="125" t="str">
        <f t="shared" ca="1" si="160"/>
        <v/>
      </c>
      <c r="NQF248" s="125" t="str">
        <f t="shared" ca="1" si="160"/>
        <v/>
      </c>
      <c r="NQG248" s="125" t="str">
        <f t="shared" ca="1" si="160"/>
        <v/>
      </c>
      <c r="NQH248" s="125" t="str">
        <f t="shared" ca="1" si="160"/>
        <v/>
      </c>
      <c r="NQI248" s="125" t="str">
        <f t="shared" ca="1" si="160"/>
        <v/>
      </c>
      <c r="NQJ248" s="125" t="str">
        <f t="shared" ca="1" si="160"/>
        <v/>
      </c>
      <c r="NQK248" s="125" t="str">
        <f t="shared" ca="1" si="160"/>
        <v/>
      </c>
      <c r="NQL248" s="125" t="str">
        <f t="shared" ca="1" si="160"/>
        <v/>
      </c>
      <c r="NQM248" s="125" t="str">
        <f t="shared" ca="1" si="160"/>
        <v/>
      </c>
      <c r="NQN248" s="125" t="str">
        <f t="shared" ca="1" si="160"/>
        <v/>
      </c>
      <c r="NQO248" s="125" t="str">
        <f t="shared" ref="NQO248:NSZ248" ca="1" si="161">IFERROR(INDEX(UNSPSCDes,MATCH(INDIRECT(ADDRESS(ROW(),COLUMN()-1,4)),UNSPSCCode,0)),"")</f>
        <v/>
      </c>
      <c r="NQP248" s="125" t="str">
        <f t="shared" ca="1" si="161"/>
        <v/>
      </c>
      <c r="NQQ248" s="125" t="str">
        <f t="shared" ca="1" si="161"/>
        <v/>
      </c>
      <c r="NQR248" s="125" t="str">
        <f t="shared" ca="1" si="161"/>
        <v/>
      </c>
      <c r="NQS248" s="125" t="str">
        <f t="shared" ca="1" si="161"/>
        <v/>
      </c>
      <c r="NQT248" s="125" t="str">
        <f t="shared" ca="1" si="161"/>
        <v/>
      </c>
      <c r="NQU248" s="125" t="str">
        <f t="shared" ca="1" si="161"/>
        <v/>
      </c>
      <c r="NQV248" s="125" t="str">
        <f t="shared" ca="1" si="161"/>
        <v/>
      </c>
      <c r="NQW248" s="125" t="str">
        <f t="shared" ca="1" si="161"/>
        <v/>
      </c>
      <c r="NQX248" s="125" t="str">
        <f t="shared" ca="1" si="161"/>
        <v/>
      </c>
      <c r="NQY248" s="125" t="str">
        <f t="shared" ca="1" si="161"/>
        <v/>
      </c>
      <c r="NQZ248" s="125" t="str">
        <f t="shared" ca="1" si="161"/>
        <v/>
      </c>
      <c r="NRA248" s="125" t="str">
        <f t="shared" ca="1" si="161"/>
        <v/>
      </c>
      <c r="NRB248" s="125" t="str">
        <f t="shared" ca="1" si="161"/>
        <v/>
      </c>
      <c r="NRC248" s="125" t="str">
        <f t="shared" ca="1" si="161"/>
        <v/>
      </c>
      <c r="NRD248" s="125" t="str">
        <f t="shared" ca="1" si="161"/>
        <v/>
      </c>
      <c r="NRE248" s="125" t="str">
        <f t="shared" ca="1" si="161"/>
        <v/>
      </c>
      <c r="NRF248" s="125" t="str">
        <f t="shared" ca="1" si="161"/>
        <v/>
      </c>
      <c r="NRG248" s="125" t="str">
        <f t="shared" ca="1" si="161"/>
        <v/>
      </c>
      <c r="NRH248" s="125" t="str">
        <f t="shared" ca="1" si="161"/>
        <v/>
      </c>
      <c r="NRI248" s="125" t="str">
        <f t="shared" ca="1" si="161"/>
        <v/>
      </c>
      <c r="NRJ248" s="125" t="str">
        <f t="shared" ca="1" si="161"/>
        <v/>
      </c>
      <c r="NRK248" s="125" t="str">
        <f t="shared" ca="1" si="161"/>
        <v/>
      </c>
      <c r="NRL248" s="125" t="str">
        <f t="shared" ca="1" si="161"/>
        <v/>
      </c>
      <c r="NRM248" s="125" t="str">
        <f t="shared" ca="1" si="161"/>
        <v/>
      </c>
      <c r="NRN248" s="125" t="str">
        <f t="shared" ca="1" si="161"/>
        <v/>
      </c>
      <c r="NRO248" s="125" t="str">
        <f t="shared" ca="1" si="161"/>
        <v/>
      </c>
      <c r="NRP248" s="125" t="str">
        <f t="shared" ca="1" si="161"/>
        <v/>
      </c>
      <c r="NRQ248" s="125" t="str">
        <f t="shared" ca="1" si="161"/>
        <v/>
      </c>
      <c r="NRR248" s="125" t="str">
        <f t="shared" ca="1" si="161"/>
        <v/>
      </c>
      <c r="NRS248" s="125" t="str">
        <f t="shared" ca="1" si="161"/>
        <v/>
      </c>
      <c r="NRT248" s="125" t="str">
        <f t="shared" ca="1" si="161"/>
        <v/>
      </c>
      <c r="NRU248" s="125" t="str">
        <f t="shared" ca="1" si="161"/>
        <v/>
      </c>
      <c r="NRV248" s="125" t="str">
        <f t="shared" ca="1" si="161"/>
        <v/>
      </c>
      <c r="NRW248" s="125" t="str">
        <f t="shared" ca="1" si="161"/>
        <v/>
      </c>
      <c r="NRX248" s="125" t="str">
        <f t="shared" ca="1" si="161"/>
        <v/>
      </c>
      <c r="NRY248" s="125" t="str">
        <f t="shared" ca="1" si="161"/>
        <v/>
      </c>
      <c r="NRZ248" s="125" t="str">
        <f t="shared" ca="1" si="161"/>
        <v/>
      </c>
      <c r="NSA248" s="125" t="str">
        <f t="shared" ca="1" si="161"/>
        <v/>
      </c>
      <c r="NSB248" s="125" t="str">
        <f t="shared" ca="1" si="161"/>
        <v/>
      </c>
      <c r="NSC248" s="125" t="str">
        <f t="shared" ca="1" si="161"/>
        <v/>
      </c>
      <c r="NSD248" s="125" t="str">
        <f t="shared" ca="1" si="161"/>
        <v/>
      </c>
      <c r="NSE248" s="125" t="str">
        <f t="shared" ca="1" si="161"/>
        <v/>
      </c>
      <c r="NSF248" s="125" t="str">
        <f t="shared" ca="1" si="161"/>
        <v/>
      </c>
      <c r="NSG248" s="125" t="str">
        <f t="shared" ca="1" si="161"/>
        <v/>
      </c>
      <c r="NSH248" s="125" t="str">
        <f t="shared" ca="1" si="161"/>
        <v/>
      </c>
      <c r="NSI248" s="125" t="str">
        <f t="shared" ca="1" si="161"/>
        <v/>
      </c>
      <c r="NSJ248" s="125" t="str">
        <f t="shared" ca="1" si="161"/>
        <v/>
      </c>
      <c r="NSK248" s="125" t="str">
        <f t="shared" ca="1" si="161"/>
        <v/>
      </c>
      <c r="NSL248" s="125" t="str">
        <f t="shared" ca="1" si="161"/>
        <v/>
      </c>
      <c r="NSM248" s="125" t="str">
        <f t="shared" ca="1" si="161"/>
        <v/>
      </c>
      <c r="NSN248" s="125" t="str">
        <f t="shared" ca="1" si="161"/>
        <v/>
      </c>
      <c r="NSO248" s="125" t="str">
        <f t="shared" ca="1" si="161"/>
        <v/>
      </c>
      <c r="NSP248" s="125" t="str">
        <f t="shared" ca="1" si="161"/>
        <v/>
      </c>
      <c r="NSQ248" s="125" t="str">
        <f t="shared" ca="1" si="161"/>
        <v/>
      </c>
      <c r="NSR248" s="125" t="str">
        <f t="shared" ca="1" si="161"/>
        <v/>
      </c>
      <c r="NSS248" s="125" t="str">
        <f t="shared" ca="1" si="161"/>
        <v/>
      </c>
      <c r="NST248" s="125" t="str">
        <f t="shared" ca="1" si="161"/>
        <v/>
      </c>
      <c r="NSU248" s="125" t="str">
        <f t="shared" ca="1" si="161"/>
        <v/>
      </c>
      <c r="NSV248" s="125" t="str">
        <f t="shared" ca="1" si="161"/>
        <v/>
      </c>
      <c r="NSW248" s="125" t="str">
        <f t="shared" ca="1" si="161"/>
        <v/>
      </c>
      <c r="NSX248" s="125" t="str">
        <f t="shared" ca="1" si="161"/>
        <v/>
      </c>
      <c r="NSY248" s="125" t="str">
        <f t="shared" ca="1" si="161"/>
        <v/>
      </c>
      <c r="NSZ248" s="125" t="str">
        <f t="shared" ca="1" si="161"/>
        <v/>
      </c>
      <c r="NTA248" s="125" t="str">
        <f t="shared" ref="NTA248:NVL248" ca="1" si="162">IFERROR(INDEX(UNSPSCDes,MATCH(INDIRECT(ADDRESS(ROW(),COLUMN()-1,4)),UNSPSCCode,0)),"")</f>
        <v/>
      </c>
      <c r="NTB248" s="125" t="str">
        <f t="shared" ca="1" si="162"/>
        <v/>
      </c>
      <c r="NTC248" s="125" t="str">
        <f t="shared" ca="1" si="162"/>
        <v/>
      </c>
      <c r="NTD248" s="125" t="str">
        <f t="shared" ca="1" si="162"/>
        <v/>
      </c>
      <c r="NTE248" s="125" t="str">
        <f t="shared" ca="1" si="162"/>
        <v/>
      </c>
      <c r="NTF248" s="125" t="str">
        <f t="shared" ca="1" si="162"/>
        <v/>
      </c>
      <c r="NTG248" s="125" t="str">
        <f t="shared" ca="1" si="162"/>
        <v/>
      </c>
      <c r="NTH248" s="125" t="str">
        <f t="shared" ca="1" si="162"/>
        <v/>
      </c>
      <c r="NTI248" s="125" t="str">
        <f t="shared" ca="1" si="162"/>
        <v/>
      </c>
      <c r="NTJ248" s="125" t="str">
        <f t="shared" ca="1" si="162"/>
        <v/>
      </c>
      <c r="NTK248" s="125" t="str">
        <f t="shared" ca="1" si="162"/>
        <v/>
      </c>
      <c r="NTL248" s="125" t="str">
        <f t="shared" ca="1" si="162"/>
        <v/>
      </c>
      <c r="NTM248" s="125" t="str">
        <f t="shared" ca="1" si="162"/>
        <v/>
      </c>
      <c r="NTN248" s="125" t="str">
        <f t="shared" ca="1" si="162"/>
        <v/>
      </c>
      <c r="NTO248" s="125" t="str">
        <f t="shared" ca="1" si="162"/>
        <v/>
      </c>
      <c r="NTP248" s="125" t="str">
        <f t="shared" ca="1" si="162"/>
        <v/>
      </c>
      <c r="NTQ248" s="125" t="str">
        <f t="shared" ca="1" si="162"/>
        <v/>
      </c>
      <c r="NTR248" s="125" t="str">
        <f t="shared" ca="1" si="162"/>
        <v/>
      </c>
      <c r="NTS248" s="125" t="str">
        <f t="shared" ca="1" si="162"/>
        <v/>
      </c>
      <c r="NTT248" s="125" t="str">
        <f t="shared" ca="1" si="162"/>
        <v/>
      </c>
      <c r="NTU248" s="125" t="str">
        <f t="shared" ca="1" si="162"/>
        <v/>
      </c>
      <c r="NTV248" s="125" t="str">
        <f t="shared" ca="1" si="162"/>
        <v/>
      </c>
      <c r="NTW248" s="125" t="str">
        <f t="shared" ca="1" si="162"/>
        <v/>
      </c>
      <c r="NTX248" s="125" t="str">
        <f t="shared" ca="1" si="162"/>
        <v/>
      </c>
      <c r="NTY248" s="125" t="str">
        <f t="shared" ca="1" si="162"/>
        <v/>
      </c>
      <c r="NTZ248" s="125" t="str">
        <f t="shared" ca="1" si="162"/>
        <v/>
      </c>
      <c r="NUA248" s="125" t="str">
        <f t="shared" ca="1" si="162"/>
        <v/>
      </c>
      <c r="NUB248" s="125" t="str">
        <f t="shared" ca="1" si="162"/>
        <v/>
      </c>
      <c r="NUC248" s="125" t="str">
        <f t="shared" ca="1" si="162"/>
        <v/>
      </c>
      <c r="NUD248" s="125" t="str">
        <f t="shared" ca="1" si="162"/>
        <v/>
      </c>
      <c r="NUE248" s="125" t="str">
        <f t="shared" ca="1" si="162"/>
        <v/>
      </c>
      <c r="NUF248" s="125" t="str">
        <f t="shared" ca="1" si="162"/>
        <v/>
      </c>
      <c r="NUG248" s="125" t="str">
        <f t="shared" ca="1" si="162"/>
        <v/>
      </c>
      <c r="NUH248" s="125" t="str">
        <f t="shared" ca="1" si="162"/>
        <v/>
      </c>
      <c r="NUI248" s="125" t="str">
        <f t="shared" ca="1" si="162"/>
        <v/>
      </c>
      <c r="NUJ248" s="125" t="str">
        <f t="shared" ca="1" si="162"/>
        <v/>
      </c>
      <c r="NUK248" s="125" t="str">
        <f t="shared" ca="1" si="162"/>
        <v/>
      </c>
      <c r="NUL248" s="125" t="str">
        <f t="shared" ca="1" si="162"/>
        <v/>
      </c>
      <c r="NUM248" s="125" t="str">
        <f t="shared" ca="1" si="162"/>
        <v/>
      </c>
      <c r="NUN248" s="125" t="str">
        <f t="shared" ca="1" si="162"/>
        <v/>
      </c>
      <c r="NUO248" s="125" t="str">
        <f t="shared" ca="1" si="162"/>
        <v/>
      </c>
      <c r="NUP248" s="125" t="str">
        <f t="shared" ca="1" si="162"/>
        <v/>
      </c>
      <c r="NUQ248" s="125" t="str">
        <f t="shared" ca="1" si="162"/>
        <v/>
      </c>
      <c r="NUR248" s="125" t="str">
        <f t="shared" ca="1" si="162"/>
        <v/>
      </c>
      <c r="NUS248" s="125" t="str">
        <f t="shared" ca="1" si="162"/>
        <v/>
      </c>
      <c r="NUT248" s="125" t="str">
        <f t="shared" ca="1" si="162"/>
        <v/>
      </c>
      <c r="NUU248" s="125" t="str">
        <f t="shared" ca="1" si="162"/>
        <v/>
      </c>
      <c r="NUV248" s="125" t="str">
        <f t="shared" ca="1" si="162"/>
        <v/>
      </c>
      <c r="NUW248" s="125" t="str">
        <f t="shared" ca="1" si="162"/>
        <v/>
      </c>
      <c r="NUX248" s="125" t="str">
        <f t="shared" ca="1" si="162"/>
        <v/>
      </c>
      <c r="NUY248" s="125" t="str">
        <f t="shared" ca="1" si="162"/>
        <v/>
      </c>
      <c r="NUZ248" s="125" t="str">
        <f t="shared" ca="1" si="162"/>
        <v/>
      </c>
      <c r="NVA248" s="125" t="str">
        <f t="shared" ca="1" si="162"/>
        <v/>
      </c>
      <c r="NVB248" s="125" t="str">
        <f t="shared" ca="1" si="162"/>
        <v/>
      </c>
      <c r="NVC248" s="125" t="str">
        <f t="shared" ca="1" si="162"/>
        <v/>
      </c>
      <c r="NVD248" s="125" t="str">
        <f t="shared" ca="1" si="162"/>
        <v/>
      </c>
      <c r="NVE248" s="125" t="str">
        <f t="shared" ca="1" si="162"/>
        <v/>
      </c>
      <c r="NVF248" s="125" t="str">
        <f t="shared" ca="1" si="162"/>
        <v/>
      </c>
      <c r="NVG248" s="125" t="str">
        <f t="shared" ca="1" si="162"/>
        <v/>
      </c>
      <c r="NVH248" s="125" t="str">
        <f t="shared" ca="1" si="162"/>
        <v/>
      </c>
      <c r="NVI248" s="125" t="str">
        <f t="shared" ca="1" si="162"/>
        <v/>
      </c>
      <c r="NVJ248" s="125" t="str">
        <f t="shared" ca="1" si="162"/>
        <v/>
      </c>
      <c r="NVK248" s="125" t="str">
        <f t="shared" ca="1" si="162"/>
        <v/>
      </c>
      <c r="NVL248" s="125" t="str">
        <f t="shared" ca="1" si="162"/>
        <v/>
      </c>
      <c r="NVM248" s="125" t="str">
        <f t="shared" ref="NVM248:NXX248" ca="1" si="163">IFERROR(INDEX(UNSPSCDes,MATCH(INDIRECT(ADDRESS(ROW(),COLUMN()-1,4)),UNSPSCCode,0)),"")</f>
        <v/>
      </c>
      <c r="NVN248" s="125" t="str">
        <f t="shared" ca="1" si="163"/>
        <v/>
      </c>
      <c r="NVO248" s="125" t="str">
        <f t="shared" ca="1" si="163"/>
        <v/>
      </c>
      <c r="NVP248" s="125" t="str">
        <f t="shared" ca="1" si="163"/>
        <v/>
      </c>
      <c r="NVQ248" s="125" t="str">
        <f t="shared" ca="1" si="163"/>
        <v/>
      </c>
      <c r="NVR248" s="125" t="str">
        <f t="shared" ca="1" si="163"/>
        <v/>
      </c>
      <c r="NVS248" s="125" t="str">
        <f t="shared" ca="1" si="163"/>
        <v/>
      </c>
      <c r="NVT248" s="125" t="str">
        <f t="shared" ca="1" si="163"/>
        <v/>
      </c>
      <c r="NVU248" s="125" t="str">
        <f t="shared" ca="1" si="163"/>
        <v/>
      </c>
      <c r="NVV248" s="125" t="str">
        <f t="shared" ca="1" si="163"/>
        <v/>
      </c>
      <c r="NVW248" s="125" t="str">
        <f t="shared" ca="1" si="163"/>
        <v/>
      </c>
      <c r="NVX248" s="125" t="str">
        <f t="shared" ca="1" si="163"/>
        <v/>
      </c>
      <c r="NVY248" s="125" t="str">
        <f t="shared" ca="1" si="163"/>
        <v/>
      </c>
      <c r="NVZ248" s="125" t="str">
        <f t="shared" ca="1" si="163"/>
        <v/>
      </c>
      <c r="NWA248" s="125" t="str">
        <f t="shared" ca="1" si="163"/>
        <v/>
      </c>
      <c r="NWB248" s="125" t="str">
        <f t="shared" ca="1" si="163"/>
        <v/>
      </c>
      <c r="NWC248" s="125" t="str">
        <f t="shared" ca="1" si="163"/>
        <v/>
      </c>
      <c r="NWD248" s="125" t="str">
        <f t="shared" ca="1" si="163"/>
        <v/>
      </c>
      <c r="NWE248" s="125" t="str">
        <f t="shared" ca="1" si="163"/>
        <v/>
      </c>
      <c r="NWF248" s="125" t="str">
        <f t="shared" ca="1" si="163"/>
        <v/>
      </c>
      <c r="NWG248" s="125" t="str">
        <f t="shared" ca="1" si="163"/>
        <v/>
      </c>
      <c r="NWH248" s="125" t="str">
        <f t="shared" ca="1" si="163"/>
        <v/>
      </c>
      <c r="NWI248" s="125" t="str">
        <f t="shared" ca="1" si="163"/>
        <v/>
      </c>
      <c r="NWJ248" s="125" t="str">
        <f t="shared" ca="1" si="163"/>
        <v/>
      </c>
      <c r="NWK248" s="125" t="str">
        <f t="shared" ca="1" si="163"/>
        <v/>
      </c>
      <c r="NWL248" s="125" t="str">
        <f t="shared" ca="1" si="163"/>
        <v/>
      </c>
      <c r="NWM248" s="125" t="str">
        <f t="shared" ca="1" si="163"/>
        <v/>
      </c>
      <c r="NWN248" s="125" t="str">
        <f t="shared" ca="1" si="163"/>
        <v/>
      </c>
      <c r="NWO248" s="125" t="str">
        <f t="shared" ca="1" si="163"/>
        <v/>
      </c>
      <c r="NWP248" s="125" t="str">
        <f t="shared" ca="1" si="163"/>
        <v/>
      </c>
      <c r="NWQ248" s="125" t="str">
        <f t="shared" ca="1" si="163"/>
        <v/>
      </c>
      <c r="NWR248" s="125" t="str">
        <f t="shared" ca="1" si="163"/>
        <v/>
      </c>
      <c r="NWS248" s="125" t="str">
        <f t="shared" ca="1" si="163"/>
        <v/>
      </c>
      <c r="NWT248" s="125" t="str">
        <f t="shared" ca="1" si="163"/>
        <v/>
      </c>
      <c r="NWU248" s="125" t="str">
        <f t="shared" ca="1" si="163"/>
        <v/>
      </c>
      <c r="NWV248" s="125" t="str">
        <f t="shared" ca="1" si="163"/>
        <v/>
      </c>
      <c r="NWW248" s="125" t="str">
        <f t="shared" ca="1" si="163"/>
        <v/>
      </c>
      <c r="NWX248" s="125" t="str">
        <f t="shared" ca="1" si="163"/>
        <v/>
      </c>
      <c r="NWY248" s="125" t="str">
        <f t="shared" ca="1" si="163"/>
        <v/>
      </c>
      <c r="NWZ248" s="125" t="str">
        <f t="shared" ca="1" si="163"/>
        <v/>
      </c>
      <c r="NXA248" s="125" t="str">
        <f t="shared" ca="1" si="163"/>
        <v/>
      </c>
      <c r="NXB248" s="125" t="str">
        <f t="shared" ca="1" si="163"/>
        <v/>
      </c>
      <c r="NXC248" s="125" t="str">
        <f t="shared" ca="1" si="163"/>
        <v/>
      </c>
      <c r="NXD248" s="125" t="str">
        <f t="shared" ca="1" si="163"/>
        <v/>
      </c>
      <c r="NXE248" s="125" t="str">
        <f t="shared" ca="1" si="163"/>
        <v/>
      </c>
      <c r="NXF248" s="125" t="str">
        <f t="shared" ca="1" si="163"/>
        <v/>
      </c>
      <c r="NXG248" s="125" t="str">
        <f t="shared" ca="1" si="163"/>
        <v/>
      </c>
      <c r="NXH248" s="125" t="str">
        <f t="shared" ca="1" si="163"/>
        <v/>
      </c>
      <c r="NXI248" s="125" t="str">
        <f t="shared" ca="1" si="163"/>
        <v/>
      </c>
      <c r="NXJ248" s="125" t="str">
        <f t="shared" ca="1" si="163"/>
        <v/>
      </c>
      <c r="NXK248" s="125" t="str">
        <f t="shared" ca="1" si="163"/>
        <v/>
      </c>
      <c r="NXL248" s="125" t="str">
        <f t="shared" ca="1" si="163"/>
        <v/>
      </c>
      <c r="NXM248" s="125" t="str">
        <f t="shared" ca="1" si="163"/>
        <v/>
      </c>
      <c r="NXN248" s="125" t="str">
        <f t="shared" ca="1" si="163"/>
        <v/>
      </c>
      <c r="NXO248" s="125" t="str">
        <f t="shared" ca="1" si="163"/>
        <v/>
      </c>
      <c r="NXP248" s="125" t="str">
        <f t="shared" ca="1" si="163"/>
        <v/>
      </c>
      <c r="NXQ248" s="125" t="str">
        <f t="shared" ca="1" si="163"/>
        <v/>
      </c>
      <c r="NXR248" s="125" t="str">
        <f t="shared" ca="1" si="163"/>
        <v/>
      </c>
      <c r="NXS248" s="125" t="str">
        <f t="shared" ca="1" si="163"/>
        <v/>
      </c>
      <c r="NXT248" s="125" t="str">
        <f t="shared" ca="1" si="163"/>
        <v/>
      </c>
      <c r="NXU248" s="125" t="str">
        <f t="shared" ca="1" si="163"/>
        <v/>
      </c>
      <c r="NXV248" s="125" t="str">
        <f t="shared" ca="1" si="163"/>
        <v/>
      </c>
      <c r="NXW248" s="125" t="str">
        <f t="shared" ca="1" si="163"/>
        <v/>
      </c>
      <c r="NXX248" s="125" t="str">
        <f t="shared" ca="1" si="163"/>
        <v/>
      </c>
      <c r="NXY248" s="125" t="str">
        <f t="shared" ref="NXY248:OAJ248" ca="1" si="164">IFERROR(INDEX(UNSPSCDes,MATCH(INDIRECT(ADDRESS(ROW(),COLUMN()-1,4)),UNSPSCCode,0)),"")</f>
        <v/>
      </c>
      <c r="NXZ248" s="125" t="str">
        <f t="shared" ca="1" si="164"/>
        <v/>
      </c>
      <c r="NYA248" s="125" t="str">
        <f t="shared" ca="1" si="164"/>
        <v/>
      </c>
      <c r="NYB248" s="125" t="str">
        <f t="shared" ca="1" si="164"/>
        <v/>
      </c>
      <c r="NYC248" s="125" t="str">
        <f t="shared" ca="1" si="164"/>
        <v/>
      </c>
      <c r="NYD248" s="125" t="str">
        <f t="shared" ca="1" si="164"/>
        <v/>
      </c>
      <c r="NYE248" s="125" t="str">
        <f t="shared" ca="1" si="164"/>
        <v/>
      </c>
      <c r="NYF248" s="125" t="str">
        <f t="shared" ca="1" si="164"/>
        <v/>
      </c>
      <c r="NYG248" s="125" t="str">
        <f t="shared" ca="1" si="164"/>
        <v/>
      </c>
      <c r="NYH248" s="125" t="str">
        <f t="shared" ca="1" si="164"/>
        <v/>
      </c>
      <c r="NYI248" s="125" t="str">
        <f t="shared" ca="1" si="164"/>
        <v/>
      </c>
      <c r="NYJ248" s="125" t="str">
        <f t="shared" ca="1" si="164"/>
        <v/>
      </c>
      <c r="NYK248" s="125" t="str">
        <f t="shared" ca="1" si="164"/>
        <v/>
      </c>
      <c r="NYL248" s="125" t="str">
        <f t="shared" ca="1" si="164"/>
        <v/>
      </c>
      <c r="NYM248" s="125" t="str">
        <f t="shared" ca="1" si="164"/>
        <v/>
      </c>
      <c r="NYN248" s="125" t="str">
        <f t="shared" ca="1" si="164"/>
        <v/>
      </c>
      <c r="NYO248" s="125" t="str">
        <f t="shared" ca="1" si="164"/>
        <v/>
      </c>
      <c r="NYP248" s="125" t="str">
        <f t="shared" ca="1" si="164"/>
        <v/>
      </c>
      <c r="NYQ248" s="125" t="str">
        <f t="shared" ca="1" si="164"/>
        <v/>
      </c>
      <c r="NYR248" s="125" t="str">
        <f t="shared" ca="1" si="164"/>
        <v/>
      </c>
      <c r="NYS248" s="125" t="str">
        <f t="shared" ca="1" si="164"/>
        <v/>
      </c>
      <c r="NYT248" s="125" t="str">
        <f t="shared" ca="1" si="164"/>
        <v/>
      </c>
      <c r="NYU248" s="125" t="str">
        <f t="shared" ca="1" si="164"/>
        <v/>
      </c>
      <c r="NYV248" s="125" t="str">
        <f t="shared" ca="1" si="164"/>
        <v/>
      </c>
      <c r="NYW248" s="125" t="str">
        <f t="shared" ca="1" si="164"/>
        <v/>
      </c>
      <c r="NYX248" s="125" t="str">
        <f t="shared" ca="1" si="164"/>
        <v/>
      </c>
      <c r="NYY248" s="125" t="str">
        <f t="shared" ca="1" si="164"/>
        <v/>
      </c>
      <c r="NYZ248" s="125" t="str">
        <f t="shared" ca="1" si="164"/>
        <v/>
      </c>
      <c r="NZA248" s="125" t="str">
        <f t="shared" ca="1" si="164"/>
        <v/>
      </c>
      <c r="NZB248" s="125" t="str">
        <f t="shared" ca="1" si="164"/>
        <v/>
      </c>
      <c r="NZC248" s="125" t="str">
        <f t="shared" ca="1" si="164"/>
        <v/>
      </c>
      <c r="NZD248" s="125" t="str">
        <f t="shared" ca="1" si="164"/>
        <v/>
      </c>
      <c r="NZE248" s="125" t="str">
        <f t="shared" ca="1" si="164"/>
        <v/>
      </c>
      <c r="NZF248" s="125" t="str">
        <f t="shared" ca="1" si="164"/>
        <v/>
      </c>
      <c r="NZG248" s="125" t="str">
        <f t="shared" ca="1" si="164"/>
        <v/>
      </c>
      <c r="NZH248" s="125" t="str">
        <f t="shared" ca="1" si="164"/>
        <v/>
      </c>
      <c r="NZI248" s="125" t="str">
        <f t="shared" ca="1" si="164"/>
        <v/>
      </c>
      <c r="NZJ248" s="125" t="str">
        <f t="shared" ca="1" si="164"/>
        <v/>
      </c>
      <c r="NZK248" s="125" t="str">
        <f t="shared" ca="1" si="164"/>
        <v/>
      </c>
      <c r="NZL248" s="125" t="str">
        <f t="shared" ca="1" si="164"/>
        <v/>
      </c>
      <c r="NZM248" s="125" t="str">
        <f t="shared" ca="1" si="164"/>
        <v/>
      </c>
      <c r="NZN248" s="125" t="str">
        <f t="shared" ca="1" si="164"/>
        <v/>
      </c>
      <c r="NZO248" s="125" t="str">
        <f t="shared" ca="1" si="164"/>
        <v/>
      </c>
      <c r="NZP248" s="125" t="str">
        <f t="shared" ca="1" si="164"/>
        <v/>
      </c>
      <c r="NZQ248" s="125" t="str">
        <f t="shared" ca="1" si="164"/>
        <v/>
      </c>
      <c r="NZR248" s="125" t="str">
        <f t="shared" ca="1" si="164"/>
        <v/>
      </c>
      <c r="NZS248" s="125" t="str">
        <f t="shared" ca="1" si="164"/>
        <v/>
      </c>
      <c r="NZT248" s="125" t="str">
        <f t="shared" ca="1" si="164"/>
        <v/>
      </c>
      <c r="NZU248" s="125" t="str">
        <f t="shared" ca="1" si="164"/>
        <v/>
      </c>
      <c r="NZV248" s="125" t="str">
        <f t="shared" ca="1" si="164"/>
        <v/>
      </c>
      <c r="NZW248" s="125" t="str">
        <f t="shared" ca="1" si="164"/>
        <v/>
      </c>
      <c r="NZX248" s="125" t="str">
        <f t="shared" ca="1" si="164"/>
        <v/>
      </c>
      <c r="NZY248" s="125" t="str">
        <f t="shared" ca="1" si="164"/>
        <v/>
      </c>
      <c r="NZZ248" s="125" t="str">
        <f t="shared" ca="1" si="164"/>
        <v/>
      </c>
      <c r="OAA248" s="125" t="str">
        <f t="shared" ca="1" si="164"/>
        <v/>
      </c>
      <c r="OAB248" s="125" t="str">
        <f t="shared" ca="1" si="164"/>
        <v/>
      </c>
      <c r="OAC248" s="125" t="str">
        <f t="shared" ca="1" si="164"/>
        <v/>
      </c>
      <c r="OAD248" s="125" t="str">
        <f t="shared" ca="1" si="164"/>
        <v/>
      </c>
      <c r="OAE248" s="125" t="str">
        <f t="shared" ca="1" si="164"/>
        <v/>
      </c>
      <c r="OAF248" s="125" t="str">
        <f t="shared" ca="1" si="164"/>
        <v/>
      </c>
      <c r="OAG248" s="125" t="str">
        <f t="shared" ca="1" si="164"/>
        <v/>
      </c>
      <c r="OAH248" s="125" t="str">
        <f t="shared" ca="1" si="164"/>
        <v/>
      </c>
      <c r="OAI248" s="125" t="str">
        <f t="shared" ca="1" si="164"/>
        <v/>
      </c>
      <c r="OAJ248" s="125" t="str">
        <f t="shared" ca="1" si="164"/>
        <v/>
      </c>
      <c r="OAK248" s="125" t="str">
        <f t="shared" ref="OAK248:OCV248" ca="1" si="165">IFERROR(INDEX(UNSPSCDes,MATCH(INDIRECT(ADDRESS(ROW(),COLUMN()-1,4)),UNSPSCCode,0)),"")</f>
        <v/>
      </c>
      <c r="OAL248" s="125" t="str">
        <f t="shared" ca="1" si="165"/>
        <v/>
      </c>
      <c r="OAM248" s="125" t="str">
        <f t="shared" ca="1" si="165"/>
        <v/>
      </c>
      <c r="OAN248" s="125" t="str">
        <f t="shared" ca="1" si="165"/>
        <v/>
      </c>
      <c r="OAO248" s="125" t="str">
        <f t="shared" ca="1" si="165"/>
        <v/>
      </c>
      <c r="OAP248" s="125" t="str">
        <f t="shared" ca="1" si="165"/>
        <v/>
      </c>
      <c r="OAQ248" s="125" t="str">
        <f t="shared" ca="1" si="165"/>
        <v/>
      </c>
      <c r="OAR248" s="125" t="str">
        <f t="shared" ca="1" si="165"/>
        <v/>
      </c>
      <c r="OAS248" s="125" t="str">
        <f t="shared" ca="1" si="165"/>
        <v/>
      </c>
      <c r="OAT248" s="125" t="str">
        <f t="shared" ca="1" si="165"/>
        <v/>
      </c>
      <c r="OAU248" s="125" t="str">
        <f t="shared" ca="1" si="165"/>
        <v/>
      </c>
      <c r="OAV248" s="125" t="str">
        <f t="shared" ca="1" si="165"/>
        <v/>
      </c>
      <c r="OAW248" s="125" t="str">
        <f t="shared" ca="1" si="165"/>
        <v/>
      </c>
      <c r="OAX248" s="125" t="str">
        <f t="shared" ca="1" si="165"/>
        <v/>
      </c>
      <c r="OAY248" s="125" t="str">
        <f t="shared" ca="1" si="165"/>
        <v/>
      </c>
      <c r="OAZ248" s="125" t="str">
        <f t="shared" ca="1" si="165"/>
        <v/>
      </c>
      <c r="OBA248" s="125" t="str">
        <f t="shared" ca="1" si="165"/>
        <v/>
      </c>
      <c r="OBB248" s="125" t="str">
        <f t="shared" ca="1" si="165"/>
        <v/>
      </c>
      <c r="OBC248" s="125" t="str">
        <f t="shared" ca="1" si="165"/>
        <v/>
      </c>
      <c r="OBD248" s="125" t="str">
        <f t="shared" ca="1" si="165"/>
        <v/>
      </c>
      <c r="OBE248" s="125" t="str">
        <f t="shared" ca="1" si="165"/>
        <v/>
      </c>
      <c r="OBF248" s="125" t="str">
        <f t="shared" ca="1" si="165"/>
        <v/>
      </c>
      <c r="OBG248" s="125" t="str">
        <f t="shared" ca="1" si="165"/>
        <v/>
      </c>
      <c r="OBH248" s="125" t="str">
        <f t="shared" ca="1" si="165"/>
        <v/>
      </c>
      <c r="OBI248" s="125" t="str">
        <f t="shared" ca="1" si="165"/>
        <v/>
      </c>
      <c r="OBJ248" s="125" t="str">
        <f t="shared" ca="1" si="165"/>
        <v/>
      </c>
      <c r="OBK248" s="125" t="str">
        <f t="shared" ca="1" si="165"/>
        <v/>
      </c>
      <c r="OBL248" s="125" t="str">
        <f t="shared" ca="1" si="165"/>
        <v/>
      </c>
      <c r="OBM248" s="125" t="str">
        <f t="shared" ca="1" si="165"/>
        <v/>
      </c>
      <c r="OBN248" s="125" t="str">
        <f t="shared" ca="1" si="165"/>
        <v/>
      </c>
      <c r="OBO248" s="125" t="str">
        <f t="shared" ca="1" si="165"/>
        <v/>
      </c>
      <c r="OBP248" s="125" t="str">
        <f t="shared" ca="1" si="165"/>
        <v/>
      </c>
      <c r="OBQ248" s="125" t="str">
        <f t="shared" ca="1" si="165"/>
        <v/>
      </c>
      <c r="OBR248" s="125" t="str">
        <f t="shared" ca="1" si="165"/>
        <v/>
      </c>
      <c r="OBS248" s="125" t="str">
        <f t="shared" ca="1" si="165"/>
        <v/>
      </c>
      <c r="OBT248" s="125" t="str">
        <f t="shared" ca="1" si="165"/>
        <v/>
      </c>
      <c r="OBU248" s="125" t="str">
        <f t="shared" ca="1" si="165"/>
        <v/>
      </c>
      <c r="OBV248" s="125" t="str">
        <f t="shared" ca="1" si="165"/>
        <v/>
      </c>
      <c r="OBW248" s="125" t="str">
        <f t="shared" ca="1" si="165"/>
        <v/>
      </c>
      <c r="OBX248" s="125" t="str">
        <f t="shared" ca="1" si="165"/>
        <v/>
      </c>
      <c r="OBY248" s="125" t="str">
        <f t="shared" ca="1" si="165"/>
        <v/>
      </c>
      <c r="OBZ248" s="125" t="str">
        <f t="shared" ca="1" si="165"/>
        <v/>
      </c>
      <c r="OCA248" s="125" t="str">
        <f t="shared" ca="1" si="165"/>
        <v/>
      </c>
      <c r="OCB248" s="125" t="str">
        <f t="shared" ca="1" si="165"/>
        <v/>
      </c>
      <c r="OCC248" s="125" t="str">
        <f t="shared" ca="1" si="165"/>
        <v/>
      </c>
      <c r="OCD248" s="125" t="str">
        <f t="shared" ca="1" si="165"/>
        <v/>
      </c>
      <c r="OCE248" s="125" t="str">
        <f t="shared" ca="1" si="165"/>
        <v/>
      </c>
      <c r="OCF248" s="125" t="str">
        <f t="shared" ca="1" si="165"/>
        <v/>
      </c>
      <c r="OCG248" s="125" t="str">
        <f t="shared" ca="1" si="165"/>
        <v/>
      </c>
      <c r="OCH248" s="125" t="str">
        <f t="shared" ca="1" si="165"/>
        <v/>
      </c>
      <c r="OCI248" s="125" t="str">
        <f t="shared" ca="1" si="165"/>
        <v/>
      </c>
      <c r="OCJ248" s="125" t="str">
        <f t="shared" ca="1" si="165"/>
        <v/>
      </c>
      <c r="OCK248" s="125" t="str">
        <f t="shared" ca="1" si="165"/>
        <v/>
      </c>
      <c r="OCL248" s="125" t="str">
        <f t="shared" ca="1" si="165"/>
        <v/>
      </c>
      <c r="OCM248" s="125" t="str">
        <f t="shared" ca="1" si="165"/>
        <v/>
      </c>
      <c r="OCN248" s="125" t="str">
        <f t="shared" ca="1" si="165"/>
        <v/>
      </c>
      <c r="OCO248" s="125" t="str">
        <f t="shared" ca="1" si="165"/>
        <v/>
      </c>
      <c r="OCP248" s="125" t="str">
        <f t="shared" ca="1" si="165"/>
        <v/>
      </c>
      <c r="OCQ248" s="125" t="str">
        <f t="shared" ca="1" si="165"/>
        <v/>
      </c>
      <c r="OCR248" s="125" t="str">
        <f t="shared" ca="1" si="165"/>
        <v/>
      </c>
      <c r="OCS248" s="125" t="str">
        <f t="shared" ca="1" si="165"/>
        <v/>
      </c>
      <c r="OCT248" s="125" t="str">
        <f t="shared" ca="1" si="165"/>
        <v/>
      </c>
      <c r="OCU248" s="125" t="str">
        <f t="shared" ca="1" si="165"/>
        <v/>
      </c>
      <c r="OCV248" s="125" t="str">
        <f t="shared" ca="1" si="165"/>
        <v/>
      </c>
      <c r="OCW248" s="125" t="str">
        <f t="shared" ref="OCW248:OFH248" ca="1" si="166">IFERROR(INDEX(UNSPSCDes,MATCH(INDIRECT(ADDRESS(ROW(),COLUMN()-1,4)),UNSPSCCode,0)),"")</f>
        <v/>
      </c>
      <c r="OCX248" s="125" t="str">
        <f t="shared" ca="1" si="166"/>
        <v/>
      </c>
      <c r="OCY248" s="125" t="str">
        <f t="shared" ca="1" si="166"/>
        <v/>
      </c>
      <c r="OCZ248" s="125" t="str">
        <f t="shared" ca="1" si="166"/>
        <v/>
      </c>
      <c r="ODA248" s="125" t="str">
        <f t="shared" ca="1" si="166"/>
        <v/>
      </c>
      <c r="ODB248" s="125" t="str">
        <f t="shared" ca="1" si="166"/>
        <v/>
      </c>
      <c r="ODC248" s="125" t="str">
        <f t="shared" ca="1" si="166"/>
        <v/>
      </c>
      <c r="ODD248" s="125" t="str">
        <f t="shared" ca="1" si="166"/>
        <v/>
      </c>
      <c r="ODE248" s="125" t="str">
        <f t="shared" ca="1" si="166"/>
        <v/>
      </c>
      <c r="ODF248" s="125" t="str">
        <f t="shared" ca="1" si="166"/>
        <v/>
      </c>
      <c r="ODG248" s="125" t="str">
        <f t="shared" ca="1" si="166"/>
        <v/>
      </c>
      <c r="ODH248" s="125" t="str">
        <f t="shared" ca="1" si="166"/>
        <v/>
      </c>
      <c r="ODI248" s="125" t="str">
        <f t="shared" ca="1" si="166"/>
        <v/>
      </c>
      <c r="ODJ248" s="125" t="str">
        <f t="shared" ca="1" si="166"/>
        <v/>
      </c>
      <c r="ODK248" s="125" t="str">
        <f t="shared" ca="1" si="166"/>
        <v/>
      </c>
      <c r="ODL248" s="125" t="str">
        <f t="shared" ca="1" si="166"/>
        <v/>
      </c>
      <c r="ODM248" s="125" t="str">
        <f t="shared" ca="1" si="166"/>
        <v/>
      </c>
      <c r="ODN248" s="125" t="str">
        <f t="shared" ca="1" si="166"/>
        <v/>
      </c>
      <c r="ODO248" s="125" t="str">
        <f t="shared" ca="1" si="166"/>
        <v/>
      </c>
      <c r="ODP248" s="125" t="str">
        <f t="shared" ca="1" si="166"/>
        <v/>
      </c>
      <c r="ODQ248" s="125" t="str">
        <f t="shared" ca="1" si="166"/>
        <v/>
      </c>
      <c r="ODR248" s="125" t="str">
        <f t="shared" ca="1" si="166"/>
        <v/>
      </c>
      <c r="ODS248" s="125" t="str">
        <f t="shared" ca="1" si="166"/>
        <v/>
      </c>
      <c r="ODT248" s="125" t="str">
        <f t="shared" ca="1" si="166"/>
        <v/>
      </c>
      <c r="ODU248" s="125" t="str">
        <f t="shared" ca="1" si="166"/>
        <v/>
      </c>
      <c r="ODV248" s="125" t="str">
        <f t="shared" ca="1" si="166"/>
        <v/>
      </c>
      <c r="ODW248" s="125" t="str">
        <f t="shared" ca="1" si="166"/>
        <v/>
      </c>
      <c r="ODX248" s="125" t="str">
        <f t="shared" ca="1" si="166"/>
        <v/>
      </c>
      <c r="ODY248" s="125" t="str">
        <f t="shared" ca="1" si="166"/>
        <v/>
      </c>
      <c r="ODZ248" s="125" t="str">
        <f t="shared" ca="1" si="166"/>
        <v/>
      </c>
      <c r="OEA248" s="125" t="str">
        <f t="shared" ca="1" si="166"/>
        <v/>
      </c>
      <c r="OEB248" s="125" t="str">
        <f t="shared" ca="1" si="166"/>
        <v/>
      </c>
      <c r="OEC248" s="125" t="str">
        <f t="shared" ca="1" si="166"/>
        <v/>
      </c>
      <c r="OED248" s="125" t="str">
        <f t="shared" ca="1" si="166"/>
        <v/>
      </c>
      <c r="OEE248" s="125" t="str">
        <f t="shared" ca="1" si="166"/>
        <v/>
      </c>
      <c r="OEF248" s="125" t="str">
        <f t="shared" ca="1" si="166"/>
        <v/>
      </c>
      <c r="OEG248" s="125" t="str">
        <f t="shared" ca="1" si="166"/>
        <v/>
      </c>
      <c r="OEH248" s="125" t="str">
        <f t="shared" ca="1" si="166"/>
        <v/>
      </c>
      <c r="OEI248" s="125" t="str">
        <f t="shared" ca="1" si="166"/>
        <v/>
      </c>
      <c r="OEJ248" s="125" t="str">
        <f t="shared" ca="1" si="166"/>
        <v/>
      </c>
      <c r="OEK248" s="125" t="str">
        <f t="shared" ca="1" si="166"/>
        <v/>
      </c>
      <c r="OEL248" s="125" t="str">
        <f t="shared" ca="1" si="166"/>
        <v/>
      </c>
      <c r="OEM248" s="125" t="str">
        <f t="shared" ca="1" si="166"/>
        <v/>
      </c>
      <c r="OEN248" s="125" t="str">
        <f t="shared" ca="1" si="166"/>
        <v/>
      </c>
      <c r="OEO248" s="125" t="str">
        <f t="shared" ca="1" si="166"/>
        <v/>
      </c>
      <c r="OEP248" s="125" t="str">
        <f t="shared" ca="1" si="166"/>
        <v/>
      </c>
      <c r="OEQ248" s="125" t="str">
        <f t="shared" ca="1" si="166"/>
        <v/>
      </c>
      <c r="OER248" s="125" t="str">
        <f t="shared" ca="1" si="166"/>
        <v/>
      </c>
      <c r="OES248" s="125" t="str">
        <f t="shared" ca="1" si="166"/>
        <v/>
      </c>
      <c r="OET248" s="125" t="str">
        <f t="shared" ca="1" si="166"/>
        <v/>
      </c>
      <c r="OEU248" s="125" t="str">
        <f t="shared" ca="1" si="166"/>
        <v/>
      </c>
      <c r="OEV248" s="125" t="str">
        <f t="shared" ca="1" si="166"/>
        <v/>
      </c>
      <c r="OEW248" s="125" t="str">
        <f t="shared" ca="1" si="166"/>
        <v/>
      </c>
      <c r="OEX248" s="125" t="str">
        <f t="shared" ca="1" si="166"/>
        <v/>
      </c>
      <c r="OEY248" s="125" t="str">
        <f t="shared" ca="1" si="166"/>
        <v/>
      </c>
      <c r="OEZ248" s="125" t="str">
        <f t="shared" ca="1" si="166"/>
        <v/>
      </c>
      <c r="OFA248" s="125" t="str">
        <f t="shared" ca="1" si="166"/>
        <v/>
      </c>
      <c r="OFB248" s="125" t="str">
        <f t="shared" ca="1" si="166"/>
        <v/>
      </c>
      <c r="OFC248" s="125" t="str">
        <f t="shared" ca="1" si="166"/>
        <v/>
      </c>
      <c r="OFD248" s="125" t="str">
        <f t="shared" ca="1" si="166"/>
        <v/>
      </c>
      <c r="OFE248" s="125" t="str">
        <f t="shared" ca="1" si="166"/>
        <v/>
      </c>
      <c r="OFF248" s="125" t="str">
        <f t="shared" ca="1" si="166"/>
        <v/>
      </c>
      <c r="OFG248" s="125" t="str">
        <f t="shared" ca="1" si="166"/>
        <v/>
      </c>
      <c r="OFH248" s="125" t="str">
        <f t="shared" ca="1" si="166"/>
        <v/>
      </c>
      <c r="OFI248" s="125" t="str">
        <f t="shared" ref="OFI248:OHT248" ca="1" si="167">IFERROR(INDEX(UNSPSCDes,MATCH(INDIRECT(ADDRESS(ROW(),COLUMN()-1,4)),UNSPSCCode,0)),"")</f>
        <v/>
      </c>
      <c r="OFJ248" s="125" t="str">
        <f t="shared" ca="1" si="167"/>
        <v/>
      </c>
      <c r="OFK248" s="125" t="str">
        <f t="shared" ca="1" si="167"/>
        <v/>
      </c>
      <c r="OFL248" s="125" t="str">
        <f t="shared" ca="1" si="167"/>
        <v/>
      </c>
      <c r="OFM248" s="125" t="str">
        <f t="shared" ca="1" si="167"/>
        <v/>
      </c>
      <c r="OFN248" s="125" t="str">
        <f t="shared" ca="1" si="167"/>
        <v/>
      </c>
      <c r="OFO248" s="125" t="str">
        <f t="shared" ca="1" si="167"/>
        <v/>
      </c>
      <c r="OFP248" s="125" t="str">
        <f t="shared" ca="1" si="167"/>
        <v/>
      </c>
      <c r="OFQ248" s="125" t="str">
        <f t="shared" ca="1" si="167"/>
        <v/>
      </c>
      <c r="OFR248" s="125" t="str">
        <f t="shared" ca="1" si="167"/>
        <v/>
      </c>
      <c r="OFS248" s="125" t="str">
        <f t="shared" ca="1" si="167"/>
        <v/>
      </c>
      <c r="OFT248" s="125" t="str">
        <f t="shared" ca="1" si="167"/>
        <v/>
      </c>
      <c r="OFU248" s="125" t="str">
        <f t="shared" ca="1" si="167"/>
        <v/>
      </c>
      <c r="OFV248" s="125" t="str">
        <f t="shared" ca="1" si="167"/>
        <v/>
      </c>
      <c r="OFW248" s="125" t="str">
        <f t="shared" ca="1" si="167"/>
        <v/>
      </c>
      <c r="OFX248" s="125" t="str">
        <f t="shared" ca="1" si="167"/>
        <v/>
      </c>
      <c r="OFY248" s="125" t="str">
        <f t="shared" ca="1" si="167"/>
        <v/>
      </c>
      <c r="OFZ248" s="125" t="str">
        <f t="shared" ca="1" si="167"/>
        <v/>
      </c>
      <c r="OGA248" s="125" t="str">
        <f t="shared" ca="1" si="167"/>
        <v/>
      </c>
      <c r="OGB248" s="125" t="str">
        <f t="shared" ca="1" si="167"/>
        <v/>
      </c>
      <c r="OGC248" s="125" t="str">
        <f t="shared" ca="1" si="167"/>
        <v/>
      </c>
      <c r="OGD248" s="125" t="str">
        <f t="shared" ca="1" si="167"/>
        <v/>
      </c>
      <c r="OGE248" s="125" t="str">
        <f t="shared" ca="1" si="167"/>
        <v/>
      </c>
      <c r="OGF248" s="125" t="str">
        <f t="shared" ca="1" si="167"/>
        <v/>
      </c>
      <c r="OGG248" s="125" t="str">
        <f t="shared" ca="1" si="167"/>
        <v/>
      </c>
      <c r="OGH248" s="125" t="str">
        <f t="shared" ca="1" si="167"/>
        <v/>
      </c>
      <c r="OGI248" s="125" t="str">
        <f t="shared" ca="1" si="167"/>
        <v/>
      </c>
      <c r="OGJ248" s="125" t="str">
        <f t="shared" ca="1" si="167"/>
        <v/>
      </c>
      <c r="OGK248" s="125" t="str">
        <f t="shared" ca="1" si="167"/>
        <v/>
      </c>
      <c r="OGL248" s="125" t="str">
        <f t="shared" ca="1" si="167"/>
        <v/>
      </c>
      <c r="OGM248" s="125" t="str">
        <f t="shared" ca="1" si="167"/>
        <v/>
      </c>
      <c r="OGN248" s="125" t="str">
        <f t="shared" ca="1" si="167"/>
        <v/>
      </c>
      <c r="OGO248" s="125" t="str">
        <f t="shared" ca="1" si="167"/>
        <v/>
      </c>
      <c r="OGP248" s="125" t="str">
        <f t="shared" ca="1" si="167"/>
        <v/>
      </c>
      <c r="OGQ248" s="125" t="str">
        <f t="shared" ca="1" si="167"/>
        <v/>
      </c>
      <c r="OGR248" s="125" t="str">
        <f t="shared" ca="1" si="167"/>
        <v/>
      </c>
      <c r="OGS248" s="125" t="str">
        <f t="shared" ca="1" si="167"/>
        <v/>
      </c>
      <c r="OGT248" s="125" t="str">
        <f t="shared" ca="1" si="167"/>
        <v/>
      </c>
      <c r="OGU248" s="125" t="str">
        <f t="shared" ca="1" si="167"/>
        <v/>
      </c>
      <c r="OGV248" s="125" t="str">
        <f t="shared" ca="1" si="167"/>
        <v/>
      </c>
      <c r="OGW248" s="125" t="str">
        <f t="shared" ca="1" si="167"/>
        <v/>
      </c>
      <c r="OGX248" s="125" t="str">
        <f t="shared" ca="1" si="167"/>
        <v/>
      </c>
      <c r="OGY248" s="125" t="str">
        <f t="shared" ca="1" si="167"/>
        <v/>
      </c>
      <c r="OGZ248" s="125" t="str">
        <f t="shared" ca="1" si="167"/>
        <v/>
      </c>
      <c r="OHA248" s="125" t="str">
        <f t="shared" ca="1" si="167"/>
        <v/>
      </c>
      <c r="OHB248" s="125" t="str">
        <f t="shared" ca="1" si="167"/>
        <v/>
      </c>
      <c r="OHC248" s="125" t="str">
        <f t="shared" ca="1" si="167"/>
        <v/>
      </c>
      <c r="OHD248" s="125" t="str">
        <f t="shared" ca="1" si="167"/>
        <v/>
      </c>
      <c r="OHE248" s="125" t="str">
        <f t="shared" ca="1" si="167"/>
        <v/>
      </c>
      <c r="OHF248" s="125" t="str">
        <f t="shared" ca="1" si="167"/>
        <v/>
      </c>
      <c r="OHG248" s="125" t="str">
        <f t="shared" ca="1" si="167"/>
        <v/>
      </c>
      <c r="OHH248" s="125" t="str">
        <f t="shared" ca="1" si="167"/>
        <v/>
      </c>
      <c r="OHI248" s="125" t="str">
        <f t="shared" ca="1" si="167"/>
        <v/>
      </c>
      <c r="OHJ248" s="125" t="str">
        <f t="shared" ca="1" si="167"/>
        <v/>
      </c>
      <c r="OHK248" s="125" t="str">
        <f t="shared" ca="1" si="167"/>
        <v/>
      </c>
      <c r="OHL248" s="125" t="str">
        <f t="shared" ca="1" si="167"/>
        <v/>
      </c>
      <c r="OHM248" s="125" t="str">
        <f t="shared" ca="1" si="167"/>
        <v/>
      </c>
      <c r="OHN248" s="125" t="str">
        <f t="shared" ca="1" si="167"/>
        <v/>
      </c>
      <c r="OHO248" s="125" t="str">
        <f t="shared" ca="1" si="167"/>
        <v/>
      </c>
      <c r="OHP248" s="125" t="str">
        <f t="shared" ca="1" si="167"/>
        <v/>
      </c>
      <c r="OHQ248" s="125" t="str">
        <f t="shared" ca="1" si="167"/>
        <v/>
      </c>
      <c r="OHR248" s="125" t="str">
        <f t="shared" ca="1" si="167"/>
        <v/>
      </c>
      <c r="OHS248" s="125" t="str">
        <f t="shared" ca="1" si="167"/>
        <v/>
      </c>
      <c r="OHT248" s="125" t="str">
        <f t="shared" ca="1" si="167"/>
        <v/>
      </c>
      <c r="OHU248" s="125" t="str">
        <f t="shared" ref="OHU248:OKF248" ca="1" si="168">IFERROR(INDEX(UNSPSCDes,MATCH(INDIRECT(ADDRESS(ROW(),COLUMN()-1,4)),UNSPSCCode,0)),"")</f>
        <v/>
      </c>
      <c r="OHV248" s="125" t="str">
        <f t="shared" ca="1" si="168"/>
        <v/>
      </c>
      <c r="OHW248" s="125" t="str">
        <f t="shared" ca="1" si="168"/>
        <v/>
      </c>
      <c r="OHX248" s="125" t="str">
        <f t="shared" ca="1" si="168"/>
        <v/>
      </c>
      <c r="OHY248" s="125" t="str">
        <f t="shared" ca="1" si="168"/>
        <v/>
      </c>
      <c r="OHZ248" s="125" t="str">
        <f t="shared" ca="1" si="168"/>
        <v/>
      </c>
      <c r="OIA248" s="125" t="str">
        <f t="shared" ca="1" si="168"/>
        <v/>
      </c>
      <c r="OIB248" s="125" t="str">
        <f t="shared" ca="1" si="168"/>
        <v/>
      </c>
      <c r="OIC248" s="125" t="str">
        <f t="shared" ca="1" si="168"/>
        <v/>
      </c>
      <c r="OID248" s="125" t="str">
        <f t="shared" ca="1" si="168"/>
        <v/>
      </c>
      <c r="OIE248" s="125" t="str">
        <f t="shared" ca="1" si="168"/>
        <v/>
      </c>
      <c r="OIF248" s="125" t="str">
        <f t="shared" ca="1" si="168"/>
        <v/>
      </c>
      <c r="OIG248" s="125" t="str">
        <f t="shared" ca="1" si="168"/>
        <v/>
      </c>
      <c r="OIH248" s="125" t="str">
        <f t="shared" ca="1" si="168"/>
        <v/>
      </c>
      <c r="OII248" s="125" t="str">
        <f t="shared" ca="1" si="168"/>
        <v/>
      </c>
      <c r="OIJ248" s="125" t="str">
        <f t="shared" ca="1" si="168"/>
        <v/>
      </c>
      <c r="OIK248" s="125" t="str">
        <f t="shared" ca="1" si="168"/>
        <v/>
      </c>
      <c r="OIL248" s="125" t="str">
        <f t="shared" ca="1" si="168"/>
        <v/>
      </c>
      <c r="OIM248" s="125" t="str">
        <f t="shared" ca="1" si="168"/>
        <v/>
      </c>
      <c r="OIN248" s="125" t="str">
        <f t="shared" ca="1" si="168"/>
        <v/>
      </c>
      <c r="OIO248" s="125" t="str">
        <f t="shared" ca="1" si="168"/>
        <v/>
      </c>
      <c r="OIP248" s="125" t="str">
        <f t="shared" ca="1" si="168"/>
        <v/>
      </c>
      <c r="OIQ248" s="125" t="str">
        <f t="shared" ca="1" si="168"/>
        <v/>
      </c>
      <c r="OIR248" s="125" t="str">
        <f t="shared" ca="1" si="168"/>
        <v/>
      </c>
      <c r="OIS248" s="125" t="str">
        <f t="shared" ca="1" si="168"/>
        <v/>
      </c>
      <c r="OIT248" s="125" t="str">
        <f t="shared" ca="1" si="168"/>
        <v/>
      </c>
      <c r="OIU248" s="125" t="str">
        <f t="shared" ca="1" si="168"/>
        <v/>
      </c>
      <c r="OIV248" s="125" t="str">
        <f t="shared" ca="1" si="168"/>
        <v/>
      </c>
      <c r="OIW248" s="125" t="str">
        <f t="shared" ca="1" si="168"/>
        <v/>
      </c>
      <c r="OIX248" s="125" t="str">
        <f t="shared" ca="1" si="168"/>
        <v/>
      </c>
      <c r="OIY248" s="125" t="str">
        <f t="shared" ca="1" si="168"/>
        <v/>
      </c>
      <c r="OIZ248" s="125" t="str">
        <f t="shared" ca="1" si="168"/>
        <v/>
      </c>
      <c r="OJA248" s="125" t="str">
        <f t="shared" ca="1" si="168"/>
        <v/>
      </c>
      <c r="OJB248" s="125" t="str">
        <f t="shared" ca="1" si="168"/>
        <v/>
      </c>
      <c r="OJC248" s="125" t="str">
        <f t="shared" ca="1" si="168"/>
        <v/>
      </c>
      <c r="OJD248" s="125" t="str">
        <f t="shared" ca="1" si="168"/>
        <v/>
      </c>
      <c r="OJE248" s="125" t="str">
        <f t="shared" ca="1" si="168"/>
        <v/>
      </c>
      <c r="OJF248" s="125" t="str">
        <f t="shared" ca="1" si="168"/>
        <v/>
      </c>
      <c r="OJG248" s="125" t="str">
        <f t="shared" ca="1" si="168"/>
        <v/>
      </c>
      <c r="OJH248" s="125" t="str">
        <f t="shared" ca="1" si="168"/>
        <v/>
      </c>
      <c r="OJI248" s="125" t="str">
        <f t="shared" ca="1" si="168"/>
        <v/>
      </c>
      <c r="OJJ248" s="125" t="str">
        <f t="shared" ca="1" si="168"/>
        <v/>
      </c>
      <c r="OJK248" s="125" t="str">
        <f t="shared" ca="1" si="168"/>
        <v/>
      </c>
      <c r="OJL248" s="125" t="str">
        <f t="shared" ca="1" si="168"/>
        <v/>
      </c>
      <c r="OJM248" s="125" t="str">
        <f t="shared" ca="1" si="168"/>
        <v/>
      </c>
      <c r="OJN248" s="125" t="str">
        <f t="shared" ca="1" si="168"/>
        <v/>
      </c>
      <c r="OJO248" s="125" t="str">
        <f t="shared" ca="1" si="168"/>
        <v/>
      </c>
      <c r="OJP248" s="125" t="str">
        <f t="shared" ca="1" si="168"/>
        <v/>
      </c>
      <c r="OJQ248" s="125" t="str">
        <f t="shared" ca="1" si="168"/>
        <v/>
      </c>
      <c r="OJR248" s="125" t="str">
        <f t="shared" ca="1" si="168"/>
        <v/>
      </c>
      <c r="OJS248" s="125" t="str">
        <f t="shared" ca="1" si="168"/>
        <v/>
      </c>
      <c r="OJT248" s="125" t="str">
        <f t="shared" ca="1" si="168"/>
        <v/>
      </c>
      <c r="OJU248" s="125" t="str">
        <f t="shared" ca="1" si="168"/>
        <v/>
      </c>
      <c r="OJV248" s="125" t="str">
        <f t="shared" ca="1" si="168"/>
        <v/>
      </c>
      <c r="OJW248" s="125" t="str">
        <f t="shared" ca="1" si="168"/>
        <v/>
      </c>
      <c r="OJX248" s="125" t="str">
        <f t="shared" ca="1" si="168"/>
        <v/>
      </c>
      <c r="OJY248" s="125" t="str">
        <f t="shared" ca="1" si="168"/>
        <v/>
      </c>
      <c r="OJZ248" s="125" t="str">
        <f t="shared" ca="1" si="168"/>
        <v/>
      </c>
      <c r="OKA248" s="125" t="str">
        <f t="shared" ca="1" si="168"/>
        <v/>
      </c>
      <c r="OKB248" s="125" t="str">
        <f t="shared" ca="1" si="168"/>
        <v/>
      </c>
      <c r="OKC248" s="125" t="str">
        <f t="shared" ca="1" si="168"/>
        <v/>
      </c>
      <c r="OKD248" s="125" t="str">
        <f t="shared" ca="1" si="168"/>
        <v/>
      </c>
      <c r="OKE248" s="125" t="str">
        <f t="shared" ca="1" si="168"/>
        <v/>
      </c>
      <c r="OKF248" s="125" t="str">
        <f t="shared" ca="1" si="168"/>
        <v/>
      </c>
      <c r="OKG248" s="125" t="str">
        <f t="shared" ref="OKG248:OMR248" ca="1" si="169">IFERROR(INDEX(UNSPSCDes,MATCH(INDIRECT(ADDRESS(ROW(),COLUMN()-1,4)),UNSPSCCode,0)),"")</f>
        <v/>
      </c>
      <c r="OKH248" s="125" t="str">
        <f t="shared" ca="1" si="169"/>
        <v/>
      </c>
      <c r="OKI248" s="125" t="str">
        <f t="shared" ca="1" si="169"/>
        <v/>
      </c>
      <c r="OKJ248" s="125" t="str">
        <f t="shared" ca="1" si="169"/>
        <v/>
      </c>
      <c r="OKK248" s="125" t="str">
        <f t="shared" ca="1" si="169"/>
        <v/>
      </c>
      <c r="OKL248" s="125" t="str">
        <f t="shared" ca="1" si="169"/>
        <v/>
      </c>
      <c r="OKM248" s="125" t="str">
        <f t="shared" ca="1" si="169"/>
        <v/>
      </c>
      <c r="OKN248" s="125" t="str">
        <f t="shared" ca="1" si="169"/>
        <v/>
      </c>
      <c r="OKO248" s="125" t="str">
        <f t="shared" ca="1" si="169"/>
        <v/>
      </c>
      <c r="OKP248" s="125" t="str">
        <f t="shared" ca="1" si="169"/>
        <v/>
      </c>
      <c r="OKQ248" s="125" t="str">
        <f t="shared" ca="1" si="169"/>
        <v/>
      </c>
      <c r="OKR248" s="125" t="str">
        <f t="shared" ca="1" si="169"/>
        <v/>
      </c>
      <c r="OKS248" s="125" t="str">
        <f t="shared" ca="1" si="169"/>
        <v/>
      </c>
      <c r="OKT248" s="125" t="str">
        <f t="shared" ca="1" si="169"/>
        <v/>
      </c>
      <c r="OKU248" s="125" t="str">
        <f t="shared" ca="1" si="169"/>
        <v/>
      </c>
      <c r="OKV248" s="125" t="str">
        <f t="shared" ca="1" si="169"/>
        <v/>
      </c>
      <c r="OKW248" s="125" t="str">
        <f t="shared" ca="1" si="169"/>
        <v/>
      </c>
      <c r="OKX248" s="125" t="str">
        <f t="shared" ca="1" si="169"/>
        <v/>
      </c>
      <c r="OKY248" s="125" t="str">
        <f t="shared" ca="1" si="169"/>
        <v/>
      </c>
      <c r="OKZ248" s="125" t="str">
        <f t="shared" ca="1" si="169"/>
        <v/>
      </c>
      <c r="OLA248" s="125" t="str">
        <f t="shared" ca="1" si="169"/>
        <v/>
      </c>
      <c r="OLB248" s="125" t="str">
        <f t="shared" ca="1" si="169"/>
        <v/>
      </c>
      <c r="OLC248" s="125" t="str">
        <f t="shared" ca="1" si="169"/>
        <v/>
      </c>
      <c r="OLD248" s="125" t="str">
        <f t="shared" ca="1" si="169"/>
        <v/>
      </c>
      <c r="OLE248" s="125" t="str">
        <f t="shared" ca="1" si="169"/>
        <v/>
      </c>
      <c r="OLF248" s="125" t="str">
        <f t="shared" ca="1" si="169"/>
        <v/>
      </c>
      <c r="OLG248" s="125" t="str">
        <f t="shared" ca="1" si="169"/>
        <v/>
      </c>
      <c r="OLH248" s="125" t="str">
        <f t="shared" ca="1" si="169"/>
        <v/>
      </c>
      <c r="OLI248" s="125" t="str">
        <f t="shared" ca="1" si="169"/>
        <v/>
      </c>
      <c r="OLJ248" s="125" t="str">
        <f t="shared" ca="1" si="169"/>
        <v/>
      </c>
      <c r="OLK248" s="125" t="str">
        <f t="shared" ca="1" si="169"/>
        <v/>
      </c>
      <c r="OLL248" s="125" t="str">
        <f t="shared" ca="1" si="169"/>
        <v/>
      </c>
      <c r="OLM248" s="125" t="str">
        <f t="shared" ca="1" si="169"/>
        <v/>
      </c>
      <c r="OLN248" s="125" t="str">
        <f t="shared" ca="1" si="169"/>
        <v/>
      </c>
      <c r="OLO248" s="125" t="str">
        <f t="shared" ca="1" si="169"/>
        <v/>
      </c>
      <c r="OLP248" s="125" t="str">
        <f t="shared" ca="1" si="169"/>
        <v/>
      </c>
      <c r="OLQ248" s="125" t="str">
        <f t="shared" ca="1" si="169"/>
        <v/>
      </c>
      <c r="OLR248" s="125" t="str">
        <f t="shared" ca="1" si="169"/>
        <v/>
      </c>
      <c r="OLS248" s="125" t="str">
        <f t="shared" ca="1" si="169"/>
        <v/>
      </c>
      <c r="OLT248" s="125" t="str">
        <f t="shared" ca="1" si="169"/>
        <v/>
      </c>
      <c r="OLU248" s="125" t="str">
        <f t="shared" ca="1" si="169"/>
        <v/>
      </c>
      <c r="OLV248" s="125" t="str">
        <f t="shared" ca="1" si="169"/>
        <v/>
      </c>
      <c r="OLW248" s="125" t="str">
        <f t="shared" ca="1" si="169"/>
        <v/>
      </c>
      <c r="OLX248" s="125" t="str">
        <f t="shared" ca="1" si="169"/>
        <v/>
      </c>
      <c r="OLY248" s="125" t="str">
        <f t="shared" ca="1" si="169"/>
        <v/>
      </c>
      <c r="OLZ248" s="125" t="str">
        <f t="shared" ca="1" si="169"/>
        <v/>
      </c>
      <c r="OMA248" s="125" t="str">
        <f t="shared" ca="1" si="169"/>
        <v/>
      </c>
      <c r="OMB248" s="125" t="str">
        <f t="shared" ca="1" si="169"/>
        <v/>
      </c>
      <c r="OMC248" s="125" t="str">
        <f t="shared" ca="1" si="169"/>
        <v/>
      </c>
      <c r="OMD248" s="125" t="str">
        <f t="shared" ca="1" si="169"/>
        <v/>
      </c>
      <c r="OME248" s="125" t="str">
        <f t="shared" ca="1" si="169"/>
        <v/>
      </c>
      <c r="OMF248" s="125" t="str">
        <f t="shared" ca="1" si="169"/>
        <v/>
      </c>
      <c r="OMG248" s="125" t="str">
        <f t="shared" ca="1" si="169"/>
        <v/>
      </c>
      <c r="OMH248" s="125" t="str">
        <f t="shared" ca="1" si="169"/>
        <v/>
      </c>
      <c r="OMI248" s="125" t="str">
        <f t="shared" ca="1" si="169"/>
        <v/>
      </c>
      <c r="OMJ248" s="125" t="str">
        <f t="shared" ca="1" si="169"/>
        <v/>
      </c>
      <c r="OMK248" s="125" t="str">
        <f t="shared" ca="1" si="169"/>
        <v/>
      </c>
      <c r="OML248" s="125" t="str">
        <f t="shared" ca="1" si="169"/>
        <v/>
      </c>
      <c r="OMM248" s="125" t="str">
        <f t="shared" ca="1" si="169"/>
        <v/>
      </c>
      <c r="OMN248" s="125" t="str">
        <f t="shared" ca="1" si="169"/>
        <v/>
      </c>
      <c r="OMO248" s="125" t="str">
        <f t="shared" ca="1" si="169"/>
        <v/>
      </c>
      <c r="OMP248" s="125" t="str">
        <f t="shared" ca="1" si="169"/>
        <v/>
      </c>
      <c r="OMQ248" s="125" t="str">
        <f t="shared" ca="1" si="169"/>
        <v/>
      </c>
      <c r="OMR248" s="125" t="str">
        <f t="shared" ca="1" si="169"/>
        <v/>
      </c>
      <c r="OMS248" s="125" t="str">
        <f t="shared" ref="OMS248:OPD248" ca="1" si="170">IFERROR(INDEX(UNSPSCDes,MATCH(INDIRECT(ADDRESS(ROW(),COLUMN()-1,4)),UNSPSCCode,0)),"")</f>
        <v/>
      </c>
      <c r="OMT248" s="125" t="str">
        <f t="shared" ca="1" si="170"/>
        <v/>
      </c>
      <c r="OMU248" s="125" t="str">
        <f t="shared" ca="1" si="170"/>
        <v/>
      </c>
      <c r="OMV248" s="125" t="str">
        <f t="shared" ca="1" si="170"/>
        <v/>
      </c>
      <c r="OMW248" s="125" t="str">
        <f t="shared" ca="1" si="170"/>
        <v/>
      </c>
      <c r="OMX248" s="125" t="str">
        <f t="shared" ca="1" si="170"/>
        <v/>
      </c>
      <c r="OMY248" s="125" t="str">
        <f t="shared" ca="1" si="170"/>
        <v/>
      </c>
      <c r="OMZ248" s="125" t="str">
        <f t="shared" ca="1" si="170"/>
        <v/>
      </c>
      <c r="ONA248" s="125" t="str">
        <f t="shared" ca="1" si="170"/>
        <v/>
      </c>
      <c r="ONB248" s="125" t="str">
        <f t="shared" ca="1" si="170"/>
        <v/>
      </c>
      <c r="ONC248" s="125" t="str">
        <f t="shared" ca="1" si="170"/>
        <v/>
      </c>
      <c r="OND248" s="125" t="str">
        <f t="shared" ca="1" si="170"/>
        <v/>
      </c>
      <c r="ONE248" s="125" t="str">
        <f t="shared" ca="1" si="170"/>
        <v/>
      </c>
      <c r="ONF248" s="125" t="str">
        <f t="shared" ca="1" si="170"/>
        <v/>
      </c>
      <c r="ONG248" s="125" t="str">
        <f t="shared" ca="1" si="170"/>
        <v/>
      </c>
      <c r="ONH248" s="125" t="str">
        <f t="shared" ca="1" si="170"/>
        <v/>
      </c>
      <c r="ONI248" s="125" t="str">
        <f t="shared" ca="1" si="170"/>
        <v/>
      </c>
      <c r="ONJ248" s="125" t="str">
        <f t="shared" ca="1" si="170"/>
        <v/>
      </c>
      <c r="ONK248" s="125" t="str">
        <f t="shared" ca="1" si="170"/>
        <v/>
      </c>
      <c r="ONL248" s="125" t="str">
        <f t="shared" ca="1" si="170"/>
        <v/>
      </c>
      <c r="ONM248" s="125" t="str">
        <f t="shared" ca="1" si="170"/>
        <v/>
      </c>
      <c r="ONN248" s="125" t="str">
        <f t="shared" ca="1" si="170"/>
        <v/>
      </c>
      <c r="ONO248" s="125" t="str">
        <f t="shared" ca="1" si="170"/>
        <v/>
      </c>
      <c r="ONP248" s="125" t="str">
        <f t="shared" ca="1" si="170"/>
        <v/>
      </c>
      <c r="ONQ248" s="125" t="str">
        <f t="shared" ca="1" si="170"/>
        <v/>
      </c>
      <c r="ONR248" s="125" t="str">
        <f t="shared" ca="1" si="170"/>
        <v/>
      </c>
      <c r="ONS248" s="125" t="str">
        <f t="shared" ca="1" si="170"/>
        <v/>
      </c>
      <c r="ONT248" s="125" t="str">
        <f t="shared" ca="1" si="170"/>
        <v/>
      </c>
      <c r="ONU248" s="125" t="str">
        <f t="shared" ca="1" si="170"/>
        <v/>
      </c>
      <c r="ONV248" s="125" t="str">
        <f t="shared" ca="1" si="170"/>
        <v/>
      </c>
      <c r="ONW248" s="125" t="str">
        <f t="shared" ca="1" si="170"/>
        <v/>
      </c>
      <c r="ONX248" s="125" t="str">
        <f t="shared" ca="1" si="170"/>
        <v/>
      </c>
      <c r="ONY248" s="125" t="str">
        <f t="shared" ca="1" si="170"/>
        <v/>
      </c>
      <c r="ONZ248" s="125" t="str">
        <f t="shared" ca="1" si="170"/>
        <v/>
      </c>
      <c r="OOA248" s="125" t="str">
        <f t="shared" ca="1" si="170"/>
        <v/>
      </c>
      <c r="OOB248" s="125" t="str">
        <f t="shared" ca="1" si="170"/>
        <v/>
      </c>
      <c r="OOC248" s="125" t="str">
        <f t="shared" ca="1" si="170"/>
        <v/>
      </c>
      <c r="OOD248" s="125" t="str">
        <f t="shared" ca="1" si="170"/>
        <v/>
      </c>
      <c r="OOE248" s="125" t="str">
        <f t="shared" ca="1" si="170"/>
        <v/>
      </c>
      <c r="OOF248" s="125" t="str">
        <f t="shared" ca="1" si="170"/>
        <v/>
      </c>
      <c r="OOG248" s="125" t="str">
        <f t="shared" ca="1" si="170"/>
        <v/>
      </c>
      <c r="OOH248" s="125" t="str">
        <f t="shared" ca="1" si="170"/>
        <v/>
      </c>
      <c r="OOI248" s="125" t="str">
        <f t="shared" ca="1" si="170"/>
        <v/>
      </c>
      <c r="OOJ248" s="125" t="str">
        <f t="shared" ca="1" si="170"/>
        <v/>
      </c>
      <c r="OOK248" s="125" t="str">
        <f t="shared" ca="1" si="170"/>
        <v/>
      </c>
      <c r="OOL248" s="125" t="str">
        <f t="shared" ca="1" si="170"/>
        <v/>
      </c>
      <c r="OOM248" s="125" t="str">
        <f t="shared" ca="1" si="170"/>
        <v/>
      </c>
      <c r="OON248" s="125" t="str">
        <f t="shared" ca="1" si="170"/>
        <v/>
      </c>
      <c r="OOO248" s="125" t="str">
        <f t="shared" ca="1" si="170"/>
        <v/>
      </c>
      <c r="OOP248" s="125" t="str">
        <f t="shared" ca="1" si="170"/>
        <v/>
      </c>
      <c r="OOQ248" s="125" t="str">
        <f t="shared" ca="1" si="170"/>
        <v/>
      </c>
      <c r="OOR248" s="125" t="str">
        <f t="shared" ca="1" si="170"/>
        <v/>
      </c>
      <c r="OOS248" s="125" t="str">
        <f t="shared" ca="1" si="170"/>
        <v/>
      </c>
      <c r="OOT248" s="125" t="str">
        <f t="shared" ca="1" si="170"/>
        <v/>
      </c>
      <c r="OOU248" s="125" t="str">
        <f t="shared" ca="1" si="170"/>
        <v/>
      </c>
      <c r="OOV248" s="125" t="str">
        <f t="shared" ca="1" si="170"/>
        <v/>
      </c>
      <c r="OOW248" s="125" t="str">
        <f t="shared" ca="1" si="170"/>
        <v/>
      </c>
      <c r="OOX248" s="125" t="str">
        <f t="shared" ca="1" si="170"/>
        <v/>
      </c>
      <c r="OOY248" s="125" t="str">
        <f t="shared" ca="1" si="170"/>
        <v/>
      </c>
      <c r="OOZ248" s="125" t="str">
        <f t="shared" ca="1" si="170"/>
        <v/>
      </c>
      <c r="OPA248" s="125" t="str">
        <f t="shared" ca="1" si="170"/>
        <v/>
      </c>
      <c r="OPB248" s="125" t="str">
        <f t="shared" ca="1" si="170"/>
        <v/>
      </c>
      <c r="OPC248" s="125" t="str">
        <f t="shared" ca="1" si="170"/>
        <v/>
      </c>
      <c r="OPD248" s="125" t="str">
        <f t="shared" ca="1" si="170"/>
        <v/>
      </c>
      <c r="OPE248" s="125" t="str">
        <f t="shared" ref="OPE248:ORP248" ca="1" si="171">IFERROR(INDEX(UNSPSCDes,MATCH(INDIRECT(ADDRESS(ROW(),COLUMN()-1,4)),UNSPSCCode,0)),"")</f>
        <v/>
      </c>
      <c r="OPF248" s="125" t="str">
        <f t="shared" ca="1" si="171"/>
        <v/>
      </c>
      <c r="OPG248" s="125" t="str">
        <f t="shared" ca="1" si="171"/>
        <v/>
      </c>
      <c r="OPH248" s="125" t="str">
        <f t="shared" ca="1" si="171"/>
        <v/>
      </c>
      <c r="OPI248" s="125" t="str">
        <f t="shared" ca="1" si="171"/>
        <v/>
      </c>
      <c r="OPJ248" s="125" t="str">
        <f t="shared" ca="1" si="171"/>
        <v/>
      </c>
      <c r="OPK248" s="125" t="str">
        <f t="shared" ca="1" si="171"/>
        <v/>
      </c>
      <c r="OPL248" s="125" t="str">
        <f t="shared" ca="1" si="171"/>
        <v/>
      </c>
      <c r="OPM248" s="125" t="str">
        <f t="shared" ca="1" si="171"/>
        <v/>
      </c>
      <c r="OPN248" s="125" t="str">
        <f t="shared" ca="1" si="171"/>
        <v/>
      </c>
      <c r="OPO248" s="125" t="str">
        <f t="shared" ca="1" si="171"/>
        <v/>
      </c>
      <c r="OPP248" s="125" t="str">
        <f t="shared" ca="1" si="171"/>
        <v/>
      </c>
      <c r="OPQ248" s="125" t="str">
        <f t="shared" ca="1" si="171"/>
        <v/>
      </c>
      <c r="OPR248" s="125" t="str">
        <f t="shared" ca="1" si="171"/>
        <v/>
      </c>
      <c r="OPS248" s="125" t="str">
        <f t="shared" ca="1" si="171"/>
        <v/>
      </c>
      <c r="OPT248" s="125" t="str">
        <f t="shared" ca="1" si="171"/>
        <v/>
      </c>
      <c r="OPU248" s="125" t="str">
        <f t="shared" ca="1" si="171"/>
        <v/>
      </c>
      <c r="OPV248" s="125" t="str">
        <f t="shared" ca="1" si="171"/>
        <v/>
      </c>
      <c r="OPW248" s="125" t="str">
        <f t="shared" ca="1" si="171"/>
        <v/>
      </c>
      <c r="OPX248" s="125" t="str">
        <f t="shared" ca="1" si="171"/>
        <v/>
      </c>
      <c r="OPY248" s="125" t="str">
        <f t="shared" ca="1" si="171"/>
        <v/>
      </c>
      <c r="OPZ248" s="125" t="str">
        <f t="shared" ca="1" si="171"/>
        <v/>
      </c>
      <c r="OQA248" s="125" t="str">
        <f t="shared" ca="1" si="171"/>
        <v/>
      </c>
      <c r="OQB248" s="125" t="str">
        <f t="shared" ca="1" si="171"/>
        <v/>
      </c>
      <c r="OQC248" s="125" t="str">
        <f t="shared" ca="1" si="171"/>
        <v/>
      </c>
      <c r="OQD248" s="125" t="str">
        <f t="shared" ca="1" si="171"/>
        <v/>
      </c>
      <c r="OQE248" s="125" t="str">
        <f t="shared" ca="1" si="171"/>
        <v/>
      </c>
      <c r="OQF248" s="125" t="str">
        <f t="shared" ca="1" si="171"/>
        <v/>
      </c>
      <c r="OQG248" s="125" t="str">
        <f t="shared" ca="1" si="171"/>
        <v/>
      </c>
      <c r="OQH248" s="125" t="str">
        <f t="shared" ca="1" si="171"/>
        <v/>
      </c>
      <c r="OQI248" s="125" t="str">
        <f t="shared" ca="1" si="171"/>
        <v/>
      </c>
      <c r="OQJ248" s="125" t="str">
        <f t="shared" ca="1" si="171"/>
        <v/>
      </c>
      <c r="OQK248" s="125" t="str">
        <f t="shared" ca="1" si="171"/>
        <v/>
      </c>
      <c r="OQL248" s="125" t="str">
        <f t="shared" ca="1" si="171"/>
        <v/>
      </c>
      <c r="OQM248" s="125" t="str">
        <f t="shared" ca="1" si="171"/>
        <v/>
      </c>
      <c r="OQN248" s="125" t="str">
        <f t="shared" ca="1" si="171"/>
        <v/>
      </c>
      <c r="OQO248" s="125" t="str">
        <f t="shared" ca="1" si="171"/>
        <v/>
      </c>
      <c r="OQP248" s="125" t="str">
        <f t="shared" ca="1" si="171"/>
        <v/>
      </c>
      <c r="OQQ248" s="125" t="str">
        <f t="shared" ca="1" si="171"/>
        <v/>
      </c>
      <c r="OQR248" s="125" t="str">
        <f t="shared" ca="1" si="171"/>
        <v/>
      </c>
      <c r="OQS248" s="125" t="str">
        <f t="shared" ca="1" si="171"/>
        <v/>
      </c>
      <c r="OQT248" s="125" t="str">
        <f t="shared" ca="1" si="171"/>
        <v/>
      </c>
      <c r="OQU248" s="125" t="str">
        <f t="shared" ca="1" si="171"/>
        <v/>
      </c>
      <c r="OQV248" s="125" t="str">
        <f t="shared" ca="1" si="171"/>
        <v/>
      </c>
      <c r="OQW248" s="125" t="str">
        <f t="shared" ca="1" si="171"/>
        <v/>
      </c>
      <c r="OQX248" s="125" t="str">
        <f t="shared" ca="1" si="171"/>
        <v/>
      </c>
      <c r="OQY248" s="125" t="str">
        <f t="shared" ca="1" si="171"/>
        <v/>
      </c>
      <c r="OQZ248" s="125" t="str">
        <f t="shared" ca="1" si="171"/>
        <v/>
      </c>
      <c r="ORA248" s="125" t="str">
        <f t="shared" ca="1" si="171"/>
        <v/>
      </c>
      <c r="ORB248" s="125" t="str">
        <f t="shared" ca="1" si="171"/>
        <v/>
      </c>
      <c r="ORC248" s="125" t="str">
        <f t="shared" ca="1" si="171"/>
        <v/>
      </c>
      <c r="ORD248" s="125" t="str">
        <f t="shared" ca="1" si="171"/>
        <v/>
      </c>
      <c r="ORE248" s="125" t="str">
        <f t="shared" ca="1" si="171"/>
        <v/>
      </c>
      <c r="ORF248" s="125" t="str">
        <f t="shared" ca="1" si="171"/>
        <v/>
      </c>
      <c r="ORG248" s="125" t="str">
        <f t="shared" ca="1" si="171"/>
        <v/>
      </c>
      <c r="ORH248" s="125" t="str">
        <f t="shared" ca="1" si="171"/>
        <v/>
      </c>
      <c r="ORI248" s="125" t="str">
        <f t="shared" ca="1" si="171"/>
        <v/>
      </c>
      <c r="ORJ248" s="125" t="str">
        <f t="shared" ca="1" si="171"/>
        <v/>
      </c>
      <c r="ORK248" s="125" t="str">
        <f t="shared" ca="1" si="171"/>
        <v/>
      </c>
      <c r="ORL248" s="125" t="str">
        <f t="shared" ca="1" si="171"/>
        <v/>
      </c>
      <c r="ORM248" s="125" t="str">
        <f t="shared" ca="1" si="171"/>
        <v/>
      </c>
      <c r="ORN248" s="125" t="str">
        <f t="shared" ca="1" si="171"/>
        <v/>
      </c>
      <c r="ORO248" s="125" t="str">
        <f t="shared" ca="1" si="171"/>
        <v/>
      </c>
      <c r="ORP248" s="125" t="str">
        <f t="shared" ca="1" si="171"/>
        <v/>
      </c>
      <c r="ORQ248" s="125" t="str">
        <f t="shared" ref="ORQ248:OUB248" ca="1" si="172">IFERROR(INDEX(UNSPSCDes,MATCH(INDIRECT(ADDRESS(ROW(),COLUMN()-1,4)),UNSPSCCode,0)),"")</f>
        <v/>
      </c>
      <c r="ORR248" s="125" t="str">
        <f t="shared" ca="1" si="172"/>
        <v/>
      </c>
      <c r="ORS248" s="125" t="str">
        <f t="shared" ca="1" si="172"/>
        <v/>
      </c>
      <c r="ORT248" s="125" t="str">
        <f t="shared" ca="1" si="172"/>
        <v/>
      </c>
      <c r="ORU248" s="125" t="str">
        <f t="shared" ca="1" si="172"/>
        <v/>
      </c>
      <c r="ORV248" s="125" t="str">
        <f t="shared" ca="1" si="172"/>
        <v/>
      </c>
      <c r="ORW248" s="125" t="str">
        <f t="shared" ca="1" si="172"/>
        <v/>
      </c>
      <c r="ORX248" s="125" t="str">
        <f t="shared" ca="1" si="172"/>
        <v/>
      </c>
      <c r="ORY248" s="125" t="str">
        <f t="shared" ca="1" si="172"/>
        <v/>
      </c>
      <c r="ORZ248" s="125" t="str">
        <f t="shared" ca="1" si="172"/>
        <v/>
      </c>
      <c r="OSA248" s="125" t="str">
        <f t="shared" ca="1" si="172"/>
        <v/>
      </c>
      <c r="OSB248" s="125" t="str">
        <f t="shared" ca="1" si="172"/>
        <v/>
      </c>
      <c r="OSC248" s="125" t="str">
        <f t="shared" ca="1" si="172"/>
        <v/>
      </c>
      <c r="OSD248" s="125" t="str">
        <f t="shared" ca="1" si="172"/>
        <v/>
      </c>
      <c r="OSE248" s="125" t="str">
        <f t="shared" ca="1" si="172"/>
        <v/>
      </c>
      <c r="OSF248" s="125" t="str">
        <f t="shared" ca="1" si="172"/>
        <v/>
      </c>
      <c r="OSG248" s="125" t="str">
        <f t="shared" ca="1" si="172"/>
        <v/>
      </c>
      <c r="OSH248" s="125" t="str">
        <f t="shared" ca="1" si="172"/>
        <v/>
      </c>
      <c r="OSI248" s="125" t="str">
        <f t="shared" ca="1" si="172"/>
        <v/>
      </c>
      <c r="OSJ248" s="125" t="str">
        <f t="shared" ca="1" si="172"/>
        <v/>
      </c>
      <c r="OSK248" s="125" t="str">
        <f t="shared" ca="1" si="172"/>
        <v/>
      </c>
      <c r="OSL248" s="125" t="str">
        <f t="shared" ca="1" si="172"/>
        <v/>
      </c>
      <c r="OSM248" s="125" t="str">
        <f t="shared" ca="1" si="172"/>
        <v/>
      </c>
      <c r="OSN248" s="125" t="str">
        <f t="shared" ca="1" si="172"/>
        <v/>
      </c>
      <c r="OSO248" s="125" t="str">
        <f t="shared" ca="1" si="172"/>
        <v/>
      </c>
      <c r="OSP248" s="125" t="str">
        <f t="shared" ca="1" si="172"/>
        <v/>
      </c>
      <c r="OSQ248" s="125" t="str">
        <f t="shared" ca="1" si="172"/>
        <v/>
      </c>
      <c r="OSR248" s="125" t="str">
        <f t="shared" ca="1" si="172"/>
        <v/>
      </c>
      <c r="OSS248" s="125" t="str">
        <f t="shared" ca="1" si="172"/>
        <v/>
      </c>
      <c r="OST248" s="125" t="str">
        <f t="shared" ca="1" si="172"/>
        <v/>
      </c>
      <c r="OSU248" s="125" t="str">
        <f t="shared" ca="1" si="172"/>
        <v/>
      </c>
      <c r="OSV248" s="125" t="str">
        <f t="shared" ca="1" si="172"/>
        <v/>
      </c>
      <c r="OSW248" s="125" t="str">
        <f t="shared" ca="1" si="172"/>
        <v/>
      </c>
      <c r="OSX248" s="125" t="str">
        <f t="shared" ca="1" si="172"/>
        <v/>
      </c>
      <c r="OSY248" s="125" t="str">
        <f t="shared" ca="1" si="172"/>
        <v/>
      </c>
      <c r="OSZ248" s="125" t="str">
        <f t="shared" ca="1" si="172"/>
        <v/>
      </c>
      <c r="OTA248" s="125" t="str">
        <f t="shared" ca="1" si="172"/>
        <v/>
      </c>
      <c r="OTB248" s="125" t="str">
        <f t="shared" ca="1" si="172"/>
        <v/>
      </c>
      <c r="OTC248" s="125" t="str">
        <f t="shared" ca="1" si="172"/>
        <v/>
      </c>
      <c r="OTD248" s="125" t="str">
        <f t="shared" ca="1" si="172"/>
        <v/>
      </c>
      <c r="OTE248" s="125" t="str">
        <f t="shared" ca="1" si="172"/>
        <v/>
      </c>
      <c r="OTF248" s="125" t="str">
        <f t="shared" ca="1" si="172"/>
        <v/>
      </c>
      <c r="OTG248" s="125" t="str">
        <f t="shared" ca="1" si="172"/>
        <v/>
      </c>
      <c r="OTH248" s="125" t="str">
        <f t="shared" ca="1" si="172"/>
        <v/>
      </c>
      <c r="OTI248" s="125" t="str">
        <f t="shared" ca="1" si="172"/>
        <v/>
      </c>
      <c r="OTJ248" s="125" t="str">
        <f t="shared" ca="1" si="172"/>
        <v/>
      </c>
      <c r="OTK248" s="125" t="str">
        <f t="shared" ca="1" si="172"/>
        <v/>
      </c>
      <c r="OTL248" s="125" t="str">
        <f t="shared" ca="1" si="172"/>
        <v/>
      </c>
      <c r="OTM248" s="125" t="str">
        <f t="shared" ca="1" si="172"/>
        <v/>
      </c>
      <c r="OTN248" s="125" t="str">
        <f t="shared" ca="1" si="172"/>
        <v/>
      </c>
      <c r="OTO248" s="125" t="str">
        <f t="shared" ca="1" si="172"/>
        <v/>
      </c>
      <c r="OTP248" s="125" t="str">
        <f t="shared" ca="1" si="172"/>
        <v/>
      </c>
      <c r="OTQ248" s="125" t="str">
        <f t="shared" ca="1" si="172"/>
        <v/>
      </c>
      <c r="OTR248" s="125" t="str">
        <f t="shared" ca="1" si="172"/>
        <v/>
      </c>
      <c r="OTS248" s="125" t="str">
        <f t="shared" ca="1" si="172"/>
        <v/>
      </c>
      <c r="OTT248" s="125" t="str">
        <f t="shared" ca="1" si="172"/>
        <v/>
      </c>
      <c r="OTU248" s="125" t="str">
        <f t="shared" ca="1" si="172"/>
        <v/>
      </c>
      <c r="OTV248" s="125" t="str">
        <f t="shared" ca="1" si="172"/>
        <v/>
      </c>
      <c r="OTW248" s="125" t="str">
        <f t="shared" ca="1" si="172"/>
        <v/>
      </c>
      <c r="OTX248" s="125" t="str">
        <f t="shared" ca="1" si="172"/>
        <v/>
      </c>
      <c r="OTY248" s="125" t="str">
        <f t="shared" ca="1" si="172"/>
        <v/>
      </c>
      <c r="OTZ248" s="125" t="str">
        <f t="shared" ca="1" si="172"/>
        <v/>
      </c>
      <c r="OUA248" s="125" t="str">
        <f t="shared" ca="1" si="172"/>
        <v/>
      </c>
      <c r="OUB248" s="125" t="str">
        <f t="shared" ca="1" si="172"/>
        <v/>
      </c>
      <c r="OUC248" s="125" t="str">
        <f t="shared" ref="OUC248:OWN248" ca="1" si="173">IFERROR(INDEX(UNSPSCDes,MATCH(INDIRECT(ADDRESS(ROW(),COLUMN()-1,4)),UNSPSCCode,0)),"")</f>
        <v/>
      </c>
      <c r="OUD248" s="125" t="str">
        <f t="shared" ca="1" si="173"/>
        <v/>
      </c>
      <c r="OUE248" s="125" t="str">
        <f t="shared" ca="1" si="173"/>
        <v/>
      </c>
      <c r="OUF248" s="125" t="str">
        <f t="shared" ca="1" si="173"/>
        <v/>
      </c>
      <c r="OUG248" s="125" t="str">
        <f t="shared" ca="1" si="173"/>
        <v/>
      </c>
      <c r="OUH248" s="125" t="str">
        <f t="shared" ca="1" si="173"/>
        <v/>
      </c>
      <c r="OUI248" s="125" t="str">
        <f t="shared" ca="1" si="173"/>
        <v/>
      </c>
      <c r="OUJ248" s="125" t="str">
        <f t="shared" ca="1" si="173"/>
        <v/>
      </c>
      <c r="OUK248" s="125" t="str">
        <f t="shared" ca="1" si="173"/>
        <v/>
      </c>
      <c r="OUL248" s="125" t="str">
        <f t="shared" ca="1" si="173"/>
        <v/>
      </c>
      <c r="OUM248" s="125" t="str">
        <f t="shared" ca="1" si="173"/>
        <v/>
      </c>
      <c r="OUN248" s="125" t="str">
        <f t="shared" ca="1" si="173"/>
        <v/>
      </c>
      <c r="OUO248" s="125" t="str">
        <f t="shared" ca="1" si="173"/>
        <v/>
      </c>
      <c r="OUP248" s="125" t="str">
        <f t="shared" ca="1" si="173"/>
        <v/>
      </c>
      <c r="OUQ248" s="125" t="str">
        <f t="shared" ca="1" si="173"/>
        <v/>
      </c>
      <c r="OUR248" s="125" t="str">
        <f t="shared" ca="1" si="173"/>
        <v/>
      </c>
      <c r="OUS248" s="125" t="str">
        <f t="shared" ca="1" si="173"/>
        <v/>
      </c>
      <c r="OUT248" s="125" t="str">
        <f t="shared" ca="1" si="173"/>
        <v/>
      </c>
      <c r="OUU248" s="125" t="str">
        <f t="shared" ca="1" si="173"/>
        <v/>
      </c>
      <c r="OUV248" s="125" t="str">
        <f t="shared" ca="1" si="173"/>
        <v/>
      </c>
      <c r="OUW248" s="125" t="str">
        <f t="shared" ca="1" si="173"/>
        <v/>
      </c>
      <c r="OUX248" s="125" t="str">
        <f t="shared" ca="1" si="173"/>
        <v/>
      </c>
      <c r="OUY248" s="125" t="str">
        <f t="shared" ca="1" si="173"/>
        <v/>
      </c>
      <c r="OUZ248" s="125" t="str">
        <f t="shared" ca="1" si="173"/>
        <v/>
      </c>
      <c r="OVA248" s="125" t="str">
        <f t="shared" ca="1" si="173"/>
        <v/>
      </c>
      <c r="OVB248" s="125" t="str">
        <f t="shared" ca="1" si="173"/>
        <v/>
      </c>
      <c r="OVC248" s="125" t="str">
        <f t="shared" ca="1" si="173"/>
        <v/>
      </c>
      <c r="OVD248" s="125" t="str">
        <f t="shared" ca="1" si="173"/>
        <v/>
      </c>
      <c r="OVE248" s="125" t="str">
        <f t="shared" ca="1" si="173"/>
        <v/>
      </c>
      <c r="OVF248" s="125" t="str">
        <f t="shared" ca="1" si="173"/>
        <v/>
      </c>
      <c r="OVG248" s="125" t="str">
        <f t="shared" ca="1" si="173"/>
        <v/>
      </c>
      <c r="OVH248" s="125" t="str">
        <f t="shared" ca="1" si="173"/>
        <v/>
      </c>
      <c r="OVI248" s="125" t="str">
        <f t="shared" ca="1" si="173"/>
        <v/>
      </c>
      <c r="OVJ248" s="125" t="str">
        <f t="shared" ca="1" si="173"/>
        <v/>
      </c>
      <c r="OVK248" s="125" t="str">
        <f t="shared" ca="1" si="173"/>
        <v/>
      </c>
      <c r="OVL248" s="125" t="str">
        <f t="shared" ca="1" si="173"/>
        <v/>
      </c>
      <c r="OVM248" s="125" t="str">
        <f t="shared" ca="1" si="173"/>
        <v/>
      </c>
      <c r="OVN248" s="125" t="str">
        <f t="shared" ca="1" si="173"/>
        <v/>
      </c>
      <c r="OVO248" s="125" t="str">
        <f t="shared" ca="1" si="173"/>
        <v/>
      </c>
      <c r="OVP248" s="125" t="str">
        <f t="shared" ca="1" si="173"/>
        <v/>
      </c>
      <c r="OVQ248" s="125" t="str">
        <f t="shared" ca="1" si="173"/>
        <v/>
      </c>
      <c r="OVR248" s="125" t="str">
        <f t="shared" ca="1" si="173"/>
        <v/>
      </c>
      <c r="OVS248" s="125" t="str">
        <f t="shared" ca="1" si="173"/>
        <v/>
      </c>
      <c r="OVT248" s="125" t="str">
        <f t="shared" ca="1" si="173"/>
        <v/>
      </c>
      <c r="OVU248" s="125" t="str">
        <f t="shared" ca="1" si="173"/>
        <v/>
      </c>
      <c r="OVV248" s="125" t="str">
        <f t="shared" ca="1" si="173"/>
        <v/>
      </c>
      <c r="OVW248" s="125" t="str">
        <f t="shared" ca="1" si="173"/>
        <v/>
      </c>
      <c r="OVX248" s="125" t="str">
        <f t="shared" ca="1" si="173"/>
        <v/>
      </c>
      <c r="OVY248" s="125" t="str">
        <f t="shared" ca="1" si="173"/>
        <v/>
      </c>
      <c r="OVZ248" s="125" t="str">
        <f t="shared" ca="1" si="173"/>
        <v/>
      </c>
      <c r="OWA248" s="125" t="str">
        <f t="shared" ca="1" si="173"/>
        <v/>
      </c>
      <c r="OWB248" s="125" t="str">
        <f t="shared" ca="1" si="173"/>
        <v/>
      </c>
      <c r="OWC248" s="125" t="str">
        <f t="shared" ca="1" si="173"/>
        <v/>
      </c>
      <c r="OWD248" s="125" t="str">
        <f t="shared" ca="1" si="173"/>
        <v/>
      </c>
      <c r="OWE248" s="125" t="str">
        <f t="shared" ca="1" si="173"/>
        <v/>
      </c>
      <c r="OWF248" s="125" t="str">
        <f t="shared" ca="1" si="173"/>
        <v/>
      </c>
      <c r="OWG248" s="125" t="str">
        <f t="shared" ca="1" si="173"/>
        <v/>
      </c>
      <c r="OWH248" s="125" t="str">
        <f t="shared" ca="1" si="173"/>
        <v/>
      </c>
      <c r="OWI248" s="125" t="str">
        <f t="shared" ca="1" si="173"/>
        <v/>
      </c>
      <c r="OWJ248" s="125" t="str">
        <f t="shared" ca="1" si="173"/>
        <v/>
      </c>
      <c r="OWK248" s="125" t="str">
        <f t="shared" ca="1" si="173"/>
        <v/>
      </c>
      <c r="OWL248" s="125" t="str">
        <f t="shared" ca="1" si="173"/>
        <v/>
      </c>
      <c r="OWM248" s="125" t="str">
        <f t="shared" ca="1" si="173"/>
        <v/>
      </c>
      <c r="OWN248" s="125" t="str">
        <f t="shared" ca="1" si="173"/>
        <v/>
      </c>
      <c r="OWO248" s="125" t="str">
        <f t="shared" ref="OWO248:OYZ248" ca="1" si="174">IFERROR(INDEX(UNSPSCDes,MATCH(INDIRECT(ADDRESS(ROW(),COLUMN()-1,4)),UNSPSCCode,0)),"")</f>
        <v/>
      </c>
      <c r="OWP248" s="125" t="str">
        <f t="shared" ca="1" si="174"/>
        <v/>
      </c>
      <c r="OWQ248" s="125" t="str">
        <f t="shared" ca="1" si="174"/>
        <v/>
      </c>
      <c r="OWR248" s="125" t="str">
        <f t="shared" ca="1" si="174"/>
        <v/>
      </c>
      <c r="OWS248" s="125" t="str">
        <f t="shared" ca="1" si="174"/>
        <v/>
      </c>
      <c r="OWT248" s="125" t="str">
        <f t="shared" ca="1" si="174"/>
        <v/>
      </c>
      <c r="OWU248" s="125" t="str">
        <f t="shared" ca="1" si="174"/>
        <v/>
      </c>
      <c r="OWV248" s="125" t="str">
        <f t="shared" ca="1" si="174"/>
        <v/>
      </c>
      <c r="OWW248" s="125" t="str">
        <f t="shared" ca="1" si="174"/>
        <v/>
      </c>
      <c r="OWX248" s="125" t="str">
        <f t="shared" ca="1" si="174"/>
        <v/>
      </c>
      <c r="OWY248" s="125" t="str">
        <f t="shared" ca="1" si="174"/>
        <v/>
      </c>
      <c r="OWZ248" s="125" t="str">
        <f t="shared" ca="1" si="174"/>
        <v/>
      </c>
      <c r="OXA248" s="125" t="str">
        <f t="shared" ca="1" si="174"/>
        <v/>
      </c>
      <c r="OXB248" s="125" t="str">
        <f t="shared" ca="1" si="174"/>
        <v/>
      </c>
      <c r="OXC248" s="125" t="str">
        <f t="shared" ca="1" si="174"/>
        <v/>
      </c>
      <c r="OXD248" s="125" t="str">
        <f t="shared" ca="1" si="174"/>
        <v/>
      </c>
      <c r="OXE248" s="125" t="str">
        <f t="shared" ca="1" si="174"/>
        <v/>
      </c>
      <c r="OXF248" s="125" t="str">
        <f t="shared" ca="1" si="174"/>
        <v/>
      </c>
      <c r="OXG248" s="125" t="str">
        <f t="shared" ca="1" si="174"/>
        <v/>
      </c>
      <c r="OXH248" s="125" t="str">
        <f t="shared" ca="1" si="174"/>
        <v/>
      </c>
      <c r="OXI248" s="125" t="str">
        <f t="shared" ca="1" si="174"/>
        <v/>
      </c>
      <c r="OXJ248" s="125" t="str">
        <f t="shared" ca="1" si="174"/>
        <v/>
      </c>
      <c r="OXK248" s="125" t="str">
        <f t="shared" ca="1" si="174"/>
        <v/>
      </c>
      <c r="OXL248" s="125" t="str">
        <f t="shared" ca="1" si="174"/>
        <v/>
      </c>
      <c r="OXM248" s="125" t="str">
        <f t="shared" ca="1" si="174"/>
        <v/>
      </c>
      <c r="OXN248" s="125" t="str">
        <f t="shared" ca="1" si="174"/>
        <v/>
      </c>
      <c r="OXO248" s="125" t="str">
        <f t="shared" ca="1" si="174"/>
        <v/>
      </c>
      <c r="OXP248" s="125" t="str">
        <f t="shared" ca="1" si="174"/>
        <v/>
      </c>
      <c r="OXQ248" s="125" t="str">
        <f t="shared" ca="1" si="174"/>
        <v/>
      </c>
      <c r="OXR248" s="125" t="str">
        <f t="shared" ca="1" si="174"/>
        <v/>
      </c>
      <c r="OXS248" s="125" t="str">
        <f t="shared" ca="1" si="174"/>
        <v/>
      </c>
      <c r="OXT248" s="125" t="str">
        <f t="shared" ca="1" si="174"/>
        <v/>
      </c>
      <c r="OXU248" s="125" t="str">
        <f t="shared" ca="1" si="174"/>
        <v/>
      </c>
      <c r="OXV248" s="125" t="str">
        <f t="shared" ca="1" si="174"/>
        <v/>
      </c>
      <c r="OXW248" s="125" t="str">
        <f t="shared" ca="1" si="174"/>
        <v/>
      </c>
      <c r="OXX248" s="125" t="str">
        <f t="shared" ca="1" si="174"/>
        <v/>
      </c>
      <c r="OXY248" s="125" t="str">
        <f t="shared" ca="1" si="174"/>
        <v/>
      </c>
      <c r="OXZ248" s="125" t="str">
        <f t="shared" ca="1" si="174"/>
        <v/>
      </c>
      <c r="OYA248" s="125" t="str">
        <f t="shared" ca="1" si="174"/>
        <v/>
      </c>
      <c r="OYB248" s="125" t="str">
        <f t="shared" ca="1" si="174"/>
        <v/>
      </c>
      <c r="OYC248" s="125" t="str">
        <f t="shared" ca="1" si="174"/>
        <v/>
      </c>
      <c r="OYD248" s="125" t="str">
        <f t="shared" ca="1" si="174"/>
        <v/>
      </c>
      <c r="OYE248" s="125" t="str">
        <f t="shared" ca="1" si="174"/>
        <v/>
      </c>
      <c r="OYF248" s="125" t="str">
        <f t="shared" ca="1" si="174"/>
        <v/>
      </c>
      <c r="OYG248" s="125" t="str">
        <f t="shared" ca="1" si="174"/>
        <v/>
      </c>
      <c r="OYH248" s="125" t="str">
        <f t="shared" ca="1" si="174"/>
        <v/>
      </c>
      <c r="OYI248" s="125" t="str">
        <f t="shared" ca="1" si="174"/>
        <v/>
      </c>
      <c r="OYJ248" s="125" t="str">
        <f t="shared" ca="1" si="174"/>
        <v/>
      </c>
      <c r="OYK248" s="125" t="str">
        <f t="shared" ca="1" si="174"/>
        <v/>
      </c>
      <c r="OYL248" s="125" t="str">
        <f t="shared" ca="1" si="174"/>
        <v/>
      </c>
      <c r="OYM248" s="125" t="str">
        <f t="shared" ca="1" si="174"/>
        <v/>
      </c>
      <c r="OYN248" s="125" t="str">
        <f t="shared" ca="1" si="174"/>
        <v/>
      </c>
      <c r="OYO248" s="125" t="str">
        <f t="shared" ca="1" si="174"/>
        <v/>
      </c>
      <c r="OYP248" s="125" t="str">
        <f t="shared" ca="1" si="174"/>
        <v/>
      </c>
      <c r="OYQ248" s="125" t="str">
        <f t="shared" ca="1" si="174"/>
        <v/>
      </c>
      <c r="OYR248" s="125" t="str">
        <f t="shared" ca="1" si="174"/>
        <v/>
      </c>
      <c r="OYS248" s="125" t="str">
        <f t="shared" ca="1" si="174"/>
        <v/>
      </c>
      <c r="OYT248" s="125" t="str">
        <f t="shared" ca="1" si="174"/>
        <v/>
      </c>
      <c r="OYU248" s="125" t="str">
        <f t="shared" ca="1" si="174"/>
        <v/>
      </c>
      <c r="OYV248" s="125" t="str">
        <f t="shared" ca="1" si="174"/>
        <v/>
      </c>
      <c r="OYW248" s="125" t="str">
        <f t="shared" ca="1" si="174"/>
        <v/>
      </c>
      <c r="OYX248" s="125" t="str">
        <f t="shared" ca="1" si="174"/>
        <v/>
      </c>
      <c r="OYY248" s="125" t="str">
        <f t="shared" ca="1" si="174"/>
        <v/>
      </c>
      <c r="OYZ248" s="125" t="str">
        <f t="shared" ca="1" si="174"/>
        <v/>
      </c>
      <c r="OZA248" s="125" t="str">
        <f t="shared" ref="OZA248:PBL248" ca="1" si="175">IFERROR(INDEX(UNSPSCDes,MATCH(INDIRECT(ADDRESS(ROW(),COLUMN()-1,4)),UNSPSCCode,0)),"")</f>
        <v/>
      </c>
      <c r="OZB248" s="125" t="str">
        <f t="shared" ca="1" si="175"/>
        <v/>
      </c>
      <c r="OZC248" s="125" t="str">
        <f t="shared" ca="1" si="175"/>
        <v/>
      </c>
      <c r="OZD248" s="125" t="str">
        <f t="shared" ca="1" si="175"/>
        <v/>
      </c>
      <c r="OZE248" s="125" t="str">
        <f t="shared" ca="1" si="175"/>
        <v/>
      </c>
      <c r="OZF248" s="125" t="str">
        <f t="shared" ca="1" si="175"/>
        <v/>
      </c>
      <c r="OZG248" s="125" t="str">
        <f t="shared" ca="1" si="175"/>
        <v/>
      </c>
      <c r="OZH248" s="125" t="str">
        <f t="shared" ca="1" si="175"/>
        <v/>
      </c>
      <c r="OZI248" s="125" t="str">
        <f t="shared" ca="1" si="175"/>
        <v/>
      </c>
      <c r="OZJ248" s="125" t="str">
        <f t="shared" ca="1" si="175"/>
        <v/>
      </c>
      <c r="OZK248" s="125" t="str">
        <f t="shared" ca="1" si="175"/>
        <v/>
      </c>
      <c r="OZL248" s="125" t="str">
        <f t="shared" ca="1" si="175"/>
        <v/>
      </c>
      <c r="OZM248" s="125" t="str">
        <f t="shared" ca="1" si="175"/>
        <v/>
      </c>
      <c r="OZN248" s="125" t="str">
        <f t="shared" ca="1" si="175"/>
        <v/>
      </c>
      <c r="OZO248" s="125" t="str">
        <f t="shared" ca="1" si="175"/>
        <v/>
      </c>
      <c r="OZP248" s="125" t="str">
        <f t="shared" ca="1" si="175"/>
        <v/>
      </c>
      <c r="OZQ248" s="125" t="str">
        <f t="shared" ca="1" si="175"/>
        <v/>
      </c>
      <c r="OZR248" s="125" t="str">
        <f t="shared" ca="1" si="175"/>
        <v/>
      </c>
      <c r="OZS248" s="125" t="str">
        <f t="shared" ca="1" si="175"/>
        <v/>
      </c>
      <c r="OZT248" s="125" t="str">
        <f t="shared" ca="1" si="175"/>
        <v/>
      </c>
      <c r="OZU248" s="125" t="str">
        <f t="shared" ca="1" si="175"/>
        <v/>
      </c>
      <c r="OZV248" s="125" t="str">
        <f t="shared" ca="1" si="175"/>
        <v/>
      </c>
      <c r="OZW248" s="125" t="str">
        <f t="shared" ca="1" si="175"/>
        <v/>
      </c>
      <c r="OZX248" s="125" t="str">
        <f t="shared" ca="1" si="175"/>
        <v/>
      </c>
      <c r="OZY248" s="125" t="str">
        <f t="shared" ca="1" si="175"/>
        <v/>
      </c>
      <c r="OZZ248" s="125" t="str">
        <f t="shared" ca="1" si="175"/>
        <v/>
      </c>
      <c r="PAA248" s="125" t="str">
        <f t="shared" ca="1" si="175"/>
        <v/>
      </c>
      <c r="PAB248" s="125" t="str">
        <f t="shared" ca="1" si="175"/>
        <v/>
      </c>
      <c r="PAC248" s="125" t="str">
        <f t="shared" ca="1" si="175"/>
        <v/>
      </c>
      <c r="PAD248" s="125" t="str">
        <f t="shared" ca="1" si="175"/>
        <v/>
      </c>
      <c r="PAE248" s="125" t="str">
        <f t="shared" ca="1" si="175"/>
        <v/>
      </c>
      <c r="PAF248" s="125" t="str">
        <f t="shared" ca="1" si="175"/>
        <v/>
      </c>
      <c r="PAG248" s="125" t="str">
        <f t="shared" ca="1" si="175"/>
        <v/>
      </c>
      <c r="PAH248" s="125" t="str">
        <f t="shared" ca="1" si="175"/>
        <v/>
      </c>
      <c r="PAI248" s="125" t="str">
        <f t="shared" ca="1" si="175"/>
        <v/>
      </c>
      <c r="PAJ248" s="125" t="str">
        <f t="shared" ca="1" si="175"/>
        <v/>
      </c>
      <c r="PAK248" s="125" t="str">
        <f t="shared" ca="1" si="175"/>
        <v/>
      </c>
      <c r="PAL248" s="125" t="str">
        <f t="shared" ca="1" si="175"/>
        <v/>
      </c>
      <c r="PAM248" s="125" t="str">
        <f t="shared" ca="1" si="175"/>
        <v/>
      </c>
      <c r="PAN248" s="125" t="str">
        <f t="shared" ca="1" si="175"/>
        <v/>
      </c>
      <c r="PAO248" s="125" t="str">
        <f t="shared" ca="1" si="175"/>
        <v/>
      </c>
      <c r="PAP248" s="125" t="str">
        <f t="shared" ca="1" si="175"/>
        <v/>
      </c>
      <c r="PAQ248" s="125" t="str">
        <f t="shared" ca="1" si="175"/>
        <v/>
      </c>
      <c r="PAR248" s="125" t="str">
        <f t="shared" ca="1" si="175"/>
        <v/>
      </c>
      <c r="PAS248" s="125" t="str">
        <f t="shared" ca="1" si="175"/>
        <v/>
      </c>
      <c r="PAT248" s="125" t="str">
        <f t="shared" ca="1" si="175"/>
        <v/>
      </c>
      <c r="PAU248" s="125" t="str">
        <f t="shared" ca="1" si="175"/>
        <v/>
      </c>
      <c r="PAV248" s="125" t="str">
        <f t="shared" ca="1" si="175"/>
        <v/>
      </c>
      <c r="PAW248" s="125" t="str">
        <f t="shared" ca="1" si="175"/>
        <v/>
      </c>
      <c r="PAX248" s="125" t="str">
        <f t="shared" ca="1" si="175"/>
        <v/>
      </c>
      <c r="PAY248" s="125" t="str">
        <f t="shared" ca="1" si="175"/>
        <v/>
      </c>
      <c r="PAZ248" s="125" t="str">
        <f t="shared" ca="1" si="175"/>
        <v/>
      </c>
      <c r="PBA248" s="125" t="str">
        <f t="shared" ca="1" si="175"/>
        <v/>
      </c>
      <c r="PBB248" s="125" t="str">
        <f t="shared" ca="1" si="175"/>
        <v/>
      </c>
      <c r="PBC248" s="125" t="str">
        <f t="shared" ca="1" si="175"/>
        <v/>
      </c>
      <c r="PBD248" s="125" t="str">
        <f t="shared" ca="1" si="175"/>
        <v/>
      </c>
      <c r="PBE248" s="125" t="str">
        <f t="shared" ca="1" si="175"/>
        <v/>
      </c>
      <c r="PBF248" s="125" t="str">
        <f t="shared" ca="1" si="175"/>
        <v/>
      </c>
      <c r="PBG248" s="125" t="str">
        <f t="shared" ca="1" si="175"/>
        <v/>
      </c>
      <c r="PBH248" s="125" t="str">
        <f t="shared" ca="1" si="175"/>
        <v/>
      </c>
      <c r="PBI248" s="125" t="str">
        <f t="shared" ca="1" si="175"/>
        <v/>
      </c>
      <c r="PBJ248" s="125" t="str">
        <f t="shared" ca="1" si="175"/>
        <v/>
      </c>
      <c r="PBK248" s="125" t="str">
        <f t="shared" ca="1" si="175"/>
        <v/>
      </c>
      <c r="PBL248" s="125" t="str">
        <f t="shared" ca="1" si="175"/>
        <v/>
      </c>
      <c r="PBM248" s="125" t="str">
        <f t="shared" ref="PBM248:PDX248" ca="1" si="176">IFERROR(INDEX(UNSPSCDes,MATCH(INDIRECT(ADDRESS(ROW(),COLUMN()-1,4)),UNSPSCCode,0)),"")</f>
        <v/>
      </c>
      <c r="PBN248" s="125" t="str">
        <f t="shared" ca="1" si="176"/>
        <v/>
      </c>
      <c r="PBO248" s="125" t="str">
        <f t="shared" ca="1" si="176"/>
        <v/>
      </c>
      <c r="PBP248" s="125" t="str">
        <f t="shared" ca="1" si="176"/>
        <v/>
      </c>
      <c r="PBQ248" s="125" t="str">
        <f t="shared" ca="1" si="176"/>
        <v/>
      </c>
      <c r="PBR248" s="125" t="str">
        <f t="shared" ca="1" si="176"/>
        <v/>
      </c>
      <c r="PBS248" s="125" t="str">
        <f t="shared" ca="1" si="176"/>
        <v/>
      </c>
      <c r="PBT248" s="125" t="str">
        <f t="shared" ca="1" si="176"/>
        <v/>
      </c>
      <c r="PBU248" s="125" t="str">
        <f t="shared" ca="1" si="176"/>
        <v/>
      </c>
      <c r="PBV248" s="125" t="str">
        <f t="shared" ca="1" si="176"/>
        <v/>
      </c>
      <c r="PBW248" s="125" t="str">
        <f t="shared" ca="1" si="176"/>
        <v/>
      </c>
      <c r="PBX248" s="125" t="str">
        <f t="shared" ca="1" si="176"/>
        <v/>
      </c>
      <c r="PBY248" s="125" t="str">
        <f t="shared" ca="1" si="176"/>
        <v/>
      </c>
      <c r="PBZ248" s="125" t="str">
        <f t="shared" ca="1" si="176"/>
        <v/>
      </c>
      <c r="PCA248" s="125" t="str">
        <f t="shared" ca="1" si="176"/>
        <v/>
      </c>
      <c r="PCB248" s="125" t="str">
        <f t="shared" ca="1" si="176"/>
        <v/>
      </c>
      <c r="PCC248" s="125" t="str">
        <f t="shared" ca="1" si="176"/>
        <v/>
      </c>
      <c r="PCD248" s="125" t="str">
        <f t="shared" ca="1" si="176"/>
        <v/>
      </c>
      <c r="PCE248" s="125" t="str">
        <f t="shared" ca="1" si="176"/>
        <v/>
      </c>
      <c r="PCF248" s="125" t="str">
        <f t="shared" ca="1" si="176"/>
        <v/>
      </c>
      <c r="PCG248" s="125" t="str">
        <f t="shared" ca="1" si="176"/>
        <v/>
      </c>
      <c r="PCH248" s="125" t="str">
        <f t="shared" ca="1" si="176"/>
        <v/>
      </c>
      <c r="PCI248" s="125" t="str">
        <f t="shared" ca="1" si="176"/>
        <v/>
      </c>
      <c r="PCJ248" s="125" t="str">
        <f t="shared" ca="1" si="176"/>
        <v/>
      </c>
      <c r="PCK248" s="125" t="str">
        <f t="shared" ca="1" si="176"/>
        <v/>
      </c>
      <c r="PCL248" s="125" t="str">
        <f t="shared" ca="1" si="176"/>
        <v/>
      </c>
      <c r="PCM248" s="125" t="str">
        <f t="shared" ca="1" si="176"/>
        <v/>
      </c>
      <c r="PCN248" s="125" t="str">
        <f t="shared" ca="1" si="176"/>
        <v/>
      </c>
      <c r="PCO248" s="125" t="str">
        <f t="shared" ca="1" si="176"/>
        <v/>
      </c>
      <c r="PCP248" s="125" t="str">
        <f t="shared" ca="1" si="176"/>
        <v/>
      </c>
      <c r="PCQ248" s="125" t="str">
        <f t="shared" ca="1" si="176"/>
        <v/>
      </c>
      <c r="PCR248" s="125" t="str">
        <f t="shared" ca="1" si="176"/>
        <v/>
      </c>
      <c r="PCS248" s="125" t="str">
        <f t="shared" ca="1" si="176"/>
        <v/>
      </c>
      <c r="PCT248" s="125" t="str">
        <f t="shared" ca="1" si="176"/>
        <v/>
      </c>
      <c r="PCU248" s="125" t="str">
        <f t="shared" ca="1" si="176"/>
        <v/>
      </c>
      <c r="PCV248" s="125" t="str">
        <f t="shared" ca="1" si="176"/>
        <v/>
      </c>
      <c r="PCW248" s="125" t="str">
        <f t="shared" ca="1" si="176"/>
        <v/>
      </c>
      <c r="PCX248" s="125" t="str">
        <f t="shared" ca="1" si="176"/>
        <v/>
      </c>
      <c r="PCY248" s="125" t="str">
        <f t="shared" ca="1" si="176"/>
        <v/>
      </c>
      <c r="PCZ248" s="125" t="str">
        <f t="shared" ca="1" si="176"/>
        <v/>
      </c>
      <c r="PDA248" s="125" t="str">
        <f t="shared" ca="1" si="176"/>
        <v/>
      </c>
      <c r="PDB248" s="125" t="str">
        <f t="shared" ca="1" si="176"/>
        <v/>
      </c>
      <c r="PDC248" s="125" t="str">
        <f t="shared" ca="1" si="176"/>
        <v/>
      </c>
      <c r="PDD248" s="125" t="str">
        <f t="shared" ca="1" si="176"/>
        <v/>
      </c>
      <c r="PDE248" s="125" t="str">
        <f t="shared" ca="1" si="176"/>
        <v/>
      </c>
      <c r="PDF248" s="125" t="str">
        <f t="shared" ca="1" si="176"/>
        <v/>
      </c>
      <c r="PDG248" s="125" t="str">
        <f t="shared" ca="1" si="176"/>
        <v/>
      </c>
      <c r="PDH248" s="125" t="str">
        <f t="shared" ca="1" si="176"/>
        <v/>
      </c>
      <c r="PDI248" s="125" t="str">
        <f t="shared" ca="1" si="176"/>
        <v/>
      </c>
      <c r="PDJ248" s="125" t="str">
        <f t="shared" ca="1" si="176"/>
        <v/>
      </c>
      <c r="PDK248" s="125" t="str">
        <f t="shared" ca="1" si="176"/>
        <v/>
      </c>
      <c r="PDL248" s="125" t="str">
        <f t="shared" ca="1" si="176"/>
        <v/>
      </c>
      <c r="PDM248" s="125" t="str">
        <f t="shared" ca="1" si="176"/>
        <v/>
      </c>
      <c r="PDN248" s="125" t="str">
        <f t="shared" ca="1" si="176"/>
        <v/>
      </c>
      <c r="PDO248" s="125" t="str">
        <f t="shared" ca="1" si="176"/>
        <v/>
      </c>
      <c r="PDP248" s="125" t="str">
        <f t="shared" ca="1" si="176"/>
        <v/>
      </c>
      <c r="PDQ248" s="125" t="str">
        <f t="shared" ca="1" si="176"/>
        <v/>
      </c>
      <c r="PDR248" s="125" t="str">
        <f t="shared" ca="1" si="176"/>
        <v/>
      </c>
      <c r="PDS248" s="125" t="str">
        <f t="shared" ca="1" si="176"/>
        <v/>
      </c>
      <c r="PDT248" s="125" t="str">
        <f t="shared" ca="1" si="176"/>
        <v/>
      </c>
      <c r="PDU248" s="125" t="str">
        <f t="shared" ca="1" si="176"/>
        <v/>
      </c>
      <c r="PDV248" s="125" t="str">
        <f t="shared" ca="1" si="176"/>
        <v/>
      </c>
      <c r="PDW248" s="125" t="str">
        <f t="shared" ca="1" si="176"/>
        <v/>
      </c>
      <c r="PDX248" s="125" t="str">
        <f t="shared" ca="1" si="176"/>
        <v/>
      </c>
      <c r="PDY248" s="125" t="str">
        <f t="shared" ref="PDY248:PGJ248" ca="1" si="177">IFERROR(INDEX(UNSPSCDes,MATCH(INDIRECT(ADDRESS(ROW(),COLUMN()-1,4)),UNSPSCCode,0)),"")</f>
        <v/>
      </c>
      <c r="PDZ248" s="125" t="str">
        <f t="shared" ca="1" si="177"/>
        <v/>
      </c>
      <c r="PEA248" s="125" t="str">
        <f t="shared" ca="1" si="177"/>
        <v/>
      </c>
      <c r="PEB248" s="125" t="str">
        <f t="shared" ca="1" si="177"/>
        <v/>
      </c>
      <c r="PEC248" s="125" t="str">
        <f t="shared" ca="1" si="177"/>
        <v/>
      </c>
      <c r="PED248" s="125" t="str">
        <f t="shared" ca="1" si="177"/>
        <v/>
      </c>
      <c r="PEE248" s="125" t="str">
        <f t="shared" ca="1" si="177"/>
        <v/>
      </c>
      <c r="PEF248" s="125" t="str">
        <f t="shared" ca="1" si="177"/>
        <v/>
      </c>
      <c r="PEG248" s="125" t="str">
        <f t="shared" ca="1" si="177"/>
        <v/>
      </c>
      <c r="PEH248" s="125" t="str">
        <f t="shared" ca="1" si="177"/>
        <v/>
      </c>
      <c r="PEI248" s="125" t="str">
        <f t="shared" ca="1" si="177"/>
        <v/>
      </c>
      <c r="PEJ248" s="125" t="str">
        <f t="shared" ca="1" si="177"/>
        <v/>
      </c>
      <c r="PEK248" s="125" t="str">
        <f t="shared" ca="1" si="177"/>
        <v/>
      </c>
      <c r="PEL248" s="125" t="str">
        <f t="shared" ca="1" si="177"/>
        <v/>
      </c>
      <c r="PEM248" s="125" t="str">
        <f t="shared" ca="1" si="177"/>
        <v/>
      </c>
      <c r="PEN248" s="125" t="str">
        <f t="shared" ca="1" si="177"/>
        <v/>
      </c>
      <c r="PEO248" s="125" t="str">
        <f t="shared" ca="1" si="177"/>
        <v/>
      </c>
      <c r="PEP248" s="125" t="str">
        <f t="shared" ca="1" si="177"/>
        <v/>
      </c>
      <c r="PEQ248" s="125" t="str">
        <f t="shared" ca="1" si="177"/>
        <v/>
      </c>
      <c r="PER248" s="125" t="str">
        <f t="shared" ca="1" si="177"/>
        <v/>
      </c>
      <c r="PES248" s="125" t="str">
        <f t="shared" ca="1" si="177"/>
        <v/>
      </c>
      <c r="PET248" s="125" t="str">
        <f t="shared" ca="1" si="177"/>
        <v/>
      </c>
      <c r="PEU248" s="125" t="str">
        <f t="shared" ca="1" si="177"/>
        <v/>
      </c>
      <c r="PEV248" s="125" t="str">
        <f t="shared" ca="1" si="177"/>
        <v/>
      </c>
      <c r="PEW248" s="125" t="str">
        <f t="shared" ca="1" si="177"/>
        <v/>
      </c>
      <c r="PEX248" s="125" t="str">
        <f t="shared" ca="1" si="177"/>
        <v/>
      </c>
      <c r="PEY248" s="125" t="str">
        <f t="shared" ca="1" si="177"/>
        <v/>
      </c>
      <c r="PEZ248" s="125" t="str">
        <f t="shared" ca="1" si="177"/>
        <v/>
      </c>
      <c r="PFA248" s="125" t="str">
        <f t="shared" ca="1" si="177"/>
        <v/>
      </c>
      <c r="PFB248" s="125" t="str">
        <f t="shared" ca="1" si="177"/>
        <v/>
      </c>
      <c r="PFC248" s="125" t="str">
        <f t="shared" ca="1" si="177"/>
        <v/>
      </c>
      <c r="PFD248" s="125" t="str">
        <f t="shared" ca="1" si="177"/>
        <v/>
      </c>
      <c r="PFE248" s="125" t="str">
        <f t="shared" ca="1" si="177"/>
        <v/>
      </c>
      <c r="PFF248" s="125" t="str">
        <f t="shared" ca="1" si="177"/>
        <v/>
      </c>
      <c r="PFG248" s="125" t="str">
        <f t="shared" ca="1" si="177"/>
        <v/>
      </c>
      <c r="PFH248" s="125" t="str">
        <f t="shared" ca="1" si="177"/>
        <v/>
      </c>
      <c r="PFI248" s="125" t="str">
        <f t="shared" ca="1" si="177"/>
        <v/>
      </c>
      <c r="PFJ248" s="125" t="str">
        <f t="shared" ca="1" si="177"/>
        <v/>
      </c>
      <c r="PFK248" s="125" t="str">
        <f t="shared" ca="1" si="177"/>
        <v/>
      </c>
      <c r="PFL248" s="125" t="str">
        <f t="shared" ca="1" si="177"/>
        <v/>
      </c>
      <c r="PFM248" s="125" t="str">
        <f t="shared" ca="1" si="177"/>
        <v/>
      </c>
      <c r="PFN248" s="125" t="str">
        <f t="shared" ca="1" si="177"/>
        <v/>
      </c>
      <c r="PFO248" s="125" t="str">
        <f t="shared" ca="1" si="177"/>
        <v/>
      </c>
      <c r="PFP248" s="125" t="str">
        <f t="shared" ca="1" si="177"/>
        <v/>
      </c>
      <c r="PFQ248" s="125" t="str">
        <f t="shared" ca="1" si="177"/>
        <v/>
      </c>
      <c r="PFR248" s="125" t="str">
        <f t="shared" ca="1" si="177"/>
        <v/>
      </c>
      <c r="PFS248" s="125" t="str">
        <f t="shared" ca="1" si="177"/>
        <v/>
      </c>
      <c r="PFT248" s="125" t="str">
        <f t="shared" ca="1" si="177"/>
        <v/>
      </c>
      <c r="PFU248" s="125" t="str">
        <f t="shared" ca="1" si="177"/>
        <v/>
      </c>
      <c r="PFV248" s="125" t="str">
        <f t="shared" ca="1" si="177"/>
        <v/>
      </c>
      <c r="PFW248" s="125" t="str">
        <f t="shared" ca="1" si="177"/>
        <v/>
      </c>
      <c r="PFX248" s="125" t="str">
        <f t="shared" ca="1" si="177"/>
        <v/>
      </c>
      <c r="PFY248" s="125" t="str">
        <f t="shared" ca="1" si="177"/>
        <v/>
      </c>
      <c r="PFZ248" s="125" t="str">
        <f t="shared" ca="1" si="177"/>
        <v/>
      </c>
      <c r="PGA248" s="125" t="str">
        <f t="shared" ca="1" si="177"/>
        <v/>
      </c>
      <c r="PGB248" s="125" t="str">
        <f t="shared" ca="1" si="177"/>
        <v/>
      </c>
      <c r="PGC248" s="125" t="str">
        <f t="shared" ca="1" si="177"/>
        <v/>
      </c>
      <c r="PGD248" s="125" t="str">
        <f t="shared" ca="1" si="177"/>
        <v/>
      </c>
      <c r="PGE248" s="125" t="str">
        <f t="shared" ca="1" si="177"/>
        <v/>
      </c>
      <c r="PGF248" s="125" t="str">
        <f t="shared" ca="1" si="177"/>
        <v/>
      </c>
      <c r="PGG248" s="125" t="str">
        <f t="shared" ca="1" si="177"/>
        <v/>
      </c>
      <c r="PGH248" s="125" t="str">
        <f t="shared" ca="1" si="177"/>
        <v/>
      </c>
      <c r="PGI248" s="125" t="str">
        <f t="shared" ca="1" si="177"/>
        <v/>
      </c>
      <c r="PGJ248" s="125" t="str">
        <f t="shared" ca="1" si="177"/>
        <v/>
      </c>
      <c r="PGK248" s="125" t="str">
        <f t="shared" ref="PGK248:PIV248" ca="1" si="178">IFERROR(INDEX(UNSPSCDes,MATCH(INDIRECT(ADDRESS(ROW(),COLUMN()-1,4)),UNSPSCCode,0)),"")</f>
        <v/>
      </c>
      <c r="PGL248" s="125" t="str">
        <f t="shared" ca="1" si="178"/>
        <v/>
      </c>
      <c r="PGM248" s="125" t="str">
        <f t="shared" ca="1" si="178"/>
        <v/>
      </c>
      <c r="PGN248" s="125" t="str">
        <f t="shared" ca="1" si="178"/>
        <v/>
      </c>
      <c r="PGO248" s="125" t="str">
        <f t="shared" ca="1" si="178"/>
        <v/>
      </c>
      <c r="PGP248" s="125" t="str">
        <f t="shared" ca="1" si="178"/>
        <v/>
      </c>
      <c r="PGQ248" s="125" t="str">
        <f t="shared" ca="1" si="178"/>
        <v/>
      </c>
      <c r="PGR248" s="125" t="str">
        <f t="shared" ca="1" si="178"/>
        <v/>
      </c>
      <c r="PGS248" s="125" t="str">
        <f t="shared" ca="1" si="178"/>
        <v/>
      </c>
      <c r="PGT248" s="125" t="str">
        <f t="shared" ca="1" si="178"/>
        <v/>
      </c>
      <c r="PGU248" s="125" t="str">
        <f t="shared" ca="1" si="178"/>
        <v/>
      </c>
      <c r="PGV248" s="125" t="str">
        <f t="shared" ca="1" si="178"/>
        <v/>
      </c>
      <c r="PGW248" s="125" t="str">
        <f t="shared" ca="1" si="178"/>
        <v/>
      </c>
      <c r="PGX248" s="125" t="str">
        <f t="shared" ca="1" si="178"/>
        <v/>
      </c>
      <c r="PGY248" s="125" t="str">
        <f t="shared" ca="1" si="178"/>
        <v/>
      </c>
      <c r="PGZ248" s="125" t="str">
        <f t="shared" ca="1" si="178"/>
        <v/>
      </c>
      <c r="PHA248" s="125" t="str">
        <f t="shared" ca="1" si="178"/>
        <v/>
      </c>
      <c r="PHB248" s="125" t="str">
        <f t="shared" ca="1" si="178"/>
        <v/>
      </c>
      <c r="PHC248" s="125" t="str">
        <f t="shared" ca="1" si="178"/>
        <v/>
      </c>
      <c r="PHD248" s="125" t="str">
        <f t="shared" ca="1" si="178"/>
        <v/>
      </c>
      <c r="PHE248" s="125" t="str">
        <f t="shared" ca="1" si="178"/>
        <v/>
      </c>
      <c r="PHF248" s="125" t="str">
        <f t="shared" ca="1" si="178"/>
        <v/>
      </c>
      <c r="PHG248" s="125" t="str">
        <f t="shared" ca="1" si="178"/>
        <v/>
      </c>
      <c r="PHH248" s="125" t="str">
        <f t="shared" ca="1" si="178"/>
        <v/>
      </c>
      <c r="PHI248" s="125" t="str">
        <f t="shared" ca="1" si="178"/>
        <v/>
      </c>
      <c r="PHJ248" s="125" t="str">
        <f t="shared" ca="1" si="178"/>
        <v/>
      </c>
      <c r="PHK248" s="125" t="str">
        <f t="shared" ca="1" si="178"/>
        <v/>
      </c>
      <c r="PHL248" s="125" t="str">
        <f t="shared" ca="1" si="178"/>
        <v/>
      </c>
      <c r="PHM248" s="125" t="str">
        <f t="shared" ca="1" si="178"/>
        <v/>
      </c>
      <c r="PHN248" s="125" t="str">
        <f t="shared" ca="1" si="178"/>
        <v/>
      </c>
      <c r="PHO248" s="125" t="str">
        <f t="shared" ca="1" si="178"/>
        <v/>
      </c>
      <c r="PHP248" s="125" t="str">
        <f t="shared" ca="1" si="178"/>
        <v/>
      </c>
      <c r="PHQ248" s="125" t="str">
        <f t="shared" ca="1" si="178"/>
        <v/>
      </c>
      <c r="PHR248" s="125" t="str">
        <f t="shared" ca="1" si="178"/>
        <v/>
      </c>
      <c r="PHS248" s="125" t="str">
        <f t="shared" ca="1" si="178"/>
        <v/>
      </c>
      <c r="PHT248" s="125" t="str">
        <f t="shared" ca="1" si="178"/>
        <v/>
      </c>
      <c r="PHU248" s="125" t="str">
        <f t="shared" ca="1" si="178"/>
        <v/>
      </c>
      <c r="PHV248" s="125" t="str">
        <f t="shared" ca="1" si="178"/>
        <v/>
      </c>
      <c r="PHW248" s="125" t="str">
        <f t="shared" ca="1" si="178"/>
        <v/>
      </c>
      <c r="PHX248" s="125" t="str">
        <f t="shared" ca="1" si="178"/>
        <v/>
      </c>
      <c r="PHY248" s="125" t="str">
        <f t="shared" ca="1" si="178"/>
        <v/>
      </c>
      <c r="PHZ248" s="125" t="str">
        <f t="shared" ca="1" si="178"/>
        <v/>
      </c>
      <c r="PIA248" s="125" t="str">
        <f t="shared" ca="1" si="178"/>
        <v/>
      </c>
      <c r="PIB248" s="125" t="str">
        <f t="shared" ca="1" si="178"/>
        <v/>
      </c>
      <c r="PIC248" s="125" t="str">
        <f t="shared" ca="1" si="178"/>
        <v/>
      </c>
      <c r="PID248" s="125" t="str">
        <f t="shared" ca="1" si="178"/>
        <v/>
      </c>
      <c r="PIE248" s="125" t="str">
        <f t="shared" ca="1" si="178"/>
        <v/>
      </c>
      <c r="PIF248" s="125" t="str">
        <f t="shared" ca="1" si="178"/>
        <v/>
      </c>
      <c r="PIG248" s="125" t="str">
        <f t="shared" ca="1" si="178"/>
        <v/>
      </c>
      <c r="PIH248" s="125" t="str">
        <f t="shared" ca="1" si="178"/>
        <v/>
      </c>
      <c r="PII248" s="125" t="str">
        <f t="shared" ca="1" si="178"/>
        <v/>
      </c>
      <c r="PIJ248" s="125" t="str">
        <f t="shared" ca="1" si="178"/>
        <v/>
      </c>
      <c r="PIK248" s="125" t="str">
        <f t="shared" ca="1" si="178"/>
        <v/>
      </c>
      <c r="PIL248" s="125" t="str">
        <f t="shared" ca="1" si="178"/>
        <v/>
      </c>
      <c r="PIM248" s="125" t="str">
        <f t="shared" ca="1" si="178"/>
        <v/>
      </c>
      <c r="PIN248" s="125" t="str">
        <f t="shared" ca="1" si="178"/>
        <v/>
      </c>
      <c r="PIO248" s="125" t="str">
        <f t="shared" ca="1" si="178"/>
        <v/>
      </c>
      <c r="PIP248" s="125" t="str">
        <f t="shared" ca="1" si="178"/>
        <v/>
      </c>
      <c r="PIQ248" s="125" t="str">
        <f t="shared" ca="1" si="178"/>
        <v/>
      </c>
      <c r="PIR248" s="125" t="str">
        <f t="shared" ca="1" si="178"/>
        <v/>
      </c>
      <c r="PIS248" s="125" t="str">
        <f t="shared" ca="1" si="178"/>
        <v/>
      </c>
      <c r="PIT248" s="125" t="str">
        <f t="shared" ca="1" si="178"/>
        <v/>
      </c>
      <c r="PIU248" s="125" t="str">
        <f t="shared" ca="1" si="178"/>
        <v/>
      </c>
      <c r="PIV248" s="125" t="str">
        <f t="shared" ca="1" si="178"/>
        <v/>
      </c>
      <c r="PIW248" s="125" t="str">
        <f t="shared" ref="PIW248:PLH248" ca="1" si="179">IFERROR(INDEX(UNSPSCDes,MATCH(INDIRECT(ADDRESS(ROW(),COLUMN()-1,4)),UNSPSCCode,0)),"")</f>
        <v/>
      </c>
      <c r="PIX248" s="125" t="str">
        <f t="shared" ca="1" si="179"/>
        <v/>
      </c>
      <c r="PIY248" s="125" t="str">
        <f t="shared" ca="1" si="179"/>
        <v/>
      </c>
      <c r="PIZ248" s="125" t="str">
        <f t="shared" ca="1" si="179"/>
        <v/>
      </c>
      <c r="PJA248" s="125" t="str">
        <f t="shared" ca="1" si="179"/>
        <v/>
      </c>
      <c r="PJB248" s="125" t="str">
        <f t="shared" ca="1" si="179"/>
        <v/>
      </c>
      <c r="PJC248" s="125" t="str">
        <f t="shared" ca="1" si="179"/>
        <v/>
      </c>
      <c r="PJD248" s="125" t="str">
        <f t="shared" ca="1" si="179"/>
        <v/>
      </c>
      <c r="PJE248" s="125" t="str">
        <f t="shared" ca="1" si="179"/>
        <v/>
      </c>
      <c r="PJF248" s="125" t="str">
        <f t="shared" ca="1" si="179"/>
        <v/>
      </c>
      <c r="PJG248" s="125" t="str">
        <f t="shared" ca="1" si="179"/>
        <v/>
      </c>
      <c r="PJH248" s="125" t="str">
        <f t="shared" ca="1" si="179"/>
        <v/>
      </c>
      <c r="PJI248" s="125" t="str">
        <f t="shared" ca="1" si="179"/>
        <v/>
      </c>
      <c r="PJJ248" s="125" t="str">
        <f t="shared" ca="1" si="179"/>
        <v/>
      </c>
      <c r="PJK248" s="125" t="str">
        <f t="shared" ca="1" si="179"/>
        <v/>
      </c>
      <c r="PJL248" s="125" t="str">
        <f t="shared" ca="1" si="179"/>
        <v/>
      </c>
      <c r="PJM248" s="125" t="str">
        <f t="shared" ca="1" si="179"/>
        <v/>
      </c>
      <c r="PJN248" s="125" t="str">
        <f t="shared" ca="1" si="179"/>
        <v/>
      </c>
      <c r="PJO248" s="125" t="str">
        <f t="shared" ca="1" si="179"/>
        <v/>
      </c>
      <c r="PJP248" s="125" t="str">
        <f t="shared" ca="1" si="179"/>
        <v/>
      </c>
      <c r="PJQ248" s="125" t="str">
        <f t="shared" ca="1" si="179"/>
        <v/>
      </c>
      <c r="PJR248" s="125" t="str">
        <f t="shared" ca="1" si="179"/>
        <v/>
      </c>
      <c r="PJS248" s="125" t="str">
        <f t="shared" ca="1" si="179"/>
        <v/>
      </c>
      <c r="PJT248" s="125" t="str">
        <f t="shared" ca="1" si="179"/>
        <v/>
      </c>
      <c r="PJU248" s="125" t="str">
        <f t="shared" ca="1" si="179"/>
        <v/>
      </c>
      <c r="PJV248" s="125" t="str">
        <f t="shared" ca="1" si="179"/>
        <v/>
      </c>
      <c r="PJW248" s="125" t="str">
        <f t="shared" ca="1" si="179"/>
        <v/>
      </c>
      <c r="PJX248" s="125" t="str">
        <f t="shared" ca="1" si="179"/>
        <v/>
      </c>
      <c r="PJY248" s="125" t="str">
        <f t="shared" ca="1" si="179"/>
        <v/>
      </c>
      <c r="PJZ248" s="125" t="str">
        <f t="shared" ca="1" si="179"/>
        <v/>
      </c>
      <c r="PKA248" s="125" t="str">
        <f t="shared" ca="1" si="179"/>
        <v/>
      </c>
      <c r="PKB248" s="125" t="str">
        <f t="shared" ca="1" si="179"/>
        <v/>
      </c>
      <c r="PKC248" s="125" t="str">
        <f t="shared" ca="1" si="179"/>
        <v/>
      </c>
      <c r="PKD248" s="125" t="str">
        <f t="shared" ca="1" si="179"/>
        <v/>
      </c>
      <c r="PKE248" s="125" t="str">
        <f t="shared" ca="1" si="179"/>
        <v/>
      </c>
      <c r="PKF248" s="125" t="str">
        <f t="shared" ca="1" si="179"/>
        <v/>
      </c>
      <c r="PKG248" s="125" t="str">
        <f t="shared" ca="1" si="179"/>
        <v/>
      </c>
      <c r="PKH248" s="125" t="str">
        <f t="shared" ca="1" si="179"/>
        <v/>
      </c>
      <c r="PKI248" s="125" t="str">
        <f t="shared" ca="1" si="179"/>
        <v/>
      </c>
      <c r="PKJ248" s="125" t="str">
        <f t="shared" ca="1" si="179"/>
        <v/>
      </c>
      <c r="PKK248" s="125" t="str">
        <f t="shared" ca="1" si="179"/>
        <v/>
      </c>
      <c r="PKL248" s="125" t="str">
        <f t="shared" ca="1" si="179"/>
        <v/>
      </c>
      <c r="PKM248" s="125" t="str">
        <f t="shared" ca="1" si="179"/>
        <v/>
      </c>
      <c r="PKN248" s="125" t="str">
        <f t="shared" ca="1" si="179"/>
        <v/>
      </c>
      <c r="PKO248" s="125" t="str">
        <f t="shared" ca="1" si="179"/>
        <v/>
      </c>
      <c r="PKP248" s="125" t="str">
        <f t="shared" ca="1" si="179"/>
        <v/>
      </c>
      <c r="PKQ248" s="125" t="str">
        <f t="shared" ca="1" si="179"/>
        <v/>
      </c>
      <c r="PKR248" s="125" t="str">
        <f t="shared" ca="1" si="179"/>
        <v/>
      </c>
      <c r="PKS248" s="125" t="str">
        <f t="shared" ca="1" si="179"/>
        <v/>
      </c>
      <c r="PKT248" s="125" t="str">
        <f t="shared" ca="1" si="179"/>
        <v/>
      </c>
      <c r="PKU248" s="125" t="str">
        <f t="shared" ca="1" si="179"/>
        <v/>
      </c>
      <c r="PKV248" s="125" t="str">
        <f t="shared" ca="1" si="179"/>
        <v/>
      </c>
      <c r="PKW248" s="125" t="str">
        <f t="shared" ca="1" si="179"/>
        <v/>
      </c>
      <c r="PKX248" s="125" t="str">
        <f t="shared" ca="1" si="179"/>
        <v/>
      </c>
      <c r="PKY248" s="125" t="str">
        <f t="shared" ca="1" si="179"/>
        <v/>
      </c>
      <c r="PKZ248" s="125" t="str">
        <f t="shared" ca="1" si="179"/>
        <v/>
      </c>
      <c r="PLA248" s="125" t="str">
        <f t="shared" ca="1" si="179"/>
        <v/>
      </c>
      <c r="PLB248" s="125" t="str">
        <f t="shared" ca="1" si="179"/>
        <v/>
      </c>
      <c r="PLC248" s="125" t="str">
        <f t="shared" ca="1" si="179"/>
        <v/>
      </c>
      <c r="PLD248" s="125" t="str">
        <f t="shared" ca="1" si="179"/>
        <v/>
      </c>
      <c r="PLE248" s="125" t="str">
        <f t="shared" ca="1" si="179"/>
        <v/>
      </c>
      <c r="PLF248" s="125" t="str">
        <f t="shared" ca="1" si="179"/>
        <v/>
      </c>
      <c r="PLG248" s="125" t="str">
        <f t="shared" ca="1" si="179"/>
        <v/>
      </c>
      <c r="PLH248" s="125" t="str">
        <f t="shared" ca="1" si="179"/>
        <v/>
      </c>
      <c r="PLI248" s="125" t="str">
        <f t="shared" ref="PLI248:PNT248" ca="1" si="180">IFERROR(INDEX(UNSPSCDes,MATCH(INDIRECT(ADDRESS(ROW(),COLUMN()-1,4)),UNSPSCCode,0)),"")</f>
        <v/>
      </c>
      <c r="PLJ248" s="125" t="str">
        <f t="shared" ca="1" si="180"/>
        <v/>
      </c>
      <c r="PLK248" s="125" t="str">
        <f t="shared" ca="1" si="180"/>
        <v/>
      </c>
      <c r="PLL248" s="125" t="str">
        <f t="shared" ca="1" si="180"/>
        <v/>
      </c>
      <c r="PLM248" s="125" t="str">
        <f t="shared" ca="1" si="180"/>
        <v/>
      </c>
      <c r="PLN248" s="125" t="str">
        <f t="shared" ca="1" si="180"/>
        <v/>
      </c>
      <c r="PLO248" s="125" t="str">
        <f t="shared" ca="1" si="180"/>
        <v/>
      </c>
      <c r="PLP248" s="125" t="str">
        <f t="shared" ca="1" si="180"/>
        <v/>
      </c>
      <c r="PLQ248" s="125" t="str">
        <f t="shared" ca="1" si="180"/>
        <v/>
      </c>
      <c r="PLR248" s="125" t="str">
        <f t="shared" ca="1" si="180"/>
        <v/>
      </c>
      <c r="PLS248" s="125" t="str">
        <f t="shared" ca="1" si="180"/>
        <v/>
      </c>
      <c r="PLT248" s="125" t="str">
        <f t="shared" ca="1" si="180"/>
        <v/>
      </c>
      <c r="PLU248" s="125" t="str">
        <f t="shared" ca="1" si="180"/>
        <v/>
      </c>
      <c r="PLV248" s="125" t="str">
        <f t="shared" ca="1" si="180"/>
        <v/>
      </c>
      <c r="PLW248" s="125" t="str">
        <f t="shared" ca="1" si="180"/>
        <v/>
      </c>
      <c r="PLX248" s="125" t="str">
        <f t="shared" ca="1" si="180"/>
        <v/>
      </c>
      <c r="PLY248" s="125" t="str">
        <f t="shared" ca="1" si="180"/>
        <v/>
      </c>
      <c r="PLZ248" s="125" t="str">
        <f t="shared" ca="1" si="180"/>
        <v/>
      </c>
      <c r="PMA248" s="125" t="str">
        <f t="shared" ca="1" si="180"/>
        <v/>
      </c>
      <c r="PMB248" s="125" t="str">
        <f t="shared" ca="1" si="180"/>
        <v/>
      </c>
      <c r="PMC248" s="125" t="str">
        <f t="shared" ca="1" si="180"/>
        <v/>
      </c>
      <c r="PMD248" s="125" t="str">
        <f t="shared" ca="1" si="180"/>
        <v/>
      </c>
      <c r="PME248" s="125" t="str">
        <f t="shared" ca="1" si="180"/>
        <v/>
      </c>
      <c r="PMF248" s="125" t="str">
        <f t="shared" ca="1" si="180"/>
        <v/>
      </c>
      <c r="PMG248" s="125" t="str">
        <f t="shared" ca="1" si="180"/>
        <v/>
      </c>
      <c r="PMH248" s="125" t="str">
        <f t="shared" ca="1" si="180"/>
        <v/>
      </c>
      <c r="PMI248" s="125" t="str">
        <f t="shared" ca="1" si="180"/>
        <v/>
      </c>
      <c r="PMJ248" s="125" t="str">
        <f t="shared" ca="1" si="180"/>
        <v/>
      </c>
      <c r="PMK248" s="125" t="str">
        <f t="shared" ca="1" si="180"/>
        <v/>
      </c>
      <c r="PML248" s="125" t="str">
        <f t="shared" ca="1" si="180"/>
        <v/>
      </c>
      <c r="PMM248" s="125" t="str">
        <f t="shared" ca="1" si="180"/>
        <v/>
      </c>
      <c r="PMN248" s="125" t="str">
        <f t="shared" ca="1" si="180"/>
        <v/>
      </c>
      <c r="PMO248" s="125" t="str">
        <f t="shared" ca="1" si="180"/>
        <v/>
      </c>
      <c r="PMP248" s="125" t="str">
        <f t="shared" ca="1" si="180"/>
        <v/>
      </c>
      <c r="PMQ248" s="125" t="str">
        <f t="shared" ca="1" si="180"/>
        <v/>
      </c>
      <c r="PMR248" s="125" t="str">
        <f t="shared" ca="1" si="180"/>
        <v/>
      </c>
      <c r="PMS248" s="125" t="str">
        <f t="shared" ca="1" si="180"/>
        <v/>
      </c>
      <c r="PMT248" s="125" t="str">
        <f t="shared" ca="1" si="180"/>
        <v/>
      </c>
      <c r="PMU248" s="125" t="str">
        <f t="shared" ca="1" si="180"/>
        <v/>
      </c>
      <c r="PMV248" s="125" t="str">
        <f t="shared" ca="1" si="180"/>
        <v/>
      </c>
      <c r="PMW248" s="125" t="str">
        <f t="shared" ca="1" si="180"/>
        <v/>
      </c>
      <c r="PMX248" s="125" t="str">
        <f t="shared" ca="1" si="180"/>
        <v/>
      </c>
      <c r="PMY248" s="125" t="str">
        <f t="shared" ca="1" si="180"/>
        <v/>
      </c>
      <c r="PMZ248" s="125" t="str">
        <f t="shared" ca="1" si="180"/>
        <v/>
      </c>
      <c r="PNA248" s="125" t="str">
        <f t="shared" ca="1" si="180"/>
        <v/>
      </c>
      <c r="PNB248" s="125" t="str">
        <f t="shared" ca="1" si="180"/>
        <v/>
      </c>
      <c r="PNC248" s="125" t="str">
        <f t="shared" ca="1" si="180"/>
        <v/>
      </c>
      <c r="PND248" s="125" t="str">
        <f t="shared" ca="1" si="180"/>
        <v/>
      </c>
      <c r="PNE248" s="125" t="str">
        <f t="shared" ca="1" si="180"/>
        <v/>
      </c>
      <c r="PNF248" s="125" t="str">
        <f t="shared" ca="1" si="180"/>
        <v/>
      </c>
      <c r="PNG248" s="125" t="str">
        <f t="shared" ca="1" si="180"/>
        <v/>
      </c>
      <c r="PNH248" s="125" t="str">
        <f t="shared" ca="1" si="180"/>
        <v/>
      </c>
      <c r="PNI248" s="125" t="str">
        <f t="shared" ca="1" si="180"/>
        <v/>
      </c>
      <c r="PNJ248" s="125" t="str">
        <f t="shared" ca="1" si="180"/>
        <v/>
      </c>
      <c r="PNK248" s="125" t="str">
        <f t="shared" ca="1" si="180"/>
        <v/>
      </c>
      <c r="PNL248" s="125" t="str">
        <f t="shared" ca="1" si="180"/>
        <v/>
      </c>
      <c r="PNM248" s="125" t="str">
        <f t="shared" ca="1" si="180"/>
        <v/>
      </c>
      <c r="PNN248" s="125" t="str">
        <f t="shared" ca="1" si="180"/>
        <v/>
      </c>
      <c r="PNO248" s="125" t="str">
        <f t="shared" ca="1" si="180"/>
        <v/>
      </c>
      <c r="PNP248" s="125" t="str">
        <f t="shared" ca="1" si="180"/>
        <v/>
      </c>
      <c r="PNQ248" s="125" t="str">
        <f t="shared" ca="1" si="180"/>
        <v/>
      </c>
      <c r="PNR248" s="125" t="str">
        <f t="shared" ca="1" si="180"/>
        <v/>
      </c>
      <c r="PNS248" s="125" t="str">
        <f t="shared" ca="1" si="180"/>
        <v/>
      </c>
      <c r="PNT248" s="125" t="str">
        <f t="shared" ca="1" si="180"/>
        <v/>
      </c>
      <c r="PNU248" s="125" t="str">
        <f t="shared" ref="PNU248:PQF248" ca="1" si="181">IFERROR(INDEX(UNSPSCDes,MATCH(INDIRECT(ADDRESS(ROW(),COLUMN()-1,4)),UNSPSCCode,0)),"")</f>
        <v/>
      </c>
      <c r="PNV248" s="125" t="str">
        <f t="shared" ca="1" si="181"/>
        <v/>
      </c>
      <c r="PNW248" s="125" t="str">
        <f t="shared" ca="1" si="181"/>
        <v/>
      </c>
      <c r="PNX248" s="125" t="str">
        <f t="shared" ca="1" si="181"/>
        <v/>
      </c>
      <c r="PNY248" s="125" t="str">
        <f t="shared" ca="1" si="181"/>
        <v/>
      </c>
      <c r="PNZ248" s="125" t="str">
        <f t="shared" ca="1" si="181"/>
        <v/>
      </c>
      <c r="POA248" s="125" t="str">
        <f t="shared" ca="1" si="181"/>
        <v/>
      </c>
      <c r="POB248" s="125" t="str">
        <f t="shared" ca="1" si="181"/>
        <v/>
      </c>
      <c r="POC248" s="125" t="str">
        <f t="shared" ca="1" si="181"/>
        <v/>
      </c>
      <c r="POD248" s="125" t="str">
        <f t="shared" ca="1" si="181"/>
        <v/>
      </c>
      <c r="POE248" s="125" t="str">
        <f t="shared" ca="1" si="181"/>
        <v/>
      </c>
      <c r="POF248" s="125" t="str">
        <f t="shared" ca="1" si="181"/>
        <v/>
      </c>
      <c r="POG248" s="125" t="str">
        <f t="shared" ca="1" si="181"/>
        <v/>
      </c>
      <c r="POH248" s="125" t="str">
        <f t="shared" ca="1" si="181"/>
        <v/>
      </c>
      <c r="POI248" s="125" t="str">
        <f t="shared" ca="1" si="181"/>
        <v/>
      </c>
      <c r="POJ248" s="125" t="str">
        <f t="shared" ca="1" si="181"/>
        <v/>
      </c>
      <c r="POK248" s="125" t="str">
        <f t="shared" ca="1" si="181"/>
        <v/>
      </c>
      <c r="POL248" s="125" t="str">
        <f t="shared" ca="1" si="181"/>
        <v/>
      </c>
      <c r="POM248" s="125" t="str">
        <f t="shared" ca="1" si="181"/>
        <v/>
      </c>
      <c r="PON248" s="125" t="str">
        <f t="shared" ca="1" si="181"/>
        <v/>
      </c>
      <c r="POO248" s="125" t="str">
        <f t="shared" ca="1" si="181"/>
        <v/>
      </c>
      <c r="POP248" s="125" t="str">
        <f t="shared" ca="1" si="181"/>
        <v/>
      </c>
      <c r="POQ248" s="125" t="str">
        <f t="shared" ca="1" si="181"/>
        <v/>
      </c>
      <c r="POR248" s="125" t="str">
        <f t="shared" ca="1" si="181"/>
        <v/>
      </c>
      <c r="POS248" s="125" t="str">
        <f t="shared" ca="1" si="181"/>
        <v/>
      </c>
      <c r="POT248" s="125" t="str">
        <f t="shared" ca="1" si="181"/>
        <v/>
      </c>
      <c r="POU248" s="125" t="str">
        <f t="shared" ca="1" si="181"/>
        <v/>
      </c>
      <c r="POV248" s="125" t="str">
        <f t="shared" ca="1" si="181"/>
        <v/>
      </c>
      <c r="POW248" s="125" t="str">
        <f t="shared" ca="1" si="181"/>
        <v/>
      </c>
      <c r="POX248" s="125" t="str">
        <f t="shared" ca="1" si="181"/>
        <v/>
      </c>
      <c r="POY248" s="125" t="str">
        <f t="shared" ca="1" si="181"/>
        <v/>
      </c>
      <c r="POZ248" s="125" t="str">
        <f t="shared" ca="1" si="181"/>
        <v/>
      </c>
      <c r="PPA248" s="125" t="str">
        <f t="shared" ca="1" si="181"/>
        <v/>
      </c>
      <c r="PPB248" s="125" t="str">
        <f t="shared" ca="1" si="181"/>
        <v/>
      </c>
      <c r="PPC248" s="125" t="str">
        <f t="shared" ca="1" si="181"/>
        <v/>
      </c>
      <c r="PPD248" s="125" t="str">
        <f t="shared" ca="1" si="181"/>
        <v/>
      </c>
      <c r="PPE248" s="125" t="str">
        <f t="shared" ca="1" si="181"/>
        <v/>
      </c>
      <c r="PPF248" s="125" t="str">
        <f t="shared" ca="1" si="181"/>
        <v/>
      </c>
      <c r="PPG248" s="125" t="str">
        <f t="shared" ca="1" si="181"/>
        <v/>
      </c>
      <c r="PPH248" s="125" t="str">
        <f t="shared" ca="1" si="181"/>
        <v/>
      </c>
      <c r="PPI248" s="125" t="str">
        <f t="shared" ca="1" si="181"/>
        <v/>
      </c>
      <c r="PPJ248" s="125" t="str">
        <f t="shared" ca="1" si="181"/>
        <v/>
      </c>
      <c r="PPK248" s="125" t="str">
        <f t="shared" ca="1" si="181"/>
        <v/>
      </c>
      <c r="PPL248" s="125" t="str">
        <f t="shared" ca="1" si="181"/>
        <v/>
      </c>
      <c r="PPM248" s="125" t="str">
        <f t="shared" ca="1" si="181"/>
        <v/>
      </c>
      <c r="PPN248" s="125" t="str">
        <f t="shared" ca="1" si="181"/>
        <v/>
      </c>
      <c r="PPO248" s="125" t="str">
        <f t="shared" ca="1" si="181"/>
        <v/>
      </c>
      <c r="PPP248" s="125" t="str">
        <f t="shared" ca="1" si="181"/>
        <v/>
      </c>
      <c r="PPQ248" s="125" t="str">
        <f t="shared" ca="1" si="181"/>
        <v/>
      </c>
      <c r="PPR248" s="125" t="str">
        <f t="shared" ca="1" si="181"/>
        <v/>
      </c>
      <c r="PPS248" s="125" t="str">
        <f t="shared" ca="1" si="181"/>
        <v/>
      </c>
      <c r="PPT248" s="125" t="str">
        <f t="shared" ca="1" si="181"/>
        <v/>
      </c>
      <c r="PPU248" s="125" t="str">
        <f t="shared" ca="1" si="181"/>
        <v/>
      </c>
      <c r="PPV248" s="125" t="str">
        <f t="shared" ca="1" si="181"/>
        <v/>
      </c>
      <c r="PPW248" s="125" t="str">
        <f t="shared" ca="1" si="181"/>
        <v/>
      </c>
      <c r="PPX248" s="125" t="str">
        <f t="shared" ca="1" si="181"/>
        <v/>
      </c>
      <c r="PPY248" s="125" t="str">
        <f t="shared" ca="1" si="181"/>
        <v/>
      </c>
      <c r="PPZ248" s="125" t="str">
        <f t="shared" ca="1" si="181"/>
        <v/>
      </c>
      <c r="PQA248" s="125" t="str">
        <f t="shared" ca="1" si="181"/>
        <v/>
      </c>
      <c r="PQB248" s="125" t="str">
        <f t="shared" ca="1" si="181"/>
        <v/>
      </c>
      <c r="PQC248" s="125" t="str">
        <f t="shared" ca="1" si="181"/>
        <v/>
      </c>
      <c r="PQD248" s="125" t="str">
        <f t="shared" ca="1" si="181"/>
        <v/>
      </c>
      <c r="PQE248" s="125" t="str">
        <f t="shared" ca="1" si="181"/>
        <v/>
      </c>
      <c r="PQF248" s="125" t="str">
        <f t="shared" ca="1" si="181"/>
        <v/>
      </c>
      <c r="PQG248" s="125" t="str">
        <f t="shared" ref="PQG248:PSR248" ca="1" si="182">IFERROR(INDEX(UNSPSCDes,MATCH(INDIRECT(ADDRESS(ROW(),COLUMN()-1,4)),UNSPSCCode,0)),"")</f>
        <v/>
      </c>
      <c r="PQH248" s="125" t="str">
        <f t="shared" ca="1" si="182"/>
        <v/>
      </c>
      <c r="PQI248" s="125" t="str">
        <f t="shared" ca="1" si="182"/>
        <v/>
      </c>
      <c r="PQJ248" s="125" t="str">
        <f t="shared" ca="1" si="182"/>
        <v/>
      </c>
      <c r="PQK248" s="125" t="str">
        <f t="shared" ca="1" si="182"/>
        <v/>
      </c>
      <c r="PQL248" s="125" t="str">
        <f t="shared" ca="1" si="182"/>
        <v/>
      </c>
      <c r="PQM248" s="125" t="str">
        <f t="shared" ca="1" si="182"/>
        <v/>
      </c>
      <c r="PQN248" s="125" t="str">
        <f t="shared" ca="1" si="182"/>
        <v/>
      </c>
      <c r="PQO248" s="125" t="str">
        <f t="shared" ca="1" si="182"/>
        <v/>
      </c>
      <c r="PQP248" s="125" t="str">
        <f t="shared" ca="1" si="182"/>
        <v/>
      </c>
      <c r="PQQ248" s="125" t="str">
        <f t="shared" ca="1" si="182"/>
        <v/>
      </c>
      <c r="PQR248" s="125" t="str">
        <f t="shared" ca="1" si="182"/>
        <v/>
      </c>
      <c r="PQS248" s="125" t="str">
        <f t="shared" ca="1" si="182"/>
        <v/>
      </c>
      <c r="PQT248" s="125" t="str">
        <f t="shared" ca="1" si="182"/>
        <v/>
      </c>
      <c r="PQU248" s="125" t="str">
        <f t="shared" ca="1" si="182"/>
        <v/>
      </c>
      <c r="PQV248" s="125" t="str">
        <f t="shared" ca="1" si="182"/>
        <v/>
      </c>
      <c r="PQW248" s="125" t="str">
        <f t="shared" ca="1" si="182"/>
        <v/>
      </c>
      <c r="PQX248" s="125" t="str">
        <f t="shared" ca="1" si="182"/>
        <v/>
      </c>
      <c r="PQY248" s="125" t="str">
        <f t="shared" ca="1" si="182"/>
        <v/>
      </c>
      <c r="PQZ248" s="125" t="str">
        <f t="shared" ca="1" si="182"/>
        <v/>
      </c>
      <c r="PRA248" s="125" t="str">
        <f t="shared" ca="1" si="182"/>
        <v/>
      </c>
      <c r="PRB248" s="125" t="str">
        <f t="shared" ca="1" si="182"/>
        <v/>
      </c>
      <c r="PRC248" s="125" t="str">
        <f t="shared" ca="1" si="182"/>
        <v/>
      </c>
      <c r="PRD248" s="125" t="str">
        <f t="shared" ca="1" si="182"/>
        <v/>
      </c>
      <c r="PRE248" s="125" t="str">
        <f t="shared" ca="1" si="182"/>
        <v/>
      </c>
      <c r="PRF248" s="125" t="str">
        <f t="shared" ca="1" si="182"/>
        <v/>
      </c>
      <c r="PRG248" s="125" t="str">
        <f t="shared" ca="1" si="182"/>
        <v/>
      </c>
      <c r="PRH248" s="125" t="str">
        <f t="shared" ca="1" si="182"/>
        <v/>
      </c>
      <c r="PRI248" s="125" t="str">
        <f t="shared" ca="1" si="182"/>
        <v/>
      </c>
      <c r="PRJ248" s="125" t="str">
        <f t="shared" ca="1" si="182"/>
        <v/>
      </c>
      <c r="PRK248" s="125" t="str">
        <f t="shared" ca="1" si="182"/>
        <v/>
      </c>
      <c r="PRL248" s="125" t="str">
        <f t="shared" ca="1" si="182"/>
        <v/>
      </c>
      <c r="PRM248" s="125" t="str">
        <f t="shared" ca="1" si="182"/>
        <v/>
      </c>
      <c r="PRN248" s="125" t="str">
        <f t="shared" ca="1" si="182"/>
        <v/>
      </c>
      <c r="PRO248" s="125" t="str">
        <f t="shared" ca="1" si="182"/>
        <v/>
      </c>
      <c r="PRP248" s="125" t="str">
        <f t="shared" ca="1" si="182"/>
        <v/>
      </c>
      <c r="PRQ248" s="125" t="str">
        <f t="shared" ca="1" si="182"/>
        <v/>
      </c>
      <c r="PRR248" s="125" t="str">
        <f t="shared" ca="1" si="182"/>
        <v/>
      </c>
      <c r="PRS248" s="125" t="str">
        <f t="shared" ca="1" si="182"/>
        <v/>
      </c>
      <c r="PRT248" s="125" t="str">
        <f t="shared" ca="1" si="182"/>
        <v/>
      </c>
      <c r="PRU248" s="125" t="str">
        <f t="shared" ca="1" si="182"/>
        <v/>
      </c>
      <c r="PRV248" s="125" t="str">
        <f t="shared" ca="1" si="182"/>
        <v/>
      </c>
      <c r="PRW248" s="125" t="str">
        <f t="shared" ca="1" si="182"/>
        <v/>
      </c>
      <c r="PRX248" s="125" t="str">
        <f t="shared" ca="1" si="182"/>
        <v/>
      </c>
      <c r="PRY248" s="125" t="str">
        <f t="shared" ca="1" si="182"/>
        <v/>
      </c>
      <c r="PRZ248" s="125" t="str">
        <f t="shared" ca="1" si="182"/>
        <v/>
      </c>
      <c r="PSA248" s="125" t="str">
        <f t="shared" ca="1" si="182"/>
        <v/>
      </c>
      <c r="PSB248" s="125" t="str">
        <f t="shared" ca="1" si="182"/>
        <v/>
      </c>
      <c r="PSC248" s="125" t="str">
        <f t="shared" ca="1" si="182"/>
        <v/>
      </c>
      <c r="PSD248" s="125" t="str">
        <f t="shared" ca="1" si="182"/>
        <v/>
      </c>
      <c r="PSE248" s="125" t="str">
        <f t="shared" ca="1" si="182"/>
        <v/>
      </c>
      <c r="PSF248" s="125" t="str">
        <f t="shared" ca="1" si="182"/>
        <v/>
      </c>
      <c r="PSG248" s="125" t="str">
        <f t="shared" ca="1" si="182"/>
        <v/>
      </c>
      <c r="PSH248" s="125" t="str">
        <f t="shared" ca="1" si="182"/>
        <v/>
      </c>
      <c r="PSI248" s="125" t="str">
        <f t="shared" ca="1" si="182"/>
        <v/>
      </c>
      <c r="PSJ248" s="125" t="str">
        <f t="shared" ca="1" si="182"/>
        <v/>
      </c>
      <c r="PSK248" s="125" t="str">
        <f t="shared" ca="1" si="182"/>
        <v/>
      </c>
      <c r="PSL248" s="125" t="str">
        <f t="shared" ca="1" si="182"/>
        <v/>
      </c>
      <c r="PSM248" s="125" t="str">
        <f t="shared" ca="1" si="182"/>
        <v/>
      </c>
      <c r="PSN248" s="125" t="str">
        <f t="shared" ca="1" si="182"/>
        <v/>
      </c>
      <c r="PSO248" s="125" t="str">
        <f t="shared" ca="1" si="182"/>
        <v/>
      </c>
      <c r="PSP248" s="125" t="str">
        <f t="shared" ca="1" si="182"/>
        <v/>
      </c>
      <c r="PSQ248" s="125" t="str">
        <f t="shared" ca="1" si="182"/>
        <v/>
      </c>
      <c r="PSR248" s="125" t="str">
        <f t="shared" ca="1" si="182"/>
        <v/>
      </c>
      <c r="PSS248" s="125" t="str">
        <f t="shared" ref="PSS248:PVD248" ca="1" si="183">IFERROR(INDEX(UNSPSCDes,MATCH(INDIRECT(ADDRESS(ROW(),COLUMN()-1,4)),UNSPSCCode,0)),"")</f>
        <v/>
      </c>
      <c r="PST248" s="125" t="str">
        <f t="shared" ca="1" si="183"/>
        <v/>
      </c>
      <c r="PSU248" s="125" t="str">
        <f t="shared" ca="1" si="183"/>
        <v/>
      </c>
      <c r="PSV248" s="125" t="str">
        <f t="shared" ca="1" si="183"/>
        <v/>
      </c>
      <c r="PSW248" s="125" t="str">
        <f t="shared" ca="1" si="183"/>
        <v/>
      </c>
      <c r="PSX248" s="125" t="str">
        <f t="shared" ca="1" si="183"/>
        <v/>
      </c>
      <c r="PSY248" s="125" t="str">
        <f t="shared" ca="1" si="183"/>
        <v/>
      </c>
      <c r="PSZ248" s="125" t="str">
        <f t="shared" ca="1" si="183"/>
        <v/>
      </c>
      <c r="PTA248" s="125" t="str">
        <f t="shared" ca="1" si="183"/>
        <v/>
      </c>
      <c r="PTB248" s="125" t="str">
        <f t="shared" ca="1" si="183"/>
        <v/>
      </c>
      <c r="PTC248" s="125" t="str">
        <f t="shared" ca="1" si="183"/>
        <v/>
      </c>
      <c r="PTD248" s="125" t="str">
        <f t="shared" ca="1" si="183"/>
        <v/>
      </c>
      <c r="PTE248" s="125" t="str">
        <f t="shared" ca="1" si="183"/>
        <v/>
      </c>
      <c r="PTF248" s="125" t="str">
        <f t="shared" ca="1" si="183"/>
        <v/>
      </c>
      <c r="PTG248" s="125" t="str">
        <f t="shared" ca="1" si="183"/>
        <v/>
      </c>
      <c r="PTH248" s="125" t="str">
        <f t="shared" ca="1" si="183"/>
        <v/>
      </c>
      <c r="PTI248" s="125" t="str">
        <f t="shared" ca="1" si="183"/>
        <v/>
      </c>
      <c r="PTJ248" s="125" t="str">
        <f t="shared" ca="1" si="183"/>
        <v/>
      </c>
      <c r="PTK248" s="125" t="str">
        <f t="shared" ca="1" si="183"/>
        <v/>
      </c>
      <c r="PTL248" s="125" t="str">
        <f t="shared" ca="1" si="183"/>
        <v/>
      </c>
      <c r="PTM248" s="125" t="str">
        <f t="shared" ca="1" si="183"/>
        <v/>
      </c>
      <c r="PTN248" s="125" t="str">
        <f t="shared" ca="1" si="183"/>
        <v/>
      </c>
      <c r="PTO248" s="125" t="str">
        <f t="shared" ca="1" si="183"/>
        <v/>
      </c>
      <c r="PTP248" s="125" t="str">
        <f t="shared" ca="1" si="183"/>
        <v/>
      </c>
      <c r="PTQ248" s="125" t="str">
        <f t="shared" ca="1" si="183"/>
        <v/>
      </c>
      <c r="PTR248" s="125" t="str">
        <f t="shared" ca="1" si="183"/>
        <v/>
      </c>
      <c r="PTS248" s="125" t="str">
        <f t="shared" ca="1" si="183"/>
        <v/>
      </c>
      <c r="PTT248" s="125" t="str">
        <f t="shared" ca="1" si="183"/>
        <v/>
      </c>
      <c r="PTU248" s="125" t="str">
        <f t="shared" ca="1" si="183"/>
        <v/>
      </c>
      <c r="PTV248" s="125" t="str">
        <f t="shared" ca="1" si="183"/>
        <v/>
      </c>
      <c r="PTW248" s="125" t="str">
        <f t="shared" ca="1" si="183"/>
        <v/>
      </c>
      <c r="PTX248" s="125" t="str">
        <f t="shared" ca="1" si="183"/>
        <v/>
      </c>
      <c r="PTY248" s="125" t="str">
        <f t="shared" ca="1" si="183"/>
        <v/>
      </c>
      <c r="PTZ248" s="125" t="str">
        <f t="shared" ca="1" si="183"/>
        <v/>
      </c>
      <c r="PUA248" s="125" t="str">
        <f t="shared" ca="1" si="183"/>
        <v/>
      </c>
      <c r="PUB248" s="125" t="str">
        <f t="shared" ca="1" si="183"/>
        <v/>
      </c>
      <c r="PUC248" s="125" t="str">
        <f t="shared" ca="1" si="183"/>
        <v/>
      </c>
      <c r="PUD248" s="125" t="str">
        <f t="shared" ca="1" si="183"/>
        <v/>
      </c>
      <c r="PUE248" s="125" t="str">
        <f t="shared" ca="1" si="183"/>
        <v/>
      </c>
      <c r="PUF248" s="125" t="str">
        <f t="shared" ca="1" si="183"/>
        <v/>
      </c>
      <c r="PUG248" s="125" t="str">
        <f t="shared" ca="1" si="183"/>
        <v/>
      </c>
      <c r="PUH248" s="125" t="str">
        <f t="shared" ca="1" si="183"/>
        <v/>
      </c>
      <c r="PUI248" s="125" t="str">
        <f t="shared" ca="1" si="183"/>
        <v/>
      </c>
      <c r="PUJ248" s="125" t="str">
        <f t="shared" ca="1" si="183"/>
        <v/>
      </c>
      <c r="PUK248" s="125" t="str">
        <f t="shared" ca="1" si="183"/>
        <v/>
      </c>
      <c r="PUL248" s="125" t="str">
        <f t="shared" ca="1" si="183"/>
        <v/>
      </c>
      <c r="PUM248" s="125" t="str">
        <f t="shared" ca="1" si="183"/>
        <v/>
      </c>
      <c r="PUN248" s="125" t="str">
        <f t="shared" ca="1" si="183"/>
        <v/>
      </c>
      <c r="PUO248" s="125" t="str">
        <f t="shared" ca="1" si="183"/>
        <v/>
      </c>
      <c r="PUP248" s="125" t="str">
        <f t="shared" ca="1" si="183"/>
        <v/>
      </c>
      <c r="PUQ248" s="125" t="str">
        <f t="shared" ca="1" si="183"/>
        <v/>
      </c>
      <c r="PUR248" s="125" t="str">
        <f t="shared" ca="1" si="183"/>
        <v/>
      </c>
      <c r="PUS248" s="125" t="str">
        <f t="shared" ca="1" si="183"/>
        <v/>
      </c>
      <c r="PUT248" s="125" t="str">
        <f t="shared" ca="1" si="183"/>
        <v/>
      </c>
      <c r="PUU248" s="125" t="str">
        <f t="shared" ca="1" si="183"/>
        <v/>
      </c>
      <c r="PUV248" s="125" t="str">
        <f t="shared" ca="1" si="183"/>
        <v/>
      </c>
      <c r="PUW248" s="125" t="str">
        <f t="shared" ca="1" si="183"/>
        <v/>
      </c>
      <c r="PUX248" s="125" t="str">
        <f t="shared" ca="1" si="183"/>
        <v/>
      </c>
      <c r="PUY248" s="125" t="str">
        <f t="shared" ca="1" si="183"/>
        <v/>
      </c>
      <c r="PUZ248" s="125" t="str">
        <f t="shared" ca="1" si="183"/>
        <v/>
      </c>
      <c r="PVA248" s="125" t="str">
        <f t="shared" ca="1" si="183"/>
        <v/>
      </c>
      <c r="PVB248" s="125" t="str">
        <f t="shared" ca="1" si="183"/>
        <v/>
      </c>
      <c r="PVC248" s="125" t="str">
        <f t="shared" ca="1" si="183"/>
        <v/>
      </c>
      <c r="PVD248" s="125" t="str">
        <f t="shared" ca="1" si="183"/>
        <v/>
      </c>
      <c r="PVE248" s="125" t="str">
        <f t="shared" ref="PVE248:PXP248" ca="1" si="184">IFERROR(INDEX(UNSPSCDes,MATCH(INDIRECT(ADDRESS(ROW(),COLUMN()-1,4)),UNSPSCCode,0)),"")</f>
        <v/>
      </c>
      <c r="PVF248" s="125" t="str">
        <f t="shared" ca="1" si="184"/>
        <v/>
      </c>
      <c r="PVG248" s="125" t="str">
        <f t="shared" ca="1" si="184"/>
        <v/>
      </c>
      <c r="PVH248" s="125" t="str">
        <f t="shared" ca="1" si="184"/>
        <v/>
      </c>
      <c r="PVI248" s="125" t="str">
        <f t="shared" ca="1" si="184"/>
        <v/>
      </c>
      <c r="PVJ248" s="125" t="str">
        <f t="shared" ca="1" si="184"/>
        <v/>
      </c>
      <c r="PVK248" s="125" t="str">
        <f t="shared" ca="1" si="184"/>
        <v/>
      </c>
      <c r="PVL248" s="125" t="str">
        <f t="shared" ca="1" si="184"/>
        <v/>
      </c>
      <c r="PVM248" s="125" t="str">
        <f t="shared" ca="1" si="184"/>
        <v/>
      </c>
      <c r="PVN248" s="125" t="str">
        <f t="shared" ca="1" si="184"/>
        <v/>
      </c>
      <c r="PVO248" s="125" t="str">
        <f t="shared" ca="1" si="184"/>
        <v/>
      </c>
      <c r="PVP248" s="125" t="str">
        <f t="shared" ca="1" si="184"/>
        <v/>
      </c>
      <c r="PVQ248" s="125" t="str">
        <f t="shared" ca="1" si="184"/>
        <v/>
      </c>
      <c r="PVR248" s="125" t="str">
        <f t="shared" ca="1" si="184"/>
        <v/>
      </c>
      <c r="PVS248" s="125" t="str">
        <f t="shared" ca="1" si="184"/>
        <v/>
      </c>
      <c r="PVT248" s="125" t="str">
        <f t="shared" ca="1" si="184"/>
        <v/>
      </c>
      <c r="PVU248" s="125" t="str">
        <f t="shared" ca="1" si="184"/>
        <v/>
      </c>
      <c r="PVV248" s="125" t="str">
        <f t="shared" ca="1" si="184"/>
        <v/>
      </c>
      <c r="PVW248" s="125" t="str">
        <f t="shared" ca="1" si="184"/>
        <v/>
      </c>
      <c r="PVX248" s="125" t="str">
        <f t="shared" ca="1" si="184"/>
        <v/>
      </c>
      <c r="PVY248" s="125" t="str">
        <f t="shared" ca="1" si="184"/>
        <v/>
      </c>
      <c r="PVZ248" s="125" t="str">
        <f t="shared" ca="1" si="184"/>
        <v/>
      </c>
      <c r="PWA248" s="125" t="str">
        <f t="shared" ca="1" si="184"/>
        <v/>
      </c>
      <c r="PWB248" s="125" t="str">
        <f t="shared" ca="1" si="184"/>
        <v/>
      </c>
      <c r="PWC248" s="125" t="str">
        <f t="shared" ca="1" si="184"/>
        <v/>
      </c>
      <c r="PWD248" s="125" t="str">
        <f t="shared" ca="1" si="184"/>
        <v/>
      </c>
      <c r="PWE248" s="125" t="str">
        <f t="shared" ca="1" si="184"/>
        <v/>
      </c>
      <c r="PWF248" s="125" t="str">
        <f t="shared" ca="1" si="184"/>
        <v/>
      </c>
      <c r="PWG248" s="125" t="str">
        <f t="shared" ca="1" si="184"/>
        <v/>
      </c>
      <c r="PWH248" s="125" t="str">
        <f t="shared" ca="1" si="184"/>
        <v/>
      </c>
      <c r="PWI248" s="125" t="str">
        <f t="shared" ca="1" si="184"/>
        <v/>
      </c>
      <c r="PWJ248" s="125" t="str">
        <f t="shared" ca="1" si="184"/>
        <v/>
      </c>
      <c r="PWK248" s="125" t="str">
        <f t="shared" ca="1" si="184"/>
        <v/>
      </c>
      <c r="PWL248" s="125" t="str">
        <f t="shared" ca="1" si="184"/>
        <v/>
      </c>
      <c r="PWM248" s="125" t="str">
        <f t="shared" ca="1" si="184"/>
        <v/>
      </c>
      <c r="PWN248" s="125" t="str">
        <f t="shared" ca="1" si="184"/>
        <v/>
      </c>
      <c r="PWO248" s="125" t="str">
        <f t="shared" ca="1" si="184"/>
        <v/>
      </c>
      <c r="PWP248" s="125" t="str">
        <f t="shared" ca="1" si="184"/>
        <v/>
      </c>
      <c r="PWQ248" s="125" t="str">
        <f t="shared" ca="1" si="184"/>
        <v/>
      </c>
      <c r="PWR248" s="125" t="str">
        <f t="shared" ca="1" si="184"/>
        <v/>
      </c>
      <c r="PWS248" s="125" t="str">
        <f t="shared" ca="1" si="184"/>
        <v/>
      </c>
      <c r="PWT248" s="125" t="str">
        <f t="shared" ca="1" si="184"/>
        <v/>
      </c>
      <c r="PWU248" s="125" t="str">
        <f t="shared" ca="1" si="184"/>
        <v/>
      </c>
      <c r="PWV248" s="125" t="str">
        <f t="shared" ca="1" si="184"/>
        <v/>
      </c>
      <c r="PWW248" s="125" t="str">
        <f t="shared" ca="1" si="184"/>
        <v/>
      </c>
      <c r="PWX248" s="125" t="str">
        <f t="shared" ca="1" si="184"/>
        <v/>
      </c>
      <c r="PWY248" s="125" t="str">
        <f t="shared" ca="1" si="184"/>
        <v/>
      </c>
      <c r="PWZ248" s="125" t="str">
        <f t="shared" ca="1" si="184"/>
        <v/>
      </c>
      <c r="PXA248" s="125" t="str">
        <f t="shared" ca="1" si="184"/>
        <v/>
      </c>
      <c r="PXB248" s="125" t="str">
        <f t="shared" ca="1" si="184"/>
        <v/>
      </c>
      <c r="PXC248" s="125" t="str">
        <f t="shared" ca="1" si="184"/>
        <v/>
      </c>
      <c r="PXD248" s="125" t="str">
        <f t="shared" ca="1" si="184"/>
        <v/>
      </c>
      <c r="PXE248" s="125" t="str">
        <f t="shared" ca="1" si="184"/>
        <v/>
      </c>
      <c r="PXF248" s="125" t="str">
        <f t="shared" ca="1" si="184"/>
        <v/>
      </c>
      <c r="PXG248" s="125" t="str">
        <f t="shared" ca="1" si="184"/>
        <v/>
      </c>
      <c r="PXH248" s="125" t="str">
        <f t="shared" ca="1" si="184"/>
        <v/>
      </c>
      <c r="PXI248" s="125" t="str">
        <f t="shared" ca="1" si="184"/>
        <v/>
      </c>
      <c r="PXJ248" s="125" t="str">
        <f t="shared" ca="1" si="184"/>
        <v/>
      </c>
      <c r="PXK248" s="125" t="str">
        <f t="shared" ca="1" si="184"/>
        <v/>
      </c>
      <c r="PXL248" s="125" t="str">
        <f t="shared" ca="1" si="184"/>
        <v/>
      </c>
      <c r="PXM248" s="125" t="str">
        <f t="shared" ca="1" si="184"/>
        <v/>
      </c>
      <c r="PXN248" s="125" t="str">
        <f t="shared" ca="1" si="184"/>
        <v/>
      </c>
      <c r="PXO248" s="125" t="str">
        <f t="shared" ca="1" si="184"/>
        <v/>
      </c>
      <c r="PXP248" s="125" t="str">
        <f t="shared" ca="1" si="184"/>
        <v/>
      </c>
      <c r="PXQ248" s="125" t="str">
        <f t="shared" ref="PXQ248:QAB248" ca="1" si="185">IFERROR(INDEX(UNSPSCDes,MATCH(INDIRECT(ADDRESS(ROW(),COLUMN()-1,4)),UNSPSCCode,0)),"")</f>
        <v/>
      </c>
      <c r="PXR248" s="125" t="str">
        <f t="shared" ca="1" si="185"/>
        <v/>
      </c>
      <c r="PXS248" s="125" t="str">
        <f t="shared" ca="1" si="185"/>
        <v/>
      </c>
      <c r="PXT248" s="125" t="str">
        <f t="shared" ca="1" si="185"/>
        <v/>
      </c>
      <c r="PXU248" s="125" t="str">
        <f t="shared" ca="1" si="185"/>
        <v/>
      </c>
      <c r="PXV248" s="125" t="str">
        <f t="shared" ca="1" si="185"/>
        <v/>
      </c>
      <c r="PXW248" s="125" t="str">
        <f t="shared" ca="1" si="185"/>
        <v/>
      </c>
      <c r="PXX248" s="125" t="str">
        <f t="shared" ca="1" si="185"/>
        <v/>
      </c>
      <c r="PXY248" s="125" t="str">
        <f t="shared" ca="1" si="185"/>
        <v/>
      </c>
      <c r="PXZ248" s="125" t="str">
        <f t="shared" ca="1" si="185"/>
        <v/>
      </c>
      <c r="PYA248" s="125" t="str">
        <f t="shared" ca="1" si="185"/>
        <v/>
      </c>
      <c r="PYB248" s="125" t="str">
        <f t="shared" ca="1" si="185"/>
        <v/>
      </c>
      <c r="PYC248" s="125" t="str">
        <f t="shared" ca="1" si="185"/>
        <v/>
      </c>
      <c r="PYD248" s="125" t="str">
        <f t="shared" ca="1" si="185"/>
        <v/>
      </c>
      <c r="PYE248" s="125" t="str">
        <f t="shared" ca="1" si="185"/>
        <v/>
      </c>
      <c r="PYF248" s="125" t="str">
        <f t="shared" ca="1" si="185"/>
        <v/>
      </c>
      <c r="PYG248" s="125" t="str">
        <f t="shared" ca="1" si="185"/>
        <v/>
      </c>
      <c r="PYH248" s="125" t="str">
        <f t="shared" ca="1" si="185"/>
        <v/>
      </c>
      <c r="PYI248" s="125" t="str">
        <f t="shared" ca="1" si="185"/>
        <v/>
      </c>
      <c r="PYJ248" s="125" t="str">
        <f t="shared" ca="1" si="185"/>
        <v/>
      </c>
      <c r="PYK248" s="125" t="str">
        <f t="shared" ca="1" si="185"/>
        <v/>
      </c>
      <c r="PYL248" s="125" t="str">
        <f t="shared" ca="1" si="185"/>
        <v/>
      </c>
      <c r="PYM248" s="125" t="str">
        <f t="shared" ca="1" si="185"/>
        <v/>
      </c>
      <c r="PYN248" s="125" t="str">
        <f t="shared" ca="1" si="185"/>
        <v/>
      </c>
      <c r="PYO248" s="125" t="str">
        <f t="shared" ca="1" si="185"/>
        <v/>
      </c>
      <c r="PYP248" s="125" t="str">
        <f t="shared" ca="1" si="185"/>
        <v/>
      </c>
      <c r="PYQ248" s="125" t="str">
        <f t="shared" ca="1" si="185"/>
        <v/>
      </c>
      <c r="PYR248" s="125" t="str">
        <f t="shared" ca="1" si="185"/>
        <v/>
      </c>
      <c r="PYS248" s="125" t="str">
        <f t="shared" ca="1" si="185"/>
        <v/>
      </c>
      <c r="PYT248" s="125" t="str">
        <f t="shared" ca="1" si="185"/>
        <v/>
      </c>
      <c r="PYU248" s="125" t="str">
        <f t="shared" ca="1" si="185"/>
        <v/>
      </c>
      <c r="PYV248" s="125" t="str">
        <f t="shared" ca="1" si="185"/>
        <v/>
      </c>
      <c r="PYW248" s="125" t="str">
        <f t="shared" ca="1" si="185"/>
        <v/>
      </c>
      <c r="PYX248" s="125" t="str">
        <f t="shared" ca="1" si="185"/>
        <v/>
      </c>
      <c r="PYY248" s="125" t="str">
        <f t="shared" ca="1" si="185"/>
        <v/>
      </c>
      <c r="PYZ248" s="125" t="str">
        <f t="shared" ca="1" si="185"/>
        <v/>
      </c>
      <c r="PZA248" s="125" t="str">
        <f t="shared" ca="1" si="185"/>
        <v/>
      </c>
      <c r="PZB248" s="125" t="str">
        <f t="shared" ca="1" si="185"/>
        <v/>
      </c>
      <c r="PZC248" s="125" t="str">
        <f t="shared" ca="1" si="185"/>
        <v/>
      </c>
      <c r="PZD248" s="125" t="str">
        <f t="shared" ca="1" si="185"/>
        <v/>
      </c>
      <c r="PZE248" s="125" t="str">
        <f t="shared" ca="1" si="185"/>
        <v/>
      </c>
      <c r="PZF248" s="125" t="str">
        <f t="shared" ca="1" si="185"/>
        <v/>
      </c>
      <c r="PZG248" s="125" t="str">
        <f t="shared" ca="1" si="185"/>
        <v/>
      </c>
      <c r="PZH248" s="125" t="str">
        <f t="shared" ca="1" si="185"/>
        <v/>
      </c>
      <c r="PZI248" s="125" t="str">
        <f t="shared" ca="1" si="185"/>
        <v/>
      </c>
      <c r="PZJ248" s="125" t="str">
        <f t="shared" ca="1" si="185"/>
        <v/>
      </c>
      <c r="PZK248" s="125" t="str">
        <f t="shared" ca="1" si="185"/>
        <v/>
      </c>
      <c r="PZL248" s="125" t="str">
        <f t="shared" ca="1" si="185"/>
        <v/>
      </c>
      <c r="PZM248" s="125" t="str">
        <f t="shared" ca="1" si="185"/>
        <v/>
      </c>
      <c r="PZN248" s="125" t="str">
        <f t="shared" ca="1" si="185"/>
        <v/>
      </c>
      <c r="PZO248" s="125" t="str">
        <f t="shared" ca="1" si="185"/>
        <v/>
      </c>
      <c r="PZP248" s="125" t="str">
        <f t="shared" ca="1" si="185"/>
        <v/>
      </c>
      <c r="PZQ248" s="125" t="str">
        <f t="shared" ca="1" si="185"/>
        <v/>
      </c>
      <c r="PZR248" s="125" t="str">
        <f t="shared" ca="1" si="185"/>
        <v/>
      </c>
      <c r="PZS248" s="125" t="str">
        <f t="shared" ca="1" si="185"/>
        <v/>
      </c>
      <c r="PZT248" s="125" t="str">
        <f t="shared" ca="1" si="185"/>
        <v/>
      </c>
      <c r="PZU248" s="125" t="str">
        <f t="shared" ca="1" si="185"/>
        <v/>
      </c>
      <c r="PZV248" s="125" t="str">
        <f t="shared" ca="1" si="185"/>
        <v/>
      </c>
      <c r="PZW248" s="125" t="str">
        <f t="shared" ca="1" si="185"/>
        <v/>
      </c>
      <c r="PZX248" s="125" t="str">
        <f t="shared" ca="1" si="185"/>
        <v/>
      </c>
      <c r="PZY248" s="125" t="str">
        <f t="shared" ca="1" si="185"/>
        <v/>
      </c>
      <c r="PZZ248" s="125" t="str">
        <f t="shared" ca="1" si="185"/>
        <v/>
      </c>
      <c r="QAA248" s="125" t="str">
        <f t="shared" ca="1" si="185"/>
        <v/>
      </c>
      <c r="QAB248" s="125" t="str">
        <f t="shared" ca="1" si="185"/>
        <v/>
      </c>
      <c r="QAC248" s="125" t="str">
        <f t="shared" ref="QAC248:QCN248" ca="1" si="186">IFERROR(INDEX(UNSPSCDes,MATCH(INDIRECT(ADDRESS(ROW(),COLUMN()-1,4)),UNSPSCCode,0)),"")</f>
        <v/>
      </c>
      <c r="QAD248" s="125" t="str">
        <f t="shared" ca="1" si="186"/>
        <v/>
      </c>
      <c r="QAE248" s="125" t="str">
        <f t="shared" ca="1" si="186"/>
        <v/>
      </c>
      <c r="QAF248" s="125" t="str">
        <f t="shared" ca="1" si="186"/>
        <v/>
      </c>
      <c r="QAG248" s="125" t="str">
        <f t="shared" ca="1" si="186"/>
        <v/>
      </c>
      <c r="QAH248" s="125" t="str">
        <f t="shared" ca="1" si="186"/>
        <v/>
      </c>
      <c r="QAI248" s="125" t="str">
        <f t="shared" ca="1" si="186"/>
        <v/>
      </c>
      <c r="QAJ248" s="125" t="str">
        <f t="shared" ca="1" si="186"/>
        <v/>
      </c>
      <c r="QAK248" s="125" t="str">
        <f t="shared" ca="1" si="186"/>
        <v/>
      </c>
      <c r="QAL248" s="125" t="str">
        <f t="shared" ca="1" si="186"/>
        <v/>
      </c>
      <c r="QAM248" s="125" t="str">
        <f t="shared" ca="1" si="186"/>
        <v/>
      </c>
      <c r="QAN248" s="125" t="str">
        <f t="shared" ca="1" si="186"/>
        <v/>
      </c>
      <c r="QAO248" s="125" t="str">
        <f t="shared" ca="1" si="186"/>
        <v/>
      </c>
      <c r="QAP248" s="125" t="str">
        <f t="shared" ca="1" si="186"/>
        <v/>
      </c>
      <c r="QAQ248" s="125" t="str">
        <f t="shared" ca="1" si="186"/>
        <v/>
      </c>
      <c r="QAR248" s="125" t="str">
        <f t="shared" ca="1" si="186"/>
        <v/>
      </c>
      <c r="QAS248" s="125" t="str">
        <f t="shared" ca="1" si="186"/>
        <v/>
      </c>
      <c r="QAT248" s="125" t="str">
        <f t="shared" ca="1" si="186"/>
        <v/>
      </c>
      <c r="QAU248" s="125" t="str">
        <f t="shared" ca="1" si="186"/>
        <v/>
      </c>
      <c r="QAV248" s="125" t="str">
        <f t="shared" ca="1" si="186"/>
        <v/>
      </c>
      <c r="QAW248" s="125" t="str">
        <f t="shared" ca="1" si="186"/>
        <v/>
      </c>
      <c r="QAX248" s="125" t="str">
        <f t="shared" ca="1" si="186"/>
        <v/>
      </c>
      <c r="QAY248" s="125" t="str">
        <f t="shared" ca="1" si="186"/>
        <v/>
      </c>
      <c r="QAZ248" s="125" t="str">
        <f t="shared" ca="1" si="186"/>
        <v/>
      </c>
      <c r="QBA248" s="125" t="str">
        <f t="shared" ca="1" si="186"/>
        <v/>
      </c>
      <c r="QBB248" s="125" t="str">
        <f t="shared" ca="1" si="186"/>
        <v/>
      </c>
      <c r="QBC248" s="125" t="str">
        <f t="shared" ca="1" si="186"/>
        <v/>
      </c>
      <c r="QBD248" s="125" t="str">
        <f t="shared" ca="1" si="186"/>
        <v/>
      </c>
      <c r="QBE248" s="125" t="str">
        <f t="shared" ca="1" si="186"/>
        <v/>
      </c>
      <c r="QBF248" s="125" t="str">
        <f t="shared" ca="1" si="186"/>
        <v/>
      </c>
      <c r="QBG248" s="125" t="str">
        <f t="shared" ca="1" si="186"/>
        <v/>
      </c>
      <c r="QBH248" s="125" t="str">
        <f t="shared" ca="1" si="186"/>
        <v/>
      </c>
      <c r="QBI248" s="125" t="str">
        <f t="shared" ca="1" si="186"/>
        <v/>
      </c>
      <c r="QBJ248" s="125" t="str">
        <f t="shared" ca="1" si="186"/>
        <v/>
      </c>
      <c r="QBK248" s="125" t="str">
        <f t="shared" ca="1" si="186"/>
        <v/>
      </c>
      <c r="QBL248" s="125" t="str">
        <f t="shared" ca="1" si="186"/>
        <v/>
      </c>
      <c r="QBM248" s="125" t="str">
        <f t="shared" ca="1" si="186"/>
        <v/>
      </c>
      <c r="QBN248" s="125" t="str">
        <f t="shared" ca="1" si="186"/>
        <v/>
      </c>
      <c r="QBO248" s="125" t="str">
        <f t="shared" ca="1" si="186"/>
        <v/>
      </c>
      <c r="QBP248" s="125" t="str">
        <f t="shared" ca="1" si="186"/>
        <v/>
      </c>
      <c r="QBQ248" s="125" t="str">
        <f t="shared" ca="1" si="186"/>
        <v/>
      </c>
      <c r="QBR248" s="125" t="str">
        <f t="shared" ca="1" si="186"/>
        <v/>
      </c>
      <c r="QBS248" s="125" t="str">
        <f t="shared" ca="1" si="186"/>
        <v/>
      </c>
      <c r="QBT248" s="125" t="str">
        <f t="shared" ca="1" si="186"/>
        <v/>
      </c>
      <c r="QBU248" s="125" t="str">
        <f t="shared" ca="1" si="186"/>
        <v/>
      </c>
      <c r="QBV248" s="125" t="str">
        <f t="shared" ca="1" si="186"/>
        <v/>
      </c>
      <c r="QBW248" s="125" t="str">
        <f t="shared" ca="1" si="186"/>
        <v/>
      </c>
      <c r="QBX248" s="125" t="str">
        <f t="shared" ca="1" si="186"/>
        <v/>
      </c>
      <c r="QBY248" s="125" t="str">
        <f t="shared" ca="1" si="186"/>
        <v/>
      </c>
      <c r="QBZ248" s="125" t="str">
        <f t="shared" ca="1" si="186"/>
        <v/>
      </c>
      <c r="QCA248" s="125" t="str">
        <f t="shared" ca="1" si="186"/>
        <v/>
      </c>
      <c r="QCB248" s="125" t="str">
        <f t="shared" ca="1" si="186"/>
        <v/>
      </c>
      <c r="QCC248" s="125" t="str">
        <f t="shared" ca="1" si="186"/>
        <v/>
      </c>
      <c r="QCD248" s="125" t="str">
        <f t="shared" ca="1" si="186"/>
        <v/>
      </c>
      <c r="QCE248" s="125" t="str">
        <f t="shared" ca="1" si="186"/>
        <v/>
      </c>
      <c r="QCF248" s="125" t="str">
        <f t="shared" ca="1" si="186"/>
        <v/>
      </c>
      <c r="QCG248" s="125" t="str">
        <f t="shared" ca="1" si="186"/>
        <v/>
      </c>
      <c r="QCH248" s="125" t="str">
        <f t="shared" ca="1" si="186"/>
        <v/>
      </c>
      <c r="QCI248" s="125" t="str">
        <f t="shared" ca="1" si="186"/>
        <v/>
      </c>
      <c r="QCJ248" s="125" t="str">
        <f t="shared" ca="1" si="186"/>
        <v/>
      </c>
      <c r="QCK248" s="125" t="str">
        <f t="shared" ca="1" si="186"/>
        <v/>
      </c>
      <c r="QCL248" s="125" t="str">
        <f t="shared" ca="1" si="186"/>
        <v/>
      </c>
      <c r="QCM248" s="125" t="str">
        <f t="shared" ca="1" si="186"/>
        <v/>
      </c>
      <c r="QCN248" s="125" t="str">
        <f t="shared" ca="1" si="186"/>
        <v/>
      </c>
      <c r="QCO248" s="125" t="str">
        <f t="shared" ref="QCO248:QEZ248" ca="1" si="187">IFERROR(INDEX(UNSPSCDes,MATCH(INDIRECT(ADDRESS(ROW(),COLUMN()-1,4)),UNSPSCCode,0)),"")</f>
        <v/>
      </c>
      <c r="QCP248" s="125" t="str">
        <f t="shared" ca="1" si="187"/>
        <v/>
      </c>
      <c r="QCQ248" s="125" t="str">
        <f t="shared" ca="1" si="187"/>
        <v/>
      </c>
      <c r="QCR248" s="125" t="str">
        <f t="shared" ca="1" si="187"/>
        <v/>
      </c>
      <c r="QCS248" s="125" t="str">
        <f t="shared" ca="1" si="187"/>
        <v/>
      </c>
      <c r="QCT248" s="125" t="str">
        <f t="shared" ca="1" si="187"/>
        <v/>
      </c>
      <c r="QCU248" s="125" t="str">
        <f t="shared" ca="1" si="187"/>
        <v/>
      </c>
      <c r="QCV248" s="125" t="str">
        <f t="shared" ca="1" si="187"/>
        <v/>
      </c>
      <c r="QCW248" s="125" t="str">
        <f t="shared" ca="1" si="187"/>
        <v/>
      </c>
      <c r="QCX248" s="125" t="str">
        <f t="shared" ca="1" si="187"/>
        <v/>
      </c>
      <c r="QCY248" s="125" t="str">
        <f t="shared" ca="1" si="187"/>
        <v/>
      </c>
      <c r="QCZ248" s="125" t="str">
        <f t="shared" ca="1" si="187"/>
        <v/>
      </c>
      <c r="QDA248" s="125" t="str">
        <f t="shared" ca="1" si="187"/>
        <v/>
      </c>
      <c r="QDB248" s="125" t="str">
        <f t="shared" ca="1" si="187"/>
        <v/>
      </c>
      <c r="QDC248" s="125" t="str">
        <f t="shared" ca="1" si="187"/>
        <v/>
      </c>
      <c r="QDD248" s="125" t="str">
        <f t="shared" ca="1" si="187"/>
        <v/>
      </c>
      <c r="QDE248" s="125" t="str">
        <f t="shared" ca="1" si="187"/>
        <v/>
      </c>
      <c r="QDF248" s="125" t="str">
        <f t="shared" ca="1" si="187"/>
        <v/>
      </c>
      <c r="QDG248" s="125" t="str">
        <f t="shared" ca="1" si="187"/>
        <v/>
      </c>
      <c r="QDH248" s="125" t="str">
        <f t="shared" ca="1" si="187"/>
        <v/>
      </c>
      <c r="QDI248" s="125" t="str">
        <f t="shared" ca="1" si="187"/>
        <v/>
      </c>
      <c r="QDJ248" s="125" t="str">
        <f t="shared" ca="1" si="187"/>
        <v/>
      </c>
      <c r="QDK248" s="125" t="str">
        <f t="shared" ca="1" si="187"/>
        <v/>
      </c>
      <c r="QDL248" s="125" t="str">
        <f t="shared" ca="1" si="187"/>
        <v/>
      </c>
      <c r="QDM248" s="125" t="str">
        <f t="shared" ca="1" si="187"/>
        <v/>
      </c>
      <c r="QDN248" s="125" t="str">
        <f t="shared" ca="1" si="187"/>
        <v/>
      </c>
      <c r="QDO248" s="125" t="str">
        <f t="shared" ca="1" si="187"/>
        <v/>
      </c>
      <c r="QDP248" s="125" t="str">
        <f t="shared" ca="1" si="187"/>
        <v/>
      </c>
      <c r="QDQ248" s="125" t="str">
        <f t="shared" ca="1" si="187"/>
        <v/>
      </c>
      <c r="QDR248" s="125" t="str">
        <f t="shared" ca="1" si="187"/>
        <v/>
      </c>
      <c r="QDS248" s="125" t="str">
        <f t="shared" ca="1" si="187"/>
        <v/>
      </c>
      <c r="QDT248" s="125" t="str">
        <f t="shared" ca="1" si="187"/>
        <v/>
      </c>
      <c r="QDU248" s="125" t="str">
        <f t="shared" ca="1" si="187"/>
        <v/>
      </c>
      <c r="QDV248" s="125" t="str">
        <f t="shared" ca="1" si="187"/>
        <v/>
      </c>
      <c r="QDW248" s="125" t="str">
        <f t="shared" ca="1" si="187"/>
        <v/>
      </c>
      <c r="QDX248" s="125" t="str">
        <f t="shared" ca="1" si="187"/>
        <v/>
      </c>
      <c r="QDY248" s="125" t="str">
        <f t="shared" ca="1" si="187"/>
        <v/>
      </c>
      <c r="QDZ248" s="125" t="str">
        <f t="shared" ca="1" si="187"/>
        <v/>
      </c>
      <c r="QEA248" s="125" t="str">
        <f t="shared" ca="1" si="187"/>
        <v/>
      </c>
      <c r="QEB248" s="125" t="str">
        <f t="shared" ca="1" si="187"/>
        <v/>
      </c>
      <c r="QEC248" s="125" t="str">
        <f t="shared" ca="1" si="187"/>
        <v/>
      </c>
      <c r="QED248" s="125" t="str">
        <f t="shared" ca="1" si="187"/>
        <v/>
      </c>
      <c r="QEE248" s="125" t="str">
        <f t="shared" ca="1" si="187"/>
        <v/>
      </c>
      <c r="QEF248" s="125" t="str">
        <f t="shared" ca="1" si="187"/>
        <v/>
      </c>
      <c r="QEG248" s="125" t="str">
        <f t="shared" ca="1" si="187"/>
        <v/>
      </c>
      <c r="QEH248" s="125" t="str">
        <f t="shared" ca="1" si="187"/>
        <v/>
      </c>
      <c r="QEI248" s="125" t="str">
        <f t="shared" ca="1" si="187"/>
        <v/>
      </c>
      <c r="QEJ248" s="125" t="str">
        <f t="shared" ca="1" si="187"/>
        <v/>
      </c>
      <c r="QEK248" s="125" t="str">
        <f t="shared" ca="1" si="187"/>
        <v/>
      </c>
      <c r="QEL248" s="125" t="str">
        <f t="shared" ca="1" si="187"/>
        <v/>
      </c>
      <c r="QEM248" s="125" t="str">
        <f t="shared" ca="1" si="187"/>
        <v/>
      </c>
      <c r="QEN248" s="125" t="str">
        <f t="shared" ca="1" si="187"/>
        <v/>
      </c>
      <c r="QEO248" s="125" t="str">
        <f t="shared" ca="1" si="187"/>
        <v/>
      </c>
      <c r="QEP248" s="125" t="str">
        <f t="shared" ca="1" si="187"/>
        <v/>
      </c>
      <c r="QEQ248" s="125" t="str">
        <f t="shared" ca="1" si="187"/>
        <v/>
      </c>
      <c r="QER248" s="125" t="str">
        <f t="shared" ca="1" si="187"/>
        <v/>
      </c>
      <c r="QES248" s="125" t="str">
        <f t="shared" ca="1" si="187"/>
        <v/>
      </c>
      <c r="QET248" s="125" t="str">
        <f t="shared" ca="1" si="187"/>
        <v/>
      </c>
      <c r="QEU248" s="125" t="str">
        <f t="shared" ca="1" si="187"/>
        <v/>
      </c>
      <c r="QEV248" s="125" t="str">
        <f t="shared" ca="1" si="187"/>
        <v/>
      </c>
      <c r="QEW248" s="125" t="str">
        <f t="shared" ca="1" si="187"/>
        <v/>
      </c>
      <c r="QEX248" s="125" t="str">
        <f t="shared" ca="1" si="187"/>
        <v/>
      </c>
      <c r="QEY248" s="125" t="str">
        <f t="shared" ca="1" si="187"/>
        <v/>
      </c>
      <c r="QEZ248" s="125" t="str">
        <f t="shared" ca="1" si="187"/>
        <v/>
      </c>
      <c r="QFA248" s="125" t="str">
        <f t="shared" ref="QFA248:QHL248" ca="1" si="188">IFERROR(INDEX(UNSPSCDes,MATCH(INDIRECT(ADDRESS(ROW(),COLUMN()-1,4)),UNSPSCCode,0)),"")</f>
        <v/>
      </c>
      <c r="QFB248" s="125" t="str">
        <f t="shared" ca="1" si="188"/>
        <v/>
      </c>
      <c r="QFC248" s="125" t="str">
        <f t="shared" ca="1" si="188"/>
        <v/>
      </c>
      <c r="QFD248" s="125" t="str">
        <f t="shared" ca="1" si="188"/>
        <v/>
      </c>
      <c r="QFE248" s="125" t="str">
        <f t="shared" ca="1" si="188"/>
        <v/>
      </c>
      <c r="QFF248" s="125" t="str">
        <f t="shared" ca="1" si="188"/>
        <v/>
      </c>
      <c r="QFG248" s="125" t="str">
        <f t="shared" ca="1" si="188"/>
        <v/>
      </c>
      <c r="QFH248" s="125" t="str">
        <f t="shared" ca="1" si="188"/>
        <v/>
      </c>
      <c r="QFI248" s="125" t="str">
        <f t="shared" ca="1" si="188"/>
        <v/>
      </c>
      <c r="QFJ248" s="125" t="str">
        <f t="shared" ca="1" si="188"/>
        <v/>
      </c>
      <c r="QFK248" s="125" t="str">
        <f t="shared" ca="1" si="188"/>
        <v/>
      </c>
      <c r="QFL248" s="125" t="str">
        <f t="shared" ca="1" si="188"/>
        <v/>
      </c>
      <c r="QFM248" s="125" t="str">
        <f t="shared" ca="1" si="188"/>
        <v/>
      </c>
      <c r="QFN248" s="125" t="str">
        <f t="shared" ca="1" si="188"/>
        <v/>
      </c>
      <c r="QFO248" s="125" t="str">
        <f t="shared" ca="1" si="188"/>
        <v/>
      </c>
      <c r="QFP248" s="125" t="str">
        <f t="shared" ca="1" si="188"/>
        <v/>
      </c>
      <c r="QFQ248" s="125" t="str">
        <f t="shared" ca="1" si="188"/>
        <v/>
      </c>
      <c r="QFR248" s="125" t="str">
        <f t="shared" ca="1" si="188"/>
        <v/>
      </c>
      <c r="QFS248" s="125" t="str">
        <f t="shared" ca="1" si="188"/>
        <v/>
      </c>
      <c r="QFT248" s="125" t="str">
        <f t="shared" ca="1" si="188"/>
        <v/>
      </c>
      <c r="QFU248" s="125" t="str">
        <f t="shared" ca="1" si="188"/>
        <v/>
      </c>
      <c r="QFV248" s="125" t="str">
        <f t="shared" ca="1" si="188"/>
        <v/>
      </c>
      <c r="QFW248" s="125" t="str">
        <f t="shared" ca="1" si="188"/>
        <v/>
      </c>
      <c r="QFX248" s="125" t="str">
        <f t="shared" ca="1" si="188"/>
        <v/>
      </c>
      <c r="QFY248" s="125" t="str">
        <f t="shared" ca="1" si="188"/>
        <v/>
      </c>
      <c r="QFZ248" s="125" t="str">
        <f t="shared" ca="1" si="188"/>
        <v/>
      </c>
      <c r="QGA248" s="125" t="str">
        <f t="shared" ca="1" si="188"/>
        <v/>
      </c>
      <c r="QGB248" s="125" t="str">
        <f t="shared" ca="1" si="188"/>
        <v/>
      </c>
      <c r="QGC248" s="125" t="str">
        <f t="shared" ca="1" si="188"/>
        <v/>
      </c>
      <c r="QGD248" s="125" t="str">
        <f t="shared" ca="1" si="188"/>
        <v/>
      </c>
      <c r="QGE248" s="125" t="str">
        <f t="shared" ca="1" si="188"/>
        <v/>
      </c>
      <c r="QGF248" s="125" t="str">
        <f t="shared" ca="1" si="188"/>
        <v/>
      </c>
      <c r="QGG248" s="125" t="str">
        <f t="shared" ca="1" si="188"/>
        <v/>
      </c>
      <c r="QGH248" s="125" t="str">
        <f t="shared" ca="1" si="188"/>
        <v/>
      </c>
      <c r="QGI248" s="125" t="str">
        <f t="shared" ca="1" si="188"/>
        <v/>
      </c>
      <c r="QGJ248" s="125" t="str">
        <f t="shared" ca="1" si="188"/>
        <v/>
      </c>
      <c r="QGK248" s="125" t="str">
        <f t="shared" ca="1" si="188"/>
        <v/>
      </c>
      <c r="QGL248" s="125" t="str">
        <f t="shared" ca="1" si="188"/>
        <v/>
      </c>
      <c r="QGM248" s="125" t="str">
        <f t="shared" ca="1" si="188"/>
        <v/>
      </c>
      <c r="QGN248" s="125" t="str">
        <f t="shared" ca="1" si="188"/>
        <v/>
      </c>
      <c r="QGO248" s="125" t="str">
        <f t="shared" ca="1" si="188"/>
        <v/>
      </c>
      <c r="QGP248" s="125" t="str">
        <f t="shared" ca="1" si="188"/>
        <v/>
      </c>
      <c r="QGQ248" s="125" t="str">
        <f t="shared" ca="1" si="188"/>
        <v/>
      </c>
      <c r="QGR248" s="125" t="str">
        <f t="shared" ca="1" si="188"/>
        <v/>
      </c>
      <c r="QGS248" s="125" t="str">
        <f t="shared" ca="1" si="188"/>
        <v/>
      </c>
      <c r="QGT248" s="125" t="str">
        <f t="shared" ca="1" si="188"/>
        <v/>
      </c>
      <c r="QGU248" s="125" t="str">
        <f t="shared" ca="1" si="188"/>
        <v/>
      </c>
      <c r="QGV248" s="125" t="str">
        <f t="shared" ca="1" si="188"/>
        <v/>
      </c>
      <c r="QGW248" s="125" t="str">
        <f t="shared" ca="1" si="188"/>
        <v/>
      </c>
      <c r="QGX248" s="125" t="str">
        <f t="shared" ca="1" si="188"/>
        <v/>
      </c>
      <c r="QGY248" s="125" t="str">
        <f t="shared" ca="1" si="188"/>
        <v/>
      </c>
      <c r="QGZ248" s="125" t="str">
        <f t="shared" ca="1" si="188"/>
        <v/>
      </c>
      <c r="QHA248" s="125" t="str">
        <f t="shared" ca="1" si="188"/>
        <v/>
      </c>
      <c r="QHB248" s="125" t="str">
        <f t="shared" ca="1" si="188"/>
        <v/>
      </c>
      <c r="QHC248" s="125" t="str">
        <f t="shared" ca="1" si="188"/>
        <v/>
      </c>
      <c r="QHD248" s="125" t="str">
        <f t="shared" ca="1" si="188"/>
        <v/>
      </c>
      <c r="QHE248" s="125" t="str">
        <f t="shared" ca="1" si="188"/>
        <v/>
      </c>
      <c r="QHF248" s="125" t="str">
        <f t="shared" ca="1" si="188"/>
        <v/>
      </c>
      <c r="QHG248" s="125" t="str">
        <f t="shared" ca="1" si="188"/>
        <v/>
      </c>
      <c r="QHH248" s="125" t="str">
        <f t="shared" ca="1" si="188"/>
        <v/>
      </c>
      <c r="QHI248" s="125" t="str">
        <f t="shared" ca="1" si="188"/>
        <v/>
      </c>
      <c r="QHJ248" s="125" t="str">
        <f t="shared" ca="1" si="188"/>
        <v/>
      </c>
      <c r="QHK248" s="125" t="str">
        <f t="shared" ca="1" si="188"/>
        <v/>
      </c>
      <c r="QHL248" s="125" t="str">
        <f t="shared" ca="1" si="188"/>
        <v/>
      </c>
      <c r="QHM248" s="125" t="str">
        <f t="shared" ref="QHM248:QJX248" ca="1" si="189">IFERROR(INDEX(UNSPSCDes,MATCH(INDIRECT(ADDRESS(ROW(),COLUMN()-1,4)),UNSPSCCode,0)),"")</f>
        <v/>
      </c>
      <c r="QHN248" s="125" t="str">
        <f t="shared" ca="1" si="189"/>
        <v/>
      </c>
      <c r="QHO248" s="125" t="str">
        <f t="shared" ca="1" si="189"/>
        <v/>
      </c>
      <c r="QHP248" s="125" t="str">
        <f t="shared" ca="1" si="189"/>
        <v/>
      </c>
      <c r="QHQ248" s="125" t="str">
        <f t="shared" ca="1" si="189"/>
        <v/>
      </c>
      <c r="QHR248" s="125" t="str">
        <f t="shared" ca="1" si="189"/>
        <v/>
      </c>
      <c r="QHS248" s="125" t="str">
        <f t="shared" ca="1" si="189"/>
        <v/>
      </c>
      <c r="QHT248" s="125" t="str">
        <f t="shared" ca="1" si="189"/>
        <v/>
      </c>
      <c r="QHU248" s="125" t="str">
        <f t="shared" ca="1" si="189"/>
        <v/>
      </c>
      <c r="QHV248" s="125" t="str">
        <f t="shared" ca="1" si="189"/>
        <v/>
      </c>
      <c r="QHW248" s="125" t="str">
        <f t="shared" ca="1" si="189"/>
        <v/>
      </c>
      <c r="QHX248" s="125" t="str">
        <f t="shared" ca="1" si="189"/>
        <v/>
      </c>
      <c r="QHY248" s="125" t="str">
        <f t="shared" ca="1" si="189"/>
        <v/>
      </c>
      <c r="QHZ248" s="125" t="str">
        <f t="shared" ca="1" si="189"/>
        <v/>
      </c>
      <c r="QIA248" s="125" t="str">
        <f t="shared" ca="1" si="189"/>
        <v/>
      </c>
      <c r="QIB248" s="125" t="str">
        <f t="shared" ca="1" si="189"/>
        <v/>
      </c>
      <c r="QIC248" s="125" t="str">
        <f t="shared" ca="1" si="189"/>
        <v/>
      </c>
      <c r="QID248" s="125" t="str">
        <f t="shared" ca="1" si="189"/>
        <v/>
      </c>
      <c r="QIE248" s="125" t="str">
        <f t="shared" ca="1" si="189"/>
        <v/>
      </c>
      <c r="QIF248" s="125" t="str">
        <f t="shared" ca="1" si="189"/>
        <v/>
      </c>
      <c r="QIG248" s="125" t="str">
        <f t="shared" ca="1" si="189"/>
        <v/>
      </c>
      <c r="QIH248" s="125" t="str">
        <f t="shared" ca="1" si="189"/>
        <v/>
      </c>
      <c r="QII248" s="125" t="str">
        <f t="shared" ca="1" si="189"/>
        <v/>
      </c>
      <c r="QIJ248" s="125" t="str">
        <f t="shared" ca="1" si="189"/>
        <v/>
      </c>
      <c r="QIK248" s="125" t="str">
        <f t="shared" ca="1" si="189"/>
        <v/>
      </c>
      <c r="QIL248" s="125" t="str">
        <f t="shared" ca="1" si="189"/>
        <v/>
      </c>
      <c r="QIM248" s="125" t="str">
        <f t="shared" ca="1" si="189"/>
        <v/>
      </c>
      <c r="QIN248" s="125" t="str">
        <f t="shared" ca="1" si="189"/>
        <v/>
      </c>
      <c r="QIO248" s="125" t="str">
        <f t="shared" ca="1" si="189"/>
        <v/>
      </c>
      <c r="QIP248" s="125" t="str">
        <f t="shared" ca="1" si="189"/>
        <v/>
      </c>
      <c r="QIQ248" s="125" t="str">
        <f t="shared" ca="1" si="189"/>
        <v/>
      </c>
      <c r="QIR248" s="125" t="str">
        <f t="shared" ca="1" si="189"/>
        <v/>
      </c>
      <c r="QIS248" s="125" t="str">
        <f t="shared" ca="1" si="189"/>
        <v/>
      </c>
      <c r="QIT248" s="125" t="str">
        <f t="shared" ca="1" si="189"/>
        <v/>
      </c>
      <c r="QIU248" s="125" t="str">
        <f t="shared" ca="1" si="189"/>
        <v/>
      </c>
      <c r="QIV248" s="125" t="str">
        <f t="shared" ca="1" si="189"/>
        <v/>
      </c>
      <c r="QIW248" s="125" t="str">
        <f t="shared" ca="1" si="189"/>
        <v/>
      </c>
      <c r="QIX248" s="125" t="str">
        <f t="shared" ca="1" si="189"/>
        <v/>
      </c>
      <c r="QIY248" s="125" t="str">
        <f t="shared" ca="1" si="189"/>
        <v/>
      </c>
      <c r="QIZ248" s="125" t="str">
        <f t="shared" ca="1" si="189"/>
        <v/>
      </c>
      <c r="QJA248" s="125" t="str">
        <f t="shared" ca="1" si="189"/>
        <v/>
      </c>
      <c r="QJB248" s="125" t="str">
        <f t="shared" ca="1" si="189"/>
        <v/>
      </c>
      <c r="QJC248" s="125" t="str">
        <f t="shared" ca="1" si="189"/>
        <v/>
      </c>
      <c r="QJD248" s="125" t="str">
        <f t="shared" ca="1" si="189"/>
        <v/>
      </c>
      <c r="QJE248" s="125" t="str">
        <f t="shared" ca="1" si="189"/>
        <v/>
      </c>
      <c r="QJF248" s="125" t="str">
        <f t="shared" ca="1" si="189"/>
        <v/>
      </c>
      <c r="QJG248" s="125" t="str">
        <f t="shared" ca="1" si="189"/>
        <v/>
      </c>
      <c r="QJH248" s="125" t="str">
        <f t="shared" ca="1" si="189"/>
        <v/>
      </c>
      <c r="QJI248" s="125" t="str">
        <f t="shared" ca="1" si="189"/>
        <v/>
      </c>
      <c r="QJJ248" s="125" t="str">
        <f t="shared" ca="1" si="189"/>
        <v/>
      </c>
      <c r="QJK248" s="125" t="str">
        <f t="shared" ca="1" si="189"/>
        <v/>
      </c>
      <c r="QJL248" s="125" t="str">
        <f t="shared" ca="1" si="189"/>
        <v/>
      </c>
      <c r="QJM248" s="125" t="str">
        <f t="shared" ca="1" si="189"/>
        <v/>
      </c>
      <c r="QJN248" s="125" t="str">
        <f t="shared" ca="1" si="189"/>
        <v/>
      </c>
      <c r="QJO248" s="125" t="str">
        <f t="shared" ca="1" si="189"/>
        <v/>
      </c>
      <c r="QJP248" s="125" t="str">
        <f t="shared" ca="1" si="189"/>
        <v/>
      </c>
      <c r="QJQ248" s="125" t="str">
        <f t="shared" ca="1" si="189"/>
        <v/>
      </c>
      <c r="QJR248" s="125" t="str">
        <f t="shared" ca="1" si="189"/>
        <v/>
      </c>
      <c r="QJS248" s="125" t="str">
        <f t="shared" ca="1" si="189"/>
        <v/>
      </c>
      <c r="QJT248" s="125" t="str">
        <f t="shared" ca="1" si="189"/>
        <v/>
      </c>
      <c r="QJU248" s="125" t="str">
        <f t="shared" ca="1" si="189"/>
        <v/>
      </c>
      <c r="QJV248" s="125" t="str">
        <f t="shared" ca="1" si="189"/>
        <v/>
      </c>
      <c r="QJW248" s="125" t="str">
        <f t="shared" ca="1" si="189"/>
        <v/>
      </c>
      <c r="QJX248" s="125" t="str">
        <f t="shared" ca="1" si="189"/>
        <v/>
      </c>
      <c r="QJY248" s="125" t="str">
        <f t="shared" ref="QJY248:QMJ248" ca="1" si="190">IFERROR(INDEX(UNSPSCDes,MATCH(INDIRECT(ADDRESS(ROW(),COLUMN()-1,4)),UNSPSCCode,0)),"")</f>
        <v/>
      </c>
      <c r="QJZ248" s="125" t="str">
        <f t="shared" ca="1" si="190"/>
        <v/>
      </c>
      <c r="QKA248" s="125" t="str">
        <f t="shared" ca="1" si="190"/>
        <v/>
      </c>
      <c r="QKB248" s="125" t="str">
        <f t="shared" ca="1" si="190"/>
        <v/>
      </c>
      <c r="QKC248" s="125" t="str">
        <f t="shared" ca="1" si="190"/>
        <v/>
      </c>
      <c r="QKD248" s="125" t="str">
        <f t="shared" ca="1" si="190"/>
        <v/>
      </c>
      <c r="QKE248" s="125" t="str">
        <f t="shared" ca="1" si="190"/>
        <v/>
      </c>
      <c r="QKF248" s="125" t="str">
        <f t="shared" ca="1" si="190"/>
        <v/>
      </c>
      <c r="QKG248" s="125" t="str">
        <f t="shared" ca="1" si="190"/>
        <v/>
      </c>
      <c r="QKH248" s="125" t="str">
        <f t="shared" ca="1" si="190"/>
        <v/>
      </c>
      <c r="QKI248" s="125" t="str">
        <f t="shared" ca="1" si="190"/>
        <v/>
      </c>
      <c r="QKJ248" s="125" t="str">
        <f t="shared" ca="1" si="190"/>
        <v/>
      </c>
      <c r="QKK248" s="125" t="str">
        <f t="shared" ca="1" si="190"/>
        <v/>
      </c>
      <c r="QKL248" s="125" t="str">
        <f t="shared" ca="1" si="190"/>
        <v/>
      </c>
      <c r="QKM248" s="125" t="str">
        <f t="shared" ca="1" si="190"/>
        <v/>
      </c>
      <c r="QKN248" s="125" t="str">
        <f t="shared" ca="1" si="190"/>
        <v/>
      </c>
      <c r="QKO248" s="125" t="str">
        <f t="shared" ca="1" si="190"/>
        <v/>
      </c>
      <c r="QKP248" s="125" t="str">
        <f t="shared" ca="1" si="190"/>
        <v/>
      </c>
      <c r="QKQ248" s="125" t="str">
        <f t="shared" ca="1" si="190"/>
        <v/>
      </c>
      <c r="QKR248" s="125" t="str">
        <f t="shared" ca="1" si="190"/>
        <v/>
      </c>
      <c r="QKS248" s="125" t="str">
        <f t="shared" ca="1" si="190"/>
        <v/>
      </c>
      <c r="QKT248" s="125" t="str">
        <f t="shared" ca="1" si="190"/>
        <v/>
      </c>
      <c r="QKU248" s="125" t="str">
        <f t="shared" ca="1" si="190"/>
        <v/>
      </c>
      <c r="QKV248" s="125" t="str">
        <f t="shared" ca="1" si="190"/>
        <v/>
      </c>
      <c r="QKW248" s="125" t="str">
        <f t="shared" ca="1" si="190"/>
        <v/>
      </c>
      <c r="QKX248" s="125" t="str">
        <f t="shared" ca="1" si="190"/>
        <v/>
      </c>
      <c r="QKY248" s="125" t="str">
        <f t="shared" ca="1" si="190"/>
        <v/>
      </c>
      <c r="QKZ248" s="125" t="str">
        <f t="shared" ca="1" si="190"/>
        <v/>
      </c>
      <c r="QLA248" s="125" t="str">
        <f t="shared" ca="1" si="190"/>
        <v/>
      </c>
      <c r="QLB248" s="125" t="str">
        <f t="shared" ca="1" si="190"/>
        <v/>
      </c>
      <c r="QLC248" s="125" t="str">
        <f t="shared" ca="1" si="190"/>
        <v/>
      </c>
      <c r="QLD248" s="125" t="str">
        <f t="shared" ca="1" si="190"/>
        <v/>
      </c>
      <c r="QLE248" s="125" t="str">
        <f t="shared" ca="1" si="190"/>
        <v/>
      </c>
      <c r="QLF248" s="125" t="str">
        <f t="shared" ca="1" si="190"/>
        <v/>
      </c>
      <c r="QLG248" s="125" t="str">
        <f t="shared" ca="1" si="190"/>
        <v/>
      </c>
      <c r="QLH248" s="125" t="str">
        <f t="shared" ca="1" si="190"/>
        <v/>
      </c>
      <c r="QLI248" s="125" t="str">
        <f t="shared" ca="1" si="190"/>
        <v/>
      </c>
      <c r="QLJ248" s="125" t="str">
        <f t="shared" ca="1" si="190"/>
        <v/>
      </c>
      <c r="QLK248" s="125" t="str">
        <f t="shared" ca="1" si="190"/>
        <v/>
      </c>
      <c r="QLL248" s="125" t="str">
        <f t="shared" ca="1" si="190"/>
        <v/>
      </c>
      <c r="QLM248" s="125" t="str">
        <f t="shared" ca="1" si="190"/>
        <v/>
      </c>
      <c r="QLN248" s="125" t="str">
        <f t="shared" ca="1" si="190"/>
        <v/>
      </c>
      <c r="QLO248" s="125" t="str">
        <f t="shared" ca="1" si="190"/>
        <v/>
      </c>
      <c r="QLP248" s="125" t="str">
        <f t="shared" ca="1" si="190"/>
        <v/>
      </c>
      <c r="QLQ248" s="125" t="str">
        <f t="shared" ca="1" si="190"/>
        <v/>
      </c>
      <c r="QLR248" s="125" t="str">
        <f t="shared" ca="1" si="190"/>
        <v/>
      </c>
      <c r="QLS248" s="125" t="str">
        <f t="shared" ca="1" si="190"/>
        <v/>
      </c>
      <c r="QLT248" s="125" t="str">
        <f t="shared" ca="1" si="190"/>
        <v/>
      </c>
      <c r="QLU248" s="125" t="str">
        <f t="shared" ca="1" si="190"/>
        <v/>
      </c>
      <c r="QLV248" s="125" t="str">
        <f t="shared" ca="1" si="190"/>
        <v/>
      </c>
      <c r="QLW248" s="125" t="str">
        <f t="shared" ca="1" si="190"/>
        <v/>
      </c>
      <c r="QLX248" s="125" t="str">
        <f t="shared" ca="1" si="190"/>
        <v/>
      </c>
      <c r="QLY248" s="125" t="str">
        <f t="shared" ca="1" si="190"/>
        <v/>
      </c>
      <c r="QLZ248" s="125" t="str">
        <f t="shared" ca="1" si="190"/>
        <v/>
      </c>
      <c r="QMA248" s="125" t="str">
        <f t="shared" ca="1" si="190"/>
        <v/>
      </c>
      <c r="QMB248" s="125" t="str">
        <f t="shared" ca="1" si="190"/>
        <v/>
      </c>
      <c r="QMC248" s="125" t="str">
        <f t="shared" ca="1" si="190"/>
        <v/>
      </c>
      <c r="QMD248" s="125" t="str">
        <f t="shared" ca="1" si="190"/>
        <v/>
      </c>
      <c r="QME248" s="125" t="str">
        <f t="shared" ca="1" si="190"/>
        <v/>
      </c>
      <c r="QMF248" s="125" t="str">
        <f t="shared" ca="1" si="190"/>
        <v/>
      </c>
      <c r="QMG248" s="125" t="str">
        <f t="shared" ca="1" si="190"/>
        <v/>
      </c>
      <c r="QMH248" s="125" t="str">
        <f t="shared" ca="1" si="190"/>
        <v/>
      </c>
      <c r="QMI248" s="125" t="str">
        <f t="shared" ca="1" si="190"/>
        <v/>
      </c>
      <c r="QMJ248" s="125" t="str">
        <f t="shared" ca="1" si="190"/>
        <v/>
      </c>
      <c r="QMK248" s="125" t="str">
        <f t="shared" ref="QMK248:QOV248" ca="1" si="191">IFERROR(INDEX(UNSPSCDes,MATCH(INDIRECT(ADDRESS(ROW(),COLUMN()-1,4)),UNSPSCCode,0)),"")</f>
        <v/>
      </c>
      <c r="QML248" s="125" t="str">
        <f t="shared" ca="1" si="191"/>
        <v/>
      </c>
      <c r="QMM248" s="125" t="str">
        <f t="shared" ca="1" si="191"/>
        <v/>
      </c>
      <c r="QMN248" s="125" t="str">
        <f t="shared" ca="1" si="191"/>
        <v/>
      </c>
      <c r="QMO248" s="125" t="str">
        <f t="shared" ca="1" si="191"/>
        <v/>
      </c>
      <c r="QMP248" s="125" t="str">
        <f t="shared" ca="1" si="191"/>
        <v/>
      </c>
      <c r="QMQ248" s="125" t="str">
        <f t="shared" ca="1" si="191"/>
        <v/>
      </c>
      <c r="QMR248" s="125" t="str">
        <f t="shared" ca="1" si="191"/>
        <v/>
      </c>
      <c r="QMS248" s="125" t="str">
        <f t="shared" ca="1" si="191"/>
        <v/>
      </c>
      <c r="QMT248" s="125" t="str">
        <f t="shared" ca="1" si="191"/>
        <v/>
      </c>
      <c r="QMU248" s="125" t="str">
        <f t="shared" ca="1" si="191"/>
        <v/>
      </c>
      <c r="QMV248" s="125" t="str">
        <f t="shared" ca="1" si="191"/>
        <v/>
      </c>
      <c r="QMW248" s="125" t="str">
        <f t="shared" ca="1" si="191"/>
        <v/>
      </c>
      <c r="QMX248" s="125" t="str">
        <f t="shared" ca="1" si="191"/>
        <v/>
      </c>
      <c r="QMY248" s="125" t="str">
        <f t="shared" ca="1" si="191"/>
        <v/>
      </c>
      <c r="QMZ248" s="125" t="str">
        <f t="shared" ca="1" si="191"/>
        <v/>
      </c>
      <c r="QNA248" s="125" t="str">
        <f t="shared" ca="1" si="191"/>
        <v/>
      </c>
      <c r="QNB248" s="125" t="str">
        <f t="shared" ca="1" si="191"/>
        <v/>
      </c>
      <c r="QNC248" s="125" t="str">
        <f t="shared" ca="1" si="191"/>
        <v/>
      </c>
      <c r="QND248" s="125" t="str">
        <f t="shared" ca="1" si="191"/>
        <v/>
      </c>
      <c r="QNE248" s="125" t="str">
        <f t="shared" ca="1" si="191"/>
        <v/>
      </c>
      <c r="QNF248" s="125" t="str">
        <f t="shared" ca="1" si="191"/>
        <v/>
      </c>
      <c r="QNG248" s="125" t="str">
        <f t="shared" ca="1" si="191"/>
        <v/>
      </c>
      <c r="QNH248" s="125" t="str">
        <f t="shared" ca="1" si="191"/>
        <v/>
      </c>
      <c r="QNI248" s="125" t="str">
        <f t="shared" ca="1" si="191"/>
        <v/>
      </c>
      <c r="QNJ248" s="125" t="str">
        <f t="shared" ca="1" si="191"/>
        <v/>
      </c>
      <c r="QNK248" s="125" t="str">
        <f t="shared" ca="1" si="191"/>
        <v/>
      </c>
      <c r="QNL248" s="125" t="str">
        <f t="shared" ca="1" si="191"/>
        <v/>
      </c>
      <c r="QNM248" s="125" t="str">
        <f t="shared" ca="1" si="191"/>
        <v/>
      </c>
      <c r="QNN248" s="125" t="str">
        <f t="shared" ca="1" si="191"/>
        <v/>
      </c>
      <c r="QNO248" s="125" t="str">
        <f t="shared" ca="1" si="191"/>
        <v/>
      </c>
      <c r="QNP248" s="125" t="str">
        <f t="shared" ca="1" si="191"/>
        <v/>
      </c>
      <c r="QNQ248" s="125" t="str">
        <f t="shared" ca="1" si="191"/>
        <v/>
      </c>
      <c r="QNR248" s="125" t="str">
        <f t="shared" ca="1" si="191"/>
        <v/>
      </c>
      <c r="QNS248" s="125" t="str">
        <f t="shared" ca="1" si="191"/>
        <v/>
      </c>
      <c r="QNT248" s="125" t="str">
        <f t="shared" ca="1" si="191"/>
        <v/>
      </c>
      <c r="QNU248" s="125" t="str">
        <f t="shared" ca="1" si="191"/>
        <v/>
      </c>
      <c r="QNV248" s="125" t="str">
        <f t="shared" ca="1" si="191"/>
        <v/>
      </c>
      <c r="QNW248" s="125" t="str">
        <f t="shared" ca="1" si="191"/>
        <v/>
      </c>
      <c r="QNX248" s="125" t="str">
        <f t="shared" ca="1" si="191"/>
        <v/>
      </c>
      <c r="QNY248" s="125" t="str">
        <f t="shared" ca="1" si="191"/>
        <v/>
      </c>
      <c r="QNZ248" s="125" t="str">
        <f t="shared" ca="1" si="191"/>
        <v/>
      </c>
      <c r="QOA248" s="125" t="str">
        <f t="shared" ca="1" si="191"/>
        <v/>
      </c>
      <c r="QOB248" s="125" t="str">
        <f t="shared" ca="1" si="191"/>
        <v/>
      </c>
      <c r="QOC248" s="125" t="str">
        <f t="shared" ca="1" si="191"/>
        <v/>
      </c>
      <c r="QOD248" s="125" t="str">
        <f t="shared" ca="1" si="191"/>
        <v/>
      </c>
      <c r="QOE248" s="125" t="str">
        <f t="shared" ca="1" si="191"/>
        <v/>
      </c>
      <c r="QOF248" s="125" t="str">
        <f t="shared" ca="1" si="191"/>
        <v/>
      </c>
      <c r="QOG248" s="125" t="str">
        <f t="shared" ca="1" si="191"/>
        <v/>
      </c>
      <c r="QOH248" s="125" t="str">
        <f t="shared" ca="1" si="191"/>
        <v/>
      </c>
      <c r="QOI248" s="125" t="str">
        <f t="shared" ca="1" si="191"/>
        <v/>
      </c>
      <c r="QOJ248" s="125" t="str">
        <f t="shared" ca="1" si="191"/>
        <v/>
      </c>
      <c r="QOK248" s="125" t="str">
        <f t="shared" ca="1" si="191"/>
        <v/>
      </c>
      <c r="QOL248" s="125" t="str">
        <f t="shared" ca="1" si="191"/>
        <v/>
      </c>
      <c r="QOM248" s="125" t="str">
        <f t="shared" ca="1" si="191"/>
        <v/>
      </c>
      <c r="QON248" s="125" t="str">
        <f t="shared" ca="1" si="191"/>
        <v/>
      </c>
      <c r="QOO248" s="125" t="str">
        <f t="shared" ca="1" si="191"/>
        <v/>
      </c>
      <c r="QOP248" s="125" t="str">
        <f t="shared" ca="1" si="191"/>
        <v/>
      </c>
      <c r="QOQ248" s="125" t="str">
        <f t="shared" ca="1" si="191"/>
        <v/>
      </c>
      <c r="QOR248" s="125" t="str">
        <f t="shared" ca="1" si="191"/>
        <v/>
      </c>
      <c r="QOS248" s="125" t="str">
        <f t="shared" ca="1" si="191"/>
        <v/>
      </c>
      <c r="QOT248" s="125" t="str">
        <f t="shared" ca="1" si="191"/>
        <v/>
      </c>
      <c r="QOU248" s="125" t="str">
        <f t="shared" ca="1" si="191"/>
        <v/>
      </c>
      <c r="QOV248" s="125" t="str">
        <f t="shared" ca="1" si="191"/>
        <v/>
      </c>
      <c r="QOW248" s="125" t="str">
        <f t="shared" ref="QOW248:QRH248" ca="1" si="192">IFERROR(INDEX(UNSPSCDes,MATCH(INDIRECT(ADDRESS(ROW(),COLUMN()-1,4)),UNSPSCCode,0)),"")</f>
        <v/>
      </c>
      <c r="QOX248" s="125" t="str">
        <f t="shared" ca="1" si="192"/>
        <v/>
      </c>
      <c r="QOY248" s="125" t="str">
        <f t="shared" ca="1" si="192"/>
        <v/>
      </c>
      <c r="QOZ248" s="125" t="str">
        <f t="shared" ca="1" si="192"/>
        <v/>
      </c>
      <c r="QPA248" s="125" t="str">
        <f t="shared" ca="1" si="192"/>
        <v/>
      </c>
      <c r="QPB248" s="125" t="str">
        <f t="shared" ca="1" si="192"/>
        <v/>
      </c>
      <c r="QPC248" s="125" t="str">
        <f t="shared" ca="1" si="192"/>
        <v/>
      </c>
      <c r="QPD248" s="125" t="str">
        <f t="shared" ca="1" si="192"/>
        <v/>
      </c>
      <c r="QPE248" s="125" t="str">
        <f t="shared" ca="1" si="192"/>
        <v/>
      </c>
      <c r="QPF248" s="125" t="str">
        <f t="shared" ca="1" si="192"/>
        <v/>
      </c>
      <c r="QPG248" s="125" t="str">
        <f t="shared" ca="1" si="192"/>
        <v/>
      </c>
      <c r="QPH248" s="125" t="str">
        <f t="shared" ca="1" si="192"/>
        <v/>
      </c>
      <c r="QPI248" s="125" t="str">
        <f t="shared" ca="1" si="192"/>
        <v/>
      </c>
      <c r="QPJ248" s="125" t="str">
        <f t="shared" ca="1" si="192"/>
        <v/>
      </c>
      <c r="QPK248" s="125" t="str">
        <f t="shared" ca="1" si="192"/>
        <v/>
      </c>
      <c r="QPL248" s="125" t="str">
        <f t="shared" ca="1" si="192"/>
        <v/>
      </c>
      <c r="QPM248" s="125" t="str">
        <f t="shared" ca="1" si="192"/>
        <v/>
      </c>
      <c r="QPN248" s="125" t="str">
        <f t="shared" ca="1" si="192"/>
        <v/>
      </c>
      <c r="QPO248" s="125" t="str">
        <f t="shared" ca="1" si="192"/>
        <v/>
      </c>
      <c r="QPP248" s="125" t="str">
        <f t="shared" ca="1" si="192"/>
        <v/>
      </c>
      <c r="QPQ248" s="125" t="str">
        <f t="shared" ca="1" si="192"/>
        <v/>
      </c>
      <c r="QPR248" s="125" t="str">
        <f t="shared" ca="1" si="192"/>
        <v/>
      </c>
      <c r="QPS248" s="125" t="str">
        <f t="shared" ca="1" si="192"/>
        <v/>
      </c>
      <c r="QPT248" s="125" t="str">
        <f t="shared" ca="1" si="192"/>
        <v/>
      </c>
      <c r="QPU248" s="125" t="str">
        <f t="shared" ca="1" si="192"/>
        <v/>
      </c>
      <c r="QPV248" s="125" t="str">
        <f t="shared" ca="1" si="192"/>
        <v/>
      </c>
      <c r="QPW248" s="125" t="str">
        <f t="shared" ca="1" si="192"/>
        <v/>
      </c>
      <c r="QPX248" s="125" t="str">
        <f t="shared" ca="1" si="192"/>
        <v/>
      </c>
      <c r="QPY248" s="125" t="str">
        <f t="shared" ca="1" si="192"/>
        <v/>
      </c>
      <c r="QPZ248" s="125" t="str">
        <f t="shared" ca="1" si="192"/>
        <v/>
      </c>
      <c r="QQA248" s="125" t="str">
        <f t="shared" ca="1" si="192"/>
        <v/>
      </c>
      <c r="QQB248" s="125" t="str">
        <f t="shared" ca="1" si="192"/>
        <v/>
      </c>
      <c r="QQC248" s="125" t="str">
        <f t="shared" ca="1" si="192"/>
        <v/>
      </c>
      <c r="QQD248" s="125" t="str">
        <f t="shared" ca="1" si="192"/>
        <v/>
      </c>
      <c r="QQE248" s="125" t="str">
        <f t="shared" ca="1" si="192"/>
        <v/>
      </c>
      <c r="QQF248" s="125" t="str">
        <f t="shared" ca="1" si="192"/>
        <v/>
      </c>
      <c r="QQG248" s="125" t="str">
        <f t="shared" ca="1" si="192"/>
        <v/>
      </c>
      <c r="QQH248" s="125" t="str">
        <f t="shared" ca="1" si="192"/>
        <v/>
      </c>
      <c r="QQI248" s="125" t="str">
        <f t="shared" ca="1" si="192"/>
        <v/>
      </c>
      <c r="QQJ248" s="125" t="str">
        <f t="shared" ca="1" si="192"/>
        <v/>
      </c>
      <c r="QQK248" s="125" t="str">
        <f t="shared" ca="1" si="192"/>
        <v/>
      </c>
      <c r="QQL248" s="125" t="str">
        <f t="shared" ca="1" si="192"/>
        <v/>
      </c>
      <c r="QQM248" s="125" t="str">
        <f t="shared" ca="1" si="192"/>
        <v/>
      </c>
      <c r="QQN248" s="125" t="str">
        <f t="shared" ca="1" si="192"/>
        <v/>
      </c>
      <c r="QQO248" s="125" t="str">
        <f t="shared" ca="1" si="192"/>
        <v/>
      </c>
      <c r="QQP248" s="125" t="str">
        <f t="shared" ca="1" si="192"/>
        <v/>
      </c>
      <c r="QQQ248" s="125" t="str">
        <f t="shared" ca="1" si="192"/>
        <v/>
      </c>
      <c r="QQR248" s="125" t="str">
        <f t="shared" ca="1" si="192"/>
        <v/>
      </c>
      <c r="QQS248" s="125" t="str">
        <f t="shared" ca="1" si="192"/>
        <v/>
      </c>
      <c r="QQT248" s="125" t="str">
        <f t="shared" ca="1" si="192"/>
        <v/>
      </c>
      <c r="QQU248" s="125" t="str">
        <f t="shared" ca="1" si="192"/>
        <v/>
      </c>
      <c r="QQV248" s="125" t="str">
        <f t="shared" ca="1" si="192"/>
        <v/>
      </c>
      <c r="QQW248" s="125" t="str">
        <f t="shared" ca="1" si="192"/>
        <v/>
      </c>
      <c r="QQX248" s="125" t="str">
        <f t="shared" ca="1" si="192"/>
        <v/>
      </c>
      <c r="QQY248" s="125" t="str">
        <f t="shared" ca="1" si="192"/>
        <v/>
      </c>
      <c r="QQZ248" s="125" t="str">
        <f t="shared" ca="1" si="192"/>
        <v/>
      </c>
      <c r="QRA248" s="125" t="str">
        <f t="shared" ca="1" si="192"/>
        <v/>
      </c>
      <c r="QRB248" s="125" t="str">
        <f t="shared" ca="1" si="192"/>
        <v/>
      </c>
      <c r="QRC248" s="125" t="str">
        <f t="shared" ca="1" si="192"/>
        <v/>
      </c>
      <c r="QRD248" s="125" t="str">
        <f t="shared" ca="1" si="192"/>
        <v/>
      </c>
      <c r="QRE248" s="125" t="str">
        <f t="shared" ca="1" si="192"/>
        <v/>
      </c>
      <c r="QRF248" s="125" t="str">
        <f t="shared" ca="1" si="192"/>
        <v/>
      </c>
      <c r="QRG248" s="125" t="str">
        <f t="shared" ca="1" si="192"/>
        <v/>
      </c>
      <c r="QRH248" s="125" t="str">
        <f t="shared" ca="1" si="192"/>
        <v/>
      </c>
      <c r="QRI248" s="125" t="str">
        <f t="shared" ref="QRI248:QTT248" ca="1" si="193">IFERROR(INDEX(UNSPSCDes,MATCH(INDIRECT(ADDRESS(ROW(),COLUMN()-1,4)),UNSPSCCode,0)),"")</f>
        <v/>
      </c>
      <c r="QRJ248" s="125" t="str">
        <f t="shared" ca="1" si="193"/>
        <v/>
      </c>
      <c r="QRK248" s="125" t="str">
        <f t="shared" ca="1" si="193"/>
        <v/>
      </c>
      <c r="QRL248" s="125" t="str">
        <f t="shared" ca="1" si="193"/>
        <v/>
      </c>
      <c r="QRM248" s="125" t="str">
        <f t="shared" ca="1" si="193"/>
        <v/>
      </c>
      <c r="QRN248" s="125" t="str">
        <f t="shared" ca="1" si="193"/>
        <v/>
      </c>
      <c r="QRO248" s="125" t="str">
        <f t="shared" ca="1" si="193"/>
        <v/>
      </c>
      <c r="QRP248" s="125" t="str">
        <f t="shared" ca="1" si="193"/>
        <v/>
      </c>
      <c r="QRQ248" s="125" t="str">
        <f t="shared" ca="1" si="193"/>
        <v/>
      </c>
      <c r="QRR248" s="125" t="str">
        <f t="shared" ca="1" si="193"/>
        <v/>
      </c>
      <c r="QRS248" s="125" t="str">
        <f t="shared" ca="1" si="193"/>
        <v/>
      </c>
      <c r="QRT248" s="125" t="str">
        <f t="shared" ca="1" si="193"/>
        <v/>
      </c>
      <c r="QRU248" s="125" t="str">
        <f t="shared" ca="1" si="193"/>
        <v/>
      </c>
      <c r="QRV248" s="125" t="str">
        <f t="shared" ca="1" si="193"/>
        <v/>
      </c>
      <c r="QRW248" s="125" t="str">
        <f t="shared" ca="1" si="193"/>
        <v/>
      </c>
      <c r="QRX248" s="125" t="str">
        <f t="shared" ca="1" si="193"/>
        <v/>
      </c>
      <c r="QRY248" s="125" t="str">
        <f t="shared" ca="1" si="193"/>
        <v/>
      </c>
      <c r="QRZ248" s="125" t="str">
        <f t="shared" ca="1" si="193"/>
        <v/>
      </c>
      <c r="QSA248" s="125" t="str">
        <f t="shared" ca="1" si="193"/>
        <v/>
      </c>
      <c r="QSB248" s="125" t="str">
        <f t="shared" ca="1" si="193"/>
        <v/>
      </c>
      <c r="QSC248" s="125" t="str">
        <f t="shared" ca="1" si="193"/>
        <v/>
      </c>
      <c r="QSD248" s="125" t="str">
        <f t="shared" ca="1" si="193"/>
        <v/>
      </c>
      <c r="QSE248" s="125" t="str">
        <f t="shared" ca="1" si="193"/>
        <v/>
      </c>
      <c r="QSF248" s="125" t="str">
        <f t="shared" ca="1" si="193"/>
        <v/>
      </c>
      <c r="QSG248" s="125" t="str">
        <f t="shared" ca="1" si="193"/>
        <v/>
      </c>
      <c r="QSH248" s="125" t="str">
        <f t="shared" ca="1" si="193"/>
        <v/>
      </c>
      <c r="QSI248" s="125" t="str">
        <f t="shared" ca="1" si="193"/>
        <v/>
      </c>
      <c r="QSJ248" s="125" t="str">
        <f t="shared" ca="1" si="193"/>
        <v/>
      </c>
      <c r="QSK248" s="125" t="str">
        <f t="shared" ca="1" si="193"/>
        <v/>
      </c>
      <c r="QSL248" s="125" t="str">
        <f t="shared" ca="1" si="193"/>
        <v/>
      </c>
      <c r="QSM248" s="125" t="str">
        <f t="shared" ca="1" si="193"/>
        <v/>
      </c>
      <c r="QSN248" s="125" t="str">
        <f t="shared" ca="1" si="193"/>
        <v/>
      </c>
      <c r="QSO248" s="125" t="str">
        <f t="shared" ca="1" si="193"/>
        <v/>
      </c>
      <c r="QSP248" s="125" t="str">
        <f t="shared" ca="1" si="193"/>
        <v/>
      </c>
      <c r="QSQ248" s="125" t="str">
        <f t="shared" ca="1" si="193"/>
        <v/>
      </c>
      <c r="QSR248" s="125" t="str">
        <f t="shared" ca="1" si="193"/>
        <v/>
      </c>
      <c r="QSS248" s="125" t="str">
        <f t="shared" ca="1" si="193"/>
        <v/>
      </c>
      <c r="QST248" s="125" t="str">
        <f t="shared" ca="1" si="193"/>
        <v/>
      </c>
      <c r="QSU248" s="125" t="str">
        <f t="shared" ca="1" si="193"/>
        <v/>
      </c>
      <c r="QSV248" s="125" t="str">
        <f t="shared" ca="1" si="193"/>
        <v/>
      </c>
      <c r="QSW248" s="125" t="str">
        <f t="shared" ca="1" si="193"/>
        <v/>
      </c>
      <c r="QSX248" s="125" t="str">
        <f t="shared" ca="1" si="193"/>
        <v/>
      </c>
      <c r="QSY248" s="125" t="str">
        <f t="shared" ca="1" si="193"/>
        <v/>
      </c>
      <c r="QSZ248" s="125" t="str">
        <f t="shared" ca="1" si="193"/>
        <v/>
      </c>
      <c r="QTA248" s="125" t="str">
        <f t="shared" ca="1" si="193"/>
        <v/>
      </c>
      <c r="QTB248" s="125" t="str">
        <f t="shared" ca="1" si="193"/>
        <v/>
      </c>
      <c r="QTC248" s="125" t="str">
        <f t="shared" ca="1" si="193"/>
        <v/>
      </c>
      <c r="QTD248" s="125" t="str">
        <f t="shared" ca="1" si="193"/>
        <v/>
      </c>
      <c r="QTE248" s="125" t="str">
        <f t="shared" ca="1" si="193"/>
        <v/>
      </c>
      <c r="QTF248" s="125" t="str">
        <f t="shared" ca="1" si="193"/>
        <v/>
      </c>
      <c r="QTG248" s="125" t="str">
        <f t="shared" ca="1" si="193"/>
        <v/>
      </c>
      <c r="QTH248" s="125" t="str">
        <f t="shared" ca="1" si="193"/>
        <v/>
      </c>
      <c r="QTI248" s="125" t="str">
        <f t="shared" ca="1" si="193"/>
        <v/>
      </c>
      <c r="QTJ248" s="125" t="str">
        <f t="shared" ca="1" si="193"/>
        <v/>
      </c>
      <c r="QTK248" s="125" t="str">
        <f t="shared" ca="1" si="193"/>
        <v/>
      </c>
      <c r="QTL248" s="125" t="str">
        <f t="shared" ca="1" si="193"/>
        <v/>
      </c>
      <c r="QTM248" s="125" t="str">
        <f t="shared" ca="1" si="193"/>
        <v/>
      </c>
      <c r="QTN248" s="125" t="str">
        <f t="shared" ca="1" si="193"/>
        <v/>
      </c>
      <c r="QTO248" s="125" t="str">
        <f t="shared" ca="1" si="193"/>
        <v/>
      </c>
      <c r="QTP248" s="125" t="str">
        <f t="shared" ca="1" si="193"/>
        <v/>
      </c>
      <c r="QTQ248" s="125" t="str">
        <f t="shared" ca="1" si="193"/>
        <v/>
      </c>
      <c r="QTR248" s="125" t="str">
        <f t="shared" ca="1" si="193"/>
        <v/>
      </c>
      <c r="QTS248" s="125" t="str">
        <f t="shared" ca="1" si="193"/>
        <v/>
      </c>
      <c r="QTT248" s="125" t="str">
        <f t="shared" ca="1" si="193"/>
        <v/>
      </c>
      <c r="QTU248" s="125" t="str">
        <f t="shared" ref="QTU248:QWF248" ca="1" si="194">IFERROR(INDEX(UNSPSCDes,MATCH(INDIRECT(ADDRESS(ROW(),COLUMN()-1,4)),UNSPSCCode,0)),"")</f>
        <v/>
      </c>
      <c r="QTV248" s="125" t="str">
        <f t="shared" ca="1" si="194"/>
        <v/>
      </c>
      <c r="QTW248" s="125" t="str">
        <f t="shared" ca="1" si="194"/>
        <v/>
      </c>
      <c r="QTX248" s="125" t="str">
        <f t="shared" ca="1" si="194"/>
        <v/>
      </c>
      <c r="QTY248" s="125" t="str">
        <f t="shared" ca="1" si="194"/>
        <v/>
      </c>
      <c r="QTZ248" s="125" t="str">
        <f t="shared" ca="1" si="194"/>
        <v/>
      </c>
      <c r="QUA248" s="125" t="str">
        <f t="shared" ca="1" si="194"/>
        <v/>
      </c>
      <c r="QUB248" s="125" t="str">
        <f t="shared" ca="1" si="194"/>
        <v/>
      </c>
      <c r="QUC248" s="125" t="str">
        <f t="shared" ca="1" si="194"/>
        <v/>
      </c>
      <c r="QUD248" s="125" t="str">
        <f t="shared" ca="1" si="194"/>
        <v/>
      </c>
      <c r="QUE248" s="125" t="str">
        <f t="shared" ca="1" si="194"/>
        <v/>
      </c>
      <c r="QUF248" s="125" t="str">
        <f t="shared" ca="1" si="194"/>
        <v/>
      </c>
      <c r="QUG248" s="125" t="str">
        <f t="shared" ca="1" si="194"/>
        <v/>
      </c>
      <c r="QUH248" s="125" t="str">
        <f t="shared" ca="1" si="194"/>
        <v/>
      </c>
      <c r="QUI248" s="125" t="str">
        <f t="shared" ca="1" si="194"/>
        <v/>
      </c>
      <c r="QUJ248" s="125" t="str">
        <f t="shared" ca="1" si="194"/>
        <v/>
      </c>
      <c r="QUK248" s="125" t="str">
        <f t="shared" ca="1" si="194"/>
        <v/>
      </c>
      <c r="QUL248" s="125" t="str">
        <f t="shared" ca="1" si="194"/>
        <v/>
      </c>
      <c r="QUM248" s="125" t="str">
        <f t="shared" ca="1" si="194"/>
        <v/>
      </c>
      <c r="QUN248" s="125" t="str">
        <f t="shared" ca="1" si="194"/>
        <v/>
      </c>
      <c r="QUO248" s="125" t="str">
        <f t="shared" ca="1" si="194"/>
        <v/>
      </c>
      <c r="QUP248" s="125" t="str">
        <f t="shared" ca="1" si="194"/>
        <v/>
      </c>
      <c r="QUQ248" s="125" t="str">
        <f t="shared" ca="1" si="194"/>
        <v/>
      </c>
      <c r="QUR248" s="125" t="str">
        <f t="shared" ca="1" si="194"/>
        <v/>
      </c>
      <c r="QUS248" s="125" t="str">
        <f t="shared" ca="1" si="194"/>
        <v/>
      </c>
      <c r="QUT248" s="125" t="str">
        <f t="shared" ca="1" si="194"/>
        <v/>
      </c>
      <c r="QUU248" s="125" t="str">
        <f t="shared" ca="1" si="194"/>
        <v/>
      </c>
      <c r="QUV248" s="125" t="str">
        <f t="shared" ca="1" si="194"/>
        <v/>
      </c>
      <c r="QUW248" s="125" t="str">
        <f t="shared" ca="1" si="194"/>
        <v/>
      </c>
      <c r="QUX248" s="125" t="str">
        <f t="shared" ca="1" si="194"/>
        <v/>
      </c>
      <c r="QUY248" s="125" t="str">
        <f t="shared" ca="1" si="194"/>
        <v/>
      </c>
      <c r="QUZ248" s="125" t="str">
        <f t="shared" ca="1" si="194"/>
        <v/>
      </c>
      <c r="QVA248" s="125" t="str">
        <f t="shared" ca="1" si="194"/>
        <v/>
      </c>
      <c r="QVB248" s="125" t="str">
        <f t="shared" ca="1" si="194"/>
        <v/>
      </c>
      <c r="QVC248" s="125" t="str">
        <f t="shared" ca="1" si="194"/>
        <v/>
      </c>
      <c r="QVD248" s="125" t="str">
        <f t="shared" ca="1" si="194"/>
        <v/>
      </c>
      <c r="QVE248" s="125" t="str">
        <f t="shared" ca="1" si="194"/>
        <v/>
      </c>
      <c r="QVF248" s="125" t="str">
        <f t="shared" ca="1" si="194"/>
        <v/>
      </c>
      <c r="QVG248" s="125" t="str">
        <f t="shared" ca="1" si="194"/>
        <v/>
      </c>
      <c r="QVH248" s="125" t="str">
        <f t="shared" ca="1" si="194"/>
        <v/>
      </c>
      <c r="QVI248" s="125" t="str">
        <f t="shared" ca="1" si="194"/>
        <v/>
      </c>
      <c r="QVJ248" s="125" t="str">
        <f t="shared" ca="1" si="194"/>
        <v/>
      </c>
      <c r="QVK248" s="125" t="str">
        <f t="shared" ca="1" si="194"/>
        <v/>
      </c>
      <c r="QVL248" s="125" t="str">
        <f t="shared" ca="1" si="194"/>
        <v/>
      </c>
      <c r="QVM248" s="125" t="str">
        <f t="shared" ca="1" si="194"/>
        <v/>
      </c>
      <c r="QVN248" s="125" t="str">
        <f t="shared" ca="1" si="194"/>
        <v/>
      </c>
      <c r="QVO248" s="125" t="str">
        <f t="shared" ca="1" si="194"/>
        <v/>
      </c>
      <c r="QVP248" s="125" t="str">
        <f t="shared" ca="1" si="194"/>
        <v/>
      </c>
      <c r="QVQ248" s="125" t="str">
        <f t="shared" ca="1" si="194"/>
        <v/>
      </c>
      <c r="QVR248" s="125" t="str">
        <f t="shared" ca="1" si="194"/>
        <v/>
      </c>
      <c r="QVS248" s="125" t="str">
        <f t="shared" ca="1" si="194"/>
        <v/>
      </c>
      <c r="QVT248" s="125" t="str">
        <f t="shared" ca="1" si="194"/>
        <v/>
      </c>
      <c r="QVU248" s="125" t="str">
        <f t="shared" ca="1" si="194"/>
        <v/>
      </c>
      <c r="QVV248" s="125" t="str">
        <f t="shared" ca="1" si="194"/>
        <v/>
      </c>
      <c r="QVW248" s="125" t="str">
        <f t="shared" ca="1" si="194"/>
        <v/>
      </c>
      <c r="QVX248" s="125" t="str">
        <f t="shared" ca="1" si="194"/>
        <v/>
      </c>
      <c r="QVY248" s="125" t="str">
        <f t="shared" ca="1" si="194"/>
        <v/>
      </c>
      <c r="QVZ248" s="125" t="str">
        <f t="shared" ca="1" si="194"/>
        <v/>
      </c>
      <c r="QWA248" s="125" t="str">
        <f t="shared" ca="1" si="194"/>
        <v/>
      </c>
      <c r="QWB248" s="125" t="str">
        <f t="shared" ca="1" si="194"/>
        <v/>
      </c>
      <c r="QWC248" s="125" t="str">
        <f t="shared" ca="1" si="194"/>
        <v/>
      </c>
      <c r="QWD248" s="125" t="str">
        <f t="shared" ca="1" si="194"/>
        <v/>
      </c>
      <c r="QWE248" s="125" t="str">
        <f t="shared" ca="1" si="194"/>
        <v/>
      </c>
      <c r="QWF248" s="125" t="str">
        <f t="shared" ca="1" si="194"/>
        <v/>
      </c>
      <c r="QWG248" s="125" t="str">
        <f t="shared" ref="QWG248:QYR248" ca="1" si="195">IFERROR(INDEX(UNSPSCDes,MATCH(INDIRECT(ADDRESS(ROW(),COLUMN()-1,4)),UNSPSCCode,0)),"")</f>
        <v/>
      </c>
      <c r="QWH248" s="125" t="str">
        <f t="shared" ca="1" si="195"/>
        <v/>
      </c>
      <c r="QWI248" s="125" t="str">
        <f t="shared" ca="1" si="195"/>
        <v/>
      </c>
      <c r="QWJ248" s="125" t="str">
        <f t="shared" ca="1" si="195"/>
        <v/>
      </c>
      <c r="QWK248" s="125" t="str">
        <f t="shared" ca="1" si="195"/>
        <v/>
      </c>
      <c r="QWL248" s="125" t="str">
        <f t="shared" ca="1" si="195"/>
        <v/>
      </c>
      <c r="QWM248" s="125" t="str">
        <f t="shared" ca="1" si="195"/>
        <v/>
      </c>
      <c r="QWN248" s="125" t="str">
        <f t="shared" ca="1" si="195"/>
        <v/>
      </c>
      <c r="QWO248" s="125" t="str">
        <f t="shared" ca="1" si="195"/>
        <v/>
      </c>
      <c r="QWP248" s="125" t="str">
        <f t="shared" ca="1" si="195"/>
        <v/>
      </c>
      <c r="QWQ248" s="125" t="str">
        <f t="shared" ca="1" si="195"/>
        <v/>
      </c>
      <c r="QWR248" s="125" t="str">
        <f t="shared" ca="1" si="195"/>
        <v/>
      </c>
      <c r="QWS248" s="125" t="str">
        <f t="shared" ca="1" si="195"/>
        <v/>
      </c>
      <c r="QWT248" s="125" t="str">
        <f t="shared" ca="1" si="195"/>
        <v/>
      </c>
      <c r="QWU248" s="125" t="str">
        <f t="shared" ca="1" si="195"/>
        <v/>
      </c>
      <c r="QWV248" s="125" t="str">
        <f t="shared" ca="1" si="195"/>
        <v/>
      </c>
      <c r="QWW248" s="125" t="str">
        <f t="shared" ca="1" si="195"/>
        <v/>
      </c>
      <c r="QWX248" s="125" t="str">
        <f t="shared" ca="1" si="195"/>
        <v/>
      </c>
      <c r="QWY248" s="125" t="str">
        <f t="shared" ca="1" si="195"/>
        <v/>
      </c>
      <c r="QWZ248" s="125" t="str">
        <f t="shared" ca="1" si="195"/>
        <v/>
      </c>
      <c r="QXA248" s="125" t="str">
        <f t="shared" ca="1" si="195"/>
        <v/>
      </c>
      <c r="QXB248" s="125" t="str">
        <f t="shared" ca="1" si="195"/>
        <v/>
      </c>
      <c r="QXC248" s="125" t="str">
        <f t="shared" ca="1" si="195"/>
        <v/>
      </c>
      <c r="QXD248" s="125" t="str">
        <f t="shared" ca="1" si="195"/>
        <v/>
      </c>
      <c r="QXE248" s="125" t="str">
        <f t="shared" ca="1" si="195"/>
        <v/>
      </c>
      <c r="QXF248" s="125" t="str">
        <f t="shared" ca="1" si="195"/>
        <v/>
      </c>
      <c r="QXG248" s="125" t="str">
        <f t="shared" ca="1" si="195"/>
        <v/>
      </c>
      <c r="QXH248" s="125" t="str">
        <f t="shared" ca="1" si="195"/>
        <v/>
      </c>
      <c r="QXI248" s="125" t="str">
        <f t="shared" ca="1" si="195"/>
        <v/>
      </c>
      <c r="QXJ248" s="125" t="str">
        <f t="shared" ca="1" si="195"/>
        <v/>
      </c>
      <c r="QXK248" s="125" t="str">
        <f t="shared" ca="1" si="195"/>
        <v/>
      </c>
      <c r="QXL248" s="125" t="str">
        <f t="shared" ca="1" si="195"/>
        <v/>
      </c>
      <c r="QXM248" s="125" t="str">
        <f t="shared" ca="1" si="195"/>
        <v/>
      </c>
      <c r="QXN248" s="125" t="str">
        <f t="shared" ca="1" si="195"/>
        <v/>
      </c>
      <c r="QXO248" s="125" t="str">
        <f t="shared" ca="1" si="195"/>
        <v/>
      </c>
      <c r="QXP248" s="125" t="str">
        <f t="shared" ca="1" si="195"/>
        <v/>
      </c>
      <c r="QXQ248" s="125" t="str">
        <f t="shared" ca="1" si="195"/>
        <v/>
      </c>
      <c r="QXR248" s="125" t="str">
        <f t="shared" ca="1" si="195"/>
        <v/>
      </c>
      <c r="QXS248" s="125" t="str">
        <f t="shared" ca="1" si="195"/>
        <v/>
      </c>
      <c r="QXT248" s="125" t="str">
        <f t="shared" ca="1" si="195"/>
        <v/>
      </c>
      <c r="QXU248" s="125" t="str">
        <f t="shared" ca="1" si="195"/>
        <v/>
      </c>
      <c r="QXV248" s="125" t="str">
        <f t="shared" ca="1" si="195"/>
        <v/>
      </c>
      <c r="QXW248" s="125" t="str">
        <f t="shared" ca="1" si="195"/>
        <v/>
      </c>
      <c r="QXX248" s="125" t="str">
        <f t="shared" ca="1" si="195"/>
        <v/>
      </c>
      <c r="QXY248" s="125" t="str">
        <f t="shared" ca="1" si="195"/>
        <v/>
      </c>
      <c r="QXZ248" s="125" t="str">
        <f t="shared" ca="1" si="195"/>
        <v/>
      </c>
      <c r="QYA248" s="125" t="str">
        <f t="shared" ca="1" si="195"/>
        <v/>
      </c>
      <c r="QYB248" s="125" t="str">
        <f t="shared" ca="1" si="195"/>
        <v/>
      </c>
      <c r="QYC248" s="125" t="str">
        <f t="shared" ca="1" si="195"/>
        <v/>
      </c>
      <c r="QYD248" s="125" t="str">
        <f t="shared" ca="1" si="195"/>
        <v/>
      </c>
      <c r="QYE248" s="125" t="str">
        <f t="shared" ca="1" si="195"/>
        <v/>
      </c>
      <c r="QYF248" s="125" t="str">
        <f t="shared" ca="1" si="195"/>
        <v/>
      </c>
      <c r="QYG248" s="125" t="str">
        <f t="shared" ca="1" si="195"/>
        <v/>
      </c>
      <c r="QYH248" s="125" t="str">
        <f t="shared" ca="1" si="195"/>
        <v/>
      </c>
      <c r="QYI248" s="125" t="str">
        <f t="shared" ca="1" si="195"/>
        <v/>
      </c>
      <c r="QYJ248" s="125" t="str">
        <f t="shared" ca="1" si="195"/>
        <v/>
      </c>
      <c r="QYK248" s="125" t="str">
        <f t="shared" ca="1" si="195"/>
        <v/>
      </c>
      <c r="QYL248" s="125" t="str">
        <f t="shared" ca="1" si="195"/>
        <v/>
      </c>
      <c r="QYM248" s="125" t="str">
        <f t="shared" ca="1" si="195"/>
        <v/>
      </c>
      <c r="QYN248" s="125" t="str">
        <f t="shared" ca="1" si="195"/>
        <v/>
      </c>
      <c r="QYO248" s="125" t="str">
        <f t="shared" ca="1" si="195"/>
        <v/>
      </c>
      <c r="QYP248" s="125" t="str">
        <f t="shared" ca="1" si="195"/>
        <v/>
      </c>
      <c r="QYQ248" s="125" t="str">
        <f t="shared" ca="1" si="195"/>
        <v/>
      </c>
      <c r="QYR248" s="125" t="str">
        <f t="shared" ca="1" si="195"/>
        <v/>
      </c>
      <c r="QYS248" s="125" t="str">
        <f t="shared" ref="QYS248:RBD248" ca="1" si="196">IFERROR(INDEX(UNSPSCDes,MATCH(INDIRECT(ADDRESS(ROW(),COLUMN()-1,4)),UNSPSCCode,0)),"")</f>
        <v/>
      </c>
      <c r="QYT248" s="125" t="str">
        <f t="shared" ca="1" si="196"/>
        <v/>
      </c>
      <c r="QYU248" s="125" t="str">
        <f t="shared" ca="1" si="196"/>
        <v/>
      </c>
      <c r="QYV248" s="125" t="str">
        <f t="shared" ca="1" si="196"/>
        <v/>
      </c>
      <c r="QYW248" s="125" t="str">
        <f t="shared" ca="1" si="196"/>
        <v/>
      </c>
      <c r="QYX248" s="125" t="str">
        <f t="shared" ca="1" si="196"/>
        <v/>
      </c>
      <c r="QYY248" s="125" t="str">
        <f t="shared" ca="1" si="196"/>
        <v/>
      </c>
      <c r="QYZ248" s="125" t="str">
        <f t="shared" ca="1" si="196"/>
        <v/>
      </c>
      <c r="QZA248" s="125" t="str">
        <f t="shared" ca="1" si="196"/>
        <v/>
      </c>
      <c r="QZB248" s="125" t="str">
        <f t="shared" ca="1" si="196"/>
        <v/>
      </c>
      <c r="QZC248" s="125" t="str">
        <f t="shared" ca="1" si="196"/>
        <v/>
      </c>
      <c r="QZD248" s="125" t="str">
        <f t="shared" ca="1" si="196"/>
        <v/>
      </c>
      <c r="QZE248" s="125" t="str">
        <f t="shared" ca="1" si="196"/>
        <v/>
      </c>
      <c r="QZF248" s="125" t="str">
        <f t="shared" ca="1" si="196"/>
        <v/>
      </c>
      <c r="QZG248" s="125" t="str">
        <f t="shared" ca="1" si="196"/>
        <v/>
      </c>
      <c r="QZH248" s="125" t="str">
        <f t="shared" ca="1" si="196"/>
        <v/>
      </c>
      <c r="QZI248" s="125" t="str">
        <f t="shared" ca="1" si="196"/>
        <v/>
      </c>
      <c r="QZJ248" s="125" t="str">
        <f t="shared" ca="1" si="196"/>
        <v/>
      </c>
      <c r="QZK248" s="125" t="str">
        <f t="shared" ca="1" si="196"/>
        <v/>
      </c>
      <c r="QZL248" s="125" t="str">
        <f t="shared" ca="1" si="196"/>
        <v/>
      </c>
      <c r="QZM248" s="125" t="str">
        <f t="shared" ca="1" si="196"/>
        <v/>
      </c>
      <c r="QZN248" s="125" t="str">
        <f t="shared" ca="1" si="196"/>
        <v/>
      </c>
      <c r="QZO248" s="125" t="str">
        <f t="shared" ca="1" si="196"/>
        <v/>
      </c>
      <c r="QZP248" s="125" t="str">
        <f t="shared" ca="1" si="196"/>
        <v/>
      </c>
      <c r="QZQ248" s="125" t="str">
        <f t="shared" ca="1" si="196"/>
        <v/>
      </c>
      <c r="QZR248" s="125" t="str">
        <f t="shared" ca="1" si="196"/>
        <v/>
      </c>
      <c r="QZS248" s="125" t="str">
        <f t="shared" ca="1" si="196"/>
        <v/>
      </c>
      <c r="QZT248" s="125" t="str">
        <f t="shared" ca="1" si="196"/>
        <v/>
      </c>
      <c r="QZU248" s="125" t="str">
        <f t="shared" ca="1" si="196"/>
        <v/>
      </c>
      <c r="QZV248" s="125" t="str">
        <f t="shared" ca="1" si="196"/>
        <v/>
      </c>
      <c r="QZW248" s="125" t="str">
        <f t="shared" ca="1" si="196"/>
        <v/>
      </c>
      <c r="QZX248" s="125" t="str">
        <f t="shared" ca="1" si="196"/>
        <v/>
      </c>
      <c r="QZY248" s="125" t="str">
        <f t="shared" ca="1" si="196"/>
        <v/>
      </c>
      <c r="QZZ248" s="125" t="str">
        <f t="shared" ca="1" si="196"/>
        <v/>
      </c>
      <c r="RAA248" s="125" t="str">
        <f t="shared" ca="1" si="196"/>
        <v/>
      </c>
      <c r="RAB248" s="125" t="str">
        <f t="shared" ca="1" si="196"/>
        <v/>
      </c>
      <c r="RAC248" s="125" t="str">
        <f t="shared" ca="1" si="196"/>
        <v/>
      </c>
      <c r="RAD248" s="125" t="str">
        <f t="shared" ca="1" si="196"/>
        <v/>
      </c>
      <c r="RAE248" s="125" t="str">
        <f t="shared" ca="1" si="196"/>
        <v/>
      </c>
      <c r="RAF248" s="125" t="str">
        <f t="shared" ca="1" si="196"/>
        <v/>
      </c>
      <c r="RAG248" s="125" t="str">
        <f t="shared" ca="1" si="196"/>
        <v/>
      </c>
      <c r="RAH248" s="125" t="str">
        <f t="shared" ca="1" si="196"/>
        <v/>
      </c>
      <c r="RAI248" s="125" t="str">
        <f t="shared" ca="1" si="196"/>
        <v/>
      </c>
      <c r="RAJ248" s="125" t="str">
        <f t="shared" ca="1" si="196"/>
        <v/>
      </c>
      <c r="RAK248" s="125" t="str">
        <f t="shared" ca="1" si="196"/>
        <v/>
      </c>
      <c r="RAL248" s="125" t="str">
        <f t="shared" ca="1" si="196"/>
        <v/>
      </c>
      <c r="RAM248" s="125" t="str">
        <f t="shared" ca="1" si="196"/>
        <v/>
      </c>
      <c r="RAN248" s="125" t="str">
        <f t="shared" ca="1" si="196"/>
        <v/>
      </c>
      <c r="RAO248" s="125" t="str">
        <f t="shared" ca="1" si="196"/>
        <v/>
      </c>
      <c r="RAP248" s="125" t="str">
        <f t="shared" ca="1" si="196"/>
        <v/>
      </c>
      <c r="RAQ248" s="125" t="str">
        <f t="shared" ca="1" si="196"/>
        <v/>
      </c>
      <c r="RAR248" s="125" t="str">
        <f t="shared" ca="1" si="196"/>
        <v/>
      </c>
      <c r="RAS248" s="125" t="str">
        <f t="shared" ca="1" si="196"/>
        <v/>
      </c>
      <c r="RAT248" s="125" t="str">
        <f t="shared" ca="1" si="196"/>
        <v/>
      </c>
      <c r="RAU248" s="125" t="str">
        <f t="shared" ca="1" si="196"/>
        <v/>
      </c>
      <c r="RAV248" s="125" t="str">
        <f t="shared" ca="1" si="196"/>
        <v/>
      </c>
      <c r="RAW248" s="125" t="str">
        <f t="shared" ca="1" si="196"/>
        <v/>
      </c>
      <c r="RAX248" s="125" t="str">
        <f t="shared" ca="1" si="196"/>
        <v/>
      </c>
      <c r="RAY248" s="125" t="str">
        <f t="shared" ca="1" si="196"/>
        <v/>
      </c>
      <c r="RAZ248" s="125" t="str">
        <f t="shared" ca="1" si="196"/>
        <v/>
      </c>
      <c r="RBA248" s="125" t="str">
        <f t="shared" ca="1" si="196"/>
        <v/>
      </c>
      <c r="RBB248" s="125" t="str">
        <f t="shared" ca="1" si="196"/>
        <v/>
      </c>
      <c r="RBC248" s="125" t="str">
        <f t="shared" ca="1" si="196"/>
        <v/>
      </c>
      <c r="RBD248" s="125" t="str">
        <f t="shared" ca="1" si="196"/>
        <v/>
      </c>
      <c r="RBE248" s="125" t="str">
        <f t="shared" ref="RBE248:RDP248" ca="1" si="197">IFERROR(INDEX(UNSPSCDes,MATCH(INDIRECT(ADDRESS(ROW(),COLUMN()-1,4)),UNSPSCCode,0)),"")</f>
        <v/>
      </c>
      <c r="RBF248" s="125" t="str">
        <f t="shared" ca="1" si="197"/>
        <v/>
      </c>
      <c r="RBG248" s="125" t="str">
        <f t="shared" ca="1" si="197"/>
        <v/>
      </c>
      <c r="RBH248" s="125" t="str">
        <f t="shared" ca="1" si="197"/>
        <v/>
      </c>
      <c r="RBI248" s="125" t="str">
        <f t="shared" ca="1" si="197"/>
        <v/>
      </c>
      <c r="RBJ248" s="125" t="str">
        <f t="shared" ca="1" si="197"/>
        <v/>
      </c>
      <c r="RBK248" s="125" t="str">
        <f t="shared" ca="1" si="197"/>
        <v/>
      </c>
      <c r="RBL248" s="125" t="str">
        <f t="shared" ca="1" si="197"/>
        <v/>
      </c>
      <c r="RBM248" s="125" t="str">
        <f t="shared" ca="1" si="197"/>
        <v/>
      </c>
      <c r="RBN248" s="125" t="str">
        <f t="shared" ca="1" si="197"/>
        <v/>
      </c>
      <c r="RBO248" s="125" t="str">
        <f t="shared" ca="1" si="197"/>
        <v/>
      </c>
      <c r="RBP248" s="125" t="str">
        <f t="shared" ca="1" si="197"/>
        <v/>
      </c>
      <c r="RBQ248" s="125" t="str">
        <f t="shared" ca="1" si="197"/>
        <v/>
      </c>
      <c r="RBR248" s="125" t="str">
        <f t="shared" ca="1" si="197"/>
        <v/>
      </c>
      <c r="RBS248" s="125" t="str">
        <f t="shared" ca="1" si="197"/>
        <v/>
      </c>
      <c r="RBT248" s="125" t="str">
        <f t="shared" ca="1" si="197"/>
        <v/>
      </c>
      <c r="RBU248" s="125" t="str">
        <f t="shared" ca="1" si="197"/>
        <v/>
      </c>
      <c r="RBV248" s="125" t="str">
        <f t="shared" ca="1" si="197"/>
        <v/>
      </c>
      <c r="RBW248" s="125" t="str">
        <f t="shared" ca="1" si="197"/>
        <v/>
      </c>
      <c r="RBX248" s="125" t="str">
        <f t="shared" ca="1" si="197"/>
        <v/>
      </c>
      <c r="RBY248" s="125" t="str">
        <f t="shared" ca="1" si="197"/>
        <v/>
      </c>
      <c r="RBZ248" s="125" t="str">
        <f t="shared" ca="1" si="197"/>
        <v/>
      </c>
      <c r="RCA248" s="125" t="str">
        <f t="shared" ca="1" si="197"/>
        <v/>
      </c>
      <c r="RCB248" s="125" t="str">
        <f t="shared" ca="1" si="197"/>
        <v/>
      </c>
      <c r="RCC248" s="125" t="str">
        <f t="shared" ca="1" si="197"/>
        <v/>
      </c>
      <c r="RCD248" s="125" t="str">
        <f t="shared" ca="1" si="197"/>
        <v/>
      </c>
      <c r="RCE248" s="125" t="str">
        <f t="shared" ca="1" si="197"/>
        <v/>
      </c>
      <c r="RCF248" s="125" t="str">
        <f t="shared" ca="1" si="197"/>
        <v/>
      </c>
      <c r="RCG248" s="125" t="str">
        <f t="shared" ca="1" si="197"/>
        <v/>
      </c>
      <c r="RCH248" s="125" t="str">
        <f t="shared" ca="1" si="197"/>
        <v/>
      </c>
      <c r="RCI248" s="125" t="str">
        <f t="shared" ca="1" si="197"/>
        <v/>
      </c>
      <c r="RCJ248" s="125" t="str">
        <f t="shared" ca="1" si="197"/>
        <v/>
      </c>
      <c r="RCK248" s="125" t="str">
        <f t="shared" ca="1" si="197"/>
        <v/>
      </c>
      <c r="RCL248" s="125" t="str">
        <f t="shared" ca="1" si="197"/>
        <v/>
      </c>
      <c r="RCM248" s="125" t="str">
        <f t="shared" ca="1" si="197"/>
        <v/>
      </c>
      <c r="RCN248" s="125" t="str">
        <f t="shared" ca="1" si="197"/>
        <v/>
      </c>
      <c r="RCO248" s="125" t="str">
        <f t="shared" ca="1" si="197"/>
        <v/>
      </c>
      <c r="RCP248" s="125" t="str">
        <f t="shared" ca="1" si="197"/>
        <v/>
      </c>
      <c r="RCQ248" s="125" t="str">
        <f t="shared" ca="1" si="197"/>
        <v/>
      </c>
      <c r="RCR248" s="125" t="str">
        <f t="shared" ca="1" si="197"/>
        <v/>
      </c>
      <c r="RCS248" s="125" t="str">
        <f t="shared" ca="1" si="197"/>
        <v/>
      </c>
      <c r="RCT248" s="125" t="str">
        <f t="shared" ca="1" si="197"/>
        <v/>
      </c>
      <c r="RCU248" s="125" t="str">
        <f t="shared" ca="1" si="197"/>
        <v/>
      </c>
      <c r="RCV248" s="125" t="str">
        <f t="shared" ca="1" si="197"/>
        <v/>
      </c>
      <c r="RCW248" s="125" t="str">
        <f t="shared" ca="1" si="197"/>
        <v/>
      </c>
      <c r="RCX248" s="125" t="str">
        <f t="shared" ca="1" si="197"/>
        <v/>
      </c>
      <c r="RCY248" s="125" t="str">
        <f t="shared" ca="1" si="197"/>
        <v/>
      </c>
      <c r="RCZ248" s="125" t="str">
        <f t="shared" ca="1" si="197"/>
        <v/>
      </c>
      <c r="RDA248" s="125" t="str">
        <f t="shared" ca="1" si="197"/>
        <v/>
      </c>
      <c r="RDB248" s="125" t="str">
        <f t="shared" ca="1" si="197"/>
        <v/>
      </c>
      <c r="RDC248" s="125" t="str">
        <f t="shared" ca="1" si="197"/>
        <v/>
      </c>
      <c r="RDD248" s="125" t="str">
        <f t="shared" ca="1" si="197"/>
        <v/>
      </c>
      <c r="RDE248" s="125" t="str">
        <f t="shared" ca="1" si="197"/>
        <v/>
      </c>
      <c r="RDF248" s="125" t="str">
        <f t="shared" ca="1" si="197"/>
        <v/>
      </c>
      <c r="RDG248" s="125" t="str">
        <f t="shared" ca="1" si="197"/>
        <v/>
      </c>
      <c r="RDH248" s="125" t="str">
        <f t="shared" ca="1" si="197"/>
        <v/>
      </c>
      <c r="RDI248" s="125" t="str">
        <f t="shared" ca="1" si="197"/>
        <v/>
      </c>
      <c r="RDJ248" s="125" t="str">
        <f t="shared" ca="1" si="197"/>
        <v/>
      </c>
      <c r="RDK248" s="125" t="str">
        <f t="shared" ca="1" si="197"/>
        <v/>
      </c>
      <c r="RDL248" s="125" t="str">
        <f t="shared" ca="1" si="197"/>
        <v/>
      </c>
      <c r="RDM248" s="125" t="str">
        <f t="shared" ca="1" si="197"/>
        <v/>
      </c>
      <c r="RDN248" s="125" t="str">
        <f t="shared" ca="1" si="197"/>
        <v/>
      </c>
      <c r="RDO248" s="125" t="str">
        <f t="shared" ca="1" si="197"/>
        <v/>
      </c>
      <c r="RDP248" s="125" t="str">
        <f t="shared" ca="1" si="197"/>
        <v/>
      </c>
      <c r="RDQ248" s="125" t="str">
        <f t="shared" ref="RDQ248:RGB248" ca="1" si="198">IFERROR(INDEX(UNSPSCDes,MATCH(INDIRECT(ADDRESS(ROW(),COLUMN()-1,4)),UNSPSCCode,0)),"")</f>
        <v/>
      </c>
      <c r="RDR248" s="125" t="str">
        <f t="shared" ca="1" si="198"/>
        <v/>
      </c>
      <c r="RDS248" s="125" t="str">
        <f t="shared" ca="1" si="198"/>
        <v/>
      </c>
      <c r="RDT248" s="125" t="str">
        <f t="shared" ca="1" si="198"/>
        <v/>
      </c>
      <c r="RDU248" s="125" t="str">
        <f t="shared" ca="1" si="198"/>
        <v/>
      </c>
      <c r="RDV248" s="125" t="str">
        <f t="shared" ca="1" si="198"/>
        <v/>
      </c>
      <c r="RDW248" s="125" t="str">
        <f t="shared" ca="1" si="198"/>
        <v/>
      </c>
      <c r="RDX248" s="125" t="str">
        <f t="shared" ca="1" si="198"/>
        <v/>
      </c>
      <c r="RDY248" s="125" t="str">
        <f t="shared" ca="1" si="198"/>
        <v/>
      </c>
      <c r="RDZ248" s="125" t="str">
        <f t="shared" ca="1" si="198"/>
        <v/>
      </c>
      <c r="REA248" s="125" t="str">
        <f t="shared" ca="1" si="198"/>
        <v/>
      </c>
      <c r="REB248" s="125" t="str">
        <f t="shared" ca="1" si="198"/>
        <v/>
      </c>
      <c r="REC248" s="125" t="str">
        <f t="shared" ca="1" si="198"/>
        <v/>
      </c>
      <c r="RED248" s="125" t="str">
        <f t="shared" ca="1" si="198"/>
        <v/>
      </c>
      <c r="REE248" s="125" t="str">
        <f t="shared" ca="1" si="198"/>
        <v/>
      </c>
      <c r="REF248" s="125" t="str">
        <f t="shared" ca="1" si="198"/>
        <v/>
      </c>
      <c r="REG248" s="125" t="str">
        <f t="shared" ca="1" si="198"/>
        <v/>
      </c>
      <c r="REH248" s="125" t="str">
        <f t="shared" ca="1" si="198"/>
        <v/>
      </c>
      <c r="REI248" s="125" t="str">
        <f t="shared" ca="1" si="198"/>
        <v/>
      </c>
      <c r="REJ248" s="125" t="str">
        <f t="shared" ca="1" si="198"/>
        <v/>
      </c>
      <c r="REK248" s="125" t="str">
        <f t="shared" ca="1" si="198"/>
        <v/>
      </c>
      <c r="REL248" s="125" t="str">
        <f t="shared" ca="1" si="198"/>
        <v/>
      </c>
      <c r="REM248" s="125" t="str">
        <f t="shared" ca="1" si="198"/>
        <v/>
      </c>
      <c r="REN248" s="125" t="str">
        <f t="shared" ca="1" si="198"/>
        <v/>
      </c>
      <c r="REO248" s="125" t="str">
        <f t="shared" ca="1" si="198"/>
        <v/>
      </c>
      <c r="REP248" s="125" t="str">
        <f t="shared" ca="1" si="198"/>
        <v/>
      </c>
      <c r="REQ248" s="125" t="str">
        <f t="shared" ca="1" si="198"/>
        <v/>
      </c>
      <c r="RER248" s="125" t="str">
        <f t="shared" ca="1" si="198"/>
        <v/>
      </c>
      <c r="RES248" s="125" t="str">
        <f t="shared" ca="1" si="198"/>
        <v/>
      </c>
      <c r="RET248" s="125" t="str">
        <f t="shared" ca="1" si="198"/>
        <v/>
      </c>
      <c r="REU248" s="125" t="str">
        <f t="shared" ca="1" si="198"/>
        <v/>
      </c>
      <c r="REV248" s="125" t="str">
        <f t="shared" ca="1" si="198"/>
        <v/>
      </c>
      <c r="REW248" s="125" t="str">
        <f t="shared" ca="1" si="198"/>
        <v/>
      </c>
      <c r="REX248" s="125" t="str">
        <f t="shared" ca="1" si="198"/>
        <v/>
      </c>
      <c r="REY248" s="125" t="str">
        <f t="shared" ca="1" si="198"/>
        <v/>
      </c>
      <c r="REZ248" s="125" t="str">
        <f t="shared" ca="1" si="198"/>
        <v/>
      </c>
      <c r="RFA248" s="125" t="str">
        <f t="shared" ca="1" si="198"/>
        <v/>
      </c>
      <c r="RFB248" s="125" t="str">
        <f t="shared" ca="1" si="198"/>
        <v/>
      </c>
      <c r="RFC248" s="125" t="str">
        <f t="shared" ca="1" si="198"/>
        <v/>
      </c>
      <c r="RFD248" s="125" t="str">
        <f t="shared" ca="1" si="198"/>
        <v/>
      </c>
      <c r="RFE248" s="125" t="str">
        <f t="shared" ca="1" si="198"/>
        <v/>
      </c>
      <c r="RFF248" s="125" t="str">
        <f t="shared" ca="1" si="198"/>
        <v/>
      </c>
      <c r="RFG248" s="125" t="str">
        <f t="shared" ca="1" si="198"/>
        <v/>
      </c>
      <c r="RFH248" s="125" t="str">
        <f t="shared" ca="1" si="198"/>
        <v/>
      </c>
      <c r="RFI248" s="125" t="str">
        <f t="shared" ca="1" si="198"/>
        <v/>
      </c>
      <c r="RFJ248" s="125" t="str">
        <f t="shared" ca="1" si="198"/>
        <v/>
      </c>
      <c r="RFK248" s="125" t="str">
        <f t="shared" ca="1" si="198"/>
        <v/>
      </c>
      <c r="RFL248" s="125" t="str">
        <f t="shared" ca="1" si="198"/>
        <v/>
      </c>
      <c r="RFM248" s="125" t="str">
        <f t="shared" ca="1" si="198"/>
        <v/>
      </c>
      <c r="RFN248" s="125" t="str">
        <f t="shared" ca="1" si="198"/>
        <v/>
      </c>
      <c r="RFO248" s="125" t="str">
        <f t="shared" ca="1" si="198"/>
        <v/>
      </c>
      <c r="RFP248" s="125" t="str">
        <f t="shared" ca="1" si="198"/>
        <v/>
      </c>
      <c r="RFQ248" s="125" t="str">
        <f t="shared" ca="1" si="198"/>
        <v/>
      </c>
      <c r="RFR248" s="125" t="str">
        <f t="shared" ca="1" si="198"/>
        <v/>
      </c>
      <c r="RFS248" s="125" t="str">
        <f t="shared" ca="1" si="198"/>
        <v/>
      </c>
      <c r="RFT248" s="125" t="str">
        <f t="shared" ca="1" si="198"/>
        <v/>
      </c>
      <c r="RFU248" s="125" t="str">
        <f t="shared" ca="1" si="198"/>
        <v/>
      </c>
      <c r="RFV248" s="125" t="str">
        <f t="shared" ca="1" si="198"/>
        <v/>
      </c>
      <c r="RFW248" s="125" t="str">
        <f t="shared" ca="1" si="198"/>
        <v/>
      </c>
      <c r="RFX248" s="125" t="str">
        <f t="shared" ca="1" si="198"/>
        <v/>
      </c>
      <c r="RFY248" s="125" t="str">
        <f t="shared" ca="1" si="198"/>
        <v/>
      </c>
      <c r="RFZ248" s="125" t="str">
        <f t="shared" ca="1" si="198"/>
        <v/>
      </c>
      <c r="RGA248" s="125" t="str">
        <f t="shared" ca="1" si="198"/>
        <v/>
      </c>
      <c r="RGB248" s="125" t="str">
        <f t="shared" ca="1" si="198"/>
        <v/>
      </c>
      <c r="RGC248" s="125" t="str">
        <f t="shared" ref="RGC248:RIN248" ca="1" si="199">IFERROR(INDEX(UNSPSCDes,MATCH(INDIRECT(ADDRESS(ROW(),COLUMN()-1,4)),UNSPSCCode,0)),"")</f>
        <v/>
      </c>
      <c r="RGD248" s="125" t="str">
        <f t="shared" ca="1" si="199"/>
        <v/>
      </c>
      <c r="RGE248" s="125" t="str">
        <f t="shared" ca="1" si="199"/>
        <v/>
      </c>
      <c r="RGF248" s="125" t="str">
        <f t="shared" ca="1" si="199"/>
        <v/>
      </c>
      <c r="RGG248" s="125" t="str">
        <f t="shared" ca="1" si="199"/>
        <v/>
      </c>
      <c r="RGH248" s="125" t="str">
        <f t="shared" ca="1" si="199"/>
        <v/>
      </c>
      <c r="RGI248" s="125" t="str">
        <f t="shared" ca="1" si="199"/>
        <v/>
      </c>
      <c r="RGJ248" s="125" t="str">
        <f t="shared" ca="1" si="199"/>
        <v/>
      </c>
      <c r="RGK248" s="125" t="str">
        <f t="shared" ca="1" si="199"/>
        <v/>
      </c>
      <c r="RGL248" s="125" t="str">
        <f t="shared" ca="1" si="199"/>
        <v/>
      </c>
      <c r="RGM248" s="125" t="str">
        <f t="shared" ca="1" si="199"/>
        <v/>
      </c>
      <c r="RGN248" s="125" t="str">
        <f t="shared" ca="1" si="199"/>
        <v/>
      </c>
      <c r="RGO248" s="125" t="str">
        <f t="shared" ca="1" si="199"/>
        <v/>
      </c>
      <c r="RGP248" s="125" t="str">
        <f t="shared" ca="1" si="199"/>
        <v/>
      </c>
      <c r="RGQ248" s="125" t="str">
        <f t="shared" ca="1" si="199"/>
        <v/>
      </c>
      <c r="RGR248" s="125" t="str">
        <f t="shared" ca="1" si="199"/>
        <v/>
      </c>
      <c r="RGS248" s="125" t="str">
        <f t="shared" ca="1" si="199"/>
        <v/>
      </c>
      <c r="RGT248" s="125" t="str">
        <f t="shared" ca="1" si="199"/>
        <v/>
      </c>
      <c r="RGU248" s="125" t="str">
        <f t="shared" ca="1" si="199"/>
        <v/>
      </c>
      <c r="RGV248" s="125" t="str">
        <f t="shared" ca="1" si="199"/>
        <v/>
      </c>
      <c r="RGW248" s="125" t="str">
        <f t="shared" ca="1" si="199"/>
        <v/>
      </c>
      <c r="RGX248" s="125" t="str">
        <f t="shared" ca="1" si="199"/>
        <v/>
      </c>
      <c r="RGY248" s="125" t="str">
        <f t="shared" ca="1" si="199"/>
        <v/>
      </c>
      <c r="RGZ248" s="125" t="str">
        <f t="shared" ca="1" si="199"/>
        <v/>
      </c>
      <c r="RHA248" s="125" t="str">
        <f t="shared" ca="1" si="199"/>
        <v/>
      </c>
      <c r="RHB248" s="125" t="str">
        <f t="shared" ca="1" si="199"/>
        <v/>
      </c>
      <c r="RHC248" s="125" t="str">
        <f t="shared" ca="1" si="199"/>
        <v/>
      </c>
      <c r="RHD248" s="125" t="str">
        <f t="shared" ca="1" si="199"/>
        <v/>
      </c>
      <c r="RHE248" s="125" t="str">
        <f t="shared" ca="1" si="199"/>
        <v/>
      </c>
      <c r="RHF248" s="125" t="str">
        <f t="shared" ca="1" si="199"/>
        <v/>
      </c>
      <c r="RHG248" s="125" t="str">
        <f t="shared" ca="1" si="199"/>
        <v/>
      </c>
      <c r="RHH248" s="125" t="str">
        <f t="shared" ca="1" si="199"/>
        <v/>
      </c>
      <c r="RHI248" s="125" t="str">
        <f t="shared" ca="1" si="199"/>
        <v/>
      </c>
      <c r="RHJ248" s="125" t="str">
        <f t="shared" ca="1" si="199"/>
        <v/>
      </c>
      <c r="RHK248" s="125" t="str">
        <f t="shared" ca="1" si="199"/>
        <v/>
      </c>
      <c r="RHL248" s="125" t="str">
        <f t="shared" ca="1" si="199"/>
        <v/>
      </c>
      <c r="RHM248" s="125" t="str">
        <f t="shared" ca="1" si="199"/>
        <v/>
      </c>
      <c r="RHN248" s="125" t="str">
        <f t="shared" ca="1" si="199"/>
        <v/>
      </c>
      <c r="RHO248" s="125" t="str">
        <f t="shared" ca="1" si="199"/>
        <v/>
      </c>
      <c r="RHP248" s="125" t="str">
        <f t="shared" ca="1" si="199"/>
        <v/>
      </c>
      <c r="RHQ248" s="125" t="str">
        <f t="shared" ca="1" si="199"/>
        <v/>
      </c>
      <c r="RHR248" s="125" t="str">
        <f t="shared" ca="1" si="199"/>
        <v/>
      </c>
      <c r="RHS248" s="125" t="str">
        <f t="shared" ca="1" si="199"/>
        <v/>
      </c>
      <c r="RHT248" s="125" t="str">
        <f t="shared" ca="1" si="199"/>
        <v/>
      </c>
      <c r="RHU248" s="125" t="str">
        <f t="shared" ca="1" si="199"/>
        <v/>
      </c>
      <c r="RHV248" s="125" t="str">
        <f t="shared" ca="1" si="199"/>
        <v/>
      </c>
      <c r="RHW248" s="125" t="str">
        <f t="shared" ca="1" si="199"/>
        <v/>
      </c>
      <c r="RHX248" s="125" t="str">
        <f t="shared" ca="1" si="199"/>
        <v/>
      </c>
      <c r="RHY248" s="125" t="str">
        <f t="shared" ca="1" si="199"/>
        <v/>
      </c>
      <c r="RHZ248" s="125" t="str">
        <f t="shared" ca="1" si="199"/>
        <v/>
      </c>
      <c r="RIA248" s="125" t="str">
        <f t="shared" ca="1" si="199"/>
        <v/>
      </c>
      <c r="RIB248" s="125" t="str">
        <f t="shared" ca="1" si="199"/>
        <v/>
      </c>
      <c r="RIC248" s="125" t="str">
        <f t="shared" ca="1" si="199"/>
        <v/>
      </c>
      <c r="RID248" s="125" t="str">
        <f t="shared" ca="1" si="199"/>
        <v/>
      </c>
      <c r="RIE248" s="125" t="str">
        <f t="shared" ca="1" si="199"/>
        <v/>
      </c>
      <c r="RIF248" s="125" t="str">
        <f t="shared" ca="1" si="199"/>
        <v/>
      </c>
      <c r="RIG248" s="125" t="str">
        <f t="shared" ca="1" si="199"/>
        <v/>
      </c>
      <c r="RIH248" s="125" t="str">
        <f t="shared" ca="1" si="199"/>
        <v/>
      </c>
      <c r="RII248" s="125" t="str">
        <f t="shared" ca="1" si="199"/>
        <v/>
      </c>
      <c r="RIJ248" s="125" t="str">
        <f t="shared" ca="1" si="199"/>
        <v/>
      </c>
      <c r="RIK248" s="125" t="str">
        <f t="shared" ca="1" si="199"/>
        <v/>
      </c>
      <c r="RIL248" s="125" t="str">
        <f t="shared" ca="1" si="199"/>
        <v/>
      </c>
      <c r="RIM248" s="125" t="str">
        <f t="shared" ca="1" si="199"/>
        <v/>
      </c>
      <c r="RIN248" s="125" t="str">
        <f t="shared" ca="1" si="199"/>
        <v/>
      </c>
      <c r="RIO248" s="125" t="str">
        <f t="shared" ref="RIO248:RKZ248" ca="1" si="200">IFERROR(INDEX(UNSPSCDes,MATCH(INDIRECT(ADDRESS(ROW(),COLUMN()-1,4)),UNSPSCCode,0)),"")</f>
        <v/>
      </c>
      <c r="RIP248" s="125" t="str">
        <f t="shared" ca="1" si="200"/>
        <v/>
      </c>
      <c r="RIQ248" s="125" t="str">
        <f t="shared" ca="1" si="200"/>
        <v/>
      </c>
      <c r="RIR248" s="125" t="str">
        <f t="shared" ca="1" si="200"/>
        <v/>
      </c>
      <c r="RIS248" s="125" t="str">
        <f t="shared" ca="1" si="200"/>
        <v/>
      </c>
      <c r="RIT248" s="125" t="str">
        <f t="shared" ca="1" si="200"/>
        <v/>
      </c>
      <c r="RIU248" s="125" t="str">
        <f t="shared" ca="1" si="200"/>
        <v/>
      </c>
      <c r="RIV248" s="125" t="str">
        <f t="shared" ca="1" si="200"/>
        <v/>
      </c>
      <c r="RIW248" s="125" t="str">
        <f t="shared" ca="1" si="200"/>
        <v/>
      </c>
      <c r="RIX248" s="125" t="str">
        <f t="shared" ca="1" si="200"/>
        <v/>
      </c>
      <c r="RIY248" s="125" t="str">
        <f t="shared" ca="1" si="200"/>
        <v/>
      </c>
      <c r="RIZ248" s="125" t="str">
        <f t="shared" ca="1" si="200"/>
        <v/>
      </c>
      <c r="RJA248" s="125" t="str">
        <f t="shared" ca="1" si="200"/>
        <v/>
      </c>
      <c r="RJB248" s="125" t="str">
        <f t="shared" ca="1" si="200"/>
        <v/>
      </c>
      <c r="RJC248" s="125" t="str">
        <f t="shared" ca="1" si="200"/>
        <v/>
      </c>
      <c r="RJD248" s="125" t="str">
        <f t="shared" ca="1" si="200"/>
        <v/>
      </c>
      <c r="RJE248" s="125" t="str">
        <f t="shared" ca="1" si="200"/>
        <v/>
      </c>
      <c r="RJF248" s="125" t="str">
        <f t="shared" ca="1" si="200"/>
        <v/>
      </c>
      <c r="RJG248" s="125" t="str">
        <f t="shared" ca="1" si="200"/>
        <v/>
      </c>
      <c r="RJH248" s="125" t="str">
        <f t="shared" ca="1" si="200"/>
        <v/>
      </c>
      <c r="RJI248" s="125" t="str">
        <f t="shared" ca="1" si="200"/>
        <v/>
      </c>
      <c r="RJJ248" s="125" t="str">
        <f t="shared" ca="1" si="200"/>
        <v/>
      </c>
      <c r="RJK248" s="125" t="str">
        <f t="shared" ca="1" si="200"/>
        <v/>
      </c>
      <c r="RJL248" s="125" t="str">
        <f t="shared" ca="1" si="200"/>
        <v/>
      </c>
      <c r="RJM248" s="125" t="str">
        <f t="shared" ca="1" si="200"/>
        <v/>
      </c>
      <c r="RJN248" s="125" t="str">
        <f t="shared" ca="1" si="200"/>
        <v/>
      </c>
      <c r="RJO248" s="125" t="str">
        <f t="shared" ca="1" si="200"/>
        <v/>
      </c>
      <c r="RJP248" s="125" t="str">
        <f t="shared" ca="1" si="200"/>
        <v/>
      </c>
      <c r="RJQ248" s="125" t="str">
        <f t="shared" ca="1" si="200"/>
        <v/>
      </c>
      <c r="RJR248" s="125" t="str">
        <f t="shared" ca="1" si="200"/>
        <v/>
      </c>
      <c r="RJS248" s="125" t="str">
        <f t="shared" ca="1" si="200"/>
        <v/>
      </c>
      <c r="RJT248" s="125" t="str">
        <f t="shared" ca="1" si="200"/>
        <v/>
      </c>
      <c r="RJU248" s="125" t="str">
        <f t="shared" ca="1" si="200"/>
        <v/>
      </c>
      <c r="RJV248" s="125" t="str">
        <f t="shared" ca="1" si="200"/>
        <v/>
      </c>
      <c r="RJW248" s="125" t="str">
        <f t="shared" ca="1" si="200"/>
        <v/>
      </c>
      <c r="RJX248" s="125" t="str">
        <f t="shared" ca="1" si="200"/>
        <v/>
      </c>
      <c r="RJY248" s="125" t="str">
        <f t="shared" ca="1" si="200"/>
        <v/>
      </c>
      <c r="RJZ248" s="125" t="str">
        <f t="shared" ca="1" si="200"/>
        <v/>
      </c>
      <c r="RKA248" s="125" t="str">
        <f t="shared" ca="1" si="200"/>
        <v/>
      </c>
      <c r="RKB248" s="125" t="str">
        <f t="shared" ca="1" si="200"/>
        <v/>
      </c>
      <c r="RKC248" s="125" t="str">
        <f t="shared" ca="1" si="200"/>
        <v/>
      </c>
      <c r="RKD248" s="125" t="str">
        <f t="shared" ca="1" si="200"/>
        <v/>
      </c>
      <c r="RKE248" s="125" t="str">
        <f t="shared" ca="1" si="200"/>
        <v/>
      </c>
      <c r="RKF248" s="125" t="str">
        <f t="shared" ca="1" si="200"/>
        <v/>
      </c>
      <c r="RKG248" s="125" t="str">
        <f t="shared" ca="1" si="200"/>
        <v/>
      </c>
      <c r="RKH248" s="125" t="str">
        <f t="shared" ca="1" si="200"/>
        <v/>
      </c>
      <c r="RKI248" s="125" t="str">
        <f t="shared" ca="1" si="200"/>
        <v/>
      </c>
      <c r="RKJ248" s="125" t="str">
        <f t="shared" ca="1" si="200"/>
        <v/>
      </c>
      <c r="RKK248" s="125" t="str">
        <f t="shared" ca="1" si="200"/>
        <v/>
      </c>
      <c r="RKL248" s="125" t="str">
        <f t="shared" ca="1" si="200"/>
        <v/>
      </c>
      <c r="RKM248" s="125" t="str">
        <f t="shared" ca="1" si="200"/>
        <v/>
      </c>
      <c r="RKN248" s="125" t="str">
        <f t="shared" ca="1" si="200"/>
        <v/>
      </c>
      <c r="RKO248" s="125" t="str">
        <f t="shared" ca="1" si="200"/>
        <v/>
      </c>
      <c r="RKP248" s="125" t="str">
        <f t="shared" ca="1" si="200"/>
        <v/>
      </c>
      <c r="RKQ248" s="125" t="str">
        <f t="shared" ca="1" si="200"/>
        <v/>
      </c>
      <c r="RKR248" s="125" t="str">
        <f t="shared" ca="1" si="200"/>
        <v/>
      </c>
      <c r="RKS248" s="125" t="str">
        <f t="shared" ca="1" si="200"/>
        <v/>
      </c>
      <c r="RKT248" s="125" t="str">
        <f t="shared" ca="1" si="200"/>
        <v/>
      </c>
      <c r="RKU248" s="125" t="str">
        <f t="shared" ca="1" si="200"/>
        <v/>
      </c>
      <c r="RKV248" s="125" t="str">
        <f t="shared" ca="1" si="200"/>
        <v/>
      </c>
      <c r="RKW248" s="125" t="str">
        <f t="shared" ca="1" si="200"/>
        <v/>
      </c>
      <c r="RKX248" s="125" t="str">
        <f t="shared" ca="1" si="200"/>
        <v/>
      </c>
      <c r="RKY248" s="125" t="str">
        <f t="shared" ca="1" si="200"/>
        <v/>
      </c>
      <c r="RKZ248" s="125" t="str">
        <f t="shared" ca="1" si="200"/>
        <v/>
      </c>
      <c r="RLA248" s="125" t="str">
        <f t="shared" ref="RLA248:RNL248" ca="1" si="201">IFERROR(INDEX(UNSPSCDes,MATCH(INDIRECT(ADDRESS(ROW(),COLUMN()-1,4)),UNSPSCCode,0)),"")</f>
        <v/>
      </c>
      <c r="RLB248" s="125" t="str">
        <f t="shared" ca="1" si="201"/>
        <v/>
      </c>
      <c r="RLC248" s="125" t="str">
        <f t="shared" ca="1" si="201"/>
        <v/>
      </c>
      <c r="RLD248" s="125" t="str">
        <f t="shared" ca="1" si="201"/>
        <v/>
      </c>
      <c r="RLE248" s="125" t="str">
        <f t="shared" ca="1" si="201"/>
        <v/>
      </c>
      <c r="RLF248" s="125" t="str">
        <f t="shared" ca="1" si="201"/>
        <v/>
      </c>
      <c r="RLG248" s="125" t="str">
        <f t="shared" ca="1" si="201"/>
        <v/>
      </c>
      <c r="RLH248" s="125" t="str">
        <f t="shared" ca="1" si="201"/>
        <v/>
      </c>
      <c r="RLI248" s="125" t="str">
        <f t="shared" ca="1" si="201"/>
        <v/>
      </c>
      <c r="RLJ248" s="125" t="str">
        <f t="shared" ca="1" si="201"/>
        <v/>
      </c>
      <c r="RLK248" s="125" t="str">
        <f t="shared" ca="1" si="201"/>
        <v/>
      </c>
      <c r="RLL248" s="125" t="str">
        <f t="shared" ca="1" si="201"/>
        <v/>
      </c>
      <c r="RLM248" s="125" t="str">
        <f t="shared" ca="1" si="201"/>
        <v/>
      </c>
      <c r="RLN248" s="125" t="str">
        <f t="shared" ca="1" si="201"/>
        <v/>
      </c>
      <c r="RLO248" s="125" t="str">
        <f t="shared" ca="1" si="201"/>
        <v/>
      </c>
      <c r="RLP248" s="125" t="str">
        <f t="shared" ca="1" si="201"/>
        <v/>
      </c>
      <c r="RLQ248" s="125" t="str">
        <f t="shared" ca="1" si="201"/>
        <v/>
      </c>
      <c r="RLR248" s="125" t="str">
        <f t="shared" ca="1" si="201"/>
        <v/>
      </c>
      <c r="RLS248" s="125" t="str">
        <f t="shared" ca="1" si="201"/>
        <v/>
      </c>
      <c r="RLT248" s="125" t="str">
        <f t="shared" ca="1" si="201"/>
        <v/>
      </c>
      <c r="RLU248" s="125" t="str">
        <f t="shared" ca="1" si="201"/>
        <v/>
      </c>
      <c r="RLV248" s="125" t="str">
        <f t="shared" ca="1" si="201"/>
        <v/>
      </c>
      <c r="RLW248" s="125" t="str">
        <f t="shared" ca="1" si="201"/>
        <v/>
      </c>
      <c r="RLX248" s="125" t="str">
        <f t="shared" ca="1" si="201"/>
        <v/>
      </c>
      <c r="RLY248" s="125" t="str">
        <f t="shared" ca="1" si="201"/>
        <v/>
      </c>
      <c r="RLZ248" s="125" t="str">
        <f t="shared" ca="1" si="201"/>
        <v/>
      </c>
      <c r="RMA248" s="125" t="str">
        <f t="shared" ca="1" si="201"/>
        <v/>
      </c>
      <c r="RMB248" s="125" t="str">
        <f t="shared" ca="1" si="201"/>
        <v/>
      </c>
      <c r="RMC248" s="125" t="str">
        <f t="shared" ca="1" si="201"/>
        <v/>
      </c>
      <c r="RMD248" s="125" t="str">
        <f t="shared" ca="1" si="201"/>
        <v/>
      </c>
      <c r="RME248" s="125" t="str">
        <f t="shared" ca="1" si="201"/>
        <v/>
      </c>
      <c r="RMF248" s="125" t="str">
        <f t="shared" ca="1" si="201"/>
        <v/>
      </c>
      <c r="RMG248" s="125" t="str">
        <f t="shared" ca="1" si="201"/>
        <v/>
      </c>
      <c r="RMH248" s="125" t="str">
        <f t="shared" ca="1" si="201"/>
        <v/>
      </c>
      <c r="RMI248" s="125" t="str">
        <f t="shared" ca="1" si="201"/>
        <v/>
      </c>
      <c r="RMJ248" s="125" t="str">
        <f t="shared" ca="1" si="201"/>
        <v/>
      </c>
      <c r="RMK248" s="125" t="str">
        <f t="shared" ca="1" si="201"/>
        <v/>
      </c>
      <c r="RML248" s="125" t="str">
        <f t="shared" ca="1" si="201"/>
        <v/>
      </c>
      <c r="RMM248" s="125" t="str">
        <f t="shared" ca="1" si="201"/>
        <v/>
      </c>
      <c r="RMN248" s="125" t="str">
        <f t="shared" ca="1" si="201"/>
        <v/>
      </c>
      <c r="RMO248" s="125" t="str">
        <f t="shared" ca="1" si="201"/>
        <v/>
      </c>
      <c r="RMP248" s="125" t="str">
        <f t="shared" ca="1" si="201"/>
        <v/>
      </c>
      <c r="RMQ248" s="125" t="str">
        <f t="shared" ca="1" si="201"/>
        <v/>
      </c>
      <c r="RMR248" s="125" t="str">
        <f t="shared" ca="1" si="201"/>
        <v/>
      </c>
      <c r="RMS248" s="125" t="str">
        <f t="shared" ca="1" si="201"/>
        <v/>
      </c>
      <c r="RMT248" s="125" t="str">
        <f t="shared" ca="1" si="201"/>
        <v/>
      </c>
      <c r="RMU248" s="125" t="str">
        <f t="shared" ca="1" si="201"/>
        <v/>
      </c>
      <c r="RMV248" s="125" t="str">
        <f t="shared" ca="1" si="201"/>
        <v/>
      </c>
      <c r="RMW248" s="125" t="str">
        <f t="shared" ca="1" si="201"/>
        <v/>
      </c>
      <c r="RMX248" s="125" t="str">
        <f t="shared" ca="1" si="201"/>
        <v/>
      </c>
      <c r="RMY248" s="125" t="str">
        <f t="shared" ca="1" si="201"/>
        <v/>
      </c>
      <c r="RMZ248" s="125" t="str">
        <f t="shared" ca="1" si="201"/>
        <v/>
      </c>
      <c r="RNA248" s="125" t="str">
        <f t="shared" ca="1" si="201"/>
        <v/>
      </c>
      <c r="RNB248" s="125" t="str">
        <f t="shared" ca="1" si="201"/>
        <v/>
      </c>
      <c r="RNC248" s="125" t="str">
        <f t="shared" ca="1" si="201"/>
        <v/>
      </c>
      <c r="RND248" s="125" t="str">
        <f t="shared" ca="1" si="201"/>
        <v/>
      </c>
      <c r="RNE248" s="125" t="str">
        <f t="shared" ca="1" si="201"/>
        <v/>
      </c>
      <c r="RNF248" s="125" t="str">
        <f t="shared" ca="1" si="201"/>
        <v/>
      </c>
      <c r="RNG248" s="125" t="str">
        <f t="shared" ca="1" si="201"/>
        <v/>
      </c>
      <c r="RNH248" s="125" t="str">
        <f t="shared" ca="1" si="201"/>
        <v/>
      </c>
      <c r="RNI248" s="125" t="str">
        <f t="shared" ca="1" si="201"/>
        <v/>
      </c>
      <c r="RNJ248" s="125" t="str">
        <f t="shared" ca="1" si="201"/>
        <v/>
      </c>
      <c r="RNK248" s="125" t="str">
        <f t="shared" ca="1" si="201"/>
        <v/>
      </c>
      <c r="RNL248" s="125" t="str">
        <f t="shared" ca="1" si="201"/>
        <v/>
      </c>
      <c r="RNM248" s="125" t="str">
        <f t="shared" ref="RNM248:RPX248" ca="1" si="202">IFERROR(INDEX(UNSPSCDes,MATCH(INDIRECT(ADDRESS(ROW(),COLUMN()-1,4)),UNSPSCCode,0)),"")</f>
        <v/>
      </c>
      <c r="RNN248" s="125" t="str">
        <f t="shared" ca="1" si="202"/>
        <v/>
      </c>
      <c r="RNO248" s="125" t="str">
        <f t="shared" ca="1" si="202"/>
        <v/>
      </c>
      <c r="RNP248" s="125" t="str">
        <f t="shared" ca="1" si="202"/>
        <v/>
      </c>
      <c r="RNQ248" s="125" t="str">
        <f t="shared" ca="1" si="202"/>
        <v/>
      </c>
      <c r="RNR248" s="125" t="str">
        <f t="shared" ca="1" si="202"/>
        <v/>
      </c>
      <c r="RNS248" s="125" t="str">
        <f t="shared" ca="1" si="202"/>
        <v/>
      </c>
      <c r="RNT248" s="125" t="str">
        <f t="shared" ca="1" si="202"/>
        <v/>
      </c>
      <c r="RNU248" s="125" t="str">
        <f t="shared" ca="1" si="202"/>
        <v/>
      </c>
      <c r="RNV248" s="125" t="str">
        <f t="shared" ca="1" si="202"/>
        <v/>
      </c>
      <c r="RNW248" s="125" t="str">
        <f t="shared" ca="1" si="202"/>
        <v/>
      </c>
      <c r="RNX248" s="125" t="str">
        <f t="shared" ca="1" si="202"/>
        <v/>
      </c>
      <c r="RNY248" s="125" t="str">
        <f t="shared" ca="1" si="202"/>
        <v/>
      </c>
      <c r="RNZ248" s="125" t="str">
        <f t="shared" ca="1" si="202"/>
        <v/>
      </c>
      <c r="ROA248" s="125" t="str">
        <f t="shared" ca="1" si="202"/>
        <v/>
      </c>
      <c r="ROB248" s="125" t="str">
        <f t="shared" ca="1" si="202"/>
        <v/>
      </c>
      <c r="ROC248" s="125" t="str">
        <f t="shared" ca="1" si="202"/>
        <v/>
      </c>
      <c r="ROD248" s="125" t="str">
        <f t="shared" ca="1" si="202"/>
        <v/>
      </c>
      <c r="ROE248" s="125" t="str">
        <f t="shared" ca="1" si="202"/>
        <v/>
      </c>
      <c r="ROF248" s="125" t="str">
        <f t="shared" ca="1" si="202"/>
        <v/>
      </c>
      <c r="ROG248" s="125" t="str">
        <f t="shared" ca="1" si="202"/>
        <v/>
      </c>
      <c r="ROH248" s="125" t="str">
        <f t="shared" ca="1" si="202"/>
        <v/>
      </c>
      <c r="ROI248" s="125" t="str">
        <f t="shared" ca="1" si="202"/>
        <v/>
      </c>
      <c r="ROJ248" s="125" t="str">
        <f t="shared" ca="1" si="202"/>
        <v/>
      </c>
      <c r="ROK248" s="125" t="str">
        <f t="shared" ca="1" si="202"/>
        <v/>
      </c>
      <c r="ROL248" s="125" t="str">
        <f t="shared" ca="1" si="202"/>
        <v/>
      </c>
      <c r="ROM248" s="125" t="str">
        <f t="shared" ca="1" si="202"/>
        <v/>
      </c>
      <c r="RON248" s="125" t="str">
        <f t="shared" ca="1" si="202"/>
        <v/>
      </c>
      <c r="ROO248" s="125" t="str">
        <f t="shared" ca="1" si="202"/>
        <v/>
      </c>
      <c r="ROP248" s="125" t="str">
        <f t="shared" ca="1" si="202"/>
        <v/>
      </c>
      <c r="ROQ248" s="125" t="str">
        <f t="shared" ca="1" si="202"/>
        <v/>
      </c>
      <c r="ROR248" s="125" t="str">
        <f t="shared" ca="1" si="202"/>
        <v/>
      </c>
      <c r="ROS248" s="125" t="str">
        <f t="shared" ca="1" si="202"/>
        <v/>
      </c>
      <c r="ROT248" s="125" t="str">
        <f t="shared" ca="1" si="202"/>
        <v/>
      </c>
      <c r="ROU248" s="125" t="str">
        <f t="shared" ca="1" si="202"/>
        <v/>
      </c>
      <c r="ROV248" s="125" t="str">
        <f t="shared" ca="1" si="202"/>
        <v/>
      </c>
      <c r="ROW248" s="125" t="str">
        <f t="shared" ca="1" si="202"/>
        <v/>
      </c>
      <c r="ROX248" s="125" t="str">
        <f t="shared" ca="1" si="202"/>
        <v/>
      </c>
      <c r="ROY248" s="125" t="str">
        <f t="shared" ca="1" si="202"/>
        <v/>
      </c>
      <c r="ROZ248" s="125" t="str">
        <f t="shared" ca="1" si="202"/>
        <v/>
      </c>
      <c r="RPA248" s="125" t="str">
        <f t="shared" ca="1" si="202"/>
        <v/>
      </c>
      <c r="RPB248" s="125" t="str">
        <f t="shared" ca="1" si="202"/>
        <v/>
      </c>
      <c r="RPC248" s="125" t="str">
        <f t="shared" ca="1" si="202"/>
        <v/>
      </c>
      <c r="RPD248" s="125" t="str">
        <f t="shared" ca="1" si="202"/>
        <v/>
      </c>
      <c r="RPE248" s="125" t="str">
        <f t="shared" ca="1" si="202"/>
        <v/>
      </c>
      <c r="RPF248" s="125" t="str">
        <f t="shared" ca="1" si="202"/>
        <v/>
      </c>
      <c r="RPG248" s="125" t="str">
        <f t="shared" ca="1" si="202"/>
        <v/>
      </c>
      <c r="RPH248" s="125" t="str">
        <f t="shared" ca="1" si="202"/>
        <v/>
      </c>
      <c r="RPI248" s="125" t="str">
        <f t="shared" ca="1" si="202"/>
        <v/>
      </c>
      <c r="RPJ248" s="125" t="str">
        <f t="shared" ca="1" si="202"/>
        <v/>
      </c>
      <c r="RPK248" s="125" t="str">
        <f t="shared" ca="1" si="202"/>
        <v/>
      </c>
      <c r="RPL248" s="125" t="str">
        <f t="shared" ca="1" si="202"/>
        <v/>
      </c>
      <c r="RPM248" s="125" t="str">
        <f t="shared" ca="1" si="202"/>
        <v/>
      </c>
      <c r="RPN248" s="125" t="str">
        <f t="shared" ca="1" si="202"/>
        <v/>
      </c>
      <c r="RPO248" s="125" t="str">
        <f t="shared" ca="1" si="202"/>
        <v/>
      </c>
      <c r="RPP248" s="125" t="str">
        <f t="shared" ca="1" si="202"/>
        <v/>
      </c>
      <c r="RPQ248" s="125" t="str">
        <f t="shared" ca="1" si="202"/>
        <v/>
      </c>
      <c r="RPR248" s="125" t="str">
        <f t="shared" ca="1" si="202"/>
        <v/>
      </c>
      <c r="RPS248" s="125" t="str">
        <f t="shared" ca="1" si="202"/>
        <v/>
      </c>
      <c r="RPT248" s="125" t="str">
        <f t="shared" ca="1" si="202"/>
        <v/>
      </c>
      <c r="RPU248" s="125" t="str">
        <f t="shared" ca="1" si="202"/>
        <v/>
      </c>
      <c r="RPV248" s="125" t="str">
        <f t="shared" ca="1" si="202"/>
        <v/>
      </c>
      <c r="RPW248" s="125" t="str">
        <f t="shared" ca="1" si="202"/>
        <v/>
      </c>
      <c r="RPX248" s="125" t="str">
        <f t="shared" ca="1" si="202"/>
        <v/>
      </c>
      <c r="RPY248" s="125" t="str">
        <f t="shared" ref="RPY248:RSJ248" ca="1" si="203">IFERROR(INDEX(UNSPSCDes,MATCH(INDIRECT(ADDRESS(ROW(),COLUMN()-1,4)),UNSPSCCode,0)),"")</f>
        <v/>
      </c>
      <c r="RPZ248" s="125" t="str">
        <f t="shared" ca="1" si="203"/>
        <v/>
      </c>
      <c r="RQA248" s="125" t="str">
        <f t="shared" ca="1" si="203"/>
        <v/>
      </c>
      <c r="RQB248" s="125" t="str">
        <f t="shared" ca="1" si="203"/>
        <v/>
      </c>
      <c r="RQC248" s="125" t="str">
        <f t="shared" ca="1" si="203"/>
        <v/>
      </c>
      <c r="RQD248" s="125" t="str">
        <f t="shared" ca="1" si="203"/>
        <v/>
      </c>
      <c r="RQE248" s="125" t="str">
        <f t="shared" ca="1" si="203"/>
        <v/>
      </c>
      <c r="RQF248" s="125" t="str">
        <f t="shared" ca="1" si="203"/>
        <v/>
      </c>
      <c r="RQG248" s="125" t="str">
        <f t="shared" ca="1" si="203"/>
        <v/>
      </c>
      <c r="RQH248" s="125" t="str">
        <f t="shared" ca="1" si="203"/>
        <v/>
      </c>
      <c r="RQI248" s="125" t="str">
        <f t="shared" ca="1" si="203"/>
        <v/>
      </c>
      <c r="RQJ248" s="125" t="str">
        <f t="shared" ca="1" si="203"/>
        <v/>
      </c>
      <c r="RQK248" s="125" t="str">
        <f t="shared" ca="1" si="203"/>
        <v/>
      </c>
      <c r="RQL248" s="125" t="str">
        <f t="shared" ca="1" si="203"/>
        <v/>
      </c>
      <c r="RQM248" s="125" t="str">
        <f t="shared" ca="1" si="203"/>
        <v/>
      </c>
      <c r="RQN248" s="125" t="str">
        <f t="shared" ca="1" si="203"/>
        <v/>
      </c>
      <c r="RQO248" s="125" t="str">
        <f t="shared" ca="1" si="203"/>
        <v/>
      </c>
      <c r="RQP248" s="125" t="str">
        <f t="shared" ca="1" si="203"/>
        <v/>
      </c>
      <c r="RQQ248" s="125" t="str">
        <f t="shared" ca="1" si="203"/>
        <v/>
      </c>
      <c r="RQR248" s="125" t="str">
        <f t="shared" ca="1" si="203"/>
        <v/>
      </c>
      <c r="RQS248" s="125" t="str">
        <f t="shared" ca="1" si="203"/>
        <v/>
      </c>
      <c r="RQT248" s="125" t="str">
        <f t="shared" ca="1" si="203"/>
        <v/>
      </c>
      <c r="RQU248" s="125" t="str">
        <f t="shared" ca="1" si="203"/>
        <v/>
      </c>
      <c r="RQV248" s="125" t="str">
        <f t="shared" ca="1" si="203"/>
        <v/>
      </c>
      <c r="RQW248" s="125" t="str">
        <f t="shared" ca="1" si="203"/>
        <v/>
      </c>
      <c r="RQX248" s="125" t="str">
        <f t="shared" ca="1" si="203"/>
        <v/>
      </c>
      <c r="RQY248" s="125" t="str">
        <f t="shared" ca="1" si="203"/>
        <v/>
      </c>
      <c r="RQZ248" s="125" t="str">
        <f t="shared" ca="1" si="203"/>
        <v/>
      </c>
      <c r="RRA248" s="125" t="str">
        <f t="shared" ca="1" si="203"/>
        <v/>
      </c>
      <c r="RRB248" s="125" t="str">
        <f t="shared" ca="1" si="203"/>
        <v/>
      </c>
      <c r="RRC248" s="125" t="str">
        <f t="shared" ca="1" si="203"/>
        <v/>
      </c>
      <c r="RRD248" s="125" t="str">
        <f t="shared" ca="1" si="203"/>
        <v/>
      </c>
      <c r="RRE248" s="125" t="str">
        <f t="shared" ca="1" si="203"/>
        <v/>
      </c>
      <c r="RRF248" s="125" t="str">
        <f t="shared" ca="1" si="203"/>
        <v/>
      </c>
      <c r="RRG248" s="125" t="str">
        <f t="shared" ca="1" si="203"/>
        <v/>
      </c>
      <c r="RRH248" s="125" t="str">
        <f t="shared" ca="1" si="203"/>
        <v/>
      </c>
      <c r="RRI248" s="125" t="str">
        <f t="shared" ca="1" si="203"/>
        <v/>
      </c>
      <c r="RRJ248" s="125" t="str">
        <f t="shared" ca="1" si="203"/>
        <v/>
      </c>
      <c r="RRK248" s="125" t="str">
        <f t="shared" ca="1" si="203"/>
        <v/>
      </c>
      <c r="RRL248" s="125" t="str">
        <f t="shared" ca="1" si="203"/>
        <v/>
      </c>
      <c r="RRM248" s="125" t="str">
        <f t="shared" ca="1" si="203"/>
        <v/>
      </c>
      <c r="RRN248" s="125" t="str">
        <f t="shared" ca="1" si="203"/>
        <v/>
      </c>
      <c r="RRO248" s="125" t="str">
        <f t="shared" ca="1" si="203"/>
        <v/>
      </c>
      <c r="RRP248" s="125" t="str">
        <f t="shared" ca="1" si="203"/>
        <v/>
      </c>
      <c r="RRQ248" s="125" t="str">
        <f t="shared" ca="1" si="203"/>
        <v/>
      </c>
      <c r="RRR248" s="125" t="str">
        <f t="shared" ca="1" si="203"/>
        <v/>
      </c>
      <c r="RRS248" s="125" t="str">
        <f t="shared" ca="1" si="203"/>
        <v/>
      </c>
      <c r="RRT248" s="125" t="str">
        <f t="shared" ca="1" si="203"/>
        <v/>
      </c>
      <c r="RRU248" s="125" t="str">
        <f t="shared" ca="1" si="203"/>
        <v/>
      </c>
      <c r="RRV248" s="125" t="str">
        <f t="shared" ca="1" si="203"/>
        <v/>
      </c>
      <c r="RRW248" s="125" t="str">
        <f t="shared" ca="1" si="203"/>
        <v/>
      </c>
      <c r="RRX248" s="125" t="str">
        <f t="shared" ca="1" si="203"/>
        <v/>
      </c>
      <c r="RRY248" s="125" t="str">
        <f t="shared" ca="1" si="203"/>
        <v/>
      </c>
      <c r="RRZ248" s="125" t="str">
        <f t="shared" ca="1" si="203"/>
        <v/>
      </c>
      <c r="RSA248" s="125" t="str">
        <f t="shared" ca="1" si="203"/>
        <v/>
      </c>
      <c r="RSB248" s="125" t="str">
        <f t="shared" ca="1" si="203"/>
        <v/>
      </c>
      <c r="RSC248" s="125" t="str">
        <f t="shared" ca="1" si="203"/>
        <v/>
      </c>
      <c r="RSD248" s="125" t="str">
        <f t="shared" ca="1" si="203"/>
        <v/>
      </c>
      <c r="RSE248" s="125" t="str">
        <f t="shared" ca="1" si="203"/>
        <v/>
      </c>
      <c r="RSF248" s="125" t="str">
        <f t="shared" ca="1" si="203"/>
        <v/>
      </c>
      <c r="RSG248" s="125" t="str">
        <f t="shared" ca="1" si="203"/>
        <v/>
      </c>
      <c r="RSH248" s="125" t="str">
        <f t="shared" ca="1" si="203"/>
        <v/>
      </c>
      <c r="RSI248" s="125" t="str">
        <f t="shared" ca="1" si="203"/>
        <v/>
      </c>
      <c r="RSJ248" s="125" t="str">
        <f t="shared" ca="1" si="203"/>
        <v/>
      </c>
      <c r="RSK248" s="125" t="str">
        <f t="shared" ref="RSK248:RUV248" ca="1" si="204">IFERROR(INDEX(UNSPSCDes,MATCH(INDIRECT(ADDRESS(ROW(),COLUMN()-1,4)),UNSPSCCode,0)),"")</f>
        <v/>
      </c>
      <c r="RSL248" s="125" t="str">
        <f t="shared" ca="1" si="204"/>
        <v/>
      </c>
      <c r="RSM248" s="125" t="str">
        <f t="shared" ca="1" si="204"/>
        <v/>
      </c>
      <c r="RSN248" s="125" t="str">
        <f t="shared" ca="1" si="204"/>
        <v/>
      </c>
      <c r="RSO248" s="125" t="str">
        <f t="shared" ca="1" si="204"/>
        <v/>
      </c>
      <c r="RSP248" s="125" t="str">
        <f t="shared" ca="1" si="204"/>
        <v/>
      </c>
      <c r="RSQ248" s="125" t="str">
        <f t="shared" ca="1" si="204"/>
        <v/>
      </c>
      <c r="RSR248" s="125" t="str">
        <f t="shared" ca="1" si="204"/>
        <v/>
      </c>
      <c r="RSS248" s="125" t="str">
        <f t="shared" ca="1" si="204"/>
        <v/>
      </c>
      <c r="RST248" s="125" t="str">
        <f t="shared" ca="1" si="204"/>
        <v/>
      </c>
      <c r="RSU248" s="125" t="str">
        <f t="shared" ca="1" si="204"/>
        <v/>
      </c>
      <c r="RSV248" s="125" t="str">
        <f t="shared" ca="1" si="204"/>
        <v/>
      </c>
      <c r="RSW248" s="125" t="str">
        <f t="shared" ca="1" si="204"/>
        <v/>
      </c>
      <c r="RSX248" s="125" t="str">
        <f t="shared" ca="1" si="204"/>
        <v/>
      </c>
      <c r="RSY248" s="125" t="str">
        <f t="shared" ca="1" si="204"/>
        <v/>
      </c>
      <c r="RSZ248" s="125" t="str">
        <f t="shared" ca="1" si="204"/>
        <v/>
      </c>
      <c r="RTA248" s="125" t="str">
        <f t="shared" ca="1" si="204"/>
        <v/>
      </c>
      <c r="RTB248" s="125" t="str">
        <f t="shared" ca="1" si="204"/>
        <v/>
      </c>
      <c r="RTC248" s="125" t="str">
        <f t="shared" ca="1" si="204"/>
        <v/>
      </c>
      <c r="RTD248" s="125" t="str">
        <f t="shared" ca="1" si="204"/>
        <v/>
      </c>
      <c r="RTE248" s="125" t="str">
        <f t="shared" ca="1" si="204"/>
        <v/>
      </c>
      <c r="RTF248" s="125" t="str">
        <f t="shared" ca="1" si="204"/>
        <v/>
      </c>
      <c r="RTG248" s="125" t="str">
        <f t="shared" ca="1" si="204"/>
        <v/>
      </c>
      <c r="RTH248" s="125" t="str">
        <f t="shared" ca="1" si="204"/>
        <v/>
      </c>
      <c r="RTI248" s="125" t="str">
        <f t="shared" ca="1" si="204"/>
        <v/>
      </c>
      <c r="RTJ248" s="125" t="str">
        <f t="shared" ca="1" si="204"/>
        <v/>
      </c>
      <c r="RTK248" s="125" t="str">
        <f t="shared" ca="1" si="204"/>
        <v/>
      </c>
      <c r="RTL248" s="125" t="str">
        <f t="shared" ca="1" si="204"/>
        <v/>
      </c>
      <c r="RTM248" s="125" t="str">
        <f t="shared" ca="1" si="204"/>
        <v/>
      </c>
      <c r="RTN248" s="125" t="str">
        <f t="shared" ca="1" si="204"/>
        <v/>
      </c>
      <c r="RTO248" s="125" t="str">
        <f t="shared" ca="1" si="204"/>
        <v/>
      </c>
      <c r="RTP248" s="125" t="str">
        <f t="shared" ca="1" si="204"/>
        <v/>
      </c>
      <c r="RTQ248" s="125" t="str">
        <f t="shared" ca="1" si="204"/>
        <v/>
      </c>
      <c r="RTR248" s="125" t="str">
        <f t="shared" ca="1" si="204"/>
        <v/>
      </c>
      <c r="RTS248" s="125" t="str">
        <f t="shared" ca="1" si="204"/>
        <v/>
      </c>
      <c r="RTT248" s="125" t="str">
        <f t="shared" ca="1" si="204"/>
        <v/>
      </c>
      <c r="RTU248" s="125" t="str">
        <f t="shared" ca="1" si="204"/>
        <v/>
      </c>
      <c r="RTV248" s="125" t="str">
        <f t="shared" ca="1" si="204"/>
        <v/>
      </c>
      <c r="RTW248" s="125" t="str">
        <f t="shared" ca="1" si="204"/>
        <v/>
      </c>
      <c r="RTX248" s="125" t="str">
        <f t="shared" ca="1" si="204"/>
        <v/>
      </c>
      <c r="RTY248" s="125" t="str">
        <f t="shared" ca="1" si="204"/>
        <v/>
      </c>
      <c r="RTZ248" s="125" t="str">
        <f t="shared" ca="1" si="204"/>
        <v/>
      </c>
      <c r="RUA248" s="125" t="str">
        <f t="shared" ca="1" si="204"/>
        <v/>
      </c>
      <c r="RUB248" s="125" t="str">
        <f t="shared" ca="1" si="204"/>
        <v/>
      </c>
      <c r="RUC248" s="125" t="str">
        <f t="shared" ca="1" si="204"/>
        <v/>
      </c>
      <c r="RUD248" s="125" t="str">
        <f t="shared" ca="1" si="204"/>
        <v/>
      </c>
      <c r="RUE248" s="125" t="str">
        <f t="shared" ca="1" si="204"/>
        <v/>
      </c>
      <c r="RUF248" s="125" t="str">
        <f t="shared" ca="1" si="204"/>
        <v/>
      </c>
      <c r="RUG248" s="125" t="str">
        <f t="shared" ca="1" si="204"/>
        <v/>
      </c>
      <c r="RUH248" s="125" t="str">
        <f t="shared" ca="1" si="204"/>
        <v/>
      </c>
      <c r="RUI248" s="125" t="str">
        <f t="shared" ca="1" si="204"/>
        <v/>
      </c>
      <c r="RUJ248" s="125" t="str">
        <f t="shared" ca="1" si="204"/>
        <v/>
      </c>
      <c r="RUK248" s="125" t="str">
        <f t="shared" ca="1" si="204"/>
        <v/>
      </c>
      <c r="RUL248" s="125" t="str">
        <f t="shared" ca="1" si="204"/>
        <v/>
      </c>
      <c r="RUM248" s="125" t="str">
        <f t="shared" ca="1" si="204"/>
        <v/>
      </c>
      <c r="RUN248" s="125" t="str">
        <f t="shared" ca="1" si="204"/>
        <v/>
      </c>
      <c r="RUO248" s="125" t="str">
        <f t="shared" ca="1" si="204"/>
        <v/>
      </c>
      <c r="RUP248" s="125" t="str">
        <f t="shared" ca="1" si="204"/>
        <v/>
      </c>
      <c r="RUQ248" s="125" t="str">
        <f t="shared" ca="1" si="204"/>
        <v/>
      </c>
      <c r="RUR248" s="125" t="str">
        <f t="shared" ca="1" si="204"/>
        <v/>
      </c>
      <c r="RUS248" s="125" t="str">
        <f t="shared" ca="1" si="204"/>
        <v/>
      </c>
      <c r="RUT248" s="125" t="str">
        <f t="shared" ca="1" si="204"/>
        <v/>
      </c>
      <c r="RUU248" s="125" t="str">
        <f t="shared" ca="1" si="204"/>
        <v/>
      </c>
      <c r="RUV248" s="125" t="str">
        <f t="shared" ca="1" si="204"/>
        <v/>
      </c>
      <c r="RUW248" s="125" t="str">
        <f t="shared" ref="RUW248:RXH248" ca="1" si="205">IFERROR(INDEX(UNSPSCDes,MATCH(INDIRECT(ADDRESS(ROW(),COLUMN()-1,4)),UNSPSCCode,0)),"")</f>
        <v/>
      </c>
      <c r="RUX248" s="125" t="str">
        <f t="shared" ca="1" si="205"/>
        <v/>
      </c>
      <c r="RUY248" s="125" t="str">
        <f t="shared" ca="1" si="205"/>
        <v/>
      </c>
      <c r="RUZ248" s="125" t="str">
        <f t="shared" ca="1" si="205"/>
        <v/>
      </c>
      <c r="RVA248" s="125" t="str">
        <f t="shared" ca="1" si="205"/>
        <v/>
      </c>
      <c r="RVB248" s="125" t="str">
        <f t="shared" ca="1" si="205"/>
        <v/>
      </c>
      <c r="RVC248" s="125" t="str">
        <f t="shared" ca="1" si="205"/>
        <v/>
      </c>
      <c r="RVD248" s="125" t="str">
        <f t="shared" ca="1" si="205"/>
        <v/>
      </c>
      <c r="RVE248" s="125" t="str">
        <f t="shared" ca="1" si="205"/>
        <v/>
      </c>
      <c r="RVF248" s="125" t="str">
        <f t="shared" ca="1" si="205"/>
        <v/>
      </c>
      <c r="RVG248" s="125" t="str">
        <f t="shared" ca="1" si="205"/>
        <v/>
      </c>
      <c r="RVH248" s="125" t="str">
        <f t="shared" ca="1" si="205"/>
        <v/>
      </c>
      <c r="RVI248" s="125" t="str">
        <f t="shared" ca="1" si="205"/>
        <v/>
      </c>
      <c r="RVJ248" s="125" t="str">
        <f t="shared" ca="1" si="205"/>
        <v/>
      </c>
      <c r="RVK248" s="125" t="str">
        <f t="shared" ca="1" si="205"/>
        <v/>
      </c>
      <c r="RVL248" s="125" t="str">
        <f t="shared" ca="1" si="205"/>
        <v/>
      </c>
      <c r="RVM248" s="125" t="str">
        <f t="shared" ca="1" si="205"/>
        <v/>
      </c>
      <c r="RVN248" s="125" t="str">
        <f t="shared" ca="1" si="205"/>
        <v/>
      </c>
      <c r="RVO248" s="125" t="str">
        <f t="shared" ca="1" si="205"/>
        <v/>
      </c>
      <c r="RVP248" s="125" t="str">
        <f t="shared" ca="1" si="205"/>
        <v/>
      </c>
      <c r="RVQ248" s="125" t="str">
        <f t="shared" ca="1" si="205"/>
        <v/>
      </c>
      <c r="RVR248" s="125" t="str">
        <f t="shared" ca="1" si="205"/>
        <v/>
      </c>
      <c r="RVS248" s="125" t="str">
        <f t="shared" ca="1" si="205"/>
        <v/>
      </c>
      <c r="RVT248" s="125" t="str">
        <f t="shared" ca="1" si="205"/>
        <v/>
      </c>
      <c r="RVU248" s="125" t="str">
        <f t="shared" ca="1" si="205"/>
        <v/>
      </c>
      <c r="RVV248" s="125" t="str">
        <f t="shared" ca="1" si="205"/>
        <v/>
      </c>
      <c r="RVW248" s="125" t="str">
        <f t="shared" ca="1" si="205"/>
        <v/>
      </c>
      <c r="RVX248" s="125" t="str">
        <f t="shared" ca="1" si="205"/>
        <v/>
      </c>
      <c r="RVY248" s="125" t="str">
        <f t="shared" ca="1" si="205"/>
        <v/>
      </c>
      <c r="RVZ248" s="125" t="str">
        <f t="shared" ca="1" si="205"/>
        <v/>
      </c>
      <c r="RWA248" s="125" t="str">
        <f t="shared" ca="1" si="205"/>
        <v/>
      </c>
      <c r="RWB248" s="125" t="str">
        <f t="shared" ca="1" si="205"/>
        <v/>
      </c>
      <c r="RWC248" s="125" t="str">
        <f t="shared" ca="1" si="205"/>
        <v/>
      </c>
      <c r="RWD248" s="125" t="str">
        <f t="shared" ca="1" si="205"/>
        <v/>
      </c>
      <c r="RWE248" s="125" t="str">
        <f t="shared" ca="1" si="205"/>
        <v/>
      </c>
      <c r="RWF248" s="125" t="str">
        <f t="shared" ca="1" si="205"/>
        <v/>
      </c>
      <c r="RWG248" s="125" t="str">
        <f t="shared" ca="1" si="205"/>
        <v/>
      </c>
      <c r="RWH248" s="125" t="str">
        <f t="shared" ca="1" si="205"/>
        <v/>
      </c>
      <c r="RWI248" s="125" t="str">
        <f t="shared" ca="1" si="205"/>
        <v/>
      </c>
      <c r="RWJ248" s="125" t="str">
        <f t="shared" ca="1" si="205"/>
        <v/>
      </c>
      <c r="RWK248" s="125" t="str">
        <f t="shared" ca="1" si="205"/>
        <v/>
      </c>
      <c r="RWL248" s="125" t="str">
        <f t="shared" ca="1" si="205"/>
        <v/>
      </c>
      <c r="RWM248" s="125" t="str">
        <f t="shared" ca="1" si="205"/>
        <v/>
      </c>
      <c r="RWN248" s="125" t="str">
        <f t="shared" ca="1" si="205"/>
        <v/>
      </c>
      <c r="RWO248" s="125" t="str">
        <f t="shared" ca="1" si="205"/>
        <v/>
      </c>
      <c r="RWP248" s="125" t="str">
        <f t="shared" ca="1" si="205"/>
        <v/>
      </c>
      <c r="RWQ248" s="125" t="str">
        <f t="shared" ca="1" si="205"/>
        <v/>
      </c>
      <c r="RWR248" s="125" t="str">
        <f t="shared" ca="1" si="205"/>
        <v/>
      </c>
      <c r="RWS248" s="125" t="str">
        <f t="shared" ca="1" si="205"/>
        <v/>
      </c>
      <c r="RWT248" s="125" t="str">
        <f t="shared" ca="1" si="205"/>
        <v/>
      </c>
      <c r="RWU248" s="125" t="str">
        <f t="shared" ca="1" si="205"/>
        <v/>
      </c>
      <c r="RWV248" s="125" t="str">
        <f t="shared" ca="1" si="205"/>
        <v/>
      </c>
      <c r="RWW248" s="125" t="str">
        <f t="shared" ca="1" si="205"/>
        <v/>
      </c>
      <c r="RWX248" s="125" t="str">
        <f t="shared" ca="1" si="205"/>
        <v/>
      </c>
      <c r="RWY248" s="125" t="str">
        <f t="shared" ca="1" si="205"/>
        <v/>
      </c>
      <c r="RWZ248" s="125" t="str">
        <f t="shared" ca="1" si="205"/>
        <v/>
      </c>
      <c r="RXA248" s="125" t="str">
        <f t="shared" ca="1" si="205"/>
        <v/>
      </c>
      <c r="RXB248" s="125" t="str">
        <f t="shared" ca="1" si="205"/>
        <v/>
      </c>
      <c r="RXC248" s="125" t="str">
        <f t="shared" ca="1" si="205"/>
        <v/>
      </c>
      <c r="RXD248" s="125" t="str">
        <f t="shared" ca="1" si="205"/>
        <v/>
      </c>
      <c r="RXE248" s="125" t="str">
        <f t="shared" ca="1" si="205"/>
        <v/>
      </c>
      <c r="RXF248" s="125" t="str">
        <f t="shared" ca="1" si="205"/>
        <v/>
      </c>
      <c r="RXG248" s="125" t="str">
        <f t="shared" ca="1" si="205"/>
        <v/>
      </c>
      <c r="RXH248" s="125" t="str">
        <f t="shared" ca="1" si="205"/>
        <v/>
      </c>
      <c r="RXI248" s="125" t="str">
        <f t="shared" ref="RXI248:RZT248" ca="1" si="206">IFERROR(INDEX(UNSPSCDes,MATCH(INDIRECT(ADDRESS(ROW(),COLUMN()-1,4)),UNSPSCCode,0)),"")</f>
        <v/>
      </c>
      <c r="RXJ248" s="125" t="str">
        <f t="shared" ca="1" si="206"/>
        <v/>
      </c>
      <c r="RXK248" s="125" t="str">
        <f t="shared" ca="1" si="206"/>
        <v/>
      </c>
      <c r="RXL248" s="125" t="str">
        <f t="shared" ca="1" si="206"/>
        <v/>
      </c>
      <c r="RXM248" s="125" t="str">
        <f t="shared" ca="1" si="206"/>
        <v/>
      </c>
      <c r="RXN248" s="125" t="str">
        <f t="shared" ca="1" si="206"/>
        <v/>
      </c>
      <c r="RXO248" s="125" t="str">
        <f t="shared" ca="1" si="206"/>
        <v/>
      </c>
      <c r="RXP248" s="125" t="str">
        <f t="shared" ca="1" si="206"/>
        <v/>
      </c>
      <c r="RXQ248" s="125" t="str">
        <f t="shared" ca="1" si="206"/>
        <v/>
      </c>
      <c r="RXR248" s="125" t="str">
        <f t="shared" ca="1" si="206"/>
        <v/>
      </c>
      <c r="RXS248" s="125" t="str">
        <f t="shared" ca="1" si="206"/>
        <v/>
      </c>
      <c r="RXT248" s="125" t="str">
        <f t="shared" ca="1" si="206"/>
        <v/>
      </c>
      <c r="RXU248" s="125" t="str">
        <f t="shared" ca="1" si="206"/>
        <v/>
      </c>
      <c r="RXV248" s="125" t="str">
        <f t="shared" ca="1" si="206"/>
        <v/>
      </c>
      <c r="RXW248" s="125" t="str">
        <f t="shared" ca="1" si="206"/>
        <v/>
      </c>
      <c r="RXX248" s="125" t="str">
        <f t="shared" ca="1" si="206"/>
        <v/>
      </c>
      <c r="RXY248" s="125" t="str">
        <f t="shared" ca="1" si="206"/>
        <v/>
      </c>
      <c r="RXZ248" s="125" t="str">
        <f t="shared" ca="1" si="206"/>
        <v/>
      </c>
      <c r="RYA248" s="125" t="str">
        <f t="shared" ca="1" si="206"/>
        <v/>
      </c>
      <c r="RYB248" s="125" t="str">
        <f t="shared" ca="1" si="206"/>
        <v/>
      </c>
      <c r="RYC248" s="125" t="str">
        <f t="shared" ca="1" si="206"/>
        <v/>
      </c>
      <c r="RYD248" s="125" t="str">
        <f t="shared" ca="1" si="206"/>
        <v/>
      </c>
      <c r="RYE248" s="125" t="str">
        <f t="shared" ca="1" si="206"/>
        <v/>
      </c>
      <c r="RYF248" s="125" t="str">
        <f t="shared" ca="1" si="206"/>
        <v/>
      </c>
      <c r="RYG248" s="125" t="str">
        <f t="shared" ca="1" si="206"/>
        <v/>
      </c>
      <c r="RYH248" s="125" t="str">
        <f t="shared" ca="1" si="206"/>
        <v/>
      </c>
      <c r="RYI248" s="125" t="str">
        <f t="shared" ca="1" si="206"/>
        <v/>
      </c>
      <c r="RYJ248" s="125" t="str">
        <f t="shared" ca="1" si="206"/>
        <v/>
      </c>
      <c r="RYK248" s="125" t="str">
        <f t="shared" ca="1" si="206"/>
        <v/>
      </c>
      <c r="RYL248" s="125" t="str">
        <f t="shared" ca="1" si="206"/>
        <v/>
      </c>
      <c r="RYM248" s="125" t="str">
        <f t="shared" ca="1" si="206"/>
        <v/>
      </c>
      <c r="RYN248" s="125" t="str">
        <f t="shared" ca="1" si="206"/>
        <v/>
      </c>
      <c r="RYO248" s="125" t="str">
        <f t="shared" ca="1" si="206"/>
        <v/>
      </c>
      <c r="RYP248" s="125" t="str">
        <f t="shared" ca="1" si="206"/>
        <v/>
      </c>
      <c r="RYQ248" s="125" t="str">
        <f t="shared" ca="1" si="206"/>
        <v/>
      </c>
      <c r="RYR248" s="125" t="str">
        <f t="shared" ca="1" si="206"/>
        <v/>
      </c>
      <c r="RYS248" s="125" t="str">
        <f t="shared" ca="1" si="206"/>
        <v/>
      </c>
      <c r="RYT248" s="125" t="str">
        <f t="shared" ca="1" si="206"/>
        <v/>
      </c>
      <c r="RYU248" s="125" t="str">
        <f t="shared" ca="1" si="206"/>
        <v/>
      </c>
      <c r="RYV248" s="125" t="str">
        <f t="shared" ca="1" si="206"/>
        <v/>
      </c>
      <c r="RYW248" s="125" t="str">
        <f t="shared" ca="1" si="206"/>
        <v/>
      </c>
      <c r="RYX248" s="125" t="str">
        <f t="shared" ca="1" si="206"/>
        <v/>
      </c>
      <c r="RYY248" s="125" t="str">
        <f t="shared" ca="1" si="206"/>
        <v/>
      </c>
      <c r="RYZ248" s="125" t="str">
        <f t="shared" ca="1" si="206"/>
        <v/>
      </c>
      <c r="RZA248" s="125" t="str">
        <f t="shared" ca="1" si="206"/>
        <v/>
      </c>
      <c r="RZB248" s="125" t="str">
        <f t="shared" ca="1" si="206"/>
        <v/>
      </c>
      <c r="RZC248" s="125" t="str">
        <f t="shared" ca="1" si="206"/>
        <v/>
      </c>
      <c r="RZD248" s="125" t="str">
        <f t="shared" ca="1" si="206"/>
        <v/>
      </c>
      <c r="RZE248" s="125" t="str">
        <f t="shared" ca="1" si="206"/>
        <v/>
      </c>
      <c r="RZF248" s="125" t="str">
        <f t="shared" ca="1" si="206"/>
        <v/>
      </c>
      <c r="RZG248" s="125" t="str">
        <f t="shared" ca="1" si="206"/>
        <v/>
      </c>
      <c r="RZH248" s="125" t="str">
        <f t="shared" ca="1" si="206"/>
        <v/>
      </c>
      <c r="RZI248" s="125" t="str">
        <f t="shared" ca="1" si="206"/>
        <v/>
      </c>
      <c r="RZJ248" s="125" t="str">
        <f t="shared" ca="1" si="206"/>
        <v/>
      </c>
      <c r="RZK248" s="125" t="str">
        <f t="shared" ca="1" si="206"/>
        <v/>
      </c>
      <c r="RZL248" s="125" t="str">
        <f t="shared" ca="1" si="206"/>
        <v/>
      </c>
      <c r="RZM248" s="125" t="str">
        <f t="shared" ca="1" si="206"/>
        <v/>
      </c>
      <c r="RZN248" s="125" t="str">
        <f t="shared" ca="1" si="206"/>
        <v/>
      </c>
      <c r="RZO248" s="125" t="str">
        <f t="shared" ca="1" si="206"/>
        <v/>
      </c>
      <c r="RZP248" s="125" t="str">
        <f t="shared" ca="1" si="206"/>
        <v/>
      </c>
      <c r="RZQ248" s="125" t="str">
        <f t="shared" ca="1" si="206"/>
        <v/>
      </c>
      <c r="RZR248" s="125" t="str">
        <f t="shared" ca="1" si="206"/>
        <v/>
      </c>
      <c r="RZS248" s="125" t="str">
        <f t="shared" ca="1" si="206"/>
        <v/>
      </c>
      <c r="RZT248" s="125" t="str">
        <f t="shared" ca="1" si="206"/>
        <v/>
      </c>
      <c r="RZU248" s="125" t="str">
        <f t="shared" ref="RZU248:SCF248" ca="1" si="207">IFERROR(INDEX(UNSPSCDes,MATCH(INDIRECT(ADDRESS(ROW(),COLUMN()-1,4)),UNSPSCCode,0)),"")</f>
        <v/>
      </c>
      <c r="RZV248" s="125" t="str">
        <f t="shared" ca="1" si="207"/>
        <v/>
      </c>
      <c r="RZW248" s="125" t="str">
        <f t="shared" ca="1" si="207"/>
        <v/>
      </c>
      <c r="RZX248" s="125" t="str">
        <f t="shared" ca="1" si="207"/>
        <v/>
      </c>
      <c r="RZY248" s="125" t="str">
        <f t="shared" ca="1" si="207"/>
        <v/>
      </c>
      <c r="RZZ248" s="125" t="str">
        <f t="shared" ca="1" si="207"/>
        <v/>
      </c>
      <c r="SAA248" s="125" t="str">
        <f t="shared" ca="1" si="207"/>
        <v/>
      </c>
      <c r="SAB248" s="125" t="str">
        <f t="shared" ca="1" si="207"/>
        <v/>
      </c>
      <c r="SAC248" s="125" t="str">
        <f t="shared" ca="1" si="207"/>
        <v/>
      </c>
      <c r="SAD248" s="125" t="str">
        <f t="shared" ca="1" si="207"/>
        <v/>
      </c>
      <c r="SAE248" s="125" t="str">
        <f t="shared" ca="1" si="207"/>
        <v/>
      </c>
      <c r="SAF248" s="125" t="str">
        <f t="shared" ca="1" si="207"/>
        <v/>
      </c>
      <c r="SAG248" s="125" t="str">
        <f t="shared" ca="1" si="207"/>
        <v/>
      </c>
      <c r="SAH248" s="125" t="str">
        <f t="shared" ca="1" si="207"/>
        <v/>
      </c>
      <c r="SAI248" s="125" t="str">
        <f t="shared" ca="1" si="207"/>
        <v/>
      </c>
      <c r="SAJ248" s="125" t="str">
        <f t="shared" ca="1" si="207"/>
        <v/>
      </c>
      <c r="SAK248" s="125" t="str">
        <f t="shared" ca="1" si="207"/>
        <v/>
      </c>
      <c r="SAL248" s="125" t="str">
        <f t="shared" ca="1" si="207"/>
        <v/>
      </c>
      <c r="SAM248" s="125" t="str">
        <f t="shared" ca="1" si="207"/>
        <v/>
      </c>
      <c r="SAN248" s="125" t="str">
        <f t="shared" ca="1" si="207"/>
        <v/>
      </c>
      <c r="SAO248" s="125" t="str">
        <f t="shared" ca="1" si="207"/>
        <v/>
      </c>
      <c r="SAP248" s="125" t="str">
        <f t="shared" ca="1" si="207"/>
        <v/>
      </c>
      <c r="SAQ248" s="125" t="str">
        <f t="shared" ca="1" si="207"/>
        <v/>
      </c>
      <c r="SAR248" s="125" t="str">
        <f t="shared" ca="1" si="207"/>
        <v/>
      </c>
      <c r="SAS248" s="125" t="str">
        <f t="shared" ca="1" si="207"/>
        <v/>
      </c>
      <c r="SAT248" s="125" t="str">
        <f t="shared" ca="1" si="207"/>
        <v/>
      </c>
      <c r="SAU248" s="125" t="str">
        <f t="shared" ca="1" si="207"/>
        <v/>
      </c>
      <c r="SAV248" s="125" t="str">
        <f t="shared" ca="1" si="207"/>
        <v/>
      </c>
      <c r="SAW248" s="125" t="str">
        <f t="shared" ca="1" si="207"/>
        <v/>
      </c>
      <c r="SAX248" s="125" t="str">
        <f t="shared" ca="1" si="207"/>
        <v/>
      </c>
      <c r="SAY248" s="125" t="str">
        <f t="shared" ca="1" si="207"/>
        <v/>
      </c>
      <c r="SAZ248" s="125" t="str">
        <f t="shared" ca="1" si="207"/>
        <v/>
      </c>
      <c r="SBA248" s="125" t="str">
        <f t="shared" ca="1" si="207"/>
        <v/>
      </c>
      <c r="SBB248" s="125" t="str">
        <f t="shared" ca="1" si="207"/>
        <v/>
      </c>
      <c r="SBC248" s="125" t="str">
        <f t="shared" ca="1" si="207"/>
        <v/>
      </c>
      <c r="SBD248" s="125" t="str">
        <f t="shared" ca="1" si="207"/>
        <v/>
      </c>
      <c r="SBE248" s="125" t="str">
        <f t="shared" ca="1" si="207"/>
        <v/>
      </c>
      <c r="SBF248" s="125" t="str">
        <f t="shared" ca="1" si="207"/>
        <v/>
      </c>
      <c r="SBG248" s="125" t="str">
        <f t="shared" ca="1" si="207"/>
        <v/>
      </c>
      <c r="SBH248" s="125" t="str">
        <f t="shared" ca="1" si="207"/>
        <v/>
      </c>
      <c r="SBI248" s="125" t="str">
        <f t="shared" ca="1" si="207"/>
        <v/>
      </c>
      <c r="SBJ248" s="125" t="str">
        <f t="shared" ca="1" si="207"/>
        <v/>
      </c>
      <c r="SBK248" s="125" t="str">
        <f t="shared" ca="1" si="207"/>
        <v/>
      </c>
      <c r="SBL248" s="125" t="str">
        <f t="shared" ca="1" si="207"/>
        <v/>
      </c>
      <c r="SBM248" s="125" t="str">
        <f t="shared" ca="1" si="207"/>
        <v/>
      </c>
      <c r="SBN248" s="125" t="str">
        <f t="shared" ca="1" si="207"/>
        <v/>
      </c>
      <c r="SBO248" s="125" t="str">
        <f t="shared" ca="1" si="207"/>
        <v/>
      </c>
      <c r="SBP248" s="125" t="str">
        <f t="shared" ca="1" si="207"/>
        <v/>
      </c>
      <c r="SBQ248" s="125" t="str">
        <f t="shared" ca="1" si="207"/>
        <v/>
      </c>
      <c r="SBR248" s="125" t="str">
        <f t="shared" ca="1" si="207"/>
        <v/>
      </c>
      <c r="SBS248" s="125" t="str">
        <f t="shared" ca="1" si="207"/>
        <v/>
      </c>
      <c r="SBT248" s="125" t="str">
        <f t="shared" ca="1" si="207"/>
        <v/>
      </c>
      <c r="SBU248" s="125" t="str">
        <f t="shared" ca="1" si="207"/>
        <v/>
      </c>
      <c r="SBV248" s="125" t="str">
        <f t="shared" ca="1" si="207"/>
        <v/>
      </c>
      <c r="SBW248" s="125" t="str">
        <f t="shared" ca="1" si="207"/>
        <v/>
      </c>
      <c r="SBX248" s="125" t="str">
        <f t="shared" ca="1" si="207"/>
        <v/>
      </c>
      <c r="SBY248" s="125" t="str">
        <f t="shared" ca="1" si="207"/>
        <v/>
      </c>
      <c r="SBZ248" s="125" t="str">
        <f t="shared" ca="1" si="207"/>
        <v/>
      </c>
      <c r="SCA248" s="125" t="str">
        <f t="shared" ca="1" si="207"/>
        <v/>
      </c>
      <c r="SCB248" s="125" t="str">
        <f t="shared" ca="1" si="207"/>
        <v/>
      </c>
      <c r="SCC248" s="125" t="str">
        <f t="shared" ca="1" si="207"/>
        <v/>
      </c>
      <c r="SCD248" s="125" t="str">
        <f t="shared" ca="1" si="207"/>
        <v/>
      </c>
      <c r="SCE248" s="125" t="str">
        <f t="shared" ca="1" si="207"/>
        <v/>
      </c>
      <c r="SCF248" s="125" t="str">
        <f t="shared" ca="1" si="207"/>
        <v/>
      </c>
      <c r="SCG248" s="125" t="str">
        <f t="shared" ref="SCG248:SER248" ca="1" si="208">IFERROR(INDEX(UNSPSCDes,MATCH(INDIRECT(ADDRESS(ROW(),COLUMN()-1,4)),UNSPSCCode,0)),"")</f>
        <v/>
      </c>
      <c r="SCH248" s="125" t="str">
        <f t="shared" ca="1" si="208"/>
        <v/>
      </c>
      <c r="SCI248" s="125" t="str">
        <f t="shared" ca="1" si="208"/>
        <v/>
      </c>
      <c r="SCJ248" s="125" t="str">
        <f t="shared" ca="1" si="208"/>
        <v/>
      </c>
      <c r="SCK248" s="125" t="str">
        <f t="shared" ca="1" si="208"/>
        <v/>
      </c>
      <c r="SCL248" s="125" t="str">
        <f t="shared" ca="1" si="208"/>
        <v/>
      </c>
      <c r="SCM248" s="125" t="str">
        <f t="shared" ca="1" si="208"/>
        <v/>
      </c>
      <c r="SCN248" s="125" t="str">
        <f t="shared" ca="1" si="208"/>
        <v/>
      </c>
      <c r="SCO248" s="125" t="str">
        <f t="shared" ca="1" si="208"/>
        <v/>
      </c>
      <c r="SCP248" s="125" t="str">
        <f t="shared" ca="1" si="208"/>
        <v/>
      </c>
      <c r="SCQ248" s="125" t="str">
        <f t="shared" ca="1" si="208"/>
        <v/>
      </c>
      <c r="SCR248" s="125" t="str">
        <f t="shared" ca="1" si="208"/>
        <v/>
      </c>
      <c r="SCS248" s="125" t="str">
        <f t="shared" ca="1" si="208"/>
        <v/>
      </c>
      <c r="SCT248" s="125" t="str">
        <f t="shared" ca="1" si="208"/>
        <v/>
      </c>
      <c r="SCU248" s="125" t="str">
        <f t="shared" ca="1" si="208"/>
        <v/>
      </c>
      <c r="SCV248" s="125" t="str">
        <f t="shared" ca="1" si="208"/>
        <v/>
      </c>
      <c r="SCW248" s="125" t="str">
        <f t="shared" ca="1" si="208"/>
        <v/>
      </c>
      <c r="SCX248" s="125" t="str">
        <f t="shared" ca="1" si="208"/>
        <v/>
      </c>
      <c r="SCY248" s="125" t="str">
        <f t="shared" ca="1" si="208"/>
        <v/>
      </c>
      <c r="SCZ248" s="125" t="str">
        <f t="shared" ca="1" si="208"/>
        <v/>
      </c>
      <c r="SDA248" s="125" t="str">
        <f t="shared" ca="1" si="208"/>
        <v/>
      </c>
      <c r="SDB248" s="125" t="str">
        <f t="shared" ca="1" si="208"/>
        <v/>
      </c>
      <c r="SDC248" s="125" t="str">
        <f t="shared" ca="1" si="208"/>
        <v/>
      </c>
      <c r="SDD248" s="125" t="str">
        <f t="shared" ca="1" si="208"/>
        <v/>
      </c>
      <c r="SDE248" s="125" t="str">
        <f t="shared" ca="1" si="208"/>
        <v/>
      </c>
      <c r="SDF248" s="125" t="str">
        <f t="shared" ca="1" si="208"/>
        <v/>
      </c>
      <c r="SDG248" s="125" t="str">
        <f t="shared" ca="1" si="208"/>
        <v/>
      </c>
      <c r="SDH248" s="125" t="str">
        <f t="shared" ca="1" si="208"/>
        <v/>
      </c>
      <c r="SDI248" s="125" t="str">
        <f t="shared" ca="1" si="208"/>
        <v/>
      </c>
      <c r="SDJ248" s="125" t="str">
        <f t="shared" ca="1" si="208"/>
        <v/>
      </c>
      <c r="SDK248" s="125" t="str">
        <f t="shared" ca="1" si="208"/>
        <v/>
      </c>
      <c r="SDL248" s="125" t="str">
        <f t="shared" ca="1" si="208"/>
        <v/>
      </c>
      <c r="SDM248" s="125" t="str">
        <f t="shared" ca="1" si="208"/>
        <v/>
      </c>
      <c r="SDN248" s="125" t="str">
        <f t="shared" ca="1" si="208"/>
        <v/>
      </c>
      <c r="SDO248" s="125" t="str">
        <f t="shared" ca="1" si="208"/>
        <v/>
      </c>
      <c r="SDP248" s="125" t="str">
        <f t="shared" ca="1" si="208"/>
        <v/>
      </c>
      <c r="SDQ248" s="125" t="str">
        <f t="shared" ca="1" si="208"/>
        <v/>
      </c>
      <c r="SDR248" s="125" t="str">
        <f t="shared" ca="1" si="208"/>
        <v/>
      </c>
      <c r="SDS248" s="125" t="str">
        <f t="shared" ca="1" si="208"/>
        <v/>
      </c>
      <c r="SDT248" s="125" t="str">
        <f t="shared" ca="1" si="208"/>
        <v/>
      </c>
      <c r="SDU248" s="125" t="str">
        <f t="shared" ca="1" si="208"/>
        <v/>
      </c>
      <c r="SDV248" s="125" t="str">
        <f t="shared" ca="1" si="208"/>
        <v/>
      </c>
      <c r="SDW248" s="125" t="str">
        <f t="shared" ca="1" si="208"/>
        <v/>
      </c>
      <c r="SDX248" s="125" t="str">
        <f t="shared" ca="1" si="208"/>
        <v/>
      </c>
      <c r="SDY248" s="125" t="str">
        <f t="shared" ca="1" si="208"/>
        <v/>
      </c>
      <c r="SDZ248" s="125" t="str">
        <f t="shared" ca="1" si="208"/>
        <v/>
      </c>
      <c r="SEA248" s="125" t="str">
        <f t="shared" ca="1" si="208"/>
        <v/>
      </c>
      <c r="SEB248" s="125" t="str">
        <f t="shared" ca="1" si="208"/>
        <v/>
      </c>
      <c r="SEC248" s="125" t="str">
        <f t="shared" ca="1" si="208"/>
        <v/>
      </c>
      <c r="SED248" s="125" t="str">
        <f t="shared" ca="1" si="208"/>
        <v/>
      </c>
      <c r="SEE248" s="125" t="str">
        <f t="shared" ca="1" si="208"/>
        <v/>
      </c>
      <c r="SEF248" s="125" t="str">
        <f t="shared" ca="1" si="208"/>
        <v/>
      </c>
      <c r="SEG248" s="125" t="str">
        <f t="shared" ca="1" si="208"/>
        <v/>
      </c>
      <c r="SEH248" s="125" t="str">
        <f t="shared" ca="1" si="208"/>
        <v/>
      </c>
      <c r="SEI248" s="125" t="str">
        <f t="shared" ca="1" si="208"/>
        <v/>
      </c>
      <c r="SEJ248" s="125" t="str">
        <f t="shared" ca="1" si="208"/>
        <v/>
      </c>
      <c r="SEK248" s="125" t="str">
        <f t="shared" ca="1" si="208"/>
        <v/>
      </c>
      <c r="SEL248" s="125" t="str">
        <f t="shared" ca="1" si="208"/>
        <v/>
      </c>
      <c r="SEM248" s="125" t="str">
        <f t="shared" ca="1" si="208"/>
        <v/>
      </c>
      <c r="SEN248" s="125" t="str">
        <f t="shared" ca="1" si="208"/>
        <v/>
      </c>
      <c r="SEO248" s="125" t="str">
        <f t="shared" ca="1" si="208"/>
        <v/>
      </c>
      <c r="SEP248" s="125" t="str">
        <f t="shared" ca="1" si="208"/>
        <v/>
      </c>
      <c r="SEQ248" s="125" t="str">
        <f t="shared" ca="1" si="208"/>
        <v/>
      </c>
      <c r="SER248" s="125" t="str">
        <f t="shared" ca="1" si="208"/>
        <v/>
      </c>
      <c r="SES248" s="125" t="str">
        <f t="shared" ref="SES248:SHD248" ca="1" si="209">IFERROR(INDEX(UNSPSCDes,MATCH(INDIRECT(ADDRESS(ROW(),COLUMN()-1,4)),UNSPSCCode,0)),"")</f>
        <v/>
      </c>
      <c r="SET248" s="125" t="str">
        <f t="shared" ca="1" si="209"/>
        <v/>
      </c>
      <c r="SEU248" s="125" t="str">
        <f t="shared" ca="1" si="209"/>
        <v/>
      </c>
      <c r="SEV248" s="125" t="str">
        <f t="shared" ca="1" si="209"/>
        <v/>
      </c>
      <c r="SEW248" s="125" t="str">
        <f t="shared" ca="1" si="209"/>
        <v/>
      </c>
      <c r="SEX248" s="125" t="str">
        <f t="shared" ca="1" si="209"/>
        <v/>
      </c>
      <c r="SEY248" s="125" t="str">
        <f t="shared" ca="1" si="209"/>
        <v/>
      </c>
      <c r="SEZ248" s="125" t="str">
        <f t="shared" ca="1" si="209"/>
        <v/>
      </c>
      <c r="SFA248" s="125" t="str">
        <f t="shared" ca="1" si="209"/>
        <v/>
      </c>
      <c r="SFB248" s="125" t="str">
        <f t="shared" ca="1" si="209"/>
        <v/>
      </c>
      <c r="SFC248" s="125" t="str">
        <f t="shared" ca="1" si="209"/>
        <v/>
      </c>
      <c r="SFD248" s="125" t="str">
        <f t="shared" ca="1" si="209"/>
        <v/>
      </c>
      <c r="SFE248" s="125" t="str">
        <f t="shared" ca="1" si="209"/>
        <v/>
      </c>
      <c r="SFF248" s="125" t="str">
        <f t="shared" ca="1" si="209"/>
        <v/>
      </c>
      <c r="SFG248" s="125" t="str">
        <f t="shared" ca="1" si="209"/>
        <v/>
      </c>
      <c r="SFH248" s="125" t="str">
        <f t="shared" ca="1" si="209"/>
        <v/>
      </c>
      <c r="SFI248" s="125" t="str">
        <f t="shared" ca="1" si="209"/>
        <v/>
      </c>
      <c r="SFJ248" s="125" t="str">
        <f t="shared" ca="1" si="209"/>
        <v/>
      </c>
      <c r="SFK248" s="125" t="str">
        <f t="shared" ca="1" si="209"/>
        <v/>
      </c>
      <c r="SFL248" s="125" t="str">
        <f t="shared" ca="1" si="209"/>
        <v/>
      </c>
      <c r="SFM248" s="125" t="str">
        <f t="shared" ca="1" si="209"/>
        <v/>
      </c>
      <c r="SFN248" s="125" t="str">
        <f t="shared" ca="1" si="209"/>
        <v/>
      </c>
      <c r="SFO248" s="125" t="str">
        <f t="shared" ca="1" si="209"/>
        <v/>
      </c>
      <c r="SFP248" s="125" t="str">
        <f t="shared" ca="1" si="209"/>
        <v/>
      </c>
      <c r="SFQ248" s="125" t="str">
        <f t="shared" ca="1" si="209"/>
        <v/>
      </c>
      <c r="SFR248" s="125" t="str">
        <f t="shared" ca="1" si="209"/>
        <v/>
      </c>
      <c r="SFS248" s="125" t="str">
        <f t="shared" ca="1" si="209"/>
        <v/>
      </c>
      <c r="SFT248" s="125" t="str">
        <f t="shared" ca="1" si="209"/>
        <v/>
      </c>
      <c r="SFU248" s="125" t="str">
        <f t="shared" ca="1" si="209"/>
        <v/>
      </c>
      <c r="SFV248" s="125" t="str">
        <f t="shared" ca="1" si="209"/>
        <v/>
      </c>
      <c r="SFW248" s="125" t="str">
        <f t="shared" ca="1" si="209"/>
        <v/>
      </c>
      <c r="SFX248" s="125" t="str">
        <f t="shared" ca="1" si="209"/>
        <v/>
      </c>
      <c r="SFY248" s="125" t="str">
        <f t="shared" ca="1" si="209"/>
        <v/>
      </c>
      <c r="SFZ248" s="125" t="str">
        <f t="shared" ca="1" si="209"/>
        <v/>
      </c>
      <c r="SGA248" s="125" t="str">
        <f t="shared" ca="1" si="209"/>
        <v/>
      </c>
      <c r="SGB248" s="125" t="str">
        <f t="shared" ca="1" si="209"/>
        <v/>
      </c>
      <c r="SGC248" s="125" t="str">
        <f t="shared" ca="1" si="209"/>
        <v/>
      </c>
      <c r="SGD248" s="125" t="str">
        <f t="shared" ca="1" si="209"/>
        <v/>
      </c>
      <c r="SGE248" s="125" t="str">
        <f t="shared" ca="1" si="209"/>
        <v/>
      </c>
      <c r="SGF248" s="125" t="str">
        <f t="shared" ca="1" si="209"/>
        <v/>
      </c>
      <c r="SGG248" s="125" t="str">
        <f t="shared" ca="1" si="209"/>
        <v/>
      </c>
      <c r="SGH248" s="125" t="str">
        <f t="shared" ca="1" si="209"/>
        <v/>
      </c>
      <c r="SGI248" s="125" t="str">
        <f t="shared" ca="1" si="209"/>
        <v/>
      </c>
      <c r="SGJ248" s="125" t="str">
        <f t="shared" ca="1" si="209"/>
        <v/>
      </c>
      <c r="SGK248" s="125" t="str">
        <f t="shared" ca="1" si="209"/>
        <v/>
      </c>
      <c r="SGL248" s="125" t="str">
        <f t="shared" ca="1" si="209"/>
        <v/>
      </c>
      <c r="SGM248" s="125" t="str">
        <f t="shared" ca="1" si="209"/>
        <v/>
      </c>
      <c r="SGN248" s="125" t="str">
        <f t="shared" ca="1" si="209"/>
        <v/>
      </c>
      <c r="SGO248" s="125" t="str">
        <f t="shared" ca="1" si="209"/>
        <v/>
      </c>
      <c r="SGP248" s="125" t="str">
        <f t="shared" ca="1" si="209"/>
        <v/>
      </c>
      <c r="SGQ248" s="125" t="str">
        <f t="shared" ca="1" si="209"/>
        <v/>
      </c>
      <c r="SGR248" s="125" t="str">
        <f t="shared" ca="1" si="209"/>
        <v/>
      </c>
      <c r="SGS248" s="125" t="str">
        <f t="shared" ca="1" si="209"/>
        <v/>
      </c>
      <c r="SGT248" s="125" t="str">
        <f t="shared" ca="1" si="209"/>
        <v/>
      </c>
      <c r="SGU248" s="125" t="str">
        <f t="shared" ca="1" si="209"/>
        <v/>
      </c>
      <c r="SGV248" s="125" t="str">
        <f t="shared" ca="1" si="209"/>
        <v/>
      </c>
      <c r="SGW248" s="125" t="str">
        <f t="shared" ca="1" si="209"/>
        <v/>
      </c>
      <c r="SGX248" s="125" t="str">
        <f t="shared" ca="1" si="209"/>
        <v/>
      </c>
      <c r="SGY248" s="125" t="str">
        <f t="shared" ca="1" si="209"/>
        <v/>
      </c>
      <c r="SGZ248" s="125" t="str">
        <f t="shared" ca="1" si="209"/>
        <v/>
      </c>
      <c r="SHA248" s="125" t="str">
        <f t="shared" ca="1" si="209"/>
        <v/>
      </c>
      <c r="SHB248" s="125" t="str">
        <f t="shared" ca="1" si="209"/>
        <v/>
      </c>
      <c r="SHC248" s="125" t="str">
        <f t="shared" ca="1" si="209"/>
        <v/>
      </c>
      <c r="SHD248" s="125" t="str">
        <f t="shared" ca="1" si="209"/>
        <v/>
      </c>
      <c r="SHE248" s="125" t="str">
        <f t="shared" ref="SHE248:SJP248" ca="1" si="210">IFERROR(INDEX(UNSPSCDes,MATCH(INDIRECT(ADDRESS(ROW(),COLUMN()-1,4)),UNSPSCCode,0)),"")</f>
        <v/>
      </c>
      <c r="SHF248" s="125" t="str">
        <f t="shared" ca="1" si="210"/>
        <v/>
      </c>
      <c r="SHG248" s="125" t="str">
        <f t="shared" ca="1" si="210"/>
        <v/>
      </c>
      <c r="SHH248" s="125" t="str">
        <f t="shared" ca="1" si="210"/>
        <v/>
      </c>
      <c r="SHI248" s="125" t="str">
        <f t="shared" ca="1" si="210"/>
        <v/>
      </c>
      <c r="SHJ248" s="125" t="str">
        <f t="shared" ca="1" si="210"/>
        <v/>
      </c>
      <c r="SHK248" s="125" t="str">
        <f t="shared" ca="1" si="210"/>
        <v/>
      </c>
      <c r="SHL248" s="125" t="str">
        <f t="shared" ca="1" si="210"/>
        <v/>
      </c>
      <c r="SHM248" s="125" t="str">
        <f t="shared" ca="1" si="210"/>
        <v/>
      </c>
      <c r="SHN248" s="125" t="str">
        <f t="shared" ca="1" si="210"/>
        <v/>
      </c>
      <c r="SHO248" s="125" t="str">
        <f t="shared" ca="1" si="210"/>
        <v/>
      </c>
      <c r="SHP248" s="125" t="str">
        <f t="shared" ca="1" si="210"/>
        <v/>
      </c>
      <c r="SHQ248" s="125" t="str">
        <f t="shared" ca="1" si="210"/>
        <v/>
      </c>
      <c r="SHR248" s="125" t="str">
        <f t="shared" ca="1" si="210"/>
        <v/>
      </c>
      <c r="SHS248" s="125" t="str">
        <f t="shared" ca="1" si="210"/>
        <v/>
      </c>
      <c r="SHT248" s="125" t="str">
        <f t="shared" ca="1" si="210"/>
        <v/>
      </c>
      <c r="SHU248" s="125" t="str">
        <f t="shared" ca="1" si="210"/>
        <v/>
      </c>
      <c r="SHV248" s="125" t="str">
        <f t="shared" ca="1" si="210"/>
        <v/>
      </c>
      <c r="SHW248" s="125" t="str">
        <f t="shared" ca="1" si="210"/>
        <v/>
      </c>
      <c r="SHX248" s="125" t="str">
        <f t="shared" ca="1" si="210"/>
        <v/>
      </c>
      <c r="SHY248" s="125" t="str">
        <f t="shared" ca="1" si="210"/>
        <v/>
      </c>
      <c r="SHZ248" s="125" t="str">
        <f t="shared" ca="1" si="210"/>
        <v/>
      </c>
      <c r="SIA248" s="125" t="str">
        <f t="shared" ca="1" si="210"/>
        <v/>
      </c>
      <c r="SIB248" s="125" t="str">
        <f t="shared" ca="1" si="210"/>
        <v/>
      </c>
      <c r="SIC248" s="125" t="str">
        <f t="shared" ca="1" si="210"/>
        <v/>
      </c>
      <c r="SID248" s="125" t="str">
        <f t="shared" ca="1" si="210"/>
        <v/>
      </c>
      <c r="SIE248" s="125" t="str">
        <f t="shared" ca="1" si="210"/>
        <v/>
      </c>
      <c r="SIF248" s="125" t="str">
        <f t="shared" ca="1" si="210"/>
        <v/>
      </c>
      <c r="SIG248" s="125" t="str">
        <f t="shared" ca="1" si="210"/>
        <v/>
      </c>
      <c r="SIH248" s="125" t="str">
        <f t="shared" ca="1" si="210"/>
        <v/>
      </c>
      <c r="SII248" s="125" t="str">
        <f t="shared" ca="1" si="210"/>
        <v/>
      </c>
      <c r="SIJ248" s="125" t="str">
        <f t="shared" ca="1" si="210"/>
        <v/>
      </c>
      <c r="SIK248" s="125" t="str">
        <f t="shared" ca="1" si="210"/>
        <v/>
      </c>
      <c r="SIL248" s="125" t="str">
        <f t="shared" ca="1" si="210"/>
        <v/>
      </c>
      <c r="SIM248" s="125" t="str">
        <f t="shared" ca="1" si="210"/>
        <v/>
      </c>
      <c r="SIN248" s="125" t="str">
        <f t="shared" ca="1" si="210"/>
        <v/>
      </c>
      <c r="SIO248" s="125" t="str">
        <f t="shared" ca="1" si="210"/>
        <v/>
      </c>
      <c r="SIP248" s="125" t="str">
        <f t="shared" ca="1" si="210"/>
        <v/>
      </c>
      <c r="SIQ248" s="125" t="str">
        <f t="shared" ca="1" si="210"/>
        <v/>
      </c>
      <c r="SIR248" s="125" t="str">
        <f t="shared" ca="1" si="210"/>
        <v/>
      </c>
      <c r="SIS248" s="125" t="str">
        <f t="shared" ca="1" si="210"/>
        <v/>
      </c>
      <c r="SIT248" s="125" t="str">
        <f t="shared" ca="1" si="210"/>
        <v/>
      </c>
      <c r="SIU248" s="125" t="str">
        <f t="shared" ca="1" si="210"/>
        <v/>
      </c>
      <c r="SIV248" s="125" t="str">
        <f t="shared" ca="1" si="210"/>
        <v/>
      </c>
      <c r="SIW248" s="125" t="str">
        <f t="shared" ca="1" si="210"/>
        <v/>
      </c>
      <c r="SIX248" s="125" t="str">
        <f t="shared" ca="1" si="210"/>
        <v/>
      </c>
      <c r="SIY248" s="125" t="str">
        <f t="shared" ca="1" si="210"/>
        <v/>
      </c>
      <c r="SIZ248" s="125" t="str">
        <f t="shared" ca="1" si="210"/>
        <v/>
      </c>
      <c r="SJA248" s="125" t="str">
        <f t="shared" ca="1" si="210"/>
        <v/>
      </c>
      <c r="SJB248" s="125" t="str">
        <f t="shared" ca="1" si="210"/>
        <v/>
      </c>
      <c r="SJC248" s="125" t="str">
        <f t="shared" ca="1" si="210"/>
        <v/>
      </c>
      <c r="SJD248" s="125" t="str">
        <f t="shared" ca="1" si="210"/>
        <v/>
      </c>
      <c r="SJE248" s="125" t="str">
        <f t="shared" ca="1" si="210"/>
        <v/>
      </c>
      <c r="SJF248" s="125" t="str">
        <f t="shared" ca="1" si="210"/>
        <v/>
      </c>
      <c r="SJG248" s="125" t="str">
        <f t="shared" ca="1" si="210"/>
        <v/>
      </c>
      <c r="SJH248" s="125" t="str">
        <f t="shared" ca="1" si="210"/>
        <v/>
      </c>
      <c r="SJI248" s="125" t="str">
        <f t="shared" ca="1" si="210"/>
        <v/>
      </c>
      <c r="SJJ248" s="125" t="str">
        <f t="shared" ca="1" si="210"/>
        <v/>
      </c>
      <c r="SJK248" s="125" t="str">
        <f t="shared" ca="1" si="210"/>
        <v/>
      </c>
      <c r="SJL248" s="125" t="str">
        <f t="shared" ca="1" si="210"/>
        <v/>
      </c>
      <c r="SJM248" s="125" t="str">
        <f t="shared" ca="1" si="210"/>
        <v/>
      </c>
      <c r="SJN248" s="125" t="str">
        <f t="shared" ca="1" si="210"/>
        <v/>
      </c>
      <c r="SJO248" s="125" t="str">
        <f t="shared" ca="1" si="210"/>
        <v/>
      </c>
      <c r="SJP248" s="125" t="str">
        <f t="shared" ca="1" si="210"/>
        <v/>
      </c>
      <c r="SJQ248" s="125" t="str">
        <f t="shared" ref="SJQ248:SMB248" ca="1" si="211">IFERROR(INDEX(UNSPSCDes,MATCH(INDIRECT(ADDRESS(ROW(),COLUMN()-1,4)),UNSPSCCode,0)),"")</f>
        <v/>
      </c>
      <c r="SJR248" s="125" t="str">
        <f t="shared" ca="1" si="211"/>
        <v/>
      </c>
      <c r="SJS248" s="125" t="str">
        <f t="shared" ca="1" si="211"/>
        <v/>
      </c>
      <c r="SJT248" s="125" t="str">
        <f t="shared" ca="1" si="211"/>
        <v/>
      </c>
      <c r="SJU248" s="125" t="str">
        <f t="shared" ca="1" si="211"/>
        <v/>
      </c>
      <c r="SJV248" s="125" t="str">
        <f t="shared" ca="1" si="211"/>
        <v/>
      </c>
      <c r="SJW248" s="125" t="str">
        <f t="shared" ca="1" si="211"/>
        <v/>
      </c>
      <c r="SJX248" s="125" t="str">
        <f t="shared" ca="1" si="211"/>
        <v/>
      </c>
      <c r="SJY248" s="125" t="str">
        <f t="shared" ca="1" si="211"/>
        <v/>
      </c>
      <c r="SJZ248" s="125" t="str">
        <f t="shared" ca="1" si="211"/>
        <v/>
      </c>
      <c r="SKA248" s="125" t="str">
        <f t="shared" ca="1" si="211"/>
        <v/>
      </c>
      <c r="SKB248" s="125" t="str">
        <f t="shared" ca="1" si="211"/>
        <v/>
      </c>
      <c r="SKC248" s="125" t="str">
        <f t="shared" ca="1" si="211"/>
        <v/>
      </c>
      <c r="SKD248" s="125" t="str">
        <f t="shared" ca="1" si="211"/>
        <v/>
      </c>
      <c r="SKE248" s="125" t="str">
        <f t="shared" ca="1" si="211"/>
        <v/>
      </c>
      <c r="SKF248" s="125" t="str">
        <f t="shared" ca="1" si="211"/>
        <v/>
      </c>
      <c r="SKG248" s="125" t="str">
        <f t="shared" ca="1" si="211"/>
        <v/>
      </c>
      <c r="SKH248" s="125" t="str">
        <f t="shared" ca="1" si="211"/>
        <v/>
      </c>
      <c r="SKI248" s="125" t="str">
        <f t="shared" ca="1" si="211"/>
        <v/>
      </c>
      <c r="SKJ248" s="125" t="str">
        <f t="shared" ca="1" si="211"/>
        <v/>
      </c>
      <c r="SKK248" s="125" t="str">
        <f t="shared" ca="1" si="211"/>
        <v/>
      </c>
      <c r="SKL248" s="125" t="str">
        <f t="shared" ca="1" si="211"/>
        <v/>
      </c>
      <c r="SKM248" s="125" t="str">
        <f t="shared" ca="1" si="211"/>
        <v/>
      </c>
      <c r="SKN248" s="125" t="str">
        <f t="shared" ca="1" si="211"/>
        <v/>
      </c>
      <c r="SKO248" s="125" t="str">
        <f t="shared" ca="1" si="211"/>
        <v/>
      </c>
      <c r="SKP248" s="125" t="str">
        <f t="shared" ca="1" si="211"/>
        <v/>
      </c>
      <c r="SKQ248" s="125" t="str">
        <f t="shared" ca="1" si="211"/>
        <v/>
      </c>
      <c r="SKR248" s="125" t="str">
        <f t="shared" ca="1" si="211"/>
        <v/>
      </c>
      <c r="SKS248" s="125" t="str">
        <f t="shared" ca="1" si="211"/>
        <v/>
      </c>
      <c r="SKT248" s="125" t="str">
        <f t="shared" ca="1" si="211"/>
        <v/>
      </c>
      <c r="SKU248" s="125" t="str">
        <f t="shared" ca="1" si="211"/>
        <v/>
      </c>
      <c r="SKV248" s="125" t="str">
        <f t="shared" ca="1" si="211"/>
        <v/>
      </c>
      <c r="SKW248" s="125" t="str">
        <f t="shared" ca="1" si="211"/>
        <v/>
      </c>
      <c r="SKX248" s="125" t="str">
        <f t="shared" ca="1" si="211"/>
        <v/>
      </c>
      <c r="SKY248" s="125" t="str">
        <f t="shared" ca="1" si="211"/>
        <v/>
      </c>
      <c r="SKZ248" s="125" t="str">
        <f t="shared" ca="1" si="211"/>
        <v/>
      </c>
      <c r="SLA248" s="125" t="str">
        <f t="shared" ca="1" si="211"/>
        <v/>
      </c>
      <c r="SLB248" s="125" t="str">
        <f t="shared" ca="1" si="211"/>
        <v/>
      </c>
      <c r="SLC248" s="125" t="str">
        <f t="shared" ca="1" si="211"/>
        <v/>
      </c>
      <c r="SLD248" s="125" t="str">
        <f t="shared" ca="1" si="211"/>
        <v/>
      </c>
      <c r="SLE248" s="125" t="str">
        <f t="shared" ca="1" si="211"/>
        <v/>
      </c>
      <c r="SLF248" s="125" t="str">
        <f t="shared" ca="1" si="211"/>
        <v/>
      </c>
      <c r="SLG248" s="125" t="str">
        <f t="shared" ca="1" si="211"/>
        <v/>
      </c>
      <c r="SLH248" s="125" t="str">
        <f t="shared" ca="1" si="211"/>
        <v/>
      </c>
      <c r="SLI248" s="125" t="str">
        <f t="shared" ca="1" si="211"/>
        <v/>
      </c>
      <c r="SLJ248" s="125" t="str">
        <f t="shared" ca="1" si="211"/>
        <v/>
      </c>
      <c r="SLK248" s="125" t="str">
        <f t="shared" ca="1" si="211"/>
        <v/>
      </c>
      <c r="SLL248" s="125" t="str">
        <f t="shared" ca="1" si="211"/>
        <v/>
      </c>
      <c r="SLM248" s="125" t="str">
        <f t="shared" ca="1" si="211"/>
        <v/>
      </c>
      <c r="SLN248" s="125" t="str">
        <f t="shared" ca="1" si="211"/>
        <v/>
      </c>
      <c r="SLO248" s="125" t="str">
        <f t="shared" ca="1" si="211"/>
        <v/>
      </c>
      <c r="SLP248" s="125" t="str">
        <f t="shared" ca="1" si="211"/>
        <v/>
      </c>
      <c r="SLQ248" s="125" t="str">
        <f t="shared" ca="1" si="211"/>
        <v/>
      </c>
      <c r="SLR248" s="125" t="str">
        <f t="shared" ca="1" si="211"/>
        <v/>
      </c>
      <c r="SLS248" s="125" t="str">
        <f t="shared" ca="1" si="211"/>
        <v/>
      </c>
      <c r="SLT248" s="125" t="str">
        <f t="shared" ca="1" si="211"/>
        <v/>
      </c>
      <c r="SLU248" s="125" t="str">
        <f t="shared" ca="1" si="211"/>
        <v/>
      </c>
      <c r="SLV248" s="125" t="str">
        <f t="shared" ca="1" si="211"/>
        <v/>
      </c>
      <c r="SLW248" s="125" t="str">
        <f t="shared" ca="1" si="211"/>
        <v/>
      </c>
      <c r="SLX248" s="125" t="str">
        <f t="shared" ca="1" si="211"/>
        <v/>
      </c>
      <c r="SLY248" s="125" t="str">
        <f t="shared" ca="1" si="211"/>
        <v/>
      </c>
      <c r="SLZ248" s="125" t="str">
        <f t="shared" ca="1" si="211"/>
        <v/>
      </c>
      <c r="SMA248" s="125" t="str">
        <f t="shared" ca="1" si="211"/>
        <v/>
      </c>
      <c r="SMB248" s="125" t="str">
        <f t="shared" ca="1" si="211"/>
        <v/>
      </c>
      <c r="SMC248" s="125" t="str">
        <f t="shared" ref="SMC248:SON248" ca="1" si="212">IFERROR(INDEX(UNSPSCDes,MATCH(INDIRECT(ADDRESS(ROW(),COLUMN()-1,4)),UNSPSCCode,0)),"")</f>
        <v/>
      </c>
      <c r="SMD248" s="125" t="str">
        <f t="shared" ca="1" si="212"/>
        <v/>
      </c>
      <c r="SME248" s="125" t="str">
        <f t="shared" ca="1" si="212"/>
        <v/>
      </c>
      <c r="SMF248" s="125" t="str">
        <f t="shared" ca="1" si="212"/>
        <v/>
      </c>
      <c r="SMG248" s="125" t="str">
        <f t="shared" ca="1" si="212"/>
        <v/>
      </c>
      <c r="SMH248" s="125" t="str">
        <f t="shared" ca="1" si="212"/>
        <v/>
      </c>
      <c r="SMI248" s="125" t="str">
        <f t="shared" ca="1" si="212"/>
        <v/>
      </c>
      <c r="SMJ248" s="125" t="str">
        <f t="shared" ca="1" si="212"/>
        <v/>
      </c>
      <c r="SMK248" s="125" t="str">
        <f t="shared" ca="1" si="212"/>
        <v/>
      </c>
      <c r="SML248" s="125" t="str">
        <f t="shared" ca="1" si="212"/>
        <v/>
      </c>
      <c r="SMM248" s="125" t="str">
        <f t="shared" ca="1" si="212"/>
        <v/>
      </c>
      <c r="SMN248" s="125" t="str">
        <f t="shared" ca="1" si="212"/>
        <v/>
      </c>
      <c r="SMO248" s="125" t="str">
        <f t="shared" ca="1" si="212"/>
        <v/>
      </c>
      <c r="SMP248" s="125" t="str">
        <f t="shared" ca="1" si="212"/>
        <v/>
      </c>
      <c r="SMQ248" s="125" t="str">
        <f t="shared" ca="1" si="212"/>
        <v/>
      </c>
      <c r="SMR248" s="125" t="str">
        <f t="shared" ca="1" si="212"/>
        <v/>
      </c>
      <c r="SMS248" s="125" t="str">
        <f t="shared" ca="1" si="212"/>
        <v/>
      </c>
      <c r="SMT248" s="125" t="str">
        <f t="shared" ca="1" si="212"/>
        <v/>
      </c>
      <c r="SMU248" s="125" t="str">
        <f t="shared" ca="1" si="212"/>
        <v/>
      </c>
      <c r="SMV248" s="125" t="str">
        <f t="shared" ca="1" si="212"/>
        <v/>
      </c>
      <c r="SMW248" s="125" t="str">
        <f t="shared" ca="1" si="212"/>
        <v/>
      </c>
      <c r="SMX248" s="125" t="str">
        <f t="shared" ca="1" si="212"/>
        <v/>
      </c>
      <c r="SMY248" s="125" t="str">
        <f t="shared" ca="1" si="212"/>
        <v/>
      </c>
      <c r="SMZ248" s="125" t="str">
        <f t="shared" ca="1" si="212"/>
        <v/>
      </c>
      <c r="SNA248" s="125" t="str">
        <f t="shared" ca="1" si="212"/>
        <v/>
      </c>
      <c r="SNB248" s="125" t="str">
        <f t="shared" ca="1" si="212"/>
        <v/>
      </c>
      <c r="SNC248" s="125" t="str">
        <f t="shared" ca="1" si="212"/>
        <v/>
      </c>
      <c r="SND248" s="125" t="str">
        <f t="shared" ca="1" si="212"/>
        <v/>
      </c>
      <c r="SNE248" s="125" t="str">
        <f t="shared" ca="1" si="212"/>
        <v/>
      </c>
      <c r="SNF248" s="125" t="str">
        <f t="shared" ca="1" si="212"/>
        <v/>
      </c>
      <c r="SNG248" s="125" t="str">
        <f t="shared" ca="1" si="212"/>
        <v/>
      </c>
      <c r="SNH248" s="125" t="str">
        <f t="shared" ca="1" si="212"/>
        <v/>
      </c>
      <c r="SNI248" s="125" t="str">
        <f t="shared" ca="1" si="212"/>
        <v/>
      </c>
      <c r="SNJ248" s="125" t="str">
        <f t="shared" ca="1" si="212"/>
        <v/>
      </c>
      <c r="SNK248" s="125" t="str">
        <f t="shared" ca="1" si="212"/>
        <v/>
      </c>
      <c r="SNL248" s="125" t="str">
        <f t="shared" ca="1" si="212"/>
        <v/>
      </c>
      <c r="SNM248" s="125" t="str">
        <f t="shared" ca="1" si="212"/>
        <v/>
      </c>
      <c r="SNN248" s="125" t="str">
        <f t="shared" ca="1" si="212"/>
        <v/>
      </c>
      <c r="SNO248" s="125" t="str">
        <f t="shared" ca="1" si="212"/>
        <v/>
      </c>
      <c r="SNP248" s="125" t="str">
        <f t="shared" ca="1" si="212"/>
        <v/>
      </c>
      <c r="SNQ248" s="125" t="str">
        <f t="shared" ca="1" si="212"/>
        <v/>
      </c>
      <c r="SNR248" s="125" t="str">
        <f t="shared" ca="1" si="212"/>
        <v/>
      </c>
      <c r="SNS248" s="125" t="str">
        <f t="shared" ca="1" si="212"/>
        <v/>
      </c>
      <c r="SNT248" s="125" t="str">
        <f t="shared" ca="1" si="212"/>
        <v/>
      </c>
      <c r="SNU248" s="125" t="str">
        <f t="shared" ca="1" si="212"/>
        <v/>
      </c>
      <c r="SNV248" s="125" t="str">
        <f t="shared" ca="1" si="212"/>
        <v/>
      </c>
      <c r="SNW248" s="125" t="str">
        <f t="shared" ca="1" si="212"/>
        <v/>
      </c>
      <c r="SNX248" s="125" t="str">
        <f t="shared" ca="1" si="212"/>
        <v/>
      </c>
      <c r="SNY248" s="125" t="str">
        <f t="shared" ca="1" si="212"/>
        <v/>
      </c>
      <c r="SNZ248" s="125" t="str">
        <f t="shared" ca="1" si="212"/>
        <v/>
      </c>
      <c r="SOA248" s="125" t="str">
        <f t="shared" ca="1" si="212"/>
        <v/>
      </c>
      <c r="SOB248" s="125" t="str">
        <f t="shared" ca="1" si="212"/>
        <v/>
      </c>
      <c r="SOC248" s="125" t="str">
        <f t="shared" ca="1" si="212"/>
        <v/>
      </c>
      <c r="SOD248" s="125" t="str">
        <f t="shared" ca="1" si="212"/>
        <v/>
      </c>
      <c r="SOE248" s="125" t="str">
        <f t="shared" ca="1" si="212"/>
        <v/>
      </c>
      <c r="SOF248" s="125" t="str">
        <f t="shared" ca="1" si="212"/>
        <v/>
      </c>
      <c r="SOG248" s="125" t="str">
        <f t="shared" ca="1" si="212"/>
        <v/>
      </c>
      <c r="SOH248" s="125" t="str">
        <f t="shared" ca="1" si="212"/>
        <v/>
      </c>
      <c r="SOI248" s="125" t="str">
        <f t="shared" ca="1" si="212"/>
        <v/>
      </c>
      <c r="SOJ248" s="125" t="str">
        <f t="shared" ca="1" si="212"/>
        <v/>
      </c>
      <c r="SOK248" s="125" t="str">
        <f t="shared" ca="1" si="212"/>
        <v/>
      </c>
      <c r="SOL248" s="125" t="str">
        <f t="shared" ca="1" si="212"/>
        <v/>
      </c>
      <c r="SOM248" s="125" t="str">
        <f t="shared" ca="1" si="212"/>
        <v/>
      </c>
      <c r="SON248" s="125" t="str">
        <f t="shared" ca="1" si="212"/>
        <v/>
      </c>
      <c r="SOO248" s="125" t="str">
        <f t="shared" ref="SOO248:SQZ248" ca="1" si="213">IFERROR(INDEX(UNSPSCDes,MATCH(INDIRECT(ADDRESS(ROW(),COLUMN()-1,4)),UNSPSCCode,0)),"")</f>
        <v/>
      </c>
      <c r="SOP248" s="125" t="str">
        <f t="shared" ca="1" si="213"/>
        <v/>
      </c>
      <c r="SOQ248" s="125" t="str">
        <f t="shared" ca="1" si="213"/>
        <v/>
      </c>
      <c r="SOR248" s="125" t="str">
        <f t="shared" ca="1" si="213"/>
        <v/>
      </c>
      <c r="SOS248" s="125" t="str">
        <f t="shared" ca="1" si="213"/>
        <v/>
      </c>
      <c r="SOT248" s="125" t="str">
        <f t="shared" ca="1" si="213"/>
        <v/>
      </c>
      <c r="SOU248" s="125" t="str">
        <f t="shared" ca="1" si="213"/>
        <v/>
      </c>
      <c r="SOV248" s="125" t="str">
        <f t="shared" ca="1" si="213"/>
        <v/>
      </c>
      <c r="SOW248" s="125" t="str">
        <f t="shared" ca="1" si="213"/>
        <v/>
      </c>
      <c r="SOX248" s="125" t="str">
        <f t="shared" ca="1" si="213"/>
        <v/>
      </c>
      <c r="SOY248" s="125" t="str">
        <f t="shared" ca="1" si="213"/>
        <v/>
      </c>
      <c r="SOZ248" s="125" t="str">
        <f t="shared" ca="1" si="213"/>
        <v/>
      </c>
      <c r="SPA248" s="125" t="str">
        <f t="shared" ca="1" si="213"/>
        <v/>
      </c>
      <c r="SPB248" s="125" t="str">
        <f t="shared" ca="1" si="213"/>
        <v/>
      </c>
      <c r="SPC248" s="125" t="str">
        <f t="shared" ca="1" si="213"/>
        <v/>
      </c>
      <c r="SPD248" s="125" t="str">
        <f t="shared" ca="1" si="213"/>
        <v/>
      </c>
      <c r="SPE248" s="125" t="str">
        <f t="shared" ca="1" si="213"/>
        <v/>
      </c>
      <c r="SPF248" s="125" t="str">
        <f t="shared" ca="1" si="213"/>
        <v/>
      </c>
      <c r="SPG248" s="125" t="str">
        <f t="shared" ca="1" si="213"/>
        <v/>
      </c>
      <c r="SPH248" s="125" t="str">
        <f t="shared" ca="1" si="213"/>
        <v/>
      </c>
      <c r="SPI248" s="125" t="str">
        <f t="shared" ca="1" si="213"/>
        <v/>
      </c>
      <c r="SPJ248" s="125" t="str">
        <f t="shared" ca="1" si="213"/>
        <v/>
      </c>
      <c r="SPK248" s="125" t="str">
        <f t="shared" ca="1" si="213"/>
        <v/>
      </c>
      <c r="SPL248" s="125" t="str">
        <f t="shared" ca="1" si="213"/>
        <v/>
      </c>
      <c r="SPM248" s="125" t="str">
        <f t="shared" ca="1" si="213"/>
        <v/>
      </c>
      <c r="SPN248" s="125" t="str">
        <f t="shared" ca="1" si="213"/>
        <v/>
      </c>
      <c r="SPO248" s="125" t="str">
        <f t="shared" ca="1" si="213"/>
        <v/>
      </c>
      <c r="SPP248" s="125" t="str">
        <f t="shared" ca="1" si="213"/>
        <v/>
      </c>
      <c r="SPQ248" s="125" t="str">
        <f t="shared" ca="1" si="213"/>
        <v/>
      </c>
      <c r="SPR248" s="125" t="str">
        <f t="shared" ca="1" si="213"/>
        <v/>
      </c>
      <c r="SPS248" s="125" t="str">
        <f t="shared" ca="1" si="213"/>
        <v/>
      </c>
      <c r="SPT248" s="125" t="str">
        <f t="shared" ca="1" si="213"/>
        <v/>
      </c>
      <c r="SPU248" s="125" t="str">
        <f t="shared" ca="1" si="213"/>
        <v/>
      </c>
      <c r="SPV248" s="125" t="str">
        <f t="shared" ca="1" si="213"/>
        <v/>
      </c>
      <c r="SPW248" s="125" t="str">
        <f t="shared" ca="1" si="213"/>
        <v/>
      </c>
      <c r="SPX248" s="125" t="str">
        <f t="shared" ca="1" si="213"/>
        <v/>
      </c>
      <c r="SPY248" s="125" t="str">
        <f t="shared" ca="1" si="213"/>
        <v/>
      </c>
      <c r="SPZ248" s="125" t="str">
        <f t="shared" ca="1" si="213"/>
        <v/>
      </c>
      <c r="SQA248" s="125" t="str">
        <f t="shared" ca="1" si="213"/>
        <v/>
      </c>
      <c r="SQB248" s="125" t="str">
        <f t="shared" ca="1" si="213"/>
        <v/>
      </c>
      <c r="SQC248" s="125" t="str">
        <f t="shared" ca="1" si="213"/>
        <v/>
      </c>
      <c r="SQD248" s="125" t="str">
        <f t="shared" ca="1" si="213"/>
        <v/>
      </c>
      <c r="SQE248" s="125" t="str">
        <f t="shared" ca="1" si="213"/>
        <v/>
      </c>
      <c r="SQF248" s="125" t="str">
        <f t="shared" ca="1" si="213"/>
        <v/>
      </c>
      <c r="SQG248" s="125" t="str">
        <f t="shared" ca="1" si="213"/>
        <v/>
      </c>
      <c r="SQH248" s="125" t="str">
        <f t="shared" ca="1" si="213"/>
        <v/>
      </c>
      <c r="SQI248" s="125" t="str">
        <f t="shared" ca="1" si="213"/>
        <v/>
      </c>
      <c r="SQJ248" s="125" t="str">
        <f t="shared" ca="1" si="213"/>
        <v/>
      </c>
      <c r="SQK248" s="125" t="str">
        <f t="shared" ca="1" si="213"/>
        <v/>
      </c>
      <c r="SQL248" s="125" t="str">
        <f t="shared" ca="1" si="213"/>
        <v/>
      </c>
      <c r="SQM248" s="125" t="str">
        <f t="shared" ca="1" si="213"/>
        <v/>
      </c>
      <c r="SQN248" s="125" t="str">
        <f t="shared" ca="1" si="213"/>
        <v/>
      </c>
      <c r="SQO248" s="125" t="str">
        <f t="shared" ca="1" si="213"/>
        <v/>
      </c>
      <c r="SQP248" s="125" t="str">
        <f t="shared" ca="1" si="213"/>
        <v/>
      </c>
      <c r="SQQ248" s="125" t="str">
        <f t="shared" ca="1" si="213"/>
        <v/>
      </c>
      <c r="SQR248" s="125" t="str">
        <f t="shared" ca="1" si="213"/>
        <v/>
      </c>
      <c r="SQS248" s="125" t="str">
        <f t="shared" ca="1" si="213"/>
        <v/>
      </c>
      <c r="SQT248" s="125" t="str">
        <f t="shared" ca="1" si="213"/>
        <v/>
      </c>
      <c r="SQU248" s="125" t="str">
        <f t="shared" ca="1" si="213"/>
        <v/>
      </c>
      <c r="SQV248" s="125" t="str">
        <f t="shared" ca="1" si="213"/>
        <v/>
      </c>
      <c r="SQW248" s="125" t="str">
        <f t="shared" ca="1" si="213"/>
        <v/>
      </c>
      <c r="SQX248" s="125" t="str">
        <f t="shared" ca="1" si="213"/>
        <v/>
      </c>
      <c r="SQY248" s="125" t="str">
        <f t="shared" ca="1" si="213"/>
        <v/>
      </c>
      <c r="SQZ248" s="125" t="str">
        <f t="shared" ca="1" si="213"/>
        <v/>
      </c>
      <c r="SRA248" s="125" t="str">
        <f t="shared" ref="SRA248:STL248" ca="1" si="214">IFERROR(INDEX(UNSPSCDes,MATCH(INDIRECT(ADDRESS(ROW(),COLUMN()-1,4)),UNSPSCCode,0)),"")</f>
        <v/>
      </c>
      <c r="SRB248" s="125" t="str">
        <f t="shared" ca="1" si="214"/>
        <v/>
      </c>
      <c r="SRC248" s="125" t="str">
        <f t="shared" ca="1" si="214"/>
        <v/>
      </c>
      <c r="SRD248" s="125" t="str">
        <f t="shared" ca="1" si="214"/>
        <v/>
      </c>
      <c r="SRE248" s="125" t="str">
        <f t="shared" ca="1" si="214"/>
        <v/>
      </c>
      <c r="SRF248" s="125" t="str">
        <f t="shared" ca="1" si="214"/>
        <v/>
      </c>
      <c r="SRG248" s="125" t="str">
        <f t="shared" ca="1" si="214"/>
        <v/>
      </c>
      <c r="SRH248" s="125" t="str">
        <f t="shared" ca="1" si="214"/>
        <v/>
      </c>
      <c r="SRI248" s="125" t="str">
        <f t="shared" ca="1" si="214"/>
        <v/>
      </c>
      <c r="SRJ248" s="125" t="str">
        <f t="shared" ca="1" si="214"/>
        <v/>
      </c>
      <c r="SRK248" s="125" t="str">
        <f t="shared" ca="1" si="214"/>
        <v/>
      </c>
      <c r="SRL248" s="125" t="str">
        <f t="shared" ca="1" si="214"/>
        <v/>
      </c>
      <c r="SRM248" s="125" t="str">
        <f t="shared" ca="1" si="214"/>
        <v/>
      </c>
      <c r="SRN248" s="125" t="str">
        <f t="shared" ca="1" si="214"/>
        <v/>
      </c>
      <c r="SRO248" s="125" t="str">
        <f t="shared" ca="1" si="214"/>
        <v/>
      </c>
      <c r="SRP248" s="125" t="str">
        <f t="shared" ca="1" si="214"/>
        <v/>
      </c>
      <c r="SRQ248" s="125" t="str">
        <f t="shared" ca="1" si="214"/>
        <v/>
      </c>
      <c r="SRR248" s="125" t="str">
        <f t="shared" ca="1" si="214"/>
        <v/>
      </c>
      <c r="SRS248" s="125" t="str">
        <f t="shared" ca="1" si="214"/>
        <v/>
      </c>
      <c r="SRT248" s="125" t="str">
        <f t="shared" ca="1" si="214"/>
        <v/>
      </c>
      <c r="SRU248" s="125" t="str">
        <f t="shared" ca="1" si="214"/>
        <v/>
      </c>
      <c r="SRV248" s="125" t="str">
        <f t="shared" ca="1" si="214"/>
        <v/>
      </c>
      <c r="SRW248" s="125" t="str">
        <f t="shared" ca="1" si="214"/>
        <v/>
      </c>
      <c r="SRX248" s="125" t="str">
        <f t="shared" ca="1" si="214"/>
        <v/>
      </c>
      <c r="SRY248" s="125" t="str">
        <f t="shared" ca="1" si="214"/>
        <v/>
      </c>
      <c r="SRZ248" s="125" t="str">
        <f t="shared" ca="1" si="214"/>
        <v/>
      </c>
      <c r="SSA248" s="125" t="str">
        <f t="shared" ca="1" si="214"/>
        <v/>
      </c>
      <c r="SSB248" s="125" t="str">
        <f t="shared" ca="1" si="214"/>
        <v/>
      </c>
      <c r="SSC248" s="125" t="str">
        <f t="shared" ca="1" si="214"/>
        <v/>
      </c>
      <c r="SSD248" s="125" t="str">
        <f t="shared" ca="1" si="214"/>
        <v/>
      </c>
      <c r="SSE248" s="125" t="str">
        <f t="shared" ca="1" si="214"/>
        <v/>
      </c>
      <c r="SSF248" s="125" t="str">
        <f t="shared" ca="1" si="214"/>
        <v/>
      </c>
      <c r="SSG248" s="125" t="str">
        <f t="shared" ca="1" si="214"/>
        <v/>
      </c>
      <c r="SSH248" s="125" t="str">
        <f t="shared" ca="1" si="214"/>
        <v/>
      </c>
      <c r="SSI248" s="125" t="str">
        <f t="shared" ca="1" si="214"/>
        <v/>
      </c>
      <c r="SSJ248" s="125" t="str">
        <f t="shared" ca="1" si="214"/>
        <v/>
      </c>
      <c r="SSK248" s="125" t="str">
        <f t="shared" ca="1" si="214"/>
        <v/>
      </c>
      <c r="SSL248" s="125" t="str">
        <f t="shared" ca="1" si="214"/>
        <v/>
      </c>
      <c r="SSM248" s="125" t="str">
        <f t="shared" ca="1" si="214"/>
        <v/>
      </c>
      <c r="SSN248" s="125" t="str">
        <f t="shared" ca="1" si="214"/>
        <v/>
      </c>
      <c r="SSO248" s="125" t="str">
        <f t="shared" ca="1" si="214"/>
        <v/>
      </c>
      <c r="SSP248" s="125" t="str">
        <f t="shared" ca="1" si="214"/>
        <v/>
      </c>
      <c r="SSQ248" s="125" t="str">
        <f t="shared" ca="1" si="214"/>
        <v/>
      </c>
      <c r="SSR248" s="125" t="str">
        <f t="shared" ca="1" si="214"/>
        <v/>
      </c>
      <c r="SSS248" s="125" t="str">
        <f t="shared" ca="1" si="214"/>
        <v/>
      </c>
      <c r="SST248" s="125" t="str">
        <f t="shared" ca="1" si="214"/>
        <v/>
      </c>
      <c r="SSU248" s="125" t="str">
        <f t="shared" ca="1" si="214"/>
        <v/>
      </c>
      <c r="SSV248" s="125" t="str">
        <f t="shared" ca="1" si="214"/>
        <v/>
      </c>
      <c r="SSW248" s="125" t="str">
        <f t="shared" ca="1" si="214"/>
        <v/>
      </c>
      <c r="SSX248" s="125" t="str">
        <f t="shared" ca="1" si="214"/>
        <v/>
      </c>
      <c r="SSY248" s="125" t="str">
        <f t="shared" ca="1" si="214"/>
        <v/>
      </c>
      <c r="SSZ248" s="125" t="str">
        <f t="shared" ca="1" si="214"/>
        <v/>
      </c>
      <c r="STA248" s="125" t="str">
        <f t="shared" ca="1" si="214"/>
        <v/>
      </c>
      <c r="STB248" s="125" t="str">
        <f t="shared" ca="1" si="214"/>
        <v/>
      </c>
      <c r="STC248" s="125" t="str">
        <f t="shared" ca="1" si="214"/>
        <v/>
      </c>
      <c r="STD248" s="125" t="str">
        <f t="shared" ca="1" si="214"/>
        <v/>
      </c>
      <c r="STE248" s="125" t="str">
        <f t="shared" ca="1" si="214"/>
        <v/>
      </c>
      <c r="STF248" s="125" t="str">
        <f t="shared" ca="1" si="214"/>
        <v/>
      </c>
      <c r="STG248" s="125" t="str">
        <f t="shared" ca="1" si="214"/>
        <v/>
      </c>
      <c r="STH248" s="125" t="str">
        <f t="shared" ca="1" si="214"/>
        <v/>
      </c>
      <c r="STI248" s="125" t="str">
        <f t="shared" ca="1" si="214"/>
        <v/>
      </c>
      <c r="STJ248" s="125" t="str">
        <f t="shared" ca="1" si="214"/>
        <v/>
      </c>
      <c r="STK248" s="125" t="str">
        <f t="shared" ca="1" si="214"/>
        <v/>
      </c>
      <c r="STL248" s="125" t="str">
        <f t="shared" ca="1" si="214"/>
        <v/>
      </c>
      <c r="STM248" s="125" t="str">
        <f t="shared" ref="STM248:SVX248" ca="1" si="215">IFERROR(INDEX(UNSPSCDes,MATCH(INDIRECT(ADDRESS(ROW(),COLUMN()-1,4)),UNSPSCCode,0)),"")</f>
        <v/>
      </c>
      <c r="STN248" s="125" t="str">
        <f t="shared" ca="1" si="215"/>
        <v/>
      </c>
      <c r="STO248" s="125" t="str">
        <f t="shared" ca="1" si="215"/>
        <v/>
      </c>
      <c r="STP248" s="125" t="str">
        <f t="shared" ca="1" si="215"/>
        <v/>
      </c>
      <c r="STQ248" s="125" t="str">
        <f t="shared" ca="1" si="215"/>
        <v/>
      </c>
      <c r="STR248" s="125" t="str">
        <f t="shared" ca="1" si="215"/>
        <v/>
      </c>
      <c r="STS248" s="125" t="str">
        <f t="shared" ca="1" si="215"/>
        <v/>
      </c>
      <c r="STT248" s="125" t="str">
        <f t="shared" ca="1" si="215"/>
        <v/>
      </c>
      <c r="STU248" s="125" t="str">
        <f t="shared" ca="1" si="215"/>
        <v/>
      </c>
      <c r="STV248" s="125" t="str">
        <f t="shared" ca="1" si="215"/>
        <v/>
      </c>
      <c r="STW248" s="125" t="str">
        <f t="shared" ca="1" si="215"/>
        <v/>
      </c>
      <c r="STX248" s="125" t="str">
        <f t="shared" ca="1" si="215"/>
        <v/>
      </c>
      <c r="STY248" s="125" t="str">
        <f t="shared" ca="1" si="215"/>
        <v/>
      </c>
      <c r="STZ248" s="125" t="str">
        <f t="shared" ca="1" si="215"/>
        <v/>
      </c>
      <c r="SUA248" s="125" t="str">
        <f t="shared" ca="1" si="215"/>
        <v/>
      </c>
      <c r="SUB248" s="125" t="str">
        <f t="shared" ca="1" si="215"/>
        <v/>
      </c>
      <c r="SUC248" s="125" t="str">
        <f t="shared" ca="1" si="215"/>
        <v/>
      </c>
      <c r="SUD248" s="125" t="str">
        <f t="shared" ca="1" si="215"/>
        <v/>
      </c>
      <c r="SUE248" s="125" t="str">
        <f t="shared" ca="1" si="215"/>
        <v/>
      </c>
      <c r="SUF248" s="125" t="str">
        <f t="shared" ca="1" si="215"/>
        <v/>
      </c>
      <c r="SUG248" s="125" t="str">
        <f t="shared" ca="1" si="215"/>
        <v/>
      </c>
      <c r="SUH248" s="125" t="str">
        <f t="shared" ca="1" si="215"/>
        <v/>
      </c>
      <c r="SUI248" s="125" t="str">
        <f t="shared" ca="1" si="215"/>
        <v/>
      </c>
      <c r="SUJ248" s="125" t="str">
        <f t="shared" ca="1" si="215"/>
        <v/>
      </c>
      <c r="SUK248" s="125" t="str">
        <f t="shared" ca="1" si="215"/>
        <v/>
      </c>
      <c r="SUL248" s="125" t="str">
        <f t="shared" ca="1" si="215"/>
        <v/>
      </c>
      <c r="SUM248" s="125" t="str">
        <f t="shared" ca="1" si="215"/>
        <v/>
      </c>
      <c r="SUN248" s="125" t="str">
        <f t="shared" ca="1" si="215"/>
        <v/>
      </c>
      <c r="SUO248" s="125" t="str">
        <f t="shared" ca="1" si="215"/>
        <v/>
      </c>
      <c r="SUP248" s="125" t="str">
        <f t="shared" ca="1" si="215"/>
        <v/>
      </c>
      <c r="SUQ248" s="125" t="str">
        <f t="shared" ca="1" si="215"/>
        <v/>
      </c>
      <c r="SUR248" s="125" t="str">
        <f t="shared" ca="1" si="215"/>
        <v/>
      </c>
      <c r="SUS248" s="125" t="str">
        <f t="shared" ca="1" si="215"/>
        <v/>
      </c>
      <c r="SUT248" s="125" t="str">
        <f t="shared" ca="1" si="215"/>
        <v/>
      </c>
      <c r="SUU248" s="125" t="str">
        <f t="shared" ca="1" si="215"/>
        <v/>
      </c>
      <c r="SUV248" s="125" t="str">
        <f t="shared" ca="1" si="215"/>
        <v/>
      </c>
      <c r="SUW248" s="125" t="str">
        <f t="shared" ca="1" si="215"/>
        <v/>
      </c>
      <c r="SUX248" s="125" t="str">
        <f t="shared" ca="1" si="215"/>
        <v/>
      </c>
      <c r="SUY248" s="125" t="str">
        <f t="shared" ca="1" si="215"/>
        <v/>
      </c>
      <c r="SUZ248" s="125" t="str">
        <f t="shared" ca="1" si="215"/>
        <v/>
      </c>
      <c r="SVA248" s="125" t="str">
        <f t="shared" ca="1" si="215"/>
        <v/>
      </c>
      <c r="SVB248" s="125" t="str">
        <f t="shared" ca="1" si="215"/>
        <v/>
      </c>
      <c r="SVC248" s="125" t="str">
        <f t="shared" ca="1" si="215"/>
        <v/>
      </c>
      <c r="SVD248" s="125" t="str">
        <f t="shared" ca="1" si="215"/>
        <v/>
      </c>
      <c r="SVE248" s="125" t="str">
        <f t="shared" ca="1" si="215"/>
        <v/>
      </c>
      <c r="SVF248" s="125" t="str">
        <f t="shared" ca="1" si="215"/>
        <v/>
      </c>
      <c r="SVG248" s="125" t="str">
        <f t="shared" ca="1" si="215"/>
        <v/>
      </c>
      <c r="SVH248" s="125" t="str">
        <f t="shared" ca="1" si="215"/>
        <v/>
      </c>
      <c r="SVI248" s="125" t="str">
        <f t="shared" ca="1" si="215"/>
        <v/>
      </c>
      <c r="SVJ248" s="125" t="str">
        <f t="shared" ca="1" si="215"/>
        <v/>
      </c>
      <c r="SVK248" s="125" t="str">
        <f t="shared" ca="1" si="215"/>
        <v/>
      </c>
      <c r="SVL248" s="125" t="str">
        <f t="shared" ca="1" si="215"/>
        <v/>
      </c>
      <c r="SVM248" s="125" t="str">
        <f t="shared" ca="1" si="215"/>
        <v/>
      </c>
      <c r="SVN248" s="125" t="str">
        <f t="shared" ca="1" si="215"/>
        <v/>
      </c>
      <c r="SVO248" s="125" t="str">
        <f t="shared" ca="1" si="215"/>
        <v/>
      </c>
      <c r="SVP248" s="125" t="str">
        <f t="shared" ca="1" si="215"/>
        <v/>
      </c>
      <c r="SVQ248" s="125" t="str">
        <f t="shared" ca="1" si="215"/>
        <v/>
      </c>
      <c r="SVR248" s="125" t="str">
        <f t="shared" ca="1" si="215"/>
        <v/>
      </c>
      <c r="SVS248" s="125" t="str">
        <f t="shared" ca="1" si="215"/>
        <v/>
      </c>
      <c r="SVT248" s="125" t="str">
        <f t="shared" ca="1" si="215"/>
        <v/>
      </c>
      <c r="SVU248" s="125" t="str">
        <f t="shared" ca="1" si="215"/>
        <v/>
      </c>
      <c r="SVV248" s="125" t="str">
        <f t="shared" ca="1" si="215"/>
        <v/>
      </c>
      <c r="SVW248" s="125" t="str">
        <f t="shared" ca="1" si="215"/>
        <v/>
      </c>
      <c r="SVX248" s="125" t="str">
        <f t="shared" ca="1" si="215"/>
        <v/>
      </c>
      <c r="SVY248" s="125" t="str">
        <f t="shared" ref="SVY248:SYJ248" ca="1" si="216">IFERROR(INDEX(UNSPSCDes,MATCH(INDIRECT(ADDRESS(ROW(),COLUMN()-1,4)),UNSPSCCode,0)),"")</f>
        <v/>
      </c>
      <c r="SVZ248" s="125" t="str">
        <f t="shared" ca="1" si="216"/>
        <v/>
      </c>
      <c r="SWA248" s="125" t="str">
        <f t="shared" ca="1" si="216"/>
        <v/>
      </c>
      <c r="SWB248" s="125" t="str">
        <f t="shared" ca="1" si="216"/>
        <v/>
      </c>
      <c r="SWC248" s="125" t="str">
        <f t="shared" ca="1" si="216"/>
        <v/>
      </c>
      <c r="SWD248" s="125" t="str">
        <f t="shared" ca="1" si="216"/>
        <v/>
      </c>
      <c r="SWE248" s="125" t="str">
        <f t="shared" ca="1" si="216"/>
        <v/>
      </c>
      <c r="SWF248" s="125" t="str">
        <f t="shared" ca="1" si="216"/>
        <v/>
      </c>
      <c r="SWG248" s="125" t="str">
        <f t="shared" ca="1" si="216"/>
        <v/>
      </c>
      <c r="SWH248" s="125" t="str">
        <f t="shared" ca="1" si="216"/>
        <v/>
      </c>
      <c r="SWI248" s="125" t="str">
        <f t="shared" ca="1" si="216"/>
        <v/>
      </c>
      <c r="SWJ248" s="125" t="str">
        <f t="shared" ca="1" si="216"/>
        <v/>
      </c>
      <c r="SWK248" s="125" t="str">
        <f t="shared" ca="1" si="216"/>
        <v/>
      </c>
      <c r="SWL248" s="125" t="str">
        <f t="shared" ca="1" si="216"/>
        <v/>
      </c>
      <c r="SWM248" s="125" t="str">
        <f t="shared" ca="1" si="216"/>
        <v/>
      </c>
      <c r="SWN248" s="125" t="str">
        <f t="shared" ca="1" si="216"/>
        <v/>
      </c>
      <c r="SWO248" s="125" t="str">
        <f t="shared" ca="1" si="216"/>
        <v/>
      </c>
      <c r="SWP248" s="125" t="str">
        <f t="shared" ca="1" si="216"/>
        <v/>
      </c>
      <c r="SWQ248" s="125" t="str">
        <f t="shared" ca="1" si="216"/>
        <v/>
      </c>
      <c r="SWR248" s="125" t="str">
        <f t="shared" ca="1" si="216"/>
        <v/>
      </c>
      <c r="SWS248" s="125" t="str">
        <f t="shared" ca="1" si="216"/>
        <v/>
      </c>
      <c r="SWT248" s="125" t="str">
        <f t="shared" ca="1" si="216"/>
        <v/>
      </c>
      <c r="SWU248" s="125" t="str">
        <f t="shared" ca="1" si="216"/>
        <v/>
      </c>
      <c r="SWV248" s="125" t="str">
        <f t="shared" ca="1" si="216"/>
        <v/>
      </c>
      <c r="SWW248" s="125" t="str">
        <f t="shared" ca="1" si="216"/>
        <v/>
      </c>
      <c r="SWX248" s="125" t="str">
        <f t="shared" ca="1" si="216"/>
        <v/>
      </c>
      <c r="SWY248" s="125" t="str">
        <f t="shared" ca="1" si="216"/>
        <v/>
      </c>
      <c r="SWZ248" s="125" t="str">
        <f t="shared" ca="1" si="216"/>
        <v/>
      </c>
      <c r="SXA248" s="125" t="str">
        <f t="shared" ca="1" si="216"/>
        <v/>
      </c>
      <c r="SXB248" s="125" t="str">
        <f t="shared" ca="1" si="216"/>
        <v/>
      </c>
      <c r="SXC248" s="125" t="str">
        <f t="shared" ca="1" si="216"/>
        <v/>
      </c>
      <c r="SXD248" s="125" t="str">
        <f t="shared" ca="1" si="216"/>
        <v/>
      </c>
      <c r="SXE248" s="125" t="str">
        <f t="shared" ca="1" si="216"/>
        <v/>
      </c>
      <c r="SXF248" s="125" t="str">
        <f t="shared" ca="1" si="216"/>
        <v/>
      </c>
      <c r="SXG248" s="125" t="str">
        <f t="shared" ca="1" si="216"/>
        <v/>
      </c>
      <c r="SXH248" s="125" t="str">
        <f t="shared" ca="1" si="216"/>
        <v/>
      </c>
      <c r="SXI248" s="125" t="str">
        <f t="shared" ca="1" si="216"/>
        <v/>
      </c>
      <c r="SXJ248" s="125" t="str">
        <f t="shared" ca="1" si="216"/>
        <v/>
      </c>
      <c r="SXK248" s="125" t="str">
        <f t="shared" ca="1" si="216"/>
        <v/>
      </c>
      <c r="SXL248" s="125" t="str">
        <f t="shared" ca="1" si="216"/>
        <v/>
      </c>
      <c r="SXM248" s="125" t="str">
        <f t="shared" ca="1" si="216"/>
        <v/>
      </c>
      <c r="SXN248" s="125" t="str">
        <f t="shared" ca="1" si="216"/>
        <v/>
      </c>
      <c r="SXO248" s="125" t="str">
        <f t="shared" ca="1" si="216"/>
        <v/>
      </c>
      <c r="SXP248" s="125" t="str">
        <f t="shared" ca="1" si="216"/>
        <v/>
      </c>
      <c r="SXQ248" s="125" t="str">
        <f t="shared" ca="1" si="216"/>
        <v/>
      </c>
      <c r="SXR248" s="125" t="str">
        <f t="shared" ca="1" si="216"/>
        <v/>
      </c>
      <c r="SXS248" s="125" t="str">
        <f t="shared" ca="1" si="216"/>
        <v/>
      </c>
      <c r="SXT248" s="125" t="str">
        <f t="shared" ca="1" si="216"/>
        <v/>
      </c>
      <c r="SXU248" s="125" t="str">
        <f t="shared" ca="1" si="216"/>
        <v/>
      </c>
      <c r="SXV248" s="125" t="str">
        <f t="shared" ca="1" si="216"/>
        <v/>
      </c>
      <c r="SXW248" s="125" t="str">
        <f t="shared" ca="1" si="216"/>
        <v/>
      </c>
      <c r="SXX248" s="125" t="str">
        <f t="shared" ca="1" si="216"/>
        <v/>
      </c>
      <c r="SXY248" s="125" t="str">
        <f t="shared" ca="1" si="216"/>
        <v/>
      </c>
      <c r="SXZ248" s="125" t="str">
        <f t="shared" ca="1" si="216"/>
        <v/>
      </c>
      <c r="SYA248" s="125" t="str">
        <f t="shared" ca="1" si="216"/>
        <v/>
      </c>
      <c r="SYB248" s="125" t="str">
        <f t="shared" ca="1" si="216"/>
        <v/>
      </c>
      <c r="SYC248" s="125" t="str">
        <f t="shared" ca="1" si="216"/>
        <v/>
      </c>
      <c r="SYD248" s="125" t="str">
        <f t="shared" ca="1" si="216"/>
        <v/>
      </c>
      <c r="SYE248" s="125" t="str">
        <f t="shared" ca="1" si="216"/>
        <v/>
      </c>
      <c r="SYF248" s="125" t="str">
        <f t="shared" ca="1" si="216"/>
        <v/>
      </c>
      <c r="SYG248" s="125" t="str">
        <f t="shared" ca="1" si="216"/>
        <v/>
      </c>
      <c r="SYH248" s="125" t="str">
        <f t="shared" ca="1" si="216"/>
        <v/>
      </c>
      <c r="SYI248" s="125" t="str">
        <f t="shared" ca="1" si="216"/>
        <v/>
      </c>
      <c r="SYJ248" s="125" t="str">
        <f t="shared" ca="1" si="216"/>
        <v/>
      </c>
      <c r="SYK248" s="125" t="str">
        <f t="shared" ref="SYK248:TAV248" ca="1" si="217">IFERROR(INDEX(UNSPSCDes,MATCH(INDIRECT(ADDRESS(ROW(),COLUMN()-1,4)),UNSPSCCode,0)),"")</f>
        <v/>
      </c>
      <c r="SYL248" s="125" t="str">
        <f t="shared" ca="1" si="217"/>
        <v/>
      </c>
      <c r="SYM248" s="125" t="str">
        <f t="shared" ca="1" si="217"/>
        <v/>
      </c>
      <c r="SYN248" s="125" t="str">
        <f t="shared" ca="1" si="217"/>
        <v/>
      </c>
      <c r="SYO248" s="125" t="str">
        <f t="shared" ca="1" si="217"/>
        <v/>
      </c>
      <c r="SYP248" s="125" t="str">
        <f t="shared" ca="1" si="217"/>
        <v/>
      </c>
      <c r="SYQ248" s="125" t="str">
        <f t="shared" ca="1" si="217"/>
        <v/>
      </c>
      <c r="SYR248" s="125" t="str">
        <f t="shared" ca="1" si="217"/>
        <v/>
      </c>
      <c r="SYS248" s="125" t="str">
        <f t="shared" ca="1" si="217"/>
        <v/>
      </c>
      <c r="SYT248" s="125" t="str">
        <f t="shared" ca="1" si="217"/>
        <v/>
      </c>
      <c r="SYU248" s="125" t="str">
        <f t="shared" ca="1" si="217"/>
        <v/>
      </c>
      <c r="SYV248" s="125" t="str">
        <f t="shared" ca="1" si="217"/>
        <v/>
      </c>
      <c r="SYW248" s="125" t="str">
        <f t="shared" ca="1" si="217"/>
        <v/>
      </c>
      <c r="SYX248" s="125" t="str">
        <f t="shared" ca="1" si="217"/>
        <v/>
      </c>
      <c r="SYY248" s="125" t="str">
        <f t="shared" ca="1" si="217"/>
        <v/>
      </c>
      <c r="SYZ248" s="125" t="str">
        <f t="shared" ca="1" si="217"/>
        <v/>
      </c>
      <c r="SZA248" s="125" t="str">
        <f t="shared" ca="1" si="217"/>
        <v/>
      </c>
      <c r="SZB248" s="125" t="str">
        <f t="shared" ca="1" si="217"/>
        <v/>
      </c>
      <c r="SZC248" s="125" t="str">
        <f t="shared" ca="1" si="217"/>
        <v/>
      </c>
      <c r="SZD248" s="125" t="str">
        <f t="shared" ca="1" si="217"/>
        <v/>
      </c>
      <c r="SZE248" s="125" t="str">
        <f t="shared" ca="1" si="217"/>
        <v/>
      </c>
      <c r="SZF248" s="125" t="str">
        <f t="shared" ca="1" si="217"/>
        <v/>
      </c>
      <c r="SZG248" s="125" t="str">
        <f t="shared" ca="1" si="217"/>
        <v/>
      </c>
      <c r="SZH248" s="125" t="str">
        <f t="shared" ca="1" si="217"/>
        <v/>
      </c>
      <c r="SZI248" s="125" t="str">
        <f t="shared" ca="1" si="217"/>
        <v/>
      </c>
      <c r="SZJ248" s="125" t="str">
        <f t="shared" ca="1" si="217"/>
        <v/>
      </c>
      <c r="SZK248" s="125" t="str">
        <f t="shared" ca="1" si="217"/>
        <v/>
      </c>
      <c r="SZL248" s="125" t="str">
        <f t="shared" ca="1" si="217"/>
        <v/>
      </c>
      <c r="SZM248" s="125" t="str">
        <f t="shared" ca="1" si="217"/>
        <v/>
      </c>
      <c r="SZN248" s="125" t="str">
        <f t="shared" ca="1" si="217"/>
        <v/>
      </c>
      <c r="SZO248" s="125" t="str">
        <f t="shared" ca="1" si="217"/>
        <v/>
      </c>
      <c r="SZP248" s="125" t="str">
        <f t="shared" ca="1" si="217"/>
        <v/>
      </c>
      <c r="SZQ248" s="125" t="str">
        <f t="shared" ca="1" si="217"/>
        <v/>
      </c>
      <c r="SZR248" s="125" t="str">
        <f t="shared" ca="1" si="217"/>
        <v/>
      </c>
      <c r="SZS248" s="125" t="str">
        <f t="shared" ca="1" si="217"/>
        <v/>
      </c>
      <c r="SZT248" s="125" t="str">
        <f t="shared" ca="1" si="217"/>
        <v/>
      </c>
      <c r="SZU248" s="125" t="str">
        <f t="shared" ca="1" si="217"/>
        <v/>
      </c>
      <c r="SZV248" s="125" t="str">
        <f t="shared" ca="1" si="217"/>
        <v/>
      </c>
      <c r="SZW248" s="125" t="str">
        <f t="shared" ca="1" si="217"/>
        <v/>
      </c>
      <c r="SZX248" s="125" t="str">
        <f t="shared" ca="1" si="217"/>
        <v/>
      </c>
      <c r="SZY248" s="125" t="str">
        <f t="shared" ca="1" si="217"/>
        <v/>
      </c>
      <c r="SZZ248" s="125" t="str">
        <f t="shared" ca="1" si="217"/>
        <v/>
      </c>
      <c r="TAA248" s="125" t="str">
        <f t="shared" ca="1" si="217"/>
        <v/>
      </c>
      <c r="TAB248" s="125" t="str">
        <f t="shared" ca="1" si="217"/>
        <v/>
      </c>
      <c r="TAC248" s="125" t="str">
        <f t="shared" ca="1" si="217"/>
        <v/>
      </c>
      <c r="TAD248" s="125" t="str">
        <f t="shared" ca="1" si="217"/>
        <v/>
      </c>
      <c r="TAE248" s="125" t="str">
        <f t="shared" ca="1" si="217"/>
        <v/>
      </c>
      <c r="TAF248" s="125" t="str">
        <f t="shared" ca="1" si="217"/>
        <v/>
      </c>
      <c r="TAG248" s="125" t="str">
        <f t="shared" ca="1" si="217"/>
        <v/>
      </c>
      <c r="TAH248" s="125" t="str">
        <f t="shared" ca="1" si="217"/>
        <v/>
      </c>
      <c r="TAI248" s="125" t="str">
        <f t="shared" ca="1" si="217"/>
        <v/>
      </c>
      <c r="TAJ248" s="125" t="str">
        <f t="shared" ca="1" si="217"/>
        <v/>
      </c>
      <c r="TAK248" s="125" t="str">
        <f t="shared" ca="1" si="217"/>
        <v/>
      </c>
      <c r="TAL248" s="125" t="str">
        <f t="shared" ca="1" si="217"/>
        <v/>
      </c>
      <c r="TAM248" s="125" t="str">
        <f t="shared" ca="1" si="217"/>
        <v/>
      </c>
      <c r="TAN248" s="125" t="str">
        <f t="shared" ca="1" si="217"/>
        <v/>
      </c>
      <c r="TAO248" s="125" t="str">
        <f t="shared" ca="1" si="217"/>
        <v/>
      </c>
      <c r="TAP248" s="125" t="str">
        <f t="shared" ca="1" si="217"/>
        <v/>
      </c>
      <c r="TAQ248" s="125" t="str">
        <f t="shared" ca="1" si="217"/>
        <v/>
      </c>
      <c r="TAR248" s="125" t="str">
        <f t="shared" ca="1" si="217"/>
        <v/>
      </c>
      <c r="TAS248" s="125" t="str">
        <f t="shared" ca="1" si="217"/>
        <v/>
      </c>
      <c r="TAT248" s="125" t="str">
        <f t="shared" ca="1" si="217"/>
        <v/>
      </c>
      <c r="TAU248" s="125" t="str">
        <f t="shared" ca="1" si="217"/>
        <v/>
      </c>
      <c r="TAV248" s="125" t="str">
        <f t="shared" ca="1" si="217"/>
        <v/>
      </c>
      <c r="TAW248" s="125" t="str">
        <f t="shared" ref="TAW248:TDH248" ca="1" si="218">IFERROR(INDEX(UNSPSCDes,MATCH(INDIRECT(ADDRESS(ROW(),COLUMN()-1,4)),UNSPSCCode,0)),"")</f>
        <v/>
      </c>
      <c r="TAX248" s="125" t="str">
        <f t="shared" ca="1" si="218"/>
        <v/>
      </c>
      <c r="TAY248" s="125" t="str">
        <f t="shared" ca="1" si="218"/>
        <v/>
      </c>
      <c r="TAZ248" s="125" t="str">
        <f t="shared" ca="1" si="218"/>
        <v/>
      </c>
      <c r="TBA248" s="125" t="str">
        <f t="shared" ca="1" si="218"/>
        <v/>
      </c>
      <c r="TBB248" s="125" t="str">
        <f t="shared" ca="1" si="218"/>
        <v/>
      </c>
      <c r="TBC248" s="125" t="str">
        <f t="shared" ca="1" si="218"/>
        <v/>
      </c>
      <c r="TBD248" s="125" t="str">
        <f t="shared" ca="1" si="218"/>
        <v/>
      </c>
      <c r="TBE248" s="125" t="str">
        <f t="shared" ca="1" si="218"/>
        <v/>
      </c>
      <c r="TBF248" s="125" t="str">
        <f t="shared" ca="1" si="218"/>
        <v/>
      </c>
      <c r="TBG248" s="125" t="str">
        <f t="shared" ca="1" si="218"/>
        <v/>
      </c>
      <c r="TBH248" s="125" t="str">
        <f t="shared" ca="1" si="218"/>
        <v/>
      </c>
      <c r="TBI248" s="125" t="str">
        <f t="shared" ca="1" si="218"/>
        <v/>
      </c>
      <c r="TBJ248" s="125" t="str">
        <f t="shared" ca="1" si="218"/>
        <v/>
      </c>
      <c r="TBK248" s="125" t="str">
        <f t="shared" ca="1" si="218"/>
        <v/>
      </c>
      <c r="TBL248" s="125" t="str">
        <f t="shared" ca="1" si="218"/>
        <v/>
      </c>
      <c r="TBM248" s="125" t="str">
        <f t="shared" ca="1" si="218"/>
        <v/>
      </c>
      <c r="TBN248" s="125" t="str">
        <f t="shared" ca="1" si="218"/>
        <v/>
      </c>
      <c r="TBO248" s="125" t="str">
        <f t="shared" ca="1" si="218"/>
        <v/>
      </c>
      <c r="TBP248" s="125" t="str">
        <f t="shared" ca="1" si="218"/>
        <v/>
      </c>
      <c r="TBQ248" s="125" t="str">
        <f t="shared" ca="1" si="218"/>
        <v/>
      </c>
      <c r="TBR248" s="125" t="str">
        <f t="shared" ca="1" si="218"/>
        <v/>
      </c>
      <c r="TBS248" s="125" t="str">
        <f t="shared" ca="1" si="218"/>
        <v/>
      </c>
      <c r="TBT248" s="125" t="str">
        <f t="shared" ca="1" si="218"/>
        <v/>
      </c>
      <c r="TBU248" s="125" t="str">
        <f t="shared" ca="1" si="218"/>
        <v/>
      </c>
      <c r="TBV248" s="125" t="str">
        <f t="shared" ca="1" si="218"/>
        <v/>
      </c>
      <c r="TBW248" s="125" t="str">
        <f t="shared" ca="1" si="218"/>
        <v/>
      </c>
      <c r="TBX248" s="125" t="str">
        <f t="shared" ca="1" si="218"/>
        <v/>
      </c>
      <c r="TBY248" s="125" t="str">
        <f t="shared" ca="1" si="218"/>
        <v/>
      </c>
      <c r="TBZ248" s="125" t="str">
        <f t="shared" ca="1" si="218"/>
        <v/>
      </c>
      <c r="TCA248" s="125" t="str">
        <f t="shared" ca="1" si="218"/>
        <v/>
      </c>
      <c r="TCB248" s="125" t="str">
        <f t="shared" ca="1" si="218"/>
        <v/>
      </c>
      <c r="TCC248" s="125" t="str">
        <f t="shared" ca="1" si="218"/>
        <v/>
      </c>
      <c r="TCD248" s="125" t="str">
        <f t="shared" ca="1" si="218"/>
        <v/>
      </c>
      <c r="TCE248" s="125" t="str">
        <f t="shared" ca="1" si="218"/>
        <v/>
      </c>
      <c r="TCF248" s="125" t="str">
        <f t="shared" ca="1" si="218"/>
        <v/>
      </c>
      <c r="TCG248" s="125" t="str">
        <f t="shared" ca="1" si="218"/>
        <v/>
      </c>
      <c r="TCH248" s="125" t="str">
        <f t="shared" ca="1" si="218"/>
        <v/>
      </c>
      <c r="TCI248" s="125" t="str">
        <f t="shared" ca="1" si="218"/>
        <v/>
      </c>
      <c r="TCJ248" s="125" t="str">
        <f t="shared" ca="1" si="218"/>
        <v/>
      </c>
      <c r="TCK248" s="125" t="str">
        <f t="shared" ca="1" si="218"/>
        <v/>
      </c>
      <c r="TCL248" s="125" t="str">
        <f t="shared" ca="1" si="218"/>
        <v/>
      </c>
      <c r="TCM248" s="125" t="str">
        <f t="shared" ca="1" si="218"/>
        <v/>
      </c>
      <c r="TCN248" s="125" t="str">
        <f t="shared" ca="1" si="218"/>
        <v/>
      </c>
      <c r="TCO248" s="125" t="str">
        <f t="shared" ca="1" si="218"/>
        <v/>
      </c>
      <c r="TCP248" s="125" t="str">
        <f t="shared" ca="1" si="218"/>
        <v/>
      </c>
      <c r="TCQ248" s="125" t="str">
        <f t="shared" ca="1" si="218"/>
        <v/>
      </c>
      <c r="TCR248" s="125" t="str">
        <f t="shared" ca="1" si="218"/>
        <v/>
      </c>
      <c r="TCS248" s="125" t="str">
        <f t="shared" ca="1" si="218"/>
        <v/>
      </c>
      <c r="TCT248" s="125" t="str">
        <f t="shared" ca="1" si="218"/>
        <v/>
      </c>
      <c r="TCU248" s="125" t="str">
        <f t="shared" ca="1" si="218"/>
        <v/>
      </c>
      <c r="TCV248" s="125" t="str">
        <f t="shared" ca="1" si="218"/>
        <v/>
      </c>
      <c r="TCW248" s="125" t="str">
        <f t="shared" ca="1" si="218"/>
        <v/>
      </c>
      <c r="TCX248" s="125" t="str">
        <f t="shared" ca="1" si="218"/>
        <v/>
      </c>
      <c r="TCY248" s="125" t="str">
        <f t="shared" ca="1" si="218"/>
        <v/>
      </c>
      <c r="TCZ248" s="125" t="str">
        <f t="shared" ca="1" si="218"/>
        <v/>
      </c>
      <c r="TDA248" s="125" t="str">
        <f t="shared" ca="1" si="218"/>
        <v/>
      </c>
      <c r="TDB248" s="125" t="str">
        <f t="shared" ca="1" si="218"/>
        <v/>
      </c>
      <c r="TDC248" s="125" t="str">
        <f t="shared" ca="1" si="218"/>
        <v/>
      </c>
      <c r="TDD248" s="125" t="str">
        <f t="shared" ca="1" si="218"/>
        <v/>
      </c>
      <c r="TDE248" s="125" t="str">
        <f t="shared" ca="1" si="218"/>
        <v/>
      </c>
      <c r="TDF248" s="125" t="str">
        <f t="shared" ca="1" si="218"/>
        <v/>
      </c>
      <c r="TDG248" s="125" t="str">
        <f t="shared" ca="1" si="218"/>
        <v/>
      </c>
      <c r="TDH248" s="125" t="str">
        <f t="shared" ca="1" si="218"/>
        <v/>
      </c>
      <c r="TDI248" s="125" t="str">
        <f t="shared" ref="TDI248:TFT248" ca="1" si="219">IFERROR(INDEX(UNSPSCDes,MATCH(INDIRECT(ADDRESS(ROW(),COLUMN()-1,4)),UNSPSCCode,0)),"")</f>
        <v/>
      </c>
      <c r="TDJ248" s="125" t="str">
        <f t="shared" ca="1" si="219"/>
        <v/>
      </c>
      <c r="TDK248" s="125" t="str">
        <f t="shared" ca="1" si="219"/>
        <v/>
      </c>
      <c r="TDL248" s="125" t="str">
        <f t="shared" ca="1" si="219"/>
        <v/>
      </c>
      <c r="TDM248" s="125" t="str">
        <f t="shared" ca="1" si="219"/>
        <v/>
      </c>
      <c r="TDN248" s="125" t="str">
        <f t="shared" ca="1" si="219"/>
        <v/>
      </c>
      <c r="TDO248" s="125" t="str">
        <f t="shared" ca="1" si="219"/>
        <v/>
      </c>
      <c r="TDP248" s="125" t="str">
        <f t="shared" ca="1" si="219"/>
        <v/>
      </c>
      <c r="TDQ248" s="125" t="str">
        <f t="shared" ca="1" si="219"/>
        <v/>
      </c>
      <c r="TDR248" s="125" t="str">
        <f t="shared" ca="1" si="219"/>
        <v/>
      </c>
      <c r="TDS248" s="125" t="str">
        <f t="shared" ca="1" si="219"/>
        <v/>
      </c>
      <c r="TDT248" s="125" t="str">
        <f t="shared" ca="1" si="219"/>
        <v/>
      </c>
      <c r="TDU248" s="125" t="str">
        <f t="shared" ca="1" si="219"/>
        <v/>
      </c>
      <c r="TDV248" s="125" t="str">
        <f t="shared" ca="1" si="219"/>
        <v/>
      </c>
      <c r="TDW248" s="125" t="str">
        <f t="shared" ca="1" si="219"/>
        <v/>
      </c>
      <c r="TDX248" s="125" t="str">
        <f t="shared" ca="1" si="219"/>
        <v/>
      </c>
      <c r="TDY248" s="125" t="str">
        <f t="shared" ca="1" si="219"/>
        <v/>
      </c>
      <c r="TDZ248" s="125" t="str">
        <f t="shared" ca="1" si="219"/>
        <v/>
      </c>
      <c r="TEA248" s="125" t="str">
        <f t="shared" ca="1" si="219"/>
        <v/>
      </c>
      <c r="TEB248" s="125" t="str">
        <f t="shared" ca="1" si="219"/>
        <v/>
      </c>
      <c r="TEC248" s="125" t="str">
        <f t="shared" ca="1" si="219"/>
        <v/>
      </c>
      <c r="TED248" s="125" t="str">
        <f t="shared" ca="1" si="219"/>
        <v/>
      </c>
      <c r="TEE248" s="125" t="str">
        <f t="shared" ca="1" si="219"/>
        <v/>
      </c>
      <c r="TEF248" s="125" t="str">
        <f t="shared" ca="1" si="219"/>
        <v/>
      </c>
      <c r="TEG248" s="125" t="str">
        <f t="shared" ca="1" si="219"/>
        <v/>
      </c>
      <c r="TEH248" s="125" t="str">
        <f t="shared" ca="1" si="219"/>
        <v/>
      </c>
      <c r="TEI248" s="125" t="str">
        <f t="shared" ca="1" si="219"/>
        <v/>
      </c>
      <c r="TEJ248" s="125" t="str">
        <f t="shared" ca="1" si="219"/>
        <v/>
      </c>
      <c r="TEK248" s="125" t="str">
        <f t="shared" ca="1" si="219"/>
        <v/>
      </c>
      <c r="TEL248" s="125" t="str">
        <f t="shared" ca="1" si="219"/>
        <v/>
      </c>
      <c r="TEM248" s="125" t="str">
        <f t="shared" ca="1" si="219"/>
        <v/>
      </c>
      <c r="TEN248" s="125" t="str">
        <f t="shared" ca="1" si="219"/>
        <v/>
      </c>
      <c r="TEO248" s="125" t="str">
        <f t="shared" ca="1" si="219"/>
        <v/>
      </c>
      <c r="TEP248" s="125" t="str">
        <f t="shared" ca="1" si="219"/>
        <v/>
      </c>
      <c r="TEQ248" s="125" t="str">
        <f t="shared" ca="1" si="219"/>
        <v/>
      </c>
      <c r="TER248" s="125" t="str">
        <f t="shared" ca="1" si="219"/>
        <v/>
      </c>
      <c r="TES248" s="125" t="str">
        <f t="shared" ca="1" si="219"/>
        <v/>
      </c>
      <c r="TET248" s="125" t="str">
        <f t="shared" ca="1" si="219"/>
        <v/>
      </c>
      <c r="TEU248" s="125" t="str">
        <f t="shared" ca="1" si="219"/>
        <v/>
      </c>
      <c r="TEV248" s="125" t="str">
        <f t="shared" ca="1" si="219"/>
        <v/>
      </c>
      <c r="TEW248" s="125" t="str">
        <f t="shared" ca="1" si="219"/>
        <v/>
      </c>
      <c r="TEX248" s="125" t="str">
        <f t="shared" ca="1" si="219"/>
        <v/>
      </c>
      <c r="TEY248" s="125" t="str">
        <f t="shared" ca="1" si="219"/>
        <v/>
      </c>
      <c r="TEZ248" s="125" t="str">
        <f t="shared" ca="1" si="219"/>
        <v/>
      </c>
      <c r="TFA248" s="125" t="str">
        <f t="shared" ca="1" si="219"/>
        <v/>
      </c>
      <c r="TFB248" s="125" t="str">
        <f t="shared" ca="1" si="219"/>
        <v/>
      </c>
      <c r="TFC248" s="125" t="str">
        <f t="shared" ca="1" si="219"/>
        <v/>
      </c>
      <c r="TFD248" s="125" t="str">
        <f t="shared" ca="1" si="219"/>
        <v/>
      </c>
      <c r="TFE248" s="125" t="str">
        <f t="shared" ca="1" si="219"/>
        <v/>
      </c>
      <c r="TFF248" s="125" t="str">
        <f t="shared" ca="1" si="219"/>
        <v/>
      </c>
      <c r="TFG248" s="125" t="str">
        <f t="shared" ca="1" si="219"/>
        <v/>
      </c>
      <c r="TFH248" s="125" t="str">
        <f t="shared" ca="1" si="219"/>
        <v/>
      </c>
      <c r="TFI248" s="125" t="str">
        <f t="shared" ca="1" si="219"/>
        <v/>
      </c>
      <c r="TFJ248" s="125" t="str">
        <f t="shared" ca="1" si="219"/>
        <v/>
      </c>
      <c r="TFK248" s="125" t="str">
        <f t="shared" ca="1" si="219"/>
        <v/>
      </c>
      <c r="TFL248" s="125" t="str">
        <f t="shared" ca="1" si="219"/>
        <v/>
      </c>
      <c r="TFM248" s="125" t="str">
        <f t="shared" ca="1" si="219"/>
        <v/>
      </c>
      <c r="TFN248" s="125" t="str">
        <f t="shared" ca="1" si="219"/>
        <v/>
      </c>
      <c r="TFO248" s="125" t="str">
        <f t="shared" ca="1" si="219"/>
        <v/>
      </c>
      <c r="TFP248" s="125" t="str">
        <f t="shared" ca="1" si="219"/>
        <v/>
      </c>
      <c r="TFQ248" s="125" t="str">
        <f t="shared" ca="1" si="219"/>
        <v/>
      </c>
      <c r="TFR248" s="125" t="str">
        <f t="shared" ca="1" si="219"/>
        <v/>
      </c>
      <c r="TFS248" s="125" t="str">
        <f t="shared" ca="1" si="219"/>
        <v/>
      </c>
      <c r="TFT248" s="125" t="str">
        <f t="shared" ca="1" si="219"/>
        <v/>
      </c>
      <c r="TFU248" s="125" t="str">
        <f t="shared" ref="TFU248:TIF248" ca="1" si="220">IFERROR(INDEX(UNSPSCDes,MATCH(INDIRECT(ADDRESS(ROW(),COLUMN()-1,4)),UNSPSCCode,0)),"")</f>
        <v/>
      </c>
      <c r="TFV248" s="125" t="str">
        <f t="shared" ca="1" si="220"/>
        <v/>
      </c>
      <c r="TFW248" s="125" t="str">
        <f t="shared" ca="1" si="220"/>
        <v/>
      </c>
      <c r="TFX248" s="125" t="str">
        <f t="shared" ca="1" si="220"/>
        <v/>
      </c>
      <c r="TFY248" s="125" t="str">
        <f t="shared" ca="1" si="220"/>
        <v/>
      </c>
      <c r="TFZ248" s="125" t="str">
        <f t="shared" ca="1" si="220"/>
        <v/>
      </c>
      <c r="TGA248" s="125" t="str">
        <f t="shared" ca="1" si="220"/>
        <v/>
      </c>
      <c r="TGB248" s="125" t="str">
        <f t="shared" ca="1" si="220"/>
        <v/>
      </c>
      <c r="TGC248" s="125" t="str">
        <f t="shared" ca="1" si="220"/>
        <v/>
      </c>
      <c r="TGD248" s="125" t="str">
        <f t="shared" ca="1" si="220"/>
        <v/>
      </c>
      <c r="TGE248" s="125" t="str">
        <f t="shared" ca="1" si="220"/>
        <v/>
      </c>
      <c r="TGF248" s="125" t="str">
        <f t="shared" ca="1" si="220"/>
        <v/>
      </c>
      <c r="TGG248" s="125" t="str">
        <f t="shared" ca="1" si="220"/>
        <v/>
      </c>
      <c r="TGH248" s="125" t="str">
        <f t="shared" ca="1" si="220"/>
        <v/>
      </c>
      <c r="TGI248" s="125" t="str">
        <f t="shared" ca="1" si="220"/>
        <v/>
      </c>
      <c r="TGJ248" s="125" t="str">
        <f t="shared" ca="1" si="220"/>
        <v/>
      </c>
      <c r="TGK248" s="125" t="str">
        <f t="shared" ca="1" si="220"/>
        <v/>
      </c>
      <c r="TGL248" s="125" t="str">
        <f t="shared" ca="1" si="220"/>
        <v/>
      </c>
      <c r="TGM248" s="125" t="str">
        <f t="shared" ca="1" si="220"/>
        <v/>
      </c>
      <c r="TGN248" s="125" t="str">
        <f t="shared" ca="1" si="220"/>
        <v/>
      </c>
      <c r="TGO248" s="125" t="str">
        <f t="shared" ca="1" si="220"/>
        <v/>
      </c>
      <c r="TGP248" s="125" t="str">
        <f t="shared" ca="1" si="220"/>
        <v/>
      </c>
      <c r="TGQ248" s="125" t="str">
        <f t="shared" ca="1" si="220"/>
        <v/>
      </c>
      <c r="TGR248" s="125" t="str">
        <f t="shared" ca="1" si="220"/>
        <v/>
      </c>
      <c r="TGS248" s="125" t="str">
        <f t="shared" ca="1" si="220"/>
        <v/>
      </c>
      <c r="TGT248" s="125" t="str">
        <f t="shared" ca="1" si="220"/>
        <v/>
      </c>
      <c r="TGU248" s="125" t="str">
        <f t="shared" ca="1" si="220"/>
        <v/>
      </c>
      <c r="TGV248" s="125" t="str">
        <f t="shared" ca="1" si="220"/>
        <v/>
      </c>
      <c r="TGW248" s="125" t="str">
        <f t="shared" ca="1" si="220"/>
        <v/>
      </c>
      <c r="TGX248" s="125" t="str">
        <f t="shared" ca="1" si="220"/>
        <v/>
      </c>
      <c r="TGY248" s="125" t="str">
        <f t="shared" ca="1" si="220"/>
        <v/>
      </c>
      <c r="TGZ248" s="125" t="str">
        <f t="shared" ca="1" si="220"/>
        <v/>
      </c>
      <c r="THA248" s="125" t="str">
        <f t="shared" ca="1" si="220"/>
        <v/>
      </c>
      <c r="THB248" s="125" t="str">
        <f t="shared" ca="1" si="220"/>
        <v/>
      </c>
      <c r="THC248" s="125" t="str">
        <f t="shared" ca="1" si="220"/>
        <v/>
      </c>
      <c r="THD248" s="125" t="str">
        <f t="shared" ca="1" si="220"/>
        <v/>
      </c>
      <c r="THE248" s="125" t="str">
        <f t="shared" ca="1" si="220"/>
        <v/>
      </c>
      <c r="THF248" s="125" t="str">
        <f t="shared" ca="1" si="220"/>
        <v/>
      </c>
      <c r="THG248" s="125" t="str">
        <f t="shared" ca="1" si="220"/>
        <v/>
      </c>
      <c r="THH248" s="125" t="str">
        <f t="shared" ca="1" si="220"/>
        <v/>
      </c>
      <c r="THI248" s="125" t="str">
        <f t="shared" ca="1" si="220"/>
        <v/>
      </c>
      <c r="THJ248" s="125" t="str">
        <f t="shared" ca="1" si="220"/>
        <v/>
      </c>
      <c r="THK248" s="125" t="str">
        <f t="shared" ca="1" si="220"/>
        <v/>
      </c>
      <c r="THL248" s="125" t="str">
        <f t="shared" ca="1" si="220"/>
        <v/>
      </c>
      <c r="THM248" s="125" t="str">
        <f t="shared" ca="1" si="220"/>
        <v/>
      </c>
      <c r="THN248" s="125" t="str">
        <f t="shared" ca="1" si="220"/>
        <v/>
      </c>
      <c r="THO248" s="125" t="str">
        <f t="shared" ca="1" si="220"/>
        <v/>
      </c>
      <c r="THP248" s="125" t="str">
        <f t="shared" ca="1" si="220"/>
        <v/>
      </c>
      <c r="THQ248" s="125" t="str">
        <f t="shared" ca="1" si="220"/>
        <v/>
      </c>
      <c r="THR248" s="125" t="str">
        <f t="shared" ca="1" si="220"/>
        <v/>
      </c>
      <c r="THS248" s="125" t="str">
        <f t="shared" ca="1" si="220"/>
        <v/>
      </c>
      <c r="THT248" s="125" t="str">
        <f t="shared" ca="1" si="220"/>
        <v/>
      </c>
      <c r="THU248" s="125" t="str">
        <f t="shared" ca="1" si="220"/>
        <v/>
      </c>
      <c r="THV248" s="125" t="str">
        <f t="shared" ca="1" si="220"/>
        <v/>
      </c>
      <c r="THW248" s="125" t="str">
        <f t="shared" ca="1" si="220"/>
        <v/>
      </c>
      <c r="THX248" s="125" t="str">
        <f t="shared" ca="1" si="220"/>
        <v/>
      </c>
      <c r="THY248" s="125" t="str">
        <f t="shared" ca="1" si="220"/>
        <v/>
      </c>
      <c r="THZ248" s="125" t="str">
        <f t="shared" ca="1" si="220"/>
        <v/>
      </c>
      <c r="TIA248" s="125" t="str">
        <f t="shared" ca="1" si="220"/>
        <v/>
      </c>
      <c r="TIB248" s="125" t="str">
        <f t="shared" ca="1" si="220"/>
        <v/>
      </c>
      <c r="TIC248" s="125" t="str">
        <f t="shared" ca="1" si="220"/>
        <v/>
      </c>
      <c r="TID248" s="125" t="str">
        <f t="shared" ca="1" si="220"/>
        <v/>
      </c>
      <c r="TIE248" s="125" t="str">
        <f t="shared" ca="1" si="220"/>
        <v/>
      </c>
      <c r="TIF248" s="125" t="str">
        <f t="shared" ca="1" si="220"/>
        <v/>
      </c>
      <c r="TIG248" s="125" t="str">
        <f t="shared" ref="TIG248:TKR248" ca="1" si="221">IFERROR(INDEX(UNSPSCDes,MATCH(INDIRECT(ADDRESS(ROW(),COLUMN()-1,4)),UNSPSCCode,0)),"")</f>
        <v/>
      </c>
      <c r="TIH248" s="125" t="str">
        <f t="shared" ca="1" si="221"/>
        <v/>
      </c>
      <c r="TII248" s="125" t="str">
        <f t="shared" ca="1" si="221"/>
        <v/>
      </c>
      <c r="TIJ248" s="125" t="str">
        <f t="shared" ca="1" si="221"/>
        <v/>
      </c>
      <c r="TIK248" s="125" t="str">
        <f t="shared" ca="1" si="221"/>
        <v/>
      </c>
      <c r="TIL248" s="125" t="str">
        <f t="shared" ca="1" si="221"/>
        <v/>
      </c>
      <c r="TIM248" s="125" t="str">
        <f t="shared" ca="1" si="221"/>
        <v/>
      </c>
      <c r="TIN248" s="125" t="str">
        <f t="shared" ca="1" si="221"/>
        <v/>
      </c>
      <c r="TIO248" s="125" t="str">
        <f t="shared" ca="1" si="221"/>
        <v/>
      </c>
      <c r="TIP248" s="125" t="str">
        <f t="shared" ca="1" si="221"/>
        <v/>
      </c>
      <c r="TIQ248" s="125" t="str">
        <f t="shared" ca="1" si="221"/>
        <v/>
      </c>
      <c r="TIR248" s="125" t="str">
        <f t="shared" ca="1" si="221"/>
        <v/>
      </c>
      <c r="TIS248" s="125" t="str">
        <f t="shared" ca="1" si="221"/>
        <v/>
      </c>
      <c r="TIT248" s="125" t="str">
        <f t="shared" ca="1" si="221"/>
        <v/>
      </c>
      <c r="TIU248" s="125" t="str">
        <f t="shared" ca="1" si="221"/>
        <v/>
      </c>
      <c r="TIV248" s="125" t="str">
        <f t="shared" ca="1" si="221"/>
        <v/>
      </c>
      <c r="TIW248" s="125" t="str">
        <f t="shared" ca="1" si="221"/>
        <v/>
      </c>
      <c r="TIX248" s="125" t="str">
        <f t="shared" ca="1" si="221"/>
        <v/>
      </c>
      <c r="TIY248" s="125" t="str">
        <f t="shared" ca="1" si="221"/>
        <v/>
      </c>
      <c r="TIZ248" s="125" t="str">
        <f t="shared" ca="1" si="221"/>
        <v/>
      </c>
      <c r="TJA248" s="125" t="str">
        <f t="shared" ca="1" si="221"/>
        <v/>
      </c>
      <c r="TJB248" s="125" t="str">
        <f t="shared" ca="1" si="221"/>
        <v/>
      </c>
      <c r="TJC248" s="125" t="str">
        <f t="shared" ca="1" si="221"/>
        <v/>
      </c>
      <c r="TJD248" s="125" t="str">
        <f t="shared" ca="1" si="221"/>
        <v/>
      </c>
      <c r="TJE248" s="125" t="str">
        <f t="shared" ca="1" si="221"/>
        <v/>
      </c>
      <c r="TJF248" s="125" t="str">
        <f t="shared" ca="1" si="221"/>
        <v/>
      </c>
      <c r="TJG248" s="125" t="str">
        <f t="shared" ca="1" si="221"/>
        <v/>
      </c>
      <c r="TJH248" s="125" t="str">
        <f t="shared" ca="1" si="221"/>
        <v/>
      </c>
      <c r="TJI248" s="125" t="str">
        <f t="shared" ca="1" si="221"/>
        <v/>
      </c>
      <c r="TJJ248" s="125" t="str">
        <f t="shared" ca="1" si="221"/>
        <v/>
      </c>
      <c r="TJK248" s="125" t="str">
        <f t="shared" ca="1" si="221"/>
        <v/>
      </c>
      <c r="TJL248" s="125" t="str">
        <f t="shared" ca="1" si="221"/>
        <v/>
      </c>
      <c r="TJM248" s="125" t="str">
        <f t="shared" ca="1" si="221"/>
        <v/>
      </c>
      <c r="TJN248" s="125" t="str">
        <f t="shared" ca="1" si="221"/>
        <v/>
      </c>
      <c r="TJO248" s="125" t="str">
        <f t="shared" ca="1" si="221"/>
        <v/>
      </c>
      <c r="TJP248" s="125" t="str">
        <f t="shared" ca="1" si="221"/>
        <v/>
      </c>
      <c r="TJQ248" s="125" t="str">
        <f t="shared" ca="1" si="221"/>
        <v/>
      </c>
      <c r="TJR248" s="125" t="str">
        <f t="shared" ca="1" si="221"/>
        <v/>
      </c>
      <c r="TJS248" s="125" t="str">
        <f t="shared" ca="1" si="221"/>
        <v/>
      </c>
      <c r="TJT248" s="125" t="str">
        <f t="shared" ca="1" si="221"/>
        <v/>
      </c>
      <c r="TJU248" s="125" t="str">
        <f t="shared" ca="1" si="221"/>
        <v/>
      </c>
      <c r="TJV248" s="125" t="str">
        <f t="shared" ca="1" si="221"/>
        <v/>
      </c>
      <c r="TJW248" s="125" t="str">
        <f t="shared" ca="1" si="221"/>
        <v/>
      </c>
      <c r="TJX248" s="125" t="str">
        <f t="shared" ca="1" si="221"/>
        <v/>
      </c>
      <c r="TJY248" s="125" t="str">
        <f t="shared" ca="1" si="221"/>
        <v/>
      </c>
      <c r="TJZ248" s="125" t="str">
        <f t="shared" ca="1" si="221"/>
        <v/>
      </c>
      <c r="TKA248" s="125" t="str">
        <f t="shared" ca="1" si="221"/>
        <v/>
      </c>
      <c r="TKB248" s="125" t="str">
        <f t="shared" ca="1" si="221"/>
        <v/>
      </c>
      <c r="TKC248" s="125" t="str">
        <f t="shared" ca="1" si="221"/>
        <v/>
      </c>
      <c r="TKD248" s="125" t="str">
        <f t="shared" ca="1" si="221"/>
        <v/>
      </c>
      <c r="TKE248" s="125" t="str">
        <f t="shared" ca="1" si="221"/>
        <v/>
      </c>
      <c r="TKF248" s="125" t="str">
        <f t="shared" ca="1" si="221"/>
        <v/>
      </c>
      <c r="TKG248" s="125" t="str">
        <f t="shared" ca="1" si="221"/>
        <v/>
      </c>
      <c r="TKH248" s="125" t="str">
        <f t="shared" ca="1" si="221"/>
        <v/>
      </c>
      <c r="TKI248" s="125" t="str">
        <f t="shared" ca="1" si="221"/>
        <v/>
      </c>
      <c r="TKJ248" s="125" t="str">
        <f t="shared" ca="1" si="221"/>
        <v/>
      </c>
      <c r="TKK248" s="125" t="str">
        <f t="shared" ca="1" si="221"/>
        <v/>
      </c>
      <c r="TKL248" s="125" t="str">
        <f t="shared" ca="1" si="221"/>
        <v/>
      </c>
      <c r="TKM248" s="125" t="str">
        <f t="shared" ca="1" si="221"/>
        <v/>
      </c>
      <c r="TKN248" s="125" t="str">
        <f t="shared" ca="1" si="221"/>
        <v/>
      </c>
      <c r="TKO248" s="125" t="str">
        <f t="shared" ca="1" si="221"/>
        <v/>
      </c>
      <c r="TKP248" s="125" t="str">
        <f t="shared" ca="1" si="221"/>
        <v/>
      </c>
      <c r="TKQ248" s="125" t="str">
        <f t="shared" ca="1" si="221"/>
        <v/>
      </c>
      <c r="TKR248" s="125" t="str">
        <f t="shared" ca="1" si="221"/>
        <v/>
      </c>
      <c r="TKS248" s="125" t="str">
        <f t="shared" ref="TKS248:TND248" ca="1" si="222">IFERROR(INDEX(UNSPSCDes,MATCH(INDIRECT(ADDRESS(ROW(),COLUMN()-1,4)),UNSPSCCode,0)),"")</f>
        <v/>
      </c>
      <c r="TKT248" s="125" t="str">
        <f t="shared" ca="1" si="222"/>
        <v/>
      </c>
      <c r="TKU248" s="125" t="str">
        <f t="shared" ca="1" si="222"/>
        <v/>
      </c>
      <c r="TKV248" s="125" t="str">
        <f t="shared" ca="1" si="222"/>
        <v/>
      </c>
      <c r="TKW248" s="125" t="str">
        <f t="shared" ca="1" si="222"/>
        <v/>
      </c>
      <c r="TKX248" s="125" t="str">
        <f t="shared" ca="1" si="222"/>
        <v/>
      </c>
      <c r="TKY248" s="125" t="str">
        <f t="shared" ca="1" si="222"/>
        <v/>
      </c>
      <c r="TKZ248" s="125" t="str">
        <f t="shared" ca="1" si="222"/>
        <v/>
      </c>
      <c r="TLA248" s="125" t="str">
        <f t="shared" ca="1" si="222"/>
        <v/>
      </c>
      <c r="TLB248" s="125" t="str">
        <f t="shared" ca="1" si="222"/>
        <v/>
      </c>
      <c r="TLC248" s="125" t="str">
        <f t="shared" ca="1" si="222"/>
        <v/>
      </c>
      <c r="TLD248" s="125" t="str">
        <f t="shared" ca="1" si="222"/>
        <v/>
      </c>
      <c r="TLE248" s="125" t="str">
        <f t="shared" ca="1" si="222"/>
        <v/>
      </c>
      <c r="TLF248" s="125" t="str">
        <f t="shared" ca="1" si="222"/>
        <v/>
      </c>
      <c r="TLG248" s="125" t="str">
        <f t="shared" ca="1" si="222"/>
        <v/>
      </c>
      <c r="TLH248" s="125" t="str">
        <f t="shared" ca="1" si="222"/>
        <v/>
      </c>
      <c r="TLI248" s="125" t="str">
        <f t="shared" ca="1" si="222"/>
        <v/>
      </c>
      <c r="TLJ248" s="125" t="str">
        <f t="shared" ca="1" si="222"/>
        <v/>
      </c>
      <c r="TLK248" s="125" t="str">
        <f t="shared" ca="1" si="222"/>
        <v/>
      </c>
      <c r="TLL248" s="125" t="str">
        <f t="shared" ca="1" si="222"/>
        <v/>
      </c>
      <c r="TLM248" s="125" t="str">
        <f t="shared" ca="1" si="222"/>
        <v/>
      </c>
      <c r="TLN248" s="125" t="str">
        <f t="shared" ca="1" si="222"/>
        <v/>
      </c>
      <c r="TLO248" s="125" t="str">
        <f t="shared" ca="1" si="222"/>
        <v/>
      </c>
      <c r="TLP248" s="125" t="str">
        <f t="shared" ca="1" si="222"/>
        <v/>
      </c>
      <c r="TLQ248" s="125" t="str">
        <f t="shared" ca="1" si="222"/>
        <v/>
      </c>
      <c r="TLR248" s="125" t="str">
        <f t="shared" ca="1" si="222"/>
        <v/>
      </c>
      <c r="TLS248" s="125" t="str">
        <f t="shared" ca="1" si="222"/>
        <v/>
      </c>
      <c r="TLT248" s="125" t="str">
        <f t="shared" ca="1" si="222"/>
        <v/>
      </c>
      <c r="TLU248" s="125" t="str">
        <f t="shared" ca="1" si="222"/>
        <v/>
      </c>
      <c r="TLV248" s="125" t="str">
        <f t="shared" ca="1" si="222"/>
        <v/>
      </c>
      <c r="TLW248" s="125" t="str">
        <f t="shared" ca="1" si="222"/>
        <v/>
      </c>
      <c r="TLX248" s="125" t="str">
        <f t="shared" ca="1" si="222"/>
        <v/>
      </c>
      <c r="TLY248" s="125" t="str">
        <f t="shared" ca="1" si="222"/>
        <v/>
      </c>
      <c r="TLZ248" s="125" t="str">
        <f t="shared" ca="1" si="222"/>
        <v/>
      </c>
      <c r="TMA248" s="125" t="str">
        <f t="shared" ca="1" si="222"/>
        <v/>
      </c>
      <c r="TMB248" s="125" t="str">
        <f t="shared" ca="1" si="222"/>
        <v/>
      </c>
      <c r="TMC248" s="125" t="str">
        <f t="shared" ca="1" si="222"/>
        <v/>
      </c>
      <c r="TMD248" s="125" t="str">
        <f t="shared" ca="1" si="222"/>
        <v/>
      </c>
      <c r="TME248" s="125" t="str">
        <f t="shared" ca="1" si="222"/>
        <v/>
      </c>
      <c r="TMF248" s="125" t="str">
        <f t="shared" ca="1" si="222"/>
        <v/>
      </c>
      <c r="TMG248" s="125" t="str">
        <f t="shared" ca="1" si="222"/>
        <v/>
      </c>
      <c r="TMH248" s="125" t="str">
        <f t="shared" ca="1" si="222"/>
        <v/>
      </c>
      <c r="TMI248" s="125" t="str">
        <f t="shared" ca="1" si="222"/>
        <v/>
      </c>
      <c r="TMJ248" s="125" t="str">
        <f t="shared" ca="1" si="222"/>
        <v/>
      </c>
      <c r="TMK248" s="125" t="str">
        <f t="shared" ca="1" si="222"/>
        <v/>
      </c>
      <c r="TML248" s="125" t="str">
        <f t="shared" ca="1" si="222"/>
        <v/>
      </c>
      <c r="TMM248" s="125" t="str">
        <f t="shared" ca="1" si="222"/>
        <v/>
      </c>
      <c r="TMN248" s="125" t="str">
        <f t="shared" ca="1" si="222"/>
        <v/>
      </c>
      <c r="TMO248" s="125" t="str">
        <f t="shared" ca="1" si="222"/>
        <v/>
      </c>
      <c r="TMP248" s="125" t="str">
        <f t="shared" ca="1" si="222"/>
        <v/>
      </c>
      <c r="TMQ248" s="125" t="str">
        <f t="shared" ca="1" si="222"/>
        <v/>
      </c>
      <c r="TMR248" s="125" t="str">
        <f t="shared" ca="1" si="222"/>
        <v/>
      </c>
      <c r="TMS248" s="125" t="str">
        <f t="shared" ca="1" si="222"/>
        <v/>
      </c>
      <c r="TMT248" s="125" t="str">
        <f t="shared" ca="1" si="222"/>
        <v/>
      </c>
      <c r="TMU248" s="125" t="str">
        <f t="shared" ca="1" si="222"/>
        <v/>
      </c>
      <c r="TMV248" s="125" t="str">
        <f t="shared" ca="1" si="222"/>
        <v/>
      </c>
      <c r="TMW248" s="125" t="str">
        <f t="shared" ca="1" si="222"/>
        <v/>
      </c>
      <c r="TMX248" s="125" t="str">
        <f t="shared" ca="1" si="222"/>
        <v/>
      </c>
      <c r="TMY248" s="125" t="str">
        <f t="shared" ca="1" si="222"/>
        <v/>
      </c>
      <c r="TMZ248" s="125" t="str">
        <f t="shared" ca="1" si="222"/>
        <v/>
      </c>
      <c r="TNA248" s="125" t="str">
        <f t="shared" ca="1" si="222"/>
        <v/>
      </c>
      <c r="TNB248" s="125" t="str">
        <f t="shared" ca="1" si="222"/>
        <v/>
      </c>
      <c r="TNC248" s="125" t="str">
        <f t="shared" ca="1" si="222"/>
        <v/>
      </c>
      <c r="TND248" s="125" t="str">
        <f t="shared" ca="1" si="222"/>
        <v/>
      </c>
      <c r="TNE248" s="125" t="str">
        <f t="shared" ref="TNE248:TPP248" ca="1" si="223">IFERROR(INDEX(UNSPSCDes,MATCH(INDIRECT(ADDRESS(ROW(),COLUMN()-1,4)),UNSPSCCode,0)),"")</f>
        <v/>
      </c>
      <c r="TNF248" s="125" t="str">
        <f t="shared" ca="1" si="223"/>
        <v/>
      </c>
      <c r="TNG248" s="125" t="str">
        <f t="shared" ca="1" si="223"/>
        <v/>
      </c>
      <c r="TNH248" s="125" t="str">
        <f t="shared" ca="1" si="223"/>
        <v/>
      </c>
      <c r="TNI248" s="125" t="str">
        <f t="shared" ca="1" si="223"/>
        <v/>
      </c>
      <c r="TNJ248" s="125" t="str">
        <f t="shared" ca="1" si="223"/>
        <v/>
      </c>
      <c r="TNK248" s="125" t="str">
        <f t="shared" ca="1" si="223"/>
        <v/>
      </c>
      <c r="TNL248" s="125" t="str">
        <f t="shared" ca="1" si="223"/>
        <v/>
      </c>
      <c r="TNM248" s="125" t="str">
        <f t="shared" ca="1" si="223"/>
        <v/>
      </c>
      <c r="TNN248" s="125" t="str">
        <f t="shared" ca="1" si="223"/>
        <v/>
      </c>
      <c r="TNO248" s="125" t="str">
        <f t="shared" ca="1" si="223"/>
        <v/>
      </c>
      <c r="TNP248" s="125" t="str">
        <f t="shared" ca="1" si="223"/>
        <v/>
      </c>
      <c r="TNQ248" s="125" t="str">
        <f t="shared" ca="1" si="223"/>
        <v/>
      </c>
      <c r="TNR248" s="125" t="str">
        <f t="shared" ca="1" si="223"/>
        <v/>
      </c>
      <c r="TNS248" s="125" t="str">
        <f t="shared" ca="1" si="223"/>
        <v/>
      </c>
      <c r="TNT248" s="125" t="str">
        <f t="shared" ca="1" si="223"/>
        <v/>
      </c>
      <c r="TNU248" s="125" t="str">
        <f t="shared" ca="1" si="223"/>
        <v/>
      </c>
      <c r="TNV248" s="125" t="str">
        <f t="shared" ca="1" si="223"/>
        <v/>
      </c>
      <c r="TNW248" s="125" t="str">
        <f t="shared" ca="1" si="223"/>
        <v/>
      </c>
      <c r="TNX248" s="125" t="str">
        <f t="shared" ca="1" si="223"/>
        <v/>
      </c>
      <c r="TNY248" s="125" t="str">
        <f t="shared" ca="1" si="223"/>
        <v/>
      </c>
      <c r="TNZ248" s="125" t="str">
        <f t="shared" ca="1" si="223"/>
        <v/>
      </c>
      <c r="TOA248" s="125" t="str">
        <f t="shared" ca="1" si="223"/>
        <v/>
      </c>
      <c r="TOB248" s="125" t="str">
        <f t="shared" ca="1" si="223"/>
        <v/>
      </c>
      <c r="TOC248" s="125" t="str">
        <f t="shared" ca="1" si="223"/>
        <v/>
      </c>
      <c r="TOD248" s="125" t="str">
        <f t="shared" ca="1" si="223"/>
        <v/>
      </c>
      <c r="TOE248" s="125" t="str">
        <f t="shared" ca="1" si="223"/>
        <v/>
      </c>
      <c r="TOF248" s="125" t="str">
        <f t="shared" ca="1" si="223"/>
        <v/>
      </c>
      <c r="TOG248" s="125" t="str">
        <f t="shared" ca="1" si="223"/>
        <v/>
      </c>
      <c r="TOH248" s="125" t="str">
        <f t="shared" ca="1" si="223"/>
        <v/>
      </c>
      <c r="TOI248" s="125" t="str">
        <f t="shared" ca="1" si="223"/>
        <v/>
      </c>
      <c r="TOJ248" s="125" t="str">
        <f t="shared" ca="1" si="223"/>
        <v/>
      </c>
      <c r="TOK248" s="125" t="str">
        <f t="shared" ca="1" si="223"/>
        <v/>
      </c>
      <c r="TOL248" s="125" t="str">
        <f t="shared" ca="1" si="223"/>
        <v/>
      </c>
      <c r="TOM248" s="125" t="str">
        <f t="shared" ca="1" si="223"/>
        <v/>
      </c>
      <c r="TON248" s="125" t="str">
        <f t="shared" ca="1" si="223"/>
        <v/>
      </c>
      <c r="TOO248" s="125" t="str">
        <f t="shared" ca="1" si="223"/>
        <v/>
      </c>
      <c r="TOP248" s="125" t="str">
        <f t="shared" ca="1" si="223"/>
        <v/>
      </c>
      <c r="TOQ248" s="125" t="str">
        <f t="shared" ca="1" si="223"/>
        <v/>
      </c>
      <c r="TOR248" s="125" t="str">
        <f t="shared" ca="1" si="223"/>
        <v/>
      </c>
      <c r="TOS248" s="125" t="str">
        <f t="shared" ca="1" si="223"/>
        <v/>
      </c>
      <c r="TOT248" s="125" t="str">
        <f t="shared" ca="1" si="223"/>
        <v/>
      </c>
      <c r="TOU248" s="125" t="str">
        <f t="shared" ca="1" si="223"/>
        <v/>
      </c>
      <c r="TOV248" s="125" t="str">
        <f t="shared" ca="1" si="223"/>
        <v/>
      </c>
      <c r="TOW248" s="125" t="str">
        <f t="shared" ca="1" si="223"/>
        <v/>
      </c>
      <c r="TOX248" s="125" t="str">
        <f t="shared" ca="1" si="223"/>
        <v/>
      </c>
      <c r="TOY248" s="125" t="str">
        <f t="shared" ca="1" si="223"/>
        <v/>
      </c>
      <c r="TOZ248" s="125" t="str">
        <f t="shared" ca="1" si="223"/>
        <v/>
      </c>
      <c r="TPA248" s="125" t="str">
        <f t="shared" ca="1" si="223"/>
        <v/>
      </c>
      <c r="TPB248" s="125" t="str">
        <f t="shared" ca="1" si="223"/>
        <v/>
      </c>
      <c r="TPC248" s="125" t="str">
        <f t="shared" ca="1" si="223"/>
        <v/>
      </c>
      <c r="TPD248" s="125" t="str">
        <f t="shared" ca="1" si="223"/>
        <v/>
      </c>
      <c r="TPE248" s="125" t="str">
        <f t="shared" ca="1" si="223"/>
        <v/>
      </c>
      <c r="TPF248" s="125" t="str">
        <f t="shared" ca="1" si="223"/>
        <v/>
      </c>
      <c r="TPG248" s="125" t="str">
        <f t="shared" ca="1" si="223"/>
        <v/>
      </c>
      <c r="TPH248" s="125" t="str">
        <f t="shared" ca="1" si="223"/>
        <v/>
      </c>
      <c r="TPI248" s="125" t="str">
        <f t="shared" ca="1" si="223"/>
        <v/>
      </c>
      <c r="TPJ248" s="125" t="str">
        <f t="shared" ca="1" si="223"/>
        <v/>
      </c>
      <c r="TPK248" s="125" t="str">
        <f t="shared" ca="1" si="223"/>
        <v/>
      </c>
      <c r="TPL248" s="125" t="str">
        <f t="shared" ca="1" si="223"/>
        <v/>
      </c>
      <c r="TPM248" s="125" t="str">
        <f t="shared" ca="1" si="223"/>
        <v/>
      </c>
      <c r="TPN248" s="125" t="str">
        <f t="shared" ca="1" si="223"/>
        <v/>
      </c>
      <c r="TPO248" s="125" t="str">
        <f t="shared" ca="1" si="223"/>
        <v/>
      </c>
      <c r="TPP248" s="125" t="str">
        <f t="shared" ca="1" si="223"/>
        <v/>
      </c>
      <c r="TPQ248" s="125" t="str">
        <f t="shared" ref="TPQ248:TSB248" ca="1" si="224">IFERROR(INDEX(UNSPSCDes,MATCH(INDIRECT(ADDRESS(ROW(),COLUMN()-1,4)),UNSPSCCode,0)),"")</f>
        <v/>
      </c>
      <c r="TPR248" s="125" t="str">
        <f t="shared" ca="1" si="224"/>
        <v/>
      </c>
      <c r="TPS248" s="125" t="str">
        <f t="shared" ca="1" si="224"/>
        <v/>
      </c>
      <c r="TPT248" s="125" t="str">
        <f t="shared" ca="1" si="224"/>
        <v/>
      </c>
      <c r="TPU248" s="125" t="str">
        <f t="shared" ca="1" si="224"/>
        <v/>
      </c>
      <c r="TPV248" s="125" t="str">
        <f t="shared" ca="1" si="224"/>
        <v/>
      </c>
      <c r="TPW248" s="125" t="str">
        <f t="shared" ca="1" si="224"/>
        <v/>
      </c>
      <c r="TPX248" s="125" t="str">
        <f t="shared" ca="1" si="224"/>
        <v/>
      </c>
      <c r="TPY248" s="125" t="str">
        <f t="shared" ca="1" si="224"/>
        <v/>
      </c>
      <c r="TPZ248" s="125" t="str">
        <f t="shared" ca="1" si="224"/>
        <v/>
      </c>
      <c r="TQA248" s="125" t="str">
        <f t="shared" ca="1" si="224"/>
        <v/>
      </c>
      <c r="TQB248" s="125" t="str">
        <f t="shared" ca="1" si="224"/>
        <v/>
      </c>
      <c r="TQC248" s="125" t="str">
        <f t="shared" ca="1" si="224"/>
        <v/>
      </c>
      <c r="TQD248" s="125" t="str">
        <f t="shared" ca="1" si="224"/>
        <v/>
      </c>
      <c r="TQE248" s="125" t="str">
        <f t="shared" ca="1" si="224"/>
        <v/>
      </c>
      <c r="TQF248" s="125" t="str">
        <f t="shared" ca="1" si="224"/>
        <v/>
      </c>
      <c r="TQG248" s="125" t="str">
        <f t="shared" ca="1" si="224"/>
        <v/>
      </c>
      <c r="TQH248" s="125" t="str">
        <f t="shared" ca="1" si="224"/>
        <v/>
      </c>
      <c r="TQI248" s="125" t="str">
        <f t="shared" ca="1" si="224"/>
        <v/>
      </c>
      <c r="TQJ248" s="125" t="str">
        <f t="shared" ca="1" si="224"/>
        <v/>
      </c>
      <c r="TQK248" s="125" t="str">
        <f t="shared" ca="1" si="224"/>
        <v/>
      </c>
      <c r="TQL248" s="125" t="str">
        <f t="shared" ca="1" si="224"/>
        <v/>
      </c>
      <c r="TQM248" s="125" t="str">
        <f t="shared" ca="1" si="224"/>
        <v/>
      </c>
      <c r="TQN248" s="125" t="str">
        <f t="shared" ca="1" si="224"/>
        <v/>
      </c>
      <c r="TQO248" s="125" t="str">
        <f t="shared" ca="1" si="224"/>
        <v/>
      </c>
      <c r="TQP248" s="125" t="str">
        <f t="shared" ca="1" si="224"/>
        <v/>
      </c>
      <c r="TQQ248" s="125" t="str">
        <f t="shared" ca="1" si="224"/>
        <v/>
      </c>
      <c r="TQR248" s="125" t="str">
        <f t="shared" ca="1" si="224"/>
        <v/>
      </c>
      <c r="TQS248" s="125" t="str">
        <f t="shared" ca="1" si="224"/>
        <v/>
      </c>
      <c r="TQT248" s="125" t="str">
        <f t="shared" ca="1" si="224"/>
        <v/>
      </c>
      <c r="TQU248" s="125" t="str">
        <f t="shared" ca="1" si="224"/>
        <v/>
      </c>
      <c r="TQV248" s="125" t="str">
        <f t="shared" ca="1" si="224"/>
        <v/>
      </c>
      <c r="TQW248" s="125" t="str">
        <f t="shared" ca="1" si="224"/>
        <v/>
      </c>
      <c r="TQX248" s="125" t="str">
        <f t="shared" ca="1" si="224"/>
        <v/>
      </c>
      <c r="TQY248" s="125" t="str">
        <f t="shared" ca="1" si="224"/>
        <v/>
      </c>
      <c r="TQZ248" s="125" t="str">
        <f t="shared" ca="1" si="224"/>
        <v/>
      </c>
      <c r="TRA248" s="125" t="str">
        <f t="shared" ca="1" si="224"/>
        <v/>
      </c>
      <c r="TRB248" s="125" t="str">
        <f t="shared" ca="1" si="224"/>
        <v/>
      </c>
      <c r="TRC248" s="125" t="str">
        <f t="shared" ca="1" si="224"/>
        <v/>
      </c>
      <c r="TRD248" s="125" t="str">
        <f t="shared" ca="1" si="224"/>
        <v/>
      </c>
      <c r="TRE248" s="125" t="str">
        <f t="shared" ca="1" si="224"/>
        <v/>
      </c>
      <c r="TRF248" s="125" t="str">
        <f t="shared" ca="1" si="224"/>
        <v/>
      </c>
      <c r="TRG248" s="125" t="str">
        <f t="shared" ca="1" si="224"/>
        <v/>
      </c>
      <c r="TRH248" s="125" t="str">
        <f t="shared" ca="1" si="224"/>
        <v/>
      </c>
      <c r="TRI248" s="125" t="str">
        <f t="shared" ca="1" si="224"/>
        <v/>
      </c>
      <c r="TRJ248" s="125" t="str">
        <f t="shared" ca="1" si="224"/>
        <v/>
      </c>
      <c r="TRK248" s="125" t="str">
        <f t="shared" ca="1" si="224"/>
        <v/>
      </c>
      <c r="TRL248" s="125" t="str">
        <f t="shared" ca="1" si="224"/>
        <v/>
      </c>
      <c r="TRM248" s="125" t="str">
        <f t="shared" ca="1" si="224"/>
        <v/>
      </c>
      <c r="TRN248" s="125" t="str">
        <f t="shared" ca="1" si="224"/>
        <v/>
      </c>
      <c r="TRO248" s="125" t="str">
        <f t="shared" ca="1" si="224"/>
        <v/>
      </c>
      <c r="TRP248" s="125" t="str">
        <f t="shared" ca="1" si="224"/>
        <v/>
      </c>
      <c r="TRQ248" s="125" t="str">
        <f t="shared" ca="1" si="224"/>
        <v/>
      </c>
      <c r="TRR248" s="125" t="str">
        <f t="shared" ca="1" si="224"/>
        <v/>
      </c>
      <c r="TRS248" s="125" t="str">
        <f t="shared" ca="1" si="224"/>
        <v/>
      </c>
      <c r="TRT248" s="125" t="str">
        <f t="shared" ca="1" si="224"/>
        <v/>
      </c>
      <c r="TRU248" s="125" t="str">
        <f t="shared" ca="1" si="224"/>
        <v/>
      </c>
      <c r="TRV248" s="125" t="str">
        <f t="shared" ca="1" si="224"/>
        <v/>
      </c>
      <c r="TRW248" s="125" t="str">
        <f t="shared" ca="1" si="224"/>
        <v/>
      </c>
      <c r="TRX248" s="125" t="str">
        <f t="shared" ca="1" si="224"/>
        <v/>
      </c>
      <c r="TRY248" s="125" t="str">
        <f t="shared" ca="1" si="224"/>
        <v/>
      </c>
      <c r="TRZ248" s="125" t="str">
        <f t="shared" ca="1" si="224"/>
        <v/>
      </c>
      <c r="TSA248" s="125" t="str">
        <f t="shared" ca="1" si="224"/>
        <v/>
      </c>
      <c r="TSB248" s="125" t="str">
        <f t="shared" ca="1" si="224"/>
        <v/>
      </c>
      <c r="TSC248" s="125" t="str">
        <f t="shared" ref="TSC248:TUN248" ca="1" si="225">IFERROR(INDEX(UNSPSCDes,MATCH(INDIRECT(ADDRESS(ROW(),COLUMN()-1,4)),UNSPSCCode,0)),"")</f>
        <v/>
      </c>
      <c r="TSD248" s="125" t="str">
        <f t="shared" ca="1" si="225"/>
        <v/>
      </c>
      <c r="TSE248" s="125" t="str">
        <f t="shared" ca="1" si="225"/>
        <v/>
      </c>
      <c r="TSF248" s="125" t="str">
        <f t="shared" ca="1" si="225"/>
        <v/>
      </c>
      <c r="TSG248" s="125" t="str">
        <f t="shared" ca="1" si="225"/>
        <v/>
      </c>
      <c r="TSH248" s="125" t="str">
        <f t="shared" ca="1" si="225"/>
        <v/>
      </c>
      <c r="TSI248" s="125" t="str">
        <f t="shared" ca="1" si="225"/>
        <v/>
      </c>
      <c r="TSJ248" s="125" t="str">
        <f t="shared" ca="1" si="225"/>
        <v/>
      </c>
      <c r="TSK248" s="125" t="str">
        <f t="shared" ca="1" si="225"/>
        <v/>
      </c>
      <c r="TSL248" s="125" t="str">
        <f t="shared" ca="1" si="225"/>
        <v/>
      </c>
      <c r="TSM248" s="125" t="str">
        <f t="shared" ca="1" si="225"/>
        <v/>
      </c>
      <c r="TSN248" s="125" t="str">
        <f t="shared" ca="1" si="225"/>
        <v/>
      </c>
      <c r="TSO248" s="125" t="str">
        <f t="shared" ca="1" si="225"/>
        <v/>
      </c>
      <c r="TSP248" s="125" t="str">
        <f t="shared" ca="1" si="225"/>
        <v/>
      </c>
      <c r="TSQ248" s="125" t="str">
        <f t="shared" ca="1" si="225"/>
        <v/>
      </c>
      <c r="TSR248" s="125" t="str">
        <f t="shared" ca="1" si="225"/>
        <v/>
      </c>
      <c r="TSS248" s="125" t="str">
        <f t="shared" ca="1" si="225"/>
        <v/>
      </c>
      <c r="TST248" s="125" t="str">
        <f t="shared" ca="1" si="225"/>
        <v/>
      </c>
      <c r="TSU248" s="125" t="str">
        <f t="shared" ca="1" si="225"/>
        <v/>
      </c>
      <c r="TSV248" s="125" t="str">
        <f t="shared" ca="1" si="225"/>
        <v/>
      </c>
      <c r="TSW248" s="125" t="str">
        <f t="shared" ca="1" si="225"/>
        <v/>
      </c>
      <c r="TSX248" s="125" t="str">
        <f t="shared" ca="1" si="225"/>
        <v/>
      </c>
      <c r="TSY248" s="125" t="str">
        <f t="shared" ca="1" si="225"/>
        <v/>
      </c>
      <c r="TSZ248" s="125" t="str">
        <f t="shared" ca="1" si="225"/>
        <v/>
      </c>
      <c r="TTA248" s="125" t="str">
        <f t="shared" ca="1" si="225"/>
        <v/>
      </c>
      <c r="TTB248" s="125" t="str">
        <f t="shared" ca="1" si="225"/>
        <v/>
      </c>
      <c r="TTC248" s="125" t="str">
        <f t="shared" ca="1" si="225"/>
        <v/>
      </c>
      <c r="TTD248" s="125" t="str">
        <f t="shared" ca="1" si="225"/>
        <v/>
      </c>
      <c r="TTE248" s="125" t="str">
        <f t="shared" ca="1" si="225"/>
        <v/>
      </c>
      <c r="TTF248" s="125" t="str">
        <f t="shared" ca="1" si="225"/>
        <v/>
      </c>
      <c r="TTG248" s="125" t="str">
        <f t="shared" ca="1" si="225"/>
        <v/>
      </c>
      <c r="TTH248" s="125" t="str">
        <f t="shared" ca="1" si="225"/>
        <v/>
      </c>
      <c r="TTI248" s="125" t="str">
        <f t="shared" ca="1" si="225"/>
        <v/>
      </c>
      <c r="TTJ248" s="125" t="str">
        <f t="shared" ca="1" si="225"/>
        <v/>
      </c>
      <c r="TTK248" s="125" t="str">
        <f t="shared" ca="1" si="225"/>
        <v/>
      </c>
      <c r="TTL248" s="125" t="str">
        <f t="shared" ca="1" si="225"/>
        <v/>
      </c>
      <c r="TTM248" s="125" t="str">
        <f t="shared" ca="1" si="225"/>
        <v/>
      </c>
      <c r="TTN248" s="125" t="str">
        <f t="shared" ca="1" si="225"/>
        <v/>
      </c>
      <c r="TTO248" s="125" t="str">
        <f t="shared" ca="1" si="225"/>
        <v/>
      </c>
      <c r="TTP248" s="125" t="str">
        <f t="shared" ca="1" si="225"/>
        <v/>
      </c>
      <c r="TTQ248" s="125" t="str">
        <f t="shared" ca="1" si="225"/>
        <v/>
      </c>
      <c r="TTR248" s="125" t="str">
        <f t="shared" ca="1" si="225"/>
        <v/>
      </c>
      <c r="TTS248" s="125" t="str">
        <f t="shared" ca="1" si="225"/>
        <v/>
      </c>
      <c r="TTT248" s="125" t="str">
        <f t="shared" ca="1" si="225"/>
        <v/>
      </c>
      <c r="TTU248" s="125" t="str">
        <f t="shared" ca="1" si="225"/>
        <v/>
      </c>
      <c r="TTV248" s="125" t="str">
        <f t="shared" ca="1" si="225"/>
        <v/>
      </c>
      <c r="TTW248" s="125" t="str">
        <f t="shared" ca="1" si="225"/>
        <v/>
      </c>
      <c r="TTX248" s="125" t="str">
        <f t="shared" ca="1" si="225"/>
        <v/>
      </c>
      <c r="TTY248" s="125" t="str">
        <f t="shared" ca="1" si="225"/>
        <v/>
      </c>
      <c r="TTZ248" s="125" t="str">
        <f t="shared" ca="1" si="225"/>
        <v/>
      </c>
      <c r="TUA248" s="125" t="str">
        <f t="shared" ca="1" si="225"/>
        <v/>
      </c>
      <c r="TUB248" s="125" t="str">
        <f t="shared" ca="1" si="225"/>
        <v/>
      </c>
      <c r="TUC248" s="125" t="str">
        <f t="shared" ca="1" si="225"/>
        <v/>
      </c>
      <c r="TUD248" s="125" t="str">
        <f t="shared" ca="1" si="225"/>
        <v/>
      </c>
      <c r="TUE248" s="125" t="str">
        <f t="shared" ca="1" si="225"/>
        <v/>
      </c>
      <c r="TUF248" s="125" t="str">
        <f t="shared" ca="1" si="225"/>
        <v/>
      </c>
      <c r="TUG248" s="125" t="str">
        <f t="shared" ca="1" si="225"/>
        <v/>
      </c>
      <c r="TUH248" s="125" t="str">
        <f t="shared" ca="1" si="225"/>
        <v/>
      </c>
      <c r="TUI248" s="125" t="str">
        <f t="shared" ca="1" si="225"/>
        <v/>
      </c>
      <c r="TUJ248" s="125" t="str">
        <f t="shared" ca="1" si="225"/>
        <v/>
      </c>
      <c r="TUK248" s="125" t="str">
        <f t="shared" ca="1" si="225"/>
        <v/>
      </c>
      <c r="TUL248" s="125" t="str">
        <f t="shared" ca="1" si="225"/>
        <v/>
      </c>
      <c r="TUM248" s="125" t="str">
        <f t="shared" ca="1" si="225"/>
        <v/>
      </c>
      <c r="TUN248" s="125" t="str">
        <f t="shared" ca="1" si="225"/>
        <v/>
      </c>
      <c r="TUO248" s="125" t="str">
        <f t="shared" ref="TUO248:TWZ248" ca="1" si="226">IFERROR(INDEX(UNSPSCDes,MATCH(INDIRECT(ADDRESS(ROW(),COLUMN()-1,4)),UNSPSCCode,0)),"")</f>
        <v/>
      </c>
      <c r="TUP248" s="125" t="str">
        <f t="shared" ca="1" si="226"/>
        <v/>
      </c>
      <c r="TUQ248" s="125" t="str">
        <f t="shared" ca="1" si="226"/>
        <v/>
      </c>
      <c r="TUR248" s="125" t="str">
        <f t="shared" ca="1" si="226"/>
        <v/>
      </c>
      <c r="TUS248" s="125" t="str">
        <f t="shared" ca="1" si="226"/>
        <v/>
      </c>
      <c r="TUT248" s="125" t="str">
        <f t="shared" ca="1" si="226"/>
        <v/>
      </c>
      <c r="TUU248" s="125" t="str">
        <f t="shared" ca="1" si="226"/>
        <v/>
      </c>
      <c r="TUV248" s="125" t="str">
        <f t="shared" ca="1" si="226"/>
        <v/>
      </c>
      <c r="TUW248" s="125" t="str">
        <f t="shared" ca="1" si="226"/>
        <v/>
      </c>
      <c r="TUX248" s="125" t="str">
        <f t="shared" ca="1" si="226"/>
        <v/>
      </c>
      <c r="TUY248" s="125" t="str">
        <f t="shared" ca="1" si="226"/>
        <v/>
      </c>
      <c r="TUZ248" s="125" t="str">
        <f t="shared" ca="1" si="226"/>
        <v/>
      </c>
      <c r="TVA248" s="125" t="str">
        <f t="shared" ca="1" si="226"/>
        <v/>
      </c>
      <c r="TVB248" s="125" t="str">
        <f t="shared" ca="1" si="226"/>
        <v/>
      </c>
      <c r="TVC248" s="125" t="str">
        <f t="shared" ca="1" si="226"/>
        <v/>
      </c>
      <c r="TVD248" s="125" t="str">
        <f t="shared" ca="1" si="226"/>
        <v/>
      </c>
      <c r="TVE248" s="125" t="str">
        <f t="shared" ca="1" si="226"/>
        <v/>
      </c>
      <c r="TVF248" s="125" t="str">
        <f t="shared" ca="1" si="226"/>
        <v/>
      </c>
      <c r="TVG248" s="125" t="str">
        <f t="shared" ca="1" si="226"/>
        <v/>
      </c>
      <c r="TVH248" s="125" t="str">
        <f t="shared" ca="1" si="226"/>
        <v/>
      </c>
      <c r="TVI248" s="125" t="str">
        <f t="shared" ca="1" si="226"/>
        <v/>
      </c>
      <c r="TVJ248" s="125" t="str">
        <f t="shared" ca="1" si="226"/>
        <v/>
      </c>
      <c r="TVK248" s="125" t="str">
        <f t="shared" ca="1" si="226"/>
        <v/>
      </c>
      <c r="TVL248" s="125" t="str">
        <f t="shared" ca="1" si="226"/>
        <v/>
      </c>
      <c r="TVM248" s="125" t="str">
        <f t="shared" ca="1" si="226"/>
        <v/>
      </c>
      <c r="TVN248" s="125" t="str">
        <f t="shared" ca="1" si="226"/>
        <v/>
      </c>
      <c r="TVO248" s="125" t="str">
        <f t="shared" ca="1" si="226"/>
        <v/>
      </c>
      <c r="TVP248" s="125" t="str">
        <f t="shared" ca="1" si="226"/>
        <v/>
      </c>
      <c r="TVQ248" s="125" t="str">
        <f t="shared" ca="1" si="226"/>
        <v/>
      </c>
      <c r="TVR248" s="125" t="str">
        <f t="shared" ca="1" si="226"/>
        <v/>
      </c>
      <c r="TVS248" s="125" t="str">
        <f t="shared" ca="1" si="226"/>
        <v/>
      </c>
      <c r="TVT248" s="125" t="str">
        <f t="shared" ca="1" si="226"/>
        <v/>
      </c>
      <c r="TVU248" s="125" t="str">
        <f t="shared" ca="1" si="226"/>
        <v/>
      </c>
      <c r="TVV248" s="125" t="str">
        <f t="shared" ca="1" si="226"/>
        <v/>
      </c>
      <c r="TVW248" s="125" t="str">
        <f t="shared" ca="1" si="226"/>
        <v/>
      </c>
      <c r="TVX248" s="125" t="str">
        <f t="shared" ca="1" si="226"/>
        <v/>
      </c>
      <c r="TVY248" s="125" t="str">
        <f t="shared" ca="1" si="226"/>
        <v/>
      </c>
      <c r="TVZ248" s="125" t="str">
        <f t="shared" ca="1" si="226"/>
        <v/>
      </c>
      <c r="TWA248" s="125" t="str">
        <f t="shared" ca="1" si="226"/>
        <v/>
      </c>
      <c r="TWB248" s="125" t="str">
        <f t="shared" ca="1" si="226"/>
        <v/>
      </c>
      <c r="TWC248" s="125" t="str">
        <f t="shared" ca="1" si="226"/>
        <v/>
      </c>
      <c r="TWD248" s="125" t="str">
        <f t="shared" ca="1" si="226"/>
        <v/>
      </c>
      <c r="TWE248" s="125" t="str">
        <f t="shared" ca="1" si="226"/>
        <v/>
      </c>
      <c r="TWF248" s="125" t="str">
        <f t="shared" ca="1" si="226"/>
        <v/>
      </c>
      <c r="TWG248" s="125" t="str">
        <f t="shared" ca="1" si="226"/>
        <v/>
      </c>
      <c r="TWH248" s="125" t="str">
        <f t="shared" ca="1" si="226"/>
        <v/>
      </c>
      <c r="TWI248" s="125" t="str">
        <f t="shared" ca="1" si="226"/>
        <v/>
      </c>
      <c r="TWJ248" s="125" t="str">
        <f t="shared" ca="1" si="226"/>
        <v/>
      </c>
      <c r="TWK248" s="125" t="str">
        <f t="shared" ca="1" si="226"/>
        <v/>
      </c>
      <c r="TWL248" s="125" t="str">
        <f t="shared" ca="1" si="226"/>
        <v/>
      </c>
      <c r="TWM248" s="125" t="str">
        <f t="shared" ca="1" si="226"/>
        <v/>
      </c>
      <c r="TWN248" s="125" t="str">
        <f t="shared" ca="1" si="226"/>
        <v/>
      </c>
      <c r="TWO248" s="125" t="str">
        <f t="shared" ca="1" si="226"/>
        <v/>
      </c>
      <c r="TWP248" s="125" t="str">
        <f t="shared" ca="1" si="226"/>
        <v/>
      </c>
      <c r="TWQ248" s="125" t="str">
        <f t="shared" ca="1" si="226"/>
        <v/>
      </c>
      <c r="TWR248" s="125" t="str">
        <f t="shared" ca="1" si="226"/>
        <v/>
      </c>
      <c r="TWS248" s="125" t="str">
        <f t="shared" ca="1" si="226"/>
        <v/>
      </c>
      <c r="TWT248" s="125" t="str">
        <f t="shared" ca="1" si="226"/>
        <v/>
      </c>
      <c r="TWU248" s="125" t="str">
        <f t="shared" ca="1" si="226"/>
        <v/>
      </c>
      <c r="TWV248" s="125" t="str">
        <f t="shared" ca="1" si="226"/>
        <v/>
      </c>
      <c r="TWW248" s="125" t="str">
        <f t="shared" ca="1" si="226"/>
        <v/>
      </c>
      <c r="TWX248" s="125" t="str">
        <f t="shared" ca="1" si="226"/>
        <v/>
      </c>
      <c r="TWY248" s="125" t="str">
        <f t="shared" ca="1" si="226"/>
        <v/>
      </c>
      <c r="TWZ248" s="125" t="str">
        <f t="shared" ca="1" si="226"/>
        <v/>
      </c>
      <c r="TXA248" s="125" t="str">
        <f t="shared" ref="TXA248:TZL248" ca="1" si="227">IFERROR(INDEX(UNSPSCDes,MATCH(INDIRECT(ADDRESS(ROW(),COLUMN()-1,4)),UNSPSCCode,0)),"")</f>
        <v/>
      </c>
      <c r="TXB248" s="125" t="str">
        <f t="shared" ca="1" si="227"/>
        <v/>
      </c>
      <c r="TXC248" s="125" t="str">
        <f t="shared" ca="1" si="227"/>
        <v/>
      </c>
      <c r="TXD248" s="125" t="str">
        <f t="shared" ca="1" si="227"/>
        <v/>
      </c>
      <c r="TXE248" s="125" t="str">
        <f t="shared" ca="1" si="227"/>
        <v/>
      </c>
      <c r="TXF248" s="125" t="str">
        <f t="shared" ca="1" si="227"/>
        <v/>
      </c>
      <c r="TXG248" s="125" t="str">
        <f t="shared" ca="1" si="227"/>
        <v/>
      </c>
      <c r="TXH248" s="125" t="str">
        <f t="shared" ca="1" si="227"/>
        <v/>
      </c>
      <c r="TXI248" s="125" t="str">
        <f t="shared" ca="1" si="227"/>
        <v/>
      </c>
      <c r="TXJ248" s="125" t="str">
        <f t="shared" ca="1" si="227"/>
        <v/>
      </c>
      <c r="TXK248" s="125" t="str">
        <f t="shared" ca="1" si="227"/>
        <v/>
      </c>
      <c r="TXL248" s="125" t="str">
        <f t="shared" ca="1" si="227"/>
        <v/>
      </c>
      <c r="TXM248" s="125" t="str">
        <f t="shared" ca="1" si="227"/>
        <v/>
      </c>
      <c r="TXN248" s="125" t="str">
        <f t="shared" ca="1" si="227"/>
        <v/>
      </c>
      <c r="TXO248" s="125" t="str">
        <f t="shared" ca="1" si="227"/>
        <v/>
      </c>
      <c r="TXP248" s="125" t="str">
        <f t="shared" ca="1" si="227"/>
        <v/>
      </c>
      <c r="TXQ248" s="125" t="str">
        <f t="shared" ca="1" si="227"/>
        <v/>
      </c>
      <c r="TXR248" s="125" t="str">
        <f t="shared" ca="1" si="227"/>
        <v/>
      </c>
      <c r="TXS248" s="125" t="str">
        <f t="shared" ca="1" si="227"/>
        <v/>
      </c>
      <c r="TXT248" s="125" t="str">
        <f t="shared" ca="1" si="227"/>
        <v/>
      </c>
      <c r="TXU248" s="125" t="str">
        <f t="shared" ca="1" si="227"/>
        <v/>
      </c>
      <c r="TXV248" s="125" t="str">
        <f t="shared" ca="1" si="227"/>
        <v/>
      </c>
      <c r="TXW248" s="125" t="str">
        <f t="shared" ca="1" si="227"/>
        <v/>
      </c>
      <c r="TXX248" s="125" t="str">
        <f t="shared" ca="1" si="227"/>
        <v/>
      </c>
      <c r="TXY248" s="125" t="str">
        <f t="shared" ca="1" si="227"/>
        <v/>
      </c>
      <c r="TXZ248" s="125" t="str">
        <f t="shared" ca="1" si="227"/>
        <v/>
      </c>
      <c r="TYA248" s="125" t="str">
        <f t="shared" ca="1" si="227"/>
        <v/>
      </c>
      <c r="TYB248" s="125" t="str">
        <f t="shared" ca="1" si="227"/>
        <v/>
      </c>
      <c r="TYC248" s="125" t="str">
        <f t="shared" ca="1" si="227"/>
        <v/>
      </c>
      <c r="TYD248" s="125" t="str">
        <f t="shared" ca="1" si="227"/>
        <v/>
      </c>
      <c r="TYE248" s="125" t="str">
        <f t="shared" ca="1" si="227"/>
        <v/>
      </c>
      <c r="TYF248" s="125" t="str">
        <f t="shared" ca="1" si="227"/>
        <v/>
      </c>
      <c r="TYG248" s="125" t="str">
        <f t="shared" ca="1" si="227"/>
        <v/>
      </c>
      <c r="TYH248" s="125" t="str">
        <f t="shared" ca="1" si="227"/>
        <v/>
      </c>
      <c r="TYI248" s="125" t="str">
        <f t="shared" ca="1" si="227"/>
        <v/>
      </c>
      <c r="TYJ248" s="125" t="str">
        <f t="shared" ca="1" si="227"/>
        <v/>
      </c>
      <c r="TYK248" s="125" t="str">
        <f t="shared" ca="1" si="227"/>
        <v/>
      </c>
      <c r="TYL248" s="125" t="str">
        <f t="shared" ca="1" si="227"/>
        <v/>
      </c>
      <c r="TYM248" s="125" t="str">
        <f t="shared" ca="1" si="227"/>
        <v/>
      </c>
      <c r="TYN248" s="125" t="str">
        <f t="shared" ca="1" si="227"/>
        <v/>
      </c>
      <c r="TYO248" s="125" t="str">
        <f t="shared" ca="1" si="227"/>
        <v/>
      </c>
      <c r="TYP248" s="125" t="str">
        <f t="shared" ca="1" si="227"/>
        <v/>
      </c>
      <c r="TYQ248" s="125" t="str">
        <f t="shared" ca="1" si="227"/>
        <v/>
      </c>
      <c r="TYR248" s="125" t="str">
        <f t="shared" ca="1" si="227"/>
        <v/>
      </c>
      <c r="TYS248" s="125" t="str">
        <f t="shared" ca="1" si="227"/>
        <v/>
      </c>
      <c r="TYT248" s="125" t="str">
        <f t="shared" ca="1" si="227"/>
        <v/>
      </c>
      <c r="TYU248" s="125" t="str">
        <f t="shared" ca="1" si="227"/>
        <v/>
      </c>
      <c r="TYV248" s="125" t="str">
        <f t="shared" ca="1" si="227"/>
        <v/>
      </c>
      <c r="TYW248" s="125" t="str">
        <f t="shared" ca="1" si="227"/>
        <v/>
      </c>
      <c r="TYX248" s="125" t="str">
        <f t="shared" ca="1" si="227"/>
        <v/>
      </c>
      <c r="TYY248" s="125" t="str">
        <f t="shared" ca="1" si="227"/>
        <v/>
      </c>
      <c r="TYZ248" s="125" t="str">
        <f t="shared" ca="1" si="227"/>
        <v/>
      </c>
      <c r="TZA248" s="125" t="str">
        <f t="shared" ca="1" si="227"/>
        <v/>
      </c>
      <c r="TZB248" s="125" t="str">
        <f t="shared" ca="1" si="227"/>
        <v/>
      </c>
      <c r="TZC248" s="125" t="str">
        <f t="shared" ca="1" si="227"/>
        <v/>
      </c>
      <c r="TZD248" s="125" t="str">
        <f t="shared" ca="1" si="227"/>
        <v/>
      </c>
      <c r="TZE248" s="125" t="str">
        <f t="shared" ca="1" si="227"/>
        <v/>
      </c>
      <c r="TZF248" s="125" t="str">
        <f t="shared" ca="1" si="227"/>
        <v/>
      </c>
      <c r="TZG248" s="125" t="str">
        <f t="shared" ca="1" si="227"/>
        <v/>
      </c>
      <c r="TZH248" s="125" t="str">
        <f t="shared" ca="1" si="227"/>
        <v/>
      </c>
      <c r="TZI248" s="125" t="str">
        <f t="shared" ca="1" si="227"/>
        <v/>
      </c>
      <c r="TZJ248" s="125" t="str">
        <f t="shared" ca="1" si="227"/>
        <v/>
      </c>
      <c r="TZK248" s="125" t="str">
        <f t="shared" ca="1" si="227"/>
        <v/>
      </c>
      <c r="TZL248" s="125" t="str">
        <f t="shared" ca="1" si="227"/>
        <v/>
      </c>
      <c r="TZM248" s="125" t="str">
        <f t="shared" ref="TZM248:UBX248" ca="1" si="228">IFERROR(INDEX(UNSPSCDes,MATCH(INDIRECT(ADDRESS(ROW(),COLUMN()-1,4)),UNSPSCCode,0)),"")</f>
        <v/>
      </c>
      <c r="TZN248" s="125" t="str">
        <f t="shared" ca="1" si="228"/>
        <v/>
      </c>
      <c r="TZO248" s="125" t="str">
        <f t="shared" ca="1" si="228"/>
        <v/>
      </c>
      <c r="TZP248" s="125" t="str">
        <f t="shared" ca="1" si="228"/>
        <v/>
      </c>
      <c r="TZQ248" s="125" t="str">
        <f t="shared" ca="1" si="228"/>
        <v/>
      </c>
      <c r="TZR248" s="125" t="str">
        <f t="shared" ca="1" si="228"/>
        <v/>
      </c>
      <c r="TZS248" s="125" t="str">
        <f t="shared" ca="1" si="228"/>
        <v/>
      </c>
      <c r="TZT248" s="125" t="str">
        <f t="shared" ca="1" si="228"/>
        <v/>
      </c>
      <c r="TZU248" s="125" t="str">
        <f t="shared" ca="1" si="228"/>
        <v/>
      </c>
      <c r="TZV248" s="125" t="str">
        <f t="shared" ca="1" si="228"/>
        <v/>
      </c>
      <c r="TZW248" s="125" t="str">
        <f t="shared" ca="1" si="228"/>
        <v/>
      </c>
      <c r="TZX248" s="125" t="str">
        <f t="shared" ca="1" si="228"/>
        <v/>
      </c>
      <c r="TZY248" s="125" t="str">
        <f t="shared" ca="1" si="228"/>
        <v/>
      </c>
      <c r="TZZ248" s="125" t="str">
        <f t="shared" ca="1" si="228"/>
        <v/>
      </c>
      <c r="UAA248" s="125" t="str">
        <f t="shared" ca="1" si="228"/>
        <v/>
      </c>
      <c r="UAB248" s="125" t="str">
        <f t="shared" ca="1" si="228"/>
        <v/>
      </c>
      <c r="UAC248" s="125" t="str">
        <f t="shared" ca="1" si="228"/>
        <v/>
      </c>
      <c r="UAD248" s="125" t="str">
        <f t="shared" ca="1" si="228"/>
        <v/>
      </c>
      <c r="UAE248" s="125" t="str">
        <f t="shared" ca="1" si="228"/>
        <v/>
      </c>
      <c r="UAF248" s="125" t="str">
        <f t="shared" ca="1" si="228"/>
        <v/>
      </c>
      <c r="UAG248" s="125" t="str">
        <f t="shared" ca="1" si="228"/>
        <v/>
      </c>
      <c r="UAH248" s="125" t="str">
        <f t="shared" ca="1" si="228"/>
        <v/>
      </c>
      <c r="UAI248" s="125" t="str">
        <f t="shared" ca="1" si="228"/>
        <v/>
      </c>
      <c r="UAJ248" s="125" t="str">
        <f t="shared" ca="1" si="228"/>
        <v/>
      </c>
      <c r="UAK248" s="125" t="str">
        <f t="shared" ca="1" si="228"/>
        <v/>
      </c>
      <c r="UAL248" s="125" t="str">
        <f t="shared" ca="1" si="228"/>
        <v/>
      </c>
      <c r="UAM248" s="125" t="str">
        <f t="shared" ca="1" si="228"/>
        <v/>
      </c>
      <c r="UAN248" s="125" t="str">
        <f t="shared" ca="1" si="228"/>
        <v/>
      </c>
      <c r="UAO248" s="125" t="str">
        <f t="shared" ca="1" si="228"/>
        <v/>
      </c>
      <c r="UAP248" s="125" t="str">
        <f t="shared" ca="1" si="228"/>
        <v/>
      </c>
      <c r="UAQ248" s="125" t="str">
        <f t="shared" ca="1" si="228"/>
        <v/>
      </c>
      <c r="UAR248" s="125" t="str">
        <f t="shared" ca="1" si="228"/>
        <v/>
      </c>
      <c r="UAS248" s="125" t="str">
        <f t="shared" ca="1" si="228"/>
        <v/>
      </c>
      <c r="UAT248" s="125" t="str">
        <f t="shared" ca="1" si="228"/>
        <v/>
      </c>
      <c r="UAU248" s="125" t="str">
        <f t="shared" ca="1" si="228"/>
        <v/>
      </c>
      <c r="UAV248" s="125" t="str">
        <f t="shared" ca="1" si="228"/>
        <v/>
      </c>
      <c r="UAW248" s="125" t="str">
        <f t="shared" ca="1" si="228"/>
        <v/>
      </c>
      <c r="UAX248" s="125" t="str">
        <f t="shared" ca="1" si="228"/>
        <v/>
      </c>
      <c r="UAY248" s="125" t="str">
        <f t="shared" ca="1" si="228"/>
        <v/>
      </c>
      <c r="UAZ248" s="125" t="str">
        <f t="shared" ca="1" si="228"/>
        <v/>
      </c>
      <c r="UBA248" s="125" t="str">
        <f t="shared" ca="1" si="228"/>
        <v/>
      </c>
      <c r="UBB248" s="125" t="str">
        <f t="shared" ca="1" si="228"/>
        <v/>
      </c>
      <c r="UBC248" s="125" t="str">
        <f t="shared" ca="1" si="228"/>
        <v/>
      </c>
      <c r="UBD248" s="125" t="str">
        <f t="shared" ca="1" si="228"/>
        <v/>
      </c>
      <c r="UBE248" s="125" t="str">
        <f t="shared" ca="1" si="228"/>
        <v/>
      </c>
      <c r="UBF248" s="125" t="str">
        <f t="shared" ca="1" si="228"/>
        <v/>
      </c>
      <c r="UBG248" s="125" t="str">
        <f t="shared" ca="1" si="228"/>
        <v/>
      </c>
      <c r="UBH248" s="125" t="str">
        <f t="shared" ca="1" si="228"/>
        <v/>
      </c>
      <c r="UBI248" s="125" t="str">
        <f t="shared" ca="1" si="228"/>
        <v/>
      </c>
      <c r="UBJ248" s="125" t="str">
        <f t="shared" ca="1" si="228"/>
        <v/>
      </c>
      <c r="UBK248" s="125" t="str">
        <f t="shared" ca="1" si="228"/>
        <v/>
      </c>
      <c r="UBL248" s="125" t="str">
        <f t="shared" ca="1" si="228"/>
        <v/>
      </c>
      <c r="UBM248" s="125" t="str">
        <f t="shared" ca="1" si="228"/>
        <v/>
      </c>
      <c r="UBN248" s="125" t="str">
        <f t="shared" ca="1" si="228"/>
        <v/>
      </c>
      <c r="UBO248" s="125" t="str">
        <f t="shared" ca="1" si="228"/>
        <v/>
      </c>
      <c r="UBP248" s="125" t="str">
        <f t="shared" ca="1" si="228"/>
        <v/>
      </c>
      <c r="UBQ248" s="125" t="str">
        <f t="shared" ca="1" si="228"/>
        <v/>
      </c>
      <c r="UBR248" s="125" t="str">
        <f t="shared" ca="1" si="228"/>
        <v/>
      </c>
      <c r="UBS248" s="125" t="str">
        <f t="shared" ca="1" si="228"/>
        <v/>
      </c>
      <c r="UBT248" s="125" t="str">
        <f t="shared" ca="1" si="228"/>
        <v/>
      </c>
      <c r="UBU248" s="125" t="str">
        <f t="shared" ca="1" si="228"/>
        <v/>
      </c>
      <c r="UBV248" s="125" t="str">
        <f t="shared" ca="1" si="228"/>
        <v/>
      </c>
      <c r="UBW248" s="125" t="str">
        <f t="shared" ca="1" si="228"/>
        <v/>
      </c>
      <c r="UBX248" s="125" t="str">
        <f t="shared" ca="1" si="228"/>
        <v/>
      </c>
      <c r="UBY248" s="125" t="str">
        <f t="shared" ref="UBY248:UEJ248" ca="1" si="229">IFERROR(INDEX(UNSPSCDes,MATCH(INDIRECT(ADDRESS(ROW(),COLUMN()-1,4)),UNSPSCCode,0)),"")</f>
        <v/>
      </c>
      <c r="UBZ248" s="125" t="str">
        <f t="shared" ca="1" si="229"/>
        <v/>
      </c>
      <c r="UCA248" s="125" t="str">
        <f t="shared" ca="1" si="229"/>
        <v/>
      </c>
      <c r="UCB248" s="125" t="str">
        <f t="shared" ca="1" si="229"/>
        <v/>
      </c>
      <c r="UCC248" s="125" t="str">
        <f t="shared" ca="1" si="229"/>
        <v/>
      </c>
      <c r="UCD248" s="125" t="str">
        <f t="shared" ca="1" si="229"/>
        <v/>
      </c>
      <c r="UCE248" s="125" t="str">
        <f t="shared" ca="1" si="229"/>
        <v/>
      </c>
      <c r="UCF248" s="125" t="str">
        <f t="shared" ca="1" si="229"/>
        <v/>
      </c>
      <c r="UCG248" s="125" t="str">
        <f t="shared" ca="1" si="229"/>
        <v/>
      </c>
      <c r="UCH248" s="125" t="str">
        <f t="shared" ca="1" si="229"/>
        <v/>
      </c>
      <c r="UCI248" s="125" t="str">
        <f t="shared" ca="1" si="229"/>
        <v/>
      </c>
      <c r="UCJ248" s="125" t="str">
        <f t="shared" ca="1" si="229"/>
        <v/>
      </c>
      <c r="UCK248" s="125" t="str">
        <f t="shared" ca="1" si="229"/>
        <v/>
      </c>
      <c r="UCL248" s="125" t="str">
        <f t="shared" ca="1" si="229"/>
        <v/>
      </c>
      <c r="UCM248" s="125" t="str">
        <f t="shared" ca="1" si="229"/>
        <v/>
      </c>
      <c r="UCN248" s="125" t="str">
        <f t="shared" ca="1" si="229"/>
        <v/>
      </c>
      <c r="UCO248" s="125" t="str">
        <f t="shared" ca="1" si="229"/>
        <v/>
      </c>
      <c r="UCP248" s="125" t="str">
        <f t="shared" ca="1" si="229"/>
        <v/>
      </c>
      <c r="UCQ248" s="125" t="str">
        <f t="shared" ca="1" si="229"/>
        <v/>
      </c>
      <c r="UCR248" s="125" t="str">
        <f t="shared" ca="1" si="229"/>
        <v/>
      </c>
      <c r="UCS248" s="125" t="str">
        <f t="shared" ca="1" si="229"/>
        <v/>
      </c>
      <c r="UCT248" s="125" t="str">
        <f t="shared" ca="1" si="229"/>
        <v/>
      </c>
      <c r="UCU248" s="125" t="str">
        <f t="shared" ca="1" si="229"/>
        <v/>
      </c>
      <c r="UCV248" s="125" t="str">
        <f t="shared" ca="1" si="229"/>
        <v/>
      </c>
      <c r="UCW248" s="125" t="str">
        <f t="shared" ca="1" si="229"/>
        <v/>
      </c>
      <c r="UCX248" s="125" t="str">
        <f t="shared" ca="1" si="229"/>
        <v/>
      </c>
      <c r="UCY248" s="125" t="str">
        <f t="shared" ca="1" si="229"/>
        <v/>
      </c>
      <c r="UCZ248" s="125" t="str">
        <f t="shared" ca="1" si="229"/>
        <v/>
      </c>
      <c r="UDA248" s="125" t="str">
        <f t="shared" ca="1" si="229"/>
        <v/>
      </c>
      <c r="UDB248" s="125" t="str">
        <f t="shared" ca="1" si="229"/>
        <v/>
      </c>
      <c r="UDC248" s="125" t="str">
        <f t="shared" ca="1" si="229"/>
        <v/>
      </c>
      <c r="UDD248" s="125" t="str">
        <f t="shared" ca="1" si="229"/>
        <v/>
      </c>
      <c r="UDE248" s="125" t="str">
        <f t="shared" ca="1" si="229"/>
        <v/>
      </c>
      <c r="UDF248" s="125" t="str">
        <f t="shared" ca="1" si="229"/>
        <v/>
      </c>
      <c r="UDG248" s="125" t="str">
        <f t="shared" ca="1" si="229"/>
        <v/>
      </c>
      <c r="UDH248" s="125" t="str">
        <f t="shared" ca="1" si="229"/>
        <v/>
      </c>
      <c r="UDI248" s="125" t="str">
        <f t="shared" ca="1" si="229"/>
        <v/>
      </c>
      <c r="UDJ248" s="125" t="str">
        <f t="shared" ca="1" si="229"/>
        <v/>
      </c>
      <c r="UDK248" s="125" t="str">
        <f t="shared" ca="1" si="229"/>
        <v/>
      </c>
      <c r="UDL248" s="125" t="str">
        <f t="shared" ca="1" si="229"/>
        <v/>
      </c>
      <c r="UDM248" s="125" t="str">
        <f t="shared" ca="1" si="229"/>
        <v/>
      </c>
      <c r="UDN248" s="125" t="str">
        <f t="shared" ca="1" si="229"/>
        <v/>
      </c>
      <c r="UDO248" s="125" t="str">
        <f t="shared" ca="1" si="229"/>
        <v/>
      </c>
      <c r="UDP248" s="125" t="str">
        <f t="shared" ca="1" si="229"/>
        <v/>
      </c>
      <c r="UDQ248" s="125" t="str">
        <f t="shared" ca="1" si="229"/>
        <v/>
      </c>
      <c r="UDR248" s="125" t="str">
        <f t="shared" ca="1" si="229"/>
        <v/>
      </c>
      <c r="UDS248" s="125" t="str">
        <f t="shared" ca="1" si="229"/>
        <v/>
      </c>
      <c r="UDT248" s="125" t="str">
        <f t="shared" ca="1" si="229"/>
        <v/>
      </c>
      <c r="UDU248" s="125" t="str">
        <f t="shared" ca="1" si="229"/>
        <v/>
      </c>
      <c r="UDV248" s="125" t="str">
        <f t="shared" ca="1" si="229"/>
        <v/>
      </c>
      <c r="UDW248" s="125" t="str">
        <f t="shared" ca="1" si="229"/>
        <v/>
      </c>
      <c r="UDX248" s="125" t="str">
        <f t="shared" ca="1" si="229"/>
        <v/>
      </c>
      <c r="UDY248" s="125" t="str">
        <f t="shared" ca="1" si="229"/>
        <v/>
      </c>
      <c r="UDZ248" s="125" t="str">
        <f t="shared" ca="1" si="229"/>
        <v/>
      </c>
      <c r="UEA248" s="125" t="str">
        <f t="shared" ca="1" si="229"/>
        <v/>
      </c>
      <c r="UEB248" s="125" t="str">
        <f t="shared" ca="1" si="229"/>
        <v/>
      </c>
      <c r="UEC248" s="125" t="str">
        <f t="shared" ca="1" si="229"/>
        <v/>
      </c>
      <c r="UED248" s="125" t="str">
        <f t="shared" ca="1" si="229"/>
        <v/>
      </c>
      <c r="UEE248" s="125" t="str">
        <f t="shared" ca="1" si="229"/>
        <v/>
      </c>
      <c r="UEF248" s="125" t="str">
        <f t="shared" ca="1" si="229"/>
        <v/>
      </c>
      <c r="UEG248" s="125" t="str">
        <f t="shared" ca="1" si="229"/>
        <v/>
      </c>
      <c r="UEH248" s="125" t="str">
        <f t="shared" ca="1" si="229"/>
        <v/>
      </c>
      <c r="UEI248" s="125" t="str">
        <f t="shared" ca="1" si="229"/>
        <v/>
      </c>
      <c r="UEJ248" s="125" t="str">
        <f t="shared" ca="1" si="229"/>
        <v/>
      </c>
      <c r="UEK248" s="125" t="str">
        <f t="shared" ref="UEK248:UGV248" ca="1" si="230">IFERROR(INDEX(UNSPSCDes,MATCH(INDIRECT(ADDRESS(ROW(),COLUMN()-1,4)),UNSPSCCode,0)),"")</f>
        <v/>
      </c>
      <c r="UEL248" s="125" t="str">
        <f t="shared" ca="1" si="230"/>
        <v/>
      </c>
      <c r="UEM248" s="125" t="str">
        <f t="shared" ca="1" si="230"/>
        <v/>
      </c>
      <c r="UEN248" s="125" t="str">
        <f t="shared" ca="1" si="230"/>
        <v/>
      </c>
      <c r="UEO248" s="125" t="str">
        <f t="shared" ca="1" si="230"/>
        <v/>
      </c>
      <c r="UEP248" s="125" t="str">
        <f t="shared" ca="1" si="230"/>
        <v/>
      </c>
      <c r="UEQ248" s="125" t="str">
        <f t="shared" ca="1" si="230"/>
        <v/>
      </c>
      <c r="UER248" s="125" t="str">
        <f t="shared" ca="1" si="230"/>
        <v/>
      </c>
      <c r="UES248" s="125" t="str">
        <f t="shared" ca="1" si="230"/>
        <v/>
      </c>
      <c r="UET248" s="125" t="str">
        <f t="shared" ca="1" si="230"/>
        <v/>
      </c>
      <c r="UEU248" s="125" t="str">
        <f t="shared" ca="1" si="230"/>
        <v/>
      </c>
      <c r="UEV248" s="125" t="str">
        <f t="shared" ca="1" si="230"/>
        <v/>
      </c>
      <c r="UEW248" s="125" t="str">
        <f t="shared" ca="1" si="230"/>
        <v/>
      </c>
      <c r="UEX248" s="125" t="str">
        <f t="shared" ca="1" si="230"/>
        <v/>
      </c>
      <c r="UEY248" s="125" t="str">
        <f t="shared" ca="1" si="230"/>
        <v/>
      </c>
      <c r="UEZ248" s="125" t="str">
        <f t="shared" ca="1" si="230"/>
        <v/>
      </c>
      <c r="UFA248" s="125" t="str">
        <f t="shared" ca="1" si="230"/>
        <v/>
      </c>
      <c r="UFB248" s="125" t="str">
        <f t="shared" ca="1" si="230"/>
        <v/>
      </c>
      <c r="UFC248" s="125" t="str">
        <f t="shared" ca="1" si="230"/>
        <v/>
      </c>
      <c r="UFD248" s="125" t="str">
        <f t="shared" ca="1" si="230"/>
        <v/>
      </c>
      <c r="UFE248" s="125" t="str">
        <f t="shared" ca="1" si="230"/>
        <v/>
      </c>
      <c r="UFF248" s="125" t="str">
        <f t="shared" ca="1" si="230"/>
        <v/>
      </c>
      <c r="UFG248" s="125" t="str">
        <f t="shared" ca="1" si="230"/>
        <v/>
      </c>
      <c r="UFH248" s="125" t="str">
        <f t="shared" ca="1" si="230"/>
        <v/>
      </c>
      <c r="UFI248" s="125" t="str">
        <f t="shared" ca="1" si="230"/>
        <v/>
      </c>
      <c r="UFJ248" s="125" t="str">
        <f t="shared" ca="1" si="230"/>
        <v/>
      </c>
      <c r="UFK248" s="125" t="str">
        <f t="shared" ca="1" si="230"/>
        <v/>
      </c>
      <c r="UFL248" s="125" t="str">
        <f t="shared" ca="1" si="230"/>
        <v/>
      </c>
      <c r="UFM248" s="125" t="str">
        <f t="shared" ca="1" si="230"/>
        <v/>
      </c>
      <c r="UFN248" s="125" t="str">
        <f t="shared" ca="1" si="230"/>
        <v/>
      </c>
      <c r="UFO248" s="125" t="str">
        <f t="shared" ca="1" si="230"/>
        <v/>
      </c>
      <c r="UFP248" s="125" t="str">
        <f t="shared" ca="1" si="230"/>
        <v/>
      </c>
      <c r="UFQ248" s="125" t="str">
        <f t="shared" ca="1" si="230"/>
        <v/>
      </c>
      <c r="UFR248" s="125" t="str">
        <f t="shared" ca="1" si="230"/>
        <v/>
      </c>
      <c r="UFS248" s="125" t="str">
        <f t="shared" ca="1" si="230"/>
        <v/>
      </c>
      <c r="UFT248" s="125" t="str">
        <f t="shared" ca="1" si="230"/>
        <v/>
      </c>
      <c r="UFU248" s="125" t="str">
        <f t="shared" ca="1" si="230"/>
        <v/>
      </c>
      <c r="UFV248" s="125" t="str">
        <f t="shared" ca="1" si="230"/>
        <v/>
      </c>
      <c r="UFW248" s="125" t="str">
        <f t="shared" ca="1" si="230"/>
        <v/>
      </c>
      <c r="UFX248" s="125" t="str">
        <f t="shared" ca="1" si="230"/>
        <v/>
      </c>
      <c r="UFY248" s="125" t="str">
        <f t="shared" ca="1" si="230"/>
        <v/>
      </c>
      <c r="UFZ248" s="125" t="str">
        <f t="shared" ca="1" si="230"/>
        <v/>
      </c>
      <c r="UGA248" s="125" t="str">
        <f t="shared" ca="1" si="230"/>
        <v/>
      </c>
      <c r="UGB248" s="125" t="str">
        <f t="shared" ca="1" si="230"/>
        <v/>
      </c>
      <c r="UGC248" s="125" t="str">
        <f t="shared" ca="1" si="230"/>
        <v/>
      </c>
      <c r="UGD248" s="125" t="str">
        <f t="shared" ca="1" si="230"/>
        <v/>
      </c>
      <c r="UGE248" s="125" t="str">
        <f t="shared" ca="1" si="230"/>
        <v/>
      </c>
      <c r="UGF248" s="125" t="str">
        <f t="shared" ca="1" si="230"/>
        <v/>
      </c>
      <c r="UGG248" s="125" t="str">
        <f t="shared" ca="1" si="230"/>
        <v/>
      </c>
      <c r="UGH248" s="125" t="str">
        <f t="shared" ca="1" si="230"/>
        <v/>
      </c>
      <c r="UGI248" s="125" t="str">
        <f t="shared" ca="1" si="230"/>
        <v/>
      </c>
      <c r="UGJ248" s="125" t="str">
        <f t="shared" ca="1" si="230"/>
        <v/>
      </c>
      <c r="UGK248" s="125" t="str">
        <f t="shared" ca="1" si="230"/>
        <v/>
      </c>
      <c r="UGL248" s="125" t="str">
        <f t="shared" ca="1" si="230"/>
        <v/>
      </c>
      <c r="UGM248" s="125" t="str">
        <f t="shared" ca="1" si="230"/>
        <v/>
      </c>
      <c r="UGN248" s="125" t="str">
        <f t="shared" ca="1" si="230"/>
        <v/>
      </c>
      <c r="UGO248" s="125" t="str">
        <f t="shared" ca="1" si="230"/>
        <v/>
      </c>
      <c r="UGP248" s="125" t="str">
        <f t="shared" ca="1" si="230"/>
        <v/>
      </c>
      <c r="UGQ248" s="125" t="str">
        <f t="shared" ca="1" si="230"/>
        <v/>
      </c>
      <c r="UGR248" s="125" t="str">
        <f t="shared" ca="1" si="230"/>
        <v/>
      </c>
      <c r="UGS248" s="125" t="str">
        <f t="shared" ca="1" si="230"/>
        <v/>
      </c>
      <c r="UGT248" s="125" t="str">
        <f t="shared" ca="1" si="230"/>
        <v/>
      </c>
      <c r="UGU248" s="125" t="str">
        <f t="shared" ca="1" si="230"/>
        <v/>
      </c>
      <c r="UGV248" s="125" t="str">
        <f t="shared" ca="1" si="230"/>
        <v/>
      </c>
      <c r="UGW248" s="125" t="str">
        <f t="shared" ref="UGW248:UJH248" ca="1" si="231">IFERROR(INDEX(UNSPSCDes,MATCH(INDIRECT(ADDRESS(ROW(),COLUMN()-1,4)),UNSPSCCode,0)),"")</f>
        <v/>
      </c>
      <c r="UGX248" s="125" t="str">
        <f t="shared" ca="1" si="231"/>
        <v/>
      </c>
      <c r="UGY248" s="125" t="str">
        <f t="shared" ca="1" si="231"/>
        <v/>
      </c>
      <c r="UGZ248" s="125" t="str">
        <f t="shared" ca="1" si="231"/>
        <v/>
      </c>
      <c r="UHA248" s="125" t="str">
        <f t="shared" ca="1" si="231"/>
        <v/>
      </c>
      <c r="UHB248" s="125" t="str">
        <f t="shared" ca="1" si="231"/>
        <v/>
      </c>
      <c r="UHC248" s="125" t="str">
        <f t="shared" ca="1" si="231"/>
        <v/>
      </c>
      <c r="UHD248" s="125" t="str">
        <f t="shared" ca="1" si="231"/>
        <v/>
      </c>
      <c r="UHE248" s="125" t="str">
        <f t="shared" ca="1" si="231"/>
        <v/>
      </c>
      <c r="UHF248" s="125" t="str">
        <f t="shared" ca="1" si="231"/>
        <v/>
      </c>
      <c r="UHG248" s="125" t="str">
        <f t="shared" ca="1" si="231"/>
        <v/>
      </c>
      <c r="UHH248" s="125" t="str">
        <f t="shared" ca="1" si="231"/>
        <v/>
      </c>
      <c r="UHI248" s="125" t="str">
        <f t="shared" ca="1" si="231"/>
        <v/>
      </c>
      <c r="UHJ248" s="125" t="str">
        <f t="shared" ca="1" si="231"/>
        <v/>
      </c>
      <c r="UHK248" s="125" t="str">
        <f t="shared" ca="1" si="231"/>
        <v/>
      </c>
      <c r="UHL248" s="125" t="str">
        <f t="shared" ca="1" si="231"/>
        <v/>
      </c>
      <c r="UHM248" s="125" t="str">
        <f t="shared" ca="1" si="231"/>
        <v/>
      </c>
      <c r="UHN248" s="125" t="str">
        <f t="shared" ca="1" si="231"/>
        <v/>
      </c>
      <c r="UHO248" s="125" t="str">
        <f t="shared" ca="1" si="231"/>
        <v/>
      </c>
      <c r="UHP248" s="125" t="str">
        <f t="shared" ca="1" si="231"/>
        <v/>
      </c>
      <c r="UHQ248" s="125" t="str">
        <f t="shared" ca="1" si="231"/>
        <v/>
      </c>
      <c r="UHR248" s="125" t="str">
        <f t="shared" ca="1" si="231"/>
        <v/>
      </c>
      <c r="UHS248" s="125" t="str">
        <f t="shared" ca="1" si="231"/>
        <v/>
      </c>
      <c r="UHT248" s="125" t="str">
        <f t="shared" ca="1" si="231"/>
        <v/>
      </c>
      <c r="UHU248" s="125" t="str">
        <f t="shared" ca="1" si="231"/>
        <v/>
      </c>
      <c r="UHV248" s="125" t="str">
        <f t="shared" ca="1" si="231"/>
        <v/>
      </c>
      <c r="UHW248" s="125" t="str">
        <f t="shared" ca="1" si="231"/>
        <v/>
      </c>
      <c r="UHX248" s="125" t="str">
        <f t="shared" ca="1" si="231"/>
        <v/>
      </c>
      <c r="UHY248" s="125" t="str">
        <f t="shared" ca="1" si="231"/>
        <v/>
      </c>
      <c r="UHZ248" s="125" t="str">
        <f t="shared" ca="1" si="231"/>
        <v/>
      </c>
      <c r="UIA248" s="125" t="str">
        <f t="shared" ca="1" si="231"/>
        <v/>
      </c>
      <c r="UIB248" s="125" t="str">
        <f t="shared" ca="1" si="231"/>
        <v/>
      </c>
      <c r="UIC248" s="125" t="str">
        <f t="shared" ca="1" si="231"/>
        <v/>
      </c>
      <c r="UID248" s="125" t="str">
        <f t="shared" ca="1" si="231"/>
        <v/>
      </c>
      <c r="UIE248" s="125" t="str">
        <f t="shared" ca="1" si="231"/>
        <v/>
      </c>
      <c r="UIF248" s="125" t="str">
        <f t="shared" ca="1" si="231"/>
        <v/>
      </c>
      <c r="UIG248" s="125" t="str">
        <f t="shared" ca="1" si="231"/>
        <v/>
      </c>
      <c r="UIH248" s="125" t="str">
        <f t="shared" ca="1" si="231"/>
        <v/>
      </c>
      <c r="UII248" s="125" t="str">
        <f t="shared" ca="1" si="231"/>
        <v/>
      </c>
      <c r="UIJ248" s="125" t="str">
        <f t="shared" ca="1" si="231"/>
        <v/>
      </c>
      <c r="UIK248" s="125" t="str">
        <f t="shared" ca="1" si="231"/>
        <v/>
      </c>
      <c r="UIL248" s="125" t="str">
        <f t="shared" ca="1" si="231"/>
        <v/>
      </c>
      <c r="UIM248" s="125" t="str">
        <f t="shared" ca="1" si="231"/>
        <v/>
      </c>
      <c r="UIN248" s="125" t="str">
        <f t="shared" ca="1" si="231"/>
        <v/>
      </c>
      <c r="UIO248" s="125" t="str">
        <f t="shared" ca="1" si="231"/>
        <v/>
      </c>
      <c r="UIP248" s="125" t="str">
        <f t="shared" ca="1" si="231"/>
        <v/>
      </c>
      <c r="UIQ248" s="125" t="str">
        <f t="shared" ca="1" si="231"/>
        <v/>
      </c>
      <c r="UIR248" s="125" t="str">
        <f t="shared" ca="1" si="231"/>
        <v/>
      </c>
      <c r="UIS248" s="125" t="str">
        <f t="shared" ca="1" si="231"/>
        <v/>
      </c>
      <c r="UIT248" s="125" t="str">
        <f t="shared" ca="1" si="231"/>
        <v/>
      </c>
      <c r="UIU248" s="125" t="str">
        <f t="shared" ca="1" si="231"/>
        <v/>
      </c>
      <c r="UIV248" s="125" t="str">
        <f t="shared" ca="1" si="231"/>
        <v/>
      </c>
      <c r="UIW248" s="125" t="str">
        <f t="shared" ca="1" si="231"/>
        <v/>
      </c>
      <c r="UIX248" s="125" t="str">
        <f t="shared" ca="1" si="231"/>
        <v/>
      </c>
      <c r="UIY248" s="125" t="str">
        <f t="shared" ca="1" si="231"/>
        <v/>
      </c>
      <c r="UIZ248" s="125" t="str">
        <f t="shared" ca="1" si="231"/>
        <v/>
      </c>
      <c r="UJA248" s="125" t="str">
        <f t="shared" ca="1" si="231"/>
        <v/>
      </c>
      <c r="UJB248" s="125" t="str">
        <f t="shared" ca="1" si="231"/>
        <v/>
      </c>
      <c r="UJC248" s="125" t="str">
        <f t="shared" ca="1" si="231"/>
        <v/>
      </c>
      <c r="UJD248" s="125" t="str">
        <f t="shared" ca="1" si="231"/>
        <v/>
      </c>
      <c r="UJE248" s="125" t="str">
        <f t="shared" ca="1" si="231"/>
        <v/>
      </c>
      <c r="UJF248" s="125" t="str">
        <f t="shared" ca="1" si="231"/>
        <v/>
      </c>
      <c r="UJG248" s="125" t="str">
        <f t="shared" ca="1" si="231"/>
        <v/>
      </c>
      <c r="UJH248" s="125" t="str">
        <f t="shared" ca="1" si="231"/>
        <v/>
      </c>
      <c r="UJI248" s="125" t="str">
        <f t="shared" ref="UJI248:ULT248" ca="1" si="232">IFERROR(INDEX(UNSPSCDes,MATCH(INDIRECT(ADDRESS(ROW(),COLUMN()-1,4)),UNSPSCCode,0)),"")</f>
        <v/>
      </c>
      <c r="UJJ248" s="125" t="str">
        <f t="shared" ca="1" si="232"/>
        <v/>
      </c>
      <c r="UJK248" s="125" t="str">
        <f t="shared" ca="1" si="232"/>
        <v/>
      </c>
      <c r="UJL248" s="125" t="str">
        <f t="shared" ca="1" si="232"/>
        <v/>
      </c>
      <c r="UJM248" s="125" t="str">
        <f t="shared" ca="1" si="232"/>
        <v/>
      </c>
      <c r="UJN248" s="125" t="str">
        <f t="shared" ca="1" si="232"/>
        <v/>
      </c>
      <c r="UJO248" s="125" t="str">
        <f t="shared" ca="1" si="232"/>
        <v/>
      </c>
      <c r="UJP248" s="125" t="str">
        <f t="shared" ca="1" si="232"/>
        <v/>
      </c>
      <c r="UJQ248" s="125" t="str">
        <f t="shared" ca="1" si="232"/>
        <v/>
      </c>
      <c r="UJR248" s="125" t="str">
        <f t="shared" ca="1" si="232"/>
        <v/>
      </c>
      <c r="UJS248" s="125" t="str">
        <f t="shared" ca="1" si="232"/>
        <v/>
      </c>
      <c r="UJT248" s="125" t="str">
        <f t="shared" ca="1" si="232"/>
        <v/>
      </c>
      <c r="UJU248" s="125" t="str">
        <f t="shared" ca="1" si="232"/>
        <v/>
      </c>
      <c r="UJV248" s="125" t="str">
        <f t="shared" ca="1" si="232"/>
        <v/>
      </c>
      <c r="UJW248" s="125" t="str">
        <f t="shared" ca="1" si="232"/>
        <v/>
      </c>
      <c r="UJX248" s="125" t="str">
        <f t="shared" ca="1" si="232"/>
        <v/>
      </c>
      <c r="UJY248" s="125" t="str">
        <f t="shared" ca="1" si="232"/>
        <v/>
      </c>
      <c r="UJZ248" s="125" t="str">
        <f t="shared" ca="1" si="232"/>
        <v/>
      </c>
      <c r="UKA248" s="125" t="str">
        <f t="shared" ca="1" si="232"/>
        <v/>
      </c>
      <c r="UKB248" s="125" t="str">
        <f t="shared" ca="1" si="232"/>
        <v/>
      </c>
      <c r="UKC248" s="125" t="str">
        <f t="shared" ca="1" si="232"/>
        <v/>
      </c>
      <c r="UKD248" s="125" t="str">
        <f t="shared" ca="1" si="232"/>
        <v/>
      </c>
      <c r="UKE248" s="125" t="str">
        <f t="shared" ca="1" si="232"/>
        <v/>
      </c>
      <c r="UKF248" s="125" t="str">
        <f t="shared" ca="1" si="232"/>
        <v/>
      </c>
      <c r="UKG248" s="125" t="str">
        <f t="shared" ca="1" si="232"/>
        <v/>
      </c>
      <c r="UKH248" s="125" t="str">
        <f t="shared" ca="1" si="232"/>
        <v/>
      </c>
      <c r="UKI248" s="125" t="str">
        <f t="shared" ca="1" si="232"/>
        <v/>
      </c>
      <c r="UKJ248" s="125" t="str">
        <f t="shared" ca="1" si="232"/>
        <v/>
      </c>
      <c r="UKK248" s="125" t="str">
        <f t="shared" ca="1" si="232"/>
        <v/>
      </c>
      <c r="UKL248" s="125" t="str">
        <f t="shared" ca="1" si="232"/>
        <v/>
      </c>
      <c r="UKM248" s="125" t="str">
        <f t="shared" ca="1" si="232"/>
        <v/>
      </c>
      <c r="UKN248" s="125" t="str">
        <f t="shared" ca="1" si="232"/>
        <v/>
      </c>
      <c r="UKO248" s="125" t="str">
        <f t="shared" ca="1" si="232"/>
        <v/>
      </c>
      <c r="UKP248" s="125" t="str">
        <f t="shared" ca="1" si="232"/>
        <v/>
      </c>
      <c r="UKQ248" s="125" t="str">
        <f t="shared" ca="1" si="232"/>
        <v/>
      </c>
      <c r="UKR248" s="125" t="str">
        <f t="shared" ca="1" si="232"/>
        <v/>
      </c>
      <c r="UKS248" s="125" t="str">
        <f t="shared" ca="1" si="232"/>
        <v/>
      </c>
      <c r="UKT248" s="125" t="str">
        <f t="shared" ca="1" si="232"/>
        <v/>
      </c>
      <c r="UKU248" s="125" t="str">
        <f t="shared" ca="1" si="232"/>
        <v/>
      </c>
      <c r="UKV248" s="125" t="str">
        <f t="shared" ca="1" si="232"/>
        <v/>
      </c>
      <c r="UKW248" s="125" t="str">
        <f t="shared" ca="1" si="232"/>
        <v/>
      </c>
      <c r="UKX248" s="125" t="str">
        <f t="shared" ca="1" si="232"/>
        <v/>
      </c>
      <c r="UKY248" s="125" t="str">
        <f t="shared" ca="1" si="232"/>
        <v/>
      </c>
      <c r="UKZ248" s="125" t="str">
        <f t="shared" ca="1" si="232"/>
        <v/>
      </c>
      <c r="ULA248" s="125" t="str">
        <f t="shared" ca="1" si="232"/>
        <v/>
      </c>
      <c r="ULB248" s="125" t="str">
        <f t="shared" ca="1" si="232"/>
        <v/>
      </c>
      <c r="ULC248" s="125" t="str">
        <f t="shared" ca="1" si="232"/>
        <v/>
      </c>
      <c r="ULD248" s="125" t="str">
        <f t="shared" ca="1" si="232"/>
        <v/>
      </c>
      <c r="ULE248" s="125" t="str">
        <f t="shared" ca="1" si="232"/>
        <v/>
      </c>
      <c r="ULF248" s="125" t="str">
        <f t="shared" ca="1" si="232"/>
        <v/>
      </c>
      <c r="ULG248" s="125" t="str">
        <f t="shared" ca="1" si="232"/>
        <v/>
      </c>
      <c r="ULH248" s="125" t="str">
        <f t="shared" ca="1" si="232"/>
        <v/>
      </c>
      <c r="ULI248" s="125" t="str">
        <f t="shared" ca="1" si="232"/>
        <v/>
      </c>
      <c r="ULJ248" s="125" t="str">
        <f t="shared" ca="1" si="232"/>
        <v/>
      </c>
      <c r="ULK248" s="125" t="str">
        <f t="shared" ca="1" si="232"/>
        <v/>
      </c>
      <c r="ULL248" s="125" t="str">
        <f t="shared" ca="1" si="232"/>
        <v/>
      </c>
      <c r="ULM248" s="125" t="str">
        <f t="shared" ca="1" si="232"/>
        <v/>
      </c>
      <c r="ULN248" s="125" t="str">
        <f t="shared" ca="1" si="232"/>
        <v/>
      </c>
      <c r="ULO248" s="125" t="str">
        <f t="shared" ca="1" si="232"/>
        <v/>
      </c>
      <c r="ULP248" s="125" t="str">
        <f t="shared" ca="1" si="232"/>
        <v/>
      </c>
      <c r="ULQ248" s="125" t="str">
        <f t="shared" ca="1" si="232"/>
        <v/>
      </c>
      <c r="ULR248" s="125" t="str">
        <f t="shared" ca="1" si="232"/>
        <v/>
      </c>
      <c r="ULS248" s="125" t="str">
        <f t="shared" ca="1" si="232"/>
        <v/>
      </c>
      <c r="ULT248" s="125" t="str">
        <f t="shared" ca="1" si="232"/>
        <v/>
      </c>
      <c r="ULU248" s="125" t="str">
        <f t="shared" ref="ULU248:UOF248" ca="1" si="233">IFERROR(INDEX(UNSPSCDes,MATCH(INDIRECT(ADDRESS(ROW(),COLUMN()-1,4)),UNSPSCCode,0)),"")</f>
        <v/>
      </c>
      <c r="ULV248" s="125" t="str">
        <f t="shared" ca="1" si="233"/>
        <v/>
      </c>
      <c r="ULW248" s="125" t="str">
        <f t="shared" ca="1" si="233"/>
        <v/>
      </c>
      <c r="ULX248" s="125" t="str">
        <f t="shared" ca="1" si="233"/>
        <v/>
      </c>
      <c r="ULY248" s="125" t="str">
        <f t="shared" ca="1" si="233"/>
        <v/>
      </c>
      <c r="ULZ248" s="125" t="str">
        <f t="shared" ca="1" si="233"/>
        <v/>
      </c>
      <c r="UMA248" s="125" t="str">
        <f t="shared" ca="1" si="233"/>
        <v/>
      </c>
      <c r="UMB248" s="125" t="str">
        <f t="shared" ca="1" si="233"/>
        <v/>
      </c>
      <c r="UMC248" s="125" t="str">
        <f t="shared" ca="1" si="233"/>
        <v/>
      </c>
      <c r="UMD248" s="125" t="str">
        <f t="shared" ca="1" si="233"/>
        <v/>
      </c>
      <c r="UME248" s="125" t="str">
        <f t="shared" ca="1" si="233"/>
        <v/>
      </c>
      <c r="UMF248" s="125" t="str">
        <f t="shared" ca="1" si="233"/>
        <v/>
      </c>
      <c r="UMG248" s="125" t="str">
        <f t="shared" ca="1" si="233"/>
        <v/>
      </c>
      <c r="UMH248" s="125" t="str">
        <f t="shared" ca="1" si="233"/>
        <v/>
      </c>
      <c r="UMI248" s="125" t="str">
        <f t="shared" ca="1" si="233"/>
        <v/>
      </c>
      <c r="UMJ248" s="125" t="str">
        <f t="shared" ca="1" si="233"/>
        <v/>
      </c>
      <c r="UMK248" s="125" t="str">
        <f t="shared" ca="1" si="233"/>
        <v/>
      </c>
      <c r="UML248" s="125" t="str">
        <f t="shared" ca="1" si="233"/>
        <v/>
      </c>
      <c r="UMM248" s="125" t="str">
        <f t="shared" ca="1" si="233"/>
        <v/>
      </c>
      <c r="UMN248" s="125" t="str">
        <f t="shared" ca="1" si="233"/>
        <v/>
      </c>
      <c r="UMO248" s="125" t="str">
        <f t="shared" ca="1" si="233"/>
        <v/>
      </c>
      <c r="UMP248" s="125" t="str">
        <f t="shared" ca="1" si="233"/>
        <v/>
      </c>
      <c r="UMQ248" s="125" t="str">
        <f t="shared" ca="1" si="233"/>
        <v/>
      </c>
      <c r="UMR248" s="125" t="str">
        <f t="shared" ca="1" si="233"/>
        <v/>
      </c>
      <c r="UMS248" s="125" t="str">
        <f t="shared" ca="1" si="233"/>
        <v/>
      </c>
      <c r="UMT248" s="125" t="str">
        <f t="shared" ca="1" si="233"/>
        <v/>
      </c>
      <c r="UMU248" s="125" t="str">
        <f t="shared" ca="1" si="233"/>
        <v/>
      </c>
      <c r="UMV248" s="125" t="str">
        <f t="shared" ca="1" si="233"/>
        <v/>
      </c>
      <c r="UMW248" s="125" t="str">
        <f t="shared" ca="1" si="233"/>
        <v/>
      </c>
      <c r="UMX248" s="125" t="str">
        <f t="shared" ca="1" si="233"/>
        <v/>
      </c>
      <c r="UMY248" s="125" t="str">
        <f t="shared" ca="1" si="233"/>
        <v/>
      </c>
      <c r="UMZ248" s="125" t="str">
        <f t="shared" ca="1" si="233"/>
        <v/>
      </c>
      <c r="UNA248" s="125" t="str">
        <f t="shared" ca="1" si="233"/>
        <v/>
      </c>
      <c r="UNB248" s="125" t="str">
        <f t="shared" ca="1" si="233"/>
        <v/>
      </c>
      <c r="UNC248" s="125" t="str">
        <f t="shared" ca="1" si="233"/>
        <v/>
      </c>
      <c r="UND248" s="125" t="str">
        <f t="shared" ca="1" si="233"/>
        <v/>
      </c>
      <c r="UNE248" s="125" t="str">
        <f t="shared" ca="1" si="233"/>
        <v/>
      </c>
      <c r="UNF248" s="125" t="str">
        <f t="shared" ca="1" si="233"/>
        <v/>
      </c>
      <c r="UNG248" s="125" t="str">
        <f t="shared" ca="1" si="233"/>
        <v/>
      </c>
      <c r="UNH248" s="125" t="str">
        <f t="shared" ca="1" si="233"/>
        <v/>
      </c>
      <c r="UNI248" s="125" t="str">
        <f t="shared" ca="1" si="233"/>
        <v/>
      </c>
      <c r="UNJ248" s="125" t="str">
        <f t="shared" ca="1" si="233"/>
        <v/>
      </c>
      <c r="UNK248" s="125" t="str">
        <f t="shared" ca="1" si="233"/>
        <v/>
      </c>
      <c r="UNL248" s="125" t="str">
        <f t="shared" ca="1" si="233"/>
        <v/>
      </c>
      <c r="UNM248" s="125" t="str">
        <f t="shared" ca="1" si="233"/>
        <v/>
      </c>
      <c r="UNN248" s="125" t="str">
        <f t="shared" ca="1" si="233"/>
        <v/>
      </c>
      <c r="UNO248" s="125" t="str">
        <f t="shared" ca="1" si="233"/>
        <v/>
      </c>
      <c r="UNP248" s="125" t="str">
        <f t="shared" ca="1" si="233"/>
        <v/>
      </c>
      <c r="UNQ248" s="125" t="str">
        <f t="shared" ca="1" si="233"/>
        <v/>
      </c>
      <c r="UNR248" s="125" t="str">
        <f t="shared" ca="1" si="233"/>
        <v/>
      </c>
      <c r="UNS248" s="125" t="str">
        <f t="shared" ca="1" si="233"/>
        <v/>
      </c>
      <c r="UNT248" s="125" t="str">
        <f t="shared" ca="1" si="233"/>
        <v/>
      </c>
      <c r="UNU248" s="125" t="str">
        <f t="shared" ca="1" si="233"/>
        <v/>
      </c>
      <c r="UNV248" s="125" t="str">
        <f t="shared" ca="1" si="233"/>
        <v/>
      </c>
      <c r="UNW248" s="125" t="str">
        <f t="shared" ca="1" si="233"/>
        <v/>
      </c>
      <c r="UNX248" s="125" t="str">
        <f t="shared" ca="1" si="233"/>
        <v/>
      </c>
      <c r="UNY248" s="125" t="str">
        <f t="shared" ca="1" si="233"/>
        <v/>
      </c>
      <c r="UNZ248" s="125" t="str">
        <f t="shared" ca="1" si="233"/>
        <v/>
      </c>
      <c r="UOA248" s="125" t="str">
        <f t="shared" ca="1" si="233"/>
        <v/>
      </c>
      <c r="UOB248" s="125" t="str">
        <f t="shared" ca="1" si="233"/>
        <v/>
      </c>
      <c r="UOC248" s="125" t="str">
        <f t="shared" ca="1" si="233"/>
        <v/>
      </c>
      <c r="UOD248" s="125" t="str">
        <f t="shared" ca="1" si="233"/>
        <v/>
      </c>
      <c r="UOE248" s="125" t="str">
        <f t="shared" ca="1" si="233"/>
        <v/>
      </c>
      <c r="UOF248" s="125" t="str">
        <f t="shared" ca="1" si="233"/>
        <v/>
      </c>
      <c r="UOG248" s="125" t="str">
        <f t="shared" ref="UOG248:UQR248" ca="1" si="234">IFERROR(INDEX(UNSPSCDes,MATCH(INDIRECT(ADDRESS(ROW(),COLUMN()-1,4)),UNSPSCCode,0)),"")</f>
        <v/>
      </c>
      <c r="UOH248" s="125" t="str">
        <f t="shared" ca="1" si="234"/>
        <v/>
      </c>
      <c r="UOI248" s="125" t="str">
        <f t="shared" ca="1" si="234"/>
        <v/>
      </c>
      <c r="UOJ248" s="125" t="str">
        <f t="shared" ca="1" si="234"/>
        <v/>
      </c>
      <c r="UOK248" s="125" t="str">
        <f t="shared" ca="1" si="234"/>
        <v/>
      </c>
      <c r="UOL248" s="125" t="str">
        <f t="shared" ca="1" si="234"/>
        <v/>
      </c>
      <c r="UOM248" s="125" t="str">
        <f t="shared" ca="1" si="234"/>
        <v/>
      </c>
      <c r="UON248" s="125" t="str">
        <f t="shared" ca="1" si="234"/>
        <v/>
      </c>
      <c r="UOO248" s="125" t="str">
        <f t="shared" ca="1" si="234"/>
        <v/>
      </c>
      <c r="UOP248" s="125" t="str">
        <f t="shared" ca="1" si="234"/>
        <v/>
      </c>
      <c r="UOQ248" s="125" t="str">
        <f t="shared" ca="1" si="234"/>
        <v/>
      </c>
      <c r="UOR248" s="125" t="str">
        <f t="shared" ca="1" si="234"/>
        <v/>
      </c>
      <c r="UOS248" s="125" t="str">
        <f t="shared" ca="1" si="234"/>
        <v/>
      </c>
      <c r="UOT248" s="125" t="str">
        <f t="shared" ca="1" si="234"/>
        <v/>
      </c>
      <c r="UOU248" s="125" t="str">
        <f t="shared" ca="1" si="234"/>
        <v/>
      </c>
      <c r="UOV248" s="125" t="str">
        <f t="shared" ca="1" si="234"/>
        <v/>
      </c>
      <c r="UOW248" s="125" t="str">
        <f t="shared" ca="1" si="234"/>
        <v/>
      </c>
      <c r="UOX248" s="125" t="str">
        <f t="shared" ca="1" si="234"/>
        <v/>
      </c>
      <c r="UOY248" s="125" t="str">
        <f t="shared" ca="1" si="234"/>
        <v/>
      </c>
      <c r="UOZ248" s="125" t="str">
        <f t="shared" ca="1" si="234"/>
        <v/>
      </c>
      <c r="UPA248" s="125" t="str">
        <f t="shared" ca="1" si="234"/>
        <v/>
      </c>
      <c r="UPB248" s="125" t="str">
        <f t="shared" ca="1" si="234"/>
        <v/>
      </c>
      <c r="UPC248" s="125" t="str">
        <f t="shared" ca="1" si="234"/>
        <v/>
      </c>
      <c r="UPD248" s="125" t="str">
        <f t="shared" ca="1" si="234"/>
        <v/>
      </c>
      <c r="UPE248" s="125" t="str">
        <f t="shared" ca="1" si="234"/>
        <v/>
      </c>
      <c r="UPF248" s="125" t="str">
        <f t="shared" ca="1" si="234"/>
        <v/>
      </c>
      <c r="UPG248" s="125" t="str">
        <f t="shared" ca="1" si="234"/>
        <v/>
      </c>
      <c r="UPH248" s="125" t="str">
        <f t="shared" ca="1" si="234"/>
        <v/>
      </c>
      <c r="UPI248" s="125" t="str">
        <f t="shared" ca="1" si="234"/>
        <v/>
      </c>
      <c r="UPJ248" s="125" t="str">
        <f t="shared" ca="1" si="234"/>
        <v/>
      </c>
      <c r="UPK248" s="125" t="str">
        <f t="shared" ca="1" si="234"/>
        <v/>
      </c>
      <c r="UPL248" s="125" t="str">
        <f t="shared" ca="1" si="234"/>
        <v/>
      </c>
      <c r="UPM248" s="125" t="str">
        <f t="shared" ca="1" si="234"/>
        <v/>
      </c>
      <c r="UPN248" s="125" t="str">
        <f t="shared" ca="1" si="234"/>
        <v/>
      </c>
      <c r="UPO248" s="125" t="str">
        <f t="shared" ca="1" si="234"/>
        <v/>
      </c>
      <c r="UPP248" s="125" t="str">
        <f t="shared" ca="1" si="234"/>
        <v/>
      </c>
      <c r="UPQ248" s="125" t="str">
        <f t="shared" ca="1" si="234"/>
        <v/>
      </c>
      <c r="UPR248" s="125" t="str">
        <f t="shared" ca="1" si="234"/>
        <v/>
      </c>
      <c r="UPS248" s="125" t="str">
        <f t="shared" ca="1" si="234"/>
        <v/>
      </c>
      <c r="UPT248" s="125" t="str">
        <f t="shared" ca="1" si="234"/>
        <v/>
      </c>
      <c r="UPU248" s="125" t="str">
        <f t="shared" ca="1" si="234"/>
        <v/>
      </c>
      <c r="UPV248" s="125" t="str">
        <f t="shared" ca="1" si="234"/>
        <v/>
      </c>
      <c r="UPW248" s="125" t="str">
        <f t="shared" ca="1" si="234"/>
        <v/>
      </c>
      <c r="UPX248" s="125" t="str">
        <f t="shared" ca="1" si="234"/>
        <v/>
      </c>
      <c r="UPY248" s="125" t="str">
        <f t="shared" ca="1" si="234"/>
        <v/>
      </c>
      <c r="UPZ248" s="125" t="str">
        <f t="shared" ca="1" si="234"/>
        <v/>
      </c>
      <c r="UQA248" s="125" t="str">
        <f t="shared" ca="1" si="234"/>
        <v/>
      </c>
      <c r="UQB248" s="125" t="str">
        <f t="shared" ca="1" si="234"/>
        <v/>
      </c>
      <c r="UQC248" s="125" t="str">
        <f t="shared" ca="1" si="234"/>
        <v/>
      </c>
      <c r="UQD248" s="125" t="str">
        <f t="shared" ca="1" si="234"/>
        <v/>
      </c>
      <c r="UQE248" s="125" t="str">
        <f t="shared" ca="1" si="234"/>
        <v/>
      </c>
      <c r="UQF248" s="125" t="str">
        <f t="shared" ca="1" si="234"/>
        <v/>
      </c>
      <c r="UQG248" s="125" t="str">
        <f t="shared" ca="1" si="234"/>
        <v/>
      </c>
      <c r="UQH248" s="125" t="str">
        <f t="shared" ca="1" si="234"/>
        <v/>
      </c>
      <c r="UQI248" s="125" t="str">
        <f t="shared" ca="1" si="234"/>
        <v/>
      </c>
      <c r="UQJ248" s="125" t="str">
        <f t="shared" ca="1" si="234"/>
        <v/>
      </c>
      <c r="UQK248" s="125" t="str">
        <f t="shared" ca="1" si="234"/>
        <v/>
      </c>
      <c r="UQL248" s="125" t="str">
        <f t="shared" ca="1" si="234"/>
        <v/>
      </c>
      <c r="UQM248" s="125" t="str">
        <f t="shared" ca="1" si="234"/>
        <v/>
      </c>
      <c r="UQN248" s="125" t="str">
        <f t="shared" ca="1" si="234"/>
        <v/>
      </c>
      <c r="UQO248" s="125" t="str">
        <f t="shared" ca="1" si="234"/>
        <v/>
      </c>
      <c r="UQP248" s="125" t="str">
        <f t="shared" ca="1" si="234"/>
        <v/>
      </c>
      <c r="UQQ248" s="125" t="str">
        <f t="shared" ca="1" si="234"/>
        <v/>
      </c>
      <c r="UQR248" s="125" t="str">
        <f t="shared" ca="1" si="234"/>
        <v/>
      </c>
      <c r="UQS248" s="125" t="str">
        <f t="shared" ref="UQS248:UTD248" ca="1" si="235">IFERROR(INDEX(UNSPSCDes,MATCH(INDIRECT(ADDRESS(ROW(),COLUMN()-1,4)),UNSPSCCode,0)),"")</f>
        <v/>
      </c>
      <c r="UQT248" s="125" t="str">
        <f t="shared" ca="1" si="235"/>
        <v/>
      </c>
      <c r="UQU248" s="125" t="str">
        <f t="shared" ca="1" si="235"/>
        <v/>
      </c>
      <c r="UQV248" s="125" t="str">
        <f t="shared" ca="1" si="235"/>
        <v/>
      </c>
      <c r="UQW248" s="125" t="str">
        <f t="shared" ca="1" si="235"/>
        <v/>
      </c>
      <c r="UQX248" s="125" t="str">
        <f t="shared" ca="1" si="235"/>
        <v/>
      </c>
      <c r="UQY248" s="125" t="str">
        <f t="shared" ca="1" si="235"/>
        <v/>
      </c>
      <c r="UQZ248" s="125" t="str">
        <f t="shared" ca="1" si="235"/>
        <v/>
      </c>
      <c r="URA248" s="125" t="str">
        <f t="shared" ca="1" si="235"/>
        <v/>
      </c>
      <c r="URB248" s="125" t="str">
        <f t="shared" ca="1" si="235"/>
        <v/>
      </c>
      <c r="URC248" s="125" t="str">
        <f t="shared" ca="1" si="235"/>
        <v/>
      </c>
      <c r="URD248" s="125" t="str">
        <f t="shared" ca="1" si="235"/>
        <v/>
      </c>
      <c r="URE248" s="125" t="str">
        <f t="shared" ca="1" si="235"/>
        <v/>
      </c>
      <c r="URF248" s="125" t="str">
        <f t="shared" ca="1" si="235"/>
        <v/>
      </c>
      <c r="URG248" s="125" t="str">
        <f t="shared" ca="1" si="235"/>
        <v/>
      </c>
      <c r="URH248" s="125" t="str">
        <f t="shared" ca="1" si="235"/>
        <v/>
      </c>
      <c r="URI248" s="125" t="str">
        <f t="shared" ca="1" si="235"/>
        <v/>
      </c>
      <c r="URJ248" s="125" t="str">
        <f t="shared" ca="1" si="235"/>
        <v/>
      </c>
      <c r="URK248" s="125" t="str">
        <f t="shared" ca="1" si="235"/>
        <v/>
      </c>
      <c r="URL248" s="125" t="str">
        <f t="shared" ca="1" si="235"/>
        <v/>
      </c>
      <c r="URM248" s="125" t="str">
        <f t="shared" ca="1" si="235"/>
        <v/>
      </c>
      <c r="URN248" s="125" t="str">
        <f t="shared" ca="1" si="235"/>
        <v/>
      </c>
      <c r="URO248" s="125" t="str">
        <f t="shared" ca="1" si="235"/>
        <v/>
      </c>
      <c r="URP248" s="125" t="str">
        <f t="shared" ca="1" si="235"/>
        <v/>
      </c>
      <c r="URQ248" s="125" t="str">
        <f t="shared" ca="1" si="235"/>
        <v/>
      </c>
      <c r="URR248" s="125" t="str">
        <f t="shared" ca="1" si="235"/>
        <v/>
      </c>
      <c r="URS248" s="125" t="str">
        <f t="shared" ca="1" si="235"/>
        <v/>
      </c>
      <c r="URT248" s="125" t="str">
        <f t="shared" ca="1" si="235"/>
        <v/>
      </c>
      <c r="URU248" s="125" t="str">
        <f t="shared" ca="1" si="235"/>
        <v/>
      </c>
      <c r="URV248" s="125" t="str">
        <f t="shared" ca="1" si="235"/>
        <v/>
      </c>
      <c r="URW248" s="125" t="str">
        <f t="shared" ca="1" si="235"/>
        <v/>
      </c>
      <c r="URX248" s="125" t="str">
        <f t="shared" ca="1" si="235"/>
        <v/>
      </c>
      <c r="URY248" s="125" t="str">
        <f t="shared" ca="1" si="235"/>
        <v/>
      </c>
      <c r="URZ248" s="125" t="str">
        <f t="shared" ca="1" si="235"/>
        <v/>
      </c>
      <c r="USA248" s="125" t="str">
        <f t="shared" ca="1" si="235"/>
        <v/>
      </c>
      <c r="USB248" s="125" t="str">
        <f t="shared" ca="1" si="235"/>
        <v/>
      </c>
      <c r="USC248" s="125" t="str">
        <f t="shared" ca="1" si="235"/>
        <v/>
      </c>
      <c r="USD248" s="125" t="str">
        <f t="shared" ca="1" si="235"/>
        <v/>
      </c>
      <c r="USE248" s="125" t="str">
        <f t="shared" ca="1" si="235"/>
        <v/>
      </c>
      <c r="USF248" s="125" t="str">
        <f t="shared" ca="1" si="235"/>
        <v/>
      </c>
      <c r="USG248" s="125" t="str">
        <f t="shared" ca="1" si="235"/>
        <v/>
      </c>
      <c r="USH248" s="125" t="str">
        <f t="shared" ca="1" si="235"/>
        <v/>
      </c>
      <c r="USI248" s="125" t="str">
        <f t="shared" ca="1" si="235"/>
        <v/>
      </c>
      <c r="USJ248" s="125" t="str">
        <f t="shared" ca="1" si="235"/>
        <v/>
      </c>
      <c r="USK248" s="125" t="str">
        <f t="shared" ca="1" si="235"/>
        <v/>
      </c>
      <c r="USL248" s="125" t="str">
        <f t="shared" ca="1" si="235"/>
        <v/>
      </c>
      <c r="USM248" s="125" t="str">
        <f t="shared" ca="1" si="235"/>
        <v/>
      </c>
      <c r="USN248" s="125" t="str">
        <f t="shared" ca="1" si="235"/>
        <v/>
      </c>
      <c r="USO248" s="125" t="str">
        <f t="shared" ca="1" si="235"/>
        <v/>
      </c>
      <c r="USP248" s="125" t="str">
        <f t="shared" ca="1" si="235"/>
        <v/>
      </c>
      <c r="USQ248" s="125" t="str">
        <f t="shared" ca="1" si="235"/>
        <v/>
      </c>
      <c r="USR248" s="125" t="str">
        <f t="shared" ca="1" si="235"/>
        <v/>
      </c>
      <c r="USS248" s="125" t="str">
        <f t="shared" ca="1" si="235"/>
        <v/>
      </c>
      <c r="UST248" s="125" t="str">
        <f t="shared" ca="1" si="235"/>
        <v/>
      </c>
      <c r="USU248" s="125" t="str">
        <f t="shared" ca="1" si="235"/>
        <v/>
      </c>
      <c r="USV248" s="125" t="str">
        <f t="shared" ca="1" si="235"/>
        <v/>
      </c>
      <c r="USW248" s="125" t="str">
        <f t="shared" ca="1" si="235"/>
        <v/>
      </c>
      <c r="USX248" s="125" t="str">
        <f t="shared" ca="1" si="235"/>
        <v/>
      </c>
      <c r="USY248" s="125" t="str">
        <f t="shared" ca="1" si="235"/>
        <v/>
      </c>
      <c r="USZ248" s="125" t="str">
        <f t="shared" ca="1" si="235"/>
        <v/>
      </c>
      <c r="UTA248" s="125" t="str">
        <f t="shared" ca="1" si="235"/>
        <v/>
      </c>
      <c r="UTB248" s="125" t="str">
        <f t="shared" ca="1" si="235"/>
        <v/>
      </c>
      <c r="UTC248" s="125" t="str">
        <f t="shared" ca="1" si="235"/>
        <v/>
      </c>
      <c r="UTD248" s="125" t="str">
        <f t="shared" ca="1" si="235"/>
        <v/>
      </c>
      <c r="UTE248" s="125" t="str">
        <f t="shared" ref="UTE248:UVP248" ca="1" si="236">IFERROR(INDEX(UNSPSCDes,MATCH(INDIRECT(ADDRESS(ROW(),COLUMN()-1,4)),UNSPSCCode,0)),"")</f>
        <v/>
      </c>
      <c r="UTF248" s="125" t="str">
        <f t="shared" ca="1" si="236"/>
        <v/>
      </c>
      <c r="UTG248" s="125" t="str">
        <f t="shared" ca="1" si="236"/>
        <v/>
      </c>
      <c r="UTH248" s="125" t="str">
        <f t="shared" ca="1" si="236"/>
        <v/>
      </c>
      <c r="UTI248" s="125" t="str">
        <f t="shared" ca="1" si="236"/>
        <v/>
      </c>
      <c r="UTJ248" s="125" t="str">
        <f t="shared" ca="1" si="236"/>
        <v/>
      </c>
      <c r="UTK248" s="125" t="str">
        <f t="shared" ca="1" si="236"/>
        <v/>
      </c>
      <c r="UTL248" s="125" t="str">
        <f t="shared" ca="1" si="236"/>
        <v/>
      </c>
      <c r="UTM248" s="125" t="str">
        <f t="shared" ca="1" si="236"/>
        <v/>
      </c>
      <c r="UTN248" s="125" t="str">
        <f t="shared" ca="1" si="236"/>
        <v/>
      </c>
      <c r="UTO248" s="125" t="str">
        <f t="shared" ca="1" si="236"/>
        <v/>
      </c>
      <c r="UTP248" s="125" t="str">
        <f t="shared" ca="1" si="236"/>
        <v/>
      </c>
      <c r="UTQ248" s="125" t="str">
        <f t="shared" ca="1" si="236"/>
        <v/>
      </c>
      <c r="UTR248" s="125" t="str">
        <f t="shared" ca="1" si="236"/>
        <v/>
      </c>
      <c r="UTS248" s="125" t="str">
        <f t="shared" ca="1" si="236"/>
        <v/>
      </c>
      <c r="UTT248" s="125" t="str">
        <f t="shared" ca="1" si="236"/>
        <v/>
      </c>
      <c r="UTU248" s="125" t="str">
        <f t="shared" ca="1" si="236"/>
        <v/>
      </c>
      <c r="UTV248" s="125" t="str">
        <f t="shared" ca="1" si="236"/>
        <v/>
      </c>
      <c r="UTW248" s="125" t="str">
        <f t="shared" ca="1" si="236"/>
        <v/>
      </c>
      <c r="UTX248" s="125" t="str">
        <f t="shared" ca="1" si="236"/>
        <v/>
      </c>
      <c r="UTY248" s="125" t="str">
        <f t="shared" ca="1" si="236"/>
        <v/>
      </c>
      <c r="UTZ248" s="125" t="str">
        <f t="shared" ca="1" si="236"/>
        <v/>
      </c>
      <c r="UUA248" s="125" t="str">
        <f t="shared" ca="1" si="236"/>
        <v/>
      </c>
      <c r="UUB248" s="125" t="str">
        <f t="shared" ca="1" si="236"/>
        <v/>
      </c>
      <c r="UUC248" s="125" t="str">
        <f t="shared" ca="1" si="236"/>
        <v/>
      </c>
      <c r="UUD248" s="125" t="str">
        <f t="shared" ca="1" si="236"/>
        <v/>
      </c>
      <c r="UUE248" s="125" t="str">
        <f t="shared" ca="1" si="236"/>
        <v/>
      </c>
      <c r="UUF248" s="125" t="str">
        <f t="shared" ca="1" si="236"/>
        <v/>
      </c>
      <c r="UUG248" s="125" t="str">
        <f t="shared" ca="1" si="236"/>
        <v/>
      </c>
      <c r="UUH248" s="125" t="str">
        <f t="shared" ca="1" si="236"/>
        <v/>
      </c>
      <c r="UUI248" s="125" t="str">
        <f t="shared" ca="1" si="236"/>
        <v/>
      </c>
      <c r="UUJ248" s="125" t="str">
        <f t="shared" ca="1" si="236"/>
        <v/>
      </c>
      <c r="UUK248" s="125" t="str">
        <f t="shared" ca="1" si="236"/>
        <v/>
      </c>
      <c r="UUL248" s="125" t="str">
        <f t="shared" ca="1" si="236"/>
        <v/>
      </c>
      <c r="UUM248" s="125" t="str">
        <f t="shared" ca="1" si="236"/>
        <v/>
      </c>
      <c r="UUN248" s="125" t="str">
        <f t="shared" ca="1" si="236"/>
        <v/>
      </c>
      <c r="UUO248" s="125" t="str">
        <f t="shared" ca="1" si="236"/>
        <v/>
      </c>
      <c r="UUP248" s="125" t="str">
        <f t="shared" ca="1" si="236"/>
        <v/>
      </c>
      <c r="UUQ248" s="125" t="str">
        <f t="shared" ca="1" si="236"/>
        <v/>
      </c>
      <c r="UUR248" s="125" t="str">
        <f t="shared" ca="1" si="236"/>
        <v/>
      </c>
      <c r="UUS248" s="125" t="str">
        <f t="shared" ca="1" si="236"/>
        <v/>
      </c>
      <c r="UUT248" s="125" t="str">
        <f t="shared" ca="1" si="236"/>
        <v/>
      </c>
      <c r="UUU248" s="125" t="str">
        <f t="shared" ca="1" si="236"/>
        <v/>
      </c>
      <c r="UUV248" s="125" t="str">
        <f t="shared" ca="1" si="236"/>
        <v/>
      </c>
      <c r="UUW248" s="125" t="str">
        <f t="shared" ca="1" si="236"/>
        <v/>
      </c>
      <c r="UUX248" s="125" t="str">
        <f t="shared" ca="1" si="236"/>
        <v/>
      </c>
      <c r="UUY248" s="125" t="str">
        <f t="shared" ca="1" si="236"/>
        <v/>
      </c>
      <c r="UUZ248" s="125" t="str">
        <f t="shared" ca="1" si="236"/>
        <v/>
      </c>
      <c r="UVA248" s="125" t="str">
        <f t="shared" ca="1" si="236"/>
        <v/>
      </c>
      <c r="UVB248" s="125" t="str">
        <f t="shared" ca="1" si="236"/>
        <v/>
      </c>
      <c r="UVC248" s="125" t="str">
        <f t="shared" ca="1" si="236"/>
        <v/>
      </c>
      <c r="UVD248" s="125" t="str">
        <f t="shared" ca="1" si="236"/>
        <v/>
      </c>
      <c r="UVE248" s="125" t="str">
        <f t="shared" ca="1" si="236"/>
        <v/>
      </c>
      <c r="UVF248" s="125" t="str">
        <f t="shared" ca="1" si="236"/>
        <v/>
      </c>
      <c r="UVG248" s="125" t="str">
        <f t="shared" ca="1" si="236"/>
        <v/>
      </c>
      <c r="UVH248" s="125" t="str">
        <f t="shared" ca="1" si="236"/>
        <v/>
      </c>
      <c r="UVI248" s="125" t="str">
        <f t="shared" ca="1" si="236"/>
        <v/>
      </c>
      <c r="UVJ248" s="125" t="str">
        <f t="shared" ca="1" si="236"/>
        <v/>
      </c>
      <c r="UVK248" s="125" t="str">
        <f t="shared" ca="1" si="236"/>
        <v/>
      </c>
      <c r="UVL248" s="125" t="str">
        <f t="shared" ca="1" si="236"/>
        <v/>
      </c>
      <c r="UVM248" s="125" t="str">
        <f t="shared" ca="1" si="236"/>
        <v/>
      </c>
      <c r="UVN248" s="125" t="str">
        <f t="shared" ca="1" si="236"/>
        <v/>
      </c>
      <c r="UVO248" s="125" t="str">
        <f t="shared" ca="1" si="236"/>
        <v/>
      </c>
      <c r="UVP248" s="125" t="str">
        <f t="shared" ca="1" si="236"/>
        <v/>
      </c>
      <c r="UVQ248" s="125" t="str">
        <f t="shared" ref="UVQ248:UYB248" ca="1" si="237">IFERROR(INDEX(UNSPSCDes,MATCH(INDIRECT(ADDRESS(ROW(),COLUMN()-1,4)),UNSPSCCode,0)),"")</f>
        <v/>
      </c>
      <c r="UVR248" s="125" t="str">
        <f t="shared" ca="1" si="237"/>
        <v/>
      </c>
      <c r="UVS248" s="125" t="str">
        <f t="shared" ca="1" si="237"/>
        <v/>
      </c>
      <c r="UVT248" s="125" t="str">
        <f t="shared" ca="1" si="237"/>
        <v/>
      </c>
      <c r="UVU248" s="125" t="str">
        <f t="shared" ca="1" si="237"/>
        <v/>
      </c>
      <c r="UVV248" s="125" t="str">
        <f t="shared" ca="1" si="237"/>
        <v/>
      </c>
      <c r="UVW248" s="125" t="str">
        <f t="shared" ca="1" si="237"/>
        <v/>
      </c>
      <c r="UVX248" s="125" t="str">
        <f t="shared" ca="1" si="237"/>
        <v/>
      </c>
      <c r="UVY248" s="125" t="str">
        <f t="shared" ca="1" si="237"/>
        <v/>
      </c>
      <c r="UVZ248" s="125" t="str">
        <f t="shared" ca="1" si="237"/>
        <v/>
      </c>
      <c r="UWA248" s="125" t="str">
        <f t="shared" ca="1" si="237"/>
        <v/>
      </c>
      <c r="UWB248" s="125" t="str">
        <f t="shared" ca="1" si="237"/>
        <v/>
      </c>
      <c r="UWC248" s="125" t="str">
        <f t="shared" ca="1" si="237"/>
        <v/>
      </c>
      <c r="UWD248" s="125" t="str">
        <f t="shared" ca="1" si="237"/>
        <v/>
      </c>
      <c r="UWE248" s="125" t="str">
        <f t="shared" ca="1" si="237"/>
        <v/>
      </c>
      <c r="UWF248" s="125" t="str">
        <f t="shared" ca="1" si="237"/>
        <v/>
      </c>
      <c r="UWG248" s="125" t="str">
        <f t="shared" ca="1" si="237"/>
        <v/>
      </c>
      <c r="UWH248" s="125" t="str">
        <f t="shared" ca="1" si="237"/>
        <v/>
      </c>
      <c r="UWI248" s="125" t="str">
        <f t="shared" ca="1" si="237"/>
        <v/>
      </c>
      <c r="UWJ248" s="125" t="str">
        <f t="shared" ca="1" si="237"/>
        <v/>
      </c>
      <c r="UWK248" s="125" t="str">
        <f t="shared" ca="1" si="237"/>
        <v/>
      </c>
      <c r="UWL248" s="125" t="str">
        <f t="shared" ca="1" si="237"/>
        <v/>
      </c>
      <c r="UWM248" s="125" t="str">
        <f t="shared" ca="1" si="237"/>
        <v/>
      </c>
      <c r="UWN248" s="125" t="str">
        <f t="shared" ca="1" si="237"/>
        <v/>
      </c>
      <c r="UWO248" s="125" t="str">
        <f t="shared" ca="1" si="237"/>
        <v/>
      </c>
      <c r="UWP248" s="125" t="str">
        <f t="shared" ca="1" si="237"/>
        <v/>
      </c>
      <c r="UWQ248" s="125" t="str">
        <f t="shared" ca="1" si="237"/>
        <v/>
      </c>
      <c r="UWR248" s="125" t="str">
        <f t="shared" ca="1" si="237"/>
        <v/>
      </c>
      <c r="UWS248" s="125" t="str">
        <f t="shared" ca="1" si="237"/>
        <v/>
      </c>
      <c r="UWT248" s="125" t="str">
        <f t="shared" ca="1" si="237"/>
        <v/>
      </c>
      <c r="UWU248" s="125" t="str">
        <f t="shared" ca="1" si="237"/>
        <v/>
      </c>
      <c r="UWV248" s="125" t="str">
        <f t="shared" ca="1" si="237"/>
        <v/>
      </c>
      <c r="UWW248" s="125" t="str">
        <f t="shared" ca="1" si="237"/>
        <v/>
      </c>
      <c r="UWX248" s="125" t="str">
        <f t="shared" ca="1" si="237"/>
        <v/>
      </c>
      <c r="UWY248" s="125" t="str">
        <f t="shared" ca="1" si="237"/>
        <v/>
      </c>
      <c r="UWZ248" s="125" t="str">
        <f t="shared" ca="1" si="237"/>
        <v/>
      </c>
      <c r="UXA248" s="125" t="str">
        <f t="shared" ca="1" si="237"/>
        <v/>
      </c>
      <c r="UXB248" s="125" t="str">
        <f t="shared" ca="1" si="237"/>
        <v/>
      </c>
      <c r="UXC248" s="125" t="str">
        <f t="shared" ca="1" si="237"/>
        <v/>
      </c>
      <c r="UXD248" s="125" t="str">
        <f t="shared" ca="1" si="237"/>
        <v/>
      </c>
      <c r="UXE248" s="125" t="str">
        <f t="shared" ca="1" si="237"/>
        <v/>
      </c>
      <c r="UXF248" s="125" t="str">
        <f t="shared" ca="1" si="237"/>
        <v/>
      </c>
      <c r="UXG248" s="125" t="str">
        <f t="shared" ca="1" si="237"/>
        <v/>
      </c>
      <c r="UXH248" s="125" t="str">
        <f t="shared" ca="1" si="237"/>
        <v/>
      </c>
      <c r="UXI248" s="125" t="str">
        <f t="shared" ca="1" si="237"/>
        <v/>
      </c>
      <c r="UXJ248" s="125" t="str">
        <f t="shared" ca="1" si="237"/>
        <v/>
      </c>
      <c r="UXK248" s="125" t="str">
        <f t="shared" ca="1" si="237"/>
        <v/>
      </c>
      <c r="UXL248" s="125" t="str">
        <f t="shared" ca="1" si="237"/>
        <v/>
      </c>
      <c r="UXM248" s="125" t="str">
        <f t="shared" ca="1" si="237"/>
        <v/>
      </c>
      <c r="UXN248" s="125" t="str">
        <f t="shared" ca="1" si="237"/>
        <v/>
      </c>
      <c r="UXO248" s="125" t="str">
        <f t="shared" ca="1" si="237"/>
        <v/>
      </c>
      <c r="UXP248" s="125" t="str">
        <f t="shared" ca="1" si="237"/>
        <v/>
      </c>
      <c r="UXQ248" s="125" t="str">
        <f t="shared" ca="1" si="237"/>
        <v/>
      </c>
      <c r="UXR248" s="125" t="str">
        <f t="shared" ca="1" si="237"/>
        <v/>
      </c>
      <c r="UXS248" s="125" t="str">
        <f t="shared" ca="1" si="237"/>
        <v/>
      </c>
      <c r="UXT248" s="125" t="str">
        <f t="shared" ca="1" si="237"/>
        <v/>
      </c>
      <c r="UXU248" s="125" t="str">
        <f t="shared" ca="1" si="237"/>
        <v/>
      </c>
      <c r="UXV248" s="125" t="str">
        <f t="shared" ca="1" si="237"/>
        <v/>
      </c>
      <c r="UXW248" s="125" t="str">
        <f t="shared" ca="1" si="237"/>
        <v/>
      </c>
      <c r="UXX248" s="125" t="str">
        <f t="shared" ca="1" si="237"/>
        <v/>
      </c>
      <c r="UXY248" s="125" t="str">
        <f t="shared" ca="1" si="237"/>
        <v/>
      </c>
      <c r="UXZ248" s="125" t="str">
        <f t="shared" ca="1" si="237"/>
        <v/>
      </c>
      <c r="UYA248" s="125" t="str">
        <f t="shared" ca="1" si="237"/>
        <v/>
      </c>
      <c r="UYB248" s="125" t="str">
        <f t="shared" ca="1" si="237"/>
        <v/>
      </c>
      <c r="UYC248" s="125" t="str">
        <f t="shared" ref="UYC248:VAN248" ca="1" si="238">IFERROR(INDEX(UNSPSCDes,MATCH(INDIRECT(ADDRESS(ROW(),COLUMN()-1,4)),UNSPSCCode,0)),"")</f>
        <v/>
      </c>
      <c r="UYD248" s="125" t="str">
        <f t="shared" ca="1" si="238"/>
        <v/>
      </c>
      <c r="UYE248" s="125" t="str">
        <f t="shared" ca="1" si="238"/>
        <v/>
      </c>
      <c r="UYF248" s="125" t="str">
        <f t="shared" ca="1" si="238"/>
        <v/>
      </c>
      <c r="UYG248" s="125" t="str">
        <f t="shared" ca="1" si="238"/>
        <v/>
      </c>
      <c r="UYH248" s="125" t="str">
        <f t="shared" ca="1" si="238"/>
        <v/>
      </c>
      <c r="UYI248" s="125" t="str">
        <f t="shared" ca="1" si="238"/>
        <v/>
      </c>
      <c r="UYJ248" s="125" t="str">
        <f t="shared" ca="1" si="238"/>
        <v/>
      </c>
      <c r="UYK248" s="125" t="str">
        <f t="shared" ca="1" si="238"/>
        <v/>
      </c>
      <c r="UYL248" s="125" t="str">
        <f t="shared" ca="1" si="238"/>
        <v/>
      </c>
      <c r="UYM248" s="125" t="str">
        <f t="shared" ca="1" si="238"/>
        <v/>
      </c>
      <c r="UYN248" s="125" t="str">
        <f t="shared" ca="1" si="238"/>
        <v/>
      </c>
      <c r="UYO248" s="125" t="str">
        <f t="shared" ca="1" si="238"/>
        <v/>
      </c>
      <c r="UYP248" s="125" t="str">
        <f t="shared" ca="1" si="238"/>
        <v/>
      </c>
      <c r="UYQ248" s="125" t="str">
        <f t="shared" ca="1" si="238"/>
        <v/>
      </c>
      <c r="UYR248" s="125" t="str">
        <f t="shared" ca="1" si="238"/>
        <v/>
      </c>
      <c r="UYS248" s="125" t="str">
        <f t="shared" ca="1" si="238"/>
        <v/>
      </c>
      <c r="UYT248" s="125" t="str">
        <f t="shared" ca="1" si="238"/>
        <v/>
      </c>
      <c r="UYU248" s="125" t="str">
        <f t="shared" ca="1" si="238"/>
        <v/>
      </c>
      <c r="UYV248" s="125" t="str">
        <f t="shared" ca="1" si="238"/>
        <v/>
      </c>
      <c r="UYW248" s="125" t="str">
        <f t="shared" ca="1" si="238"/>
        <v/>
      </c>
      <c r="UYX248" s="125" t="str">
        <f t="shared" ca="1" si="238"/>
        <v/>
      </c>
      <c r="UYY248" s="125" t="str">
        <f t="shared" ca="1" si="238"/>
        <v/>
      </c>
      <c r="UYZ248" s="125" t="str">
        <f t="shared" ca="1" si="238"/>
        <v/>
      </c>
      <c r="UZA248" s="125" t="str">
        <f t="shared" ca="1" si="238"/>
        <v/>
      </c>
      <c r="UZB248" s="125" t="str">
        <f t="shared" ca="1" si="238"/>
        <v/>
      </c>
      <c r="UZC248" s="125" t="str">
        <f t="shared" ca="1" si="238"/>
        <v/>
      </c>
      <c r="UZD248" s="125" t="str">
        <f t="shared" ca="1" si="238"/>
        <v/>
      </c>
      <c r="UZE248" s="125" t="str">
        <f t="shared" ca="1" si="238"/>
        <v/>
      </c>
      <c r="UZF248" s="125" t="str">
        <f t="shared" ca="1" si="238"/>
        <v/>
      </c>
      <c r="UZG248" s="125" t="str">
        <f t="shared" ca="1" si="238"/>
        <v/>
      </c>
      <c r="UZH248" s="125" t="str">
        <f t="shared" ca="1" si="238"/>
        <v/>
      </c>
      <c r="UZI248" s="125" t="str">
        <f t="shared" ca="1" si="238"/>
        <v/>
      </c>
      <c r="UZJ248" s="125" t="str">
        <f t="shared" ca="1" si="238"/>
        <v/>
      </c>
      <c r="UZK248" s="125" t="str">
        <f t="shared" ca="1" si="238"/>
        <v/>
      </c>
      <c r="UZL248" s="125" t="str">
        <f t="shared" ca="1" si="238"/>
        <v/>
      </c>
      <c r="UZM248" s="125" t="str">
        <f t="shared" ca="1" si="238"/>
        <v/>
      </c>
      <c r="UZN248" s="125" t="str">
        <f t="shared" ca="1" si="238"/>
        <v/>
      </c>
      <c r="UZO248" s="125" t="str">
        <f t="shared" ca="1" si="238"/>
        <v/>
      </c>
      <c r="UZP248" s="125" t="str">
        <f t="shared" ca="1" si="238"/>
        <v/>
      </c>
      <c r="UZQ248" s="125" t="str">
        <f t="shared" ca="1" si="238"/>
        <v/>
      </c>
      <c r="UZR248" s="125" t="str">
        <f t="shared" ca="1" si="238"/>
        <v/>
      </c>
      <c r="UZS248" s="125" t="str">
        <f t="shared" ca="1" si="238"/>
        <v/>
      </c>
      <c r="UZT248" s="125" t="str">
        <f t="shared" ca="1" si="238"/>
        <v/>
      </c>
      <c r="UZU248" s="125" t="str">
        <f t="shared" ca="1" si="238"/>
        <v/>
      </c>
      <c r="UZV248" s="125" t="str">
        <f t="shared" ca="1" si="238"/>
        <v/>
      </c>
      <c r="UZW248" s="125" t="str">
        <f t="shared" ca="1" si="238"/>
        <v/>
      </c>
      <c r="UZX248" s="125" t="str">
        <f t="shared" ca="1" si="238"/>
        <v/>
      </c>
      <c r="UZY248" s="125" t="str">
        <f t="shared" ca="1" si="238"/>
        <v/>
      </c>
      <c r="UZZ248" s="125" t="str">
        <f t="shared" ca="1" si="238"/>
        <v/>
      </c>
      <c r="VAA248" s="125" t="str">
        <f t="shared" ca="1" si="238"/>
        <v/>
      </c>
      <c r="VAB248" s="125" t="str">
        <f t="shared" ca="1" si="238"/>
        <v/>
      </c>
      <c r="VAC248" s="125" t="str">
        <f t="shared" ca="1" si="238"/>
        <v/>
      </c>
      <c r="VAD248" s="125" t="str">
        <f t="shared" ca="1" si="238"/>
        <v/>
      </c>
      <c r="VAE248" s="125" t="str">
        <f t="shared" ca="1" si="238"/>
        <v/>
      </c>
      <c r="VAF248" s="125" t="str">
        <f t="shared" ca="1" si="238"/>
        <v/>
      </c>
      <c r="VAG248" s="125" t="str">
        <f t="shared" ca="1" si="238"/>
        <v/>
      </c>
      <c r="VAH248" s="125" t="str">
        <f t="shared" ca="1" si="238"/>
        <v/>
      </c>
      <c r="VAI248" s="125" t="str">
        <f t="shared" ca="1" si="238"/>
        <v/>
      </c>
      <c r="VAJ248" s="125" t="str">
        <f t="shared" ca="1" si="238"/>
        <v/>
      </c>
      <c r="VAK248" s="125" t="str">
        <f t="shared" ca="1" si="238"/>
        <v/>
      </c>
      <c r="VAL248" s="125" t="str">
        <f t="shared" ca="1" si="238"/>
        <v/>
      </c>
      <c r="VAM248" s="125" t="str">
        <f t="shared" ca="1" si="238"/>
        <v/>
      </c>
      <c r="VAN248" s="125" t="str">
        <f t="shared" ca="1" si="238"/>
        <v/>
      </c>
      <c r="VAO248" s="125" t="str">
        <f t="shared" ref="VAO248:VCZ248" ca="1" si="239">IFERROR(INDEX(UNSPSCDes,MATCH(INDIRECT(ADDRESS(ROW(),COLUMN()-1,4)),UNSPSCCode,0)),"")</f>
        <v/>
      </c>
      <c r="VAP248" s="125" t="str">
        <f t="shared" ca="1" si="239"/>
        <v/>
      </c>
      <c r="VAQ248" s="125" t="str">
        <f t="shared" ca="1" si="239"/>
        <v/>
      </c>
      <c r="VAR248" s="125" t="str">
        <f t="shared" ca="1" si="239"/>
        <v/>
      </c>
      <c r="VAS248" s="125" t="str">
        <f t="shared" ca="1" si="239"/>
        <v/>
      </c>
      <c r="VAT248" s="125" t="str">
        <f t="shared" ca="1" si="239"/>
        <v/>
      </c>
      <c r="VAU248" s="125" t="str">
        <f t="shared" ca="1" si="239"/>
        <v/>
      </c>
      <c r="VAV248" s="125" t="str">
        <f t="shared" ca="1" si="239"/>
        <v/>
      </c>
      <c r="VAW248" s="125" t="str">
        <f t="shared" ca="1" si="239"/>
        <v/>
      </c>
      <c r="VAX248" s="125" t="str">
        <f t="shared" ca="1" si="239"/>
        <v/>
      </c>
      <c r="VAY248" s="125" t="str">
        <f t="shared" ca="1" si="239"/>
        <v/>
      </c>
      <c r="VAZ248" s="125" t="str">
        <f t="shared" ca="1" si="239"/>
        <v/>
      </c>
      <c r="VBA248" s="125" t="str">
        <f t="shared" ca="1" si="239"/>
        <v/>
      </c>
      <c r="VBB248" s="125" t="str">
        <f t="shared" ca="1" si="239"/>
        <v/>
      </c>
      <c r="VBC248" s="125" t="str">
        <f t="shared" ca="1" si="239"/>
        <v/>
      </c>
      <c r="VBD248" s="125" t="str">
        <f t="shared" ca="1" si="239"/>
        <v/>
      </c>
      <c r="VBE248" s="125" t="str">
        <f t="shared" ca="1" si="239"/>
        <v/>
      </c>
      <c r="VBF248" s="125" t="str">
        <f t="shared" ca="1" si="239"/>
        <v/>
      </c>
      <c r="VBG248" s="125" t="str">
        <f t="shared" ca="1" si="239"/>
        <v/>
      </c>
      <c r="VBH248" s="125" t="str">
        <f t="shared" ca="1" si="239"/>
        <v/>
      </c>
      <c r="VBI248" s="125" t="str">
        <f t="shared" ca="1" si="239"/>
        <v/>
      </c>
      <c r="VBJ248" s="125" t="str">
        <f t="shared" ca="1" si="239"/>
        <v/>
      </c>
      <c r="VBK248" s="125" t="str">
        <f t="shared" ca="1" si="239"/>
        <v/>
      </c>
      <c r="VBL248" s="125" t="str">
        <f t="shared" ca="1" si="239"/>
        <v/>
      </c>
      <c r="VBM248" s="125" t="str">
        <f t="shared" ca="1" si="239"/>
        <v/>
      </c>
      <c r="VBN248" s="125" t="str">
        <f t="shared" ca="1" si="239"/>
        <v/>
      </c>
      <c r="VBO248" s="125" t="str">
        <f t="shared" ca="1" si="239"/>
        <v/>
      </c>
      <c r="VBP248" s="125" t="str">
        <f t="shared" ca="1" si="239"/>
        <v/>
      </c>
      <c r="VBQ248" s="125" t="str">
        <f t="shared" ca="1" si="239"/>
        <v/>
      </c>
      <c r="VBR248" s="125" t="str">
        <f t="shared" ca="1" si="239"/>
        <v/>
      </c>
      <c r="VBS248" s="125" t="str">
        <f t="shared" ca="1" si="239"/>
        <v/>
      </c>
      <c r="VBT248" s="125" t="str">
        <f t="shared" ca="1" si="239"/>
        <v/>
      </c>
      <c r="VBU248" s="125" t="str">
        <f t="shared" ca="1" si="239"/>
        <v/>
      </c>
      <c r="VBV248" s="125" t="str">
        <f t="shared" ca="1" si="239"/>
        <v/>
      </c>
      <c r="VBW248" s="125" t="str">
        <f t="shared" ca="1" si="239"/>
        <v/>
      </c>
      <c r="VBX248" s="125" t="str">
        <f t="shared" ca="1" si="239"/>
        <v/>
      </c>
      <c r="VBY248" s="125" t="str">
        <f t="shared" ca="1" si="239"/>
        <v/>
      </c>
      <c r="VBZ248" s="125" t="str">
        <f t="shared" ca="1" si="239"/>
        <v/>
      </c>
      <c r="VCA248" s="125" t="str">
        <f t="shared" ca="1" si="239"/>
        <v/>
      </c>
      <c r="VCB248" s="125" t="str">
        <f t="shared" ca="1" si="239"/>
        <v/>
      </c>
      <c r="VCC248" s="125" t="str">
        <f t="shared" ca="1" si="239"/>
        <v/>
      </c>
      <c r="VCD248" s="125" t="str">
        <f t="shared" ca="1" si="239"/>
        <v/>
      </c>
      <c r="VCE248" s="125" t="str">
        <f t="shared" ca="1" si="239"/>
        <v/>
      </c>
      <c r="VCF248" s="125" t="str">
        <f t="shared" ca="1" si="239"/>
        <v/>
      </c>
      <c r="VCG248" s="125" t="str">
        <f t="shared" ca="1" si="239"/>
        <v/>
      </c>
      <c r="VCH248" s="125" t="str">
        <f t="shared" ca="1" si="239"/>
        <v/>
      </c>
      <c r="VCI248" s="125" t="str">
        <f t="shared" ca="1" si="239"/>
        <v/>
      </c>
      <c r="VCJ248" s="125" t="str">
        <f t="shared" ca="1" si="239"/>
        <v/>
      </c>
      <c r="VCK248" s="125" t="str">
        <f t="shared" ca="1" si="239"/>
        <v/>
      </c>
      <c r="VCL248" s="125" t="str">
        <f t="shared" ca="1" si="239"/>
        <v/>
      </c>
      <c r="VCM248" s="125" t="str">
        <f t="shared" ca="1" si="239"/>
        <v/>
      </c>
      <c r="VCN248" s="125" t="str">
        <f t="shared" ca="1" si="239"/>
        <v/>
      </c>
      <c r="VCO248" s="125" t="str">
        <f t="shared" ca="1" si="239"/>
        <v/>
      </c>
      <c r="VCP248" s="125" t="str">
        <f t="shared" ca="1" si="239"/>
        <v/>
      </c>
      <c r="VCQ248" s="125" t="str">
        <f t="shared" ca="1" si="239"/>
        <v/>
      </c>
      <c r="VCR248" s="125" t="str">
        <f t="shared" ca="1" si="239"/>
        <v/>
      </c>
      <c r="VCS248" s="125" t="str">
        <f t="shared" ca="1" si="239"/>
        <v/>
      </c>
      <c r="VCT248" s="125" t="str">
        <f t="shared" ca="1" si="239"/>
        <v/>
      </c>
      <c r="VCU248" s="125" t="str">
        <f t="shared" ca="1" si="239"/>
        <v/>
      </c>
      <c r="VCV248" s="125" t="str">
        <f t="shared" ca="1" si="239"/>
        <v/>
      </c>
      <c r="VCW248" s="125" t="str">
        <f t="shared" ca="1" si="239"/>
        <v/>
      </c>
      <c r="VCX248" s="125" t="str">
        <f t="shared" ca="1" si="239"/>
        <v/>
      </c>
      <c r="VCY248" s="125" t="str">
        <f t="shared" ca="1" si="239"/>
        <v/>
      </c>
      <c r="VCZ248" s="125" t="str">
        <f t="shared" ca="1" si="239"/>
        <v/>
      </c>
      <c r="VDA248" s="125" t="str">
        <f t="shared" ref="VDA248:VFL248" ca="1" si="240">IFERROR(INDEX(UNSPSCDes,MATCH(INDIRECT(ADDRESS(ROW(),COLUMN()-1,4)),UNSPSCCode,0)),"")</f>
        <v/>
      </c>
      <c r="VDB248" s="125" t="str">
        <f t="shared" ca="1" si="240"/>
        <v/>
      </c>
      <c r="VDC248" s="125" t="str">
        <f t="shared" ca="1" si="240"/>
        <v/>
      </c>
      <c r="VDD248" s="125" t="str">
        <f t="shared" ca="1" si="240"/>
        <v/>
      </c>
      <c r="VDE248" s="125" t="str">
        <f t="shared" ca="1" si="240"/>
        <v/>
      </c>
      <c r="VDF248" s="125" t="str">
        <f t="shared" ca="1" si="240"/>
        <v/>
      </c>
      <c r="VDG248" s="125" t="str">
        <f t="shared" ca="1" si="240"/>
        <v/>
      </c>
      <c r="VDH248" s="125" t="str">
        <f t="shared" ca="1" si="240"/>
        <v/>
      </c>
      <c r="VDI248" s="125" t="str">
        <f t="shared" ca="1" si="240"/>
        <v/>
      </c>
      <c r="VDJ248" s="125" t="str">
        <f t="shared" ca="1" si="240"/>
        <v/>
      </c>
      <c r="VDK248" s="125" t="str">
        <f t="shared" ca="1" si="240"/>
        <v/>
      </c>
      <c r="VDL248" s="125" t="str">
        <f t="shared" ca="1" si="240"/>
        <v/>
      </c>
      <c r="VDM248" s="125" t="str">
        <f t="shared" ca="1" si="240"/>
        <v/>
      </c>
      <c r="VDN248" s="125" t="str">
        <f t="shared" ca="1" si="240"/>
        <v/>
      </c>
      <c r="VDO248" s="125" t="str">
        <f t="shared" ca="1" si="240"/>
        <v/>
      </c>
      <c r="VDP248" s="125" t="str">
        <f t="shared" ca="1" si="240"/>
        <v/>
      </c>
      <c r="VDQ248" s="125" t="str">
        <f t="shared" ca="1" si="240"/>
        <v/>
      </c>
      <c r="VDR248" s="125" t="str">
        <f t="shared" ca="1" si="240"/>
        <v/>
      </c>
      <c r="VDS248" s="125" t="str">
        <f t="shared" ca="1" si="240"/>
        <v/>
      </c>
      <c r="VDT248" s="125" t="str">
        <f t="shared" ca="1" si="240"/>
        <v/>
      </c>
      <c r="VDU248" s="125" t="str">
        <f t="shared" ca="1" si="240"/>
        <v/>
      </c>
      <c r="VDV248" s="125" t="str">
        <f t="shared" ca="1" si="240"/>
        <v/>
      </c>
      <c r="VDW248" s="125" t="str">
        <f t="shared" ca="1" si="240"/>
        <v/>
      </c>
      <c r="VDX248" s="125" t="str">
        <f t="shared" ca="1" si="240"/>
        <v/>
      </c>
      <c r="VDY248" s="125" t="str">
        <f t="shared" ca="1" si="240"/>
        <v/>
      </c>
      <c r="VDZ248" s="125" t="str">
        <f t="shared" ca="1" si="240"/>
        <v/>
      </c>
      <c r="VEA248" s="125" t="str">
        <f t="shared" ca="1" si="240"/>
        <v/>
      </c>
      <c r="VEB248" s="125" t="str">
        <f t="shared" ca="1" si="240"/>
        <v/>
      </c>
      <c r="VEC248" s="125" t="str">
        <f t="shared" ca="1" si="240"/>
        <v/>
      </c>
      <c r="VED248" s="125" t="str">
        <f t="shared" ca="1" si="240"/>
        <v/>
      </c>
      <c r="VEE248" s="125" t="str">
        <f t="shared" ca="1" si="240"/>
        <v/>
      </c>
      <c r="VEF248" s="125" t="str">
        <f t="shared" ca="1" si="240"/>
        <v/>
      </c>
      <c r="VEG248" s="125" t="str">
        <f t="shared" ca="1" si="240"/>
        <v/>
      </c>
      <c r="VEH248" s="125" t="str">
        <f t="shared" ca="1" si="240"/>
        <v/>
      </c>
      <c r="VEI248" s="125" t="str">
        <f t="shared" ca="1" si="240"/>
        <v/>
      </c>
      <c r="VEJ248" s="125" t="str">
        <f t="shared" ca="1" si="240"/>
        <v/>
      </c>
      <c r="VEK248" s="125" t="str">
        <f t="shared" ca="1" si="240"/>
        <v/>
      </c>
      <c r="VEL248" s="125" t="str">
        <f t="shared" ca="1" si="240"/>
        <v/>
      </c>
      <c r="VEM248" s="125" t="str">
        <f t="shared" ca="1" si="240"/>
        <v/>
      </c>
      <c r="VEN248" s="125" t="str">
        <f t="shared" ca="1" si="240"/>
        <v/>
      </c>
      <c r="VEO248" s="125" t="str">
        <f t="shared" ca="1" si="240"/>
        <v/>
      </c>
      <c r="VEP248" s="125" t="str">
        <f t="shared" ca="1" si="240"/>
        <v/>
      </c>
      <c r="VEQ248" s="125" t="str">
        <f t="shared" ca="1" si="240"/>
        <v/>
      </c>
      <c r="VER248" s="125" t="str">
        <f t="shared" ca="1" si="240"/>
        <v/>
      </c>
      <c r="VES248" s="125" t="str">
        <f t="shared" ca="1" si="240"/>
        <v/>
      </c>
      <c r="VET248" s="125" t="str">
        <f t="shared" ca="1" si="240"/>
        <v/>
      </c>
      <c r="VEU248" s="125" t="str">
        <f t="shared" ca="1" si="240"/>
        <v/>
      </c>
      <c r="VEV248" s="125" t="str">
        <f t="shared" ca="1" si="240"/>
        <v/>
      </c>
      <c r="VEW248" s="125" t="str">
        <f t="shared" ca="1" si="240"/>
        <v/>
      </c>
      <c r="VEX248" s="125" t="str">
        <f t="shared" ca="1" si="240"/>
        <v/>
      </c>
      <c r="VEY248" s="125" t="str">
        <f t="shared" ca="1" si="240"/>
        <v/>
      </c>
      <c r="VEZ248" s="125" t="str">
        <f t="shared" ca="1" si="240"/>
        <v/>
      </c>
      <c r="VFA248" s="125" t="str">
        <f t="shared" ca="1" si="240"/>
        <v/>
      </c>
      <c r="VFB248" s="125" t="str">
        <f t="shared" ca="1" si="240"/>
        <v/>
      </c>
      <c r="VFC248" s="125" t="str">
        <f t="shared" ca="1" si="240"/>
        <v/>
      </c>
      <c r="VFD248" s="125" t="str">
        <f t="shared" ca="1" si="240"/>
        <v/>
      </c>
      <c r="VFE248" s="125" t="str">
        <f t="shared" ca="1" si="240"/>
        <v/>
      </c>
      <c r="VFF248" s="125" t="str">
        <f t="shared" ca="1" si="240"/>
        <v/>
      </c>
      <c r="VFG248" s="125" t="str">
        <f t="shared" ca="1" si="240"/>
        <v/>
      </c>
      <c r="VFH248" s="125" t="str">
        <f t="shared" ca="1" si="240"/>
        <v/>
      </c>
      <c r="VFI248" s="125" t="str">
        <f t="shared" ca="1" si="240"/>
        <v/>
      </c>
      <c r="VFJ248" s="125" t="str">
        <f t="shared" ca="1" si="240"/>
        <v/>
      </c>
      <c r="VFK248" s="125" t="str">
        <f t="shared" ca="1" si="240"/>
        <v/>
      </c>
      <c r="VFL248" s="125" t="str">
        <f t="shared" ca="1" si="240"/>
        <v/>
      </c>
      <c r="VFM248" s="125" t="str">
        <f t="shared" ref="VFM248:VHX248" ca="1" si="241">IFERROR(INDEX(UNSPSCDes,MATCH(INDIRECT(ADDRESS(ROW(),COLUMN()-1,4)),UNSPSCCode,0)),"")</f>
        <v/>
      </c>
      <c r="VFN248" s="125" t="str">
        <f t="shared" ca="1" si="241"/>
        <v/>
      </c>
      <c r="VFO248" s="125" t="str">
        <f t="shared" ca="1" si="241"/>
        <v/>
      </c>
      <c r="VFP248" s="125" t="str">
        <f t="shared" ca="1" si="241"/>
        <v/>
      </c>
      <c r="VFQ248" s="125" t="str">
        <f t="shared" ca="1" si="241"/>
        <v/>
      </c>
      <c r="VFR248" s="125" t="str">
        <f t="shared" ca="1" si="241"/>
        <v/>
      </c>
      <c r="VFS248" s="125" t="str">
        <f t="shared" ca="1" si="241"/>
        <v/>
      </c>
      <c r="VFT248" s="125" t="str">
        <f t="shared" ca="1" si="241"/>
        <v/>
      </c>
      <c r="VFU248" s="125" t="str">
        <f t="shared" ca="1" si="241"/>
        <v/>
      </c>
      <c r="VFV248" s="125" t="str">
        <f t="shared" ca="1" si="241"/>
        <v/>
      </c>
      <c r="VFW248" s="125" t="str">
        <f t="shared" ca="1" si="241"/>
        <v/>
      </c>
      <c r="VFX248" s="125" t="str">
        <f t="shared" ca="1" si="241"/>
        <v/>
      </c>
      <c r="VFY248" s="125" t="str">
        <f t="shared" ca="1" si="241"/>
        <v/>
      </c>
      <c r="VFZ248" s="125" t="str">
        <f t="shared" ca="1" si="241"/>
        <v/>
      </c>
      <c r="VGA248" s="125" t="str">
        <f t="shared" ca="1" si="241"/>
        <v/>
      </c>
      <c r="VGB248" s="125" t="str">
        <f t="shared" ca="1" si="241"/>
        <v/>
      </c>
      <c r="VGC248" s="125" t="str">
        <f t="shared" ca="1" si="241"/>
        <v/>
      </c>
      <c r="VGD248" s="125" t="str">
        <f t="shared" ca="1" si="241"/>
        <v/>
      </c>
      <c r="VGE248" s="125" t="str">
        <f t="shared" ca="1" si="241"/>
        <v/>
      </c>
      <c r="VGF248" s="125" t="str">
        <f t="shared" ca="1" si="241"/>
        <v/>
      </c>
      <c r="VGG248" s="125" t="str">
        <f t="shared" ca="1" si="241"/>
        <v/>
      </c>
      <c r="VGH248" s="125" t="str">
        <f t="shared" ca="1" si="241"/>
        <v/>
      </c>
      <c r="VGI248" s="125" t="str">
        <f t="shared" ca="1" si="241"/>
        <v/>
      </c>
      <c r="VGJ248" s="125" t="str">
        <f t="shared" ca="1" si="241"/>
        <v/>
      </c>
      <c r="VGK248" s="125" t="str">
        <f t="shared" ca="1" si="241"/>
        <v/>
      </c>
      <c r="VGL248" s="125" t="str">
        <f t="shared" ca="1" si="241"/>
        <v/>
      </c>
      <c r="VGM248" s="125" t="str">
        <f t="shared" ca="1" si="241"/>
        <v/>
      </c>
      <c r="VGN248" s="125" t="str">
        <f t="shared" ca="1" si="241"/>
        <v/>
      </c>
      <c r="VGO248" s="125" t="str">
        <f t="shared" ca="1" si="241"/>
        <v/>
      </c>
      <c r="VGP248" s="125" t="str">
        <f t="shared" ca="1" si="241"/>
        <v/>
      </c>
      <c r="VGQ248" s="125" t="str">
        <f t="shared" ca="1" si="241"/>
        <v/>
      </c>
      <c r="VGR248" s="125" t="str">
        <f t="shared" ca="1" si="241"/>
        <v/>
      </c>
      <c r="VGS248" s="125" t="str">
        <f t="shared" ca="1" si="241"/>
        <v/>
      </c>
      <c r="VGT248" s="125" t="str">
        <f t="shared" ca="1" si="241"/>
        <v/>
      </c>
      <c r="VGU248" s="125" t="str">
        <f t="shared" ca="1" si="241"/>
        <v/>
      </c>
      <c r="VGV248" s="125" t="str">
        <f t="shared" ca="1" si="241"/>
        <v/>
      </c>
      <c r="VGW248" s="125" t="str">
        <f t="shared" ca="1" si="241"/>
        <v/>
      </c>
      <c r="VGX248" s="125" t="str">
        <f t="shared" ca="1" si="241"/>
        <v/>
      </c>
      <c r="VGY248" s="125" t="str">
        <f t="shared" ca="1" si="241"/>
        <v/>
      </c>
      <c r="VGZ248" s="125" t="str">
        <f t="shared" ca="1" si="241"/>
        <v/>
      </c>
      <c r="VHA248" s="125" t="str">
        <f t="shared" ca="1" si="241"/>
        <v/>
      </c>
      <c r="VHB248" s="125" t="str">
        <f t="shared" ca="1" si="241"/>
        <v/>
      </c>
      <c r="VHC248" s="125" t="str">
        <f t="shared" ca="1" si="241"/>
        <v/>
      </c>
      <c r="VHD248" s="125" t="str">
        <f t="shared" ca="1" si="241"/>
        <v/>
      </c>
      <c r="VHE248" s="125" t="str">
        <f t="shared" ca="1" si="241"/>
        <v/>
      </c>
      <c r="VHF248" s="125" t="str">
        <f t="shared" ca="1" si="241"/>
        <v/>
      </c>
      <c r="VHG248" s="125" t="str">
        <f t="shared" ca="1" si="241"/>
        <v/>
      </c>
      <c r="VHH248" s="125" t="str">
        <f t="shared" ca="1" si="241"/>
        <v/>
      </c>
      <c r="VHI248" s="125" t="str">
        <f t="shared" ca="1" si="241"/>
        <v/>
      </c>
      <c r="VHJ248" s="125" t="str">
        <f t="shared" ca="1" si="241"/>
        <v/>
      </c>
      <c r="VHK248" s="125" t="str">
        <f t="shared" ca="1" si="241"/>
        <v/>
      </c>
      <c r="VHL248" s="125" t="str">
        <f t="shared" ca="1" si="241"/>
        <v/>
      </c>
      <c r="VHM248" s="125" t="str">
        <f t="shared" ca="1" si="241"/>
        <v/>
      </c>
      <c r="VHN248" s="125" t="str">
        <f t="shared" ca="1" si="241"/>
        <v/>
      </c>
      <c r="VHO248" s="125" t="str">
        <f t="shared" ca="1" si="241"/>
        <v/>
      </c>
      <c r="VHP248" s="125" t="str">
        <f t="shared" ca="1" si="241"/>
        <v/>
      </c>
      <c r="VHQ248" s="125" t="str">
        <f t="shared" ca="1" si="241"/>
        <v/>
      </c>
      <c r="VHR248" s="125" t="str">
        <f t="shared" ca="1" si="241"/>
        <v/>
      </c>
      <c r="VHS248" s="125" t="str">
        <f t="shared" ca="1" si="241"/>
        <v/>
      </c>
      <c r="VHT248" s="125" t="str">
        <f t="shared" ca="1" si="241"/>
        <v/>
      </c>
      <c r="VHU248" s="125" t="str">
        <f t="shared" ca="1" si="241"/>
        <v/>
      </c>
      <c r="VHV248" s="125" t="str">
        <f t="shared" ca="1" si="241"/>
        <v/>
      </c>
      <c r="VHW248" s="125" t="str">
        <f t="shared" ca="1" si="241"/>
        <v/>
      </c>
      <c r="VHX248" s="125" t="str">
        <f t="shared" ca="1" si="241"/>
        <v/>
      </c>
      <c r="VHY248" s="125" t="str">
        <f t="shared" ref="VHY248:VKJ248" ca="1" si="242">IFERROR(INDEX(UNSPSCDes,MATCH(INDIRECT(ADDRESS(ROW(),COLUMN()-1,4)),UNSPSCCode,0)),"")</f>
        <v/>
      </c>
      <c r="VHZ248" s="125" t="str">
        <f t="shared" ca="1" si="242"/>
        <v/>
      </c>
      <c r="VIA248" s="125" t="str">
        <f t="shared" ca="1" si="242"/>
        <v/>
      </c>
      <c r="VIB248" s="125" t="str">
        <f t="shared" ca="1" si="242"/>
        <v/>
      </c>
      <c r="VIC248" s="125" t="str">
        <f t="shared" ca="1" si="242"/>
        <v/>
      </c>
      <c r="VID248" s="125" t="str">
        <f t="shared" ca="1" si="242"/>
        <v/>
      </c>
      <c r="VIE248" s="125" t="str">
        <f t="shared" ca="1" si="242"/>
        <v/>
      </c>
      <c r="VIF248" s="125" t="str">
        <f t="shared" ca="1" si="242"/>
        <v/>
      </c>
      <c r="VIG248" s="125" t="str">
        <f t="shared" ca="1" si="242"/>
        <v/>
      </c>
      <c r="VIH248" s="125" t="str">
        <f t="shared" ca="1" si="242"/>
        <v/>
      </c>
      <c r="VII248" s="125" t="str">
        <f t="shared" ca="1" si="242"/>
        <v/>
      </c>
      <c r="VIJ248" s="125" t="str">
        <f t="shared" ca="1" si="242"/>
        <v/>
      </c>
      <c r="VIK248" s="125" t="str">
        <f t="shared" ca="1" si="242"/>
        <v/>
      </c>
      <c r="VIL248" s="125" t="str">
        <f t="shared" ca="1" si="242"/>
        <v/>
      </c>
      <c r="VIM248" s="125" t="str">
        <f t="shared" ca="1" si="242"/>
        <v/>
      </c>
      <c r="VIN248" s="125" t="str">
        <f t="shared" ca="1" si="242"/>
        <v/>
      </c>
      <c r="VIO248" s="125" t="str">
        <f t="shared" ca="1" si="242"/>
        <v/>
      </c>
      <c r="VIP248" s="125" t="str">
        <f t="shared" ca="1" si="242"/>
        <v/>
      </c>
      <c r="VIQ248" s="125" t="str">
        <f t="shared" ca="1" si="242"/>
        <v/>
      </c>
      <c r="VIR248" s="125" t="str">
        <f t="shared" ca="1" si="242"/>
        <v/>
      </c>
      <c r="VIS248" s="125" t="str">
        <f t="shared" ca="1" si="242"/>
        <v/>
      </c>
      <c r="VIT248" s="125" t="str">
        <f t="shared" ca="1" si="242"/>
        <v/>
      </c>
      <c r="VIU248" s="125" t="str">
        <f t="shared" ca="1" si="242"/>
        <v/>
      </c>
      <c r="VIV248" s="125" t="str">
        <f t="shared" ca="1" si="242"/>
        <v/>
      </c>
      <c r="VIW248" s="125" t="str">
        <f t="shared" ca="1" si="242"/>
        <v/>
      </c>
      <c r="VIX248" s="125" t="str">
        <f t="shared" ca="1" si="242"/>
        <v/>
      </c>
      <c r="VIY248" s="125" t="str">
        <f t="shared" ca="1" si="242"/>
        <v/>
      </c>
      <c r="VIZ248" s="125" t="str">
        <f t="shared" ca="1" si="242"/>
        <v/>
      </c>
      <c r="VJA248" s="125" t="str">
        <f t="shared" ca="1" si="242"/>
        <v/>
      </c>
      <c r="VJB248" s="125" t="str">
        <f t="shared" ca="1" si="242"/>
        <v/>
      </c>
      <c r="VJC248" s="125" t="str">
        <f t="shared" ca="1" si="242"/>
        <v/>
      </c>
      <c r="VJD248" s="125" t="str">
        <f t="shared" ca="1" si="242"/>
        <v/>
      </c>
      <c r="VJE248" s="125" t="str">
        <f t="shared" ca="1" si="242"/>
        <v/>
      </c>
      <c r="VJF248" s="125" t="str">
        <f t="shared" ca="1" si="242"/>
        <v/>
      </c>
      <c r="VJG248" s="125" t="str">
        <f t="shared" ca="1" si="242"/>
        <v/>
      </c>
      <c r="VJH248" s="125" t="str">
        <f t="shared" ca="1" si="242"/>
        <v/>
      </c>
      <c r="VJI248" s="125" t="str">
        <f t="shared" ca="1" si="242"/>
        <v/>
      </c>
      <c r="VJJ248" s="125" t="str">
        <f t="shared" ca="1" si="242"/>
        <v/>
      </c>
      <c r="VJK248" s="125" t="str">
        <f t="shared" ca="1" si="242"/>
        <v/>
      </c>
      <c r="VJL248" s="125" t="str">
        <f t="shared" ca="1" si="242"/>
        <v/>
      </c>
      <c r="VJM248" s="125" t="str">
        <f t="shared" ca="1" si="242"/>
        <v/>
      </c>
      <c r="VJN248" s="125" t="str">
        <f t="shared" ca="1" si="242"/>
        <v/>
      </c>
      <c r="VJO248" s="125" t="str">
        <f t="shared" ca="1" si="242"/>
        <v/>
      </c>
      <c r="VJP248" s="125" t="str">
        <f t="shared" ca="1" si="242"/>
        <v/>
      </c>
      <c r="VJQ248" s="125" t="str">
        <f t="shared" ca="1" si="242"/>
        <v/>
      </c>
      <c r="VJR248" s="125" t="str">
        <f t="shared" ca="1" si="242"/>
        <v/>
      </c>
      <c r="VJS248" s="125" t="str">
        <f t="shared" ca="1" si="242"/>
        <v/>
      </c>
      <c r="VJT248" s="125" t="str">
        <f t="shared" ca="1" si="242"/>
        <v/>
      </c>
      <c r="VJU248" s="125" t="str">
        <f t="shared" ca="1" si="242"/>
        <v/>
      </c>
      <c r="VJV248" s="125" t="str">
        <f t="shared" ca="1" si="242"/>
        <v/>
      </c>
      <c r="VJW248" s="125" t="str">
        <f t="shared" ca="1" si="242"/>
        <v/>
      </c>
      <c r="VJX248" s="125" t="str">
        <f t="shared" ca="1" si="242"/>
        <v/>
      </c>
      <c r="VJY248" s="125" t="str">
        <f t="shared" ca="1" si="242"/>
        <v/>
      </c>
      <c r="VJZ248" s="125" t="str">
        <f t="shared" ca="1" si="242"/>
        <v/>
      </c>
      <c r="VKA248" s="125" t="str">
        <f t="shared" ca="1" si="242"/>
        <v/>
      </c>
      <c r="VKB248" s="125" t="str">
        <f t="shared" ca="1" si="242"/>
        <v/>
      </c>
      <c r="VKC248" s="125" t="str">
        <f t="shared" ca="1" si="242"/>
        <v/>
      </c>
      <c r="VKD248" s="125" t="str">
        <f t="shared" ca="1" si="242"/>
        <v/>
      </c>
      <c r="VKE248" s="125" t="str">
        <f t="shared" ca="1" si="242"/>
        <v/>
      </c>
      <c r="VKF248" s="125" t="str">
        <f t="shared" ca="1" si="242"/>
        <v/>
      </c>
      <c r="VKG248" s="125" t="str">
        <f t="shared" ca="1" si="242"/>
        <v/>
      </c>
      <c r="VKH248" s="125" t="str">
        <f t="shared" ca="1" si="242"/>
        <v/>
      </c>
      <c r="VKI248" s="125" t="str">
        <f t="shared" ca="1" si="242"/>
        <v/>
      </c>
      <c r="VKJ248" s="125" t="str">
        <f t="shared" ca="1" si="242"/>
        <v/>
      </c>
      <c r="VKK248" s="125" t="str">
        <f t="shared" ref="VKK248:VMV248" ca="1" si="243">IFERROR(INDEX(UNSPSCDes,MATCH(INDIRECT(ADDRESS(ROW(),COLUMN()-1,4)),UNSPSCCode,0)),"")</f>
        <v/>
      </c>
      <c r="VKL248" s="125" t="str">
        <f t="shared" ca="1" si="243"/>
        <v/>
      </c>
      <c r="VKM248" s="125" t="str">
        <f t="shared" ca="1" si="243"/>
        <v/>
      </c>
      <c r="VKN248" s="125" t="str">
        <f t="shared" ca="1" si="243"/>
        <v/>
      </c>
      <c r="VKO248" s="125" t="str">
        <f t="shared" ca="1" si="243"/>
        <v/>
      </c>
      <c r="VKP248" s="125" t="str">
        <f t="shared" ca="1" si="243"/>
        <v/>
      </c>
      <c r="VKQ248" s="125" t="str">
        <f t="shared" ca="1" si="243"/>
        <v/>
      </c>
      <c r="VKR248" s="125" t="str">
        <f t="shared" ca="1" si="243"/>
        <v/>
      </c>
      <c r="VKS248" s="125" t="str">
        <f t="shared" ca="1" si="243"/>
        <v/>
      </c>
      <c r="VKT248" s="125" t="str">
        <f t="shared" ca="1" si="243"/>
        <v/>
      </c>
      <c r="VKU248" s="125" t="str">
        <f t="shared" ca="1" si="243"/>
        <v/>
      </c>
      <c r="VKV248" s="125" t="str">
        <f t="shared" ca="1" si="243"/>
        <v/>
      </c>
      <c r="VKW248" s="125" t="str">
        <f t="shared" ca="1" si="243"/>
        <v/>
      </c>
      <c r="VKX248" s="125" t="str">
        <f t="shared" ca="1" si="243"/>
        <v/>
      </c>
      <c r="VKY248" s="125" t="str">
        <f t="shared" ca="1" si="243"/>
        <v/>
      </c>
      <c r="VKZ248" s="125" t="str">
        <f t="shared" ca="1" si="243"/>
        <v/>
      </c>
      <c r="VLA248" s="125" t="str">
        <f t="shared" ca="1" si="243"/>
        <v/>
      </c>
      <c r="VLB248" s="125" t="str">
        <f t="shared" ca="1" si="243"/>
        <v/>
      </c>
      <c r="VLC248" s="125" t="str">
        <f t="shared" ca="1" si="243"/>
        <v/>
      </c>
      <c r="VLD248" s="125" t="str">
        <f t="shared" ca="1" si="243"/>
        <v/>
      </c>
      <c r="VLE248" s="125" t="str">
        <f t="shared" ca="1" si="243"/>
        <v/>
      </c>
      <c r="VLF248" s="125" t="str">
        <f t="shared" ca="1" si="243"/>
        <v/>
      </c>
      <c r="VLG248" s="125" t="str">
        <f t="shared" ca="1" si="243"/>
        <v/>
      </c>
      <c r="VLH248" s="125" t="str">
        <f t="shared" ca="1" si="243"/>
        <v/>
      </c>
      <c r="VLI248" s="125" t="str">
        <f t="shared" ca="1" si="243"/>
        <v/>
      </c>
      <c r="VLJ248" s="125" t="str">
        <f t="shared" ca="1" si="243"/>
        <v/>
      </c>
      <c r="VLK248" s="125" t="str">
        <f t="shared" ca="1" si="243"/>
        <v/>
      </c>
      <c r="VLL248" s="125" t="str">
        <f t="shared" ca="1" si="243"/>
        <v/>
      </c>
      <c r="VLM248" s="125" t="str">
        <f t="shared" ca="1" si="243"/>
        <v/>
      </c>
      <c r="VLN248" s="125" t="str">
        <f t="shared" ca="1" si="243"/>
        <v/>
      </c>
      <c r="VLO248" s="125" t="str">
        <f t="shared" ca="1" si="243"/>
        <v/>
      </c>
      <c r="VLP248" s="125" t="str">
        <f t="shared" ca="1" si="243"/>
        <v/>
      </c>
      <c r="VLQ248" s="125" t="str">
        <f t="shared" ca="1" si="243"/>
        <v/>
      </c>
      <c r="VLR248" s="125" t="str">
        <f t="shared" ca="1" si="243"/>
        <v/>
      </c>
      <c r="VLS248" s="125" t="str">
        <f t="shared" ca="1" si="243"/>
        <v/>
      </c>
      <c r="VLT248" s="125" t="str">
        <f t="shared" ca="1" si="243"/>
        <v/>
      </c>
      <c r="VLU248" s="125" t="str">
        <f t="shared" ca="1" si="243"/>
        <v/>
      </c>
      <c r="VLV248" s="125" t="str">
        <f t="shared" ca="1" si="243"/>
        <v/>
      </c>
      <c r="VLW248" s="125" t="str">
        <f t="shared" ca="1" si="243"/>
        <v/>
      </c>
      <c r="VLX248" s="125" t="str">
        <f t="shared" ca="1" si="243"/>
        <v/>
      </c>
      <c r="VLY248" s="125" t="str">
        <f t="shared" ca="1" si="243"/>
        <v/>
      </c>
      <c r="VLZ248" s="125" t="str">
        <f t="shared" ca="1" si="243"/>
        <v/>
      </c>
      <c r="VMA248" s="125" t="str">
        <f t="shared" ca="1" si="243"/>
        <v/>
      </c>
      <c r="VMB248" s="125" t="str">
        <f t="shared" ca="1" si="243"/>
        <v/>
      </c>
      <c r="VMC248" s="125" t="str">
        <f t="shared" ca="1" si="243"/>
        <v/>
      </c>
      <c r="VMD248" s="125" t="str">
        <f t="shared" ca="1" si="243"/>
        <v/>
      </c>
      <c r="VME248" s="125" t="str">
        <f t="shared" ca="1" si="243"/>
        <v/>
      </c>
      <c r="VMF248" s="125" t="str">
        <f t="shared" ca="1" si="243"/>
        <v/>
      </c>
      <c r="VMG248" s="125" t="str">
        <f t="shared" ca="1" si="243"/>
        <v/>
      </c>
      <c r="VMH248" s="125" t="str">
        <f t="shared" ca="1" si="243"/>
        <v/>
      </c>
      <c r="VMI248" s="125" t="str">
        <f t="shared" ca="1" si="243"/>
        <v/>
      </c>
      <c r="VMJ248" s="125" t="str">
        <f t="shared" ca="1" si="243"/>
        <v/>
      </c>
      <c r="VMK248" s="125" t="str">
        <f t="shared" ca="1" si="243"/>
        <v/>
      </c>
      <c r="VML248" s="125" t="str">
        <f t="shared" ca="1" si="243"/>
        <v/>
      </c>
      <c r="VMM248" s="125" t="str">
        <f t="shared" ca="1" si="243"/>
        <v/>
      </c>
      <c r="VMN248" s="125" t="str">
        <f t="shared" ca="1" si="243"/>
        <v/>
      </c>
      <c r="VMO248" s="125" t="str">
        <f t="shared" ca="1" si="243"/>
        <v/>
      </c>
      <c r="VMP248" s="125" t="str">
        <f t="shared" ca="1" si="243"/>
        <v/>
      </c>
      <c r="VMQ248" s="125" t="str">
        <f t="shared" ca="1" si="243"/>
        <v/>
      </c>
      <c r="VMR248" s="125" t="str">
        <f t="shared" ca="1" si="243"/>
        <v/>
      </c>
      <c r="VMS248" s="125" t="str">
        <f t="shared" ca="1" si="243"/>
        <v/>
      </c>
      <c r="VMT248" s="125" t="str">
        <f t="shared" ca="1" si="243"/>
        <v/>
      </c>
      <c r="VMU248" s="125" t="str">
        <f t="shared" ca="1" si="243"/>
        <v/>
      </c>
      <c r="VMV248" s="125" t="str">
        <f t="shared" ca="1" si="243"/>
        <v/>
      </c>
      <c r="VMW248" s="125" t="str">
        <f t="shared" ref="VMW248:VPH248" ca="1" si="244">IFERROR(INDEX(UNSPSCDes,MATCH(INDIRECT(ADDRESS(ROW(),COLUMN()-1,4)),UNSPSCCode,0)),"")</f>
        <v/>
      </c>
      <c r="VMX248" s="125" t="str">
        <f t="shared" ca="1" si="244"/>
        <v/>
      </c>
      <c r="VMY248" s="125" t="str">
        <f t="shared" ca="1" si="244"/>
        <v/>
      </c>
      <c r="VMZ248" s="125" t="str">
        <f t="shared" ca="1" si="244"/>
        <v/>
      </c>
      <c r="VNA248" s="125" t="str">
        <f t="shared" ca="1" si="244"/>
        <v/>
      </c>
      <c r="VNB248" s="125" t="str">
        <f t="shared" ca="1" si="244"/>
        <v/>
      </c>
      <c r="VNC248" s="125" t="str">
        <f t="shared" ca="1" si="244"/>
        <v/>
      </c>
      <c r="VND248" s="125" t="str">
        <f t="shared" ca="1" si="244"/>
        <v/>
      </c>
      <c r="VNE248" s="125" t="str">
        <f t="shared" ca="1" si="244"/>
        <v/>
      </c>
      <c r="VNF248" s="125" t="str">
        <f t="shared" ca="1" si="244"/>
        <v/>
      </c>
      <c r="VNG248" s="125" t="str">
        <f t="shared" ca="1" si="244"/>
        <v/>
      </c>
      <c r="VNH248" s="125" t="str">
        <f t="shared" ca="1" si="244"/>
        <v/>
      </c>
      <c r="VNI248" s="125" t="str">
        <f t="shared" ca="1" si="244"/>
        <v/>
      </c>
      <c r="VNJ248" s="125" t="str">
        <f t="shared" ca="1" si="244"/>
        <v/>
      </c>
      <c r="VNK248" s="125" t="str">
        <f t="shared" ca="1" si="244"/>
        <v/>
      </c>
      <c r="VNL248" s="125" t="str">
        <f t="shared" ca="1" si="244"/>
        <v/>
      </c>
      <c r="VNM248" s="125" t="str">
        <f t="shared" ca="1" si="244"/>
        <v/>
      </c>
      <c r="VNN248" s="125" t="str">
        <f t="shared" ca="1" si="244"/>
        <v/>
      </c>
      <c r="VNO248" s="125" t="str">
        <f t="shared" ca="1" si="244"/>
        <v/>
      </c>
      <c r="VNP248" s="125" t="str">
        <f t="shared" ca="1" si="244"/>
        <v/>
      </c>
      <c r="VNQ248" s="125" t="str">
        <f t="shared" ca="1" si="244"/>
        <v/>
      </c>
      <c r="VNR248" s="125" t="str">
        <f t="shared" ca="1" si="244"/>
        <v/>
      </c>
      <c r="VNS248" s="125" t="str">
        <f t="shared" ca="1" si="244"/>
        <v/>
      </c>
      <c r="VNT248" s="125" t="str">
        <f t="shared" ca="1" si="244"/>
        <v/>
      </c>
      <c r="VNU248" s="125" t="str">
        <f t="shared" ca="1" si="244"/>
        <v/>
      </c>
      <c r="VNV248" s="125" t="str">
        <f t="shared" ca="1" si="244"/>
        <v/>
      </c>
      <c r="VNW248" s="125" t="str">
        <f t="shared" ca="1" si="244"/>
        <v/>
      </c>
      <c r="VNX248" s="125" t="str">
        <f t="shared" ca="1" si="244"/>
        <v/>
      </c>
      <c r="VNY248" s="125" t="str">
        <f t="shared" ca="1" si="244"/>
        <v/>
      </c>
      <c r="VNZ248" s="125" t="str">
        <f t="shared" ca="1" si="244"/>
        <v/>
      </c>
      <c r="VOA248" s="125" t="str">
        <f t="shared" ca="1" si="244"/>
        <v/>
      </c>
      <c r="VOB248" s="125" t="str">
        <f t="shared" ca="1" si="244"/>
        <v/>
      </c>
      <c r="VOC248" s="125" t="str">
        <f t="shared" ca="1" si="244"/>
        <v/>
      </c>
      <c r="VOD248" s="125" t="str">
        <f t="shared" ca="1" si="244"/>
        <v/>
      </c>
      <c r="VOE248" s="125" t="str">
        <f t="shared" ca="1" si="244"/>
        <v/>
      </c>
      <c r="VOF248" s="125" t="str">
        <f t="shared" ca="1" si="244"/>
        <v/>
      </c>
      <c r="VOG248" s="125" t="str">
        <f t="shared" ca="1" si="244"/>
        <v/>
      </c>
      <c r="VOH248" s="125" t="str">
        <f t="shared" ca="1" si="244"/>
        <v/>
      </c>
      <c r="VOI248" s="125" t="str">
        <f t="shared" ca="1" si="244"/>
        <v/>
      </c>
      <c r="VOJ248" s="125" t="str">
        <f t="shared" ca="1" si="244"/>
        <v/>
      </c>
      <c r="VOK248" s="125" t="str">
        <f t="shared" ca="1" si="244"/>
        <v/>
      </c>
      <c r="VOL248" s="125" t="str">
        <f t="shared" ca="1" si="244"/>
        <v/>
      </c>
      <c r="VOM248" s="125" t="str">
        <f t="shared" ca="1" si="244"/>
        <v/>
      </c>
      <c r="VON248" s="125" t="str">
        <f t="shared" ca="1" si="244"/>
        <v/>
      </c>
      <c r="VOO248" s="125" t="str">
        <f t="shared" ca="1" si="244"/>
        <v/>
      </c>
      <c r="VOP248" s="125" t="str">
        <f t="shared" ca="1" si="244"/>
        <v/>
      </c>
      <c r="VOQ248" s="125" t="str">
        <f t="shared" ca="1" si="244"/>
        <v/>
      </c>
      <c r="VOR248" s="125" t="str">
        <f t="shared" ca="1" si="244"/>
        <v/>
      </c>
      <c r="VOS248" s="125" t="str">
        <f t="shared" ca="1" si="244"/>
        <v/>
      </c>
      <c r="VOT248" s="125" t="str">
        <f t="shared" ca="1" si="244"/>
        <v/>
      </c>
      <c r="VOU248" s="125" t="str">
        <f t="shared" ca="1" si="244"/>
        <v/>
      </c>
      <c r="VOV248" s="125" t="str">
        <f t="shared" ca="1" si="244"/>
        <v/>
      </c>
      <c r="VOW248" s="125" t="str">
        <f t="shared" ca="1" si="244"/>
        <v/>
      </c>
      <c r="VOX248" s="125" t="str">
        <f t="shared" ca="1" si="244"/>
        <v/>
      </c>
      <c r="VOY248" s="125" t="str">
        <f t="shared" ca="1" si="244"/>
        <v/>
      </c>
      <c r="VOZ248" s="125" t="str">
        <f t="shared" ca="1" si="244"/>
        <v/>
      </c>
      <c r="VPA248" s="125" t="str">
        <f t="shared" ca="1" si="244"/>
        <v/>
      </c>
      <c r="VPB248" s="125" t="str">
        <f t="shared" ca="1" si="244"/>
        <v/>
      </c>
      <c r="VPC248" s="125" t="str">
        <f t="shared" ca="1" si="244"/>
        <v/>
      </c>
      <c r="VPD248" s="125" t="str">
        <f t="shared" ca="1" si="244"/>
        <v/>
      </c>
      <c r="VPE248" s="125" t="str">
        <f t="shared" ca="1" si="244"/>
        <v/>
      </c>
      <c r="VPF248" s="125" t="str">
        <f t="shared" ca="1" si="244"/>
        <v/>
      </c>
      <c r="VPG248" s="125" t="str">
        <f t="shared" ca="1" si="244"/>
        <v/>
      </c>
      <c r="VPH248" s="125" t="str">
        <f t="shared" ca="1" si="244"/>
        <v/>
      </c>
      <c r="VPI248" s="125" t="str">
        <f t="shared" ref="VPI248:VRT248" ca="1" si="245">IFERROR(INDEX(UNSPSCDes,MATCH(INDIRECT(ADDRESS(ROW(),COLUMN()-1,4)),UNSPSCCode,0)),"")</f>
        <v/>
      </c>
      <c r="VPJ248" s="125" t="str">
        <f t="shared" ca="1" si="245"/>
        <v/>
      </c>
      <c r="VPK248" s="125" t="str">
        <f t="shared" ca="1" si="245"/>
        <v/>
      </c>
      <c r="VPL248" s="125" t="str">
        <f t="shared" ca="1" si="245"/>
        <v/>
      </c>
      <c r="VPM248" s="125" t="str">
        <f t="shared" ca="1" si="245"/>
        <v/>
      </c>
      <c r="VPN248" s="125" t="str">
        <f t="shared" ca="1" si="245"/>
        <v/>
      </c>
      <c r="VPO248" s="125" t="str">
        <f t="shared" ca="1" si="245"/>
        <v/>
      </c>
      <c r="VPP248" s="125" t="str">
        <f t="shared" ca="1" si="245"/>
        <v/>
      </c>
      <c r="VPQ248" s="125" t="str">
        <f t="shared" ca="1" si="245"/>
        <v/>
      </c>
      <c r="VPR248" s="125" t="str">
        <f t="shared" ca="1" si="245"/>
        <v/>
      </c>
      <c r="VPS248" s="125" t="str">
        <f t="shared" ca="1" si="245"/>
        <v/>
      </c>
      <c r="VPT248" s="125" t="str">
        <f t="shared" ca="1" si="245"/>
        <v/>
      </c>
      <c r="VPU248" s="125" t="str">
        <f t="shared" ca="1" si="245"/>
        <v/>
      </c>
      <c r="VPV248" s="125" t="str">
        <f t="shared" ca="1" si="245"/>
        <v/>
      </c>
      <c r="VPW248" s="125" t="str">
        <f t="shared" ca="1" si="245"/>
        <v/>
      </c>
      <c r="VPX248" s="125" t="str">
        <f t="shared" ca="1" si="245"/>
        <v/>
      </c>
      <c r="VPY248" s="125" t="str">
        <f t="shared" ca="1" si="245"/>
        <v/>
      </c>
      <c r="VPZ248" s="125" t="str">
        <f t="shared" ca="1" si="245"/>
        <v/>
      </c>
      <c r="VQA248" s="125" t="str">
        <f t="shared" ca="1" si="245"/>
        <v/>
      </c>
      <c r="VQB248" s="125" t="str">
        <f t="shared" ca="1" si="245"/>
        <v/>
      </c>
      <c r="VQC248" s="125" t="str">
        <f t="shared" ca="1" si="245"/>
        <v/>
      </c>
      <c r="VQD248" s="125" t="str">
        <f t="shared" ca="1" si="245"/>
        <v/>
      </c>
      <c r="VQE248" s="125" t="str">
        <f t="shared" ca="1" si="245"/>
        <v/>
      </c>
      <c r="VQF248" s="125" t="str">
        <f t="shared" ca="1" si="245"/>
        <v/>
      </c>
      <c r="VQG248" s="125" t="str">
        <f t="shared" ca="1" si="245"/>
        <v/>
      </c>
      <c r="VQH248" s="125" t="str">
        <f t="shared" ca="1" si="245"/>
        <v/>
      </c>
      <c r="VQI248" s="125" t="str">
        <f t="shared" ca="1" si="245"/>
        <v/>
      </c>
      <c r="VQJ248" s="125" t="str">
        <f t="shared" ca="1" si="245"/>
        <v/>
      </c>
      <c r="VQK248" s="125" t="str">
        <f t="shared" ca="1" si="245"/>
        <v/>
      </c>
      <c r="VQL248" s="125" t="str">
        <f t="shared" ca="1" si="245"/>
        <v/>
      </c>
      <c r="VQM248" s="125" t="str">
        <f t="shared" ca="1" si="245"/>
        <v/>
      </c>
      <c r="VQN248" s="125" t="str">
        <f t="shared" ca="1" si="245"/>
        <v/>
      </c>
      <c r="VQO248" s="125" t="str">
        <f t="shared" ca="1" si="245"/>
        <v/>
      </c>
      <c r="VQP248" s="125" t="str">
        <f t="shared" ca="1" si="245"/>
        <v/>
      </c>
      <c r="VQQ248" s="125" t="str">
        <f t="shared" ca="1" si="245"/>
        <v/>
      </c>
      <c r="VQR248" s="125" t="str">
        <f t="shared" ca="1" si="245"/>
        <v/>
      </c>
      <c r="VQS248" s="125" t="str">
        <f t="shared" ca="1" si="245"/>
        <v/>
      </c>
      <c r="VQT248" s="125" t="str">
        <f t="shared" ca="1" si="245"/>
        <v/>
      </c>
      <c r="VQU248" s="125" t="str">
        <f t="shared" ca="1" si="245"/>
        <v/>
      </c>
      <c r="VQV248" s="125" t="str">
        <f t="shared" ca="1" si="245"/>
        <v/>
      </c>
      <c r="VQW248" s="125" t="str">
        <f t="shared" ca="1" si="245"/>
        <v/>
      </c>
      <c r="VQX248" s="125" t="str">
        <f t="shared" ca="1" si="245"/>
        <v/>
      </c>
      <c r="VQY248" s="125" t="str">
        <f t="shared" ca="1" si="245"/>
        <v/>
      </c>
      <c r="VQZ248" s="125" t="str">
        <f t="shared" ca="1" si="245"/>
        <v/>
      </c>
      <c r="VRA248" s="125" t="str">
        <f t="shared" ca="1" si="245"/>
        <v/>
      </c>
      <c r="VRB248" s="125" t="str">
        <f t="shared" ca="1" si="245"/>
        <v/>
      </c>
      <c r="VRC248" s="125" t="str">
        <f t="shared" ca="1" si="245"/>
        <v/>
      </c>
      <c r="VRD248" s="125" t="str">
        <f t="shared" ca="1" si="245"/>
        <v/>
      </c>
      <c r="VRE248" s="125" t="str">
        <f t="shared" ca="1" si="245"/>
        <v/>
      </c>
      <c r="VRF248" s="125" t="str">
        <f t="shared" ca="1" si="245"/>
        <v/>
      </c>
      <c r="VRG248" s="125" t="str">
        <f t="shared" ca="1" si="245"/>
        <v/>
      </c>
      <c r="VRH248" s="125" t="str">
        <f t="shared" ca="1" si="245"/>
        <v/>
      </c>
      <c r="VRI248" s="125" t="str">
        <f t="shared" ca="1" si="245"/>
        <v/>
      </c>
      <c r="VRJ248" s="125" t="str">
        <f t="shared" ca="1" si="245"/>
        <v/>
      </c>
      <c r="VRK248" s="125" t="str">
        <f t="shared" ca="1" si="245"/>
        <v/>
      </c>
      <c r="VRL248" s="125" t="str">
        <f t="shared" ca="1" si="245"/>
        <v/>
      </c>
      <c r="VRM248" s="125" t="str">
        <f t="shared" ca="1" si="245"/>
        <v/>
      </c>
      <c r="VRN248" s="125" t="str">
        <f t="shared" ca="1" si="245"/>
        <v/>
      </c>
      <c r="VRO248" s="125" t="str">
        <f t="shared" ca="1" si="245"/>
        <v/>
      </c>
      <c r="VRP248" s="125" t="str">
        <f t="shared" ca="1" si="245"/>
        <v/>
      </c>
      <c r="VRQ248" s="125" t="str">
        <f t="shared" ca="1" si="245"/>
        <v/>
      </c>
      <c r="VRR248" s="125" t="str">
        <f t="shared" ca="1" si="245"/>
        <v/>
      </c>
      <c r="VRS248" s="125" t="str">
        <f t="shared" ca="1" si="245"/>
        <v/>
      </c>
      <c r="VRT248" s="125" t="str">
        <f t="shared" ca="1" si="245"/>
        <v/>
      </c>
      <c r="VRU248" s="125" t="str">
        <f t="shared" ref="VRU248:VUF248" ca="1" si="246">IFERROR(INDEX(UNSPSCDes,MATCH(INDIRECT(ADDRESS(ROW(),COLUMN()-1,4)),UNSPSCCode,0)),"")</f>
        <v/>
      </c>
      <c r="VRV248" s="125" t="str">
        <f t="shared" ca="1" si="246"/>
        <v/>
      </c>
      <c r="VRW248" s="125" t="str">
        <f t="shared" ca="1" si="246"/>
        <v/>
      </c>
      <c r="VRX248" s="125" t="str">
        <f t="shared" ca="1" si="246"/>
        <v/>
      </c>
      <c r="VRY248" s="125" t="str">
        <f t="shared" ca="1" si="246"/>
        <v/>
      </c>
      <c r="VRZ248" s="125" t="str">
        <f t="shared" ca="1" si="246"/>
        <v/>
      </c>
      <c r="VSA248" s="125" t="str">
        <f t="shared" ca="1" si="246"/>
        <v/>
      </c>
      <c r="VSB248" s="125" t="str">
        <f t="shared" ca="1" si="246"/>
        <v/>
      </c>
      <c r="VSC248" s="125" t="str">
        <f t="shared" ca="1" si="246"/>
        <v/>
      </c>
      <c r="VSD248" s="125" t="str">
        <f t="shared" ca="1" si="246"/>
        <v/>
      </c>
      <c r="VSE248" s="125" t="str">
        <f t="shared" ca="1" si="246"/>
        <v/>
      </c>
      <c r="VSF248" s="125" t="str">
        <f t="shared" ca="1" si="246"/>
        <v/>
      </c>
      <c r="VSG248" s="125" t="str">
        <f t="shared" ca="1" si="246"/>
        <v/>
      </c>
      <c r="VSH248" s="125" t="str">
        <f t="shared" ca="1" si="246"/>
        <v/>
      </c>
      <c r="VSI248" s="125" t="str">
        <f t="shared" ca="1" si="246"/>
        <v/>
      </c>
      <c r="VSJ248" s="125" t="str">
        <f t="shared" ca="1" si="246"/>
        <v/>
      </c>
      <c r="VSK248" s="125" t="str">
        <f t="shared" ca="1" si="246"/>
        <v/>
      </c>
      <c r="VSL248" s="125" t="str">
        <f t="shared" ca="1" si="246"/>
        <v/>
      </c>
      <c r="VSM248" s="125" t="str">
        <f t="shared" ca="1" si="246"/>
        <v/>
      </c>
      <c r="VSN248" s="125" t="str">
        <f t="shared" ca="1" si="246"/>
        <v/>
      </c>
      <c r="VSO248" s="125" t="str">
        <f t="shared" ca="1" si="246"/>
        <v/>
      </c>
      <c r="VSP248" s="125" t="str">
        <f t="shared" ca="1" si="246"/>
        <v/>
      </c>
      <c r="VSQ248" s="125" t="str">
        <f t="shared" ca="1" si="246"/>
        <v/>
      </c>
      <c r="VSR248" s="125" t="str">
        <f t="shared" ca="1" si="246"/>
        <v/>
      </c>
      <c r="VSS248" s="125" t="str">
        <f t="shared" ca="1" si="246"/>
        <v/>
      </c>
      <c r="VST248" s="125" t="str">
        <f t="shared" ca="1" si="246"/>
        <v/>
      </c>
      <c r="VSU248" s="125" t="str">
        <f t="shared" ca="1" si="246"/>
        <v/>
      </c>
      <c r="VSV248" s="125" t="str">
        <f t="shared" ca="1" si="246"/>
        <v/>
      </c>
      <c r="VSW248" s="125" t="str">
        <f t="shared" ca="1" si="246"/>
        <v/>
      </c>
      <c r="VSX248" s="125" t="str">
        <f t="shared" ca="1" si="246"/>
        <v/>
      </c>
      <c r="VSY248" s="125" t="str">
        <f t="shared" ca="1" si="246"/>
        <v/>
      </c>
      <c r="VSZ248" s="125" t="str">
        <f t="shared" ca="1" si="246"/>
        <v/>
      </c>
      <c r="VTA248" s="125" t="str">
        <f t="shared" ca="1" si="246"/>
        <v/>
      </c>
      <c r="VTB248" s="125" t="str">
        <f t="shared" ca="1" si="246"/>
        <v/>
      </c>
      <c r="VTC248" s="125" t="str">
        <f t="shared" ca="1" si="246"/>
        <v/>
      </c>
      <c r="VTD248" s="125" t="str">
        <f t="shared" ca="1" si="246"/>
        <v/>
      </c>
      <c r="VTE248" s="125" t="str">
        <f t="shared" ca="1" si="246"/>
        <v/>
      </c>
      <c r="VTF248" s="125" t="str">
        <f t="shared" ca="1" si="246"/>
        <v/>
      </c>
      <c r="VTG248" s="125" t="str">
        <f t="shared" ca="1" si="246"/>
        <v/>
      </c>
      <c r="VTH248" s="125" t="str">
        <f t="shared" ca="1" si="246"/>
        <v/>
      </c>
      <c r="VTI248" s="125" t="str">
        <f t="shared" ca="1" si="246"/>
        <v/>
      </c>
      <c r="VTJ248" s="125" t="str">
        <f t="shared" ca="1" si="246"/>
        <v/>
      </c>
      <c r="VTK248" s="125" t="str">
        <f t="shared" ca="1" si="246"/>
        <v/>
      </c>
      <c r="VTL248" s="125" t="str">
        <f t="shared" ca="1" si="246"/>
        <v/>
      </c>
      <c r="VTM248" s="125" t="str">
        <f t="shared" ca="1" si="246"/>
        <v/>
      </c>
      <c r="VTN248" s="125" t="str">
        <f t="shared" ca="1" si="246"/>
        <v/>
      </c>
      <c r="VTO248" s="125" t="str">
        <f t="shared" ca="1" si="246"/>
        <v/>
      </c>
      <c r="VTP248" s="125" t="str">
        <f t="shared" ca="1" si="246"/>
        <v/>
      </c>
      <c r="VTQ248" s="125" t="str">
        <f t="shared" ca="1" si="246"/>
        <v/>
      </c>
      <c r="VTR248" s="125" t="str">
        <f t="shared" ca="1" si="246"/>
        <v/>
      </c>
      <c r="VTS248" s="125" t="str">
        <f t="shared" ca="1" si="246"/>
        <v/>
      </c>
      <c r="VTT248" s="125" t="str">
        <f t="shared" ca="1" si="246"/>
        <v/>
      </c>
      <c r="VTU248" s="125" t="str">
        <f t="shared" ca="1" si="246"/>
        <v/>
      </c>
      <c r="VTV248" s="125" t="str">
        <f t="shared" ca="1" si="246"/>
        <v/>
      </c>
      <c r="VTW248" s="125" t="str">
        <f t="shared" ca="1" si="246"/>
        <v/>
      </c>
      <c r="VTX248" s="125" t="str">
        <f t="shared" ca="1" si="246"/>
        <v/>
      </c>
      <c r="VTY248" s="125" t="str">
        <f t="shared" ca="1" si="246"/>
        <v/>
      </c>
      <c r="VTZ248" s="125" t="str">
        <f t="shared" ca="1" si="246"/>
        <v/>
      </c>
      <c r="VUA248" s="125" t="str">
        <f t="shared" ca="1" si="246"/>
        <v/>
      </c>
      <c r="VUB248" s="125" t="str">
        <f t="shared" ca="1" si="246"/>
        <v/>
      </c>
      <c r="VUC248" s="125" t="str">
        <f t="shared" ca="1" si="246"/>
        <v/>
      </c>
      <c r="VUD248" s="125" t="str">
        <f t="shared" ca="1" si="246"/>
        <v/>
      </c>
      <c r="VUE248" s="125" t="str">
        <f t="shared" ca="1" si="246"/>
        <v/>
      </c>
      <c r="VUF248" s="125" t="str">
        <f t="shared" ca="1" si="246"/>
        <v/>
      </c>
      <c r="VUG248" s="125" t="str">
        <f t="shared" ref="VUG248:VWR248" ca="1" si="247">IFERROR(INDEX(UNSPSCDes,MATCH(INDIRECT(ADDRESS(ROW(),COLUMN()-1,4)),UNSPSCCode,0)),"")</f>
        <v/>
      </c>
      <c r="VUH248" s="125" t="str">
        <f t="shared" ca="1" si="247"/>
        <v/>
      </c>
      <c r="VUI248" s="125" t="str">
        <f t="shared" ca="1" si="247"/>
        <v/>
      </c>
      <c r="VUJ248" s="125" t="str">
        <f t="shared" ca="1" si="247"/>
        <v/>
      </c>
      <c r="VUK248" s="125" t="str">
        <f t="shared" ca="1" si="247"/>
        <v/>
      </c>
      <c r="VUL248" s="125" t="str">
        <f t="shared" ca="1" si="247"/>
        <v/>
      </c>
      <c r="VUM248" s="125" t="str">
        <f t="shared" ca="1" si="247"/>
        <v/>
      </c>
      <c r="VUN248" s="125" t="str">
        <f t="shared" ca="1" si="247"/>
        <v/>
      </c>
      <c r="VUO248" s="125" t="str">
        <f t="shared" ca="1" si="247"/>
        <v/>
      </c>
      <c r="VUP248" s="125" t="str">
        <f t="shared" ca="1" si="247"/>
        <v/>
      </c>
      <c r="VUQ248" s="125" t="str">
        <f t="shared" ca="1" si="247"/>
        <v/>
      </c>
      <c r="VUR248" s="125" t="str">
        <f t="shared" ca="1" si="247"/>
        <v/>
      </c>
      <c r="VUS248" s="125" t="str">
        <f t="shared" ca="1" si="247"/>
        <v/>
      </c>
      <c r="VUT248" s="125" t="str">
        <f t="shared" ca="1" si="247"/>
        <v/>
      </c>
      <c r="VUU248" s="125" t="str">
        <f t="shared" ca="1" si="247"/>
        <v/>
      </c>
      <c r="VUV248" s="125" t="str">
        <f t="shared" ca="1" si="247"/>
        <v/>
      </c>
      <c r="VUW248" s="125" t="str">
        <f t="shared" ca="1" si="247"/>
        <v/>
      </c>
      <c r="VUX248" s="125" t="str">
        <f t="shared" ca="1" si="247"/>
        <v/>
      </c>
      <c r="VUY248" s="125" t="str">
        <f t="shared" ca="1" si="247"/>
        <v/>
      </c>
      <c r="VUZ248" s="125" t="str">
        <f t="shared" ca="1" si="247"/>
        <v/>
      </c>
      <c r="VVA248" s="125" t="str">
        <f t="shared" ca="1" si="247"/>
        <v/>
      </c>
      <c r="VVB248" s="125" t="str">
        <f t="shared" ca="1" si="247"/>
        <v/>
      </c>
      <c r="VVC248" s="125" t="str">
        <f t="shared" ca="1" si="247"/>
        <v/>
      </c>
      <c r="VVD248" s="125" t="str">
        <f t="shared" ca="1" si="247"/>
        <v/>
      </c>
      <c r="VVE248" s="125" t="str">
        <f t="shared" ca="1" si="247"/>
        <v/>
      </c>
      <c r="VVF248" s="125" t="str">
        <f t="shared" ca="1" si="247"/>
        <v/>
      </c>
      <c r="VVG248" s="125" t="str">
        <f t="shared" ca="1" si="247"/>
        <v/>
      </c>
      <c r="VVH248" s="125" t="str">
        <f t="shared" ca="1" si="247"/>
        <v/>
      </c>
      <c r="VVI248" s="125" t="str">
        <f t="shared" ca="1" si="247"/>
        <v/>
      </c>
      <c r="VVJ248" s="125" t="str">
        <f t="shared" ca="1" si="247"/>
        <v/>
      </c>
      <c r="VVK248" s="125" t="str">
        <f t="shared" ca="1" si="247"/>
        <v/>
      </c>
      <c r="VVL248" s="125" t="str">
        <f t="shared" ca="1" si="247"/>
        <v/>
      </c>
      <c r="VVM248" s="125" t="str">
        <f t="shared" ca="1" si="247"/>
        <v/>
      </c>
      <c r="VVN248" s="125" t="str">
        <f t="shared" ca="1" si="247"/>
        <v/>
      </c>
      <c r="VVO248" s="125" t="str">
        <f t="shared" ca="1" si="247"/>
        <v/>
      </c>
      <c r="VVP248" s="125" t="str">
        <f t="shared" ca="1" si="247"/>
        <v/>
      </c>
      <c r="VVQ248" s="125" t="str">
        <f t="shared" ca="1" si="247"/>
        <v/>
      </c>
      <c r="VVR248" s="125" t="str">
        <f t="shared" ca="1" si="247"/>
        <v/>
      </c>
      <c r="VVS248" s="125" t="str">
        <f t="shared" ca="1" si="247"/>
        <v/>
      </c>
      <c r="VVT248" s="125" t="str">
        <f t="shared" ca="1" si="247"/>
        <v/>
      </c>
      <c r="VVU248" s="125" t="str">
        <f t="shared" ca="1" si="247"/>
        <v/>
      </c>
      <c r="VVV248" s="125" t="str">
        <f t="shared" ca="1" si="247"/>
        <v/>
      </c>
      <c r="VVW248" s="125" t="str">
        <f t="shared" ca="1" si="247"/>
        <v/>
      </c>
      <c r="VVX248" s="125" t="str">
        <f t="shared" ca="1" si="247"/>
        <v/>
      </c>
      <c r="VVY248" s="125" t="str">
        <f t="shared" ca="1" si="247"/>
        <v/>
      </c>
      <c r="VVZ248" s="125" t="str">
        <f t="shared" ca="1" si="247"/>
        <v/>
      </c>
      <c r="VWA248" s="125" t="str">
        <f t="shared" ca="1" si="247"/>
        <v/>
      </c>
      <c r="VWB248" s="125" t="str">
        <f t="shared" ca="1" si="247"/>
        <v/>
      </c>
      <c r="VWC248" s="125" t="str">
        <f t="shared" ca="1" si="247"/>
        <v/>
      </c>
      <c r="VWD248" s="125" t="str">
        <f t="shared" ca="1" si="247"/>
        <v/>
      </c>
      <c r="VWE248" s="125" t="str">
        <f t="shared" ca="1" si="247"/>
        <v/>
      </c>
      <c r="VWF248" s="125" t="str">
        <f t="shared" ca="1" si="247"/>
        <v/>
      </c>
      <c r="VWG248" s="125" t="str">
        <f t="shared" ca="1" si="247"/>
        <v/>
      </c>
      <c r="VWH248" s="125" t="str">
        <f t="shared" ca="1" si="247"/>
        <v/>
      </c>
      <c r="VWI248" s="125" t="str">
        <f t="shared" ca="1" si="247"/>
        <v/>
      </c>
      <c r="VWJ248" s="125" t="str">
        <f t="shared" ca="1" si="247"/>
        <v/>
      </c>
      <c r="VWK248" s="125" t="str">
        <f t="shared" ca="1" si="247"/>
        <v/>
      </c>
      <c r="VWL248" s="125" t="str">
        <f t="shared" ca="1" si="247"/>
        <v/>
      </c>
      <c r="VWM248" s="125" t="str">
        <f t="shared" ca="1" si="247"/>
        <v/>
      </c>
      <c r="VWN248" s="125" t="str">
        <f t="shared" ca="1" si="247"/>
        <v/>
      </c>
      <c r="VWO248" s="125" t="str">
        <f t="shared" ca="1" si="247"/>
        <v/>
      </c>
      <c r="VWP248" s="125" t="str">
        <f t="shared" ca="1" si="247"/>
        <v/>
      </c>
      <c r="VWQ248" s="125" t="str">
        <f t="shared" ca="1" si="247"/>
        <v/>
      </c>
      <c r="VWR248" s="125" t="str">
        <f t="shared" ca="1" si="247"/>
        <v/>
      </c>
      <c r="VWS248" s="125" t="str">
        <f t="shared" ref="VWS248:VZD248" ca="1" si="248">IFERROR(INDEX(UNSPSCDes,MATCH(INDIRECT(ADDRESS(ROW(),COLUMN()-1,4)),UNSPSCCode,0)),"")</f>
        <v/>
      </c>
      <c r="VWT248" s="125" t="str">
        <f t="shared" ca="1" si="248"/>
        <v/>
      </c>
      <c r="VWU248" s="125" t="str">
        <f t="shared" ca="1" si="248"/>
        <v/>
      </c>
      <c r="VWV248" s="125" t="str">
        <f t="shared" ca="1" si="248"/>
        <v/>
      </c>
      <c r="VWW248" s="125" t="str">
        <f t="shared" ca="1" si="248"/>
        <v/>
      </c>
      <c r="VWX248" s="125" t="str">
        <f t="shared" ca="1" si="248"/>
        <v/>
      </c>
      <c r="VWY248" s="125" t="str">
        <f t="shared" ca="1" si="248"/>
        <v/>
      </c>
      <c r="VWZ248" s="125" t="str">
        <f t="shared" ca="1" si="248"/>
        <v/>
      </c>
      <c r="VXA248" s="125" t="str">
        <f t="shared" ca="1" si="248"/>
        <v/>
      </c>
      <c r="VXB248" s="125" t="str">
        <f t="shared" ca="1" si="248"/>
        <v/>
      </c>
      <c r="VXC248" s="125" t="str">
        <f t="shared" ca="1" si="248"/>
        <v/>
      </c>
      <c r="VXD248" s="125" t="str">
        <f t="shared" ca="1" si="248"/>
        <v/>
      </c>
      <c r="VXE248" s="125" t="str">
        <f t="shared" ca="1" si="248"/>
        <v/>
      </c>
      <c r="VXF248" s="125" t="str">
        <f t="shared" ca="1" si="248"/>
        <v/>
      </c>
      <c r="VXG248" s="125" t="str">
        <f t="shared" ca="1" si="248"/>
        <v/>
      </c>
      <c r="VXH248" s="125" t="str">
        <f t="shared" ca="1" si="248"/>
        <v/>
      </c>
      <c r="VXI248" s="125" t="str">
        <f t="shared" ca="1" si="248"/>
        <v/>
      </c>
      <c r="VXJ248" s="125" t="str">
        <f t="shared" ca="1" si="248"/>
        <v/>
      </c>
      <c r="VXK248" s="125" t="str">
        <f t="shared" ca="1" si="248"/>
        <v/>
      </c>
      <c r="VXL248" s="125" t="str">
        <f t="shared" ca="1" si="248"/>
        <v/>
      </c>
      <c r="VXM248" s="125" t="str">
        <f t="shared" ca="1" si="248"/>
        <v/>
      </c>
      <c r="VXN248" s="125" t="str">
        <f t="shared" ca="1" si="248"/>
        <v/>
      </c>
      <c r="VXO248" s="125" t="str">
        <f t="shared" ca="1" si="248"/>
        <v/>
      </c>
      <c r="VXP248" s="125" t="str">
        <f t="shared" ca="1" si="248"/>
        <v/>
      </c>
      <c r="VXQ248" s="125" t="str">
        <f t="shared" ca="1" si="248"/>
        <v/>
      </c>
      <c r="VXR248" s="125" t="str">
        <f t="shared" ca="1" si="248"/>
        <v/>
      </c>
      <c r="VXS248" s="125" t="str">
        <f t="shared" ca="1" si="248"/>
        <v/>
      </c>
      <c r="VXT248" s="125" t="str">
        <f t="shared" ca="1" si="248"/>
        <v/>
      </c>
      <c r="VXU248" s="125" t="str">
        <f t="shared" ca="1" si="248"/>
        <v/>
      </c>
      <c r="VXV248" s="125" t="str">
        <f t="shared" ca="1" si="248"/>
        <v/>
      </c>
      <c r="VXW248" s="125" t="str">
        <f t="shared" ca="1" si="248"/>
        <v/>
      </c>
      <c r="VXX248" s="125" t="str">
        <f t="shared" ca="1" si="248"/>
        <v/>
      </c>
      <c r="VXY248" s="125" t="str">
        <f t="shared" ca="1" si="248"/>
        <v/>
      </c>
      <c r="VXZ248" s="125" t="str">
        <f t="shared" ca="1" si="248"/>
        <v/>
      </c>
      <c r="VYA248" s="125" t="str">
        <f t="shared" ca="1" si="248"/>
        <v/>
      </c>
      <c r="VYB248" s="125" t="str">
        <f t="shared" ca="1" si="248"/>
        <v/>
      </c>
      <c r="VYC248" s="125" t="str">
        <f t="shared" ca="1" si="248"/>
        <v/>
      </c>
      <c r="VYD248" s="125" t="str">
        <f t="shared" ca="1" si="248"/>
        <v/>
      </c>
      <c r="VYE248" s="125" t="str">
        <f t="shared" ca="1" si="248"/>
        <v/>
      </c>
      <c r="VYF248" s="125" t="str">
        <f t="shared" ca="1" si="248"/>
        <v/>
      </c>
      <c r="VYG248" s="125" t="str">
        <f t="shared" ca="1" si="248"/>
        <v/>
      </c>
      <c r="VYH248" s="125" t="str">
        <f t="shared" ca="1" si="248"/>
        <v/>
      </c>
      <c r="VYI248" s="125" t="str">
        <f t="shared" ca="1" si="248"/>
        <v/>
      </c>
      <c r="VYJ248" s="125" t="str">
        <f t="shared" ca="1" si="248"/>
        <v/>
      </c>
      <c r="VYK248" s="125" t="str">
        <f t="shared" ca="1" si="248"/>
        <v/>
      </c>
      <c r="VYL248" s="125" t="str">
        <f t="shared" ca="1" si="248"/>
        <v/>
      </c>
      <c r="VYM248" s="125" t="str">
        <f t="shared" ca="1" si="248"/>
        <v/>
      </c>
      <c r="VYN248" s="125" t="str">
        <f t="shared" ca="1" si="248"/>
        <v/>
      </c>
      <c r="VYO248" s="125" t="str">
        <f t="shared" ca="1" si="248"/>
        <v/>
      </c>
      <c r="VYP248" s="125" t="str">
        <f t="shared" ca="1" si="248"/>
        <v/>
      </c>
      <c r="VYQ248" s="125" t="str">
        <f t="shared" ca="1" si="248"/>
        <v/>
      </c>
      <c r="VYR248" s="125" t="str">
        <f t="shared" ca="1" si="248"/>
        <v/>
      </c>
      <c r="VYS248" s="125" t="str">
        <f t="shared" ca="1" si="248"/>
        <v/>
      </c>
      <c r="VYT248" s="125" t="str">
        <f t="shared" ca="1" si="248"/>
        <v/>
      </c>
      <c r="VYU248" s="125" t="str">
        <f t="shared" ca="1" si="248"/>
        <v/>
      </c>
      <c r="VYV248" s="125" t="str">
        <f t="shared" ca="1" si="248"/>
        <v/>
      </c>
      <c r="VYW248" s="125" t="str">
        <f t="shared" ca="1" si="248"/>
        <v/>
      </c>
      <c r="VYX248" s="125" t="str">
        <f t="shared" ca="1" si="248"/>
        <v/>
      </c>
      <c r="VYY248" s="125" t="str">
        <f t="shared" ca="1" si="248"/>
        <v/>
      </c>
      <c r="VYZ248" s="125" t="str">
        <f t="shared" ca="1" si="248"/>
        <v/>
      </c>
      <c r="VZA248" s="125" t="str">
        <f t="shared" ca="1" si="248"/>
        <v/>
      </c>
      <c r="VZB248" s="125" t="str">
        <f t="shared" ca="1" si="248"/>
        <v/>
      </c>
      <c r="VZC248" s="125" t="str">
        <f t="shared" ca="1" si="248"/>
        <v/>
      </c>
      <c r="VZD248" s="125" t="str">
        <f t="shared" ca="1" si="248"/>
        <v/>
      </c>
      <c r="VZE248" s="125" t="str">
        <f t="shared" ref="VZE248:WBP248" ca="1" si="249">IFERROR(INDEX(UNSPSCDes,MATCH(INDIRECT(ADDRESS(ROW(),COLUMN()-1,4)),UNSPSCCode,0)),"")</f>
        <v/>
      </c>
      <c r="VZF248" s="125" t="str">
        <f t="shared" ca="1" si="249"/>
        <v/>
      </c>
      <c r="VZG248" s="125" t="str">
        <f t="shared" ca="1" si="249"/>
        <v/>
      </c>
      <c r="VZH248" s="125" t="str">
        <f t="shared" ca="1" si="249"/>
        <v/>
      </c>
      <c r="VZI248" s="125" t="str">
        <f t="shared" ca="1" si="249"/>
        <v/>
      </c>
      <c r="VZJ248" s="125" t="str">
        <f t="shared" ca="1" si="249"/>
        <v/>
      </c>
      <c r="VZK248" s="125" t="str">
        <f t="shared" ca="1" si="249"/>
        <v/>
      </c>
      <c r="VZL248" s="125" t="str">
        <f t="shared" ca="1" si="249"/>
        <v/>
      </c>
      <c r="VZM248" s="125" t="str">
        <f t="shared" ca="1" si="249"/>
        <v/>
      </c>
      <c r="VZN248" s="125" t="str">
        <f t="shared" ca="1" si="249"/>
        <v/>
      </c>
      <c r="VZO248" s="125" t="str">
        <f t="shared" ca="1" si="249"/>
        <v/>
      </c>
      <c r="VZP248" s="125" t="str">
        <f t="shared" ca="1" si="249"/>
        <v/>
      </c>
      <c r="VZQ248" s="125" t="str">
        <f t="shared" ca="1" si="249"/>
        <v/>
      </c>
      <c r="VZR248" s="125" t="str">
        <f t="shared" ca="1" si="249"/>
        <v/>
      </c>
      <c r="VZS248" s="125" t="str">
        <f t="shared" ca="1" si="249"/>
        <v/>
      </c>
      <c r="VZT248" s="125" t="str">
        <f t="shared" ca="1" si="249"/>
        <v/>
      </c>
      <c r="VZU248" s="125" t="str">
        <f t="shared" ca="1" si="249"/>
        <v/>
      </c>
      <c r="VZV248" s="125" t="str">
        <f t="shared" ca="1" si="249"/>
        <v/>
      </c>
      <c r="VZW248" s="125" t="str">
        <f t="shared" ca="1" si="249"/>
        <v/>
      </c>
      <c r="VZX248" s="125" t="str">
        <f t="shared" ca="1" si="249"/>
        <v/>
      </c>
      <c r="VZY248" s="125" t="str">
        <f t="shared" ca="1" si="249"/>
        <v/>
      </c>
      <c r="VZZ248" s="125" t="str">
        <f t="shared" ca="1" si="249"/>
        <v/>
      </c>
      <c r="WAA248" s="125" t="str">
        <f t="shared" ca="1" si="249"/>
        <v/>
      </c>
      <c r="WAB248" s="125" t="str">
        <f t="shared" ca="1" si="249"/>
        <v/>
      </c>
      <c r="WAC248" s="125" t="str">
        <f t="shared" ca="1" si="249"/>
        <v/>
      </c>
      <c r="WAD248" s="125" t="str">
        <f t="shared" ca="1" si="249"/>
        <v/>
      </c>
      <c r="WAE248" s="125" t="str">
        <f t="shared" ca="1" si="249"/>
        <v/>
      </c>
      <c r="WAF248" s="125" t="str">
        <f t="shared" ca="1" si="249"/>
        <v/>
      </c>
      <c r="WAG248" s="125" t="str">
        <f t="shared" ca="1" si="249"/>
        <v/>
      </c>
      <c r="WAH248" s="125" t="str">
        <f t="shared" ca="1" si="249"/>
        <v/>
      </c>
      <c r="WAI248" s="125" t="str">
        <f t="shared" ca="1" si="249"/>
        <v/>
      </c>
      <c r="WAJ248" s="125" t="str">
        <f t="shared" ca="1" si="249"/>
        <v/>
      </c>
      <c r="WAK248" s="125" t="str">
        <f t="shared" ca="1" si="249"/>
        <v/>
      </c>
      <c r="WAL248" s="125" t="str">
        <f t="shared" ca="1" si="249"/>
        <v/>
      </c>
      <c r="WAM248" s="125" t="str">
        <f t="shared" ca="1" si="249"/>
        <v/>
      </c>
      <c r="WAN248" s="125" t="str">
        <f t="shared" ca="1" si="249"/>
        <v/>
      </c>
      <c r="WAO248" s="125" t="str">
        <f t="shared" ca="1" si="249"/>
        <v/>
      </c>
      <c r="WAP248" s="125" t="str">
        <f t="shared" ca="1" si="249"/>
        <v/>
      </c>
      <c r="WAQ248" s="125" t="str">
        <f t="shared" ca="1" si="249"/>
        <v/>
      </c>
      <c r="WAR248" s="125" t="str">
        <f t="shared" ca="1" si="249"/>
        <v/>
      </c>
      <c r="WAS248" s="125" t="str">
        <f t="shared" ca="1" si="249"/>
        <v/>
      </c>
      <c r="WAT248" s="125" t="str">
        <f t="shared" ca="1" si="249"/>
        <v/>
      </c>
      <c r="WAU248" s="125" t="str">
        <f t="shared" ca="1" si="249"/>
        <v/>
      </c>
      <c r="WAV248" s="125" t="str">
        <f t="shared" ca="1" si="249"/>
        <v/>
      </c>
      <c r="WAW248" s="125" t="str">
        <f t="shared" ca="1" si="249"/>
        <v/>
      </c>
      <c r="WAX248" s="125" t="str">
        <f t="shared" ca="1" si="249"/>
        <v/>
      </c>
      <c r="WAY248" s="125" t="str">
        <f t="shared" ca="1" si="249"/>
        <v/>
      </c>
      <c r="WAZ248" s="125" t="str">
        <f t="shared" ca="1" si="249"/>
        <v/>
      </c>
      <c r="WBA248" s="125" t="str">
        <f t="shared" ca="1" si="249"/>
        <v/>
      </c>
      <c r="WBB248" s="125" t="str">
        <f t="shared" ca="1" si="249"/>
        <v/>
      </c>
      <c r="WBC248" s="125" t="str">
        <f t="shared" ca="1" si="249"/>
        <v/>
      </c>
      <c r="WBD248" s="125" t="str">
        <f t="shared" ca="1" si="249"/>
        <v/>
      </c>
      <c r="WBE248" s="125" t="str">
        <f t="shared" ca="1" si="249"/>
        <v/>
      </c>
      <c r="WBF248" s="125" t="str">
        <f t="shared" ca="1" si="249"/>
        <v/>
      </c>
      <c r="WBG248" s="125" t="str">
        <f t="shared" ca="1" si="249"/>
        <v/>
      </c>
      <c r="WBH248" s="125" t="str">
        <f t="shared" ca="1" si="249"/>
        <v/>
      </c>
      <c r="WBI248" s="125" t="str">
        <f t="shared" ca="1" si="249"/>
        <v/>
      </c>
      <c r="WBJ248" s="125" t="str">
        <f t="shared" ca="1" si="249"/>
        <v/>
      </c>
      <c r="WBK248" s="125" t="str">
        <f t="shared" ca="1" si="249"/>
        <v/>
      </c>
      <c r="WBL248" s="125" t="str">
        <f t="shared" ca="1" si="249"/>
        <v/>
      </c>
      <c r="WBM248" s="125" t="str">
        <f t="shared" ca="1" si="249"/>
        <v/>
      </c>
      <c r="WBN248" s="125" t="str">
        <f t="shared" ca="1" si="249"/>
        <v/>
      </c>
      <c r="WBO248" s="125" t="str">
        <f t="shared" ca="1" si="249"/>
        <v/>
      </c>
      <c r="WBP248" s="125" t="str">
        <f t="shared" ca="1" si="249"/>
        <v/>
      </c>
      <c r="WBQ248" s="125" t="str">
        <f t="shared" ref="WBQ248:WEB248" ca="1" si="250">IFERROR(INDEX(UNSPSCDes,MATCH(INDIRECT(ADDRESS(ROW(),COLUMN()-1,4)),UNSPSCCode,0)),"")</f>
        <v/>
      </c>
      <c r="WBR248" s="125" t="str">
        <f t="shared" ca="1" si="250"/>
        <v/>
      </c>
      <c r="WBS248" s="125" t="str">
        <f t="shared" ca="1" si="250"/>
        <v/>
      </c>
      <c r="WBT248" s="125" t="str">
        <f t="shared" ca="1" si="250"/>
        <v/>
      </c>
      <c r="WBU248" s="125" t="str">
        <f t="shared" ca="1" si="250"/>
        <v/>
      </c>
      <c r="WBV248" s="125" t="str">
        <f t="shared" ca="1" si="250"/>
        <v/>
      </c>
      <c r="WBW248" s="125" t="str">
        <f t="shared" ca="1" si="250"/>
        <v/>
      </c>
      <c r="WBX248" s="125" t="str">
        <f t="shared" ca="1" si="250"/>
        <v/>
      </c>
      <c r="WBY248" s="125" t="str">
        <f t="shared" ca="1" si="250"/>
        <v/>
      </c>
      <c r="WBZ248" s="125" t="str">
        <f t="shared" ca="1" si="250"/>
        <v/>
      </c>
      <c r="WCA248" s="125" t="str">
        <f t="shared" ca="1" si="250"/>
        <v/>
      </c>
      <c r="WCB248" s="125" t="str">
        <f t="shared" ca="1" si="250"/>
        <v/>
      </c>
      <c r="WCC248" s="125" t="str">
        <f t="shared" ca="1" si="250"/>
        <v/>
      </c>
      <c r="WCD248" s="125" t="str">
        <f t="shared" ca="1" si="250"/>
        <v/>
      </c>
      <c r="WCE248" s="125" t="str">
        <f t="shared" ca="1" si="250"/>
        <v/>
      </c>
      <c r="WCF248" s="125" t="str">
        <f t="shared" ca="1" si="250"/>
        <v/>
      </c>
      <c r="WCG248" s="125" t="str">
        <f t="shared" ca="1" si="250"/>
        <v/>
      </c>
      <c r="WCH248" s="125" t="str">
        <f t="shared" ca="1" si="250"/>
        <v/>
      </c>
      <c r="WCI248" s="125" t="str">
        <f t="shared" ca="1" si="250"/>
        <v/>
      </c>
      <c r="WCJ248" s="125" t="str">
        <f t="shared" ca="1" si="250"/>
        <v/>
      </c>
      <c r="WCK248" s="125" t="str">
        <f t="shared" ca="1" si="250"/>
        <v/>
      </c>
      <c r="WCL248" s="125" t="str">
        <f t="shared" ca="1" si="250"/>
        <v/>
      </c>
      <c r="WCM248" s="125" t="str">
        <f t="shared" ca="1" si="250"/>
        <v/>
      </c>
      <c r="WCN248" s="125" t="str">
        <f t="shared" ca="1" si="250"/>
        <v/>
      </c>
      <c r="WCO248" s="125" t="str">
        <f t="shared" ca="1" si="250"/>
        <v/>
      </c>
      <c r="WCP248" s="125" t="str">
        <f t="shared" ca="1" si="250"/>
        <v/>
      </c>
      <c r="WCQ248" s="125" t="str">
        <f t="shared" ca="1" si="250"/>
        <v/>
      </c>
      <c r="WCR248" s="125" t="str">
        <f t="shared" ca="1" si="250"/>
        <v/>
      </c>
      <c r="WCS248" s="125" t="str">
        <f t="shared" ca="1" si="250"/>
        <v/>
      </c>
      <c r="WCT248" s="125" t="str">
        <f t="shared" ca="1" si="250"/>
        <v/>
      </c>
      <c r="WCU248" s="125" t="str">
        <f t="shared" ca="1" si="250"/>
        <v/>
      </c>
      <c r="WCV248" s="125" t="str">
        <f t="shared" ca="1" si="250"/>
        <v/>
      </c>
      <c r="WCW248" s="125" t="str">
        <f t="shared" ca="1" si="250"/>
        <v/>
      </c>
      <c r="WCX248" s="125" t="str">
        <f t="shared" ca="1" si="250"/>
        <v/>
      </c>
      <c r="WCY248" s="125" t="str">
        <f t="shared" ca="1" si="250"/>
        <v/>
      </c>
      <c r="WCZ248" s="125" t="str">
        <f t="shared" ca="1" si="250"/>
        <v/>
      </c>
      <c r="WDA248" s="125" t="str">
        <f t="shared" ca="1" si="250"/>
        <v/>
      </c>
      <c r="WDB248" s="125" t="str">
        <f t="shared" ca="1" si="250"/>
        <v/>
      </c>
      <c r="WDC248" s="125" t="str">
        <f t="shared" ca="1" si="250"/>
        <v/>
      </c>
      <c r="WDD248" s="125" t="str">
        <f t="shared" ca="1" si="250"/>
        <v/>
      </c>
      <c r="WDE248" s="125" t="str">
        <f t="shared" ca="1" si="250"/>
        <v/>
      </c>
      <c r="WDF248" s="125" t="str">
        <f t="shared" ca="1" si="250"/>
        <v/>
      </c>
      <c r="WDG248" s="125" t="str">
        <f t="shared" ca="1" si="250"/>
        <v/>
      </c>
      <c r="WDH248" s="125" t="str">
        <f t="shared" ca="1" si="250"/>
        <v/>
      </c>
      <c r="WDI248" s="125" t="str">
        <f t="shared" ca="1" si="250"/>
        <v/>
      </c>
      <c r="WDJ248" s="125" t="str">
        <f t="shared" ca="1" si="250"/>
        <v/>
      </c>
      <c r="WDK248" s="125" t="str">
        <f t="shared" ca="1" si="250"/>
        <v/>
      </c>
      <c r="WDL248" s="125" t="str">
        <f t="shared" ca="1" si="250"/>
        <v/>
      </c>
      <c r="WDM248" s="125" t="str">
        <f t="shared" ca="1" si="250"/>
        <v/>
      </c>
      <c r="WDN248" s="125" t="str">
        <f t="shared" ca="1" si="250"/>
        <v/>
      </c>
      <c r="WDO248" s="125" t="str">
        <f t="shared" ca="1" si="250"/>
        <v/>
      </c>
      <c r="WDP248" s="125" t="str">
        <f t="shared" ca="1" si="250"/>
        <v/>
      </c>
      <c r="WDQ248" s="125" t="str">
        <f t="shared" ca="1" si="250"/>
        <v/>
      </c>
      <c r="WDR248" s="125" t="str">
        <f t="shared" ca="1" si="250"/>
        <v/>
      </c>
      <c r="WDS248" s="125" t="str">
        <f t="shared" ca="1" si="250"/>
        <v/>
      </c>
      <c r="WDT248" s="125" t="str">
        <f t="shared" ca="1" si="250"/>
        <v/>
      </c>
      <c r="WDU248" s="125" t="str">
        <f t="shared" ca="1" si="250"/>
        <v/>
      </c>
      <c r="WDV248" s="125" t="str">
        <f t="shared" ca="1" si="250"/>
        <v/>
      </c>
      <c r="WDW248" s="125" t="str">
        <f t="shared" ca="1" si="250"/>
        <v/>
      </c>
      <c r="WDX248" s="125" t="str">
        <f t="shared" ca="1" si="250"/>
        <v/>
      </c>
      <c r="WDY248" s="125" t="str">
        <f t="shared" ca="1" si="250"/>
        <v/>
      </c>
      <c r="WDZ248" s="125" t="str">
        <f t="shared" ca="1" si="250"/>
        <v/>
      </c>
      <c r="WEA248" s="125" t="str">
        <f t="shared" ca="1" si="250"/>
        <v/>
      </c>
      <c r="WEB248" s="125" t="str">
        <f t="shared" ca="1" si="250"/>
        <v/>
      </c>
      <c r="WEC248" s="125" t="str">
        <f t="shared" ref="WEC248:WGN248" ca="1" si="251">IFERROR(INDEX(UNSPSCDes,MATCH(INDIRECT(ADDRESS(ROW(),COLUMN()-1,4)),UNSPSCCode,0)),"")</f>
        <v/>
      </c>
      <c r="WED248" s="125" t="str">
        <f t="shared" ca="1" si="251"/>
        <v/>
      </c>
      <c r="WEE248" s="125" t="str">
        <f t="shared" ca="1" si="251"/>
        <v/>
      </c>
      <c r="WEF248" s="125" t="str">
        <f t="shared" ca="1" si="251"/>
        <v/>
      </c>
      <c r="WEG248" s="125" t="str">
        <f t="shared" ca="1" si="251"/>
        <v/>
      </c>
      <c r="WEH248" s="125" t="str">
        <f t="shared" ca="1" si="251"/>
        <v/>
      </c>
      <c r="WEI248" s="125" t="str">
        <f t="shared" ca="1" si="251"/>
        <v/>
      </c>
      <c r="WEJ248" s="125" t="str">
        <f t="shared" ca="1" si="251"/>
        <v/>
      </c>
      <c r="WEK248" s="125" t="str">
        <f t="shared" ca="1" si="251"/>
        <v/>
      </c>
      <c r="WEL248" s="125" t="str">
        <f t="shared" ca="1" si="251"/>
        <v/>
      </c>
      <c r="WEM248" s="125" t="str">
        <f t="shared" ca="1" si="251"/>
        <v/>
      </c>
      <c r="WEN248" s="125" t="str">
        <f t="shared" ca="1" si="251"/>
        <v/>
      </c>
      <c r="WEO248" s="125" t="str">
        <f t="shared" ca="1" si="251"/>
        <v/>
      </c>
      <c r="WEP248" s="125" t="str">
        <f t="shared" ca="1" si="251"/>
        <v/>
      </c>
      <c r="WEQ248" s="125" t="str">
        <f t="shared" ca="1" si="251"/>
        <v/>
      </c>
      <c r="WER248" s="125" t="str">
        <f t="shared" ca="1" si="251"/>
        <v/>
      </c>
      <c r="WES248" s="125" t="str">
        <f t="shared" ca="1" si="251"/>
        <v/>
      </c>
      <c r="WET248" s="125" t="str">
        <f t="shared" ca="1" si="251"/>
        <v/>
      </c>
      <c r="WEU248" s="125" t="str">
        <f t="shared" ca="1" si="251"/>
        <v/>
      </c>
      <c r="WEV248" s="125" t="str">
        <f t="shared" ca="1" si="251"/>
        <v/>
      </c>
      <c r="WEW248" s="125" t="str">
        <f t="shared" ca="1" si="251"/>
        <v/>
      </c>
      <c r="WEX248" s="125" t="str">
        <f t="shared" ca="1" si="251"/>
        <v/>
      </c>
      <c r="WEY248" s="125" t="str">
        <f t="shared" ca="1" si="251"/>
        <v/>
      </c>
      <c r="WEZ248" s="125" t="str">
        <f t="shared" ca="1" si="251"/>
        <v/>
      </c>
      <c r="WFA248" s="125" t="str">
        <f t="shared" ca="1" si="251"/>
        <v/>
      </c>
      <c r="WFB248" s="125" t="str">
        <f t="shared" ca="1" si="251"/>
        <v/>
      </c>
      <c r="WFC248" s="125" t="str">
        <f t="shared" ca="1" si="251"/>
        <v/>
      </c>
      <c r="WFD248" s="125" t="str">
        <f t="shared" ca="1" si="251"/>
        <v/>
      </c>
      <c r="WFE248" s="125" t="str">
        <f t="shared" ca="1" si="251"/>
        <v/>
      </c>
      <c r="WFF248" s="125" t="str">
        <f t="shared" ca="1" si="251"/>
        <v/>
      </c>
      <c r="WFG248" s="125" t="str">
        <f t="shared" ca="1" si="251"/>
        <v/>
      </c>
      <c r="WFH248" s="125" t="str">
        <f t="shared" ca="1" si="251"/>
        <v/>
      </c>
      <c r="WFI248" s="125" t="str">
        <f t="shared" ca="1" si="251"/>
        <v/>
      </c>
      <c r="WFJ248" s="125" t="str">
        <f t="shared" ca="1" si="251"/>
        <v/>
      </c>
      <c r="WFK248" s="125" t="str">
        <f t="shared" ca="1" si="251"/>
        <v/>
      </c>
      <c r="WFL248" s="125" t="str">
        <f t="shared" ca="1" si="251"/>
        <v/>
      </c>
      <c r="WFM248" s="125" t="str">
        <f t="shared" ca="1" si="251"/>
        <v/>
      </c>
      <c r="WFN248" s="125" t="str">
        <f t="shared" ca="1" si="251"/>
        <v/>
      </c>
      <c r="WFO248" s="125" t="str">
        <f t="shared" ca="1" si="251"/>
        <v/>
      </c>
      <c r="WFP248" s="125" t="str">
        <f t="shared" ca="1" si="251"/>
        <v/>
      </c>
      <c r="WFQ248" s="125" t="str">
        <f t="shared" ca="1" si="251"/>
        <v/>
      </c>
      <c r="WFR248" s="125" t="str">
        <f t="shared" ca="1" si="251"/>
        <v/>
      </c>
      <c r="WFS248" s="125" t="str">
        <f t="shared" ca="1" si="251"/>
        <v/>
      </c>
      <c r="WFT248" s="125" t="str">
        <f t="shared" ca="1" si="251"/>
        <v/>
      </c>
      <c r="WFU248" s="125" t="str">
        <f t="shared" ca="1" si="251"/>
        <v/>
      </c>
      <c r="WFV248" s="125" t="str">
        <f t="shared" ca="1" si="251"/>
        <v/>
      </c>
      <c r="WFW248" s="125" t="str">
        <f t="shared" ca="1" si="251"/>
        <v/>
      </c>
      <c r="WFX248" s="125" t="str">
        <f t="shared" ca="1" si="251"/>
        <v/>
      </c>
      <c r="WFY248" s="125" t="str">
        <f t="shared" ca="1" si="251"/>
        <v/>
      </c>
      <c r="WFZ248" s="125" t="str">
        <f t="shared" ca="1" si="251"/>
        <v/>
      </c>
      <c r="WGA248" s="125" t="str">
        <f t="shared" ca="1" si="251"/>
        <v/>
      </c>
      <c r="WGB248" s="125" t="str">
        <f t="shared" ca="1" si="251"/>
        <v/>
      </c>
      <c r="WGC248" s="125" t="str">
        <f t="shared" ca="1" si="251"/>
        <v/>
      </c>
      <c r="WGD248" s="125" t="str">
        <f t="shared" ca="1" si="251"/>
        <v/>
      </c>
      <c r="WGE248" s="125" t="str">
        <f t="shared" ca="1" si="251"/>
        <v/>
      </c>
      <c r="WGF248" s="125" t="str">
        <f t="shared" ca="1" si="251"/>
        <v/>
      </c>
      <c r="WGG248" s="125" t="str">
        <f t="shared" ca="1" si="251"/>
        <v/>
      </c>
      <c r="WGH248" s="125" t="str">
        <f t="shared" ca="1" si="251"/>
        <v/>
      </c>
      <c r="WGI248" s="125" t="str">
        <f t="shared" ca="1" si="251"/>
        <v/>
      </c>
      <c r="WGJ248" s="125" t="str">
        <f t="shared" ca="1" si="251"/>
        <v/>
      </c>
      <c r="WGK248" s="125" t="str">
        <f t="shared" ca="1" si="251"/>
        <v/>
      </c>
      <c r="WGL248" s="125" t="str">
        <f t="shared" ca="1" si="251"/>
        <v/>
      </c>
      <c r="WGM248" s="125" t="str">
        <f t="shared" ca="1" si="251"/>
        <v/>
      </c>
      <c r="WGN248" s="125" t="str">
        <f t="shared" ca="1" si="251"/>
        <v/>
      </c>
      <c r="WGO248" s="125" t="str">
        <f t="shared" ref="WGO248:WIZ248" ca="1" si="252">IFERROR(INDEX(UNSPSCDes,MATCH(INDIRECT(ADDRESS(ROW(),COLUMN()-1,4)),UNSPSCCode,0)),"")</f>
        <v/>
      </c>
      <c r="WGP248" s="125" t="str">
        <f t="shared" ca="1" si="252"/>
        <v/>
      </c>
      <c r="WGQ248" s="125" t="str">
        <f t="shared" ca="1" si="252"/>
        <v/>
      </c>
      <c r="WGR248" s="125" t="str">
        <f t="shared" ca="1" si="252"/>
        <v/>
      </c>
      <c r="WGS248" s="125" t="str">
        <f t="shared" ca="1" si="252"/>
        <v/>
      </c>
      <c r="WGT248" s="125" t="str">
        <f t="shared" ca="1" si="252"/>
        <v/>
      </c>
      <c r="WGU248" s="125" t="str">
        <f t="shared" ca="1" si="252"/>
        <v/>
      </c>
      <c r="WGV248" s="125" t="str">
        <f t="shared" ca="1" si="252"/>
        <v/>
      </c>
      <c r="WGW248" s="125" t="str">
        <f t="shared" ca="1" si="252"/>
        <v/>
      </c>
      <c r="WGX248" s="125" t="str">
        <f t="shared" ca="1" si="252"/>
        <v/>
      </c>
      <c r="WGY248" s="125" t="str">
        <f t="shared" ca="1" si="252"/>
        <v/>
      </c>
      <c r="WGZ248" s="125" t="str">
        <f t="shared" ca="1" si="252"/>
        <v/>
      </c>
      <c r="WHA248" s="125" t="str">
        <f t="shared" ca="1" si="252"/>
        <v/>
      </c>
      <c r="WHB248" s="125" t="str">
        <f t="shared" ca="1" si="252"/>
        <v/>
      </c>
      <c r="WHC248" s="125" t="str">
        <f t="shared" ca="1" si="252"/>
        <v/>
      </c>
      <c r="WHD248" s="125" t="str">
        <f t="shared" ca="1" si="252"/>
        <v/>
      </c>
      <c r="WHE248" s="125" t="str">
        <f t="shared" ca="1" si="252"/>
        <v/>
      </c>
      <c r="WHF248" s="125" t="str">
        <f t="shared" ca="1" si="252"/>
        <v/>
      </c>
      <c r="WHG248" s="125" t="str">
        <f t="shared" ca="1" si="252"/>
        <v/>
      </c>
      <c r="WHH248" s="125" t="str">
        <f t="shared" ca="1" si="252"/>
        <v/>
      </c>
      <c r="WHI248" s="125" t="str">
        <f t="shared" ca="1" si="252"/>
        <v/>
      </c>
      <c r="WHJ248" s="125" t="str">
        <f t="shared" ca="1" si="252"/>
        <v/>
      </c>
      <c r="WHK248" s="125" t="str">
        <f t="shared" ca="1" si="252"/>
        <v/>
      </c>
      <c r="WHL248" s="125" t="str">
        <f t="shared" ca="1" si="252"/>
        <v/>
      </c>
      <c r="WHM248" s="125" t="str">
        <f t="shared" ca="1" si="252"/>
        <v/>
      </c>
      <c r="WHN248" s="125" t="str">
        <f t="shared" ca="1" si="252"/>
        <v/>
      </c>
      <c r="WHO248" s="125" t="str">
        <f t="shared" ca="1" si="252"/>
        <v/>
      </c>
      <c r="WHP248" s="125" t="str">
        <f t="shared" ca="1" si="252"/>
        <v/>
      </c>
      <c r="WHQ248" s="125" t="str">
        <f t="shared" ca="1" si="252"/>
        <v/>
      </c>
      <c r="WHR248" s="125" t="str">
        <f t="shared" ca="1" si="252"/>
        <v/>
      </c>
      <c r="WHS248" s="125" t="str">
        <f t="shared" ca="1" si="252"/>
        <v/>
      </c>
      <c r="WHT248" s="125" t="str">
        <f t="shared" ca="1" si="252"/>
        <v/>
      </c>
      <c r="WHU248" s="125" t="str">
        <f t="shared" ca="1" si="252"/>
        <v/>
      </c>
      <c r="WHV248" s="125" t="str">
        <f t="shared" ca="1" si="252"/>
        <v/>
      </c>
      <c r="WHW248" s="125" t="str">
        <f t="shared" ca="1" si="252"/>
        <v/>
      </c>
      <c r="WHX248" s="125" t="str">
        <f t="shared" ca="1" si="252"/>
        <v/>
      </c>
      <c r="WHY248" s="125" t="str">
        <f t="shared" ca="1" si="252"/>
        <v/>
      </c>
      <c r="WHZ248" s="125" t="str">
        <f t="shared" ca="1" si="252"/>
        <v/>
      </c>
      <c r="WIA248" s="125" t="str">
        <f t="shared" ca="1" si="252"/>
        <v/>
      </c>
      <c r="WIB248" s="125" t="str">
        <f t="shared" ca="1" si="252"/>
        <v/>
      </c>
      <c r="WIC248" s="125" t="str">
        <f t="shared" ca="1" si="252"/>
        <v/>
      </c>
      <c r="WID248" s="125" t="str">
        <f t="shared" ca="1" si="252"/>
        <v/>
      </c>
      <c r="WIE248" s="125" t="str">
        <f t="shared" ca="1" si="252"/>
        <v/>
      </c>
      <c r="WIF248" s="125" t="str">
        <f t="shared" ca="1" si="252"/>
        <v/>
      </c>
      <c r="WIG248" s="125" t="str">
        <f t="shared" ca="1" si="252"/>
        <v/>
      </c>
      <c r="WIH248" s="125" t="str">
        <f t="shared" ca="1" si="252"/>
        <v/>
      </c>
      <c r="WII248" s="125" t="str">
        <f t="shared" ca="1" si="252"/>
        <v/>
      </c>
      <c r="WIJ248" s="125" t="str">
        <f t="shared" ca="1" si="252"/>
        <v/>
      </c>
      <c r="WIK248" s="125" t="str">
        <f t="shared" ca="1" si="252"/>
        <v/>
      </c>
      <c r="WIL248" s="125" t="str">
        <f t="shared" ca="1" si="252"/>
        <v/>
      </c>
      <c r="WIM248" s="125" t="str">
        <f t="shared" ca="1" si="252"/>
        <v/>
      </c>
      <c r="WIN248" s="125" t="str">
        <f t="shared" ca="1" si="252"/>
        <v/>
      </c>
      <c r="WIO248" s="125" t="str">
        <f t="shared" ca="1" si="252"/>
        <v/>
      </c>
      <c r="WIP248" s="125" t="str">
        <f t="shared" ca="1" si="252"/>
        <v/>
      </c>
      <c r="WIQ248" s="125" t="str">
        <f t="shared" ca="1" si="252"/>
        <v/>
      </c>
      <c r="WIR248" s="125" t="str">
        <f t="shared" ca="1" si="252"/>
        <v/>
      </c>
      <c r="WIS248" s="125" t="str">
        <f t="shared" ca="1" si="252"/>
        <v/>
      </c>
      <c r="WIT248" s="125" t="str">
        <f t="shared" ca="1" si="252"/>
        <v/>
      </c>
      <c r="WIU248" s="125" t="str">
        <f t="shared" ca="1" si="252"/>
        <v/>
      </c>
      <c r="WIV248" s="125" t="str">
        <f t="shared" ca="1" si="252"/>
        <v/>
      </c>
      <c r="WIW248" s="125" t="str">
        <f t="shared" ca="1" si="252"/>
        <v/>
      </c>
      <c r="WIX248" s="125" t="str">
        <f t="shared" ca="1" si="252"/>
        <v/>
      </c>
      <c r="WIY248" s="125" t="str">
        <f t="shared" ca="1" si="252"/>
        <v/>
      </c>
      <c r="WIZ248" s="125" t="str">
        <f t="shared" ca="1" si="252"/>
        <v/>
      </c>
      <c r="WJA248" s="125" t="str">
        <f t="shared" ref="WJA248:WLL248" ca="1" si="253">IFERROR(INDEX(UNSPSCDes,MATCH(INDIRECT(ADDRESS(ROW(),COLUMN()-1,4)),UNSPSCCode,0)),"")</f>
        <v/>
      </c>
      <c r="WJB248" s="125" t="str">
        <f t="shared" ca="1" si="253"/>
        <v/>
      </c>
      <c r="WJC248" s="125" t="str">
        <f t="shared" ca="1" si="253"/>
        <v/>
      </c>
      <c r="WJD248" s="125" t="str">
        <f t="shared" ca="1" si="253"/>
        <v/>
      </c>
      <c r="WJE248" s="125" t="str">
        <f t="shared" ca="1" si="253"/>
        <v/>
      </c>
      <c r="WJF248" s="125" t="str">
        <f t="shared" ca="1" si="253"/>
        <v/>
      </c>
      <c r="WJG248" s="125" t="str">
        <f t="shared" ca="1" si="253"/>
        <v/>
      </c>
      <c r="WJH248" s="125" t="str">
        <f t="shared" ca="1" si="253"/>
        <v/>
      </c>
      <c r="WJI248" s="125" t="str">
        <f t="shared" ca="1" si="253"/>
        <v/>
      </c>
      <c r="WJJ248" s="125" t="str">
        <f t="shared" ca="1" si="253"/>
        <v/>
      </c>
      <c r="WJK248" s="125" t="str">
        <f t="shared" ca="1" si="253"/>
        <v/>
      </c>
      <c r="WJL248" s="125" t="str">
        <f t="shared" ca="1" si="253"/>
        <v/>
      </c>
      <c r="WJM248" s="125" t="str">
        <f t="shared" ca="1" si="253"/>
        <v/>
      </c>
      <c r="WJN248" s="125" t="str">
        <f t="shared" ca="1" si="253"/>
        <v/>
      </c>
      <c r="WJO248" s="125" t="str">
        <f t="shared" ca="1" si="253"/>
        <v/>
      </c>
      <c r="WJP248" s="125" t="str">
        <f t="shared" ca="1" si="253"/>
        <v/>
      </c>
      <c r="WJQ248" s="125" t="str">
        <f t="shared" ca="1" si="253"/>
        <v/>
      </c>
      <c r="WJR248" s="125" t="str">
        <f t="shared" ca="1" si="253"/>
        <v/>
      </c>
      <c r="WJS248" s="125" t="str">
        <f t="shared" ca="1" si="253"/>
        <v/>
      </c>
      <c r="WJT248" s="125" t="str">
        <f t="shared" ca="1" si="253"/>
        <v/>
      </c>
      <c r="WJU248" s="125" t="str">
        <f t="shared" ca="1" si="253"/>
        <v/>
      </c>
      <c r="WJV248" s="125" t="str">
        <f t="shared" ca="1" si="253"/>
        <v/>
      </c>
      <c r="WJW248" s="125" t="str">
        <f t="shared" ca="1" si="253"/>
        <v/>
      </c>
      <c r="WJX248" s="125" t="str">
        <f t="shared" ca="1" si="253"/>
        <v/>
      </c>
      <c r="WJY248" s="125" t="str">
        <f t="shared" ca="1" si="253"/>
        <v/>
      </c>
      <c r="WJZ248" s="125" t="str">
        <f t="shared" ca="1" si="253"/>
        <v/>
      </c>
      <c r="WKA248" s="125" t="str">
        <f t="shared" ca="1" si="253"/>
        <v/>
      </c>
      <c r="WKB248" s="125" t="str">
        <f t="shared" ca="1" si="253"/>
        <v/>
      </c>
      <c r="WKC248" s="125" t="str">
        <f t="shared" ca="1" si="253"/>
        <v/>
      </c>
      <c r="WKD248" s="125" t="str">
        <f t="shared" ca="1" si="253"/>
        <v/>
      </c>
      <c r="WKE248" s="125" t="str">
        <f t="shared" ca="1" si="253"/>
        <v/>
      </c>
      <c r="WKF248" s="125" t="str">
        <f t="shared" ca="1" si="253"/>
        <v/>
      </c>
      <c r="WKG248" s="125" t="str">
        <f t="shared" ca="1" si="253"/>
        <v/>
      </c>
      <c r="WKH248" s="125" t="str">
        <f t="shared" ca="1" si="253"/>
        <v/>
      </c>
      <c r="WKI248" s="125" t="str">
        <f t="shared" ca="1" si="253"/>
        <v/>
      </c>
      <c r="WKJ248" s="125" t="str">
        <f t="shared" ca="1" si="253"/>
        <v/>
      </c>
      <c r="WKK248" s="125" t="str">
        <f t="shared" ca="1" si="253"/>
        <v/>
      </c>
      <c r="WKL248" s="125" t="str">
        <f t="shared" ca="1" si="253"/>
        <v/>
      </c>
      <c r="WKM248" s="125" t="str">
        <f t="shared" ca="1" si="253"/>
        <v/>
      </c>
      <c r="WKN248" s="125" t="str">
        <f t="shared" ca="1" si="253"/>
        <v/>
      </c>
      <c r="WKO248" s="125" t="str">
        <f t="shared" ca="1" si="253"/>
        <v/>
      </c>
      <c r="WKP248" s="125" t="str">
        <f t="shared" ca="1" si="253"/>
        <v/>
      </c>
      <c r="WKQ248" s="125" t="str">
        <f t="shared" ca="1" si="253"/>
        <v/>
      </c>
      <c r="WKR248" s="125" t="str">
        <f t="shared" ca="1" si="253"/>
        <v/>
      </c>
      <c r="WKS248" s="125" t="str">
        <f t="shared" ca="1" si="253"/>
        <v/>
      </c>
      <c r="WKT248" s="125" t="str">
        <f t="shared" ca="1" si="253"/>
        <v/>
      </c>
      <c r="WKU248" s="125" t="str">
        <f t="shared" ca="1" si="253"/>
        <v/>
      </c>
      <c r="WKV248" s="125" t="str">
        <f t="shared" ca="1" si="253"/>
        <v/>
      </c>
      <c r="WKW248" s="125" t="str">
        <f t="shared" ca="1" si="253"/>
        <v/>
      </c>
      <c r="WKX248" s="125" t="str">
        <f t="shared" ca="1" si="253"/>
        <v/>
      </c>
      <c r="WKY248" s="125" t="str">
        <f t="shared" ca="1" si="253"/>
        <v/>
      </c>
      <c r="WKZ248" s="125" t="str">
        <f t="shared" ca="1" si="253"/>
        <v/>
      </c>
      <c r="WLA248" s="125" t="str">
        <f t="shared" ca="1" si="253"/>
        <v/>
      </c>
      <c r="WLB248" s="125" t="str">
        <f t="shared" ca="1" si="253"/>
        <v/>
      </c>
      <c r="WLC248" s="125" t="str">
        <f t="shared" ca="1" si="253"/>
        <v/>
      </c>
      <c r="WLD248" s="125" t="str">
        <f t="shared" ca="1" si="253"/>
        <v/>
      </c>
      <c r="WLE248" s="125" t="str">
        <f t="shared" ca="1" si="253"/>
        <v/>
      </c>
      <c r="WLF248" s="125" t="str">
        <f t="shared" ca="1" si="253"/>
        <v/>
      </c>
      <c r="WLG248" s="125" t="str">
        <f t="shared" ca="1" si="253"/>
        <v/>
      </c>
      <c r="WLH248" s="125" t="str">
        <f t="shared" ca="1" si="253"/>
        <v/>
      </c>
      <c r="WLI248" s="125" t="str">
        <f t="shared" ca="1" si="253"/>
        <v/>
      </c>
      <c r="WLJ248" s="125" t="str">
        <f t="shared" ca="1" si="253"/>
        <v/>
      </c>
      <c r="WLK248" s="125" t="str">
        <f t="shared" ca="1" si="253"/>
        <v/>
      </c>
      <c r="WLL248" s="125" t="str">
        <f t="shared" ca="1" si="253"/>
        <v/>
      </c>
      <c r="WLM248" s="125" t="str">
        <f t="shared" ref="WLM248:WNX248" ca="1" si="254">IFERROR(INDEX(UNSPSCDes,MATCH(INDIRECT(ADDRESS(ROW(),COLUMN()-1,4)),UNSPSCCode,0)),"")</f>
        <v/>
      </c>
      <c r="WLN248" s="125" t="str">
        <f t="shared" ca="1" si="254"/>
        <v/>
      </c>
      <c r="WLO248" s="125" t="str">
        <f t="shared" ca="1" si="254"/>
        <v/>
      </c>
      <c r="WLP248" s="125" t="str">
        <f t="shared" ca="1" si="254"/>
        <v/>
      </c>
      <c r="WLQ248" s="125" t="str">
        <f t="shared" ca="1" si="254"/>
        <v/>
      </c>
      <c r="WLR248" s="125" t="str">
        <f t="shared" ca="1" si="254"/>
        <v/>
      </c>
      <c r="WLS248" s="125" t="str">
        <f t="shared" ca="1" si="254"/>
        <v/>
      </c>
      <c r="WLT248" s="125" t="str">
        <f t="shared" ca="1" si="254"/>
        <v/>
      </c>
      <c r="WLU248" s="125" t="str">
        <f t="shared" ca="1" si="254"/>
        <v/>
      </c>
      <c r="WLV248" s="125" t="str">
        <f t="shared" ca="1" si="254"/>
        <v/>
      </c>
      <c r="WLW248" s="125" t="str">
        <f t="shared" ca="1" si="254"/>
        <v/>
      </c>
      <c r="WLX248" s="125" t="str">
        <f t="shared" ca="1" si="254"/>
        <v/>
      </c>
      <c r="WLY248" s="125" t="str">
        <f t="shared" ca="1" si="254"/>
        <v/>
      </c>
      <c r="WLZ248" s="125" t="str">
        <f t="shared" ca="1" si="254"/>
        <v/>
      </c>
      <c r="WMA248" s="125" t="str">
        <f t="shared" ca="1" si="254"/>
        <v/>
      </c>
      <c r="WMB248" s="125" t="str">
        <f t="shared" ca="1" si="254"/>
        <v/>
      </c>
      <c r="WMC248" s="125" t="str">
        <f t="shared" ca="1" si="254"/>
        <v/>
      </c>
      <c r="WMD248" s="125" t="str">
        <f t="shared" ca="1" si="254"/>
        <v/>
      </c>
      <c r="WME248" s="125" t="str">
        <f t="shared" ca="1" si="254"/>
        <v/>
      </c>
      <c r="WMF248" s="125" t="str">
        <f t="shared" ca="1" si="254"/>
        <v/>
      </c>
      <c r="WMG248" s="125" t="str">
        <f t="shared" ca="1" si="254"/>
        <v/>
      </c>
      <c r="WMH248" s="125" t="str">
        <f t="shared" ca="1" si="254"/>
        <v/>
      </c>
      <c r="WMI248" s="125" t="str">
        <f t="shared" ca="1" si="254"/>
        <v/>
      </c>
      <c r="WMJ248" s="125" t="str">
        <f t="shared" ca="1" si="254"/>
        <v/>
      </c>
      <c r="WMK248" s="125" t="str">
        <f t="shared" ca="1" si="254"/>
        <v/>
      </c>
      <c r="WML248" s="125" t="str">
        <f t="shared" ca="1" si="254"/>
        <v/>
      </c>
      <c r="WMM248" s="125" t="str">
        <f t="shared" ca="1" si="254"/>
        <v/>
      </c>
      <c r="WMN248" s="125" t="str">
        <f t="shared" ca="1" si="254"/>
        <v/>
      </c>
      <c r="WMO248" s="125" t="str">
        <f t="shared" ca="1" si="254"/>
        <v/>
      </c>
      <c r="WMP248" s="125" t="str">
        <f t="shared" ca="1" si="254"/>
        <v/>
      </c>
      <c r="WMQ248" s="125" t="str">
        <f t="shared" ca="1" si="254"/>
        <v/>
      </c>
      <c r="WMR248" s="125" t="str">
        <f t="shared" ca="1" si="254"/>
        <v/>
      </c>
      <c r="WMS248" s="125" t="str">
        <f t="shared" ca="1" si="254"/>
        <v/>
      </c>
      <c r="WMT248" s="125" t="str">
        <f t="shared" ca="1" si="254"/>
        <v/>
      </c>
      <c r="WMU248" s="125" t="str">
        <f t="shared" ca="1" si="254"/>
        <v/>
      </c>
      <c r="WMV248" s="125" t="str">
        <f t="shared" ca="1" si="254"/>
        <v/>
      </c>
      <c r="WMW248" s="125" t="str">
        <f t="shared" ca="1" si="254"/>
        <v/>
      </c>
      <c r="WMX248" s="125" t="str">
        <f t="shared" ca="1" si="254"/>
        <v/>
      </c>
      <c r="WMY248" s="125" t="str">
        <f t="shared" ca="1" si="254"/>
        <v/>
      </c>
      <c r="WMZ248" s="125" t="str">
        <f t="shared" ca="1" si="254"/>
        <v/>
      </c>
      <c r="WNA248" s="125" t="str">
        <f t="shared" ca="1" si="254"/>
        <v/>
      </c>
      <c r="WNB248" s="125" t="str">
        <f t="shared" ca="1" si="254"/>
        <v/>
      </c>
      <c r="WNC248" s="125" t="str">
        <f t="shared" ca="1" si="254"/>
        <v/>
      </c>
      <c r="WND248" s="125" t="str">
        <f t="shared" ca="1" si="254"/>
        <v/>
      </c>
      <c r="WNE248" s="125" t="str">
        <f t="shared" ca="1" si="254"/>
        <v/>
      </c>
      <c r="WNF248" s="125" t="str">
        <f t="shared" ca="1" si="254"/>
        <v/>
      </c>
      <c r="WNG248" s="125" t="str">
        <f t="shared" ca="1" si="254"/>
        <v/>
      </c>
      <c r="WNH248" s="125" t="str">
        <f t="shared" ca="1" si="254"/>
        <v/>
      </c>
      <c r="WNI248" s="125" t="str">
        <f t="shared" ca="1" si="254"/>
        <v/>
      </c>
      <c r="WNJ248" s="125" t="str">
        <f t="shared" ca="1" si="254"/>
        <v/>
      </c>
      <c r="WNK248" s="125" t="str">
        <f t="shared" ca="1" si="254"/>
        <v/>
      </c>
      <c r="WNL248" s="125" t="str">
        <f t="shared" ca="1" si="254"/>
        <v/>
      </c>
      <c r="WNM248" s="125" t="str">
        <f t="shared" ca="1" si="254"/>
        <v/>
      </c>
      <c r="WNN248" s="125" t="str">
        <f t="shared" ca="1" si="254"/>
        <v/>
      </c>
      <c r="WNO248" s="125" t="str">
        <f t="shared" ca="1" si="254"/>
        <v/>
      </c>
      <c r="WNP248" s="125" t="str">
        <f t="shared" ca="1" si="254"/>
        <v/>
      </c>
      <c r="WNQ248" s="125" t="str">
        <f t="shared" ca="1" si="254"/>
        <v/>
      </c>
      <c r="WNR248" s="125" t="str">
        <f t="shared" ca="1" si="254"/>
        <v/>
      </c>
      <c r="WNS248" s="125" t="str">
        <f t="shared" ca="1" si="254"/>
        <v/>
      </c>
      <c r="WNT248" s="125" t="str">
        <f t="shared" ca="1" si="254"/>
        <v/>
      </c>
      <c r="WNU248" s="125" t="str">
        <f t="shared" ca="1" si="254"/>
        <v/>
      </c>
      <c r="WNV248" s="125" t="str">
        <f t="shared" ca="1" si="254"/>
        <v/>
      </c>
      <c r="WNW248" s="125" t="str">
        <f t="shared" ca="1" si="254"/>
        <v/>
      </c>
      <c r="WNX248" s="125" t="str">
        <f t="shared" ca="1" si="254"/>
        <v/>
      </c>
      <c r="WNY248" s="125" t="str">
        <f t="shared" ref="WNY248:WQJ248" ca="1" si="255">IFERROR(INDEX(UNSPSCDes,MATCH(INDIRECT(ADDRESS(ROW(),COLUMN()-1,4)),UNSPSCCode,0)),"")</f>
        <v/>
      </c>
      <c r="WNZ248" s="125" t="str">
        <f t="shared" ca="1" si="255"/>
        <v/>
      </c>
      <c r="WOA248" s="125" t="str">
        <f t="shared" ca="1" si="255"/>
        <v/>
      </c>
      <c r="WOB248" s="125" t="str">
        <f t="shared" ca="1" si="255"/>
        <v/>
      </c>
      <c r="WOC248" s="125" t="str">
        <f t="shared" ca="1" si="255"/>
        <v/>
      </c>
      <c r="WOD248" s="125" t="str">
        <f t="shared" ca="1" si="255"/>
        <v/>
      </c>
      <c r="WOE248" s="125" t="str">
        <f t="shared" ca="1" si="255"/>
        <v/>
      </c>
      <c r="WOF248" s="125" t="str">
        <f t="shared" ca="1" si="255"/>
        <v/>
      </c>
      <c r="WOG248" s="125" t="str">
        <f t="shared" ca="1" si="255"/>
        <v/>
      </c>
      <c r="WOH248" s="125" t="str">
        <f t="shared" ca="1" si="255"/>
        <v/>
      </c>
      <c r="WOI248" s="125" t="str">
        <f t="shared" ca="1" si="255"/>
        <v/>
      </c>
      <c r="WOJ248" s="125" t="str">
        <f t="shared" ca="1" si="255"/>
        <v/>
      </c>
      <c r="WOK248" s="125" t="str">
        <f t="shared" ca="1" si="255"/>
        <v/>
      </c>
      <c r="WOL248" s="125" t="str">
        <f t="shared" ca="1" si="255"/>
        <v/>
      </c>
      <c r="WOM248" s="125" t="str">
        <f t="shared" ca="1" si="255"/>
        <v/>
      </c>
      <c r="WON248" s="125" t="str">
        <f t="shared" ca="1" si="255"/>
        <v/>
      </c>
      <c r="WOO248" s="125" t="str">
        <f t="shared" ca="1" si="255"/>
        <v/>
      </c>
      <c r="WOP248" s="125" t="str">
        <f t="shared" ca="1" si="255"/>
        <v/>
      </c>
      <c r="WOQ248" s="125" t="str">
        <f t="shared" ca="1" si="255"/>
        <v/>
      </c>
      <c r="WOR248" s="125" t="str">
        <f t="shared" ca="1" si="255"/>
        <v/>
      </c>
      <c r="WOS248" s="125" t="str">
        <f t="shared" ca="1" si="255"/>
        <v/>
      </c>
      <c r="WOT248" s="125" t="str">
        <f t="shared" ca="1" si="255"/>
        <v/>
      </c>
      <c r="WOU248" s="125" t="str">
        <f t="shared" ca="1" si="255"/>
        <v/>
      </c>
      <c r="WOV248" s="125" t="str">
        <f t="shared" ca="1" si="255"/>
        <v/>
      </c>
      <c r="WOW248" s="125" t="str">
        <f t="shared" ca="1" si="255"/>
        <v/>
      </c>
      <c r="WOX248" s="125" t="str">
        <f t="shared" ca="1" si="255"/>
        <v/>
      </c>
      <c r="WOY248" s="125" t="str">
        <f t="shared" ca="1" si="255"/>
        <v/>
      </c>
      <c r="WOZ248" s="125" t="str">
        <f t="shared" ca="1" si="255"/>
        <v/>
      </c>
      <c r="WPA248" s="125" t="str">
        <f t="shared" ca="1" si="255"/>
        <v/>
      </c>
      <c r="WPB248" s="125" t="str">
        <f t="shared" ca="1" si="255"/>
        <v/>
      </c>
      <c r="WPC248" s="125" t="str">
        <f t="shared" ca="1" si="255"/>
        <v/>
      </c>
      <c r="WPD248" s="125" t="str">
        <f t="shared" ca="1" si="255"/>
        <v/>
      </c>
      <c r="WPE248" s="125" t="str">
        <f t="shared" ca="1" si="255"/>
        <v/>
      </c>
      <c r="WPF248" s="125" t="str">
        <f t="shared" ca="1" si="255"/>
        <v/>
      </c>
      <c r="WPG248" s="125" t="str">
        <f t="shared" ca="1" si="255"/>
        <v/>
      </c>
      <c r="WPH248" s="125" t="str">
        <f t="shared" ca="1" si="255"/>
        <v/>
      </c>
      <c r="WPI248" s="125" t="str">
        <f t="shared" ca="1" si="255"/>
        <v/>
      </c>
      <c r="WPJ248" s="125" t="str">
        <f t="shared" ca="1" si="255"/>
        <v/>
      </c>
      <c r="WPK248" s="125" t="str">
        <f t="shared" ca="1" si="255"/>
        <v/>
      </c>
      <c r="WPL248" s="125" t="str">
        <f t="shared" ca="1" si="255"/>
        <v/>
      </c>
      <c r="WPM248" s="125" t="str">
        <f t="shared" ca="1" si="255"/>
        <v/>
      </c>
      <c r="WPN248" s="125" t="str">
        <f t="shared" ca="1" si="255"/>
        <v/>
      </c>
      <c r="WPO248" s="125" t="str">
        <f t="shared" ca="1" si="255"/>
        <v/>
      </c>
      <c r="WPP248" s="125" t="str">
        <f t="shared" ca="1" si="255"/>
        <v/>
      </c>
      <c r="WPQ248" s="125" t="str">
        <f t="shared" ca="1" si="255"/>
        <v/>
      </c>
      <c r="WPR248" s="125" t="str">
        <f t="shared" ca="1" si="255"/>
        <v/>
      </c>
      <c r="WPS248" s="125" t="str">
        <f t="shared" ca="1" si="255"/>
        <v/>
      </c>
      <c r="WPT248" s="125" t="str">
        <f t="shared" ca="1" si="255"/>
        <v/>
      </c>
      <c r="WPU248" s="125" t="str">
        <f t="shared" ca="1" si="255"/>
        <v/>
      </c>
      <c r="WPV248" s="125" t="str">
        <f t="shared" ca="1" si="255"/>
        <v/>
      </c>
      <c r="WPW248" s="125" t="str">
        <f t="shared" ca="1" si="255"/>
        <v/>
      </c>
      <c r="WPX248" s="125" t="str">
        <f t="shared" ca="1" si="255"/>
        <v/>
      </c>
      <c r="WPY248" s="125" t="str">
        <f t="shared" ca="1" si="255"/>
        <v/>
      </c>
      <c r="WPZ248" s="125" t="str">
        <f t="shared" ca="1" si="255"/>
        <v/>
      </c>
      <c r="WQA248" s="125" t="str">
        <f t="shared" ca="1" si="255"/>
        <v/>
      </c>
      <c r="WQB248" s="125" t="str">
        <f t="shared" ca="1" si="255"/>
        <v/>
      </c>
      <c r="WQC248" s="125" t="str">
        <f t="shared" ca="1" si="255"/>
        <v/>
      </c>
      <c r="WQD248" s="125" t="str">
        <f t="shared" ca="1" si="255"/>
        <v/>
      </c>
      <c r="WQE248" s="125" t="str">
        <f t="shared" ca="1" si="255"/>
        <v/>
      </c>
      <c r="WQF248" s="125" t="str">
        <f t="shared" ca="1" si="255"/>
        <v/>
      </c>
      <c r="WQG248" s="125" t="str">
        <f t="shared" ca="1" si="255"/>
        <v/>
      </c>
      <c r="WQH248" s="125" t="str">
        <f t="shared" ca="1" si="255"/>
        <v/>
      </c>
      <c r="WQI248" s="125" t="str">
        <f t="shared" ca="1" si="255"/>
        <v/>
      </c>
      <c r="WQJ248" s="125" t="str">
        <f t="shared" ca="1" si="255"/>
        <v/>
      </c>
      <c r="WQK248" s="125" t="str">
        <f t="shared" ref="WQK248:WSV248" ca="1" si="256">IFERROR(INDEX(UNSPSCDes,MATCH(INDIRECT(ADDRESS(ROW(),COLUMN()-1,4)),UNSPSCCode,0)),"")</f>
        <v/>
      </c>
      <c r="WQL248" s="125" t="str">
        <f t="shared" ca="1" si="256"/>
        <v/>
      </c>
      <c r="WQM248" s="125" t="str">
        <f t="shared" ca="1" si="256"/>
        <v/>
      </c>
      <c r="WQN248" s="125" t="str">
        <f t="shared" ca="1" si="256"/>
        <v/>
      </c>
      <c r="WQO248" s="125" t="str">
        <f t="shared" ca="1" si="256"/>
        <v/>
      </c>
      <c r="WQP248" s="125" t="str">
        <f t="shared" ca="1" si="256"/>
        <v/>
      </c>
      <c r="WQQ248" s="125" t="str">
        <f t="shared" ca="1" si="256"/>
        <v/>
      </c>
      <c r="WQR248" s="125" t="str">
        <f t="shared" ca="1" si="256"/>
        <v/>
      </c>
      <c r="WQS248" s="125" t="str">
        <f t="shared" ca="1" si="256"/>
        <v/>
      </c>
      <c r="WQT248" s="125" t="str">
        <f t="shared" ca="1" si="256"/>
        <v/>
      </c>
      <c r="WQU248" s="125" t="str">
        <f t="shared" ca="1" si="256"/>
        <v/>
      </c>
      <c r="WQV248" s="125" t="str">
        <f t="shared" ca="1" si="256"/>
        <v/>
      </c>
      <c r="WQW248" s="125" t="str">
        <f t="shared" ca="1" si="256"/>
        <v/>
      </c>
      <c r="WQX248" s="125" t="str">
        <f t="shared" ca="1" si="256"/>
        <v/>
      </c>
      <c r="WQY248" s="125" t="str">
        <f t="shared" ca="1" si="256"/>
        <v/>
      </c>
      <c r="WQZ248" s="125" t="str">
        <f t="shared" ca="1" si="256"/>
        <v/>
      </c>
      <c r="WRA248" s="125" t="str">
        <f t="shared" ca="1" si="256"/>
        <v/>
      </c>
      <c r="WRB248" s="125" t="str">
        <f t="shared" ca="1" si="256"/>
        <v/>
      </c>
      <c r="WRC248" s="125" t="str">
        <f t="shared" ca="1" si="256"/>
        <v/>
      </c>
      <c r="WRD248" s="125" t="str">
        <f t="shared" ca="1" si="256"/>
        <v/>
      </c>
      <c r="WRE248" s="125" t="str">
        <f t="shared" ca="1" si="256"/>
        <v/>
      </c>
      <c r="WRF248" s="125" t="str">
        <f t="shared" ca="1" si="256"/>
        <v/>
      </c>
      <c r="WRG248" s="125" t="str">
        <f t="shared" ca="1" si="256"/>
        <v/>
      </c>
      <c r="WRH248" s="125" t="str">
        <f t="shared" ca="1" si="256"/>
        <v/>
      </c>
      <c r="WRI248" s="125" t="str">
        <f t="shared" ca="1" si="256"/>
        <v/>
      </c>
      <c r="WRJ248" s="125" t="str">
        <f t="shared" ca="1" si="256"/>
        <v/>
      </c>
      <c r="WRK248" s="125" t="str">
        <f t="shared" ca="1" si="256"/>
        <v/>
      </c>
      <c r="WRL248" s="125" t="str">
        <f t="shared" ca="1" si="256"/>
        <v/>
      </c>
      <c r="WRM248" s="125" t="str">
        <f t="shared" ca="1" si="256"/>
        <v/>
      </c>
      <c r="WRN248" s="125" t="str">
        <f t="shared" ca="1" si="256"/>
        <v/>
      </c>
      <c r="WRO248" s="125" t="str">
        <f t="shared" ca="1" si="256"/>
        <v/>
      </c>
      <c r="WRP248" s="125" t="str">
        <f t="shared" ca="1" si="256"/>
        <v/>
      </c>
      <c r="WRQ248" s="125" t="str">
        <f t="shared" ca="1" si="256"/>
        <v/>
      </c>
      <c r="WRR248" s="125" t="str">
        <f t="shared" ca="1" si="256"/>
        <v/>
      </c>
      <c r="WRS248" s="125" t="str">
        <f t="shared" ca="1" si="256"/>
        <v/>
      </c>
      <c r="WRT248" s="125" t="str">
        <f t="shared" ca="1" si="256"/>
        <v/>
      </c>
      <c r="WRU248" s="125" t="str">
        <f t="shared" ca="1" si="256"/>
        <v/>
      </c>
      <c r="WRV248" s="125" t="str">
        <f t="shared" ca="1" si="256"/>
        <v/>
      </c>
      <c r="WRW248" s="125" t="str">
        <f t="shared" ca="1" si="256"/>
        <v/>
      </c>
      <c r="WRX248" s="125" t="str">
        <f t="shared" ca="1" si="256"/>
        <v/>
      </c>
      <c r="WRY248" s="125" t="str">
        <f t="shared" ca="1" si="256"/>
        <v/>
      </c>
      <c r="WRZ248" s="125" t="str">
        <f t="shared" ca="1" si="256"/>
        <v/>
      </c>
      <c r="WSA248" s="125" t="str">
        <f t="shared" ca="1" si="256"/>
        <v/>
      </c>
      <c r="WSB248" s="125" t="str">
        <f t="shared" ca="1" si="256"/>
        <v/>
      </c>
      <c r="WSC248" s="125" t="str">
        <f t="shared" ca="1" si="256"/>
        <v/>
      </c>
      <c r="WSD248" s="125" t="str">
        <f t="shared" ca="1" si="256"/>
        <v/>
      </c>
      <c r="WSE248" s="125" t="str">
        <f t="shared" ca="1" si="256"/>
        <v/>
      </c>
      <c r="WSF248" s="125" t="str">
        <f t="shared" ca="1" si="256"/>
        <v/>
      </c>
      <c r="WSG248" s="125" t="str">
        <f t="shared" ca="1" si="256"/>
        <v/>
      </c>
      <c r="WSH248" s="125" t="str">
        <f t="shared" ca="1" si="256"/>
        <v/>
      </c>
      <c r="WSI248" s="125" t="str">
        <f t="shared" ca="1" si="256"/>
        <v/>
      </c>
      <c r="WSJ248" s="125" t="str">
        <f t="shared" ca="1" si="256"/>
        <v/>
      </c>
      <c r="WSK248" s="125" t="str">
        <f t="shared" ca="1" si="256"/>
        <v/>
      </c>
      <c r="WSL248" s="125" t="str">
        <f t="shared" ca="1" si="256"/>
        <v/>
      </c>
      <c r="WSM248" s="125" t="str">
        <f t="shared" ca="1" si="256"/>
        <v/>
      </c>
      <c r="WSN248" s="125" t="str">
        <f t="shared" ca="1" si="256"/>
        <v/>
      </c>
      <c r="WSO248" s="125" t="str">
        <f t="shared" ca="1" si="256"/>
        <v/>
      </c>
      <c r="WSP248" s="125" t="str">
        <f t="shared" ca="1" si="256"/>
        <v/>
      </c>
      <c r="WSQ248" s="125" t="str">
        <f t="shared" ca="1" si="256"/>
        <v/>
      </c>
      <c r="WSR248" s="125" t="str">
        <f t="shared" ca="1" si="256"/>
        <v/>
      </c>
      <c r="WSS248" s="125" t="str">
        <f t="shared" ca="1" si="256"/>
        <v/>
      </c>
      <c r="WST248" s="125" t="str">
        <f t="shared" ca="1" si="256"/>
        <v/>
      </c>
      <c r="WSU248" s="125" t="str">
        <f t="shared" ca="1" si="256"/>
        <v/>
      </c>
      <c r="WSV248" s="125" t="str">
        <f t="shared" ca="1" si="256"/>
        <v/>
      </c>
      <c r="WSW248" s="125" t="str">
        <f t="shared" ref="WSW248:WVH248" ca="1" si="257">IFERROR(INDEX(UNSPSCDes,MATCH(INDIRECT(ADDRESS(ROW(),COLUMN()-1,4)),UNSPSCCode,0)),"")</f>
        <v/>
      </c>
      <c r="WSX248" s="125" t="str">
        <f t="shared" ca="1" si="257"/>
        <v/>
      </c>
      <c r="WSY248" s="125" t="str">
        <f t="shared" ca="1" si="257"/>
        <v/>
      </c>
      <c r="WSZ248" s="125" t="str">
        <f t="shared" ca="1" si="257"/>
        <v/>
      </c>
      <c r="WTA248" s="125" t="str">
        <f t="shared" ca="1" si="257"/>
        <v/>
      </c>
      <c r="WTB248" s="125" t="str">
        <f t="shared" ca="1" si="257"/>
        <v/>
      </c>
      <c r="WTC248" s="125" t="str">
        <f t="shared" ca="1" si="257"/>
        <v/>
      </c>
      <c r="WTD248" s="125" t="str">
        <f t="shared" ca="1" si="257"/>
        <v/>
      </c>
      <c r="WTE248" s="125" t="str">
        <f t="shared" ca="1" si="257"/>
        <v/>
      </c>
      <c r="WTF248" s="125" t="str">
        <f t="shared" ca="1" si="257"/>
        <v/>
      </c>
      <c r="WTG248" s="125" t="str">
        <f t="shared" ca="1" si="257"/>
        <v/>
      </c>
      <c r="WTH248" s="125" t="str">
        <f t="shared" ca="1" si="257"/>
        <v/>
      </c>
      <c r="WTI248" s="125" t="str">
        <f t="shared" ca="1" si="257"/>
        <v/>
      </c>
      <c r="WTJ248" s="125" t="str">
        <f t="shared" ca="1" si="257"/>
        <v/>
      </c>
      <c r="WTK248" s="125" t="str">
        <f t="shared" ca="1" si="257"/>
        <v/>
      </c>
      <c r="WTL248" s="125" t="str">
        <f t="shared" ca="1" si="257"/>
        <v/>
      </c>
      <c r="WTM248" s="125" t="str">
        <f t="shared" ca="1" si="257"/>
        <v/>
      </c>
      <c r="WTN248" s="125" t="str">
        <f t="shared" ca="1" si="257"/>
        <v/>
      </c>
      <c r="WTO248" s="125" t="str">
        <f t="shared" ca="1" si="257"/>
        <v/>
      </c>
      <c r="WTP248" s="125" t="str">
        <f t="shared" ca="1" si="257"/>
        <v/>
      </c>
      <c r="WTQ248" s="125" t="str">
        <f t="shared" ca="1" si="257"/>
        <v/>
      </c>
      <c r="WTR248" s="125" t="str">
        <f t="shared" ca="1" si="257"/>
        <v/>
      </c>
      <c r="WTS248" s="125" t="str">
        <f t="shared" ca="1" si="257"/>
        <v/>
      </c>
      <c r="WTT248" s="125" t="str">
        <f t="shared" ca="1" si="257"/>
        <v/>
      </c>
      <c r="WTU248" s="125" t="str">
        <f t="shared" ca="1" si="257"/>
        <v/>
      </c>
      <c r="WTV248" s="125" t="str">
        <f t="shared" ca="1" si="257"/>
        <v/>
      </c>
      <c r="WTW248" s="125" t="str">
        <f t="shared" ca="1" si="257"/>
        <v/>
      </c>
      <c r="WTX248" s="125" t="str">
        <f t="shared" ca="1" si="257"/>
        <v/>
      </c>
      <c r="WTY248" s="125" t="str">
        <f t="shared" ca="1" si="257"/>
        <v/>
      </c>
      <c r="WTZ248" s="125" t="str">
        <f t="shared" ca="1" si="257"/>
        <v/>
      </c>
      <c r="WUA248" s="125" t="str">
        <f t="shared" ca="1" si="257"/>
        <v/>
      </c>
      <c r="WUB248" s="125" t="str">
        <f t="shared" ca="1" si="257"/>
        <v/>
      </c>
      <c r="WUC248" s="125" t="str">
        <f t="shared" ca="1" si="257"/>
        <v/>
      </c>
      <c r="WUD248" s="125" t="str">
        <f t="shared" ca="1" si="257"/>
        <v/>
      </c>
      <c r="WUE248" s="125" t="str">
        <f t="shared" ca="1" si="257"/>
        <v/>
      </c>
      <c r="WUF248" s="125" t="str">
        <f t="shared" ca="1" si="257"/>
        <v/>
      </c>
      <c r="WUG248" s="125" t="str">
        <f t="shared" ca="1" si="257"/>
        <v/>
      </c>
      <c r="WUH248" s="125" t="str">
        <f t="shared" ca="1" si="257"/>
        <v/>
      </c>
      <c r="WUI248" s="125" t="str">
        <f t="shared" ca="1" si="257"/>
        <v/>
      </c>
      <c r="WUJ248" s="125" t="str">
        <f t="shared" ca="1" si="257"/>
        <v/>
      </c>
      <c r="WUK248" s="125" t="str">
        <f t="shared" ca="1" si="257"/>
        <v/>
      </c>
      <c r="WUL248" s="125" t="str">
        <f t="shared" ca="1" si="257"/>
        <v/>
      </c>
      <c r="WUM248" s="125" t="str">
        <f t="shared" ca="1" si="257"/>
        <v/>
      </c>
      <c r="WUN248" s="125" t="str">
        <f t="shared" ca="1" si="257"/>
        <v/>
      </c>
      <c r="WUO248" s="125" t="str">
        <f t="shared" ca="1" si="257"/>
        <v/>
      </c>
      <c r="WUP248" s="125" t="str">
        <f t="shared" ca="1" si="257"/>
        <v/>
      </c>
      <c r="WUQ248" s="125" t="str">
        <f t="shared" ca="1" si="257"/>
        <v/>
      </c>
      <c r="WUR248" s="125" t="str">
        <f t="shared" ca="1" si="257"/>
        <v/>
      </c>
      <c r="WUS248" s="125" t="str">
        <f t="shared" ca="1" si="257"/>
        <v/>
      </c>
      <c r="WUT248" s="125" t="str">
        <f t="shared" ca="1" si="257"/>
        <v/>
      </c>
      <c r="WUU248" s="125" t="str">
        <f t="shared" ca="1" si="257"/>
        <v/>
      </c>
      <c r="WUV248" s="125" t="str">
        <f t="shared" ca="1" si="257"/>
        <v/>
      </c>
      <c r="WUW248" s="125" t="str">
        <f t="shared" ca="1" si="257"/>
        <v/>
      </c>
      <c r="WUX248" s="125" t="str">
        <f t="shared" ca="1" si="257"/>
        <v/>
      </c>
      <c r="WUY248" s="125" t="str">
        <f t="shared" ca="1" si="257"/>
        <v/>
      </c>
      <c r="WUZ248" s="125" t="str">
        <f t="shared" ca="1" si="257"/>
        <v/>
      </c>
      <c r="WVA248" s="125" t="str">
        <f t="shared" ca="1" si="257"/>
        <v/>
      </c>
      <c r="WVB248" s="125" t="str">
        <f t="shared" ca="1" si="257"/>
        <v/>
      </c>
      <c r="WVC248" s="125" t="str">
        <f t="shared" ca="1" si="257"/>
        <v/>
      </c>
      <c r="WVD248" s="125" t="str">
        <f t="shared" ca="1" si="257"/>
        <v/>
      </c>
      <c r="WVE248" s="125" t="str">
        <f t="shared" ca="1" si="257"/>
        <v/>
      </c>
      <c r="WVF248" s="125" t="str">
        <f t="shared" ca="1" si="257"/>
        <v/>
      </c>
      <c r="WVG248" s="125" t="str">
        <f t="shared" ca="1" si="257"/>
        <v/>
      </c>
      <c r="WVH248" s="125" t="str">
        <f t="shared" ca="1" si="257"/>
        <v/>
      </c>
      <c r="WVI248" s="125" t="str">
        <f t="shared" ref="WVI248:WXT248" ca="1" si="258">IFERROR(INDEX(UNSPSCDes,MATCH(INDIRECT(ADDRESS(ROW(),COLUMN()-1,4)),UNSPSCCode,0)),"")</f>
        <v/>
      </c>
      <c r="WVJ248" s="125" t="str">
        <f t="shared" ca="1" si="258"/>
        <v/>
      </c>
      <c r="WVK248" s="125" t="str">
        <f t="shared" ca="1" si="258"/>
        <v/>
      </c>
      <c r="WVL248" s="125" t="str">
        <f t="shared" ca="1" si="258"/>
        <v/>
      </c>
      <c r="WVM248" s="125" t="str">
        <f t="shared" ca="1" si="258"/>
        <v/>
      </c>
      <c r="WVN248" s="125" t="str">
        <f t="shared" ca="1" si="258"/>
        <v/>
      </c>
      <c r="WVO248" s="125" t="str">
        <f t="shared" ca="1" si="258"/>
        <v/>
      </c>
      <c r="WVP248" s="125" t="str">
        <f t="shared" ca="1" si="258"/>
        <v/>
      </c>
      <c r="WVQ248" s="125" t="str">
        <f t="shared" ca="1" si="258"/>
        <v/>
      </c>
      <c r="WVR248" s="125" t="str">
        <f t="shared" ca="1" si="258"/>
        <v/>
      </c>
      <c r="WVS248" s="125" t="str">
        <f t="shared" ca="1" si="258"/>
        <v/>
      </c>
      <c r="WVT248" s="125" t="str">
        <f t="shared" ca="1" si="258"/>
        <v/>
      </c>
      <c r="WVU248" s="125" t="str">
        <f t="shared" ca="1" si="258"/>
        <v/>
      </c>
      <c r="WVV248" s="125" t="str">
        <f t="shared" ca="1" si="258"/>
        <v/>
      </c>
      <c r="WVW248" s="125" t="str">
        <f t="shared" ca="1" si="258"/>
        <v/>
      </c>
      <c r="WVX248" s="125" t="str">
        <f t="shared" ca="1" si="258"/>
        <v/>
      </c>
      <c r="WVY248" s="125" t="str">
        <f t="shared" ca="1" si="258"/>
        <v/>
      </c>
      <c r="WVZ248" s="125" t="str">
        <f t="shared" ca="1" si="258"/>
        <v/>
      </c>
      <c r="WWA248" s="125" t="str">
        <f t="shared" ca="1" si="258"/>
        <v/>
      </c>
      <c r="WWB248" s="125" t="str">
        <f t="shared" ca="1" si="258"/>
        <v/>
      </c>
      <c r="WWC248" s="125" t="str">
        <f t="shared" ca="1" si="258"/>
        <v/>
      </c>
      <c r="WWD248" s="125" t="str">
        <f t="shared" ca="1" si="258"/>
        <v/>
      </c>
      <c r="WWE248" s="125" t="str">
        <f t="shared" ca="1" si="258"/>
        <v/>
      </c>
      <c r="WWF248" s="125" t="str">
        <f t="shared" ca="1" si="258"/>
        <v/>
      </c>
      <c r="WWG248" s="125" t="str">
        <f t="shared" ca="1" si="258"/>
        <v/>
      </c>
      <c r="WWH248" s="125" t="str">
        <f t="shared" ca="1" si="258"/>
        <v/>
      </c>
      <c r="WWI248" s="125" t="str">
        <f t="shared" ca="1" si="258"/>
        <v/>
      </c>
      <c r="WWJ248" s="125" t="str">
        <f t="shared" ca="1" si="258"/>
        <v/>
      </c>
      <c r="WWK248" s="125" t="str">
        <f t="shared" ca="1" si="258"/>
        <v/>
      </c>
      <c r="WWL248" s="125" t="str">
        <f t="shared" ca="1" si="258"/>
        <v/>
      </c>
      <c r="WWM248" s="125" t="str">
        <f t="shared" ca="1" si="258"/>
        <v/>
      </c>
      <c r="WWN248" s="125" t="str">
        <f t="shared" ca="1" si="258"/>
        <v/>
      </c>
      <c r="WWO248" s="125" t="str">
        <f t="shared" ca="1" si="258"/>
        <v/>
      </c>
      <c r="WWP248" s="125" t="str">
        <f t="shared" ca="1" si="258"/>
        <v/>
      </c>
      <c r="WWQ248" s="125" t="str">
        <f t="shared" ca="1" si="258"/>
        <v/>
      </c>
      <c r="WWR248" s="125" t="str">
        <f t="shared" ca="1" si="258"/>
        <v/>
      </c>
      <c r="WWS248" s="125" t="str">
        <f t="shared" ca="1" si="258"/>
        <v/>
      </c>
      <c r="WWT248" s="125" t="str">
        <f t="shared" ca="1" si="258"/>
        <v/>
      </c>
      <c r="WWU248" s="125" t="str">
        <f t="shared" ca="1" si="258"/>
        <v/>
      </c>
      <c r="WWV248" s="125" t="str">
        <f t="shared" ca="1" si="258"/>
        <v/>
      </c>
      <c r="WWW248" s="125" t="str">
        <f t="shared" ca="1" si="258"/>
        <v/>
      </c>
      <c r="WWX248" s="125" t="str">
        <f t="shared" ca="1" si="258"/>
        <v/>
      </c>
      <c r="WWY248" s="125" t="str">
        <f t="shared" ca="1" si="258"/>
        <v/>
      </c>
      <c r="WWZ248" s="125" t="str">
        <f t="shared" ca="1" si="258"/>
        <v/>
      </c>
      <c r="WXA248" s="125" t="str">
        <f t="shared" ca="1" si="258"/>
        <v/>
      </c>
      <c r="WXB248" s="125" t="str">
        <f t="shared" ca="1" si="258"/>
        <v/>
      </c>
      <c r="WXC248" s="125" t="str">
        <f t="shared" ca="1" si="258"/>
        <v/>
      </c>
      <c r="WXD248" s="125" t="str">
        <f t="shared" ca="1" si="258"/>
        <v/>
      </c>
      <c r="WXE248" s="125" t="str">
        <f t="shared" ca="1" si="258"/>
        <v/>
      </c>
      <c r="WXF248" s="125" t="str">
        <f t="shared" ca="1" si="258"/>
        <v/>
      </c>
      <c r="WXG248" s="125" t="str">
        <f t="shared" ca="1" si="258"/>
        <v/>
      </c>
      <c r="WXH248" s="125" t="str">
        <f t="shared" ca="1" si="258"/>
        <v/>
      </c>
      <c r="WXI248" s="125" t="str">
        <f t="shared" ca="1" si="258"/>
        <v/>
      </c>
      <c r="WXJ248" s="125" t="str">
        <f t="shared" ca="1" si="258"/>
        <v/>
      </c>
      <c r="WXK248" s="125" t="str">
        <f t="shared" ca="1" si="258"/>
        <v/>
      </c>
      <c r="WXL248" s="125" t="str">
        <f t="shared" ca="1" si="258"/>
        <v/>
      </c>
      <c r="WXM248" s="125" t="str">
        <f t="shared" ca="1" si="258"/>
        <v/>
      </c>
      <c r="WXN248" s="125" t="str">
        <f t="shared" ca="1" si="258"/>
        <v/>
      </c>
      <c r="WXO248" s="125" t="str">
        <f t="shared" ca="1" si="258"/>
        <v/>
      </c>
      <c r="WXP248" s="125" t="str">
        <f t="shared" ca="1" si="258"/>
        <v/>
      </c>
      <c r="WXQ248" s="125" t="str">
        <f t="shared" ca="1" si="258"/>
        <v/>
      </c>
      <c r="WXR248" s="125" t="str">
        <f t="shared" ca="1" si="258"/>
        <v/>
      </c>
      <c r="WXS248" s="125" t="str">
        <f t="shared" ca="1" si="258"/>
        <v/>
      </c>
      <c r="WXT248" s="125" t="str">
        <f t="shared" ca="1" si="258"/>
        <v/>
      </c>
      <c r="WXU248" s="125" t="str">
        <f t="shared" ref="WXU248:XAF248" ca="1" si="259">IFERROR(INDEX(UNSPSCDes,MATCH(INDIRECT(ADDRESS(ROW(),COLUMN()-1,4)),UNSPSCCode,0)),"")</f>
        <v/>
      </c>
      <c r="WXV248" s="125" t="str">
        <f t="shared" ca="1" si="259"/>
        <v/>
      </c>
      <c r="WXW248" s="125" t="str">
        <f t="shared" ca="1" si="259"/>
        <v/>
      </c>
      <c r="WXX248" s="125" t="str">
        <f t="shared" ca="1" si="259"/>
        <v/>
      </c>
      <c r="WXY248" s="125" t="str">
        <f t="shared" ca="1" si="259"/>
        <v/>
      </c>
      <c r="WXZ248" s="125" t="str">
        <f t="shared" ca="1" si="259"/>
        <v/>
      </c>
      <c r="WYA248" s="125" t="str">
        <f t="shared" ca="1" si="259"/>
        <v/>
      </c>
      <c r="WYB248" s="125" t="str">
        <f t="shared" ca="1" si="259"/>
        <v/>
      </c>
      <c r="WYC248" s="125" t="str">
        <f t="shared" ca="1" si="259"/>
        <v/>
      </c>
      <c r="WYD248" s="125" t="str">
        <f t="shared" ca="1" si="259"/>
        <v/>
      </c>
      <c r="WYE248" s="125" t="str">
        <f t="shared" ca="1" si="259"/>
        <v/>
      </c>
      <c r="WYF248" s="125" t="str">
        <f t="shared" ca="1" si="259"/>
        <v/>
      </c>
      <c r="WYG248" s="125" t="str">
        <f t="shared" ca="1" si="259"/>
        <v/>
      </c>
      <c r="WYH248" s="125" t="str">
        <f t="shared" ca="1" si="259"/>
        <v/>
      </c>
      <c r="WYI248" s="125" t="str">
        <f t="shared" ca="1" si="259"/>
        <v/>
      </c>
      <c r="WYJ248" s="125" t="str">
        <f t="shared" ca="1" si="259"/>
        <v/>
      </c>
      <c r="WYK248" s="125" t="str">
        <f t="shared" ca="1" si="259"/>
        <v/>
      </c>
      <c r="WYL248" s="125" t="str">
        <f t="shared" ca="1" si="259"/>
        <v/>
      </c>
      <c r="WYM248" s="125" t="str">
        <f t="shared" ca="1" si="259"/>
        <v/>
      </c>
      <c r="WYN248" s="125" t="str">
        <f t="shared" ca="1" si="259"/>
        <v/>
      </c>
      <c r="WYO248" s="125" t="str">
        <f t="shared" ca="1" si="259"/>
        <v/>
      </c>
      <c r="WYP248" s="125" t="str">
        <f t="shared" ca="1" si="259"/>
        <v/>
      </c>
      <c r="WYQ248" s="125" t="str">
        <f t="shared" ca="1" si="259"/>
        <v/>
      </c>
      <c r="WYR248" s="125" t="str">
        <f t="shared" ca="1" si="259"/>
        <v/>
      </c>
      <c r="WYS248" s="125" t="str">
        <f t="shared" ca="1" si="259"/>
        <v/>
      </c>
      <c r="WYT248" s="125" t="str">
        <f t="shared" ca="1" si="259"/>
        <v/>
      </c>
      <c r="WYU248" s="125" t="str">
        <f t="shared" ca="1" si="259"/>
        <v/>
      </c>
      <c r="WYV248" s="125" t="str">
        <f t="shared" ca="1" si="259"/>
        <v/>
      </c>
      <c r="WYW248" s="125" t="str">
        <f t="shared" ca="1" si="259"/>
        <v/>
      </c>
      <c r="WYX248" s="125" t="str">
        <f t="shared" ca="1" si="259"/>
        <v/>
      </c>
      <c r="WYY248" s="125" t="str">
        <f t="shared" ca="1" si="259"/>
        <v/>
      </c>
      <c r="WYZ248" s="125" t="str">
        <f t="shared" ca="1" si="259"/>
        <v/>
      </c>
      <c r="WZA248" s="125" t="str">
        <f t="shared" ca="1" si="259"/>
        <v/>
      </c>
      <c r="WZB248" s="125" t="str">
        <f t="shared" ca="1" si="259"/>
        <v/>
      </c>
      <c r="WZC248" s="125" t="str">
        <f t="shared" ca="1" si="259"/>
        <v/>
      </c>
      <c r="WZD248" s="125" t="str">
        <f t="shared" ca="1" si="259"/>
        <v/>
      </c>
      <c r="WZE248" s="125" t="str">
        <f t="shared" ca="1" si="259"/>
        <v/>
      </c>
      <c r="WZF248" s="125" t="str">
        <f t="shared" ca="1" si="259"/>
        <v/>
      </c>
      <c r="WZG248" s="125" t="str">
        <f t="shared" ca="1" si="259"/>
        <v/>
      </c>
      <c r="WZH248" s="125" t="str">
        <f t="shared" ca="1" si="259"/>
        <v/>
      </c>
      <c r="WZI248" s="125" t="str">
        <f t="shared" ca="1" si="259"/>
        <v/>
      </c>
      <c r="WZJ248" s="125" t="str">
        <f t="shared" ca="1" si="259"/>
        <v/>
      </c>
      <c r="WZK248" s="125" t="str">
        <f t="shared" ca="1" si="259"/>
        <v/>
      </c>
      <c r="WZL248" s="125" t="str">
        <f t="shared" ca="1" si="259"/>
        <v/>
      </c>
      <c r="WZM248" s="125" t="str">
        <f t="shared" ca="1" si="259"/>
        <v/>
      </c>
      <c r="WZN248" s="125" t="str">
        <f t="shared" ca="1" si="259"/>
        <v/>
      </c>
      <c r="WZO248" s="125" t="str">
        <f t="shared" ca="1" si="259"/>
        <v/>
      </c>
      <c r="WZP248" s="125" t="str">
        <f t="shared" ca="1" si="259"/>
        <v/>
      </c>
      <c r="WZQ248" s="125" t="str">
        <f t="shared" ca="1" si="259"/>
        <v/>
      </c>
      <c r="WZR248" s="125" t="str">
        <f t="shared" ca="1" si="259"/>
        <v/>
      </c>
      <c r="WZS248" s="125" t="str">
        <f t="shared" ca="1" si="259"/>
        <v/>
      </c>
      <c r="WZT248" s="125" t="str">
        <f t="shared" ca="1" si="259"/>
        <v/>
      </c>
      <c r="WZU248" s="125" t="str">
        <f t="shared" ca="1" si="259"/>
        <v/>
      </c>
      <c r="WZV248" s="125" t="str">
        <f t="shared" ca="1" si="259"/>
        <v/>
      </c>
      <c r="WZW248" s="125" t="str">
        <f t="shared" ca="1" si="259"/>
        <v/>
      </c>
      <c r="WZX248" s="125" t="str">
        <f t="shared" ca="1" si="259"/>
        <v/>
      </c>
      <c r="WZY248" s="125" t="str">
        <f t="shared" ca="1" si="259"/>
        <v/>
      </c>
      <c r="WZZ248" s="125" t="str">
        <f t="shared" ca="1" si="259"/>
        <v/>
      </c>
      <c r="XAA248" s="125" t="str">
        <f t="shared" ca="1" si="259"/>
        <v/>
      </c>
      <c r="XAB248" s="125" t="str">
        <f t="shared" ca="1" si="259"/>
        <v/>
      </c>
      <c r="XAC248" s="125" t="str">
        <f t="shared" ca="1" si="259"/>
        <v/>
      </c>
      <c r="XAD248" s="125" t="str">
        <f t="shared" ca="1" si="259"/>
        <v/>
      </c>
      <c r="XAE248" s="125" t="str">
        <f t="shared" ca="1" si="259"/>
        <v/>
      </c>
      <c r="XAF248" s="125" t="str">
        <f t="shared" ca="1" si="259"/>
        <v/>
      </c>
      <c r="XAG248" s="125" t="str">
        <f t="shared" ref="XAG248:XCR248" ca="1" si="260">IFERROR(INDEX(UNSPSCDes,MATCH(INDIRECT(ADDRESS(ROW(),COLUMN()-1,4)),UNSPSCCode,0)),"")</f>
        <v/>
      </c>
      <c r="XAH248" s="125" t="str">
        <f t="shared" ca="1" si="260"/>
        <v/>
      </c>
      <c r="XAI248" s="125" t="str">
        <f t="shared" ca="1" si="260"/>
        <v/>
      </c>
      <c r="XAJ248" s="125" t="str">
        <f t="shared" ca="1" si="260"/>
        <v/>
      </c>
      <c r="XAK248" s="125" t="str">
        <f t="shared" ca="1" si="260"/>
        <v/>
      </c>
      <c r="XAL248" s="125" t="str">
        <f t="shared" ca="1" si="260"/>
        <v/>
      </c>
      <c r="XAM248" s="125" t="str">
        <f t="shared" ca="1" si="260"/>
        <v/>
      </c>
      <c r="XAN248" s="125" t="str">
        <f t="shared" ca="1" si="260"/>
        <v/>
      </c>
      <c r="XAO248" s="125" t="str">
        <f t="shared" ca="1" si="260"/>
        <v/>
      </c>
      <c r="XAP248" s="125" t="str">
        <f t="shared" ca="1" si="260"/>
        <v/>
      </c>
      <c r="XAQ248" s="125" t="str">
        <f t="shared" ca="1" si="260"/>
        <v/>
      </c>
      <c r="XAR248" s="125" t="str">
        <f t="shared" ca="1" si="260"/>
        <v/>
      </c>
      <c r="XAS248" s="125" t="str">
        <f t="shared" ca="1" si="260"/>
        <v/>
      </c>
      <c r="XAT248" s="125" t="str">
        <f t="shared" ca="1" si="260"/>
        <v/>
      </c>
      <c r="XAU248" s="125" t="str">
        <f t="shared" ca="1" si="260"/>
        <v/>
      </c>
      <c r="XAV248" s="125" t="str">
        <f t="shared" ca="1" si="260"/>
        <v/>
      </c>
      <c r="XAW248" s="125" t="str">
        <f t="shared" ca="1" si="260"/>
        <v/>
      </c>
      <c r="XAX248" s="125" t="str">
        <f t="shared" ca="1" si="260"/>
        <v/>
      </c>
      <c r="XAY248" s="125" t="str">
        <f t="shared" ca="1" si="260"/>
        <v/>
      </c>
      <c r="XAZ248" s="125" t="str">
        <f t="shared" ca="1" si="260"/>
        <v/>
      </c>
      <c r="XBA248" s="125" t="str">
        <f t="shared" ca="1" si="260"/>
        <v/>
      </c>
      <c r="XBB248" s="125" t="str">
        <f t="shared" ca="1" si="260"/>
        <v/>
      </c>
      <c r="XBC248" s="125" t="str">
        <f t="shared" ca="1" si="260"/>
        <v/>
      </c>
      <c r="XBD248" s="125" t="str">
        <f t="shared" ca="1" si="260"/>
        <v/>
      </c>
      <c r="XBE248" s="125" t="str">
        <f t="shared" ca="1" si="260"/>
        <v/>
      </c>
      <c r="XBF248" s="125" t="str">
        <f t="shared" ca="1" si="260"/>
        <v/>
      </c>
      <c r="XBG248" s="125" t="str">
        <f t="shared" ca="1" si="260"/>
        <v/>
      </c>
      <c r="XBH248" s="125" t="str">
        <f t="shared" ca="1" si="260"/>
        <v/>
      </c>
      <c r="XBI248" s="125" t="str">
        <f t="shared" ca="1" si="260"/>
        <v/>
      </c>
      <c r="XBJ248" s="125" t="str">
        <f t="shared" ca="1" si="260"/>
        <v/>
      </c>
      <c r="XBK248" s="125" t="str">
        <f t="shared" ca="1" si="260"/>
        <v/>
      </c>
      <c r="XBL248" s="125" t="str">
        <f t="shared" ca="1" si="260"/>
        <v/>
      </c>
      <c r="XBM248" s="125" t="str">
        <f t="shared" ca="1" si="260"/>
        <v/>
      </c>
      <c r="XBN248" s="125" t="str">
        <f t="shared" ca="1" si="260"/>
        <v/>
      </c>
      <c r="XBO248" s="125" t="str">
        <f t="shared" ca="1" si="260"/>
        <v/>
      </c>
      <c r="XBP248" s="125" t="str">
        <f t="shared" ca="1" si="260"/>
        <v/>
      </c>
      <c r="XBQ248" s="125" t="str">
        <f t="shared" ca="1" si="260"/>
        <v/>
      </c>
      <c r="XBR248" s="125" t="str">
        <f t="shared" ca="1" si="260"/>
        <v/>
      </c>
      <c r="XBS248" s="125" t="str">
        <f t="shared" ca="1" si="260"/>
        <v/>
      </c>
      <c r="XBT248" s="125" t="str">
        <f t="shared" ca="1" si="260"/>
        <v/>
      </c>
      <c r="XBU248" s="125" t="str">
        <f t="shared" ca="1" si="260"/>
        <v/>
      </c>
      <c r="XBV248" s="125" t="str">
        <f t="shared" ca="1" si="260"/>
        <v/>
      </c>
      <c r="XBW248" s="125" t="str">
        <f t="shared" ca="1" si="260"/>
        <v/>
      </c>
      <c r="XBX248" s="125" t="str">
        <f t="shared" ca="1" si="260"/>
        <v/>
      </c>
      <c r="XBY248" s="125" t="str">
        <f t="shared" ca="1" si="260"/>
        <v/>
      </c>
      <c r="XBZ248" s="125" t="str">
        <f t="shared" ca="1" si="260"/>
        <v/>
      </c>
      <c r="XCA248" s="125" t="str">
        <f t="shared" ca="1" si="260"/>
        <v/>
      </c>
      <c r="XCB248" s="125" t="str">
        <f t="shared" ca="1" si="260"/>
        <v/>
      </c>
      <c r="XCC248" s="125" t="str">
        <f t="shared" ca="1" si="260"/>
        <v/>
      </c>
      <c r="XCD248" s="125" t="str">
        <f t="shared" ca="1" si="260"/>
        <v/>
      </c>
      <c r="XCE248" s="125" t="str">
        <f t="shared" ca="1" si="260"/>
        <v/>
      </c>
      <c r="XCF248" s="125" t="str">
        <f t="shared" ca="1" si="260"/>
        <v/>
      </c>
      <c r="XCG248" s="125" t="str">
        <f t="shared" ca="1" si="260"/>
        <v/>
      </c>
      <c r="XCH248" s="125" t="str">
        <f t="shared" ca="1" si="260"/>
        <v/>
      </c>
      <c r="XCI248" s="125" t="str">
        <f t="shared" ca="1" si="260"/>
        <v/>
      </c>
      <c r="XCJ248" s="125" t="str">
        <f t="shared" ca="1" si="260"/>
        <v/>
      </c>
      <c r="XCK248" s="125" t="str">
        <f t="shared" ca="1" si="260"/>
        <v/>
      </c>
      <c r="XCL248" s="125" t="str">
        <f t="shared" ca="1" si="260"/>
        <v/>
      </c>
      <c r="XCM248" s="125" t="str">
        <f t="shared" ca="1" si="260"/>
        <v/>
      </c>
      <c r="XCN248" s="125" t="str">
        <f t="shared" ca="1" si="260"/>
        <v/>
      </c>
      <c r="XCO248" s="125" t="str">
        <f t="shared" ca="1" si="260"/>
        <v/>
      </c>
      <c r="XCP248" s="125" t="str">
        <f t="shared" ca="1" si="260"/>
        <v/>
      </c>
      <c r="XCQ248" s="125" t="str">
        <f t="shared" ca="1" si="260"/>
        <v/>
      </c>
      <c r="XCR248" s="125" t="str">
        <f t="shared" ca="1" si="260"/>
        <v/>
      </c>
      <c r="XCS248" s="125" t="str">
        <f t="shared" ref="XCS248:XFD248" ca="1" si="261">IFERROR(INDEX(UNSPSCDes,MATCH(INDIRECT(ADDRESS(ROW(),COLUMN()-1,4)),UNSPSCCode,0)),"")</f>
        <v/>
      </c>
      <c r="XCT248" s="125" t="str">
        <f t="shared" ca="1" si="261"/>
        <v/>
      </c>
      <c r="XCU248" s="125" t="str">
        <f t="shared" ca="1" si="261"/>
        <v/>
      </c>
      <c r="XCV248" s="125" t="str">
        <f t="shared" ca="1" si="261"/>
        <v/>
      </c>
      <c r="XCW248" s="125" t="str">
        <f t="shared" ca="1" si="261"/>
        <v/>
      </c>
      <c r="XCX248" s="125" t="str">
        <f t="shared" ca="1" si="261"/>
        <v/>
      </c>
      <c r="XCY248" s="125" t="str">
        <f t="shared" ca="1" si="261"/>
        <v/>
      </c>
      <c r="XCZ248" s="125" t="str">
        <f t="shared" ca="1" si="261"/>
        <v/>
      </c>
      <c r="XDA248" s="125" t="str">
        <f t="shared" ca="1" si="261"/>
        <v/>
      </c>
      <c r="XDB248" s="125" t="str">
        <f t="shared" ca="1" si="261"/>
        <v/>
      </c>
      <c r="XDC248" s="125" t="str">
        <f t="shared" ca="1" si="261"/>
        <v/>
      </c>
      <c r="XDD248" s="125" t="str">
        <f t="shared" ca="1" si="261"/>
        <v/>
      </c>
      <c r="XDE248" s="125" t="str">
        <f t="shared" ca="1" si="261"/>
        <v/>
      </c>
      <c r="XDF248" s="125" t="str">
        <f t="shared" ca="1" si="261"/>
        <v/>
      </c>
      <c r="XDG248" s="125" t="str">
        <f t="shared" ca="1" si="261"/>
        <v/>
      </c>
      <c r="XDH248" s="125" t="str">
        <f t="shared" ca="1" si="261"/>
        <v/>
      </c>
      <c r="XDI248" s="125" t="str">
        <f t="shared" ca="1" si="261"/>
        <v/>
      </c>
      <c r="XDJ248" s="125" t="str">
        <f t="shared" ca="1" si="261"/>
        <v/>
      </c>
      <c r="XDK248" s="125" t="str">
        <f t="shared" ca="1" si="261"/>
        <v/>
      </c>
      <c r="XDL248" s="125" t="str">
        <f t="shared" ca="1" si="261"/>
        <v/>
      </c>
      <c r="XDM248" s="125" t="str">
        <f t="shared" ca="1" si="261"/>
        <v/>
      </c>
      <c r="XDN248" s="125" t="str">
        <f t="shared" ca="1" si="261"/>
        <v/>
      </c>
      <c r="XDO248" s="125" t="str">
        <f t="shared" ca="1" si="261"/>
        <v/>
      </c>
      <c r="XDP248" s="125" t="str">
        <f t="shared" ca="1" si="261"/>
        <v/>
      </c>
      <c r="XDQ248" s="125" t="str">
        <f t="shared" ca="1" si="261"/>
        <v/>
      </c>
      <c r="XDR248" s="125" t="str">
        <f t="shared" ca="1" si="261"/>
        <v/>
      </c>
      <c r="XDS248" s="125" t="str">
        <f t="shared" ca="1" si="261"/>
        <v/>
      </c>
      <c r="XDT248" s="125" t="str">
        <f t="shared" ca="1" si="261"/>
        <v/>
      </c>
      <c r="XDU248" s="125" t="str">
        <f t="shared" ca="1" si="261"/>
        <v/>
      </c>
      <c r="XDV248" s="125" t="str">
        <f t="shared" ca="1" si="261"/>
        <v/>
      </c>
      <c r="XDW248" s="125" t="str">
        <f t="shared" ca="1" si="261"/>
        <v/>
      </c>
      <c r="XDX248" s="125" t="str">
        <f t="shared" ca="1" si="261"/>
        <v/>
      </c>
      <c r="XDY248" s="125" t="str">
        <f t="shared" ca="1" si="261"/>
        <v/>
      </c>
      <c r="XDZ248" s="125" t="str">
        <f t="shared" ca="1" si="261"/>
        <v/>
      </c>
      <c r="XEA248" s="125" t="str">
        <f t="shared" ca="1" si="261"/>
        <v/>
      </c>
      <c r="XEB248" s="125" t="str">
        <f t="shared" ca="1" si="261"/>
        <v/>
      </c>
      <c r="XEC248" s="125" t="str">
        <f t="shared" ca="1" si="261"/>
        <v/>
      </c>
      <c r="XED248" s="125" t="str">
        <f t="shared" ca="1" si="261"/>
        <v/>
      </c>
      <c r="XEE248" s="125" t="str">
        <f t="shared" ca="1" si="261"/>
        <v/>
      </c>
      <c r="XEF248" s="125" t="str">
        <f t="shared" ca="1" si="261"/>
        <v/>
      </c>
      <c r="XEG248" s="125" t="str">
        <f t="shared" ca="1" si="261"/>
        <v/>
      </c>
      <c r="XEH248" s="125" t="str">
        <f t="shared" ca="1" si="261"/>
        <v/>
      </c>
      <c r="XEI248" s="125" t="str">
        <f t="shared" ca="1" si="261"/>
        <v/>
      </c>
      <c r="XEJ248" s="125" t="str">
        <f t="shared" ca="1" si="261"/>
        <v/>
      </c>
      <c r="XEK248" s="125" t="str">
        <f t="shared" ca="1" si="261"/>
        <v/>
      </c>
      <c r="XEL248" s="125" t="str">
        <f t="shared" ca="1" si="261"/>
        <v/>
      </c>
      <c r="XEM248" s="125" t="str">
        <f t="shared" ca="1" si="261"/>
        <v/>
      </c>
      <c r="XEN248" s="125" t="str">
        <f t="shared" ca="1" si="261"/>
        <v/>
      </c>
      <c r="XEO248" s="125" t="str">
        <f t="shared" ca="1" si="261"/>
        <v/>
      </c>
      <c r="XEP248" s="125" t="str">
        <f t="shared" ca="1" si="261"/>
        <v/>
      </c>
      <c r="XEQ248" s="125" t="str">
        <f t="shared" ca="1" si="261"/>
        <v/>
      </c>
      <c r="XER248" s="125" t="str">
        <f t="shared" ca="1" si="261"/>
        <v/>
      </c>
      <c r="XES248" s="125" t="str">
        <f t="shared" ca="1" si="261"/>
        <v/>
      </c>
      <c r="XET248" s="125" t="str">
        <f t="shared" ca="1" si="261"/>
        <v/>
      </c>
      <c r="XEU248" s="125" t="str">
        <f t="shared" ca="1" si="261"/>
        <v/>
      </c>
      <c r="XEV248" s="125" t="str">
        <f t="shared" ca="1" si="261"/>
        <v/>
      </c>
      <c r="XEW248" s="125" t="str">
        <f t="shared" ca="1" si="261"/>
        <v/>
      </c>
      <c r="XEX248" s="125" t="str">
        <f t="shared" ca="1" si="261"/>
        <v/>
      </c>
      <c r="XEY248" s="125" t="str">
        <f t="shared" ca="1" si="261"/>
        <v/>
      </c>
      <c r="XEZ248" s="125" t="str">
        <f t="shared" ca="1" si="261"/>
        <v/>
      </c>
      <c r="XFA248" s="125" t="str">
        <f t="shared" ca="1" si="261"/>
        <v/>
      </c>
      <c r="XFB248" s="125" t="str">
        <f t="shared" ca="1" si="261"/>
        <v/>
      </c>
      <c r="XFC248" s="125" t="str">
        <f t="shared" ca="1" si="261"/>
        <v/>
      </c>
      <c r="XFD248" s="125" t="str">
        <f t="shared" ca="1" si="261"/>
        <v/>
      </c>
    </row>
    <row r="249" spans="1:16384" ht="27" customHeight="1" x14ac:dyDescent="0.25">
      <c r="A249" s="117">
        <v>41104104</v>
      </c>
      <c r="B249" s="86" t="s">
        <v>16458</v>
      </c>
      <c r="C249" s="119" t="s">
        <v>4293</v>
      </c>
      <c r="D249" s="103" t="s">
        <v>18925</v>
      </c>
      <c r="E249" s="103" t="s">
        <v>35340</v>
      </c>
      <c r="F249" s="103" t="s">
        <v>35340</v>
      </c>
      <c r="G249" s="125" t="str">
        <f t="shared" ref="G249:BL249" ca="1" si="262">IFERROR(INDEX(UNSPSCDes,MATCH(INDIRECT(ADDRESS(ROW(),COLUMN()-1,4)),UNSPSCCode,0)),"")</f>
        <v/>
      </c>
      <c r="H249" s="125" t="str">
        <f t="shared" ca="1" si="262"/>
        <v/>
      </c>
      <c r="I249" s="125" t="str">
        <f t="shared" ca="1" si="262"/>
        <v/>
      </c>
      <c r="J249" s="125" t="str">
        <f t="shared" ca="1" si="262"/>
        <v/>
      </c>
      <c r="K249" s="125" t="str">
        <f t="shared" ca="1" si="262"/>
        <v/>
      </c>
      <c r="L249" s="125" t="str">
        <f t="shared" ca="1" si="262"/>
        <v/>
      </c>
      <c r="M249" s="125" t="str">
        <f t="shared" ca="1" si="262"/>
        <v/>
      </c>
      <c r="N249" s="125" t="str">
        <f t="shared" ca="1" si="262"/>
        <v/>
      </c>
      <c r="O249" s="125" t="str">
        <f t="shared" ca="1" si="262"/>
        <v/>
      </c>
      <c r="P249" s="125" t="str">
        <f t="shared" ca="1" si="262"/>
        <v/>
      </c>
      <c r="Q249" s="125" t="str">
        <f t="shared" ca="1" si="262"/>
        <v/>
      </c>
      <c r="R249" s="125" t="str">
        <f t="shared" ca="1" si="262"/>
        <v/>
      </c>
      <c r="S249" s="125" t="str">
        <f t="shared" ca="1" si="262"/>
        <v/>
      </c>
      <c r="T249" s="125" t="str">
        <f t="shared" ca="1" si="262"/>
        <v/>
      </c>
      <c r="U249" s="125" t="str">
        <f t="shared" ca="1" si="262"/>
        <v/>
      </c>
      <c r="V249" s="125" t="str">
        <f t="shared" ca="1" si="262"/>
        <v/>
      </c>
      <c r="W249" s="125" t="str">
        <f t="shared" ca="1" si="262"/>
        <v/>
      </c>
      <c r="X249" s="125" t="str">
        <f t="shared" ca="1" si="262"/>
        <v/>
      </c>
      <c r="Y249" s="125" t="str">
        <f t="shared" ca="1" si="262"/>
        <v/>
      </c>
      <c r="Z249" s="125" t="str">
        <f t="shared" ca="1" si="262"/>
        <v/>
      </c>
      <c r="AA249" s="125" t="str">
        <f t="shared" ca="1" si="262"/>
        <v/>
      </c>
      <c r="AB249" s="125" t="str">
        <f t="shared" ca="1" si="262"/>
        <v/>
      </c>
      <c r="AC249" s="125" t="str">
        <f t="shared" ca="1" si="262"/>
        <v/>
      </c>
      <c r="AD249" s="125" t="str">
        <f t="shared" ca="1" si="262"/>
        <v/>
      </c>
      <c r="AE249" s="125" t="str">
        <f t="shared" ca="1" si="262"/>
        <v/>
      </c>
      <c r="AF249" s="125" t="str">
        <f t="shared" ca="1" si="262"/>
        <v/>
      </c>
      <c r="AG249" s="125" t="str">
        <f t="shared" ca="1" si="262"/>
        <v/>
      </c>
      <c r="AH249" s="125" t="str">
        <f t="shared" ca="1" si="262"/>
        <v/>
      </c>
      <c r="AI249" s="125" t="str">
        <f t="shared" ca="1" si="262"/>
        <v/>
      </c>
      <c r="AJ249" s="125" t="str">
        <f t="shared" ca="1" si="262"/>
        <v/>
      </c>
      <c r="AK249" s="125" t="str">
        <f t="shared" ca="1" si="262"/>
        <v/>
      </c>
      <c r="AL249" s="125" t="str">
        <f t="shared" ca="1" si="262"/>
        <v/>
      </c>
      <c r="AM249" s="125" t="str">
        <f t="shared" ca="1" si="262"/>
        <v/>
      </c>
      <c r="AN249" s="125" t="str">
        <f t="shared" ca="1" si="262"/>
        <v/>
      </c>
      <c r="AO249" s="125" t="str">
        <f t="shared" ca="1" si="262"/>
        <v/>
      </c>
      <c r="AP249" s="125" t="str">
        <f t="shared" ca="1" si="262"/>
        <v/>
      </c>
      <c r="AQ249" s="125" t="str">
        <f t="shared" ca="1" si="262"/>
        <v/>
      </c>
      <c r="AR249" s="125" t="str">
        <f t="shared" ca="1" si="262"/>
        <v/>
      </c>
      <c r="AS249" s="125" t="str">
        <f t="shared" ca="1" si="262"/>
        <v/>
      </c>
      <c r="AT249" s="125" t="str">
        <f t="shared" ca="1" si="262"/>
        <v/>
      </c>
      <c r="AU249" s="125" t="str">
        <f t="shared" ca="1" si="262"/>
        <v/>
      </c>
      <c r="AV249" s="125" t="str">
        <f t="shared" ca="1" si="262"/>
        <v/>
      </c>
      <c r="AW249" s="125" t="str">
        <f t="shared" ca="1" si="262"/>
        <v/>
      </c>
      <c r="AX249" s="125" t="str">
        <f t="shared" ca="1" si="262"/>
        <v/>
      </c>
      <c r="AY249" s="125" t="str">
        <f t="shared" ca="1" si="262"/>
        <v/>
      </c>
      <c r="AZ249" s="125" t="str">
        <f t="shared" ca="1" si="262"/>
        <v/>
      </c>
      <c r="BA249" s="125" t="str">
        <f t="shared" ca="1" si="262"/>
        <v/>
      </c>
      <c r="BB249" s="125" t="str">
        <f t="shared" ca="1" si="262"/>
        <v/>
      </c>
      <c r="BC249" s="125" t="str">
        <f t="shared" ca="1" si="262"/>
        <v/>
      </c>
      <c r="BD249" s="125" t="str">
        <f t="shared" ca="1" si="262"/>
        <v/>
      </c>
      <c r="BE249" s="125" t="str">
        <f t="shared" ca="1" si="262"/>
        <v/>
      </c>
      <c r="BF249" s="125" t="str">
        <f t="shared" ca="1" si="262"/>
        <v/>
      </c>
      <c r="BG249" s="125" t="str">
        <f t="shared" ca="1" si="262"/>
        <v/>
      </c>
      <c r="BH249" s="125" t="str">
        <f t="shared" ca="1" si="262"/>
        <v/>
      </c>
      <c r="BI249" s="125" t="str">
        <f t="shared" ca="1" si="262"/>
        <v/>
      </c>
      <c r="BJ249" s="125" t="str">
        <f t="shared" ca="1" si="262"/>
        <v/>
      </c>
      <c r="BK249" s="125" t="str">
        <f t="shared" ca="1" si="262"/>
        <v/>
      </c>
      <c r="BL249" s="125" t="str">
        <f t="shared" ca="1" si="262"/>
        <v/>
      </c>
      <c r="BM249" s="125" t="str">
        <f t="shared" ref="BM249:DX249" ca="1" si="263">IFERROR(INDEX(UNSPSCDes,MATCH(INDIRECT(ADDRESS(ROW(),COLUMN()-1,4)),UNSPSCCode,0)),"")</f>
        <v/>
      </c>
      <c r="BN249" s="125" t="str">
        <f t="shared" ca="1" si="263"/>
        <v/>
      </c>
      <c r="BO249" s="125" t="str">
        <f t="shared" ca="1" si="263"/>
        <v/>
      </c>
      <c r="BP249" s="125" t="str">
        <f t="shared" ca="1" si="263"/>
        <v/>
      </c>
      <c r="BQ249" s="125" t="str">
        <f t="shared" ca="1" si="263"/>
        <v/>
      </c>
      <c r="BR249" s="125" t="str">
        <f t="shared" ca="1" si="263"/>
        <v/>
      </c>
      <c r="BS249" s="125" t="str">
        <f t="shared" ca="1" si="263"/>
        <v/>
      </c>
      <c r="BT249" s="125" t="str">
        <f t="shared" ca="1" si="263"/>
        <v/>
      </c>
      <c r="BU249" s="125" t="str">
        <f t="shared" ca="1" si="263"/>
        <v/>
      </c>
      <c r="BV249" s="125" t="str">
        <f t="shared" ca="1" si="263"/>
        <v/>
      </c>
      <c r="BW249" s="125" t="str">
        <f t="shared" ca="1" si="263"/>
        <v/>
      </c>
      <c r="BX249" s="125" t="str">
        <f t="shared" ca="1" si="263"/>
        <v/>
      </c>
      <c r="BY249" s="125" t="str">
        <f t="shared" ca="1" si="263"/>
        <v/>
      </c>
      <c r="BZ249" s="125" t="str">
        <f t="shared" ca="1" si="263"/>
        <v/>
      </c>
      <c r="CA249" s="125" t="str">
        <f t="shared" ca="1" si="263"/>
        <v/>
      </c>
      <c r="CB249" s="125" t="str">
        <f t="shared" ca="1" si="263"/>
        <v/>
      </c>
      <c r="CC249" s="125" t="str">
        <f t="shared" ca="1" si="263"/>
        <v/>
      </c>
      <c r="CD249" s="125" t="str">
        <f t="shared" ca="1" si="263"/>
        <v/>
      </c>
      <c r="CE249" s="125" t="str">
        <f t="shared" ca="1" si="263"/>
        <v/>
      </c>
      <c r="CF249" s="125" t="str">
        <f t="shared" ca="1" si="263"/>
        <v/>
      </c>
      <c r="CG249" s="125" t="str">
        <f t="shared" ca="1" si="263"/>
        <v/>
      </c>
      <c r="CH249" s="125" t="str">
        <f t="shared" ca="1" si="263"/>
        <v/>
      </c>
      <c r="CI249" s="125" t="str">
        <f t="shared" ca="1" si="263"/>
        <v/>
      </c>
      <c r="CJ249" s="125" t="str">
        <f t="shared" ca="1" si="263"/>
        <v/>
      </c>
      <c r="CK249" s="125" t="str">
        <f t="shared" ca="1" si="263"/>
        <v/>
      </c>
      <c r="CL249" s="125" t="str">
        <f t="shared" ca="1" si="263"/>
        <v/>
      </c>
      <c r="CM249" s="125" t="str">
        <f t="shared" ca="1" si="263"/>
        <v/>
      </c>
      <c r="CN249" s="125" t="str">
        <f t="shared" ca="1" si="263"/>
        <v/>
      </c>
      <c r="CO249" s="125" t="str">
        <f t="shared" ca="1" si="263"/>
        <v/>
      </c>
      <c r="CP249" s="125" t="str">
        <f t="shared" ca="1" si="263"/>
        <v/>
      </c>
      <c r="CQ249" s="125" t="str">
        <f t="shared" ca="1" si="263"/>
        <v/>
      </c>
      <c r="CR249" s="125" t="str">
        <f t="shared" ca="1" si="263"/>
        <v/>
      </c>
      <c r="CS249" s="125" t="str">
        <f t="shared" ca="1" si="263"/>
        <v/>
      </c>
      <c r="CT249" s="125" t="str">
        <f t="shared" ca="1" si="263"/>
        <v/>
      </c>
      <c r="CU249" s="125" t="str">
        <f t="shared" ca="1" si="263"/>
        <v/>
      </c>
      <c r="CV249" s="125" t="str">
        <f t="shared" ca="1" si="263"/>
        <v/>
      </c>
      <c r="CW249" s="125" t="str">
        <f t="shared" ca="1" si="263"/>
        <v/>
      </c>
      <c r="CX249" s="125" t="str">
        <f t="shared" ca="1" si="263"/>
        <v/>
      </c>
      <c r="CY249" s="125" t="str">
        <f t="shared" ca="1" si="263"/>
        <v/>
      </c>
      <c r="CZ249" s="125" t="str">
        <f t="shared" ca="1" si="263"/>
        <v/>
      </c>
      <c r="DA249" s="125" t="str">
        <f t="shared" ca="1" si="263"/>
        <v/>
      </c>
      <c r="DB249" s="125" t="str">
        <f t="shared" ca="1" si="263"/>
        <v/>
      </c>
      <c r="DC249" s="125" t="str">
        <f t="shared" ca="1" si="263"/>
        <v/>
      </c>
      <c r="DD249" s="125" t="str">
        <f t="shared" ca="1" si="263"/>
        <v/>
      </c>
      <c r="DE249" s="125" t="str">
        <f t="shared" ca="1" si="263"/>
        <v/>
      </c>
      <c r="DF249" s="125" t="str">
        <f t="shared" ca="1" si="263"/>
        <v/>
      </c>
      <c r="DG249" s="125" t="str">
        <f t="shared" ca="1" si="263"/>
        <v/>
      </c>
      <c r="DH249" s="125" t="str">
        <f t="shared" ca="1" si="263"/>
        <v/>
      </c>
      <c r="DI249" s="125" t="str">
        <f t="shared" ca="1" si="263"/>
        <v/>
      </c>
      <c r="DJ249" s="125" t="str">
        <f t="shared" ca="1" si="263"/>
        <v/>
      </c>
      <c r="DK249" s="125" t="str">
        <f t="shared" ca="1" si="263"/>
        <v/>
      </c>
      <c r="DL249" s="125" t="str">
        <f t="shared" ca="1" si="263"/>
        <v/>
      </c>
      <c r="DM249" s="125" t="str">
        <f t="shared" ca="1" si="263"/>
        <v/>
      </c>
      <c r="DN249" s="125" t="str">
        <f t="shared" ca="1" si="263"/>
        <v/>
      </c>
      <c r="DO249" s="125" t="str">
        <f t="shared" ca="1" si="263"/>
        <v/>
      </c>
      <c r="DP249" s="125" t="str">
        <f t="shared" ca="1" si="263"/>
        <v/>
      </c>
      <c r="DQ249" s="125" t="str">
        <f t="shared" ca="1" si="263"/>
        <v/>
      </c>
      <c r="DR249" s="125" t="str">
        <f t="shared" ca="1" si="263"/>
        <v/>
      </c>
      <c r="DS249" s="125" t="str">
        <f t="shared" ca="1" si="263"/>
        <v/>
      </c>
      <c r="DT249" s="125" t="str">
        <f t="shared" ca="1" si="263"/>
        <v/>
      </c>
      <c r="DU249" s="125" t="str">
        <f t="shared" ca="1" si="263"/>
        <v/>
      </c>
      <c r="DV249" s="125" t="str">
        <f t="shared" ca="1" si="263"/>
        <v/>
      </c>
      <c r="DW249" s="125" t="str">
        <f t="shared" ca="1" si="263"/>
        <v/>
      </c>
      <c r="DX249" s="125" t="str">
        <f t="shared" ca="1" si="263"/>
        <v/>
      </c>
      <c r="DY249" s="125" t="str">
        <f t="shared" ref="DY249:GJ249" ca="1" si="264">IFERROR(INDEX(UNSPSCDes,MATCH(INDIRECT(ADDRESS(ROW(),COLUMN()-1,4)),UNSPSCCode,0)),"")</f>
        <v/>
      </c>
      <c r="DZ249" s="125" t="str">
        <f t="shared" ca="1" si="264"/>
        <v/>
      </c>
      <c r="EA249" s="125" t="str">
        <f t="shared" ca="1" si="264"/>
        <v/>
      </c>
      <c r="EB249" s="125" t="str">
        <f t="shared" ca="1" si="264"/>
        <v/>
      </c>
      <c r="EC249" s="125" t="str">
        <f t="shared" ca="1" si="264"/>
        <v/>
      </c>
      <c r="ED249" s="125" t="str">
        <f t="shared" ca="1" si="264"/>
        <v/>
      </c>
      <c r="EE249" s="125" t="str">
        <f t="shared" ca="1" si="264"/>
        <v/>
      </c>
      <c r="EF249" s="125" t="str">
        <f t="shared" ca="1" si="264"/>
        <v/>
      </c>
      <c r="EG249" s="125" t="str">
        <f t="shared" ca="1" si="264"/>
        <v/>
      </c>
      <c r="EH249" s="125" t="str">
        <f t="shared" ca="1" si="264"/>
        <v/>
      </c>
      <c r="EI249" s="125" t="str">
        <f t="shared" ca="1" si="264"/>
        <v/>
      </c>
      <c r="EJ249" s="125" t="str">
        <f t="shared" ca="1" si="264"/>
        <v/>
      </c>
      <c r="EK249" s="125" t="str">
        <f t="shared" ca="1" si="264"/>
        <v/>
      </c>
      <c r="EL249" s="125" t="str">
        <f t="shared" ca="1" si="264"/>
        <v/>
      </c>
      <c r="EM249" s="125" t="str">
        <f t="shared" ca="1" si="264"/>
        <v/>
      </c>
      <c r="EN249" s="125" t="str">
        <f t="shared" ca="1" si="264"/>
        <v/>
      </c>
      <c r="EO249" s="125" t="str">
        <f t="shared" ca="1" si="264"/>
        <v/>
      </c>
      <c r="EP249" s="125" t="str">
        <f t="shared" ca="1" si="264"/>
        <v/>
      </c>
      <c r="EQ249" s="125" t="str">
        <f t="shared" ca="1" si="264"/>
        <v/>
      </c>
      <c r="ER249" s="125" t="str">
        <f t="shared" ca="1" si="264"/>
        <v/>
      </c>
      <c r="ES249" s="125" t="str">
        <f t="shared" ca="1" si="264"/>
        <v/>
      </c>
      <c r="ET249" s="125" t="str">
        <f t="shared" ca="1" si="264"/>
        <v/>
      </c>
      <c r="EU249" s="125" t="str">
        <f t="shared" ca="1" si="264"/>
        <v/>
      </c>
      <c r="EV249" s="125" t="str">
        <f t="shared" ca="1" si="264"/>
        <v/>
      </c>
      <c r="EW249" s="125" t="str">
        <f t="shared" ca="1" si="264"/>
        <v/>
      </c>
      <c r="EX249" s="125" t="str">
        <f t="shared" ca="1" si="264"/>
        <v/>
      </c>
      <c r="EY249" s="125" t="str">
        <f t="shared" ca="1" si="264"/>
        <v/>
      </c>
      <c r="EZ249" s="125" t="str">
        <f t="shared" ca="1" si="264"/>
        <v/>
      </c>
      <c r="FA249" s="125" t="str">
        <f t="shared" ca="1" si="264"/>
        <v/>
      </c>
      <c r="FB249" s="125" t="str">
        <f t="shared" ca="1" si="264"/>
        <v/>
      </c>
      <c r="FC249" s="125" t="str">
        <f t="shared" ca="1" si="264"/>
        <v/>
      </c>
      <c r="FD249" s="125" t="str">
        <f t="shared" ca="1" si="264"/>
        <v/>
      </c>
      <c r="FE249" s="125" t="str">
        <f t="shared" ca="1" si="264"/>
        <v/>
      </c>
      <c r="FF249" s="125" t="str">
        <f t="shared" ca="1" si="264"/>
        <v/>
      </c>
      <c r="FG249" s="125" t="str">
        <f t="shared" ca="1" si="264"/>
        <v/>
      </c>
      <c r="FH249" s="125" t="str">
        <f t="shared" ca="1" si="264"/>
        <v/>
      </c>
      <c r="FI249" s="125" t="str">
        <f t="shared" ca="1" si="264"/>
        <v/>
      </c>
      <c r="FJ249" s="125" t="str">
        <f t="shared" ca="1" si="264"/>
        <v/>
      </c>
      <c r="FK249" s="125" t="str">
        <f t="shared" ca="1" si="264"/>
        <v/>
      </c>
      <c r="FL249" s="125" t="str">
        <f t="shared" ca="1" si="264"/>
        <v/>
      </c>
      <c r="FM249" s="125" t="str">
        <f t="shared" ca="1" si="264"/>
        <v/>
      </c>
      <c r="FN249" s="125" t="str">
        <f t="shared" ca="1" si="264"/>
        <v/>
      </c>
      <c r="FO249" s="125" t="str">
        <f t="shared" ca="1" si="264"/>
        <v/>
      </c>
      <c r="FP249" s="125" t="str">
        <f t="shared" ca="1" si="264"/>
        <v/>
      </c>
      <c r="FQ249" s="125" t="str">
        <f t="shared" ca="1" si="264"/>
        <v/>
      </c>
      <c r="FR249" s="125" t="str">
        <f t="shared" ca="1" si="264"/>
        <v/>
      </c>
      <c r="FS249" s="125" t="str">
        <f t="shared" ca="1" si="264"/>
        <v/>
      </c>
      <c r="FT249" s="125" t="str">
        <f t="shared" ca="1" si="264"/>
        <v/>
      </c>
      <c r="FU249" s="125" t="str">
        <f t="shared" ca="1" si="264"/>
        <v/>
      </c>
      <c r="FV249" s="125" t="str">
        <f t="shared" ca="1" si="264"/>
        <v/>
      </c>
      <c r="FW249" s="125" t="str">
        <f t="shared" ca="1" si="264"/>
        <v/>
      </c>
      <c r="FX249" s="125" t="str">
        <f t="shared" ca="1" si="264"/>
        <v/>
      </c>
      <c r="FY249" s="125" t="str">
        <f t="shared" ca="1" si="264"/>
        <v/>
      </c>
      <c r="FZ249" s="125" t="str">
        <f t="shared" ca="1" si="264"/>
        <v/>
      </c>
      <c r="GA249" s="125" t="str">
        <f t="shared" ca="1" si="264"/>
        <v/>
      </c>
      <c r="GB249" s="125" t="str">
        <f t="shared" ca="1" si="264"/>
        <v/>
      </c>
      <c r="GC249" s="125" t="str">
        <f t="shared" ca="1" si="264"/>
        <v/>
      </c>
      <c r="GD249" s="125" t="str">
        <f t="shared" ca="1" si="264"/>
        <v/>
      </c>
      <c r="GE249" s="125" t="str">
        <f t="shared" ca="1" si="264"/>
        <v/>
      </c>
      <c r="GF249" s="125" t="str">
        <f t="shared" ca="1" si="264"/>
        <v/>
      </c>
      <c r="GG249" s="125" t="str">
        <f t="shared" ca="1" si="264"/>
        <v/>
      </c>
      <c r="GH249" s="125" t="str">
        <f t="shared" ca="1" si="264"/>
        <v/>
      </c>
      <c r="GI249" s="125" t="str">
        <f t="shared" ca="1" si="264"/>
        <v/>
      </c>
      <c r="GJ249" s="125" t="str">
        <f t="shared" ca="1" si="264"/>
        <v/>
      </c>
      <c r="GK249" s="125" t="str">
        <f t="shared" ref="GK249:IV249" ca="1" si="265">IFERROR(INDEX(UNSPSCDes,MATCH(INDIRECT(ADDRESS(ROW(),COLUMN()-1,4)),UNSPSCCode,0)),"")</f>
        <v/>
      </c>
      <c r="GL249" s="125" t="str">
        <f t="shared" ca="1" si="265"/>
        <v/>
      </c>
      <c r="GM249" s="125" t="str">
        <f t="shared" ca="1" si="265"/>
        <v/>
      </c>
      <c r="GN249" s="125" t="str">
        <f t="shared" ca="1" si="265"/>
        <v/>
      </c>
      <c r="GO249" s="125" t="str">
        <f t="shared" ca="1" si="265"/>
        <v/>
      </c>
      <c r="GP249" s="125" t="str">
        <f t="shared" ca="1" si="265"/>
        <v/>
      </c>
      <c r="GQ249" s="125" t="str">
        <f t="shared" ca="1" si="265"/>
        <v/>
      </c>
      <c r="GR249" s="125" t="str">
        <f t="shared" ca="1" si="265"/>
        <v/>
      </c>
      <c r="GS249" s="125" t="str">
        <f t="shared" ca="1" si="265"/>
        <v/>
      </c>
      <c r="GT249" s="125" t="str">
        <f t="shared" ca="1" si="265"/>
        <v/>
      </c>
      <c r="GU249" s="125" t="str">
        <f t="shared" ca="1" si="265"/>
        <v/>
      </c>
      <c r="GV249" s="125" t="str">
        <f t="shared" ca="1" si="265"/>
        <v/>
      </c>
      <c r="GW249" s="125" t="str">
        <f t="shared" ca="1" si="265"/>
        <v/>
      </c>
      <c r="GX249" s="125" t="str">
        <f t="shared" ca="1" si="265"/>
        <v/>
      </c>
      <c r="GY249" s="125" t="str">
        <f t="shared" ca="1" si="265"/>
        <v/>
      </c>
      <c r="GZ249" s="125" t="str">
        <f t="shared" ca="1" si="265"/>
        <v/>
      </c>
      <c r="HA249" s="125" t="str">
        <f t="shared" ca="1" si="265"/>
        <v/>
      </c>
      <c r="HB249" s="125" t="str">
        <f t="shared" ca="1" si="265"/>
        <v/>
      </c>
      <c r="HC249" s="125" t="str">
        <f t="shared" ca="1" si="265"/>
        <v/>
      </c>
      <c r="HD249" s="125" t="str">
        <f t="shared" ca="1" si="265"/>
        <v/>
      </c>
      <c r="HE249" s="125" t="str">
        <f t="shared" ca="1" si="265"/>
        <v/>
      </c>
      <c r="HF249" s="125" t="str">
        <f t="shared" ca="1" si="265"/>
        <v/>
      </c>
      <c r="HG249" s="125" t="str">
        <f t="shared" ca="1" si="265"/>
        <v/>
      </c>
      <c r="HH249" s="125" t="str">
        <f t="shared" ca="1" si="265"/>
        <v/>
      </c>
      <c r="HI249" s="125" t="str">
        <f t="shared" ca="1" si="265"/>
        <v/>
      </c>
      <c r="HJ249" s="125" t="str">
        <f t="shared" ca="1" si="265"/>
        <v/>
      </c>
      <c r="HK249" s="125" t="str">
        <f t="shared" ca="1" si="265"/>
        <v/>
      </c>
      <c r="HL249" s="125" t="str">
        <f t="shared" ca="1" si="265"/>
        <v/>
      </c>
      <c r="HM249" s="125" t="str">
        <f t="shared" ca="1" si="265"/>
        <v/>
      </c>
      <c r="HN249" s="125" t="str">
        <f t="shared" ca="1" si="265"/>
        <v/>
      </c>
      <c r="HO249" s="125" t="str">
        <f t="shared" ca="1" si="265"/>
        <v/>
      </c>
      <c r="HP249" s="125" t="str">
        <f t="shared" ca="1" si="265"/>
        <v/>
      </c>
      <c r="HQ249" s="125" t="str">
        <f t="shared" ca="1" si="265"/>
        <v/>
      </c>
      <c r="HR249" s="125" t="str">
        <f t="shared" ca="1" si="265"/>
        <v/>
      </c>
      <c r="HS249" s="125" t="str">
        <f t="shared" ca="1" si="265"/>
        <v/>
      </c>
      <c r="HT249" s="125" t="str">
        <f t="shared" ca="1" si="265"/>
        <v/>
      </c>
      <c r="HU249" s="125" t="str">
        <f t="shared" ca="1" si="265"/>
        <v/>
      </c>
      <c r="HV249" s="125" t="str">
        <f t="shared" ca="1" si="265"/>
        <v/>
      </c>
      <c r="HW249" s="125" t="str">
        <f t="shared" ca="1" si="265"/>
        <v/>
      </c>
      <c r="HX249" s="125" t="str">
        <f t="shared" ca="1" si="265"/>
        <v/>
      </c>
      <c r="HY249" s="125" t="str">
        <f t="shared" ca="1" si="265"/>
        <v/>
      </c>
      <c r="HZ249" s="125" t="str">
        <f t="shared" ca="1" si="265"/>
        <v/>
      </c>
      <c r="IA249" s="125" t="str">
        <f t="shared" ca="1" si="265"/>
        <v/>
      </c>
      <c r="IB249" s="125" t="str">
        <f t="shared" ca="1" si="265"/>
        <v/>
      </c>
      <c r="IC249" s="125" t="str">
        <f t="shared" ca="1" si="265"/>
        <v/>
      </c>
      <c r="ID249" s="125" t="str">
        <f t="shared" ca="1" si="265"/>
        <v/>
      </c>
      <c r="IE249" s="125" t="str">
        <f t="shared" ca="1" si="265"/>
        <v/>
      </c>
      <c r="IF249" s="125" t="str">
        <f t="shared" ca="1" si="265"/>
        <v/>
      </c>
      <c r="IG249" s="125" t="str">
        <f t="shared" ca="1" si="265"/>
        <v/>
      </c>
      <c r="IH249" s="125" t="str">
        <f t="shared" ca="1" si="265"/>
        <v/>
      </c>
      <c r="II249" s="125" t="str">
        <f t="shared" ca="1" si="265"/>
        <v/>
      </c>
      <c r="IJ249" s="125" t="str">
        <f t="shared" ca="1" si="265"/>
        <v/>
      </c>
      <c r="IK249" s="125" t="str">
        <f t="shared" ca="1" si="265"/>
        <v/>
      </c>
      <c r="IL249" s="125" t="str">
        <f t="shared" ca="1" si="265"/>
        <v/>
      </c>
      <c r="IM249" s="125" t="str">
        <f t="shared" ca="1" si="265"/>
        <v/>
      </c>
      <c r="IN249" s="125" t="str">
        <f t="shared" ca="1" si="265"/>
        <v/>
      </c>
      <c r="IO249" s="125" t="str">
        <f t="shared" ca="1" si="265"/>
        <v/>
      </c>
      <c r="IP249" s="125" t="str">
        <f t="shared" ca="1" si="265"/>
        <v/>
      </c>
      <c r="IQ249" s="125" t="str">
        <f t="shared" ca="1" si="265"/>
        <v/>
      </c>
      <c r="IR249" s="125" t="str">
        <f t="shared" ca="1" si="265"/>
        <v/>
      </c>
      <c r="IS249" s="125" t="str">
        <f t="shared" ca="1" si="265"/>
        <v/>
      </c>
      <c r="IT249" s="125" t="str">
        <f t="shared" ca="1" si="265"/>
        <v/>
      </c>
      <c r="IU249" s="125" t="str">
        <f t="shared" ca="1" si="265"/>
        <v/>
      </c>
      <c r="IV249" s="125" t="str">
        <f t="shared" ca="1" si="265"/>
        <v/>
      </c>
      <c r="IW249" s="125" t="str">
        <f t="shared" ref="IW249:LH249" ca="1" si="266">IFERROR(INDEX(UNSPSCDes,MATCH(INDIRECT(ADDRESS(ROW(),COLUMN()-1,4)),UNSPSCCode,0)),"")</f>
        <v/>
      </c>
      <c r="IX249" s="125" t="str">
        <f t="shared" ca="1" si="266"/>
        <v/>
      </c>
      <c r="IY249" s="125" t="str">
        <f t="shared" ca="1" si="266"/>
        <v/>
      </c>
      <c r="IZ249" s="125" t="str">
        <f t="shared" ca="1" si="266"/>
        <v/>
      </c>
      <c r="JA249" s="125" t="str">
        <f t="shared" ca="1" si="266"/>
        <v/>
      </c>
      <c r="JB249" s="125" t="str">
        <f t="shared" ca="1" si="266"/>
        <v/>
      </c>
      <c r="JC249" s="125" t="str">
        <f t="shared" ca="1" si="266"/>
        <v/>
      </c>
      <c r="JD249" s="125" t="str">
        <f t="shared" ca="1" si="266"/>
        <v/>
      </c>
      <c r="JE249" s="125" t="str">
        <f t="shared" ca="1" si="266"/>
        <v/>
      </c>
      <c r="JF249" s="125" t="str">
        <f t="shared" ca="1" si="266"/>
        <v/>
      </c>
      <c r="JG249" s="125" t="str">
        <f t="shared" ca="1" si="266"/>
        <v/>
      </c>
      <c r="JH249" s="125" t="str">
        <f t="shared" ca="1" si="266"/>
        <v/>
      </c>
      <c r="JI249" s="125" t="str">
        <f t="shared" ca="1" si="266"/>
        <v/>
      </c>
      <c r="JJ249" s="125" t="str">
        <f t="shared" ca="1" si="266"/>
        <v/>
      </c>
      <c r="JK249" s="125" t="str">
        <f t="shared" ca="1" si="266"/>
        <v/>
      </c>
      <c r="JL249" s="125" t="str">
        <f t="shared" ca="1" si="266"/>
        <v/>
      </c>
      <c r="JM249" s="125" t="str">
        <f t="shared" ca="1" si="266"/>
        <v/>
      </c>
      <c r="JN249" s="125" t="str">
        <f t="shared" ca="1" si="266"/>
        <v/>
      </c>
      <c r="JO249" s="125" t="str">
        <f t="shared" ca="1" si="266"/>
        <v/>
      </c>
      <c r="JP249" s="125" t="str">
        <f t="shared" ca="1" si="266"/>
        <v/>
      </c>
      <c r="JQ249" s="125" t="str">
        <f t="shared" ca="1" si="266"/>
        <v/>
      </c>
      <c r="JR249" s="125" t="str">
        <f t="shared" ca="1" si="266"/>
        <v/>
      </c>
      <c r="JS249" s="125" t="str">
        <f t="shared" ca="1" si="266"/>
        <v/>
      </c>
      <c r="JT249" s="125" t="str">
        <f t="shared" ca="1" si="266"/>
        <v/>
      </c>
      <c r="JU249" s="125" t="str">
        <f t="shared" ca="1" si="266"/>
        <v/>
      </c>
      <c r="JV249" s="125" t="str">
        <f t="shared" ca="1" si="266"/>
        <v/>
      </c>
      <c r="JW249" s="125" t="str">
        <f t="shared" ca="1" si="266"/>
        <v/>
      </c>
      <c r="JX249" s="125" t="str">
        <f t="shared" ca="1" si="266"/>
        <v/>
      </c>
      <c r="JY249" s="125" t="str">
        <f t="shared" ca="1" si="266"/>
        <v/>
      </c>
      <c r="JZ249" s="125" t="str">
        <f t="shared" ca="1" si="266"/>
        <v/>
      </c>
      <c r="KA249" s="125" t="str">
        <f t="shared" ca="1" si="266"/>
        <v/>
      </c>
      <c r="KB249" s="125" t="str">
        <f t="shared" ca="1" si="266"/>
        <v/>
      </c>
      <c r="KC249" s="125" t="str">
        <f t="shared" ca="1" si="266"/>
        <v/>
      </c>
      <c r="KD249" s="125" t="str">
        <f t="shared" ca="1" si="266"/>
        <v/>
      </c>
      <c r="KE249" s="125" t="str">
        <f t="shared" ca="1" si="266"/>
        <v/>
      </c>
      <c r="KF249" s="125" t="str">
        <f t="shared" ca="1" si="266"/>
        <v/>
      </c>
      <c r="KG249" s="125" t="str">
        <f t="shared" ca="1" si="266"/>
        <v/>
      </c>
      <c r="KH249" s="125" t="str">
        <f t="shared" ca="1" si="266"/>
        <v/>
      </c>
      <c r="KI249" s="125" t="str">
        <f t="shared" ca="1" si="266"/>
        <v/>
      </c>
      <c r="KJ249" s="125" t="str">
        <f t="shared" ca="1" si="266"/>
        <v/>
      </c>
      <c r="KK249" s="125" t="str">
        <f t="shared" ca="1" si="266"/>
        <v/>
      </c>
      <c r="KL249" s="125" t="str">
        <f t="shared" ca="1" si="266"/>
        <v/>
      </c>
      <c r="KM249" s="125" t="str">
        <f t="shared" ca="1" si="266"/>
        <v/>
      </c>
      <c r="KN249" s="125" t="str">
        <f t="shared" ca="1" si="266"/>
        <v/>
      </c>
      <c r="KO249" s="125" t="str">
        <f t="shared" ca="1" si="266"/>
        <v/>
      </c>
      <c r="KP249" s="125" t="str">
        <f t="shared" ca="1" si="266"/>
        <v/>
      </c>
      <c r="KQ249" s="125" t="str">
        <f t="shared" ca="1" si="266"/>
        <v/>
      </c>
      <c r="KR249" s="125" t="str">
        <f t="shared" ca="1" si="266"/>
        <v/>
      </c>
      <c r="KS249" s="125" t="str">
        <f t="shared" ca="1" si="266"/>
        <v/>
      </c>
      <c r="KT249" s="125" t="str">
        <f t="shared" ca="1" si="266"/>
        <v/>
      </c>
      <c r="KU249" s="125" t="str">
        <f t="shared" ca="1" si="266"/>
        <v/>
      </c>
      <c r="KV249" s="125" t="str">
        <f t="shared" ca="1" si="266"/>
        <v/>
      </c>
      <c r="KW249" s="125" t="str">
        <f t="shared" ca="1" si="266"/>
        <v/>
      </c>
      <c r="KX249" s="125" t="str">
        <f t="shared" ca="1" si="266"/>
        <v/>
      </c>
      <c r="KY249" s="125" t="str">
        <f t="shared" ca="1" si="266"/>
        <v/>
      </c>
      <c r="KZ249" s="125" t="str">
        <f t="shared" ca="1" si="266"/>
        <v/>
      </c>
      <c r="LA249" s="125" t="str">
        <f t="shared" ca="1" si="266"/>
        <v/>
      </c>
      <c r="LB249" s="125" t="str">
        <f t="shared" ca="1" si="266"/>
        <v/>
      </c>
      <c r="LC249" s="125" t="str">
        <f t="shared" ca="1" si="266"/>
        <v/>
      </c>
      <c r="LD249" s="125" t="str">
        <f t="shared" ca="1" si="266"/>
        <v/>
      </c>
      <c r="LE249" s="125" t="str">
        <f t="shared" ca="1" si="266"/>
        <v/>
      </c>
      <c r="LF249" s="125" t="str">
        <f t="shared" ca="1" si="266"/>
        <v/>
      </c>
      <c r="LG249" s="125" t="str">
        <f t="shared" ca="1" si="266"/>
        <v/>
      </c>
      <c r="LH249" s="125" t="str">
        <f t="shared" ca="1" si="266"/>
        <v/>
      </c>
      <c r="LI249" s="125" t="str">
        <f t="shared" ref="LI249:NT249" ca="1" si="267">IFERROR(INDEX(UNSPSCDes,MATCH(INDIRECT(ADDRESS(ROW(),COLUMN()-1,4)),UNSPSCCode,0)),"")</f>
        <v/>
      </c>
      <c r="LJ249" s="125" t="str">
        <f t="shared" ca="1" si="267"/>
        <v/>
      </c>
      <c r="LK249" s="125" t="str">
        <f t="shared" ca="1" si="267"/>
        <v/>
      </c>
      <c r="LL249" s="125" t="str">
        <f t="shared" ca="1" si="267"/>
        <v/>
      </c>
      <c r="LM249" s="125" t="str">
        <f t="shared" ca="1" si="267"/>
        <v/>
      </c>
      <c r="LN249" s="125" t="str">
        <f t="shared" ca="1" si="267"/>
        <v/>
      </c>
      <c r="LO249" s="125" t="str">
        <f t="shared" ca="1" si="267"/>
        <v/>
      </c>
      <c r="LP249" s="125" t="str">
        <f t="shared" ca="1" si="267"/>
        <v/>
      </c>
      <c r="LQ249" s="125" t="str">
        <f t="shared" ca="1" si="267"/>
        <v/>
      </c>
      <c r="LR249" s="125" t="str">
        <f t="shared" ca="1" si="267"/>
        <v/>
      </c>
      <c r="LS249" s="125" t="str">
        <f t="shared" ca="1" si="267"/>
        <v/>
      </c>
      <c r="LT249" s="125" t="str">
        <f t="shared" ca="1" si="267"/>
        <v/>
      </c>
      <c r="LU249" s="125" t="str">
        <f t="shared" ca="1" si="267"/>
        <v/>
      </c>
      <c r="LV249" s="125" t="str">
        <f t="shared" ca="1" si="267"/>
        <v/>
      </c>
      <c r="LW249" s="125" t="str">
        <f t="shared" ca="1" si="267"/>
        <v/>
      </c>
      <c r="LX249" s="125" t="str">
        <f t="shared" ca="1" si="267"/>
        <v/>
      </c>
      <c r="LY249" s="125" t="str">
        <f t="shared" ca="1" si="267"/>
        <v/>
      </c>
      <c r="LZ249" s="125" t="str">
        <f t="shared" ca="1" si="267"/>
        <v/>
      </c>
      <c r="MA249" s="125" t="str">
        <f t="shared" ca="1" si="267"/>
        <v/>
      </c>
      <c r="MB249" s="125" t="str">
        <f t="shared" ca="1" si="267"/>
        <v/>
      </c>
      <c r="MC249" s="125" t="str">
        <f t="shared" ca="1" si="267"/>
        <v/>
      </c>
      <c r="MD249" s="125" t="str">
        <f t="shared" ca="1" si="267"/>
        <v/>
      </c>
      <c r="ME249" s="125" t="str">
        <f t="shared" ca="1" si="267"/>
        <v/>
      </c>
      <c r="MF249" s="125" t="str">
        <f t="shared" ca="1" si="267"/>
        <v/>
      </c>
      <c r="MG249" s="125" t="str">
        <f t="shared" ca="1" si="267"/>
        <v/>
      </c>
      <c r="MH249" s="125" t="str">
        <f t="shared" ca="1" si="267"/>
        <v/>
      </c>
      <c r="MI249" s="125" t="str">
        <f t="shared" ca="1" si="267"/>
        <v/>
      </c>
      <c r="MJ249" s="125" t="str">
        <f t="shared" ca="1" si="267"/>
        <v/>
      </c>
      <c r="MK249" s="125" t="str">
        <f t="shared" ca="1" si="267"/>
        <v/>
      </c>
      <c r="ML249" s="125" t="str">
        <f t="shared" ca="1" si="267"/>
        <v/>
      </c>
      <c r="MM249" s="125" t="str">
        <f t="shared" ca="1" si="267"/>
        <v/>
      </c>
      <c r="MN249" s="125" t="str">
        <f t="shared" ca="1" si="267"/>
        <v/>
      </c>
      <c r="MO249" s="125" t="str">
        <f t="shared" ca="1" si="267"/>
        <v/>
      </c>
      <c r="MP249" s="125" t="str">
        <f t="shared" ca="1" si="267"/>
        <v/>
      </c>
      <c r="MQ249" s="125" t="str">
        <f t="shared" ca="1" si="267"/>
        <v/>
      </c>
      <c r="MR249" s="125" t="str">
        <f t="shared" ca="1" si="267"/>
        <v/>
      </c>
      <c r="MS249" s="125" t="str">
        <f t="shared" ca="1" si="267"/>
        <v/>
      </c>
      <c r="MT249" s="125" t="str">
        <f t="shared" ca="1" si="267"/>
        <v/>
      </c>
      <c r="MU249" s="125" t="str">
        <f t="shared" ca="1" si="267"/>
        <v/>
      </c>
      <c r="MV249" s="125" t="str">
        <f t="shared" ca="1" si="267"/>
        <v/>
      </c>
      <c r="MW249" s="125" t="str">
        <f t="shared" ca="1" si="267"/>
        <v/>
      </c>
      <c r="MX249" s="125" t="str">
        <f t="shared" ca="1" si="267"/>
        <v/>
      </c>
      <c r="MY249" s="125" t="str">
        <f t="shared" ca="1" si="267"/>
        <v/>
      </c>
      <c r="MZ249" s="125" t="str">
        <f t="shared" ca="1" si="267"/>
        <v/>
      </c>
      <c r="NA249" s="125" t="str">
        <f t="shared" ca="1" si="267"/>
        <v/>
      </c>
      <c r="NB249" s="125" t="str">
        <f t="shared" ca="1" si="267"/>
        <v/>
      </c>
      <c r="NC249" s="125" t="str">
        <f t="shared" ca="1" si="267"/>
        <v/>
      </c>
      <c r="ND249" s="125" t="str">
        <f t="shared" ca="1" si="267"/>
        <v/>
      </c>
      <c r="NE249" s="125" t="str">
        <f t="shared" ca="1" si="267"/>
        <v/>
      </c>
      <c r="NF249" s="125" t="str">
        <f t="shared" ca="1" si="267"/>
        <v/>
      </c>
      <c r="NG249" s="125" t="str">
        <f t="shared" ca="1" si="267"/>
        <v/>
      </c>
      <c r="NH249" s="125" t="str">
        <f t="shared" ca="1" si="267"/>
        <v/>
      </c>
      <c r="NI249" s="125" t="str">
        <f t="shared" ca="1" si="267"/>
        <v/>
      </c>
      <c r="NJ249" s="125" t="str">
        <f t="shared" ca="1" si="267"/>
        <v/>
      </c>
      <c r="NK249" s="125" t="str">
        <f t="shared" ca="1" si="267"/>
        <v/>
      </c>
      <c r="NL249" s="125" t="str">
        <f t="shared" ca="1" si="267"/>
        <v/>
      </c>
      <c r="NM249" s="125" t="str">
        <f t="shared" ca="1" si="267"/>
        <v/>
      </c>
      <c r="NN249" s="125" t="str">
        <f t="shared" ca="1" si="267"/>
        <v/>
      </c>
      <c r="NO249" s="125" t="str">
        <f t="shared" ca="1" si="267"/>
        <v/>
      </c>
      <c r="NP249" s="125" t="str">
        <f t="shared" ca="1" si="267"/>
        <v/>
      </c>
      <c r="NQ249" s="125" t="str">
        <f t="shared" ca="1" si="267"/>
        <v/>
      </c>
      <c r="NR249" s="125" t="str">
        <f t="shared" ca="1" si="267"/>
        <v/>
      </c>
      <c r="NS249" s="125" t="str">
        <f t="shared" ca="1" si="267"/>
        <v/>
      </c>
      <c r="NT249" s="125" t="str">
        <f t="shared" ca="1" si="267"/>
        <v/>
      </c>
      <c r="NU249" s="125" t="str">
        <f t="shared" ref="NU249:QF249" ca="1" si="268">IFERROR(INDEX(UNSPSCDes,MATCH(INDIRECT(ADDRESS(ROW(),COLUMN()-1,4)),UNSPSCCode,0)),"")</f>
        <v/>
      </c>
      <c r="NV249" s="125" t="str">
        <f t="shared" ca="1" si="268"/>
        <v/>
      </c>
      <c r="NW249" s="125" t="str">
        <f t="shared" ca="1" si="268"/>
        <v/>
      </c>
      <c r="NX249" s="125" t="str">
        <f t="shared" ca="1" si="268"/>
        <v/>
      </c>
      <c r="NY249" s="125" t="str">
        <f t="shared" ca="1" si="268"/>
        <v/>
      </c>
      <c r="NZ249" s="125" t="str">
        <f t="shared" ca="1" si="268"/>
        <v/>
      </c>
      <c r="OA249" s="125" t="str">
        <f t="shared" ca="1" si="268"/>
        <v/>
      </c>
      <c r="OB249" s="125" t="str">
        <f t="shared" ca="1" si="268"/>
        <v/>
      </c>
      <c r="OC249" s="125" t="str">
        <f t="shared" ca="1" si="268"/>
        <v/>
      </c>
      <c r="OD249" s="125" t="str">
        <f t="shared" ca="1" si="268"/>
        <v/>
      </c>
      <c r="OE249" s="125" t="str">
        <f t="shared" ca="1" si="268"/>
        <v/>
      </c>
      <c r="OF249" s="125" t="str">
        <f t="shared" ca="1" si="268"/>
        <v/>
      </c>
      <c r="OG249" s="125" t="str">
        <f t="shared" ca="1" si="268"/>
        <v/>
      </c>
      <c r="OH249" s="125" t="str">
        <f t="shared" ca="1" si="268"/>
        <v/>
      </c>
      <c r="OI249" s="125" t="str">
        <f t="shared" ca="1" si="268"/>
        <v/>
      </c>
      <c r="OJ249" s="125" t="str">
        <f t="shared" ca="1" si="268"/>
        <v/>
      </c>
      <c r="OK249" s="125" t="str">
        <f t="shared" ca="1" si="268"/>
        <v/>
      </c>
      <c r="OL249" s="125" t="str">
        <f t="shared" ca="1" si="268"/>
        <v/>
      </c>
      <c r="OM249" s="125" t="str">
        <f t="shared" ca="1" si="268"/>
        <v/>
      </c>
      <c r="ON249" s="125" t="str">
        <f t="shared" ca="1" si="268"/>
        <v/>
      </c>
      <c r="OO249" s="125" t="str">
        <f t="shared" ca="1" si="268"/>
        <v/>
      </c>
      <c r="OP249" s="125" t="str">
        <f t="shared" ca="1" si="268"/>
        <v/>
      </c>
      <c r="OQ249" s="125" t="str">
        <f t="shared" ca="1" si="268"/>
        <v/>
      </c>
      <c r="OR249" s="125" t="str">
        <f t="shared" ca="1" si="268"/>
        <v/>
      </c>
      <c r="OS249" s="125" t="str">
        <f t="shared" ca="1" si="268"/>
        <v/>
      </c>
      <c r="OT249" s="125" t="str">
        <f t="shared" ca="1" si="268"/>
        <v/>
      </c>
      <c r="OU249" s="125" t="str">
        <f t="shared" ca="1" si="268"/>
        <v/>
      </c>
      <c r="OV249" s="125" t="str">
        <f t="shared" ca="1" si="268"/>
        <v/>
      </c>
      <c r="OW249" s="125" t="str">
        <f t="shared" ca="1" si="268"/>
        <v/>
      </c>
      <c r="OX249" s="125" t="str">
        <f t="shared" ca="1" si="268"/>
        <v/>
      </c>
      <c r="OY249" s="125" t="str">
        <f t="shared" ca="1" si="268"/>
        <v/>
      </c>
      <c r="OZ249" s="125" t="str">
        <f t="shared" ca="1" si="268"/>
        <v/>
      </c>
      <c r="PA249" s="125" t="str">
        <f t="shared" ca="1" si="268"/>
        <v/>
      </c>
      <c r="PB249" s="125" t="str">
        <f t="shared" ca="1" si="268"/>
        <v/>
      </c>
      <c r="PC249" s="125" t="str">
        <f t="shared" ca="1" si="268"/>
        <v/>
      </c>
      <c r="PD249" s="125" t="str">
        <f t="shared" ca="1" si="268"/>
        <v/>
      </c>
      <c r="PE249" s="125" t="str">
        <f t="shared" ca="1" si="268"/>
        <v/>
      </c>
      <c r="PF249" s="125" t="str">
        <f t="shared" ca="1" si="268"/>
        <v/>
      </c>
      <c r="PG249" s="125" t="str">
        <f t="shared" ca="1" si="268"/>
        <v/>
      </c>
      <c r="PH249" s="125" t="str">
        <f t="shared" ca="1" si="268"/>
        <v/>
      </c>
      <c r="PI249" s="125" t="str">
        <f t="shared" ca="1" si="268"/>
        <v/>
      </c>
      <c r="PJ249" s="125" t="str">
        <f t="shared" ca="1" si="268"/>
        <v/>
      </c>
      <c r="PK249" s="125" t="str">
        <f t="shared" ca="1" si="268"/>
        <v/>
      </c>
      <c r="PL249" s="125" t="str">
        <f t="shared" ca="1" si="268"/>
        <v/>
      </c>
      <c r="PM249" s="125" t="str">
        <f t="shared" ca="1" si="268"/>
        <v/>
      </c>
      <c r="PN249" s="125" t="str">
        <f t="shared" ca="1" si="268"/>
        <v/>
      </c>
      <c r="PO249" s="125" t="str">
        <f t="shared" ca="1" si="268"/>
        <v/>
      </c>
      <c r="PP249" s="125" t="str">
        <f t="shared" ca="1" si="268"/>
        <v/>
      </c>
      <c r="PQ249" s="125" t="str">
        <f t="shared" ca="1" si="268"/>
        <v/>
      </c>
      <c r="PR249" s="125" t="str">
        <f t="shared" ca="1" si="268"/>
        <v/>
      </c>
      <c r="PS249" s="125" t="str">
        <f t="shared" ca="1" si="268"/>
        <v/>
      </c>
      <c r="PT249" s="125" t="str">
        <f t="shared" ca="1" si="268"/>
        <v/>
      </c>
      <c r="PU249" s="125" t="str">
        <f t="shared" ca="1" si="268"/>
        <v/>
      </c>
      <c r="PV249" s="125" t="str">
        <f t="shared" ca="1" si="268"/>
        <v/>
      </c>
      <c r="PW249" s="125" t="str">
        <f t="shared" ca="1" si="268"/>
        <v/>
      </c>
      <c r="PX249" s="125" t="str">
        <f t="shared" ca="1" si="268"/>
        <v/>
      </c>
      <c r="PY249" s="125" t="str">
        <f t="shared" ca="1" si="268"/>
        <v/>
      </c>
      <c r="PZ249" s="125" t="str">
        <f t="shared" ca="1" si="268"/>
        <v/>
      </c>
      <c r="QA249" s="125" t="str">
        <f t="shared" ca="1" si="268"/>
        <v/>
      </c>
      <c r="QB249" s="125" t="str">
        <f t="shared" ca="1" si="268"/>
        <v/>
      </c>
      <c r="QC249" s="125" t="str">
        <f t="shared" ca="1" si="268"/>
        <v/>
      </c>
      <c r="QD249" s="125" t="str">
        <f t="shared" ca="1" si="268"/>
        <v/>
      </c>
      <c r="QE249" s="125" t="str">
        <f t="shared" ca="1" si="268"/>
        <v/>
      </c>
      <c r="QF249" s="125" t="str">
        <f t="shared" ca="1" si="268"/>
        <v/>
      </c>
      <c r="QG249" s="125" t="str">
        <f t="shared" ref="QG249:SR249" ca="1" si="269">IFERROR(INDEX(UNSPSCDes,MATCH(INDIRECT(ADDRESS(ROW(),COLUMN()-1,4)),UNSPSCCode,0)),"")</f>
        <v/>
      </c>
      <c r="QH249" s="125" t="str">
        <f t="shared" ca="1" si="269"/>
        <v/>
      </c>
      <c r="QI249" s="125" t="str">
        <f t="shared" ca="1" si="269"/>
        <v/>
      </c>
      <c r="QJ249" s="125" t="str">
        <f t="shared" ca="1" si="269"/>
        <v/>
      </c>
      <c r="QK249" s="125" t="str">
        <f t="shared" ca="1" si="269"/>
        <v/>
      </c>
      <c r="QL249" s="125" t="str">
        <f t="shared" ca="1" si="269"/>
        <v/>
      </c>
      <c r="QM249" s="125" t="str">
        <f t="shared" ca="1" si="269"/>
        <v/>
      </c>
      <c r="QN249" s="125" t="str">
        <f t="shared" ca="1" si="269"/>
        <v/>
      </c>
      <c r="QO249" s="125" t="str">
        <f t="shared" ca="1" si="269"/>
        <v/>
      </c>
      <c r="QP249" s="125" t="str">
        <f t="shared" ca="1" si="269"/>
        <v/>
      </c>
      <c r="QQ249" s="125" t="str">
        <f t="shared" ca="1" si="269"/>
        <v/>
      </c>
      <c r="QR249" s="125" t="str">
        <f t="shared" ca="1" si="269"/>
        <v/>
      </c>
      <c r="QS249" s="125" t="str">
        <f t="shared" ca="1" si="269"/>
        <v/>
      </c>
      <c r="QT249" s="125" t="str">
        <f t="shared" ca="1" si="269"/>
        <v/>
      </c>
      <c r="QU249" s="125" t="str">
        <f t="shared" ca="1" si="269"/>
        <v/>
      </c>
      <c r="QV249" s="125" t="str">
        <f t="shared" ca="1" si="269"/>
        <v/>
      </c>
      <c r="QW249" s="125" t="str">
        <f t="shared" ca="1" si="269"/>
        <v/>
      </c>
      <c r="QX249" s="125" t="str">
        <f t="shared" ca="1" si="269"/>
        <v/>
      </c>
      <c r="QY249" s="125" t="str">
        <f t="shared" ca="1" si="269"/>
        <v/>
      </c>
      <c r="QZ249" s="125" t="str">
        <f t="shared" ca="1" si="269"/>
        <v/>
      </c>
      <c r="RA249" s="125" t="str">
        <f t="shared" ca="1" si="269"/>
        <v/>
      </c>
      <c r="RB249" s="125" t="str">
        <f t="shared" ca="1" si="269"/>
        <v/>
      </c>
      <c r="RC249" s="125" t="str">
        <f t="shared" ca="1" si="269"/>
        <v/>
      </c>
      <c r="RD249" s="125" t="str">
        <f t="shared" ca="1" si="269"/>
        <v/>
      </c>
      <c r="RE249" s="125" t="str">
        <f t="shared" ca="1" si="269"/>
        <v/>
      </c>
      <c r="RF249" s="125" t="str">
        <f t="shared" ca="1" si="269"/>
        <v/>
      </c>
      <c r="RG249" s="125" t="str">
        <f t="shared" ca="1" si="269"/>
        <v/>
      </c>
      <c r="RH249" s="125" t="str">
        <f t="shared" ca="1" si="269"/>
        <v/>
      </c>
      <c r="RI249" s="125" t="str">
        <f t="shared" ca="1" si="269"/>
        <v/>
      </c>
      <c r="RJ249" s="125" t="str">
        <f t="shared" ca="1" si="269"/>
        <v/>
      </c>
      <c r="RK249" s="125" t="str">
        <f t="shared" ca="1" si="269"/>
        <v/>
      </c>
      <c r="RL249" s="125" t="str">
        <f t="shared" ca="1" si="269"/>
        <v/>
      </c>
      <c r="RM249" s="125" t="str">
        <f t="shared" ca="1" si="269"/>
        <v/>
      </c>
      <c r="RN249" s="125" t="str">
        <f t="shared" ca="1" si="269"/>
        <v/>
      </c>
      <c r="RO249" s="125" t="str">
        <f t="shared" ca="1" si="269"/>
        <v/>
      </c>
      <c r="RP249" s="125" t="str">
        <f t="shared" ca="1" si="269"/>
        <v/>
      </c>
      <c r="RQ249" s="125" t="str">
        <f t="shared" ca="1" si="269"/>
        <v/>
      </c>
      <c r="RR249" s="125" t="str">
        <f t="shared" ca="1" si="269"/>
        <v/>
      </c>
      <c r="RS249" s="125" t="str">
        <f t="shared" ca="1" si="269"/>
        <v/>
      </c>
      <c r="RT249" s="125" t="str">
        <f t="shared" ca="1" si="269"/>
        <v/>
      </c>
      <c r="RU249" s="125" t="str">
        <f t="shared" ca="1" si="269"/>
        <v/>
      </c>
      <c r="RV249" s="125" t="str">
        <f t="shared" ca="1" si="269"/>
        <v/>
      </c>
      <c r="RW249" s="125" t="str">
        <f t="shared" ca="1" si="269"/>
        <v/>
      </c>
      <c r="RX249" s="125" t="str">
        <f t="shared" ca="1" si="269"/>
        <v/>
      </c>
      <c r="RY249" s="125" t="str">
        <f t="shared" ca="1" si="269"/>
        <v/>
      </c>
      <c r="RZ249" s="125" t="str">
        <f t="shared" ca="1" si="269"/>
        <v/>
      </c>
      <c r="SA249" s="125" t="str">
        <f t="shared" ca="1" si="269"/>
        <v/>
      </c>
      <c r="SB249" s="125" t="str">
        <f t="shared" ca="1" si="269"/>
        <v/>
      </c>
      <c r="SC249" s="125" t="str">
        <f t="shared" ca="1" si="269"/>
        <v/>
      </c>
      <c r="SD249" s="125" t="str">
        <f t="shared" ca="1" si="269"/>
        <v/>
      </c>
      <c r="SE249" s="125" t="str">
        <f t="shared" ca="1" si="269"/>
        <v/>
      </c>
      <c r="SF249" s="125" t="str">
        <f t="shared" ca="1" si="269"/>
        <v/>
      </c>
      <c r="SG249" s="125" t="str">
        <f t="shared" ca="1" si="269"/>
        <v/>
      </c>
      <c r="SH249" s="125" t="str">
        <f t="shared" ca="1" si="269"/>
        <v/>
      </c>
      <c r="SI249" s="125" t="str">
        <f t="shared" ca="1" si="269"/>
        <v/>
      </c>
      <c r="SJ249" s="125" t="str">
        <f t="shared" ca="1" si="269"/>
        <v/>
      </c>
      <c r="SK249" s="125" t="str">
        <f t="shared" ca="1" si="269"/>
        <v/>
      </c>
      <c r="SL249" s="125" t="str">
        <f t="shared" ca="1" si="269"/>
        <v/>
      </c>
      <c r="SM249" s="125" t="str">
        <f t="shared" ca="1" si="269"/>
        <v/>
      </c>
      <c r="SN249" s="125" t="str">
        <f t="shared" ca="1" si="269"/>
        <v/>
      </c>
      <c r="SO249" s="125" t="str">
        <f t="shared" ca="1" si="269"/>
        <v/>
      </c>
      <c r="SP249" s="125" t="str">
        <f t="shared" ca="1" si="269"/>
        <v/>
      </c>
      <c r="SQ249" s="125" t="str">
        <f t="shared" ca="1" si="269"/>
        <v/>
      </c>
      <c r="SR249" s="125" t="str">
        <f t="shared" ca="1" si="269"/>
        <v/>
      </c>
      <c r="SS249" s="125" t="str">
        <f t="shared" ref="SS249:VD249" ca="1" si="270">IFERROR(INDEX(UNSPSCDes,MATCH(INDIRECT(ADDRESS(ROW(),COLUMN()-1,4)),UNSPSCCode,0)),"")</f>
        <v/>
      </c>
      <c r="ST249" s="125" t="str">
        <f t="shared" ca="1" si="270"/>
        <v/>
      </c>
      <c r="SU249" s="125" t="str">
        <f t="shared" ca="1" si="270"/>
        <v/>
      </c>
      <c r="SV249" s="125" t="str">
        <f t="shared" ca="1" si="270"/>
        <v/>
      </c>
      <c r="SW249" s="125" t="str">
        <f t="shared" ca="1" si="270"/>
        <v/>
      </c>
      <c r="SX249" s="125" t="str">
        <f t="shared" ca="1" si="270"/>
        <v/>
      </c>
      <c r="SY249" s="125" t="str">
        <f t="shared" ca="1" si="270"/>
        <v/>
      </c>
      <c r="SZ249" s="125" t="str">
        <f t="shared" ca="1" si="270"/>
        <v/>
      </c>
      <c r="TA249" s="125" t="str">
        <f t="shared" ca="1" si="270"/>
        <v/>
      </c>
      <c r="TB249" s="125" t="str">
        <f t="shared" ca="1" si="270"/>
        <v/>
      </c>
      <c r="TC249" s="125" t="str">
        <f t="shared" ca="1" si="270"/>
        <v/>
      </c>
      <c r="TD249" s="125" t="str">
        <f t="shared" ca="1" si="270"/>
        <v/>
      </c>
      <c r="TE249" s="125" t="str">
        <f t="shared" ca="1" si="270"/>
        <v/>
      </c>
      <c r="TF249" s="125" t="str">
        <f t="shared" ca="1" si="270"/>
        <v/>
      </c>
      <c r="TG249" s="125" t="str">
        <f t="shared" ca="1" si="270"/>
        <v/>
      </c>
      <c r="TH249" s="125" t="str">
        <f t="shared" ca="1" si="270"/>
        <v/>
      </c>
      <c r="TI249" s="125" t="str">
        <f t="shared" ca="1" si="270"/>
        <v/>
      </c>
      <c r="TJ249" s="125" t="str">
        <f t="shared" ca="1" si="270"/>
        <v/>
      </c>
      <c r="TK249" s="125" t="str">
        <f t="shared" ca="1" si="270"/>
        <v/>
      </c>
      <c r="TL249" s="125" t="str">
        <f t="shared" ca="1" si="270"/>
        <v/>
      </c>
      <c r="TM249" s="125" t="str">
        <f t="shared" ca="1" si="270"/>
        <v/>
      </c>
      <c r="TN249" s="125" t="str">
        <f t="shared" ca="1" si="270"/>
        <v/>
      </c>
      <c r="TO249" s="125" t="str">
        <f t="shared" ca="1" si="270"/>
        <v/>
      </c>
      <c r="TP249" s="125" t="str">
        <f t="shared" ca="1" si="270"/>
        <v/>
      </c>
      <c r="TQ249" s="125" t="str">
        <f t="shared" ca="1" si="270"/>
        <v/>
      </c>
      <c r="TR249" s="125" t="str">
        <f t="shared" ca="1" si="270"/>
        <v/>
      </c>
      <c r="TS249" s="125" t="str">
        <f t="shared" ca="1" si="270"/>
        <v/>
      </c>
      <c r="TT249" s="125" t="str">
        <f t="shared" ca="1" si="270"/>
        <v/>
      </c>
      <c r="TU249" s="125" t="str">
        <f t="shared" ca="1" si="270"/>
        <v/>
      </c>
      <c r="TV249" s="125" t="str">
        <f t="shared" ca="1" si="270"/>
        <v/>
      </c>
      <c r="TW249" s="125" t="str">
        <f t="shared" ca="1" si="270"/>
        <v/>
      </c>
      <c r="TX249" s="125" t="str">
        <f t="shared" ca="1" si="270"/>
        <v/>
      </c>
      <c r="TY249" s="125" t="str">
        <f t="shared" ca="1" si="270"/>
        <v/>
      </c>
      <c r="TZ249" s="125" t="str">
        <f t="shared" ca="1" si="270"/>
        <v/>
      </c>
      <c r="UA249" s="125" t="str">
        <f t="shared" ca="1" si="270"/>
        <v/>
      </c>
      <c r="UB249" s="125" t="str">
        <f t="shared" ca="1" si="270"/>
        <v/>
      </c>
      <c r="UC249" s="125" t="str">
        <f t="shared" ca="1" si="270"/>
        <v/>
      </c>
      <c r="UD249" s="125" t="str">
        <f t="shared" ca="1" si="270"/>
        <v/>
      </c>
      <c r="UE249" s="125" t="str">
        <f t="shared" ca="1" si="270"/>
        <v/>
      </c>
      <c r="UF249" s="125" t="str">
        <f t="shared" ca="1" si="270"/>
        <v/>
      </c>
      <c r="UG249" s="125" t="str">
        <f t="shared" ca="1" si="270"/>
        <v/>
      </c>
      <c r="UH249" s="125" t="str">
        <f t="shared" ca="1" si="270"/>
        <v/>
      </c>
      <c r="UI249" s="125" t="str">
        <f t="shared" ca="1" si="270"/>
        <v/>
      </c>
      <c r="UJ249" s="125" t="str">
        <f t="shared" ca="1" si="270"/>
        <v/>
      </c>
      <c r="UK249" s="125" t="str">
        <f t="shared" ca="1" si="270"/>
        <v/>
      </c>
      <c r="UL249" s="125" t="str">
        <f t="shared" ca="1" si="270"/>
        <v/>
      </c>
      <c r="UM249" s="125" t="str">
        <f t="shared" ca="1" si="270"/>
        <v/>
      </c>
      <c r="UN249" s="125" t="str">
        <f t="shared" ca="1" si="270"/>
        <v/>
      </c>
      <c r="UO249" s="125" t="str">
        <f t="shared" ca="1" si="270"/>
        <v/>
      </c>
      <c r="UP249" s="125" t="str">
        <f t="shared" ca="1" si="270"/>
        <v/>
      </c>
      <c r="UQ249" s="125" t="str">
        <f t="shared" ca="1" si="270"/>
        <v/>
      </c>
      <c r="UR249" s="125" t="str">
        <f t="shared" ca="1" si="270"/>
        <v/>
      </c>
      <c r="US249" s="125" t="str">
        <f t="shared" ca="1" si="270"/>
        <v/>
      </c>
      <c r="UT249" s="125" t="str">
        <f t="shared" ca="1" si="270"/>
        <v/>
      </c>
      <c r="UU249" s="125" t="str">
        <f t="shared" ca="1" si="270"/>
        <v/>
      </c>
      <c r="UV249" s="125" t="str">
        <f t="shared" ca="1" si="270"/>
        <v/>
      </c>
      <c r="UW249" s="125" t="str">
        <f t="shared" ca="1" si="270"/>
        <v/>
      </c>
      <c r="UX249" s="125" t="str">
        <f t="shared" ca="1" si="270"/>
        <v/>
      </c>
      <c r="UY249" s="125" t="str">
        <f t="shared" ca="1" si="270"/>
        <v/>
      </c>
      <c r="UZ249" s="125" t="str">
        <f t="shared" ca="1" si="270"/>
        <v/>
      </c>
      <c r="VA249" s="125" t="str">
        <f t="shared" ca="1" si="270"/>
        <v/>
      </c>
      <c r="VB249" s="125" t="str">
        <f t="shared" ca="1" si="270"/>
        <v/>
      </c>
      <c r="VC249" s="125" t="str">
        <f t="shared" ca="1" si="270"/>
        <v/>
      </c>
      <c r="VD249" s="125" t="str">
        <f t="shared" ca="1" si="270"/>
        <v/>
      </c>
      <c r="VE249" s="125" t="str">
        <f t="shared" ref="VE249:XP249" ca="1" si="271">IFERROR(INDEX(UNSPSCDes,MATCH(INDIRECT(ADDRESS(ROW(),COLUMN()-1,4)),UNSPSCCode,0)),"")</f>
        <v/>
      </c>
      <c r="VF249" s="125" t="str">
        <f t="shared" ca="1" si="271"/>
        <v/>
      </c>
      <c r="VG249" s="125" t="str">
        <f t="shared" ca="1" si="271"/>
        <v/>
      </c>
      <c r="VH249" s="125" t="str">
        <f t="shared" ca="1" si="271"/>
        <v/>
      </c>
      <c r="VI249" s="125" t="str">
        <f t="shared" ca="1" si="271"/>
        <v/>
      </c>
      <c r="VJ249" s="125" t="str">
        <f t="shared" ca="1" si="271"/>
        <v/>
      </c>
      <c r="VK249" s="125" t="str">
        <f t="shared" ca="1" si="271"/>
        <v/>
      </c>
      <c r="VL249" s="125" t="str">
        <f t="shared" ca="1" si="271"/>
        <v/>
      </c>
      <c r="VM249" s="125" t="str">
        <f t="shared" ca="1" si="271"/>
        <v/>
      </c>
      <c r="VN249" s="125" t="str">
        <f t="shared" ca="1" si="271"/>
        <v/>
      </c>
      <c r="VO249" s="125" t="str">
        <f t="shared" ca="1" si="271"/>
        <v/>
      </c>
      <c r="VP249" s="125" t="str">
        <f t="shared" ca="1" si="271"/>
        <v/>
      </c>
      <c r="VQ249" s="125" t="str">
        <f t="shared" ca="1" si="271"/>
        <v/>
      </c>
      <c r="VR249" s="125" t="str">
        <f t="shared" ca="1" si="271"/>
        <v/>
      </c>
      <c r="VS249" s="125" t="str">
        <f t="shared" ca="1" si="271"/>
        <v/>
      </c>
      <c r="VT249" s="125" t="str">
        <f t="shared" ca="1" si="271"/>
        <v/>
      </c>
      <c r="VU249" s="125" t="str">
        <f t="shared" ca="1" si="271"/>
        <v/>
      </c>
      <c r="VV249" s="125" t="str">
        <f t="shared" ca="1" si="271"/>
        <v/>
      </c>
      <c r="VW249" s="125" t="str">
        <f t="shared" ca="1" si="271"/>
        <v/>
      </c>
      <c r="VX249" s="125" t="str">
        <f t="shared" ca="1" si="271"/>
        <v/>
      </c>
      <c r="VY249" s="125" t="str">
        <f t="shared" ca="1" si="271"/>
        <v/>
      </c>
      <c r="VZ249" s="125" t="str">
        <f t="shared" ca="1" si="271"/>
        <v/>
      </c>
      <c r="WA249" s="125" t="str">
        <f t="shared" ca="1" si="271"/>
        <v/>
      </c>
      <c r="WB249" s="125" t="str">
        <f t="shared" ca="1" si="271"/>
        <v/>
      </c>
      <c r="WC249" s="125" t="str">
        <f t="shared" ca="1" si="271"/>
        <v/>
      </c>
      <c r="WD249" s="125" t="str">
        <f t="shared" ca="1" si="271"/>
        <v/>
      </c>
      <c r="WE249" s="125" t="str">
        <f t="shared" ca="1" si="271"/>
        <v/>
      </c>
      <c r="WF249" s="125" t="str">
        <f t="shared" ca="1" si="271"/>
        <v/>
      </c>
      <c r="WG249" s="125" t="str">
        <f t="shared" ca="1" si="271"/>
        <v/>
      </c>
      <c r="WH249" s="125" t="str">
        <f t="shared" ca="1" si="271"/>
        <v/>
      </c>
      <c r="WI249" s="125" t="str">
        <f t="shared" ca="1" si="271"/>
        <v/>
      </c>
      <c r="WJ249" s="125" t="str">
        <f t="shared" ca="1" si="271"/>
        <v/>
      </c>
      <c r="WK249" s="125" t="str">
        <f t="shared" ca="1" si="271"/>
        <v/>
      </c>
      <c r="WL249" s="125" t="str">
        <f t="shared" ca="1" si="271"/>
        <v/>
      </c>
      <c r="WM249" s="125" t="str">
        <f t="shared" ca="1" si="271"/>
        <v/>
      </c>
      <c r="WN249" s="125" t="str">
        <f t="shared" ca="1" si="271"/>
        <v/>
      </c>
      <c r="WO249" s="125" t="str">
        <f t="shared" ca="1" si="271"/>
        <v/>
      </c>
      <c r="WP249" s="125" t="str">
        <f t="shared" ca="1" si="271"/>
        <v/>
      </c>
      <c r="WQ249" s="125" t="str">
        <f t="shared" ca="1" si="271"/>
        <v/>
      </c>
      <c r="WR249" s="125" t="str">
        <f t="shared" ca="1" si="271"/>
        <v/>
      </c>
      <c r="WS249" s="125" t="str">
        <f t="shared" ca="1" si="271"/>
        <v/>
      </c>
      <c r="WT249" s="125" t="str">
        <f t="shared" ca="1" si="271"/>
        <v/>
      </c>
      <c r="WU249" s="125" t="str">
        <f t="shared" ca="1" si="271"/>
        <v/>
      </c>
      <c r="WV249" s="125" t="str">
        <f t="shared" ca="1" si="271"/>
        <v/>
      </c>
      <c r="WW249" s="125" t="str">
        <f t="shared" ca="1" si="271"/>
        <v/>
      </c>
      <c r="WX249" s="125" t="str">
        <f t="shared" ca="1" si="271"/>
        <v/>
      </c>
      <c r="WY249" s="125" t="str">
        <f t="shared" ca="1" si="271"/>
        <v/>
      </c>
      <c r="WZ249" s="125" t="str">
        <f t="shared" ca="1" si="271"/>
        <v/>
      </c>
      <c r="XA249" s="125" t="str">
        <f t="shared" ca="1" si="271"/>
        <v/>
      </c>
      <c r="XB249" s="125" t="str">
        <f t="shared" ca="1" si="271"/>
        <v/>
      </c>
      <c r="XC249" s="125" t="str">
        <f t="shared" ca="1" si="271"/>
        <v/>
      </c>
      <c r="XD249" s="125" t="str">
        <f t="shared" ca="1" si="271"/>
        <v/>
      </c>
      <c r="XE249" s="125" t="str">
        <f t="shared" ca="1" si="271"/>
        <v/>
      </c>
      <c r="XF249" s="125" t="str">
        <f t="shared" ca="1" si="271"/>
        <v/>
      </c>
      <c r="XG249" s="125" t="str">
        <f t="shared" ca="1" si="271"/>
        <v/>
      </c>
      <c r="XH249" s="125" t="str">
        <f t="shared" ca="1" si="271"/>
        <v/>
      </c>
      <c r="XI249" s="125" t="str">
        <f t="shared" ca="1" si="271"/>
        <v/>
      </c>
      <c r="XJ249" s="125" t="str">
        <f t="shared" ca="1" si="271"/>
        <v/>
      </c>
      <c r="XK249" s="125" t="str">
        <f t="shared" ca="1" si="271"/>
        <v/>
      </c>
      <c r="XL249" s="125" t="str">
        <f t="shared" ca="1" si="271"/>
        <v/>
      </c>
      <c r="XM249" s="125" t="str">
        <f t="shared" ca="1" si="271"/>
        <v/>
      </c>
      <c r="XN249" s="125" t="str">
        <f t="shared" ca="1" si="271"/>
        <v/>
      </c>
      <c r="XO249" s="125" t="str">
        <f t="shared" ca="1" si="271"/>
        <v/>
      </c>
      <c r="XP249" s="125" t="str">
        <f t="shared" ca="1" si="271"/>
        <v/>
      </c>
      <c r="XQ249" s="125" t="str">
        <f t="shared" ref="XQ249:AAB249" ca="1" si="272">IFERROR(INDEX(UNSPSCDes,MATCH(INDIRECT(ADDRESS(ROW(),COLUMN()-1,4)),UNSPSCCode,0)),"")</f>
        <v/>
      </c>
      <c r="XR249" s="125" t="str">
        <f t="shared" ca="1" si="272"/>
        <v/>
      </c>
      <c r="XS249" s="125" t="str">
        <f t="shared" ca="1" si="272"/>
        <v/>
      </c>
      <c r="XT249" s="125" t="str">
        <f t="shared" ca="1" si="272"/>
        <v/>
      </c>
      <c r="XU249" s="125" t="str">
        <f t="shared" ca="1" si="272"/>
        <v/>
      </c>
      <c r="XV249" s="125" t="str">
        <f t="shared" ca="1" si="272"/>
        <v/>
      </c>
      <c r="XW249" s="125" t="str">
        <f t="shared" ca="1" si="272"/>
        <v/>
      </c>
      <c r="XX249" s="125" t="str">
        <f t="shared" ca="1" si="272"/>
        <v/>
      </c>
      <c r="XY249" s="125" t="str">
        <f t="shared" ca="1" si="272"/>
        <v/>
      </c>
      <c r="XZ249" s="125" t="str">
        <f t="shared" ca="1" si="272"/>
        <v/>
      </c>
      <c r="YA249" s="125" t="str">
        <f t="shared" ca="1" si="272"/>
        <v/>
      </c>
      <c r="YB249" s="125" t="str">
        <f t="shared" ca="1" si="272"/>
        <v/>
      </c>
      <c r="YC249" s="125" t="str">
        <f t="shared" ca="1" si="272"/>
        <v/>
      </c>
      <c r="YD249" s="125" t="str">
        <f t="shared" ca="1" si="272"/>
        <v/>
      </c>
      <c r="YE249" s="125" t="str">
        <f t="shared" ca="1" si="272"/>
        <v/>
      </c>
      <c r="YF249" s="125" t="str">
        <f t="shared" ca="1" si="272"/>
        <v/>
      </c>
      <c r="YG249" s="125" t="str">
        <f t="shared" ca="1" si="272"/>
        <v/>
      </c>
      <c r="YH249" s="125" t="str">
        <f t="shared" ca="1" si="272"/>
        <v/>
      </c>
      <c r="YI249" s="125" t="str">
        <f t="shared" ca="1" si="272"/>
        <v/>
      </c>
      <c r="YJ249" s="125" t="str">
        <f t="shared" ca="1" si="272"/>
        <v/>
      </c>
      <c r="YK249" s="125" t="str">
        <f t="shared" ca="1" si="272"/>
        <v/>
      </c>
      <c r="YL249" s="125" t="str">
        <f t="shared" ca="1" si="272"/>
        <v/>
      </c>
      <c r="YM249" s="125" t="str">
        <f t="shared" ca="1" si="272"/>
        <v/>
      </c>
      <c r="YN249" s="125" t="str">
        <f t="shared" ca="1" si="272"/>
        <v/>
      </c>
      <c r="YO249" s="125" t="str">
        <f t="shared" ca="1" si="272"/>
        <v/>
      </c>
      <c r="YP249" s="125" t="str">
        <f t="shared" ca="1" si="272"/>
        <v/>
      </c>
      <c r="YQ249" s="125" t="str">
        <f t="shared" ca="1" si="272"/>
        <v/>
      </c>
      <c r="YR249" s="125" t="str">
        <f t="shared" ca="1" si="272"/>
        <v/>
      </c>
      <c r="YS249" s="125" t="str">
        <f t="shared" ca="1" si="272"/>
        <v/>
      </c>
      <c r="YT249" s="125" t="str">
        <f t="shared" ca="1" si="272"/>
        <v/>
      </c>
      <c r="YU249" s="125" t="str">
        <f t="shared" ca="1" si="272"/>
        <v/>
      </c>
      <c r="YV249" s="125" t="str">
        <f t="shared" ca="1" si="272"/>
        <v/>
      </c>
      <c r="YW249" s="125" t="str">
        <f t="shared" ca="1" si="272"/>
        <v/>
      </c>
      <c r="YX249" s="125" t="str">
        <f t="shared" ca="1" si="272"/>
        <v/>
      </c>
      <c r="YY249" s="125" t="str">
        <f t="shared" ca="1" si="272"/>
        <v/>
      </c>
      <c r="YZ249" s="125" t="str">
        <f t="shared" ca="1" si="272"/>
        <v/>
      </c>
      <c r="ZA249" s="125" t="str">
        <f t="shared" ca="1" si="272"/>
        <v/>
      </c>
      <c r="ZB249" s="125" t="str">
        <f t="shared" ca="1" si="272"/>
        <v/>
      </c>
      <c r="ZC249" s="125" t="str">
        <f t="shared" ca="1" si="272"/>
        <v/>
      </c>
      <c r="ZD249" s="125" t="str">
        <f t="shared" ca="1" si="272"/>
        <v/>
      </c>
      <c r="ZE249" s="125" t="str">
        <f t="shared" ca="1" si="272"/>
        <v/>
      </c>
      <c r="ZF249" s="125" t="str">
        <f t="shared" ca="1" si="272"/>
        <v/>
      </c>
      <c r="ZG249" s="125" t="str">
        <f t="shared" ca="1" si="272"/>
        <v/>
      </c>
      <c r="ZH249" s="125" t="str">
        <f t="shared" ca="1" si="272"/>
        <v/>
      </c>
      <c r="ZI249" s="125" t="str">
        <f t="shared" ca="1" si="272"/>
        <v/>
      </c>
      <c r="ZJ249" s="125" t="str">
        <f t="shared" ca="1" si="272"/>
        <v/>
      </c>
      <c r="ZK249" s="125" t="str">
        <f t="shared" ca="1" si="272"/>
        <v/>
      </c>
      <c r="ZL249" s="125" t="str">
        <f t="shared" ca="1" si="272"/>
        <v/>
      </c>
      <c r="ZM249" s="125" t="str">
        <f t="shared" ca="1" si="272"/>
        <v/>
      </c>
      <c r="ZN249" s="125" t="str">
        <f t="shared" ca="1" si="272"/>
        <v/>
      </c>
      <c r="ZO249" s="125" t="str">
        <f t="shared" ca="1" si="272"/>
        <v/>
      </c>
      <c r="ZP249" s="125" t="str">
        <f t="shared" ca="1" si="272"/>
        <v/>
      </c>
      <c r="ZQ249" s="125" t="str">
        <f t="shared" ca="1" si="272"/>
        <v/>
      </c>
      <c r="ZR249" s="125" t="str">
        <f t="shared" ca="1" si="272"/>
        <v/>
      </c>
      <c r="ZS249" s="125" t="str">
        <f t="shared" ca="1" si="272"/>
        <v/>
      </c>
      <c r="ZT249" s="125" t="str">
        <f t="shared" ca="1" si="272"/>
        <v/>
      </c>
      <c r="ZU249" s="125" t="str">
        <f t="shared" ca="1" si="272"/>
        <v/>
      </c>
      <c r="ZV249" s="125" t="str">
        <f t="shared" ca="1" si="272"/>
        <v/>
      </c>
      <c r="ZW249" s="125" t="str">
        <f t="shared" ca="1" si="272"/>
        <v/>
      </c>
      <c r="ZX249" s="125" t="str">
        <f t="shared" ca="1" si="272"/>
        <v/>
      </c>
      <c r="ZY249" s="125" t="str">
        <f t="shared" ca="1" si="272"/>
        <v/>
      </c>
      <c r="ZZ249" s="125" t="str">
        <f t="shared" ca="1" si="272"/>
        <v/>
      </c>
      <c r="AAA249" s="125" t="str">
        <f t="shared" ca="1" si="272"/>
        <v/>
      </c>
      <c r="AAB249" s="125" t="str">
        <f t="shared" ca="1" si="272"/>
        <v/>
      </c>
      <c r="AAC249" s="125" t="str">
        <f t="shared" ref="AAC249:ACN249" ca="1" si="273">IFERROR(INDEX(UNSPSCDes,MATCH(INDIRECT(ADDRESS(ROW(),COLUMN()-1,4)),UNSPSCCode,0)),"")</f>
        <v/>
      </c>
      <c r="AAD249" s="125" t="str">
        <f t="shared" ca="1" si="273"/>
        <v/>
      </c>
      <c r="AAE249" s="125" t="str">
        <f t="shared" ca="1" si="273"/>
        <v/>
      </c>
      <c r="AAF249" s="125" t="str">
        <f t="shared" ca="1" si="273"/>
        <v/>
      </c>
      <c r="AAG249" s="125" t="str">
        <f t="shared" ca="1" si="273"/>
        <v/>
      </c>
      <c r="AAH249" s="125" t="str">
        <f t="shared" ca="1" si="273"/>
        <v/>
      </c>
      <c r="AAI249" s="125" t="str">
        <f t="shared" ca="1" si="273"/>
        <v/>
      </c>
      <c r="AAJ249" s="125" t="str">
        <f t="shared" ca="1" si="273"/>
        <v/>
      </c>
      <c r="AAK249" s="125" t="str">
        <f t="shared" ca="1" si="273"/>
        <v/>
      </c>
      <c r="AAL249" s="125" t="str">
        <f t="shared" ca="1" si="273"/>
        <v/>
      </c>
      <c r="AAM249" s="125" t="str">
        <f t="shared" ca="1" si="273"/>
        <v/>
      </c>
      <c r="AAN249" s="125" t="str">
        <f t="shared" ca="1" si="273"/>
        <v/>
      </c>
      <c r="AAO249" s="125" t="str">
        <f t="shared" ca="1" si="273"/>
        <v/>
      </c>
      <c r="AAP249" s="125" t="str">
        <f t="shared" ca="1" si="273"/>
        <v/>
      </c>
      <c r="AAQ249" s="125" t="str">
        <f t="shared" ca="1" si="273"/>
        <v/>
      </c>
      <c r="AAR249" s="125" t="str">
        <f t="shared" ca="1" si="273"/>
        <v/>
      </c>
      <c r="AAS249" s="125" t="str">
        <f t="shared" ca="1" si="273"/>
        <v/>
      </c>
      <c r="AAT249" s="125" t="str">
        <f t="shared" ca="1" si="273"/>
        <v/>
      </c>
      <c r="AAU249" s="125" t="str">
        <f t="shared" ca="1" si="273"/>
        <v/>
      </c>
      <c r="AAV249" s="125" t="str">
        <f t="shared" ca="1" si="273"/>
        <v/>
      </c>
      <c r="AAW249" s="125" t="str">
        <f t="shared" ca="1" si="273"/>
        <v/>
      </c>
      <c r="AAX249" s="125" t="str">
        <f t="shared" ca="1" si="273"/>
        <v/>
      </c>
      <c r="AAY249" s="125" t="str">
        <f t="shared" ca="1" si="273"/>
        <v/>
      </c>
      <c r="AAZ249" s="125" t="str">
        <f t="shared" ca="1" si="273"/>
        <v/>
      </c>
      <c r="ABA249" s="125" t="str">
        <f t="shared" ca="1" si="273"/>
        <v/>
      </c>
      <c r="ABB249" s="125" t="str">
        <f t="shared" ca="1" si="273"/>
        <v/>
      </c>
      <c r="ABC249" s="125" t="str">
        <f t="shared" ca="1" si="273"/>
        <v/>
      </c>
      <c r="ABD249" s="125" t="str">
        <f t="shared" ca="1" si="273"/>
        <v/>
      </c>
      <c r="ABE249" s="125" t="str">
        <f t="shared" ca="1" si="273"/>
        <v/>
      </c>
      <c r="ABF249" s="125" t="str">
        <f t="shared" ca="1" si="273"/>
        <v/>
      </c>
      <c r="ABG249" s="125" t="str">
        <f t="shared" ca="1" si="273"/>
        <v/>
      </c>
      <c r="ABH249" s="125" t="str">
        <f t="shared" ca="1" si="273"/>
        <v/>
      </c>
      <c r="ABI249" s="125" t="str">
        <f t="shared" ca="1" si="273"/>
        <v/>
      </c>
      <c r="ABJ249" s="125" t="str">
        <f t="shared" ca="1" si="273"/>
        <v/>
      </c>
      <c r="ABK249" s="125" t="str">
        <f t="shared" ca="1" si="273"/>
        <v/>
      </c>
      <c r="ABL249" s="125" t="str">
        <f t="shared" ca="1" si="273"/>
        <v/>
      </c>
      <c r="ABM249" s="125" t="str">
        <f t="shared" ca="1" si="273"/>
        <v/>
      </c>
      <c r="ABN249" s="125" t="str">
        <f t="shared" ca="1" si="273"/>
        <v/>
      </c>
      <c r="ABO249" s="125" t="str">
        <f t="shared" ca="1" si="273"/>
        <v/>
      </c>
      <c r="ABP249" s="125" t="str">
        <f t="shared" ca="1" si="273"/>
        <v/>
      </c>
      <c r="ABQ249" s="125" t="str">
        <f t="shared" ca="1" si="273"/>
        <v/>
      </c>
      <c r="ABR249" s="125" t="str">
        <f t="shared" ca="1" si="273"/>
        <v/>
      </c>
      <c r="ABS249" s="125" t="str">
        <f t="shared" ca="1" si="273"/>
        <v/>
      </c>
      <c r="ABT249" s="125" t="str">
        <f t="shared" ca="1" si="273"/>
        <v/>
      </c>
      <c r="ABU249" s="125" t="str">
        <f t="shared" ca="1" si="273"/>
        <v/>
      </c>
      <c r="ABV249" s="125" t="str">
        <f t="shared" ca="1" si="273"/>
        <v/>
      </c>
      <c r="ABW249" s="125" t="str">
        <f t="shared" ca="1" si="273"/>
        <v/>
      </c>
      <c r="ABX249" s="125" t="str">
        <f t="shared" ca="1" si="273"/>
        <v/>
      </c>
      <c r="ABY249" s="125" t="str">
        <f t="shared" ca="1" si="273"/>
        <v/>
      </c>
      <c r="ABZ249" s="125" t="str">
        <f t="shared" ca="1" si="273"/>
        <v/>
      </c>
      <c r="ACA249" s="125" t="str">
        <f t="shared" ca="1" si="273"/>
        <v/>
      </c>
      <c r="ACB249" s="125" t="str">
        <f t="shared" ca="1" si="273"/>
        <v/>
      </c>
      <c r="ACC249" s="125" t="str">
        <f t="shared" ca="1" si="273"/>
        <v/>
      </c>
      <c r="ACD249" s="125" t="str">
        <f t="shared" ca="1" si="273"/>
        <v/>
      </c>
      <c r="ACE249" s="125" t="str">
        <f t="shared" ca="1" si="273"/>
        <v/>
      </c>
      <c r="ACF249" s="125" t="str">
        <f t="shared" ca="1" si="273"/>
        <v/>
      </c>
      <c r="ACG249" s="125" t="str">
        <f t="shared" ca="1" si="273"/>
        <v/>
      </c>
      <c r="ACH249" s="125" t="str">
        <f t="shared" ca="1" si="273"/>
        <v/>
      </c>
      <c r="ACI249" s="125" t="str">
        <f t="shared" ca="1" si="273"/>
        <v/>
      </c>
      <c r="ACJ249" s="125" t="str">
        <f t="shared" ca="1" si="273"/>
        <v/>
      </c>
      <c r="ACK249" s="125" t="str">
        <f t="shared" ca="1" si="273"/>
        <v/>
      </c>
      <c r="ACL249" s="125" t="str">
        <f t="shared" ca="1" si="273"/>
        <v/>
      </c>
      <c r="ACM249" s="125" t="str">
        <f t="shared" ca="1" si="273"/>
        <v/>
      </c>
      <c r="ACN249" s="125" t="str">
        <f t="shared" ca="1" si="273"/>
        <v/>
      </c>
      <c r="ACO249" s="125" t="str">
        <f t="shared" ref="ACO249:AEZ249" ca="1" si="274">IFERROR(INDEX(UNSPSCDes,MATCH(INDIRECT(ADDRESS(ROW(),COLUMN()-1,4)),UNSPSCCode,0)),"")</f>
        <v/>
      </c>
      <c r="ACP249" s="125" t="str">
        <f t="shared" ca="1" si="274"/>
        <v/>
      </c>
      <c r="ACQ249" s="125" t="str">
        <f t="shared" ca="1" si="274"/>
        <v/>
      </c>
      <c r="ACR249" s="125" t="str">
        <f t="shared" ca="1" si="274"/>
        <v/>
      </c>
      <c r="ACS249" s="125" t="str">
        <f t="shared" ca="1" si="274"/>
        <v/>
      </c>
      <c r="ACT249" s="125" t="str">
        <f t="shared" ca="1" si="274"/>
        <v/>
      </c>
      <c r="ACU249" s="125" t="str">
        <f t="shared" ca="1" si="274"/>
        <v/>
      </c>
      <c r="ACV249" s="125" t="str">
        <f t="shared" ca="1" si="274"/>
        <v/>
      </c>
      <c r="ACW249" s="125" t="str">
        <f t="shared" ca="1" si="274"/>
        <v/>
      </c>
      <c r="ACX249" s="125" t="str">
        <f t="shared" ca="1" si="274"/>
        <v/>
      </c>
      <c r="ACY249" s="125" t="str">
        <f t="shared" ca="1" si="274"/>
        <v/>
      </c>
      <c r="ACZ249" s="125" t="str">
        <f t="shared" ca="1" si="274"/>
        <v/>
      </c>
      <c r="ADA249" s="125" t="str">
        <f t="shared" ca="1" si="274"/>
        <v/>
      </c>
      <c r="ADB249" s="125" t="str">
        <f t="shared" ca="1" si="274"/>
        <v/>
      </c>
      <c r="ADC249" s="125" t="str">
        <f t="shared" ca="1" si="274"/>
        <v/>
      </c>
      <c r="ADD249" s="125" t="str">
        <f t="shared" ca="1" si="274"/>
        <v/>
      </c>
      <c r="ADE249" s="125" t="str">
        <f t="shared" ca="1" si="274"/>
        <v/>
      </c>
      <c r="ADF249" s="125" t="str">
        <f t="shared" ca="1" si="274"/>
        <v/>
      </c>
      <c r="ADG249" s="125" t="str">
        <f t="shared" ca="1" si="274"/>
        <v/>
      </c>
      <c r="ADH249" s="125" t="str">
        <f t="shared" ca="1" si="274"/>
        <v/>
      </c>
      <c r="ADI249" s="125" t="str">
        <f t="shared" ca="1" si="274"/>
        <v/>
      </c>
      <c r="ADJ249" s="125" t="str">
        <f t="shared" ca="1" si="274"/>
        <v/>
      </c>
      <c r="ADK249" s="125" t="str">
        <f t="shared" ca="1" si="274"/>
        <v/>
      </c>
      <c r="ADL249" s="125" t="str">
        <f t="shared" ca="1" si="274"/>
        <v/>
      </c>
      <c r="ADM249" s="125" t="str">
        <f t="shared" ca="1" si="274"/>
        <v/>
      </c>
      <c r="ADN249" s="125" t="str">
        <f t="shared" ca="1" si="274"/>
        <v/>
      </c>
      <c r="ADO249" s="125" t="str">
        <f t="shared" ca="1" si="274"/>
        <v/>
      </c>
      <c r="ADP249" s="125" t="str">
        <f t="shared" ca="1" si="274"/>
        <v/>
      </c>
      <c r="ADQ249" s="125" t="str">
        <f t="shared" ca="1" si="274"/>
        <v/>
      </c>
      <c r="ADR249" s="125" t="str">
        <f t="shared" ca="1" si="274"/>
        <v/>
      </c>
      <c r="ADS249" s="125" t="str">
        <f t="shared" ca="1" si="274"/>
        <v/>
      </c>
      <c r="ADT249" s="125" t="str">
        <f t="shared" ca="1" si="274"/>
        <v/>
      </c>
      <c r="ADU249" s="125" t="str">
        <f t="shared" ca="1" si="274"/>
        <v/>
      </c>
      <c r="ADV249" s="125" t="str">
        <f t="shared" ca="1" si="274"/>
        <v/>
      </c>
      <c r="ADW249" s="125" t="str">
        <f t="shared" ca="1" si="274"/>
        <v/>
      </c>
      <c r="ADX249" s="125" t="str">
        <f t="shared" ca="1" si="274"/>
        <v/>
      </c>
      <c r="ADY249" s="125" t="str">
        <f t="shared" ca="1" si="274"/>
        <v/>
      </c>
      <c r="ADZ249" s="125" t="str">
        <f t="shared" ca="1" si="274"/>
        <v/>
      </c>
      <c r="AEA249" s="125" t="str">
        <f t="shared" ca="1" si="274"/>
        <v/>
      </c>
      <c r="AEB249" s="125" t="str">
        <f t="shared" ca="1" si="274"/>
        <v/>
      </c>
      <c r="AEC249" s="125" t="str">
        <f t="shared" ca="1" si="274"/>
        <v/>
      </c>
      <c r="AED249" s="125" t="str">
        <f t="shared" ca="1" si="274"/>
        <v/>
      </c>
      <c r="AEE249" s="125" t="str">
        <f t="shared" ca="1" si="274"/>
        <v/>
      </c>
      <c r="AEF249" s="125" t="str">
        <f t="shared" ca="1" si="274"/>
        <v/>
      </c>
      <c r="AEG249" s="125" t="str">
        <f t="shared" ca="1" si="274"/>
        <v/>
      </c>
      <c r="AEH249" s="125" t="str">
        <f t="shared" ca="1" si="274"/>
        <v/>
      </c>
      <c r="AEI249" s="125" t="str">
        <f t="shared" ca="1" si="274"/>
        <v/>
      </c>
      <c r="AEJ249" s="125" t="str">
        <f t="shared" ca="1" si="274"/>
        <v/>
      </c>
      <c r="AEK249" s="125" t="str">
        <f t="shared" ca="1" si="274"/>
        <v/>
      </c>
      <c r="AEL249" s="125" t="str">
        <f t="shared" ca="1" si="274"/>
        <v/>
      </c>
      <c r="AEM249" s="125" t="str">
        <f t="shared" ca="1" si="274"/>
        <v/>
      </c>
      <c r="AEN249" s="125" t="str">
        <f t="shared" ca="1" si="274"/>
        <v/>
      </c>
      <c r="AEO249" s="125" t="str">
        <f t="shared" ca="1" si="274"/>
        <v/>
      </c>
      <c r="AEP249" s="125" t="str">
        <f t="shared" ca="1" si="274"/>
        <v/>
      </c>
      <c r="AEQ249" s="125" t="str">
        <f t="shared" ca="1" si="274"/>
        <v/>
      </c>
      <c r="AER249" s="125" t="str">
        <f t="shared" ca="1" si="274"/>
        <v/>
      </c>
      <c r="AES249" s="125" t="str">
        <f t="shared" ca="1" si="274"/>
        <v/>
      </c>
      <c r="AET249" s="125" t="str">
        <f t="shared" ca="1" si="274"/>
        <v/>
      </c>
      <c r="AEU249" s="125" t="str">
        <f t="shared" ca="1" si="274"/>
        <v/>
      </c>
      <c r="AEV249" s="125" t="str">
        <f t="shared" ca="1" si="274"/>
        <v/>
      </c>
      <c r="AEW249" s="125" t="str">
        <f t="shared" ca="1" si="274"/>
        <v/>
      </c>
      <c r="AEX249" s="125" t="str">
        <f t="shared" ca="1" si="274"/>
        <v/>
      </c>
      <c r="AEY249" s="125" t="str">
        <f t="shared" ca="1" si="274"/>
        <v/>
      </c>
      <c r="AEZ249" s="125" t="str">
        <f t="shared" ca="1" si="274"/>
        <v/>
      </c>
      <c r="AFA249" s="125" t="str">
        <f t="shared" ref="AFA249:AHL249" ca="1" si="275">IFERROR(INDEX(UNSPSCDes,MATCH(INDIRECT(ADDRESS(ROW(),COLUMN()-1,4)),UNSPSCCode,0)),"")</f>
        <v/>
      </c>
      <c r="AFB249" s="125" t="str">
        <f t="shared" ca="1" si="275"/>
        <v/>
      </c>
      <c r="AFC249" s="125" t="str">
        <f t="shared" ca="1" si="275"/>
        <v/>
      </c>
      <c r="AFD249" s="125" t="str">
        <f t="shared" ca="1" si="275"/>
        <v/>
      </c>
      <c r="AFE249" s="125" t="str">
        <f t="shared" ca="1" si="275"/>
        <v/>
      </c>
      <c r="AFF249" s="125" t="str">
        <f t="shared" ca="1" si="275"/>
        <v/>
      </c>
      <c r="AFG249" s="125" t="str">
        <f t="shared" ca="1" si="275"/>
        <v/>
      </c>
      <c r="AFH249" s="125" t="str">
        <f t="shared" ca="1" si="275"/>
        <v/>
      </c>
      <c r="AFI249" s="125" t="str">
        <f t="shared" ca="1" si="275"/>
        <v/>
      </c>
      <c r="AFJ249" s="125" t="str">
        <f t="shared" ca="1" si="275"/>
        <v/>
      </c>
      <c r="AFK249" s="125" t="str">
        <f t="shared" ca="1" si="275"/>
        <v/>
      </c>
      <c r="AFL249" s="125" t="str">
        <f t="shared" ca="1" si="275"/>
        <v/>
      </c>
      <c r="AFM249" s="125" t="str">
        <f t="shared" ca="1" si="275"/>
        <v/>
      </c>
      <c r="AFN249" s="125" t="str">
        <f t="shared" ca="1" si="275"/>
        <v/>
      </c>
      <c r="AFO249" s="125" t="str">
        <f t="shared" ca="1" si="275"/>
        <v/>
      </c>
      <c r="AFP249" s="125" t="str">
        <f t="shared" ca="1" si="275"/>
        <v/>
      </c>
      <c r="AFQ249" s="125" t="str">
        <f t="shared" ca="1" si="275"/>
        <v/>
      </c>
      <c r="AFR249" s="125" t="str">
        <f t="shared" ca="1" si="275"/>
        <v/>
      </c>
      <c r="AFS249" s="125" t="str">
        <f t="shared" ca="1" si="275"/>
        <v/>
      </c>
      <c r="AFT249" s="125" t="str">
        <f t="shared" ca="1" si="275"/>
        <v/>
      </c>
      <c r="AFU249" s="125" t="str">
        <f t="shared" ca="1" si="275"/>
        <v/>
      </c>
      <c r="AFV249" s="125" t="str">
        <f t="shared" ca="1" si="275"/>
        <v/>
      </c>
      <c r="AFW249" s="125" t="str">
        <f t="shared" ca="1" si="275"/>
        <v/>
      </c>
      <c r="AFX249" s="125" t="str">
        <f t="shared" ca="1" si="275"/>
        <v/>
      </c>
      <c r="AFY249" s="125" t="str">
        <f t="shared" ca="1" si="275"/>
        <v/>
      </c>
      <c r="AFZ249" s="125" t="str">
        <f t="shared" ca="1" si="275"/>
        <v/>
      </c>
      <c r="AGA249" s="125" t="str">
        <f t="shared" ca="1" si="275"/>
        <v/>
      </c>
      <c r="AGB249" s="125" t="str">
        <f t="shared" ca="1" si="275"/>
        <v/>
      </c>
      <c r="AGC249" s="125" t="str">
        <f t="shared" ca="1" si="275"/>
        <v/>
      </c>
      <c r="AGD249" s="125" t="str">
        <f t="shared" ca="1" si="275"/>
        <v/>
      </c>
      <c r="AGE249" s="125" t="str">
        <f t="shared" ca="1" si="275"/>
        <v/>
      </c>
      <c r="AGF249" s="125" t="str">
        <f t="shared" ca="1" si="275"/>
        <v/>
      </c>
      <c r="AGG249" s="125" t="str">
        <f t="shared" ca="1" si="275"/>
        <v/>
      </c>
      <c r="AGH249" s="125" t="str">
        <f t="shared" ca="1" si="275"/>
        <v/>
      </c>
      <c r="AGI249" s="125" t="str">
        <f t="shared" ca="1" si="275"/>
        <v/>
      </c>
      <c r="AGJ249" s="125" t="str">
        <f t="shared" ca="1" si="275"/>
        <v/>
      </c>
      <c r="AGK249" s="125" t="str">
        <f t="shared" ca="1" si="275"/>
        <v/>
      </c>
      <c r="AGL249" s="125" t="str">
        <f t="shared" ca="1" si="275"/>
        <v/>
      </c>
      <c r="AGM249" s="125" t="str">
        <f t="shared" ca="1" si="275"/>
        <v/>
      </c>
      <c r="AGN249" s="125" t="str">
        <f t="shared" ca="1" si="275"/>
        <v/>
      </c>
      <c r="AGO249" s="125" t="str">
        <f t="shared" ca="1" si="275"/>
        <v/>
      </c>
      <c r="AGP249" s="125" t="str">
        <f t="shared" ca="1" si="275"/>
        <v/>
      </c>
      <c r="AGQ249" s="125" t="str">
        <f t="shared" ca="1" si="275"/>
        <v/>
      </c>
      <c r="AGR249" s="125" t="str">
        <f t="shared" ca="1" si="275"/>
        <v/>
      </c>
      <c r="AGS249" s="125" t="str">
        <f t="shared" ca="1" si="275"/>
        <v/>
      </c>
      <c r="AGT249" s="125" t="str">
        <f t="shared" ca="1" si="275"/>
        <v/>
      </c>
      <c r="AGU249" s="125" t="str">
        <f t="shared" ca="1" si="275"/>
        <v/>
      </c>
      <c r="AGV249" s="125" t="str">
        <f t="shared" ca="1" si="275"/>
        <v/>
      </c>
      <c r="AGW249" s="125" t="str">
        <f t="shared" ca="1" si="275"/>
        <v/>
      </c>
      <c r="AGX249" s="125" t="str">
        <f t="shared" ca="1" si="275"/>
        <v/>
      </c>
      <c r="AGY249" s="125" t="str">
        <f t="shared" ca="1" si="275"/>
        <v/>
      </c>
      <c r="AGZ249" s="125" t="str">
        <f t="shared" ca="1" si="275"/>
        <v/>
      </c>
      <c r="AHA249" s="125" t="str">
        <f t="shared" ca="1" si="275"/>
        <v/>
      </c>
      <c r="AHB249" s="125" t="str">
        <f t="shared" ca="1" si="275"/>
        <v/>
      </c>
      <c r="AHC249" s="125" t="str">
        <f t="shared" ca="1" si="275"/>
        <v/>
      </c>
      <c r="AHD249" s="125" t="str">
        <f t="shared" ca="1" si="275"/>
        <v/>
      </c>
      <c r="AHE249" s="125" t="str">
        <f t="shared" ca="1" si="275"/>
        <v/>
      </c>
      <c r="AHF249" s="125" t="str">
        <f t="shared" ca="1" si="275"/>
        <v/>
      </c>
      <c r="AHG249" s="125" t="str">
        <f t="shared" ca="1" si="275"/>
        <v/>
      </c>
      <c r="AHH249" s="125" t="str">
        <f t="shared" ca="1" si="275"/>
        <v/>
      </c>
      <c r="AHI249" s="125" t="str">
        <f t="shared" ca="1" si="275"/>
        <v/>
      </c>
      <c r="AHJ249" s="125" t="str">
        <f t="shared" ca="1" si="275"/>
        <v/>
      </c>
      <c r="AHK249" s="125" t="str">
        <f t="shared" ca="1" si="275"/>
        <v/>
      </c>
      <c r="AHL249" s="125" t="str">
        <f t="shared" ca="1" si="275"/>
        <v/>
      </c>
      <c r="AHM249" s="125" t="str">
        <f t="shared" ref="AHM249:AJX249" ca="1" si="276">IFERROR(INDEX(UNSPSCDes,MATCH(INDIRECT(ADDRESS(ROW(),COLUMN()-1,4)),UNSPSCCode,0)),"")</f>
        <v/>
      </c>
      <c r="AHN249" s="125" t="str">
        <f t="shared" ca="1" si="276"/>
        <v/>
      </c>
      <c r="AHO249" s="125" t="str">
        <f t="shared" ca="1" si="276"/>
        <v/>
      </c>
      <c r="AHP249" s="125" t="str">
        <f t="shared" ca="1" si="276"/>
        <v/>
      </c>
      <c r="AHQ249" s="125" t="str">
        <f t="shared" ca="1" si="276"/>
        <v/>
      </c>
      <c r="AHR249" s="125" t="str">
        <f t="shared" ca="1" si="276"/>
        <v/>
      </c>
      <c r="AHS249" s="125" t="str">
        <f t="shared" ca="1" si="276"/>
        <v/>
      </c>
      <c r="AHT249" s="125" t="str">
        <f t="shared" ca="1" si="276"/>
        <v/>
      </c>
      <c r="AHU249" s="125" t="str">
        <f t="shared" ca="1" si="276"/>
        <v/>
      </c>
      <c r="AHV249" s="125" t="str">
        <f t="shared" ca="1" si="276"/>
        <v/>
      </c>
      <c r="AHW249" s="125" t="str">
        <f t="shared" ca="1" si="276"/>
        <v/>
      </c>
      <c r="AHX249" s="125" t="str">
        <f t="shared" ca="1" si="276"/>
        <v/>
      </c>
      <c r="AHY249" s="125" t="str">
        <f t="shared" ca="1" si="276"/>
        <v/>
      </c>
      <c r="AHZ249" s="125" t="str">
        <f t="shared" ca="1" si="276"/>
        <v/>
      </c>
      <c r="AIA249" s="125" t="str">
        <f t="shared" ca="1" si="276"/>
        <v/>
      </c>
      <c r="AIB249" s="125" t="str">
        <f t="shared" ca="1" si="276"/>
        <v/>
      </c>
      <c r="AIC249" s="125" t="str">
        <f t="shared" ca="1" si="276"/>
        <v/>
      </c>
      <c r="AID249" s="125" t="str">
        <f t="shared" ca="1" si="276"/>
        <v/>
      </c>
      <c r="AIE249" s="125" t="str">
        <f t="shared" ca="1" si="276"/>
        <v/>
      </c>
      <c r="AIF249" s="125" t="str">
        <f t="shared" ca="1" si="276"/>
        <v/>
      </c>
      <c r="AIG249" s="125" t="str">
        <f t="shared" ca="1" si="276"/>
        <v/>
      </c>
      <c r="AIH249" s="125" t="str">
        <f t="shared" ca="1" si="276"/>
        <v/>
      </c>
      <c r="AII249" s="125" t="str">
        <f t="shared" ca="1" si="276"/>
        <v/>
      </c>
      <c r="AIJ249" s="125" t="str">
        <f t="shared" ca="1" si="276"/>
        <v/>
      </c>
      <c r="AIK249" s="125" t="str">
        <f t="shared" ca="1" si="276"/>
        <v/>
      </c>
      <c r="AIL249" s="125" t="str">
        <f t="shared" ca="1" si="276"/>
        <v/>
      </c>
      <c r="AIM249" s="125" t="str">
        <f t="shared" ca="1" si="276"/>
        <v/>
      </c>
      <c r="AIN249" s="125" t="str">
        <f t="shared" ca="1" si="276"/>
        <v/>
      </c>
      <c r="AIO249" s="125" t="str">
        <f t="shared" ca="1" si="276"/>
        <v/>
      </c>
      <c r="AIP249" s="125" t="str">
        <f t="shared" ca="1" si="276"/>
        <v/>
      </c>
      <c r="AIQ249" s="125" t="str">
        <f t="shared" ca="1" si="276"/>
        <v/>
      </c>
      <c r="AIR249" s="125" t="str">
        <f t="shared" ca="1" si="276"/>
        <v/>
      </c>
      <c r="AIS249" s="125" t="str">
        <f t="shared" ca="1" si="276"/>
        <v/>
      </c>
      <c r="AIT249" s="125" t="str">
        <f t="shared" ca="1" si="276"/>
        <v/>
      </c>
      <c r="AIU249" s="125" t="str">
        <f t="shared" ca="1" si="276"/>
        <v/>
      </c>
      <c r="AIV249" s="125" t="str">
        <f t="shared" ca="1" si="276"/>
        <v/>
      </c>
      <c r="AIW249" s="125" t="str">
        <f t="shared" ca="1" si="276"/>
        <v/>
      </c>
      <c r="AIX249" s="125" t="str">
        <f t="shared" ca="1" si="276"/>
        <v/>
      </c>
      <c r="AIY249" s="125" t="str">
        <f t="shared" ca="1" si="276"/>
        <v/>
      </c>
      <c r="AIZ249" s="125" t="str">
        <f t="shared" ca="1" si="276"/>
        <v/>
      </c>
      <c r="AJA249" s="125" t="str">
        <f t="shared" ca="1" si="276"/>
        <v/>
      </c>
      <c r="AJB249" s="125" t="str">
        <f t="shared" ca="1" si="276"/>
        <v/>
      </c>
      <c r="AJC249" s="125" t="str">
        <f t="shared" ca="1" si="276"/>
        <v/>
      </c>
      <c r="AJD249" s="125" t="str">
        <f t="shared" ca="1" si="276"/>
        <v/>
      </c>
      <c r="AJE249" s="125" t="str">
        <f t="shared" ca="1" si="276"/>
        <v/>
      </c>
      <c r="AJF249" s="125" t="str">
        <f t="shared" ca="1" si="276"/>
        <v/>
      </c>
      <c r="AJG249" s="125" t="str">
        <f t="shared" ca="1" si="276"/>
        <v/>
      </c>
      <c r="AJH249" s="125" t="str">
        <f t="shared" ca="1" si="276"/>
        <v/>
      </c>
      <c r="AJI249" s="125" t="str">
        <f t="shared" ca="1" si="276"/>
        <v/>
      </c>
      <c r="AJJ249" s="125" t="str">
        <f t="shared" ca="1" si="276"/>
        <v/>
      </c>
      <c r="AJK249" s="125" t="str">
        <f t="shared" ca="1" si="276"/>
        <v/>
      </c>
      <c r="AJL249" s="125" t="str">
        <f t="shared" ca="1" si="276"/>
        <v/>
      </c>
      <c r="AJM249" s="125" t="str">
        <f t="shared" ca="1" si="276"/>
        <v/>
      </c>
      <c r="AJN249" s="125" t="str">
        <f t="shared" ca="1" si="276"/>
        <v/>
      </c>
      <c r="AJO249" s="125" t="str">
        <f t="shared" ca="1" si="276"/>
        <v/>
      </c>
      <c r="AJP249" s="125" t="str">
        <f t="shared" ca="1" si="276"/>
        <v/>
      </c>
      <c r="AJQ249" s="125" t="str">
        <f t="shared" ca="1" si="276"/>
        <v/>
      </c>
      <c r="AJR249" s="125" t="str">
        <f t="shared" ca="1" si="276"/>
        <v/>
      </c>
      <c r="AJS249" s="125" t="str">
        <f t="shared" ca="1" si="276"/>
        <v/>
      </c>
      <c r="AJT249" s="125" t="str">
        <f t="shared" ca="1" si="276"/>
        <v/>
      </c>
      <c r="AJU249" s="125" t="str">
        <f t="shared" ca="1" si="276"/>
        <v/>
      </c>
      <c r="AJV249" s="125" t="str">
        <f t="shared" ca="1" si="276"/>
        <v/>
      </c>
      <c r="AJW249" s="125" t="str">
        <f t="shared" ca="1" si="276"/>
        <v/>
      </c>
      <c r="AJX249" s="125" t="str">
        <f t="shared" ca="1" si="276"/>
        <v/>
      </c>
      <c r="AJY249" s="125" t="str">
        <f t="shared" ref="AJY249:AMJ249" ca="1" si="277">IFERROR(INDEX(UNSPSCDes,MATCH(INDIRECT(ADDRESS(ROW(),COLUMN()-1,4)),UNSPSCCode,0)),"")</f>
        <v/>
      </c>
      <c r="AJZ249" s="125" t="str">
        <f t="shared" ca="1" si="277"/>
        <v/>
      </c>
      <c r="AKA249" s="125" t="str">
        <f t="shared" ca="1" si="277"/>
        <v/>
      </c>
      <c r="AKB249" s="125" t="str">
        <f t="shared" ca="1" si="277"/>
        <v/>
      </c>
      <c r="AKC249" s="125" t="str">
        <f t="shared" ca="1" si="277"/>
        <v/>
      </c>
      <c r="AKD249" s="125" t="str">
        <f t="shared" ca="1" si="277"/>
        <v/>
      </c>
      <c r="AKE249" s="125" t="str">
        <f t="shared" ca="1" si="277"/>
        <v/>
      </c>
      <c r="AKF249" s="125" t="str">
        <f t="shared" ca="1" si="277"/>
        <v/>
      </c>
      <c r="AKG249" s="125" t="str">
        <f t="shared" ca="1" si="277"/>
        <v/>
      </c>
      <c r="AKH249" s="125" t="str">
        <f t="shared" ca="1" si="277"/>
        <v/>
      </c>
      <c r="AKI249" s="125" t="str">
        <f t="shared" ca="1" si="277"/>
        <v/>
      </c>
      <c r="AKJ249" s="125" t="str">
        <f t="shared" ca="1" si="277"/>
        <v/>
      </c>
      <c r="AKK249" s="125" t="str">
        <f t="shared" ca="1" si="277"/>
        <v/>
      </c>
      <c r="AKL249" s="125" t="str">
        <f t="shared" ca="1" si="277"/>
        <v/>
      </c>
      <c r="AKM249" s="125" t="str">
        <f t="shared" ca="1" si="277"/>
        <v/>
      </c>
      <c r="AKN249" s="125" t="str">
        <f t="shared" ca="1" si="277"/>
        <v/>
      </c>
      <c r="AKO249" s="125" t="str">
        <f t="shared" ca="1" si="277"/>
        <v/>
      </c>
      <c r="AKP249" s="125" t="str">
        <f t="shared" ca="1" si="277"/>
        <v/>
      </c>
      <c r="AKQ249" s="125" t="str">
        <f t="shared" ca="1" si="277"/>
        <v/>
      </c>
      <c r="AKR249" s="125" t="str">
        <f t="shared" ca="1" si="277"/>
        <v/>
      </c>
      <c r="AKS249" s="125" t="str">
        <f t="shared" ca="1" si="277"/>
        <v/>
      </c>
      <c r="AKT249" s="125" t="str">
        <f t="shared" ca="1" si="277"/>
        <v/>
      </c>
      <c r="AKU249" s="125" t="str">
        <f t="shared" ca="1" si="277"/>
        <v/>
      </c>
      <c r="AKV249" s="125" t="str">
        <f t="shared" ca="1" si="277"/>
        <v/>
      </c>
      <c r="AKW249" s="125" t="str">
        <f t="shared" ca="1" si="277"/>
        <v/>
      </c>
      <c r="AKX249" s="125" t="str">
        <f t="shared" ca="1" si="277"/>
        <v/>
      </c>
      <c r="AKY249" s="125" t="str">
        <f t="shared" ca="1" si="277"/>
        <v/>
      </c>
      <c r="AKZ249" s="125" t="str">
        <f t="shared" ca="1" si="277"/>
        <v/>
      </c>
      <c r="ALA249" s="125" t="str">
        <f t="shared" ca="1" si="277"/>
        <v/>
      </c>
      <c r="ALB249" s="125" t="str">
        <f t="shared" ca="1" si="277"/>
        <v/>
      </c>
      <c r="ALC249" s="125" t="str">
        <f t="shared" ca="1" si="277"/>
        <v/>
      </c>
      <c r="ALD249" s="125" t="str">
        <f t="shared" ca="1" si="277"/>
        <v/>
      </c>
      <c r="ALE249" s="125" t="str">
        <f t="shared" ca="1" si="277"/>
        <v/>
      </c>
      <c r="ALF249" s="125" t="str">
        <f t="shared" ca="1" si="277"/>
        <v/>
      </c>
      <c r="ALG249" s="125" t="str">
        <f t="shared" ca="1" si="277"/>
        <v/>
      </c>
      <c r="ALH249" s="125" t="str">
        <f t="shared" ca="1" si="277"/>
        <v/>
      </c>
      <c r="ALI249" s="125" t="str">
        <f t="shared" ca="1" si="277"/>
        <v/>
      </c>
      <c r="ALJ249" s="125" t="str">
        <f t="shared" ca="1" si="277"/>
        <v/>
      </c>
      <c r="ALK249" s="125" t="str">
        <f t="shared" ca="1" si="277"/>
        <v/>
      </c>
      <c r="ALL249" s="125" t="str">
        <f t="shared" ca="1" si="277"/>
        <v/>
      </c>
      <c r="ALM249" s="125" t="str">
        <f t="shared" ca="1" si="277"/>
        <v/>
      </c>
      <c r="ALN249" s="125" t="str">
        <f t="shared" ca="1" si="277"/>
        <v/>
      </c>
      <c r="ALO249" s="125" t="str">
        <f t="shared" ca="1" si="277"/>
        <v/>
      </c>
      <c r="ALP249" s="125" t="str">
        <f t="shared" ca="1" si="277"/>
        <v/>
      </c>
      <c r="ALQ249" s="125" t="str">
        <f t="shared" ca="1" si="277"/>
        <v/>
      </c>
      <c r="ALR249" s="125" t="str">
        <f t="shared" ca="1" si="277"/>
        <v/>
      </c>
      <c r="ALS249" s="125" t="str">
        <f t="shared" ca="1" si="277"/>
        <v/>
      </c>
      <c r="ALT249" s="125" t="str">
        <f t="shared" ca="1" si="277"/>
        <v/>
      </c>
      <c r="ALU249" s="125" t="str">
        <f t="shared" ca="1" si="277"/>
        <v/>
      </c>
      <c r="ALV249" s="125" t="str">
        <f t="shared" ca="1" si="277"/>
        <v/>
      </c>
      <c r="ALW249" s="125" t="str">
        <f t="shared" ca="1" si="277"/>
        <v/>
      </c>
      <c r="ALX249" s="125" t="str">
        <f t="shared" ca="1" si="277"/>
        <v/>
      </c>
      <c r="ALY249" s="125" t="str">
        <f t="shared" ca="1" si="277"/>
        <v/>
      </c>
      <c r="ALZ249" s="125" t="str">
        <f t="shared" ca="1" si="277"/>
        <v/>
      </c>
      <c r="AMA249" s="125" t="str">
        <f t="shared" ca="1" si="277"/>
        <v/>
      </c>
      <c r="AMB249" s="125" t="str">
        <f t="shared" ca="1" si="277"/>
        <v/>
      </c>
      <c r="AMC249" s="125" t="str">
        <f t="shared" ca="1" si="277"/>
        <v/>
      </c>
      <c r="AMD249" s="125" t="str">
        <f t="shared" ca="1" si="277"/>
        <v/>
      </c>
      <c r="AME249" s="125" t="str">
        <f t="shared" ca="1" si="277"/>
        <v/>
      </c>
      <c r="AMF249" s="125" t="str">
        <f t="shared" ca="1" si="277"/>
        <v/>
      </c>
      <c r="AMG249" s="125" t="str">
        <f t="shared" ca="1" si="277"/>
        <v/>
      </c>
      <c r="AMH249" s="125" t="str">
        <f t="shared" ca="1" si="277"/>
        <v/>
      </c>
      <c r="AMI249" s="125" t="str">
        <f t="shared" ca="1" si="277"/>
        <v/>
      </c>
      <c r="AMJ249" s="125" t="str">
        <f t="shared" ca="1" si="277"/>
        <v/>
      </c>
      <c r="AMK249" s="125" t="str">
        <f t="shared" ref="AMK249:AOV249" ca="1" si="278">IFERROR(INDEX(UNSPSCDes,MATCH(INDIRECT(ADDRESS(ROW(),COLUMN()-1,4)),UNSPSCCode,0)),"")</f>
        <v/>
      </c>
      <c r="AML249" s="125" t="str">
        <f t="shared" ca="1" si="278"/>
        <v/>
      </c>
      <c r="AMM249" s="125" t="str">
        <f t="shared" ca="1" si="278"/>
        <v/>
      </c>
      <c r="AMN249" s="125" t="str">
        <f t="shared" ca="1" si="278"/>
        <v/>
      </c>
      <c r="AMO249" s="125" t="str">
        <f t="shared" ca="1" si="278"/>
        <v/>
      </c>
      <c r="AMP249" s="125" t="str">
        <f t="shared" ca="1" si="278"/>
        <v/>
      </c>
      <c r="AMQ249" s="125" t="str">
        <f t="shared" ca="1" si="278"/>
        <v/>
      </c>
      <c r="AMR249" s="125" t="str">
        <f t="shared" ca="1" si="278"/>
        <v/>
      </c>
      <c r="AMS249" s="125" t="str">
        <f t="shared" ca="1" si="278"/>
        <v/>
      </c>
      <c r="AMT249" s="125" t="str">
        <f t="shared" ca="1" si="278"/>
        <v/>
      </c>
      <c r="AMU249" s="125" t="str">
        <f t="shared" ca="1" si="278"/>
        <v/>
      </c>
      <c r="AMV249" s="125" t="str">
        <f t="shared" ca="1" si="278"/>
        <v/>
      </c>
      <c r="AMW249" s="125" t="str">
        <f t="shared" ca="1" si="278"/>
        <v/>
      </c>
      <c r="AMX249" s="125" t="str">
        <f t="shared" ca="1" si="278"/>
        <v/>
      </c>
      <c r="AMY249" s="125" t="str">
        <f t="shared" ca="1" si="278"/>
        <v/>
      </c>
      <c r="AMZ249" s="125" t="str">
        <f t="shared" ca="1" si="278"/>
        <v/>
      </c>
      <c r="ANA249" s="125" t="str">
        <f t="shared" ca="1" si="278"/>
        <v/>
      </c>
      <c r="ANB249" s="125" t="str">
        <f t="shared" ca="1" si="278"/>
        <v/>
      </c>
      <c r="ANC249" s="125" t="str">
        <f t="shared" ca="1" si="278"/>
        <v/>
      </c>
      <c r="AND249" s="125" t="str">
        <f t="shared" ca="1" si="278"/>
        <v/>
      </c>
      <c r="ANE249" s="125" t="str">
        <f t="shared" ca="1" si="278"/>
        <v/>
      </c>
      <c r="ANF249" s="125" t="str">
        <f t="shared" ca="1" si="278"/>
        <v/>
      </c>
      <c r="ANG249" s="125" t="str">
        <f t="shared" ca="1" si="278"/>
        <v/>
      </c>
      <c r="ANH249" s="125" t="str">
        <f t="shared" ca="1" si="278"/>
        <v/>
      </c>
      <c r="ANI249" s="125" t="str">
        <f t="shared" ca="1" si="278"/>
        <v/>
      </c>
      <c r="ANJ249" s="125" t="str">
        <f t="shared" ca="1" si="278"/>
        <v/>
      </c>
      <c r="ANK249" s="125" t="str">
        <f t="shared" ca="1" si="278"/>
        <v/>
      </c>
      <c r="ANL249" s="125" t="str">
        <f t="shared" ca="1" si="278"/>
        <v/>
      </c>
      <c r="ANM249" s="125" t="str">
        <f t="shared" ca="1" si="278"/>
        <v/>
      </c>
      <c r="ANN249" s="125" t="str">
        <f t="shared" ca="1" si="278"/>
        <v/>
      </c>
      <c r="ANO249" s="125" t="str">
        <f t="shared" ca="1" si="278"/>
        <v/>
      </c>
      <c r="ANP249" s="125" t="str">
        <f t="shared" ca="1" si="278"/>
        <v/>
      </c>
      <c r="ANQ249" s="125" t="str">
        <f t="shared" ca="1" si="278"/>
        <v/>
      </c>
      <c r="ANR249" s="125" t="str">
        <f t="shared" ca="1" si="278"/>
        <v/>
      </c>
      <c r="ANS249" s="125" t="str">
        <f t="shared" ca="1" si="278"/>
        <v/>
      </c>
      <c r="ANT249" s="125" t="str">
        <f t="shared" ca="1" si="278"/>
        <v/>
      </c>
      <c r="ANU249" s="125" t="str">
        <f t="shared" ca="1" si="278"/>
        <v/>
      </c>
      <c r="ANV249" s="125" t="str">
        <f t="shared" ca="1" si="278"/>
        <v/>
      </c>
      <c r="ANW249" s="125" t="str">
        <f t="shared" ca="1" si="278"/>
        <v/>
      </c>
      <c r="ANX249" s="125" t="str">
        <f t="shared" ca="1" si="278"/>
        <v/>
      </c>
      <c r="ANY249" s="125" t="str">
        <f t="shared" ca="1" si="278"/>
        <v/>
      </c>
      <c r="ANZ249" s="125" t="str">
        <f t="shared" ca="1" si="278"/>
        <v/>
      </c>
      <c r="AOA249" s="125" t="str">
        <f t="shared" ca="1" si="278"/>
        <v/>
      </c>
      <c r="AOB249" s="125" t="str">
        <f t="shared" ca="1" si="278"/>
        <v/>
      </c>
      <c r="AOC249" s="125" t="str">
        <f t="shared" ca="1" si="278"/>
        <v/>
      </c>
      <c r="AOD249" s="125" t="str">
        <f t="shared" ca="1" si="278"/>
        <v/>
      </c>
      <c r="AOE249" s="125" t="str">
        <f t="shared" ca="1" si="278"/>
        <v/>
      </c>
      <c r="AOF249" s="125" t="str">
        <f t="shared" ca="1" si="278"/>
        <v/>
      </c>
      <c r="AOG249" s="125" t="str">
        <f t="shared" ca="1" si="278"/>
        <v/>
      </c>
      <c r="AOH249" s="125" t="str">
        <f t="shared" ca="1" si="278"/>
        <v/>
      </c>
      <c r="AOI249" s="125" t="str">
        <f t="shared" ca="1" si="278"/>
        <v/>
      </c>
      <c r="AOJ249" s="125" t="str">
        <f t="shared" ca="1" si="278"/>
        <v/>
      </c>
      <c r="AOK249" s="125" t="str">
        <f t="shared" ca="1" si="278"/>
        <v/>
      </c>
      <c r="AOL249" s="125" t="str">
        <f t="shared" ca="1" si="278"/>
        <v/>
      </c>
      <c r="AOM249" s="125" t="str">
        <f t="shared" ca="1" si="278"/>
        <v/>
      </c>
      <c r="AON249" s="125" t="str">
        <f t="shared" ca="1" si="278"/>
        <v/>
      </c>
      <c r="AOO249" s="125" t="str">
        <f t="shared" ca="1" si="278"/>
        <v/>
      </c>
      <c r="AOP249" s="125" t="str">
        <f t="shared" ca="1" si="278"/>
        <v/>
      </c>
      <c r="AOQ249" s="125" t="str">
        <f t="shared" ca="1" si="278"/>
        <v/>
      </c>
      <c r="AOR249" s="125" t="str">
        <f t="shared" ca="1" si="278"/>
        <v/>
      </c>
      <c r="AOS249" s="125" t="str">
        <f t="shared" ca="1" si="278"/>
        <v/>
      </c>
      <c r="AOT249" s="125" t="str">
        <f t="shared" ca="1" si="278"/>
        <v/>
      </c>
      <c r="AOU249" s="125" t="str">
        <f t="shared" ca="1" si="278"/>
        <v/>
      </c>
      <c r="AOV249" s="125" t="str">
        <f t="shared" ca="1" si="278"/>
        <v/>
      </c>
      <c r="AOW249" s="125" t="str">
        <f t="shared" ref="AOW249:ARH249" ca="1" si="279">IFERROR(INDEX(UNSPSCDes,MATCH(INDIRECT(ADDRESS(ROW(),COLUMN()-1,4)),UNSPSCCode,0)),"")</f>
        <v/>
      </c>
      <c r="AOX249" s="125" t="str">
        <f t="shared" ca="1" si="279"/>
        <v/>
      </c>
      <c r="AOY249" s="125" t="str">
        <f t="shared" ca="1" si="279"/>
        <v/>
      </c>
      <c r="AOZ249" s="125" t="str">
        <f t="shared" ca="1" si="279"/>
        <v/>
      </c>
      <c r="APA249" s="125" t="str">
        <f t="shared" ca="1" si="279"/>
        <v/>
      </c>
      <c r="APB249" s="125" t="str">
        <f t="shared" ca="1" si="279"/>
        <v/>
      </c>
      <c r="APC249" s="125" t="str">
        <f t="shared" ca="1" si="279"/>
        <v/>
      </c>
      <c r="APD249" s="125" t="str">
        <f t="shared" ca="1" si="279"/>
        <v/>
      </c>
      <c r="APE249" s="125" t="str">
        <f t="shared" ca="1" si="279"/>
        <v/>
      </c>
      <c r="APF249" s="125" t="str">
        <f t="shared" ca="1" si="279"/>
        <v/>
      </c>
      <c r="APG249" s="125" t="str">
        <f t="shared" ca="1" si="279"/>
        <v/>
      </c>
      <c r="APH249" s="125" t="str">
        <f t="shared" ca="1" si="279"/>
        <v/>
      </c>
      <c r="API249" s="125" t="str">
        <f t="shared" ca="1" si="279"/>
        <v/>
      </c>
      <c r="APJ249" s="125" t="str">
        <f t="shared" ca="1" si="279"/>
        <v/>
      </c>
      <c r="APK249" s="125" t="str">
        <f t="shared" ca="1" si="279"/>
        <v/>
      </c>
      <c r="APL249" s="125" t="str">
        <f t="shared" ca="1" si="279"/>
        <v/>
      </c>
      <c r="APM249" s="125" t="str">
        <f t="shared" ca="1" si="279"/>
        <v/>
      </c>
      <c r="APN249" s="125" t="str">
        <f t="shared" ca="1" si="279"/>
        <v/>
      </c>
      <c r="APO249" s="125" t="str">
        <f t="shared" ca="1" si="279"/>
        <v/>
      </c>
      <c r="APP249" s="125" t="str">
        <f t="shared" ca="1" si="279"/>
        <v/>
      </c>
      <c r="APQ249" s="125" t="str">
        <f t="shared" ca="1" si="279"/>
        <v/>
      </c>
      <c r="APR249" s="125" t="str">
        <f t="shared" ca="1" si="279"/>
        <v/>
      </c>
      <c r="APS249" s="125" t="str">
        <f t="shared" ca="1" si="279"/>
        <v/>
      </c>
      <c r="APT249" s="125" t="str">
        <f t="shared" ca="1" si="279"/>
        <v/>
      </c>
      <c r="APU249" s="125" t="str">
        <f t="shared" ca="1" si="279"/>
        <v/>
      </c>
      <c r="APV249" s="125" t="str">
        <f t="shared" ca="1" si="279"/>
        <v/>
      </c>
      <c r="APW249" s="125" t="str">
        <f t="shared" ca="1" si="279"/>
        <v/>
      </c>
      <c r="APX249" s="125" t="str">
        <f t="shared" ca="1" si="279"/>
        <v/>
      </c>
      <c r="APY249" s="125" t="str">
        <f t="shared" ca="1" si="279"/>
        <v/>
      </c>
      <c r="APZ249" s="125" t="str">
        <f t="shared" ca="1" si="279"/>
        <v/>
      </c>
      <c r="AQA249" s="125" t="str">
        <f t="shared" ca="1" si="279"/>
        <v/>
      </c>
      <c r="AQB249" s="125" t="str">
        <f t="shared" ca="1" si="279"/>
        <v/>
      </c>
      <c r="AQC249" s="125" t="str">
        <f t="shared" ca="1" si="279"/>
        <v/>
      </c>
      <c r="AQD249" s="125" t="str">
        <f t="shared" ca="1" si="279"/>
        <v/>
      </c>
      <c r="AQE249" s="125" t="str">
        <f t="shared" ca="1" si="279"/>
        <v/>
      </c>
      <c r="AQF249" s="125" t="str">
        <f t="shared" ca="1" si="279"/>
        <v/>
      </c>
      <c r="AQG249" s="125" t="str">
        <f t="shared" ca="1" si="279"/>
        <v/>
      </c>
      <c r="AQH249" s="125" t="str">
        <f t="shared" ca="1" si="279"/>
        <v/>
      </c>
      <c r="AQI249" s="125" t="str">
        <f t="shared" ca="1" si="279"/>
        <v/>
      </c>
      <c r="AQJ249" s="125" t="str">
        <f t="shared" ca="1" si="279"/>
        <v/>
      </c>
      <c r="AQK249" s="125" t="str">
        <f t="shared" ca="1" si="279"/>
        <v/>
      </c>
      <c r="AQL249" s="125" t="str">
        <f t="shared" ca="1" si="279"/>
        <v/>
      </c>
      <c r="AQM249" s="125" t="str">
        <f t="shared" ca="1" si="279"/>
        <v/>
      </c>
      <c r="AQN249" s="125" t="str">
        <f t="shared" ca="1" si="279"/>
        <v/>
      </c>
      <c r="AQO249" s="125" t="str">
        <f t="shared" ca="1" si="279"/>
        <v/>
      </c>
      <c r="AQP249" s="125" t="str">
        <f t="shared" ca="1" si="279"/>
        <v/>
      </c>
      <c r="AQQ249" s="125" t="str">
        <f t="shared" ca="1" si="279"/>
        <v/>
      </c>
      <c r="AQR249" s="125" t="str">
        <f t="shared" ca="1" si="279"/>
        <v/>
      </c>
      <c r="AQS249" s="125" t="str">
        <f t="shared" ca="1" si="279"/>
        <v/>
      </c>
      <c r="AQT249" s="125" t="str">
        <f t="shared" ca="1" si="279"/>
        <v/>
      </c>
      <c r="AQU249" s="125" t="str">
        <f t="shared" ca="1" si="279"/>
        <v/>
      </c>
      <c r="AQV249" s="125" t="str">
        <f t="shared" ca="1" si="279"/>
        <v/>
      </c>
      <c r="AQW249" s="125" t="str">
        <f t="shared" ca="1" si="279"/>
        <v/>
      </c>
      <c r="AQX249" s="125" t="str">
        <f t="shared" ca="1" si="279"/>
        <v/>
      </c>
      <c r="AQY249" s="125" t="str">
        <f t="shared" ca="1" si="279"/>
        <v/>
      </c>
      <c r="AQZ249" s="125" t="str">
        <f t="shared" ca="1" si="279"/>
        <v/>
      </c>
      <c r="ARA249" s="125" t="str">
        <f t="shared" ca="1" si="279"/>
        <v/>
      </c>
      <c r="ARB249" s="125" t="str">
        <f t="shared" ca="1" si="279"/>
        <v/>
      </c>
      <c r="ARC249" s="125" t="str">
        <f t="shared" ca="1" si="279"/>
        <v/>
      </c>
      <c r="ARD249" s="125" t="str">
        <f t="shared" ca="1" si="279"/>
        <v/>
      </c>
      <c r="ARE249" s="125" t="str">
        <f t="shared" ca="1" si="279"/>
        <v/>
      </c>
      <c r="ARF249" s="125" t="str">
        <f t="shared" ca="1" si="279"/>
        <v/>
      </c>
      <c r="ARG249" s="125" t="str">
        <f t="shared" ca="1" si="279"/>
        <v/>
      </c>
      <c r="ARH249" s="125" t="str">
        <f t="shared" ca="1" si="279"/>
        <v/>
      </c>
      <c r="ARI249" s="125" t="str">
        <f t="shared" ref="ARI249:ATT249" ca="1" si="280">IFERROR(INDEX(UNSPSCDes,MATCH(INDIRECT(ADDRESS(ROW(),COLUMN()-1,4)),UNSPSCCode,0)),"")</f>
        <v/>
      </c>
      <c r="ARJ249" s="125" t="str">
        <f t="shared" ca="1" si="280"/>
        <v/>
      </c>
      <c r="ARK249" s="125" t="str">
        <f t="shared" ca="1" si="280"/>
        <v/>
      </c>
      <c r="ARL249" s="125" t="str">
        <f t="shared" ca="1" si="280"/>
        <v/>
      </c>
      <c r="ARM249" s="125" t="str">
        <f t="shared" ca="1" si="280"/>
        <v/>
      </c>
      <c r="ARN249" s="125" t="str">
        <f t="shared" ca="1" si="280"/>
        <v/>
      </c>
      <c r="ARO249" s="125" t="str">
        <f t="shared" ca="1" si="280"/>
        <v/>
      </c>
      <c r="ARP249" s="125" t="str">
        <f t="shared" ca="1" si="280"/>
        <v/>
      </c>
      <c r="ARQ249" s="125" t="str">
        <f t="shared" ca="1" si="280"/>
        <v/>
      </c>
      <c r="ARR249" s="125" t="str">
        <f t="shared" ca="1" si="280"/>
        <v/>
      </c>
      <c r="ARS249" s="125" t="str">
        <f t="shared" ca="1" si="280"/>
        <v/>
      </c>
      <c r="ART249" s="125" t="str">
        <f t="shared" ca="1" si="280"/>
        <v/>
      </c>
      <c r="ARU249" s="125" t="str">
        <f t="shared" ca="1" si="280"/>
        <v/>
      </c>
      <c r="ARV249" s="125" t="str">
        <f t="shared" ca="1" si="280"/>
        <v/>
      </c>
      <c r="ARW249" s="125" t="str">
        <f t="shared" ca="1" si="280"/>
        <v/>
      </c>
      <c r="ARX249" s="125" t="str">
        <f t="shared" ca="1" si="280"/>
        <v/>
      </c>
      <c r="ARY249" s="125" t="str">
        <f t="shared" ca="1" si="280"/>
        <v/>
      </c>
      <c r="ARZ249" s="125" t="str">
        <f t="shared" ca="1" si="280"/>
        <v/>
      </c>
      <c r="ASA249" s="125" t="str">
        <f t="shared" ca="1" si="280"/>
        <v/>
      </c>
      <c r="ASB249" s="125" t="str">
        <f t="shared" ca="1" si="280"/>
        <v/>
      </c>
      <c r="ASC249" s="125" t="str">
        <f t="shared" ca="1" si="280"/>
        <v/>
      </c>
      <c r="ASD249" s="125" t="str">
        <f t="shared" ca="1" si="280"/>
        <v/>
      </c>
      <c r="ASE249" s="125" t="str">
        <f t="shared" ca="1" si="280"/>
        <v/>
      </c>
      <c r="ASF249" s="125" t="str">
        <f t="shared" ca="1" si="280"/>
        <v/>
      </c>
      <c r="ASG249" s="125" t="str">
        <f t="shared" ca="1" si="280"/>
        <v/>
      </c>
      <c r="ASH249" s="125" t="str">
        <f t="shared" ca="1" si="280"/>
        <v/>
      </c>
      <c r="ASI249" s="125" t="str">
        <f t="shared" ca="1" si="280"/>
        <v/>
      </c>
      <c r="ASJ249" s="125" t="str">
        <f t="shared" ca="1" si="280"/>
        <v/>
      </c>
      <c r="ASK249" s="125" t="str">
        <f t="shared" ca="1" si="280"/>
        <v/>
      </c>
      <c r="ASL249" s="125" t="str">
        <f t="shared" ca="1" si="280"/>
        <v/>
      </c>
      <c r="ASM249" s="125" t="str">
        <f t="shared" ca="1" si="280"/>
        <v/>
      </c>
      <c r="ASN249" s="125" t="str">
        <f t="shared" ca="1" si="280"/>
        <v/>
      </c>
      <c r="ASO249" s="125" t="str">
        <f t="shared" ca="1" si="280"/>
        <v/>
      </c>
      <c r="ASP249" s="125" t="str">
        <f t="shared" ca="1" si="280"/>
        <v/>
      </c>
      <c r="ASQ249" s="125" t="str">
        <f t="shared" ca="1" si="280"/>
        <v/>
      </c>
      <c r="ASR249" s="125" t="str">
        <f t="shared" ca="1" si="280"/>
        <v/>
      </c>
      <c r="ASS249" s="125" t="str">
        <f t="shared" ca="1" si="280"/>
        <v/>
      </c>
      <c r="AST249" s="125" t="str">
        <f t="shared" ca="1" si="280"/>
        <v/>
      </c>
      <c r="ASU249" s="125" t="str">
        <f t="shared" ca="1" si="280"/>
        <v/>
      </c>
      <c r="ASV249" s="125" t="str">
        <f t="shared" ca="1" si="280"/>
        <v/>
      </c>
      <c r="ASW249" s="125" t="str">
        <f t="shared" ca="1" si="280"/>
        <v/>
      </c>
      <c r="ASX249" s="125" t="str">
        <f t="shared" ca="1" si="280"/>
        <v/>
      </c>
      <c r="ASY249" s="125" t="str">
        <f t="shared" ca="1" si="280"/>
        <v/>
      </c>
      <c r="ASZ249" s="125" t="str">
        <f t="shared" ca="1" si="280"/>
        <v/>
      </c>
      <c r="ATA249" s="125" t="str">
        <f t="shared" ca="1" si="280"/>
        <v/>
      </c>
      <c r="ATB249" s="125" t="str">
        <f t="shared" ca="1" si="280"/>
        <v/>
      </c>
      <c r="ATC249" s="125" t="str">
        <f t="shared" ca="1" si="280"/>
        <v/>
      </c>
      <c r="ATD249" s="125" t="str">
        <f t="shared" ca="1" si="280"/>
        <v/>
      </c>
      <c r="ATE249" s="125" t="str">
        <f t="shared" ca="1" si="280"/>
        <v/>
      </c>
      <c r="ATF249" s="125" t="str">
        <f t="shared" ca="1" si="280"/>
        <v/>
      </c>
      <c r="ATG249" s="125" t="str">
        <f t="shared" ca="1" si="280"/>
        <v/>
      </c>
      <c r="ATH249" s="125" t="str">
        <f t="shared" ca="1" si="280"/>
        <v/>
      </c>
      <c r="ATI249" s="125" t="str">
        <f t="shared" ca="1" si="280"/>
        <v/>
      </c>
      <c r="ATJ249" s="125" t="str">
        <f t="shared" ca="1" si="280"/>
        <v/>
      </c>
      <c r="ATK249" s="125" t="str">
        <f t="shared" ca="1" si="280"/>
        <v/>
      </c>
      <c r="ATL249" s="125" t="str">
        <f t="shared" ca="1" si="280"/>
        <v/>
      </c>
      <c r="ATM249" s="125" t="str">
        <f t="shared" ca="1" si="280"/>
        <v/>
      </c>
      <c r="ATN249" s="125" t="str">
        <f t="shared" ca="1" si="280"/>
        <v/>
      </c>
      <c r="ATO249" s="125" t="str">
        <f t="shared" ca="1" si="280"/>
        <v/>
      </c>
      <c r="ATP249" s="125" t="str">
        <f t="shared" ca="1" si="280"/>
        <v/>
      </c>
      <c r="ATQ249" s="125" t="str">
        <f t="shared" ca="1" si="280"/>
        <v/>
      </c>
      <c r="ATR249" s="125" t="str">
        <f t="shared" ca="1" si="280"/>
        <v/>
      </c>
      <c r="ATS249" s="125" t="str">
        <f t="shared" ca="1" si="280"/>
        <v/>
      </c>
      <c r="ATT249" s="125" t="str">
        <f t="shared" ca="1" si="280"/>
        <v/>
      </c>
      <c r="ATU249" s="125" t="str">
        <f t="shared" ref="ATU249:AWF249" ca="1" si="281">IFERROR(INDEX(UNSPSCDes,MATCH(INDIRECT(ADDRESS(ROW(),COLUMN()-1,4)),UNSPSCCode,0)),"")</f>
        <v/>
      </c>
      <c r="ATV249" s="125" t="str">
        <f t="shared" ca="1" si="281"/>
        <v/>
      </c>
      <c r="ATW249" s="125" t="str">
        <f t="shared" ca="1" si="281"/>
        <v/>
      </c>
      <c r="ATX249" s="125" t="str">
        <f t="shared" ca="1" si="281"/>
        <v/>
      </c>
      <c r="ATY249" s="125" t="str">
        <f t="shared" ca="1" si="281"/>
        <v/>
      </c>
      <c r="ATZ249" s="125" t="str">
        <f t="shared" ca="1" si="281"/>
        <v/>
      </c>
      <c r="AUA249" s="125" t="str">
        <f t="shared" ca="1" si="281"/>
        <v/>
      </c>
      <c r="AUB249" s="125" t="str">
        <f t="shared" ca="1" si="281"/>
        <v/>
      </c>
      <c r="AUC249" s="125" t="str">
        <f t="shared" ca="1" si="281"/>
        <v/>
      </c>
      <c r="AUD249" s="125" t="str">
        <f t="shared" ca="1" si="281"/>
        <v/>
      </c>
      <c r="AUE249" s="125" t="str">
        <f t="shared" ca="1" si="281"/>
        <v/>
      </c>
      <c r="AUF249" s="125" t="str">
        <f t="shared" ca="1" si="281"/>
        <v/>
      </c>
      <c r="AUG249" s="125" t="str">
        <f t="shared" ca="1" si="281"/>
        <v/>
      </c>
      <c r="AUH249" s="125" t="str">
        <f t="shared" ca="1" si="281"/>
        <v/>
      </c>
      <c r="AUI249" s="125" t="str">
        <f t="shared" ca="1" si="281"/>
        <v/>
      </c>
      <c r="AUJ249" s="125" t="str">
        <f t="shared" ca="1" si="281"/>
        <v/>
      </c>
      <c r="AUK249" s="125" t="str">
        <f t="shared" ca="1" si="281"/>
        <v/>
      </c>
      <c r="AUL249" s="125" t="str">
        <f t="shared" ca="1" si="281"/>
        <v/>
      </c>
      <c r="AUM249" s="125" t="str">
        <f t="shared" ca="1" si="281"/>
        <v/>
      </c>
      <c r="AUN249" s="125" t="str">
        <f t="shared" ca="1" si="281"/>
        <v/>
      </c>
      <c r="AUO249" s="125" t="str">
        <f t="shared" ca="1" si="281"/>
        <v/>
      </c>
      <c r="AUP249" s="125" t="str">
        <f t="shared" ca="1" si="281"/>
        <v/>
      </c>
      <c r="AUQ249" s="125" t="str">
        <f t="shared" ca="1" si="281"/>
        <v/>
      </c>
      <c r="AUR249" s="125" t="str">
        <f t="shared" ca="1" si="281"/>
        <v/>
      </c>
      <c r="AUS249" s="125" t="str">
        <f t="shared" ca="1" si="281"/>
        <v/>
      </c>
      <c r="AUT249" s="125" t="str">
        <f t="shared" ca="1" si="281"/>
        <v/>
      </c>
      <c r="AUU249" s="125" t="str">
        <f t="shared" ca="1" si="281"/>
        <v/>
      </c>
      <c r="AUV249" s="125" t="str">
        <f t="shared" ca="1" si="281"/>
        <v/>
      </c>
      <c r="AUW249" s="125" t="str">
        <f t="shared" ca="1" si="281"/>
        <v/>
      </c>
      <c r="AUX249" s="125" t="str">
        <f t="shared" ca="1" si="281"/>
        <v/>
      </c>
      <c r="AUY249" s="125" t="str">
        <f t="shared" ca="1" si="281"/>
        <v/>
      </c>
      <c r="AUZ249" s="125" t="str">
        <f t="shared" ca="1" si="281"/>
        <v/>
      </c>
      <c r="AVA249" s="125" t="str">
        <f t="shared" ca="1" si="281"/>
        <v/>
      </c>
      <c r="AVB249" s="125" t="str">
        <f t="shared" ca="1" si="281"/>
        <v/>
      </c>
      <c r="AVC249" s="125" t="str">
        <f t="shared" ca="1" si="281"/>
        <v/>
      </c>
      <c r="AVD249" s="125" t="str">
        <f t="shared" ca="1" si="281"/>
        <v/>
      </c>
      <c r="AVE249" s="125" t="str">
        <f t="shared" ca="1" si="281"/>
        <v/>
      </c>
      <c r="AVF249" s="125" t="str">
        <f t="shared" ca="1" si="281"/>
        <v/>
      </c>
      <c r="AVG249" s="125" t="str">
        <f t="shared" ca="1" si="281"/>
        <v/>
      </c>
      <c r="AVH249" s="125" t="str">
        <f t="shared" ca="1" si="281"/>
        <v/>
      </c>
      <c r="AVI249" s="125" t="str">
        <f t="shared" ca="1" si="281"/>
        <v/>
      </c>
      <c r="AVJ249" s="125" t="str">
        <f t="shared" ca="1" si="281"/>
        <v/>
      </c>
      <c r="AVK249" s="125" t="str">
        <f t="shared" ca="1" si="281"/>
        <v/>
      </c>
      <c r="AVL249" s="125" t="str">
        <f t="shared" ca="1" si="281"/>
        <v/>
      </c>
      <c r="AVM249" s="125" t="str">
        <f t="shared" ca="1" si="281"/>
        <v/>
      </c>
      <c r="AVN249" s="125" t="str">
        <f t="shared" ca="1" si="281"/>
        <v/>
      </c>
      <c r="AVO249" s="125" t="str">
        <f t="shared" ca="1" si="281"/>
        <v/>
      </c>
      <c r="AVP249" s="125" t="str">
        <f t="shared" ca="1" si="281"/>
        <v/>
      </c>
      <c r="AVQ249" s="125" t="str">
        <f t="shared" ca="1" si="281"/>
        <v/>
      </c>
      <c r="AVR249" s="125" t="str">
        <f t="shared" ca="1" si="281"/>
        <v/>
      </c>
      <c r="AVS249" s="125" t="str">
        <f t="shared" ca="1" si="281"/>
        <v/>
      </c>
      <c r="AVT249" s="125" t="str">
        <f t="shared" ca="1" si="281"/>
        <v/>
      </c>
      <c r="AVU249" s="125" t="str">
        <f t="shared" ca="1" si="281"/>
        <v/>
      </c>
      <c r="AVV249" s="125" t="str">
        <f t="shared" ca="1" si="281"/>
        <v/>
      </c>
      <c r="AVW249" s="125" t="str">
        <f t="shared" ca="1" si="281"/>
        <v/>
      </c>
      <c r="AVX249" s="125" t="str">
        <f t="shared" ca="1" si="281"/>
        <v/>
      </c>
      <c r="AVY249" s="125" t="str">
        <f t="shared" ca="1" si="281"/>
        <v/>
      </c>
      <c r="AVZ249" s="125" t="str">
        <f t="shared" ca="1" si="281"/>
        <v/>
      </c>
      <c r="AWA249" s="125" t="str">
        <f t="shared" ca="1" si="281"/>
        <v/>
      </c>
      <c r="AWB249" s="125" t="str">
        <f t="shared" ca="1" si="281"/>
        <v/>
      </c>
      <c r="AWC249" s="125" t="str">
        <f t="shared" ca="1" si="281"/>
        <v/>
      </c>
      <c r="AWD249" s="125" t="str">
        <f t="shared" ca="1" si="281"/>
        <v/>
      </c>
      <c r="AWE249" s="125" t="str">
        <f t="shared" ca="1" si="281"/>
        <v/>
      </c>
      <c r="AWF249" s="125" t="str">
        <f t="shared" ca="1" si="281"/>
        <v/>
      </c>
      <c r="AWG249" s="125" t="str">
        <f t="shared" ref="AWG249:AYR249" ca="1" si="282">IFERROR(INDEX(UNSPSCDes,MATCH(INDIRECT(ADDRESS(ROW(),COLUMN()-1,4)),UNSPSCCode,0)),"")</f>
        <v/>
      </c>
      <c r="AWH249" s="125" t="str">
        <f t="shared" ca="1" si="282"/>
        <v/>
      </c>
      <c r="AWI249" s="125" t="str">
        <f t="shared" ca="1" si="282"/>
        <v/>
      </c>
      <c r="AWJ249" s="125" t="str">
        <f t="shared" ca="1" si="282"/>
        <v/>
      </c>
      <c r="AWK249" s="125" t="str">
        <f t="shared" ca="1" si="282"/>
        <v/>
      </c>
      <c r="AWL249" s="125" t="str">
        <f t="shared" ca="1" si="282"/>
        <v/>
      </c>
      <c r="AWM249" s="125" t="str">
        <f t="shared" ca="1" si="282"/>
        <v/>
      </c>
      <c r="AWN249" s="125" t="str">
        <f t="shared" ca="1" si="282"/>
        <v/>
      </c>
      <c r="AWO249" s="125" t="str">
        <f t="shared" ca="1" si="282"/>
        <v/>
      </c>
      <c r="AWP249" s="125" t="str">
        <f t="shared" ca="1" si="282"/>
        <v/>
      </c>
      <c r="AWQ249" s="125" t="str">
        <f t="shared" ca="1" si="282"/>
        <v/>
      </c>
      <c r="AWR249" s="125" t="str">
        <f t="shared" ca="1" si="282"/>
        <v/>
      </c>
      <c r="AWS249" s="125" t="str">
        <f t="shared" ca="1" si="282"/>
        <v/>
      </c>
      <c r="AWT249" s="125" t="str">
        <f t="shared" ca="1" si="282"/>
        <v/>
      </c>
      <c r="AWU249" s="125" t="str">
        <f t="shared" ca="1" si="282"/>
        <v/>
      </c>
      <c r="AWV249" s="125" t="str">
        <f t="shared" ca="1" si="282"/>
        <v/>
      </c>
      <c r="AWW249" s="125" t="str">
        <f t="shared" ca="1" si="282"/>
        <v/>
      </c>
      <c r="AWX249" s="125" t="str">
        <f t="shared" ca="1" si="282"/>
        <v/>
      </c>
      <c r="AWY249" s="125" t="str">
        <f t="shared" ca="1" si="282"/>
        <v/>
      </c>
      <c r="AWZ249" s="125" t="str">
        <f t="shared" ca="1" si="282"/>
        <v/>
      </c>
      <c r="AXA249" s="125" t="str">
        <f t="shared" ca="1" si="282"/>
        <v/>
      </c>
      <c r="AXB249" s="125" t="str">
        <f t="shared" ca="1" si="282"/>
        <v/>
      </c>
      <c r="AXC249" s="125" t="str">
        <f t="shared" ca="1" si="282"/>
        <v/>
      </c>
      <c r="AXD249" s="125" t="str">
        <f t="shared" ca="1" si="282"/>
        <v/>
      </c>
      <c r="AXE249" s="125" t="str">
        <f t="shared" ca="1" si="282"/>
        <v/>
      </c>
      <c r="AXF249" s="125" t="str">
        <f t="shared" ca="1" si="282"/>
        <v/>
      </c>
      <c r="AXG249" s="125" t="str">
        <f t="shared" ca="1" si="282"/>
        <v/>
      </c>
      <c r="AXH249" s="125" t="str">
        <f t="shared" ca="1" si="282"/>
        <v/>
      </c>
      <c r="AXI249" s="125" t="str">
        <f t="shared" ca="1" si="282"/>
        <v/>
      </c>
      <c r="AXJ249" s="125" t="str">
        <f t="shared" ca="1" si="282"/>
        <v/>
      </c>
      <c r="AXK249" s="125" t="str">
        <f t="shared" ca="1" si="282"/>
        <v/>
      </c>
      <c r="AXL249" s="125" t="str">
        <f t="shared" ca="1" si="282"/>
        <v/>
      </c>
      <c r="AXM249" s="125" t="str">
        <f t="shared" ca="1" si="282"/>
        <v/>
      </c>
      <c r="AXN249" s="125" t="str">
        <f t="shared" ca="1" si="282"/>
        <v/>
      </c>
      <c r="AXO249" s="125" t="str">
        <f t="shared" ca="1" si="282"/>
        <v/>
      </c>
      <c r="AXP249" s="125" t="str">
        <f t="shared" ca="1" si="282"/>
        <v/>
      </c>
      <c r="AXQ249" s="125" t="str">
        <f t="shared" ca="1" si="282"/>
        <v/>
      </c>
      <c r="AXR249" s="125" t="str">
        <f t="shared" ca="1" si="282"/>
        <v/>
      </c>
      <c r="AXS249" s="125" t="str">
        <f t="shared" ca="1" si="282"/>
        <v/>
      </c>
      <c r="AXT249" s="125" t="str">
        <f t="shared" ca="1" si="282"/>
        <v/>
      </c>
      <c r="AXU249" s="125" t="str">
        <f t="shared" ca="1" si="282"/>
        <v/>
      </c>
      <c r="AXV249" s="125" t="str">
        <f t="shared" ca="1" si="282"/>
        <v/>
      </c>
      <c r="AXW249" s="125" t="str">
        <f t="shared" ca="1" si="282"/>
        <v/>
      </c>
      <c r="AXX249" s="125" t="str">
        <f t="shared" ca="1" si="282"/>
        <v/>
      </c>
      <c r="AXY249" s="125" t="str">
        <f t="shared" ca="1" si="282"/>
        <v/>
      </c>
      <c r="AXZ249" s="125" t="str">
        <f t="shared" ca="1" si="282"/>
        <v/>
      </c>
      <c r="AYA249" s="125" t="str">
        <f t="shared" ca="1" si="282"/>
        <v/>
      </c>
      <c r="AYB249" s="125" t="str">
        <f t="shared" ca="1" si="282"/>
        <v/>
      </c>
      <c r="AYC249" s="125" t="str">
        <f t="shared" ca="1" si="282"/>
        <v/>
      </c>
      <c r="AYD249" s="125" t="str">
        <f t="shared" ca="1" si="282"/>
        <v/>
      </c>
      <c r="AYE249" s="125" t="str">
        <f t="shared" ca="1" si="282"/>
        <v/>
      </c>
      <c r="AYF249" s="125" t="str">
        <f t="shared" ca="1" si="282"/>
        <v/>
      </c>
      <c r="AYG249" s="125" t="str">
        <f t="shared" ca="1" si="282"/>
        <v/>
      </c>
      <c r="AYH249" s="125" t="str">
        <f t="shared" ca="1" si="282"/>
        <v/>
      </c>
      <c r="AYI249" s="125" t="str">
        <f t="shared" ca="1" si="282"/>
        <v/>
      </c>
      <c r="AYJ249" s="125" t="str">
        <f t="shared" ca="1" si="282"/>
        <v/>
      </c>
      <c r="AYK249" s="125" t="str">
        <f t="shared" ca="1" si="282"/>
        <v/>
      </c>
      <c r="AYL249" s="125" t="str">
        <f t="shared" ca="1" si="282"/>
        <v/>
      </c>
      <c r="AYM249" s="125" t="str">
        <f t="shared" ca="1" si="282"/>
        <v/>
      </c>
      <c r="AYN249" s="125" t="str">
        <f t="shared" ca="1" si="282"/>
        <v/>
      </c>
      <c r="AYO249" s="125" t="str">
        <f t="shared" ca="1" si="282"/>
        <v/>
      </c>
      <c r="AYP249" s="125" t="str">
        <f t="shared" ca="1" si="282"/>
        <v/>
      </c>
      <c r="AYQ249" s="125" t="str">
        <f t="shared" ca="1" si="282"/>
        <v/>
      </c>
      <c r="AYR249" s="125" t="str">
        <f t="shared" ca="1" si="282"/>
        <v/>
      </c>
      <c r="AYS249" s="125" t="str">
        <f t="shared" ref="AYS249:BBD249" ca="1" si="283">IFERROR(INDEX(UNSPSCDes,MATCH(INDIRECT(ADDRESS(ROW(),COLUMN()-1,4)),UNSPSCCode,0)),"")</f>
        <v/>
      </c>
      <c r="AYT249" s="125" t="str">
        <f t="shared" ca="1" si="283"/>
        <v/>
      </c>
      <c r="AYU249" s="125" t="str">
        <f t="shared" ca="1" si="283"/>
        <v/>
      </c>
      <c r="AYV249" s="125" t="str">
        <f t="shared" ca="1" si="283"/>
        <v/>
      </c>
      <c r="AYW249" s="125" t="str">
        <f t="shared" ca="1" si="283"/>
        <v/>
      </c>
      <c r="AYX249" s="125" t="str">
        <f t="shared" ca="1" si="283"/>
        <v/>
      </c>
      <c r="AYY249" s="125" t="str">
        <f t="shared" ca="1" si="283"/>
        <v/>
      </c>
      <c r="AYZ249" s="125" t="str">
        <f t="shared" ca="1" si="283"/>
        <v/>
      </c>
      <c r="AZA249" s="125" t="str">
        <f t="shared" ca="1" si="283"/>
        <v/>
      </c>
      <c r="AZB249" s="125" t="str">
        <f t="shared" ca="1" si="283"/>
        <v/>
      </c>
      <c r="AZC249" s="125" t="str">
        <f t="shared" ca="1" si="283"/>
        <v/>
      </c>
      <c r="AZD249" s="125" t="str">
        <f t="shared" ca="1" si="283"/>
        <v/>
      </c>
      <c r="AZE249" s="125" t="str">
        <f t="shared" ca="1" si="283"/>
        <v/>
      </c>
      <c r="AZF249" s="125" t="str">
        <f t="shared" ca="1" si="283"/>
        <v/>
      </c>
      <c r="AZG249" s="125" t="str">
        <f t="shared" ca="1" si="283"/>
        <v/>
      </c>
      <c r="AZH249" s="125" t="str">
        <f t="shared" ca="1" si="283"/>
        <v/>
      </c>
      <c r="AZI249" s="125" t="str">
        <f t="shared" ca="1" si="283"/>
        <v/>
      </c>
      <c r="AZJ249" s="125" t="str">
        <f t="shared" ca="1" si="283"/>
        <v/>
      </c>
      <c r="AZK249" s="125" t="str">
        <f t="shared" ca="1" si="283"/>
        <v/>
      </c>
      <c r="AZL249" s="125" t="str">
        <f t="shared" ca="1" si="283"/>
        <v/>
      </c>
      <c r="AZM249" s="125" t="str">
        <f t="shared" ca="1" si="283"/>
        <v/>
      </c>
      <c r="AZN249" s="125" t="str">
        <f t="shared" ca="1" si="283"/>
        <v/>
      </c>
      <c r="AZO249" s="125" t="str">
        <f t="shared" ca="1" si="283"/>
        <v/>
      </c>
      <c r="AZP249" s="125" t="str">
        <f t="shared" ca="1" si="283"/>
        <v/>
      </c>
      <c r="AZQ249" s="125" t="str">
        <f t="shared" ca="1" si="283"/>
        <v/>
      </c>
      <c r="AZR249" s="125" t="str">
        <f t="shared" ca="1" si="283"/>
        <v/>
      </c>
      <c r="AZS249" s="125" t="str">
        <f t="shared" ca="1" si="283"/>
        <v/>
      </c>
      <c r="AZT249" s="125" t="str">
        <f t="shared" ca="1" si="283"/>
        <v/>
      </c>
      <c r="AZU249" s="125" t="str">
        <f t="shared" ca="1" si="283"/>
        <v/>
      </c>
      <c r="AZV249" s="125" t="str">
        <f t="shared" ca="1" si="283"/>
        <v/>
      </c>
      <c r="AZW249" s="125" t="str">
        <f t="shared" ca="1" si="283"/>
        <v/>
      </c>
      <c r="AZX249" s="125" t="str">
        <f t="shared" ca="1" si="283"/>
        <v/>
      </c>
      <c r="AZY249" s="125" t="str">
        <f t="shared" ca="1" si="283"/>
        <v/>
      </c>
      <c r="AZZ249" s="125" t="str">
        <f t="shared" ca="1" si="283"/>
        <v/>
      </c>
      <c r="BAA249" s="125" t="str">
        <f t="shared" ca="1" si="283"/>
        <v/>
      </c>
      <c r="BAB249" s="125" t="str">
        <f t="shared" ca="1" si="283"/>
        <v/>
      </c>
      <c r="BAC249" s="125" t="str">
        <f t="shared" ca="1" si="283"/>
        <v/>
      </c>
      <c r="BAD249" s="125" t="str">
        <f t="shared" ca="1" si="283"/>
        <v/>
      </c>
      <c r="BAE249" s="125" t="str">
        <f t="shared" ca="1" si="283"/>
        <v/>
      </c>
      <c r="BAF249" s="125" t="str">
        <f t="shared" ca="1" si="283"/>
        <v/>
      </c>
      <c r="BAG249" s="125" t="str">
        <f t="shared" ca="1" si="283"/>
        <v/>
      </c>
      <c r="BAH249" s="125" t="str">
        <f t="shared" ca="1" si="283"/>
        <v/>
      </c>
      <c r="BAI249" s="125" t="str">
        <f t="shared" ca="1" si="283"/>
        <v/>
      </c>
      <c r="BAJ249" s="125" t="str">
        <f t="shared" ca="1" si="283"/>
        <v/>
      </c>
      <c r="BAK249" s="125" t="str">
        <f t="shared" ca="1" si="283"/>
        <v/>
      </c>
      <c r="BAL249" s="125" t="str">
        <f t="shared" ca="1" si="283"/>
        <v/>
      </c>
      <c r="BAM249" s="125" t="str">
        <f t="shared" ca="1" si="283"/>
        <v/>
      </c>
      <c r="BAN249" s="125" t="str">
        <f t="shared" ca="1" si="283"/>
        <v/>
      </c>
      <c r="BAO249" s="125" t="str">
        <f t="shared" ca="1" si="283"/>
        <v/>
      </c>
      <c r="BAP249" s="125" t="str">
        <f t="shared" ca="1" si="283"/>
        <v/>
      </c>
      <c r="BAQ249" s="125" t="str">
        <f t="shared" ca="1" si="283"/>
        <v/>
      </c>
      <c r="BAR249" s="125" t="str">
        <f t="shared" ca="1" si="283"/>
        <v/>
      </c>
      <c r="BAS249" s="125" t="str">
        <f t="shared" ca="1" si="283"/>
        <v/>
      </c>
      <c r="BAT249" s="125" t="str">
        <f t="shared" ca="1" si="283"/>
        <v/>
      </c>
      <c r="BAU249" s="125" t="str">
        <f t="shared" ca="1" si="283"/>
        <v/>
      </c>
      <c r="BAV249" s="125" t="str">
        <f t="shared" ca="1" si="283"/>
        <v/>
      </c>
      <c r="BAW249" s="125" t="str">
        <f t="shared" ca="1" si="283"/>
        <v/>
      </c>
      <c r="BAX249" s="125" t="str">
        <f t="shared" ca="1" si="283"/>
        <v/>
      </c>
      <c r="BAY249" s="125" t="str">
        <f t="shared" ca="1" si="283"/>
        <v/>
      </c>
      <c r="BAZ249" s="125" t="str">
        <f t="shared" ca="1" si="283"/>
        <v/>
      </c>
      <c r="BBA249" s="125" t="str">
        <f t="shared" ca="1" si="283"/>
        <v/>
      </c>
      <c r="BBB249" s="125" t="str">
        <f t="shared" ca="1" si="283"/>
        <v/>
      </c>
      <c r="BBC249" s="125" t="str">
        <f t="shared" ca="1" si="283"/>
        <v/>
      </c>
      <c r="BBD249" s="125" t="str">
        <f t="shared" ca="1" si="283"/>
        <v/>
      </c>
      <c r="BBE249" s="125" t="str">
        <f t="shared" ref="BBE249:BDP249" ca="1" si="284">IFERROR(INDEX(UNSPSCDes,MATCH(INDIRECT(ADDRESS(ROW(),COLUMN()-1,4)),UNSPSCCode,0)),"")</f>
        <v/>
      </c>
      <c r="BBF249" s="125" t="str">
        <f t="shared" ca="1" si="284"/>
        <v/>
      </c>
      <c r="BBG249" s="125" t="str">
        <f t="shared" ca="1" si="284"/>
        <v/>
      </c>
      <c r="BBH249" s="125" t="str">
        <f t="shared" ca="1" si="284"/>
        <v/>
      </c>
      <c r="BBI249" s="125" t="str">
        <f t="shared" ca="1" si="284"/>
        <v/>
      </c>
      <c r="BBJ249" s="125" t="str">
        <f t="shared" ca="1" si="284"/>
        <v/>
      </c>
      <c r="BBK249" s="125" t="str">
        <f t="shared" ca="1" si="284"/>
        <v/>
      </c>
      <c r="BBL249" s="125" t="str">
        <f t="shared" ca="1" si="284"/>
        <v/>
      </c>
      <c r="BBM249" s="125" t="str">
        <f t="shared" ca="1" si="284"/>
        <v/>
      </c>
      <c r="BBN249" s="125" t="str">
        <f t="shared" ca="1" si="284"/>
        <v/>
      </c>
      <c r="BBO249" s="125" t="str">
        <f t="shared" ca="1" si="284"/>
        <v/>
      </c>
      <c r="BBP249" s="125" t="str">
        <f t="shared" ca="1" si="284"/>
        <v/>
      </c>
      <c r="BBQ249" s="125" t="str">
        <f t="shared" ca="1" si="284"/>
        <v/>
      </c>
      <c r="BBR249" s="125" t="str">
        <f t="shared" ca="1" si="284"/>
        <v/>
      </c>
      <c r="BBS249" s="125" t="str">
        <f t="shared" ca="1" si="284"/>
        <v/>
      </c>
      <c r="BBT249" s="125" t="str">
        <f t="shared" ca="1" si="284"/>
        <v/>
      </c>
      <c r="BBU249" s="125" t="str">
        <f t="shared" ca="1" si="284"/>
        <v/>
      </c>
      <c r="BBV249" s="125" t="str">
        <f t="shared" ca="1" si="284"/>
        <v/>
      </c>
      <c r="BBW249" s="125" t="str">
        <f t="shared" ca="1" si="284"/>
        <v/>
      </c>
      <c r="BBX249" s="125" t="str">
        <f t="shared" ca="1" si="284"/>
        <v/>
      </c>
      <c r="BBY249" s="125" t="str">
        <f t="shared" ca="1" si="284"/>
        <v/>
      </c>
      <c r="BBZ249" s="125" t="str">
        <f t="shared" ca="1" si="284"/>
        <v/>
      </c>
      <c r="BCA249" s="125" t="str">
        <f t="shared" ca="1" si="284"/>
        <v/>
      </c>
      <c r="BCB249" s="125" t="str">
        <f t="shared" ca="1" si="284"/>
        <v/>
      </c>
      <c r="BCC249" s="125" t="str">
        <f t="shared" ca="1" si="284"/>
        <v/>
      </c>
      <c r="BCD249" s="125" t="str">
        <f t="shared" ca="1" si="284"/>
        <v/>
      </c>
      <c r="BCE249" s="125" t="str">
        <f t="shared" ca="1" si="284"/>
        <v/>
      </c>
      <c r="BCF249" s="125" t="str">
        <f t="shared" ca="1" si="284"/>
        <v/>
      </c>
      <c r="BCG249" s="125" t="str">
        <f t="shared" ca="1" si="284"/>
        <v/>
      </c>
      <c r="BCH249" s="125" t="str">
        <f t="shared" ca="1" si="284"/>
        <v/>
      </c>
      <c r="BCI249" s="125" t="str">
        <f t="shared" ca="1" si="284"/>
        <v/>
      </c>
      <c r="BCJ249" s="125" t="str">
        <f t="shared" ca="1" si="284"/>
        <v/>
      </c>
      <c r="BCK249" s="125" t="str">
        <f t="shared" ca="1" si="284"/>
        <v/>
      </c>
      <c r="BCL249" s="125" t="str">
        <f t="shared" ca="1" si="284"/>
        <v/>
      </c>
      <c r="BCM249" s="125" t="str">
        <f t="shared" ca="1" si="284"/>
        <v/>
      </c>
      <c r="BCN249" s="125" t="str">
        <f t="shared" ca="1" si="284"/>
        <v/>
      </c>
      <c r="BCO249" s="125" t="str">
        <f t="shared" ca="1" si="284"/>
        <v/>
      </c>
      <c r="BCP249" s="125" t="str">
        <f t="shared" ca="1" si="284"/>
        <v/>
      </c>
      <c r="BCQ249" s="125" t="str">
        <f t="shared" ca="1" si="284"/>
        <v/>
      </c>
      <c r="BCR249" s="125" t="str">
        <f t="shared" ca="1" si="284"/>
        <v/>
      </c>
      <c r="BCS249" s="125" t="str">
        <f t="shared" ca="1" si="284"/>
        <v/>
      </c>
      <c r="BCT249" s="125" t="str">
        <f t="shared" ca="1" si="284"/>
        <v/>
      </c>
      <c r="BCU249" s="125" t="str">
        <f t="shared" ca="1" si="284"/>
        <v/>
      </c>
      <c r="BCV249" s="125" t="str">
        <f t="shared" ca="1" si="284"/>
        <v/>
      </c>
      <c r="BCW249" s="125" t="str">
        <f t="shared" ca="1" si="284"/>
        <v/>
      </c>
      <c r="BCX249" s="125" t="str">
        <f t="shared" ca="1" si="284"/>
        <v/>
      </c>
      <c r="BCY249" s="125" t="str">
        <f t="shared" ca="1" si="284"/>
        <v/>
      </c>
      <c r="BCZ249" s="125" t="str">
        <f t="shared" ca="1" si="284"/>
        <v/>
      </c>
      <c r="BDA249" s="125" t="str">
        <f t="shared" ca="1" si="284"/>
        <v/>
      </c>
      <c r="BDB249" s="125" t="str">
        <f t="shared" ca="1" si="284"/>
        <v/>
      </c>
      <c r="BDC249" s="125" t="str">
        <f t="shared" ca="1" si="284"/>
        <v/>
      </c>
      <c r="BDD249" s="125" t="str">
        <f t="shared" ca="1" si="284"/>
        <v/>
      </c>
      <c r="BDE249" s="125" t="str">
        <f t="shared" ca="1" si="284"/>
        <v/>
      </c>
      <c r="BDF249" s="125" t="str">
        <f t="shared" ca="1" si="284"/>
        <v/>
      </c>
      <c r="BDG249" s="125" t="str">
        <f t="shared" ca="1" si="284"/>
        <v/>
      </c>
      <c r="BDH249" s="125" t="str">
        <f t="shared" ca="1" si="284"/>
        <v/>
      </c>
      <c r="BDI249" s="125" t="str">
        <f t="shared" ca="1" si="284"/>
        <v/>
      </c>
      <c r="BDJ249" s="125" t="str">
        <f t="shared" ca="1" si="284"/>
        <v/>
      </c>
      <c r="BDK249" s="125" t="str">
        <f t="shared" ca="1" si="284"/>
        <v/>
      </c>
      <c r="BDL249" s="125" t="str">
        <f t="shared" ca="1" si="284"/>
        <v/>
      </c>
      <c r="BDM249" s="125" t="str">
        <f t="shared" ca="1" si="284"/>
        <v/>
      </c>
      <c r="BDN249" s="125" t="str">
        <f t="shared" ca="1" si="284"/>
        <v/>
      </c>
      <c r="BDO249" s="125" t="str">
        <f t="shared" ca="1" si="284"/>
        <v/>
      </c>
      <c r="BDP249" s="125" t="str">
        <f t="shared" ca="1" si="284"/>
        <v/>
      </c>
      <c r="BDQ249" s="125" t="str">
        <f t="shared" ref="BDQ249:BGB249" ca="1" si="285">IFERROR(INDEX(UNSPSCDes,MATCH(INDIRECT(ADDRESS(ROW(),COLUMN()-1,4)),UNSPSCCode,0)),"")</f>
        <v/>
      </c>
      <c r="BDR249" s="125" t="str">
        <f t="shared" ca="1" si="285"/>
        <v/>
      </c>
      <c r="BDS249" s="125" t="str">
        <f t="shared" ca="1" si="285"/>
        <v/>
      </c>
      <c r="BDT249" s="125" t="str">
        <f t="shared" ca="1" si="285"/>
        <v/>
      </c>
      <c r="BDU249" s="125" t="str">
        <f t="shared" ca="1" si="285"/>
        <v/>
      </c>
      <c r="BDV249" s="125" t="str">
        <f t="shared" ca="1" si="285"/>
        <v/>
      </c>
      <c r="BDW249" s="125" t="str">
        <f t="shared" ca="1" si="285"/>
        <v/>
      </c>
      <c r="BDX249" s="125" t="str">
        <f t="shared" ca="1" si="285"/>
        <v/>
      </c>
      <c r="BDY249" s="125" t="str">
        <f t="shared" ca="1" si="285"/>
        <v/>
      </c>
      <c r="BDZ249" s="125" t="str">
        <f t="shared" ca="1" si="285"/>
        <v/>
      </c>
      <c r="BEA249" s="125" t="str">
        <f t="shared" ca="1" si="285"/>
        <v/>
      </c>
      <c r="BEB249" s="125" t="str">
        <f t="shared" ca="1" si="285"/>
        <v/>
      </c>
      <c r="BEC249" s="125" t="str">
        <f t="shared" ca="1" si="285"/>
        <v/>
      </c>
      <c r="BED249" s="125" t="str">
        <f t="shared" ca="1" si="285"/>
        <v/>
      </c>
      <c r="BEE249" s="125" t="str">
        <f t="shared" ca="1" si="285"/>
        <v/>
      </c>
      <c r="BEF249" s="125" t="str">
        <f t="shared" ca="1" si="285"/>
        <v/>
      </c>
      <c r="BEG249" s="125" t="str">
        <f t="shared" ca="1" si="285"/>
        <v/>
      </c>
      <c r="BEH249" s="125" t="str">
        <f t="shared" ca="1" si="285"/>
        <v/>
      </c>
      <c r="BEI249" s="125" t="str">
        <f t="shared" ca="1" si="285"/>
        <v/>
      </c>
      <c r="BEJ249" s="125" t="str">
        <f t="shared" ca="1" si="285"/>
        <v/>
      </c>
      <c r="BEK249" s="125" t="str">
        <f t="shared" ca="1" si="285"/>
        <v/>
      </c>
      <c r="BEL249" s="125" t="str">
        <f t="shared" ca="1" si="285"/>
        <v/>
      </c>
      <c r="BEM249" s="125" t="str">
        <f t="shared" ca="1" si="285"/>
        <v/>
      </c>
      <c r="BEN249" s="125" t="str">
        <f t="shared" ca="1" si="285"/>
        <v/>
      </c>
      <c r="BEO249" s="125" t="str">
        <f t="shared" ca="1" si="285"/>
        <v/>
      </c>
      <c r="BEP249" s="125" t="str">
        <f t="shared" ca="1" si="285"/>
        <v/>
      </c>
      <c r="BEQ249" s="125" t="str">
        <f t="shared" ca="1" si="285"/>
        <v/>
      </c>
      <c r="BER249" s="125" t="str">
        <f t="shared" ca="1" si="285"/>
        <v/>
      </c>
      <c r="BES249" s="125" t="str">
        <f t="shared" ca="1" si="285"/>
        <v/>
      </c>
      <c r="BET249" s="125" t="str">
        <f t="shared" ca="1" si="285"/>
        <v/>
      </c>
      <c r="BEU249" s="125" t="str">
        <f t="shared" ca="1" si="285"/>
        <v/>
      </c>
      <c r="BEV249" s="125" t="str">
        <f t="shared" ca="1" si="285"/>
        <v/>
      </c>
      <c r="BEW249" s="125" t="str">
        <f t="shared" ca="1" si="285"/>
        <v/>
      </c>
      <c r="BEX249" s="125" t="str">
        <f t="shared" ca="1" si="285"/>
        <v/>
      </c>
      <c r="BEY249" s="125" t="str">
        <f t="shared" ca="1" si="285"/>
        <v/>
      </c>
      <c r="BEZ249" s="125" t="str">
        <f t="shared" ca="1" si="285"/>
        <v/>
      </c>
      <c r="BFA249" s="125" t="str">
        <f t="shared" ca="1" si="285"/>
        <v/>
      </c>
      <c r="BFB249" s="125" t="str">
        <f t="shared" ca="1" si="285"/>
        <v/>
      </c>
      <c r="BFC249" s="125" t="str">
        <f t="shared" ca="1" si="285"/>
        <v/>
      </c>
      <c r="BFD249" s="125" t="str">
        <f t="shared" ca="1" si="285"/>
        <v/>
      </c>
      <c r="BFE249" s="125" t="str">
        <f t="shared" ca="1" si="285"/>
        <v/>
      </c>
      <c r="BFF249" s="125" t="str">
        <f t="shared" ca="1" si="285"/>
        <v/>
      </c>
      <c r="BFG249" s="125" t="str">
        <f t="shared" ca="1" si="285"/>
        <v/>
      </c>
      <c r="BFH249" s="125" t="str">
        <f t="shared" ca="1" si="285"/>
        <v/>
      </c>
      <c r="BFI249" s="125" t="str">
        <f t="shared" ca="1" si="285"/>
        <v/>
      </c>
      <c r="BFJ249" s="125" t="str">
        <f t="shared" ca="1" si="285"/>
        <v/>
      </c>
      <c r="BFK249" s="125" t="str">
        <f t="shared" ca="1" si="285"/>
        <v/>
      </c>
      <c r="BFL249" s="125" t="str">
        <f t="shared" ca="1" si="285"/>
        <v/>
      </c>
      <c r="BFM249" s="125" t="str">
        <f t="shared" ca="1" si="285"/>
        <v/>
      </c>
      <c r="BFN249" s="125" t="str">
        <f t="shared" ca="1" si="285"/>
        <v/>
      </c>
      <c r="BFO249" s="125" t="str">
        <f t="shared" ca="1" si="285"/>
        <v/>
      </c>
      <c r="BFP249" s="125" t="str">
        <f t="shared" ca="1" si="285"/>
        <v/>
      </c>
      <c r="BFQ249" s="125" t="str">
        <f t="shared" ca="1" si="285"/>
        <v/>
      </c>
      <c r="BFR249" s="125" t="str">
        <f t="shared" ca="1" si="285"/>
        <v/>
      </c>
      <c r="BFS249" s="125" t="str">
        <f t="shared" ca="1" si="285"/>
        <v/>
      </c>
      <c r="BFT249" s="125" t="str">
        <f t="shared" ca="1" si="285"/>
        <v/>
      </c>
      <c r="BFU249" s="125" t="str">
        <f t="shared" ca="1" si="285"/>
        <v/>
      </c>
      <c r="BFV249" s="125" t="str">
        <f t="shared" ca="1" si="285"/>
        <v/>
      </c>
      <c r="BFW249" s="125" t="str">
        <f t="shared" ca="1" si="285"/>
        <v/>
      </c>
      <c r="BFX249" s="125" t="str">
        <f t="shared" ca="1" si="285"/>
        <v/>
      </c>
      <c r="BFY249" s="125" t="str">
        <f t="shared" ca="1" si="285"/>
        <v/>
      </c>
      <c r="BFZ249" s="125" t="str">
        <f t="shared" ca="1" si="285"/>
        <v/>
      </c>
      <c r="BGA249" s="125" t="str">
        <f t="shared" ca="1" si="285"/>
        <v/>
      </c>
      <c r="BGB249" s="125" t="str">
        <f t="shared" ca="1" si="285"/>
        <v/>
      </c>
      <c r="BGC249" s="125" t="str">
        <f t="shared" ref="BGC249:BIN249" ca="1" si="286">IFERROR(INDEX(UNSPSCDes,MATCH(INDIRECT(ADDRESS(ROW(),COLUMN()-1,4)),UNSPSCCode,0)),"")</f>
        <v/>
      </c>
      <c r="BGD249" s="125" t="str">
        <f t="shared" ca="1" si="286"/>
        <v/>
      </c>
      <c r="BGE249" s="125" t="str">
        <f t="shared" ca="1" si="286"/>
        <v/>
      </c>
      <c r="BGF249" s="125" t="str">
        <f t="shared" ca="1" si="286"/>
        <v/>
      </c>
      <c r="BGG249" s="125" t="str">
        <f t="shared" ca="1" si="286"/>
        <v/>
      </c>
      <c r="BGH249" s="125" t="str">
        <f t="shared" ca="1" si="286"/>
        <v/>
      </c>
      <c r="BGI249" s="125" t="str">
        <f t="shared" ca="1" si="286"/>
        <v/>
      </c>
      <c r="BGJ249" s="125" t="str">
        <f t="shared" ca="1" si="286"/>
        <v/>
      </c>
      <c r="BGK249" s="125" t="str">
        <f t="shared" ca="1" si="286"/>
        <v/>
      </c>
      <c r="BGL249" s="125" t="str">
        <f t="shared" ca="1" si="286"/>
        <v/>
      </c>
      <c r="BGM249" s="125" t="str">
        <f t="shared" ca="1" si="286"/>
        <v/>
      </c>
      <c r="BGN249" s="125" t="str">
        <f t="shared" ca="1" si="286"/>
        <v/>
      </c>
      <c r="BGO249" s="125" t="str">
        <f t="shared" ca="1" si="286"/>
        <v/>
      </c>
      <c r="BGP249" s="125" t="str">
        <f t="shared" ca="1" si="286"/>
        <v/>
      </c>
      <c r="BGQ249" s="125" t="str">
        <f t="shared" ca="1" si="286"/>
        <v/>
      </c>
      <c r="BGR249" s="125" t="str">
        <f t="shared" ca="1" si="286"/>
        <v/>
      </c>
      <c r="BGS249" s="125" t="str">
        <f t="shared" ca="1" si="286"/>
        <v/>
      </c>
      <c r="BGT249" s="125" t="str">
        <f t="shared" ca="1" si="286"/>
        <v/>
      </c>
      <c r="BGU249" s="125" t="str">
        <f t="shared" ca="1" si="286"/>
        <v/>
      </c>
      <c r="BGV249" s="125" t="str">
        <f t="shared" ca="1" si="286"/>
        <v/>
      </c>
      <c r="BGW249" s="125" t="str">
        <f t="shared" ca="1" si="286"/>
        <v/>
      </c>
      <c r="BGX249" s="125" t="str">
        <f t="shared" ca="1" si="286"/>
        <v/>
      </c>
      <c r="BGY249" s="125" t="str">
        <f t="shared" ca="1" si="286"/>
        <v/>
      </c>
      <c r="BGZ249" s="125" t="str">
        <f t="shared" ca="1" si="286"/>
        <v/>
      </c>
      <c r="BHA249" s="125" t="str">
        <f t="shared" ca="1" si="286"/>
        <v/>
      </c>
      <c r="BHB249" s="125" t="str">
        <f t="shared" ca="1" si="286"/>
        <v/>
      </c>
      <c r="BHC249" s="125" t="str">
        <f t="shared" ca="1" si="286"/>
        <v/>
      </c>
      <c r="BHD249" s="125" t="str">
        <f t="shared" ca="1" si="286"/>
        <v/>
      </c>
      <c r="BHE249" s="125" t="str">
        <f t="shared" ca="1" si="286"/>
        <v/>
      </c>
      <c r="BHF249" s="125" t="str">
        <f t="shared" ca="1" si="286"/>
        <v/>
      </c>
      <c r="BHG249" s="125" t="str">
        <f t="shared" ca="1" si="286"/>
        <v/>
      </c>
      <c r="BHH249" s="125" t="str">
        <f t="shared" ca="1" si="286"/>
        <v/>
      </c>
      <c r="BHI249" s="125" t="str">
        <f t="shared" ca="1" si="286"/>
        <v/>
      </c>
      <c r="BHJ249" s="125" t="str">
        <f t="shared" ca="1" si="286"/>
        <v/>
      </c>
      <c r="BHK249" s="125" t="str">
        <f t="shared" ca="1" si="286"/>
        <v/>
      </c>
      <c r="BHL249" s="125" t="str">
        <f t="shared" ca="1" si="286"/>
        <v/>
      </c>
      <c r="BHM249" s="125" t="str">
        <f t="shared" ca="1" si="286"/>
        <v/>
      </c>
      <c r="BHN249" s="125" t="str">
        <f t="shared" ca="1" si="286"/>
        <v/>
      </c>
      <c r="BHO249" s="125" t="str">
        <f t="shared" ca="1" si="286"/>
        <v/>
      </c>
      <c r="BHP249" s="125" t="str">
        <f t="shared" ca="1" si="286"/>
        <v/>
      </c>
      <c r="BHQ249" s="125" t="str">
        <f t="shared" ca="1" si="286"/>
        <v/>
      </c>
      <c r="BHR249" s="125" t="str">
        <f t="shared" ca="1" si="286"/>
        <v/>
      </c>
      <c r="BHS249" s="125" t="str">
        <f t="shared" ca="1" si="286"/>
        <v/>
      </c>
      <c r="BHT249" s="125" t="str">
        <f t="shared" ca="1" si="286"/>
        <v/>
      </c>
      <c r="BHU249" s="125" t="str">
        <f t="shared" ca="1" si="286"/>
        <v/>
      </c>
      <c r="BHV249" s="125" t="str">
        <f t="shared" ca="1" si="286"/>
        <v/>
      </c>
      <c r="BHW249" s="125" t="str">
        <f t="shared" ca="1" si="286"/>
        <v/>
      </c>
      <c r="BHX249" s="125" t="str">
        <f t="shared" ca="1" si="286"/>
        <v/>
      </c>
      <c r="BHY249" s="125" t="str">
        <f t="shared" ca="1" si="286"/>
        <v/>
      </c>
      <c r="BHZ249" s="125" t="str">
        <f t="shared" ca="1" si="286"/>
        <v/>
      </c>
      <c r="BIA249" s="125" t="str">
        <f t="shared" ca="1" si="286"/>
        <v/>
      </c>
      <c r="BIB249" s="125" t="str">
        <f t="shared" ca="1" si="286"/>
        <v/>
      </c>
      <c r="BIC249" s="125" t="str">
        <f t="shared" ca="1" si="286"/>
        <v/>
      </c>
      <c r="BID249" s="125" t="str">
        <f t="shared" ca="1" si="286"/>
        <v/>
      </c>
      <c r="BIE249" s="125" t="str">
        <f t="shared" ca="1" si="286"/>
        <v/>
      </c>
      <c r="BIF249" s="125" t="str">
        <f t="shared" ca="1" si="286"/>
        <v/>
      </c>
      <c r="BIG249" s="125" t="str">
        <f t="shared" ca="1" si="286"/>
        <v/>
      </c>
      <c r="BIH249" s="125" t="str">
        <f t="shared" ca="1" si="286"/>
        <v/>
      </c>
      <c r="BII249" s="125" t="str">
        <f t="shared" ca="1" si="286"/>
        <v/>
      </c>
      <c r="BIJ249" s="125" t="str">
        <f t="shared" ca="1" si="286"/>
        <v/>
      </c>
      <c r="BIK249" s="125" t="str">
        <f t="shared" ca="1" si="286"/>
        <v/>
      </c>
      <c r="BIL249" s="125" t="str">
        <f t="shared" ca="1" si="286"/>
        <v/>
      </c>
      <c r="BIM249" s="125" t="str">
        <f t="shared" ca="1" si="286"/>
        <v/>
      </c>
      <c r="BIN249" s="125" t="str">
        <f t="shared" ca="1" si="286"/>
        <v/>
      </c>
      <c r="BIO249" s="125" t="str">
        <f t="shared" ref="BIO249:BKZ249" ca="1" si="287">IFERROR(INDEX(UNSPSCDes,MATCH(INDIRECT(ADDRESS(ROW(),COLUMN()-1,4)),UNSPSCCode,0)),"")</f>
        <v/>
      </c>
      <c r="BIP249" s="125" t="str">
        <f t="shared" ca="1" si="287"/>
        <v/>
      </c>
      <c r="BIQ249" s="125" t="str">
        <f t="shared" ca="1" si="287"/>
        <v/>
      </c>
      <c r="BIR249" s="125" t="str">
        <f t="shared" ca="1" si="287"/>
        <v/>
      </c>
      <c r="BIS249" s="125" t="str">
        <f t="shared" ca="1" si="287"/>
        <v/>
      </c>
      <c r="BIT249" s="125" t="str">
        <f t="shared" ca="1" si="287"/>
        <v/>
      </c>
      <c r="BIU249" s="125" t="str">
        <f t="shared" ca="1" si="287"/>
        <v/>
      </c>
      <c r="BIV249" s="125" t="str">
        <f t="shared" ca="1" si="287"/>
        <v/>
      </c>
      <c r="BIW249" s="125" t="str">
        <f t="shared" ca="1" si="287"/>
        <v/>
      </c>
      <c r="BIX249" s="125" t="str">
        <f t="shared" ca="1" si="287"/>
        <v/>
      </c>
      <c r="BIY249" s="125" t="str">
        <f t="shared" ca="1" si="287"/>
        <v/>
      </c>
      <c r="BIZ249" s="125" t="str">
        <f t="shared" ca="1" si="287"/>
        <v/>
      </c>
      <c r="BJA249" s="125" t="str">
        <f t="shared" ca="1" si="287"/>
        <v/>
      </c>
      <c r="BJB249" s="125" t="str">
        <f t="shared" ca="1" si="287"/>
        <v/>
      </c>
      <c r="BJC249" s="125" t="str">
        <f t="shared" ca="1" si="287"/>
        <v/>
      </c>
      <c r="BJD249" s="125" t="str">
        <f t="shared" ca="1" si="287"/>
        <v/>
      </c>
      <c r="BJE249" s="125" t="str">
        <f t="shared" ca="1" si="287"/>
        <v/>
      </c>
      <c r="BJF249" s="125" t="str">
        <f t="shared" ca="1" si="287"/>
        <v/>
      </c>
      <c r="BJG249" s="125" t="str">
        <f t="shared" ca="1" si="287"/>
        <v/>
      </c>
      <c r="BJH249" s="125" t="str">
        <f t="shared" ca="1" si="287"/>
        <v/>
      </c>
      <c r="BJI249" s="125" t="str">
        <f t="shared" ca="1" si="287"/>
        <v/>
      </c>
      <c r="BJJ249" s="125" t="str">
        <f t="shared" ca="1" si="287"/>
        <v/>
      </c>
      <c r="BJK249" s="125" t="str">
        <f t="shared" ca="1" si="287"/>
        <v/>
      </c>
      <c r="BJL249" s="125" t="str">
        <f t="shared" ca="1" si="287"/>
        <v/>
      </c>
      <c r="BJM249" s="125" t="str">
        <f t="shared" ca="1" si="287"/>
        <v/>
      </c>
      <c r="BJN249" s="125" t="str">
        <f t="shared" ca="1" si="287"/>
        <v/>
      </c>
      <c r="BJO249" s="125" t="str">
        <f t="shared" ca="1" si="287"/>
        <v/>
      </c>
      <c r="BJP249" s="125" t="str">
        <f t="shared" ca="1" si="287"/>
        <v/>
      </c>
      <c r="BJQ249" s="125" t="str">
        <f t="shared" ca="1" si="287"/>
        <v/>
      </c>
      <c r="BJR249" s="125" t="str">
        <f t="shared" ca="1" si="287"/>
        <v/>
      </c>
      <c r="BJS249" s="125" t="str">
        <f t="shared" ca="1" si="287"/>
        <v/>
      </c>
      <c r="BJT249" s="125" t="str">
        <f t="shared" ca="1" si="287"/>
        <v/>
      </c>
      <c r="BJU249" s="125" t="str">
        <f t="shared" ca="1" si="287"/>
        <v/>
      </c>
      <c r="BJV249" s="125" t="str">
        <f t="shared" ca="1" si="287"/>
        <v/>
      </c>
      <c r="BJW249" s="125" t="str">
        <f t="shared" ca="1" si="287"/>
        <v/>
      </c>
      <c r="BJX249" s="125" t="str">
        <f t="shared" ca="1" si="287"/>
        <v/>
      </c>
      <c r="BJY249" s="125" t="str">
        <f t="shared" ca="1" si="287"/>
        <v/>
      </c>
      <c r="BJZ249" s="125" t="str">
        <f t="shared" ca="1" si="287"/>
        <v/>
      </c>
      <c r="BKA249" s="125" t="str">
        <f t="shared" ca="1" si="287"/>
        <v/>
      </c>
      <c r="BKB249" s="125" t="str">
        <f t="shared" ca="1" si="287"/>
        <v/>
      </c>
      <c r="BKC249" s="125" t="str">
        <f t="shared" ca="1" si="287"/>
        <v/>
      </c>
      <c r="BKD249" s="125" t="str">
        <f t="shared" ca="1" si="287"/>
        <v/>
      </c>
      <c r="BKE249" s="125" t="str">
        <f t="shared" ca="1" si="287"/>
        <v/>
      </c>
      <c r="BKF249" s="125" t="str">
        <f t="shared" ca="1" si="287"/>
        <v/>
      </c>
      <c r="BKG249" s="125" t="str">
        <f t="shared" ca="1" si="287"/>
        <v/>
      </c>
      <c r="BKH249" s="125" t="str">
        <f t="shared" ca="1" si="287"/>
        <v/>
      </c>
      <c r="BKI249" s="125" t="str">
        <f t="shared" ca="1" si="287"/>
        <v/>
      </c>
      <c r="BKJ249" s="125" t="str">
        <f t="shared" ca="1" si="287"/>
        <v/>
      </c>
      <c r="BKK249" s="125" t="str">
        <f t="shared" ca="1" si="287"/>
        <v/>
      </c>
      <c r="BKL249" s="125" t="str">
        <f t="shared" ca="1" si="287"/>
        <v/>
      </c>
      <c r="BKM249" s="125" t="str">
        <f t="shared" ca="1" si="287"/>
        <v/>
      </c>
      <c r="BKN249" s="125" t="str">
        <f t="shared" ca="1" si="287"/>
        <v/>
      </c>
      <c r="BKO249" s="125" t="str">
        <f t="shared" ca="1" si="287"/>
        <v/>
      </c>
      <c r="BKP249" s="125" t="str">
        <f t="shared" ca="1" si="287"/>
        <v/>
      </c>
      <c r="BKQ249" s="125" t="str">
        <f t="shared" ca="1" si="287"/>
        <v/>
      </c>
      <c r="BKR249" s="125" t="str">
        <f t="shared" ca="1" si="287"/>
        <v/>
      </c>
      <c r="BKS249" s="125" t="str">
        <f t="shared" ca="1" si="287"/>
        <v/>
      </c>
      <c r="BKT249" s="125" t="str">
        <f t="shared" ca="1" si="287"/>
        <v/>
      </c>
      <c r="BKU249" s="125" t="str">
        <f t="shared" ca="1" si="287"/>
        <v/>
      </c>
      <c r="BKV249" s="125" t="str">
        <f t="shared" ca="1" si="287"/>
        <v/>
      </c>
      <c r="BKW249" s="125" t="str">
        <f t="shared" ca="1" si="287"/>
        <v/>
      </c>
      <c r="BKX249" s="125" t="str">
        <f t="shared" ca="1" si="287"/>
        <v/>
      </c>
      <c r="BKY249" s="125" t="str">
        <f t="shared" ca="1" si="287"/>
        <v/>
      </c>
      <c r="BKZ249" s="125" t="str">
        <f t="shared" ca="1" si="287"/>
        <v/>
      </c>
      <c r="BLA249" s="125" t="str">
        <f t="shared" ref="BLA249:BNL249" ca="1" si="288">IFERROR(INDEX(UNSPSCDes,MATCH(INDIRECT(ADDRESS(ROW(),COLUMN()-1,4)),UNSPSCCode,0)),"")</f>
        <v/>
      </c>
      <c r="BLB249" s="125" t="str">
        <f t="shared" ca="1" si="288"/>
        <v/>
      </c>
      <c r="BLC249" s="125" t="str">
        <f t="shared" ca="1" si="288"/>
        <v/>
      </c>
      <c r="BLD249" s="125" t="str">
        <f t="shared" ca="1" si="288"/>
        <v/>
      </c>
      <c r="BLE249" s="125" t="str">
        <f t="shared" ca="1" si="288"/>
        <v/>
      </c>
      <c r="BLF249" s="125" t="str">
        <f t="shared" ca="1" si="288"/>
        <v/>
      </c>
      <c r="BLG249" s="125" t="str">
        <f t="shared" ca="1" si="288"/>
        <v/>
      </c>
      <c r="BLH249" s="125" t="str">
        <f t="shared" ca="1" si="288"/>
        <v/>
      </c>
      <c r="BLI249" s="125" t="str">
        <f t="shared" ca="1" si="288"/>
        <v/>
      </c>
      <c r="BLJ249" s="125" t="str">
        <f t="shared" ca="1" si="288"/>
        <v/>
      </c>
      <c r="BLK249" s="125" t="str">
        <f t="shared" ca="1" si="288"/>
        <v/>
      </c>
      <c r="BLL249" s="125" t="str">
        <f t="shared" ca="1" si="288"/>
        <v/>
      </c>
      <c r="BLM249" s="125" t="str">
        <f t="shared" ca="1" si="288"/>
        <v/>
      </c>
      <c r="BLN249" s="125" t="str">
        <f t="shared" ca="1" si="288"/>
        <v/>
      </c>
      <c r="BLO249" s="125" t="str">
        <f t="shared" ca="1" si="288"/>
        <v/>
      </c>
      <c r="BLP249" s="125" t="str">
        <f t="shared" ca="1" si="288"/>
        <v/>
      </c>
      <c r="BLQ249" s="125" t="str">
        <f t="shared" ca="1" si="288"/>
        <v/>
      </c>
      <c r="BLR249" s="125" t="str">
        <f t="shared" ca="1" si="288"/>
        <v/>
      </c>
      <c r="BLS249" s="125" t="str">
        <f t="shared" ca="1" si="288"/>
        <v/>
      </c>
      <c r="BLT249" s="125" t="str">
        <f t="shared" ca="1" si="288"/>
        <v/>
      </c>
      <c r="BLU249" s="125" t="str">
        <f t="shared" ca="1" si="288"/>
        <v/>
      </c>
      <c r="BLV249" s="125" t="str">
        <f t="shared" ca="1" si="288"/>
        <v/>
      </c>
      <c r="BLW249" s="125" t="str">
        <f t="shared" ca="1" si="288"/>
        <v/>
      </c>
      <c r="BLX249" s="125" t="str">
        <f t="shared" ca="1" si="288"/>
        <v/>
      </c>
      <c r="BLY249" s="125" t="str">
        <f t="shared" ca="1" si="288"/>
        <v/>
      </c>
      <c r="BLZ249" s="125" t="str">
        <f t="shared" ca="1" si="288"/>
        <v/>
      </c>
      <c r="BMA249" s="125" t="str">
        <f t="shared" ca="1" si="288"/>
        <v/>
      </c>
      <c r="BMB249" s="125" t="str">
        <f t="shared" ca="1" si="288"/>
        <v/>
      </c>
      <c r="BMC249" s="125" t="str">
        <f t="shared" ca="1" si="288"/>
        <v/>
      </c>
      <c r="BMD249" s="125" t="str">
        <f t="shared" ca="1" si="288"/>
        <v/>
      </c>
      <c r="BME249" s="125" t="str">
        <f t="shared" ca="1" si="288"/>
        <v/>
      </c>
      <c r="BMF249" s="125" t="str">
        <f t="shared" ca="1" si="288"/>
        <v/>
      </c>
      <c r="BMG249" s="125" t="str">
        <f t="shared" ca="1" si="288"/>
        <v/>
      </c>
      <c r="BMH249" s="125" t="str">
        <f t="shared" ca="1" si="288"/>
        <v/>
      </c>
      <c r="BMI249" s="125" t="str">
        <f t="shared" ca="1" si="288"/>
        <v/>
      </c>
      <c r="BMJ249" s="125" t="str">
        <f t="shared" ca="1" si="288"/>
        <v/>
      </c>
      <c r="BMK249" s="125" t="str">
        <f t="shared" ca="1" si="288"/>
        <v/>
      </c>
      <c r="BML249" s="125" t="str">
        <f t="shared" ca="1" si="288"/>
        <v/>
      </c>
      <c r="BMM249" s="125" t="str">
        <f t="shared" ca="1" si="288"/>
        <v/>
      </c>
      <c r="BMN249" s="125" t="str">
        <f t="shared" ca="1" si="288"/>
        <v/>
      </c>
      <c r="BMO249" s="125" t="str">
        <f t="shared" ca="1" si="288"/>
        <v/>
      </c>
      <c r="BMP249" s="125" t="str">
        <f t="shared" ca="1" si="288"/>
        <v/>
      </c>
      <c r="BMQ249" s="125" t="str">
        <f t="shared" ca="1" si="288"/>
        <v/>
      </c>
      <c r="BMR249" s="125" t="str">
        <f t="shared" ca="1" si="288"/>
        <v/>
      </c>
      <c r="BMS249" s="125" t="str">
        <f t="shared" ca="1" si="288"/>
        <v/>
      </c>
      <c r="BMT249" s="125" t="str">
        <f t="shared" ca="1" si="288"/>
        <v/>
      </c>
      <c r="BMU249" s="125" t="str">
        <f t="shared" ca="1" si="288"/>
        <v/>
      </c>
      <c r="BMV249" s="125" t="str">
        <f t="shared" ca="1" si="288"/>
        <v/>
      </c>
      <c r="BMW249" s="125" t="str">
        <f t="shared" ca="1" si="288"/>
        <v/>
      </c>
      <c r="BMX249" s="125" t="str">
        <f t="shared" ca="1" si="288"/>
        <v/>
      </c>
      <c r="BMY249" s="125" t="str">
        <f t="shared" ca="1" si="288"/>
        <v/>
      </c>
      <c r="BMZ249" s="125" t="str">
        <f t="shared" ca="1" si="288"/>
        <v/>
      </c>
      <c r="BNA249" s="125" t="str">
        <f t="shared" ca="1" si="288"/>
        <v/>
      </c>
      <c r="BNB249" s="125" t="str">
        <f t="shared" ca="1" si="288"/>
        <v/>
      </c>
      <c r="BNC249" s="125" t="str">
        <f t="shared" ca="1" si="288"/>
        <v/>
      </c>
      <c r="BND249" s="125" t="str">
        <f t="shared" ca="1" si="288"/>
        <v/>
      </c>
      <c r="BNE249" s="125" t="str">
        <f t="shared" ca="1" si="288"/>
        <v/>
      </c>
      <c r="BNF249" s="125" t="str">
        <f t="shared" ca="1" si="288"/>
        <v/>
      </c>
      <c r="BNG249" s="125" t="str">
        <f t="shared" ca="1" si="288"/>
        <v/>
      </c>
      <c r="BNH249" s="125" t="str">
        <f t="shared" ca="1" si="288"/>
        <v/>
      </c>
      <c r="BNI249" s="125" t="str">
        <f t="shared" ca="1" si="288"/>
        <v/>
      </c>
      <c r="BNJ249" s="125" t="str">
        <f t="shared" ca="1" si="288"/>
        <v/>
      </c>
      <c r="BNK249" s="125" t="str">
        <f t="shared" ca="1" si="288"/>
        <v/>
      </c>
      <c r="BNL249" s="125" t="str">
        <f t="shared" ca="1" si="288"/>
        <v/>
      </c>
      <c r="BNM249" s="125" t="str">
        <f t="shared" ref="BNM249:BPX249" ca="1" si="289">IFERROR(INDEX(UNSPSCDes,MATCH(INDIRECT(ADDRESS(ROW(),COLUMN()-1,4)),UNSPSCCode,0)),"")</f>
        <v/>
      </c>
      <c r="BNN249" s="125" t="str">
        <f t="shared" ca="1" si="289"/>
        <v/>
      </c>
      <c r="BNO249" s="125" t="str">
        <f t="shared" ca="1" si="289"/>
        <v/>
      </c>
      <c r="BNP249" s="125" t="str">
        <f t="shared" ca="1" si="289"/>
        <v/>
      </c>
      <c r="BNQ249" s="125" t="str">
        <f t="shared" ca="1" si="289"/>
        <v/>
      </c>
      <c r="BNR249" s="125" t="str">
        <f t="shared" ca="1" si="289"/>
        <v/>
      </c>
      <c r="BNS249" s="125" t="str">
        <f t="shared" ca="1" si="289"/>
        <v/>
      </c>
      <c r="BNT249" s="125" t="str">
        <f t="shared" ca="1" si="289"/>
        <v/>
      </c>
      <c r="BNU249" s="125" t="str">
        <f t="shared" ca="1" si="289"/>
        <v/>
      </c>
      <c r="BNV249" s="125" t="str">
        <f t="shared" ca="1" si="289"/>
        <v/>
      </c>
      <c r="BNW249" s="125" t="str">
        <f t="shared" ca="1" si="289"/>
        <v/>
      </c>
      <c r="BNX249" s="125" t="str">
        <f t="shared" ca="1" si="289"/>
        <v/>
      </c>
      <c r="BNY249" s="125" t="str">
        <f t="shared" ca="1" si="289"/>
        <v/>
      </c>
      <c r="BNZ249" s="125" t="str">
        <f t="shared" ca="1" si="289"/>
        <v/>
      </c>
      <c r="BOA249" s="125" t="str">
        <f t="shared" ca="1" si="289"/>
        <v/>
      </c>
      <c r="BOB249" s="125" t="str">
        <f t="shared" ca="1" si="289"/>
        <v/>
      </c>
      <c r="BOC249" s="125" t="str">
        <f t="shared" ca="1" si="289"/>
        <v/>
      </c>
      <c r="BOD249" s="125" t="str">
        <f t="shared" ca="1" si="289"/>
        <v/>
      </c>
      <c r="BOE249" s="125" t="str">
        <f t="shared" ca="1" si="289"/>
        <v/>
      </c>
      <c r="BOF249" s="125" t="str">
        <f t="shared" ca="1" si="289"/>
        <v/>
      </c>
      <c r="BOG249" s="125" t="str">
        <f t="shared" ca="1" si="289"/>
        <v/>
      </c>
      <c r="BOH249" s="125" t="str">
        <f t="shared" ca="1" si="289"/>
        <v/>
      </c>
      <c r="BOI249" s="125" t="str">
        <f t="shared" ca="1" si="289"/>
        <v/>
      </c>
      <c r="BOJ249" s="125" t="str">
        <f t="shared" ca="1" si="289"/>
        <v/>
      </c>
      <c r="BOK249" s="125" t="str">
        <f t="shared" ca="1" si="289"/>
        <v/>
      </c>
      <c r="BOL249" s="125" t="str">
        <f t="shared" ca="1" si="289"/>
        <v/>
      </c>
      <c r="BOM249" s="125" t="str">
        <f t="shared" ca="1" si="289"/>
        <v/>
      </c>
      <c r="BON249" s="125" t="str">
        <f t="shared" ca="1" si="289"/>
        <v/>
      </c>
      <c r="BOO249" s="125" t="str">
        <f t="shared" ca="1" si="289"/>
        <v/>
      </c>
      <c r="BOP249" s="125" t="str">
        <f t="shared" ca="1" si="289"/>
        <v/>
      </c>
      <c r="BOQ249" s="125" t="str">
        <f t="shared" ca="1" si="289"/>
        <v/>
      </c>
      <c r="BOR249" s="125" t="str">
        <f t="shared" ca="1" si="289"/>
        <v/>
      </c>
      <c r="BOS249" s="125" t="str">
        <f t="shared" ca="1" si="289"/>
        <v/>
      </c>
      <c r="BOT249" s="125" t="str">
        <f t="shared" ca="1" si="289"/>
        <v/>
      </c>
      <c r="BOU249" s="125" t="str">
        <f t="shared" ca="1" si="289"/>
        <v/>
      </c>
      <c r="BOV249" s="125" t="str">
        <f t="shared" ca="1" si="289"/>
        <v/>
      </c>
      <c r="BOW249" s="125" t="str">
        <f t="shared" ca="1" si="289"/>
        <v/>
      </c>
      <c r="BOX249" s="125" t="str">
        <f t="shared" ca="1" si="289"/>
        <v/>
      </c>
      <c r="BOY249" s="125" t="str">
        <f t="shared" ca="1" si="289"/>
        <v/>
      </c>
      <c r="BOZ249" s="125" t="str">
        <f t="shared" ca="1" si="289"/>
        <v/>
      </c>
      <c r="BPA249" s="125" t="str">
        <f t="shared" ca="1" si="289"/>
        <v/>
      </c>
      <c r="BPB249" s="125" t="str">
        <f t="shared" ca="1" si="289"/>
        <v/>
      </c>
      <c r="BPC249" s="125" t="str">
        <f t="shared" ca="1" si="289"/>
        <v/>
      </c>
      <c r="BPD249" s="125" t="str">
        <f t="shared" ca="1" si="289"/>
        <v/>
      </c>
      <c r="BPE249" s="125" t="str">
        <f t="shared" ca="1" si="289"/>
        <v/>
      </c>
      <c r="BPF249" s="125" t="str">
        <f t="shared" ca="1" si="289"/>
        <v/>
      </c>
      <c r="BPG249" s="125" t="str">
        <f t="shared" ca="1" si="289"/>
        <v/>
      </c>
      <c r="BPH249" s="125" t="str">
        <f t="shared" ca="1" si="289"/>
        <v/>
      </c>
      <c r="BPI249" s="125" t="str">
        <f t="shared" ca="1" si="289"/>
        <v/>
      </c>
      <c r="BPJ249" s="125" t="str">
        <f t="shared" ca="1" si="289"/>
        <v/>
      </c>
      <c r="BPK249" s="125" t="str">
        <f t="shared" ca="1" si="289"/>
        <v/>
      </c>
      <c r="BPL249" s="125" t="str">
        <f t="shared" ca="1" si="289"/>
        <v/>
      </c>
      <c r="BPM249" s="125" t="str">
        <f t="shared" ca="1" si="289"/>
        <v/>
      </c>
      <c r="BPN249" s="125" t="str">
        <f t="shared" ca="1" si="289"/>
        <v/>
      </c>
      <c r="BPO249" s="125" t="str">
        <f t="shared" ca="1" si="289"/>
        <v/>
      </c>
      <c r="BPP249" s="125" t="str">
        <f t="shared" ca="1" si="289"/>
        <v/>
      </c>
      <c r="BPQ249" s="125" t="str">
        <f t="shared" ca="1" si="289"/>
        <v/>
      </c>
      <c r="BPR249" s="125" t="str">
        <f t="shared" ca="1" si="289"/>
        <v/>
      </c>
      <c r="BPS249" s="125" t="str">
        <f t="shared" ca="1" si="289"/>
        <v/>
      </c>
      <c r="BPT249" s="125" t="str">
        <f t="shared" ca="1" si="289"/>
        <v/>
      </c>
      <c r="BPU249" s="125" t="str">
        <f t="shared" ca="1" si="289"/>
        <v/>
      </c>
      <c r="BPV249" s="125" t="str">
        <f t="shared" ca="1" si="289"/>
        <v/>
      </c>
      <c r="BPW249" s="125" t="str">
        <f t="shared" ca="1" si="289"/>
        <v/>
      </c>
      <c r="BPX249" s="125" t="str">
        <f t="shared" ca="1" si="289"/>
        <v/>
      </c>
      <c r="BPY249" s="125" t="str">
        <f t="shared" ref="BPY249:BSJ249" ca="1" si="290">IFERROR(INDEX(UNSPSCDes,MATCH(INDIRECT(ADDRESS(ROW(),COLUMN()-1,4)),UNSPSCCode,0)),"")</f>
        <v/>
      </c>
      <c r="BPZ249" s="125" t="str">
        <f t="shared" ca="1" si="290"/>
        <v/>
      </c>
      <c r="BQA249" s="125" t="str">
        <f t="shared" ca="1" si="290"/>
        <v/>
      </c>
      <c r="BQB249" s="125" t="str">
        <f t="shared" ca="1" si="290"/>
        <v/>
      </c>
      <c r="BQC249" s="125" t="str">
        <f t="shared" ca="1" si="290"/>
        <v/>
      </c>
      <c r="BQD249" s="125" t="str">
        <f t="shared" ca="1" si="290"/>
        <v/>
      </c>
      <c r="BQE249" s="125" t="str">
        <f t="shared" ca="1" si="290"/>
        <v/>
      </c>
      <c r="BQF249" s="125" t="str">
        <f t="shared" ca="1" si="290"/>
        <v/>
      </c>
      <c r="BQG249" s="125" t="str">
        <f t="shared" ca="1" si="290"/>
        <v/>
      </c>
      <c r="BQH249" s="125" t="str">
        <f t="shared" ca="1" si="290"/>
        <v/>
      </c>
      <c r="BQI249" s="125" t="str">
        <f t="shared" ca="1" si="290"/>
        <v/>
      </c>
      <c r="BQJ249" s="125" t="str">
        <f t="shared" ca="1" si="290"/>
        <v/>
      </c>
      <c r="BQK249" s="125" t="str">
        <f t="shared" ca="1" si="290"/>
        <v/>
      </c>
      <c r="BQL249" s="125" t="str">
        <f t="shared" ca="1" si="290"/>
        <v/>
      </c>
      <c r="BQM249" s="125" t="str">
        <f t="shared" ca="1" si="290"/>
        <v/>
      </c>
      <c r="BQN249" s="125" t="str">
        <f t="shared" ca="1" si="290"/>
        <v/>
      </c>
      <c r="BQO249" s="125" t="str">
        <f t="shared" ca="1" si="290"/>
        <v/>
      </c>
      <c r="BQP249" s="125" t="str">
        <f t="shared" ca="1" si="290"/>
        <v/>
      </c>
      <c r="BQQ249" s="125" t="str">
        <f t="shared" ca="1" si="290"/>
        <v/>
      </c>
      <c r="BQR249" s="125" t="str">
        <f t="shared" ca="1" si="290"/>
        <v/>
      </c>
      <c r="BQS249" s="125" t="str">
        <f t="shared" ca="1" si="290"/>
        <v/>
      </c>
      <c r="BQT249" s="125" t="str">
        <f t="shared" ca="1" si="290"/>
        <v/>
      </c>
      <c r="BQU249" s="125" t="str">
        <f t="shared" ca="1" si="290"/>
        <v/>
      </c>
      <c r="BQV249" s="125" t="str">
        <f t="shared" ca="1" si="290"/>
        <v/>
      </c>
      <c r="BQW249" s="125" t="str">
        <f t="shared" ca="1" si="290"/>
        <v/>
      </c>
      <c r="BQX249" s="125" t="str">
        <f t="shared" ca="1" si="290"/>
        <v/>
      </c>
      <c r="BQY249" s="125" t="str">
        <f t="shared" ca="1" si="290"/>
        <v/>
      </c>
      <c r="BQZ249" s="125" t="str">
        <f t="shared" ca="1" si="290"/>
        <v/>
      </c>
      <c r="BRA249" s="125" t="str">
        <f t="shared" ca="1" si="290"/>
        <v/>
      </c>
      <c r="BRB249" s="125" t="str">
        <f t="shared" ca="1" si="290"/>
        <v/>
      </c>
      <c r="BRC249" s="125" t="str">
        <f t="shared" ca="1" si="290"/>
        <v/>
      </c>
      <c r="BRD249" s="125" t="str">
        <f t="shared" ca="1" si="290"/>
        <v/>
      </c>
      <c r="BRE249" s="125" t="str">
        <f t="shared" ca="1" si="290"/>
        <v/>
      </c>
      <c r="BRF249" s="125" t="str">
        <f t="shared" ca="1" si="290"/>
        <v/>
      </c>
      <c r="BRG249" s="125" t="str">
        <f t="shared" ca="1" si="290"/>
        <v/>
      </c>
      <c r="BRH249" s="125" t="str">
        <f t="shared" ca="1" si="290"/>
        <v/>
      </c>
      <c r="BRI249" s="125" t="str">
        <f t="shared" ca="1" si="290"/>
        <v/>
      </c>
      <c r="BRJ249" s="125" t="str">
        <f t="shared" ca="1" si="290"/>
        <v/>
      </c>
      <c r="BRK249" s="125" t="str">
        <f t="shared" ca="1" si="290"/>
        <v/>
      </c>
      <c r="BRL249" s="125" t="str">
        <f t="shared" ca="1" si="290"/>
        <v/>
      </c>
      <c r="BRM249" s="125" t="str">
        <f t="shared" ca="1" si="290"/>
        <v/>
      </c>
      <c r="BRN249" s="125" t="str">
        <f t="shared" ca="1" si="290"/>
        <v/>
      </c>
      <c r="BRO249" s="125" t="str">
        <f t="shared" ca="1" si="290"/>
        <v/>
      </c>
      <c r="BRP249" s="125" t="str">
        <f t="shared" ca="1" si="290"/>
        <v/>
      </c>
      <c r="BRQ249" s="125" t="str">
        <f t="shared" ca="1" si="290"/>
        <v/>
      </c>
      <c r="BRR249" s="125" t="str">
        <f t="shared" ca="1" si="290"/>
        <v/>
      </c>
      <c r="BRS249" s="125" t="str">
        <f t="shared" ca="1" si="290"/>
        <v/>
      </c>
      <c r="BRT249" s="125" t="str">
        <f t="shared" ca="1" si="290"/>
        <v/>
      </c>
      <c r="BRU249" s="125" t="str">
        <f t="shared" ca="1" si="290"/>
        <v/>
      </c>
      <c r="BRV249" s="125" t="str">
        <f t="shared" ca="1" si="290"/>
        <v/>
      </c>
      <c r="BRW249" s="125" t="str">
        <f t="shared" ca="1" si="290"/>
        <v/>
      </c>
      <c r="BRX249" s="125" t="str">
        <f t="shared" ca="1" si="290"/>
        <v/>
      </c>
      <c r="BRY249" s="125" t="str">
        <f t="shared" ca="1" si="290"/>
        <v/>
      </c>
      <c r="BRZ249" s="125" t="str">
        <f t="shared" ca="1" si="290"/>
        <v/>
      </c>
      <c r="BSA249" s="125" t="str">
        <f t="shared" ca="1" si="290"/>
        <v/>
      </c>
      <c r="BSB249" s="125" t="str">
        <f t="shared" ca="1" si="290"/>
        <v/>
      </c>
      <c r="BSC249" s="125" t="str">
        <f t="shared" ca="1" si="290"/>
        <v/>
      </c>
      <c r="BSD249" s="125" t="str">
        <f t="shared" ca="1" si="290"/>
        <v/>
      </c>
      <c r="BSE249" s="125" t="str">
        <f t="shared" ca="1" si="290"/>
        <v/>
      </c>
      <c r="BSF249" s="125" t="str">
        <f t="shared" ca="1" si="290"/>
        <v/>
      </c>
      <c r="BSG249" s="125" t="str">
        <f t="shared" ca="1" si="290"/>
        <v/>
      </c>
      <c r="BSH249" s="125" t="str">
        <f t="shared" ca="1" si="290"/>
        <v/>
      </c>
      <c r="BSI249" s="125" t="str">
        <f t="shared" ca="1" si="290"/>
        <v/>
      </c>
      <c r="BSJ249" s="125" t="str">
        <f t="shared" ca="1" si="290"/>
        <v/>
      </c>
      <c r="BSK249" s="125" t="str">
        <f t="shared" ref="BSK249:BUV249" ca="1" si="291">IFERROR(INDEX(UNSPSCDes,MATCH(INDIRECT(ADDRESS(ROW(),COLUMN()-1,4)),UNSPSCCode,0)),"")</f>
        <v/>
      </c>
      <c r="BSL249" s="125" t="str">
        <f t="shared" ca="1" si="291"/>
        <v/>
      </c>
      <c r="BSM249" s="125" t="str">
        <f t="shared" ca="1" si="291"/>
        <v/>
      </c>
      <c r="BSN249" s="125" t="str">
        <f t="shared" ca="1" si="291"/>
        <v/>
      </c>
      <c r="BSO249" s="125" t="str">
        <f t="shared" ca="1" si="291"/>
        <v/>
      </c>
      <c r="BSP249" s="125" t="str">
        <f t="shared" ca="1" si="291"/>
        <v/>
      </c>
      <c r="BSQ249" s="125" t="str">
        <f t="shared" ca="1" si="291"/>
        <v/>
      </c>
      <c r="BSR249" s="125" t="str">
        <f t="shared" ca="1" si="291"/>
        <v/>
      </c>
      <c r="BSS249" s="125" t="str">
        <f t="shared" ca="1" si="291"/>
        <v/>
      </c>
      <c r="BST249" s="125" t="str">
        <f t="shared" ca="1" si="291"/>
        <v/>
      </c>
      <c r="BSU249" s="125" t="str">
        <f t="shared" ca="1" si="291"/>
        <v/>
      </c>
      <c r="BSV249" s="125" t="str">
        <f t="shared" ca="1" si="291"/>
        <v/>
      </c>
      <c r="BSW249" s="125" t="str">
        <f t="shared" ca="1" si="291"/>
        <v/>
      </c>
      <c r="BSX249" s="125" t="str">
        <f t="shared" ca="1" si="291"/>
        <v/>
      </c>
      <c r="BSY249" s="125" t="str">
        <f t="shared" ca="1" si="291"/>
        <v/>
      </c>
      <c r="BSZ249" s="125" t="str">
        <f t="shared" ca="1" si="291"/>
        <v/>
      </c>
      <c r="BTA249" s="125" t="str">
        <f t="shared" ca="1" si="291"/>
        <v/>
      </c>
      <c r="BTB249" s="125" t="str">
        <f t="shared" ca="1" si="291"/>
        <v/>
      </c>
      <c r="BTC249" s="125" t="str">
        <f t="shared" ca="1" si="291"/>
        <v/>
      </c>
      <c r="BTD249" s="125" t="str">
        <f t="shared" ca="1" si="291"/>
        <v/>
      </c>
      <c r="BTE249" s="125" t="str">
        <f t="shared" ca="1" si="291"/>
        <v/>
      </c>
      <c r="BTF249" s="125" t="str">
        <f t="shared" ca="1" si="291"/>
        <v/>
      </c>
      <c r="BTG249" s="125" t="str">
        <f t="shared" ca="1" si="291"/>
        <v/>
      </c>
      <c r="BTH249" s="125" t="str">
        <f t="shared" ca="1" si="291"/>
        <v/>
      </c>
      <c r="BTI249" s="125" t="str">
        <f t="shared" ca="1" si="291"/>
        <v/>
      </c>
      <c r="BTJ249" s="125" t="str">
        <f t="shared" ca="1" si="291"/>
        <v/>
      </c>
      <c r="BTK249" s="125" t="str">
        <f t="shared" ca="1" si="291"/>
        <v/>
      </c>
      <c r="BTL249" s="125" t="str">
        <f t="shared" ca="1" si="291"/>
        <v/>
      </c>
      <c r="BTM249" s="125" t="str">
        <f t="shared" ca="1" si="291"/>
        <v/>
      </c>
      <c r="BTN249" s="125" t="str">
        <f t="shared" ca="1" si="291"/>
        <v/>
      </c>
      <c r="BTO249" s="125" t="str">
        <f t="shared" ca="1" si="291"/>
        <v/>
      </c>
      <c r="BTP249" s="125" t="str">
        <f t="shared" ca="1" si="291"/>
        <v/>
      </c>
      <c r="BTQ249" s="125" t="str">
        <f t="shared" ca="1" si="291"/>
        <v/>
      </c>
      <c r="BTR249" s="125" t="str">
        <f t="shared" ca="1" si="291"/>
        <v/>
      </c>
      <c r="BTS249" s="125" t="str">
        <f t="shared" ca="1" si="291"/>
        <v/>
      </c>
      <c r="BTT249" s="125" t="str">
        <f t="shared" ca="1" si="291"/>
        <v/>
      </c>
      <c r="BTU249" s="125" t="str">
        <f t="shared" ca="1" si="291"/>
        <v/>
      </c>
      <c r="BTV249" s="125" t="str">
        <f t="shared" ca="1" si="291"/>
        <v/>
      </c>
      <c r="BTW249" s="125" t="str">
        <f t="shared" ca="1" si="291"/>
        <v/>
      </c>
      <c r="BTX249" s="125" t="str">
        <f t="shared" ca="1" si="291"/>
        <v/>
      </c>
      <c r="BTY249" s="125" t="str">
        <f t="shared" ca="1" si="291"/>
        <v/>
      </c>
      <c r="BTZ249" s="125" t="str">
        <f t="shared" ca="1" si="291"/>
        <v/>
      </c>
      <c r="BUA249" s="125" t="str">
        <f t="shared" ca="1" si="291"/>
        <v/>
      </c>
      <c r="BUB249" s="125" t="str">
        <f t="shared" ca="1" si="291"/>
        <v/>
      </c>
      <c r="BUC249" s="125" t="str">
        <f t="shared" ca="1" si="291"/>
        <v/>
      </c>
      <c r="BUD249" s="125" t="str">
        <f t="shared" ca="1" si="291"/>
        <v/>
      </c>
      <c r="BUE249" s="125" t="str">
        <f t="shared" ca="1" si="291"/>
        <v/>
      </c>
      <c r="BUF249" s="125" t="str">
        <f t="shared" ca="1" si="291"/>
        <v/>
      </c>
      <c r="BUG249" s="125" t="str">
        <f t="shared" ca="1" si="291"/>
        <v/>
      </c>
      <c r="BUH249" s="125" t="str">
        <f t="shared" ca="1" si="291"/>
        <v/>
      </c>
      <c r="BUI249" s="125" t="str">
        <f t="shared" ca="1" si="291"/>
        <v/>
      </c>
      <c r="BUJ249" s="125" t="str">
        <f t="shared" ca="1" si="291"/>
        <v/>
      </c>
      <c r="BUK249" s="125" t="str">
        <f t="shared" ca="1" si="291"/>
        <v/>
      </c>
      <c r="BUL249" s="125" t="str">
        <f t="shared" ca="1" si="291"/>
        <v/>
      </c>
      <c r="BUM249" s="125" t="str">
        <f t="shared" ca="1" si="291"/>
        <v/>
      </c>
      <c r="BUN249" s="125" t="str">
        <f t="shared" ca="1" si="291"/>
        <v/>
      </c>
      <c r="BUO249" s="125" t="str">
        <f t="shared" ca="1" si="291"/>
        <v/>
      </c>
      <c r="BUP249" s="125" t="str">
        <f t="shared" ca="1" si="291"/>
        <v/>
      </c>
      <c r="BUQ249" s="125" t="str">
        <f t="shared" ca="1" si="291"/>
        <v/>
      </c>
      <c r="BUR249" s="125" t="str">
        <f t="shared" ca="1" si="291"/>
        <v/>
      </c>
      <c r="BUS249" s="125" t="str">
        <f t="shared" ca="1" si="291"/>
        <v/>
      </c>
      <c r="BUT249" s="125" t="str">
        <f t="shared" ca="1" si="291"/>
        <v/>
      </c>
      <c r="BUU249" s="125" t="str">
        <f t="shared" ca="1" si="291"/>
        <v/>
      </c>
      <c r="BUV249" s="125" t="str">
        <f t="shared" ca="1" si="291"/>
        <v/>
      </c>
      <c r="BUW249" s="125" t="str">
        <f t="shared" ref="BUW249:BXH249" ca="1" si="292">IFERROR(INDEX(UNSPSCDes,MATCH(INDIRECT(ADDRESS(ROW(),COLUMN()-1,4)),UNSPSCCode,0)),"")</f>
        <v/>
      </c>
      <c r="BUX249" s="125" t="str">
        <f t="shared" ca="1" si="292"/>
        <v/>
      </c>
      <c r="BUY249" s="125" t="str">
        <f t="shared" ca="1" si="292"/>
        <v/>
      </c>
      <c r="BUZ249" s="125" t="str">
        <f t="shared" ca="1" si="292"/>
        <v/>
      </c>
      <c r="BVA249" s="125" t="str">
        <f t="shared" ca="1" si="292"/>
        <v/>
      </c>
      <c r="BVB249" s="125" t="str">
        <f t="shared" ca="1" si="292"/>
        <v/>
      </c>
      <c r="BVC249" s="125" t="str">
        <f t="shared" ca="1" si="292"/>
        <v/>
      </c>
      <c r="BVD249" s="125" t="str">
        <f t="shared" ca="1" si="292"/>
        <v/>
      </c>
      <c r="BVE249" s="125" t="str">
        <f t="shared" ca="1" si="292"/>
        <v/>
      </c>
      <c r="BVF249" s="125" t="str">
        <f t="shared" ca="1" si="292"/>
        <v/>
      </c>
      <c r="BVG249" s="125" t="str">
        <f t="shared" ca="1" si="292"/>
        <v/>
      </c>
      <c r="BVH249" s="125" t="str">
        <f t="shared" ca="1" si="292"/>
        <v/>
      </c>
      <c r="BVI249" s="125" t="str">
        <f t="shared" ca="1" si="292"/>
        <v/>
      </c>
      <c r="BVJ249" s="125" t="str">
        <f t="shared" ca="1" si="292"/>
        <v/>
      </c>
      <c r="BVK249" s="125" t="str">
        <f t="shared" ca="1" si="292"/>
        <v/>
      </c>
      <c r="BVL249" s="125" t="str">
        <f t="shared" ca="1" si="292"/>
        <v/>
      </c>
      <c r="BVM249" s="125" t="str">
        <f t="shared" ca="1" si="292"/>
        <v/>
      </c>
      <c r="BVN249" s="125" t="str">
        <f t="shared" ca="1" si="292"/>
        <v/>
      </c>
      <c r="BVO249" s="125" t="str">
        <f t="shared" ca="1" si="292"/>
        <v/>
      </c>
      <c r="BVP249" s="125" t="str">
        <f t="shared" ca="1" si="292"/>
        <v/>
      </c>
      <c r="BVQ249" s="125" t="str">
        <f t="shared" ca="1" si="292"/>
        <v/>
      </c>
      <c r="BVR249" s="125" t="str">
        <f t="shared" ca="1" si="292"/>
        <v/>
      </c>
      <c r="BVS249" s="125" t="str">
        <f t="shared" ca="1" si="292"/>
        <v/>
      </c>
      <c r="BVT249" s="125" t="str">
        <f t="shared" ca="1" si="292"/>
        <v/>
      </c>
      <c r="BVU249" s="125" t="str">
        <f t="shared" ca="1" si="292"/>
        <v/>
      </c>
      <c r="BVV249" s="125" t="str">
        <f t="shared" ca="1" si="292"/>
        <v/>
      </c>
      <c r="BVW249" s="125" t="str">
        <f t="shared" ca="1" si="292"/>
        <v/>
      </c>
      <c r="BVX249" s="125" t="str">
        <f t="shared" ca="1" si="292"/>
        <v/>
      </c>
      <c r="BVY249" s="125" t="str">
        <f t="shared" ca="1" si="292"/>
        <v/>
      </c>
      <c r="BVZ249" s="125" t="str">
        <f t="shared" ca="1" si="292"/>
        <v/>
      </c>
      <c r="BWA249" s="125" t="str">
        <f t="shared" ca="1" si="292"/>
        <v/>
      </c>
      <c r="BWB249" s="125" t="str">
        <f t="shared" ca="1" si="292"/>
        <v/>
      </c>
      <c r="BWC249" s="125" t="str">
        <f t="shared" ca="1" si="292"/>
        <v/>
      </c>
      <c r="BWD249" s="125" t="str">
        <f t="shared" ca="1" si="292"/>
        <v/>
      </c>
      <c r="BWE249" s="125" t="str">
        <f t="shared" ca="1" si="292"/>
        <v/>
      </c>
      <c r="BWF249" s="125" t="str">
        <f t="shared" ca="1" si="292"/>
        <v/>
      </c>
      <c r="BWG249" s="125" t="str">
        <f t="shared" ca="1" si="292"/>
        <v/>
      </c>
      <c r="BWH249" s="125" t="str">
        <f t="shared" ca="1" si="292"/>
        <v/>
      </c>
      <c r="BWI249" s="125" t="str">
        <f t="shared" ca="1" si="292"/>
        <v/>
      </c>
      <c r="BWJ249" s="125" t="str">
        <f t="shared" ca="1" si="292"/>
        <v/>
      </c>
      <c r="BWK249" s="125" t="str">
        <f t="shared" ca="1" si="292"/>
        <v/>
      </c>
      <c r="BWL249" s="125" t="str">
        <f t="shared" ca="1" si="292"/>
        <v/>
      </c>
      <c r="BWM249" s="125" t="str">
        <f t="shared" ca="1" si="292"/>
        <v/>
      </c>
      <c r="BWN249" s="125" t="str">
        <f t="shared" ca="1" si="292"/>
        <v/>
      </c>
      <c r="BWO249" s="125" t="str">
        <f t="shared" ca="1" si="292"/>
        <v/>
      </c>
      <c r="BWP249" s="125" t="str">
        <f t="shared" ca="1" si="292"/>
        <v/>
      </c>
      <c r="BWQ249" s="125" t="str">
        <f t="shared" ca="1" si="292"/>
        <v/>
      </c>
      <c r="BWR249" s="125" t="str">
        <f t="shared" ca="1" si="292"/>
        <v/>
      </c>
      <c r="BWS249" s="125" t="str">
        <f t="shared" ca="1" si="292"/>
        <v/>
      </c>
      <c r="BWT249" s="125" t="str">
        <f t="shared" ca="1" si="292"/>
        <v/>
      </c>
      <c r="BWU249" s="125" t="str">
        <f t="shared" ca="1" si="292"/>
        <v/>
      </c>
      <c r="BWV249" s="125" t="str">
        <f t="shared" ca="1" si="292"/>
        <v/>
      </c>
      <c r="BWW249" s="125" t="str">
        <f t="shared" ca="1" si="292"/>
        <v/>
      </c>
      <c r="BWX249" s="125" t="str">
        <f t="shared" ca="1" si="292"/>
        <v/>
      </c>
      <c r="BWY249" s="125" t="str">
        <f t="shared" ca="1" si="292"/>
        <v/>
      </c>
      <c r="BWZ249" s="125" t="str">
        <f t="shared" ca="1" si="292"/>
        <v/>
      </c>
      <c r="BXA249" s="125" t="str">
        <f t="shared" ca="1" si="292"/>
        <v/>
      </c>
      <c r="BXB249" s="125" t="str">
        <f t="shared" ca="1" si="292"/>
        <v/>
      </c>
      <c r="BXC249" s="125" t="str">
        <f t="shared" ca="1" si="292"/>
        <v/>
      </c>
      <c r="BXD249" s="125" t="str">
        <f t="shared" ca="1" si="292"/>
        <v/>
      </c>
      <c r="BXE249" s="125" t="str">
        <f t="shared" ca="1" si="292"/>
        <v/>
      </c>
      <c r="BXF249" s="125" t="str">
        <f t="shared" ca="1" si="292"/>
        <v/>
      </c>
      <c r="BXG249" s="125" t="str">
        <f t="shared" ca="1" si="292"/>
        <v/>
      </c>
      <c r="BXH249" s="125" t="str">
        <f t="shared" ca="1" si="292"/>
        <v/>
      </c>
      <c r="BXI249" s="125" t="str">
        <f t="shared" ref="BXI249:BZT249" ca="1" si="293">IFERROR(INDEX(UNSPSCDes,MATCH(INDIRECT(ADDRESS(ROW(),COLUMN()-1,4)),UNSPSCCode,0)),"")</f>
        <v/>
      </c>
      <c r="BXJ249" s="125" t="str">
        <f t="shared" ca="1" si="293"/>
        <v/>
      </c>
      <c r="BXK249" s="125" t="str">
        <f t="shared" ca="1" si="293"/>
        <v/>
      </c>
      <c r="BXL249" s="125" t="str">
        <f t="shared" ca="1" si="293"/>
        <v/>
      </c>
      <c r="BXM249" s="125" t="str">
        <f t="shared" ca="1" si="293"/>
        <v/>
      </c>
      <c r="BXN249" s="125" t="str">
        <f t="shared" ca="1" si="293"/>
        <v/>
      </c>
      <c r="BXO249" s="125" t="str">
        <f t="shared" ca="1" si="293"/>
        <v/>
      </c>
      <c r="BXP249" s="125" t="str">
        <f t="shared" ca="1" si="293"/>
        <v/>
      </c>
      <c r="BXQ249" s="125" t="str">
        <f t="shared" ca="1" si="293"/>
        <v/>
      </c>
      <c r="BXR249" s="125" t="str">
        <f t="shared" ca="1" si="293"/>
        <v/>
      </c>
      <c r="BXS249" s="125" t="str">
        <f t="shared" ca="1" si="293"/>
        <v/>
      </c>
      <c r="BXT249" s="125" t="str">
        <f t="shared" ca="1" si="293"/>
        <v/>
      </c>
      <c r="BXU249" s="125" t="str">
        <f t="shared" ca="1" si="293"/>
        <v/>
      </c>
      <c r="BXV249" s="125" t="str">
        <f t="shared" ca="1" si="293"/>
        <v/>
      </c>
      <c r="BXW249" s="125" t="str">
        <f t="shared" ca="1" si="293"/>
        <v/>
      </c>
      <c r="BXX249" s="125" t="str">
        <f t="shared" ca="1" si="293"/>
        <v/>
      </c>
      <c r="BXY249" s="125" t="str">
        <f t="shared" ca="1" si="293"/>
        <v/>
      </c>
      <c r="BXZ249" s="125" t="str">
        <f t="shared" ca="1" si="293"/>
        <v/>
      </c>
      <c r="BYA249" s="125" t="str">
        <f t="shared" ca="1" si="293"/>
        <v/>
      </c>
      <c r="BYB249" s="125" t="str">
        <f t="shared" ca="1" si="293"/>
        <v/>
      </c>
      <c r="BYC249" s="125" t="str">
        <f t="shared" ca="1" si="293"/>
        <v/>
      </c>
      <c r="BYD249" s="125" t="str">
        <f t="shared" ca="1" si="293"/>
        <v/>
      </c>
      <c r="BYE249" s="125" t="str">
        <f t="shared" ca="1" si="293"/>
        <v/>
      </c>
      <c r="BYF249" s="125" t="str">
        <f t="shared" ca="1" si="293"/>
        <v/>
      </c>
      <c r="BYG249" s="125" t="str">
        <f t="shared" ca="1" si="293"/>
        <v/>
      </c>
      <c r="BYH249" s="125" t="str">
        <f t="shared" ca="1" si="293"/>
        <v/>
      </c>
      <c r="BYI249" s="125" t="str">
        <f t="shared" ca="1" si="293"/>
        <v/>
      </c>
      <c r="BYJ249" s="125" t="str">
        <f t="shared" ca="1" si="293"/>
        <v/>
      </c>
      <c r="BYK249" s="125" t="str">
        <f t="shared" ca="1" si="293"/>
        <v/>
      </c>
      <c r="BYL249" s="125" t="str">
        <f t="shared" ca="1" si="293"/>
        <v/>
      </c>
      <c r="BYM249" s="125" t="str">
        <f t="shared" ca="1" si="293"/>
        <v/>
      </c>
      <c r="BYN249" s="125" t="str">
        <f t="shared" ca="1" si="293"/>
        <v/>
      </c>
      <c r="BYO249" s="125" t="str">
        <f t="shared" ca="1" si="293"/>
        <v/>
      </c>
      <c r="BYP249" s="125" t="str">
        <f t="shared" ca="1" si="293"/>
        <v/>
      </c>
      <c r="BYQ249" s="125" t="str">
        <f t="shared" ca="1" si="293"/>
        <v/>
      </c>
      <c r="BYR249" s="125" t="str">
        <f t="shared" ca="1" si="293"/>
        <v/>
      </c>
      <c r="BYS249" s="125" t="str">
        <f t="shared" ca="1" si="293"/>
        <v/>
      </c>
      <c r="BYT249" s="125" t="str">
        <f t="shared" ca="1" si="293"/>
        <v/>
      </c>
      <c r="BYU249" s="125" t="str">
        <f t="shared" ca="1" si="293"/>
        <v/>
      </c>
      <c r="BYV249" s="125" t="str">
        <f t="shared" ca="1" si="293"/>
        <v/>
      </c>
      <c r="BYW249" s="125" t="str">
        <f t="shared" ca="1" si="293"/>
        <v/>
      </c>
      <c r="BYX249" s="125" t="str">
        <f t="shared" ca="1" si="293"/>
        <v/>
      </c>
      <c r="BYY249" s="125" t="str">
        <f t="shared" ca="1" si="293"/>
        <v/>
      </c>
      <c r="BYZ249" s="125" t="str">
        <f t="shared" ca="1" si="293"/>
        <v/>
      </c>
      <c r="BZA249" s="125" t="str">
        <f t="shared" ca="1" si="293"/>
        <v/>
      </c>
      <c r="BZB249" s="125" t="str">
        <f t="shared" ca="1" si="293"/>
        <v/>
      </c>
      <c r="BZC249" s="125" t="str">
        <f t="shared" ca="1" si="293"/>
        <v/>
      </c>
      <c r="BZD249" s="125" t="str">
        <f t="shared" ca="1" si="293"/>
        <v/>
      </c>
      <c r="BZE249" s="125" t="str">
        <f t="shared" ca="1" si="293"/>
        <v/>
      </c>
      <c r="BZF249" s="125" t="str">
        <f t="shared" ca="1" si="293"/>
        <v/>
      </c>
      <c r="BZG249" s="125" t="str">
        <f t="shared" ca="1" si="293"/>
        <v/>
      </c>
      <c r="BZH249" s="125" t="str">
        <f t="shared" ca="1" si="293"/>
        <v/>
      </c>
      <c r="BZI249" s="125" t="str">
        <f t="shared" ca="1" si="293"/>
        <v/>
      </c>
      <c r="BZJ249" s="125" t="str">
        <f t="shared" ca="1" si="293"/>
        <v/>
      </c>
      <c r="BZK249" s="125" t="str">
        <f t="shared" ca="1" si="293"/>
        <v/>
      </c>
      <c r="BZL249" s="125" t="str">
        <f t="shared" ca="1" si="293"/>
        <v/>
      </c>
      <c r="BZM249" s="125" t="str">
        <f t="shared" ca="1" si="293"/>
        <v/>
      </c>
      <c r="BZN249" s="125" t="str">
        <f t="shared" ca="1" si="293"/>
        <v/>
      </c>
      <c r="BZO249" s="125" t="str">
        <f t="shared" ca="1" si="293"/>
        <v/>
      </c>
      <c r="BZP249" s="125" t="str">
        <f t="shared" ca="1" si="293"/>
        <v/>
      </c>
      <c r="BZQ249" s="125" t="str">
        <f t="shared" ca="1" si="293"/>
        <v/>
      </c>
      <c r="BZR249" s="125" t="str">
        <f t="shared" ca="1" si="293"/>
        <v/>
      </c>
      <c r="BZS249" s="125" t="str">
        <f t="shared" ca="1" si="293"/>
        <v/>
      </c>
      <c r="BZT249" s="125" t="str">
        <f t="shared" ca="1" si="293"/>
        <v/>
      </c>
      <c r="BZU249" s="125" t="str">
        <f t="shared" ref="BZU249:CCF249" ca="1" si="294">IFERROR(INDEX(UNSPSCDes,MATCH(INDIRECT(ADDRESS(ROW(),COLUMN()-1,4)),UNSPSCCode,0)),"")</f>
        <v/>
      </c>
      <c r="BZV249" s="125" t="str">
        <f t="shared" ca="1" si="294"/>
        <v/>
      </c>
      <c r="BZW249" s="125" t="str">
        <f t="shared" ca="1" si="294"/>
        <v/>
      </c>
      <c r="BZX249" s="125" t="str">
        <f t="shared" ca="1" si="294"/>
        <v/>
      </c>
      <c r="BZY249" s="125" t="str">
        <f t="shared" ca="1" si="294"/>
        <v/>
      </c>
      <c r="BZZ249" s="125" t="str">
        <f t="shared" ca="1" si="294"/>
        <v/>
      </c>
      <c r="CAA249" s="125" t="str">
        <f t="shared" ca="1" si="294"/>
        <v/>
      </c>
      <c r="CAB249" s="125" t="str">
        <f t="shared" ca="1" si="294"/>
        <v/>
      </c>
      <c r="CAC249" s="125" t="str">
        <f t="shared" ca="1" si="294"/>
        <v/>
      </c>
      <c r="CAD249" s="125" t="str">
        <f t="shared" ca="1" si="294"/>
        <v/>
      </c>
      <c r="CAE249" s="125" t="str">
        <f t="shared" ca="1" si="294"/>
        <v/>
      </c>
      <c r="CAF249" s="125" t="str">
        <f t="shared" ca="1" si="294"/>
        <v/>
      </c>
      <c r="CAG249" s="125" t="str">
        <f t="shared" ca="1" si="294"/>
        <v/>
      </c>
      <c r="CAH249" s="125" t="str">
        <f t="shared" ca="1" si="294"/>
        <v/>
      </c>
      <c r="CAI249" s="125" t="str">
        <f t="shared" ca="1" si="294"/>
        <v/>
      </c>
      <c r="CAJ249" s="125" t="str">
        <f t="shared" ca="1" si="294"/>
        <v/>
      </c>
      <c r="CAK249" s="125" t="str">
        <f t="shared" ca="1" si="294"/>
        <v/>
      </c>
      <c r="CAL249" s="125" t="str">
        <f t="shared" ca="1" si="294"/>
        <v/>
      </c>
      <c r="CAM249" s="125" t="str">
        <f t="shared" ca="1" si="294"/>
        <v/>
      </c>
      <c r="CAN249" s="125" t="str">
        <f t="shared" ca="1" si="294"/>
        <v/>
      </c>
      <c r="CAO249" s="125" t="str">
        <f t="shared" ca="1" si="294"/>
        <v/>
      </c>
      <c r="CAP249" s="125" t="str">
        <f t="shared" ca="1" si="294"/>
        <v/>
      </c>
      <c r="CAQ249" s="125" t="str">
        <f t="shared" ca="1" si="294"/>
        <v/>
      </c>
      <c r="CAR249" s="125" t="str">
        <f t="shared" ca="1" si="294"/>
        <v/>
      </c>
      <c r="CAS249" s="125" t="str">
        <f t="shared" ca="1" si="294"/>
        <v/>
      </c>
      <c r="CAT249" s="125" t="str">
        <f t="shared" ca="1" si="294"/>
        <v/>
      </c>
      <c r="CAU249" s="125" t="str">
        <f t="shared" ca="1" si="294"/>
        <v/>
      </c>
      <c r="CAV249" s="125" t="str">
        <f t="shared" ca="1" si="294"/>
        <v/>
      </c>
      <c r="CAW249" s="125" t="str">
        <f t="shared" ca="1" si="294"/>
        <v/>
      </c>
      <c r="CAX249" s="125" t="str">
        <f t="shared" ca="1" si="294"/>
        <v/>
      </c>
      <c r="CAY249" s="125" t="str">
        <f t="shared" ca="1" si="294"/>
        <v/>
      </c>
      <c r="CAZ249" s="125" t="str">
        <f t="shared" ca="1" si="294"/>
        <v/>
      </c>
      <c r="CBA249" s="125" t="str">
        <f t="shared" ca="1" si="294"/>
        <v/>
      </c>
      <c r="CBB249" s="125" t="str">
        <f t="shared" ca="1" si="294"/>
        <v/>
      </c>
      <c r="CBC249" s="125" t="str">
        <f t="shared" ca="1" si="294"/>
        <v/>
      </c>
      <c r="CBD249" s="125" t="str">
        <f t="shared" ca="1" si="294"/>
        <v/>
      </c>
      <c r="CBE249" s="125" t="str">
        <f t="shared" ca="1" si="294"/>
        <v/>
      </c>
      <c r="CBF249" s="125" t="str">
        <f t="shared" ca="1" si="294"/>
        <v/>
      </c>
      <c r="CBG249" s="125" t="str">
        <f t="shared" ca="1" si="294"/>
        <v/>
      </c>
      <c r="CBH249" s="125" t="str">
        <f t="shared" ca="1" si="294"/>
        <v/>
      </c>
      <c r="CBI249" s="125" t="str">
        <f t="shared" ca="1" si="294"/>
        <v/>
      </c>
      <c r="CBJ249" s="125" t="str">
        <f t="shared" ca="1" si="294"/>
        <v/>
      </c>
      <c r="CBK249" s="125" t="str">
        <f t="shared" ca="1" si="294"/>
        <v/>
      </c>
      <c r="CBL249" s="125" t="str">
        <f t="shared" ca="1" si="294"/>
        <v/>
      </c>
      <c r="CBM249" s="125" t="str">
        <f t="shared" ca="1" si="294"/>
        <v/>
      </c>
      <c r="CBN249" s="125" t="str">
        <f t="shared" ca="1" si="294"/>
        <v/>
      </c>
      <c r="CBO249" s="125" t="str">
        <f t="shared" ca="1" si="294"/>
        <v/>
      </c>
      <c r="CBP249" s="125" t="str">
        <f t="shared" ca="1" si="294"/>
        <v/>
      </c>
      <c r="CBQ249" s="125" t="str">
        <f t="shared" ca="1" si="294"/>
        <v/>
      </c>
      <c r="CBR249" s="125" t="str">
        <f t="shared" ca="1" si="294"/>
        <v/>
      </c>
      <c r="CBS249" s="125" t="str">
        <f t="shared" ca="1" si="294"/>
        <v/>
      </c>
      <c r="CBT249" s="125" t="str">
        <f t="shared" ca="1" si="294"/>
        <v/>
      </c>
      <c r="CBU249" s="125" t="str">
        <f t="shared" ca="1" si="294"/>
        <v/>
      </c>
      <c r="CBV249" s="125" t="str">
        <f t="shared" ca="1" si="294"/>
        <v/>
      </c>
      <c r="CBW249" s="125" t="str">
        <f t="shared" ca="1" si="294"/>
        <v/>
      </c>
      <c r="CBX249" s="125" t="str">
        <f t="shared" ca="1" si="294"/>
        <v/>
      </c>
      <c r="CBY249" s="125" t="str">
        <f t="shared" ca="1" si="294"/>
        <v/>
      </c>
      <c r="CBZ249" s="125" t="str">
        <f t="shared" ca="1" si="294"/>
        <v/>
      </c>
      <c r="CCA249" s="125" t="str">
        <f t="shared" ca="1" si="294"/>
        <v/>
      </c>
      <c r="CCB249" s="125" t="str">
        <f t="shared" ca="1" si="294"/>
        <v/>
      </c>
      <c r="CCC249" s="125" t="str">
        <f t="shared" ca="1" si="294"/>
        <v/>
      </c>
      <c r="CCD249" s="125" t="str">
        <f t="shared" ca="1" si="294"/>
        <v/>
      </c>
      <c r="CCE249" s="125" t="str">
        <f t="shared" ca="1" si="294"/>
        <v/>
      </c>
      <c r="CCF249" s="125" t="str">
        <f t="shared" ca="1" si="294"/>
        <v/>
      </c>
      <c r="CCG249" s="125" t="str">
        <f t="shared" ref="CCG249:CER249" ca="1" si="295">IFERROR(INDEX(UNSPSCDes,MATCH(INDIRECT(ADDRESS(ROW(),COLUMN()-1,4)),UNSPSCCode,0)),"")</f>
        <v/>
      </c>
      <c r="CCH249" s="125" t="str">
        <f t="shared" ca="1" si="295"/>
        <v/>
      </c>
      <c r="CCI249" s="125" t="str">
        <f t="shared" ca="1" si="295"/>
        <v/>
      </c>
      <c r="CCJ249" s="125" t="str">
        <f t="shared" ca="1" si="295"/>
        <v/>
      </c>
      <c r="CCK249" s="125" t="str">
        <f t="shared" ca="1" si="295"/>
        <v/>
      </c>
      <c r="CCL249" s="125" t="str">
        <f t="shared" ca="1" si="295"/>
        <v/>
      </c>
      <c r="CCM249" s="125" t="str">
        <f t="shared" ca="1" si="295"/>
        <v/>
      </c>
      <c r="CCN249" s="125" t="str">
        <f t="shared" ca="1" si="295"/>
        <v/>
      </c>
      <c r="CCO249" s="125" t="str">
        <f t="shared" ca="1" si="295"/>
        <v/>
      </c>
      <c r="CCP249" s="125" t="str">
        <f t="shared" ca="1" si="295"/>
        <v/>
      </c>
      <c r="CCQ249" s="125" t="str">
        <f t="shared" ca="1" si="295"/>
        <v/>
      </c>
      <c r="CCR249" s="125" t="str">
        <f t="shared" ca="1" si="295"/>
        <v/>
      </c>
      <c r="CCS249" s="125" t="str">
        <f t="shared" ca="1" si="295"/>
        <v/>
      </c>
      <c r="CCT249" s="125" t="str">
        <f t="shared" ca="1" si="295"/>
        <v/>
      </c>
      <c r="CCU249" s="125" t="str">
        <f t="shared" ca="1" si="295"/>
        <v/>
      </c>
      <c r="CCV249" s="125" t="str">
        <f t="shared" ca="1" si="295"/>
        <v/>
      </c>
      <c r="CCW249" s="125" t="str">
        <f t="shared" ca="1" si="295"/>
        <v/>
      </c>
      <c r="CCX249" s="125" t="str">
        <f t="shared" ca="1" si="295"/>
        <v/>
      </c>
      <c r="CCY249" s="125" t="str">
        <f t="shared" ca="1" si="295"/>
        <v/>
      </c>
      <c r="CCZ249" s="125" t="str">
        <f t="shared" ca="1" si="295"/>
        <v/>
      </c>
      <c r="CDA249" s="125" t="str">
        <f t="shared" ca="1" si="295"/>
        <v/>
      </c>
      <c r="CDB249" s="125" t="str">
        <f t="shared" ca="1" si="295"/>
        <v/>
      </c>
      <c r="CDC249" s="125" t="str">
        <f t="shared" ca="1" si="295"/>
        <v/>
      </c>
      <c r="CDD249" s="125" t="str">
        <f t="shared" ca="1" si="295"/>
        <v/>
      </c>
      <c r="CDE249" s="125" t="str">
        <f t="shared" ca="1" si="295"/>
        <v/>
      </c>
      <c r="CDF249" s="125" t="str">
        <f t="shared" ca="1" si="295"/>
        <v/>
      </c>
      <c r="CDG249" s="125" t="str">
        <f t="shared" ca="1" si="295"/>
        <v/>
      </c>
      <c r="CDH249" s="125" t="str">
        <f t="shared" ca="1" si="295"/>
        <v/>
      </c>
      <c r="CDI249" s="125" t="str">
        <f t="shared" ca="1" si="295"/>
        <v/>
      </c>
      <c r="CDJ249" s="125" t="str">
        <f t="shared" ca="1" si="295"/>
        <v/>
      </c>
      <c r="CDK249" s="125" t="str">
        <f t="shared" ca="1" si="295"/>
        <v/>
      </c>
      <c r="CDL249" s="125" t="str">
        <f t="shared" ca="1" si="295"/>
        <v/>
      </c>
      <c r="CDM249" s="125" t="str">
        <f t="shared" ca="1" si="295"/>
        <v/>
      </c>
      <c r="CDN249" s="125" t="str">
        <f t="shared" ca="1" si="295"/>
        <v/>
      </c>
      <c r="CDO249" s="125" t="str">
        <f t="shared" ca="1" si="295"/>
        <v/>
      </c>
      <c r="CDP249" s="125" t="str">
        <f t="shared" ca="1" si="295"/>
        <v/>
      </c>
      <c r="CDQ249" s="125" t="str">
        <f t="shared" ca="1" si="295"/>
        <v/>
      </c>
      <c r="CDR249" s="125" t="str">
        <f t="shared" ca="1" si="295"/>
        <v/>
      </c>
      <c r="CDS249" s="125" t="str">
        <f t="shared" ca="1" si="295"/>
        <v/>
      </c>
      <c r="CDT249" s="125" t="str">
        <f t="shared" ca="1" si="295"/>
        <v/>
      </c>
      <c r="CDU249" s="125" t="str">
        <f t="shared" ca="1" si="295"/>
        <v/>
      </c>
      <c r="CDV249" s="125" t="str">
        <f t="shared" ca="1" si="295"/>
        <v/>
      </c>
      <c r="CDW249" s="125" t="str">
        <f t="shared" ca="1" si="295"/>
        <v/>
      </c>
      <c r="CDX249" s="125" t="str">
        <f t="shared" ca="1" si="295"/>
        <v/>
      </c>
      <c r="CDY249" s="125" t="str">
        <f t="shared" ca="1" si="295"/>
        <v/>
      </c>
      <c r="CDZ249" s="125" t="str">
        <f t="shared" ca="1" si="295"/>
        <v/>
      </c>
      <c r="CEA249" s="125" t="str">
        <f t="shared" ca="1" si="295"/>
        <v/>
      </c>
      <c r="CEB249" s="125" t="str">
        <f t="shared" ca="1" si="295"/>
        <v/>
      </c>
      <c r="CEC249" s="125" t="str">
        <f t="shared" ca="1" si="295"/>
        <v/>
      </c>
      <c r="CED249" s="125" t="str">
        <f t="shared" ca="1" si="295"/>
        <v/>
      </c>
      <c r="CEE249" s="125" t="str">
        <f t="shared" ca="1" si="295"/>
        <v/>
      </c>
      <c r="CEF249" s="125" t="str">
        <f t="shared" ca="1" si="295"/>
        <v/>
      </c>
      <c r="CEG249" s="125" t="str">
        <f t="shared" ca="1" si="295"/>
        <v/>
      </c>
      <c r="CEH249" s="125" t="str">
        <f t="shared" ca="1" si="295"/>
        <v/>
      </c>
      <c r="CEI249" s="125" t="str">
        <f t="shared" ca="1" si="295"/>
        <v/>
      </c>
      <c r="CEJ249" s="125" t="str">
        <f t="shared" ca="1" si="295"/>
        <v/>
      </c>
      <c r="CEK249" s="125" t="str">
        <f t="shared" ca="1" si="295"/>
        <v/>
      </c>
      <c r="CEL249" s="125" t="str">
        <f t="shared" ca="1" si="295"/>
        <v/>
      </c>
      <c r="CEM249" s="125" t="str">
        <f t="shared" ca="1" si="295"/>
        <v/>
      </c>
      <c r="CEN249" s="125" t="str">
        <f t="shared" ca="1" si="295"/>
        <v/>
      </c>
      <c r="CEO249" s="125" t="str">
        <f t="shared" ca="1" si="295"/>
        <v/>
      </c>
      <c r="CEP249" s="125" t="str">
        <f t="shared" ca="1" si="295"/>
        <v/>
      </c>
      <c r="CEQ249" s="125" t="str">
        <f t="shared" ca="1" si="295"/>
        <v/>
      </c>
      <c r="CER249" s="125" t="str">
        <f t="shared" ca="1" si="295"/>
        <v/>
      </c>
      <c r="CES249" s="125" t="str">
        <f t="shared" ref="CES249:CHD249" ca="1" si="296">IFERROR(INDEX(UNSPSCDes,MATCH(INDIRECT(ADDRESS(ROW(),COLUMN()-1,4)),UNSPSCCode,0)),"")</f>
        <v/>
      </c>
      <c r="CET249" s="125" t="str">
        <f t="shared" ca="1" si="296"/>
        <v/>
      </c>
      <c r="CEU249" s="125" t="str">
        <f t="shared" ca="1" si="296"/>
        <v/>
      </c>
      <c r="CEV249" s="125" t="str">
        <f t="shared" ca="1" si="296"/>
        <v/>
      </c>
      <c r="CEW249" s="125" t="str">
        <f t="shared" ca="1" si="296"/>
        <v/>
      </c>
      <c r="CEX249" s="125" t="str">
        <f t="shared" ca="1" si="296"/>
        <v/>
      </c>
      <c r="CEY249" s="125" t="str">
        <f t="shared" ca="1" si="296"/>
        <v/>
      </c>
      <c r="CEZ249" s="125" t="str">
        <f t="shared" ca="1" si="296"/>
        <v/>
      </c>
      <c r="CFA249" s="125" t="str">
        <f t="shared" ca="1" si="296"/>
        <v/>
      </c>
      <c r="CFB249" s="125" t="str">
        <f t="shared" ca="1" si="296"/>
        <v/>
      </c>
      <c r="CFC249" s="125" t="str">
        <f t="shared" ca="1" si="296"/>
        <v/>
      </c>
      <c r="CFD249" s="125" t="str">
        <f t="shared" ca="1" si="296"/>
        <v/>
      </c>
      <c r="CFE249" s="125" t="str">
        <f t="shared" ca="1" si="296"/>
        <v/>
      </c>
      <c r="CFF249" s="125" t="str">
        <f t="shared" ca="1" si="296"/>
        <v/>
      </c>
      <c r="CFG249" s="125" t="str">
        <f t="shared" ca="1" si="296"/>
        <v/>
      </c>
      <c r="CFH249" s="125" t="str">
        <f t="shared" ca="1" si="296"/>
        <v/>
      </c>
      <c r="CFI249" s="125" t="str">
        <f t="shared" ca="1" si="296"/>
        <v/>
      </c>
      <c r="CFJ249" s="125" t="str">
        <f t="shared" ca="1" si="296"/>
        <v/>
      </c>
      <c r="CFK249" s="125" t="str">
        <f t="shared" ca="1" si="296"/>
        <v/>
      </c>
      <c r="CFL249" s="125" t="str">
        <f t="shared" ca="1" si="296"/>
        <v/>
      </c>
      <c r="CFM249" s="125" t="str">
        <f t="shared" ca="1" si="296"/>
        <v/>
      </c>
      <c r="CFN249" s="125" t="str">
        <f t="shared" ca="1" si="296"/>
        <v/>
      </c>
      <c r="CFO249" s="125" t="str">
        <f t="shared" ca="1" si="296"/>
        <v/>
      </c>
      <c r="CFP249" s="125" t="str">
        <f t="shared" ca="1" si="296"/>
        <v/>
      </c>
      <c r="CFQ249" s="125" t="str">
        <f t="shared" ca="1" si="296"/>
        <v/>
      </c>
      <c r="CFR249" s="125" t="str">
        <f t="shared" ca="1" si="296"/>
        <v/>
      </c>
      <c r="CFS249" s="125" t="str">
        <f t="shared" ca="1" si="296"/>
        <v/>
      </c>
      <c r="CFT249" s="125" t="str">
        <f t="shared" ca="1" si="296"/>
        <v/>
      </c>
      <c r="CFU249" s="125" t="str">
        <f t="shared" ca="1" si="296"/>
        <v/>
      </c>
      <c r="CFV249" s="125" t="str">
        <f t="shared" ca="1" si="296"/>
        <v/>
      </c>
      <c r="CFW249" s="125" t="str">
        <f t="shared" ca="1" si="296"/>
        <v/>
      </c>
      <c r="CFX249" s="125" t="str">
        <f t="shared" ca="1" si="296"/>
        <v/>
      </c>
      <c r="CFY249" s="125" t="str">
        <f t="shared" ca="1" si="296"/>
        <v/>
      </c>
      <c r="CFZ249" s="125" t="str">
        <f t="shared" ca="1" si="296"/>
        <v/>
      </c>
      <c r="CGA249" s="125" t="str">
        <f t="shared" ca="1" si="296"/>
        <v/>
      </c>
      <c r="CGB249" s="125" t="str">
        <f t="shared" ca="1" si="296"/>
        <v/>
      </c>
      <c r="CGC249" s="125" t="str">
        <f t="shared" ca="1" si="296"/>
        <v/>
      </c>
      <c r="CGD249" s="125" t="str">
        <f t="shared" ca="1" si="296"/>
        <v/>
      </c>
      <c r="CGE249" s="125" t="str">
        <f t="shared" ca="1" si="296"/>
        <v/>
      </c>
      <c r="CGF249" s="125" t="str">
        <f t="shared" ca="1" si="296"/>
        <v/>
      </c>
      <c r="CGG249" s="125" t="str">
        <f t="shared" ca="1" si="296"/>
        <v/>
      </c>
      <c r="CGH249" s="125" t="str">
        <f t="shared" ca="1" si="296"/>
        <v/>
      </c>
      <c r="CGI249" s="125" t="str">
        <f t="shared" ca="1" si="296"/>
        <v/>
      </c>
      <c r="CGJ249" s="125" t="str">
        <f t="shared" ca="1" si="296"/>
        <v/>
      </c>
      <c r="CGK249" s="125" t="str">
        <f t="shared" ca="1" si="296"/>
        <v/>
      </c>
      <c r="CGL249" s="125" t="str">
        <f t="shared" ca="1" si="296"/>
        <v/>
      </c>
      <c r="CGM249" s="125" t="str">
        <f t="shared" ca="1" si="296"/>
        <v/>
      </c>
      <c r="CGN249" s="125" t="str">
        <f t="shared" ca="1" si="296"/>
        <v/>
      </c>
      <c r="CGO249" s="125" t="str">
        <f t="shared" ca="1" si="296"/>
        <v/>
      </c>
      <c r="CGP249" s="125" t="str">
        <f t="shared" ca="1" si="296"/>
        <v/>
      </c>
      <c r="CGQ249" s="125" t="str">
        <f t="shared" ca="1" si="296"/>
        <v/>
      </c>
      <c r="CGR249" s="125" t="str">
        <f t="shared" ca="1" si="296"/>
        <v/>
      </c>
      <c r="CGS249" s="125" t="str">
        <f t="shared" ca="1" si="296"/>
        <v/>
      </c>
      <c r="CGT249" s="125" t="str">
        <f t="shared" ca="1" si="296"/>
        <v/>
      </c>
      <c r="CGU249" s="125" t="str">
        <f t="shared" ca="1" si="296"/>
        <v/>
      </c>
      <c r="CGV249" s="125" t="str">
        <f t="shared" ca="1" si="296"/>
        <v/>
      </c>
      <c r="CGW249" s="125" t="str">
        <f t="shared" ca="1" si="296"/>
        <v/>
      </c>
      <c r="CGX249" s="125" t="str">
        <f t="shared" ca="1" si="296"/>
        <v/>
      </c>
      <c r="CGY249" s="125" t="str">
        <f t="shared" ca="1" si="296"/>
        <v/>
      </c>
      <c r="CGZ249" s="125" t="str">
        <f t="shared" ca="1" si="296"/>
        <v/>
      </c>
      <c r="CHA249" s="125" t="str">
        <f t="shared" ca="1" si="296"/>
        <v/>
      </c>
      <c r="CHB249" s="125" t="str">
        <f t="shared" ca="1" si="296"/>
        <v/>
      </c>
      <c r="CHC249" s="125" t="str">
        <f t="shared" ca="1" si="296"/>
        <v/>
      </c>
      <c r="CHD249" s="125" t="str">
        <f t="shared" ca="1" si="296"/>
        <v/>
      </c>
      <c r="CHE249" s="125" t="str">
        <f t="shared" ref="CHE249:CJP249" ca="1" si="297">IFERROR(INDEX(UNSPSCDes,MATCH(INDIRECT(ADDRESS(ROW(),COLUMN()-1,4)),UNSPSCCode,0)),"")</f>
        <v/>
      </c>
      <c r="CHF249" s="125" t="str">
        <f t="shared" ca="1" si="297"/>
        <v/>
      </c>
      <c r="CHG249" s="125" t="str">
        <f t="shared" ca="1" si="297"/>
        <v/>
      </c>
      <c r="CHH249" s="125" t="str">
        <f t="shared" ca="1" si="297"/>
        <v/>
      </c>
      <c r="CHI249" s="125" t="str">
        <f t="shared" ca="1" si="297"/>
        <v/>
      </c>
      <c r="CHJ249" s="125" t="str">
        <f t="shared" ca="1" si="297"/>
        <v/>
      </c>
      <c r="CHK249" s="125" t="str">
        <f t="shared" ca="1" si="297"/>
        <v/>
      </c>
      <c r="CHL249" s="125" t="str">
        <f t="shared" ca="1" si="297"/>
        <v/>
      </c>
      <c r="CHM249" s="125" t="str">
        <f t="shared" ca="1" si="297"/>
        <v/>
      </c>
      <c r="CHN249" s="125" t="str">
        <f t="shared" ca="1" si="297"/>
        <v/>
      </c>
      <c r="CHO249" s="125" t="str">
        <f t="shared" ca="1" si="297"/>
        <v/>
      </c>
      <c r="CHP249" s="125" t="str">
        <f t="shared" ca="1" si="297"/>
        <v/>
      </c>
      <c r="CHQ249" s="125" t="str">
        <f t="shared" ca="1" si="297"/>
        <v/>
      </c>
      <c r="CHR249" s="125" t="str">
        <f t="shared" ca="1" si="297"/>
        <v/>
      </c>
      <c r="CHS249" s="125" t="str">
        <f t="shared" ca="1" si="297"/>
        <v/>
      </c>
      <c r="CHT249" s="125" t="str">
        <f t="shared" ca="1" si="297"/>
        <v/>
      </c>
      <c r="CHU249" s="125" t="str">
        <f t="shared" ca="1" si="297"/>
        <v/>
      </c>
      <c r="CHV249" s="125" t="str">
        <f t="shared" ca="1" si="297"/>
        <v/>
      </c>
      <c r="CHW249" s="125" t="str">
        <f t="shared" ca="1" si="297"/>
        <v/>
      </c>
      <c r="CHX249" s="125" t="str">
        <f t="shared" ca="1" si="297"/>
        <v/>
      </c>
      <c r="CHY249" s="125" t="str">
        <f t="shared" ca="1" si="297"/>
        <v/>
      </c>
      <c r="CHZ249" s="125" t="str">
        <f t="shared" ca="1" si="297"/>
        <v/>
      </c>
      <c r="CIA249" s="125" t="str">
        <f t="shared" ca="1" si="297"/>
        <v/>
      </c>
      <c r="CIB249" s="125" t="str">
        <f t="shared" ca="1" si="297"/>
        <v/>
      </c>
      <c r="CIC249" s="125" t="str">
        <f t="shared" ca="1" si="297"/>
        <v/>
      </c>
      <c r="CID249" s="125" t="str">
        <f t="shared" ca="1" si="297"/>
        <v/>
      </c>
      <c r="CIE249" s="125" t="str">
        <f t="shared" ca="1" si="297"/>
        <v/>
      </c>
      <c r="CIF249" s="125" t="str">
        <f t="shared" ca="1" si="297"/>
        <v/>
      </c>
      <c r="CIG249" s="125" t="str">
        <f t="shared" ca="1" si="297"/>
        <v/>
      </c>
      <c r="CIH249" s="125" t="str">
        <f t="shared" ca="1" si="297"/>
        <v/>
      </c>
      <c r="CII249" s="125" t="str">
        <f t="shared" ca="1" si="297"/>
        <v/>
      </c>
      <c r="CIJ249" s="125" t="str">
        <f t="shared" ca="1" si="297"/>
        <v/>
      </c>
      <c r="CIK249" s="125" t="str">
        <f t="shared" ca="1" si="297"/>
        <v/>
      </c>
      <c r="CIL249" s="125" t="str">
        <f t="shared" ca="1" si="297"/>
        <v/>
      </c>
      <c r="CIM249" s="125" t="str">
        <f t="shared" ca="1" si="297"/>
        <v/>
      </c>
      <c r="CIN249" s="125" t="str">
        <f t="shared" ca="1" si="297"/>
        <v/>
      </c>
      <c r="CIO249" s="125" t="str">
        <f t="shared" ca="1" si="297"/>
        <v/>
      </c>
      <c r="CIP249" s="125" t="str">
        <f t="shared" ca="1" si="297"/>
        <v/>
      </c>
      <c r="CIQ249" s="125" t="str">
        <f t="shared" ca="1" si="297"/>
        <v/>
      </c>
      <c r="CIR249" s="125" t="str">
        <f t="shared" ca="1" si="297"/>
        <v/>
      </c>
      <c r="CIS249" s="125" t="str">
        <f t="shared" ca="1" si="297"/>
        <v/>
      </c>
      <c r="CIT249" s="125" t="str">
        <f t="shared" ca="1" si="297"/>
        <v/>
      </c>
      <c r="CIU249" s="125" t="str">
        <f t="shared" ca="1" si="297"/>
        <v/>
      </c>
      <c r="CIV249" s="125" t="str">
        <f t="shared" ca="1" si="297"/>
        <v/>
      </c>
      <c r="CIW249" s="125" t="str">
        <f t="shared" ca="1" si="297"/>
        <v/>
      </c>
      <c r="CIX249" s="125" t="str">
        <f t="shared" ca="1" si="297"/>
        <v/>
      </c>
      <c r="CIY249" s="125" t="str">
        <f t="shared" ca="1" si="297"/>
        <v/>
      </c>
      <c r="CIZ249" s="125" t="str">
        <f t="shared" ca="1" si="297"/>
        <v/>
      </c>
      <c r="CJA249" s="125" t="str">
        <f t="shared" ca="1" si="297"/>
        <v/>
      </c>
      <c r="CJB249" s="125" t="str">
        <f t="shared" ca="1" si="297"/>
        <v/>
      </c>
      <c r="CJC249" s="125" t="str">
        <f t="shared" ca="1" si="297"/>
        <v/>
      </c>
      <c r="CJD249" s="125" t="str">
        <f t="shared" ca="1" si="297"/>
        <v/>
      </c>
      <c r="CJE249" s="125" t="str">
        <f t="shared" ca="1" si="297"/>
        <v/>
      </c>
      <c r="CJF249" s="125" t="str">
        <f t="shared" ca="1" si="297"/>
        <v/>
      </c>
      <c r="CJG249" s="125" t="str">
        <f t="shared" ca="1" si="297"/>
        <v/>
      </c>
      <c r="CJH249" s="125" t="str">
        <f t="shared" ca="1" si="297"/>
        <v/>
      </c>
      <c r="CJI249" s="125" t="str">
        <f t="shared" ca="1" si="297"/>
        <v/>
      </c>
      <c r="CJJ249" s="125" t="str">
        <f t="shared" ca="1" si="297"/>
        <v/>
      </c>
      <c r="CJK249" s="125" t="str">
        <f t="shared" ca="1" si="297"/>
        <v/>
      </c>
      <c r="CJL249" s="125" t="str">
        <f t="shared" ca="1" si="297"/>
        <v/>
      </c>
      <c r="CJM249" s="125" t="str">
        <f t="shared" ca="1" si="297"/>
        <v/>
      </c>
      <c r="CJN249" s="125" t="str">
        <f t="shared" ca="1" si="297"/>
        <v/>
      </c>
      <c r="CJO249" s="125" t="str">
        <f t="shared" ca="1" si="297"/>
        <v/>
      </c>
      <c r="CJP249" s="125" t="str">
        <f t="shared" ca="1" si="297"/>
        <v/>
      </c>
      <c r="CJQ249" s="125" t="str">
        <f t="shared" ref="CJQ249:CMB249" ca="1" si="298">IFERROR(INDEX(UNSPSCDes,MATCH(INDIRECT(ADDRESS(ROW(),COLUMN()-1,4)),UNSPSCCode,0)),"")</f>
        <v/>
      </c>
      <c r="CJR249" s="125" t="str">
        <f t="shared" ca="1" si="298"/>
        <v/>
      </c>
      <c r="CJS249" s="125" t="str">
        <f t="shared" ca="1" si="298"/>
        <v/>
      </c>
      <c r="CJT249" s="125" t="str">
        <f t="shared" ca="1" si="298"/>
        <v/>
      </c>
      <c r="CJU249" s="125" t="str">
        <f t="shared" ca="1" si="298"/>
        <v/>
      </c>
      <c r="CJV249" s="125" t="str">
        <f t="shared" ca="1" si="298"/>
        <v/>
      </c>
      <c r="CJW249" s="125" t="str">
        <f t="shared" ca="1" si="298"/>
        <v/>
      </c>
      <c r="CJX249" s="125" t="str">
        <f t="shared" ca="1" si="298"/>
        <v/>
      </c>
      <c r="CJY249" s="125" t="str">
        <f t="shared" ca="1" si="298"/>
        <v/>
      </c>
      <c r="CJZ249" s="125" t="str">
        <f t="shared" ca="1" si="298"/>
        <v/>
      </c>
      <c r="CKA249" s="125" t="str">
        <f t="shared" ca="1" si="298"/>
        <v/>
      </c>
      <c r="CKB249" s="125" t="str">
        <f t="shared" ca="1" si="298"/>
        <v/>
      </c>
      <c r="CKC249" s="125" t="str">
        <f t="shared" ca="1" si="298"/>
        <v/>
      </c>
      <c r="CKD249" s="125" t="str">
        <f t="shared" ca="1" si="298"/>
        <v/>
      </c>
      <c r="CKE249" s="125" t="str">
        <f t="shared" ca="1" si="298"/>
        <v/>
      </c>
      <c r="CKF249" s="125" t="str">
        <f t="shared" ca="1" si="298"/>
        <v/>
      </c>
      <c r="CKG249" s="125" t="str">
        <f t="shared" ca="1" si="298"/>
        <v/>
      </c>
      <c r="CKH249" s="125" t="str">
        <f t="shared" ca="1" si="298"/>
        <v/>
      </c>
      <c r="CKI249" s="125" t="str">
        <f t="shared" ca="1" si="298"/>
        <v/>
      </c>
      <c r="CKJ249" s="125" t="str">
        <f t="shared" ca="1" si="298"/>
        <v/>
      </c>
      <c r="CKK249" s="125" t="str">
        <f t="shared" ca="1" si="298"/>
        <v/>
      </c>
      <c r="CKL249" s="125" t="str">
        <f t="shared" ca="1" si="298"/>
        <v/>
      </c>
      <c r="CKM249" s="125" t="str">
        <f t="shared" ca="1" si="298"/>
        <v/>
      </c>
      <c r="CKN249" s="125" t="str">
        <f t="shared" ca="1" si="298"/>
        <v/>
      </c>
      <c r="CKO249" s="125" t="str">
        <f t="shared" ca="1" si="298"/>
        <v/>
      </c>
      <c r="CKP249" s="125" t="str">
        <f t="shared" ca="1" si="298"/>
        <v/>
      </c>
      <c r="CKQ249" s="125" t="str">
        <f t="shared" ca="1" si="298"/>
        <v/>
      </c>
      <c r="CKR249" s="125" t="str">
        <f t="shared" ca="1" si="298"/>
        <v/>
      </c>
      <c r="CKS249" s="125" t="str">
        <f t="shared" ca="1" si="298"/>
        <v/>
      </c>
      <c r="CKT249" s="125" t="str">
        <f t="shared" ca="1" si="298"/>
        <v/>
      </c>
      <c r="CKU249" s="125" t="str">
        <f t="shared" ca="1" si="298"/>
        <v/>
      </c>
      <c r="CKV249" s="125" t="str">
        <f t="shared" ca="1" si="298"/>
        <v/>
      </c>
      <c r="CKW249" s="125" t="str">
        <f t="shared" ca="1" si="298"/>
        <v/>
      </c>
      <c r="CKX249" s="125" t="str">
        <f t="shared" ca="1" si="298"/>
        <v/>
      </c>
      <c r="CKY249" s="125" t="str">
        <f t="shared" ca="1" si="298"/>
        <v/>
      </c>
      <c r="CKZ249" s="125" t="str">
        <f t="shared" ca="1" si="298"/>
        <v/>
      </c>
      <c r="CLA249" s="125" t="str">
        <f t="shared" ca="1" si="298"/>
        <v/>
      </c>
      <c r="CLB249" s="125" t="str">
        <f t="shared" ca="1" si="298"/>
        <v/>
      </c>
      <c r="CLC249" s="125" t="str">
        <f t="shared" ca="1" si="298"/>
        <v/>
      </c>
      <c r="CLD249" s="125" t="str">
        <f t="shared" ca="1" si="298"/>
        <v/>
      </c>
      <c r="CLE249" s="125" t="str">
        <f t="shared" ca="1" si="298"/>
        <v/>
      </c>
      <c r="CLF249" s="125" t="str">
        <f t="shared" ca="1" si="298"/>
        <v/>
      </c>
      <c r="CLG249" s="125" t="str">
        <f t="shared" ca="1" si="298"/>
        <v/>
      </c>
      <c r="CLH249" s="125" t="str">
        <f t="shared" ca="1" si="298"/>
        <v/>
      </c>
      <c r="CLI249" s="125" t="str">
        <f t="shared" ca="1" si="298"/>
        <v/>
      </c>
      <c r="CLJ249" s="125" t="str">
        <f t="shared" ca="1" si="298"/>
        <v/>
      </c>
      <c r="CLK249" s="125" t="str">
        <f t="shared" ca="1" si="298"/>
        <v/>
      </c>
      <c r="CLL249" s="125" t="str">
        <f t="shared" ca="1" si="298"/>
        <v/>
      </c>
      <c r="CLM249" s="125" t="str">
        <f t="shared" ca="1" si="298"/>
        <v/>
      </c>
      <c r="CLN249" s="125" t="str">
        <f t="shared" ca="1" si="298"/>
        <v/>
      </c>
      <c r="CLO249" s="125" t="str">
        <f t="shared" ca="1" si="298"/>
        <v/>
      </c>
      <c r="CLP249" s="125" t="str">
        <f t="shared" ca="1" si="298"/>
        <v/>
      </c>
      <c r="CLQ249" s="125" t="str">
        <f t="shared" ca="1" si="298"/>
        <v/>
      </c>
      <c r="CLR249" s="125" t="str">
        <f t="shared" ca="1" si="298"/>
        <v/>
      </c>
      <c r="CLS249" s="125" t="str">
        <f t="shared" ca="1" si="298"/>
        <v/>
      </c>
      <c r="CLT249" s="125" t="str">
        <f t="shared" ca="1" si="298"/>
        <v/>
      </c>
      <c r="CLU249" s="125" t="str">
        <f t="shared" ca="1" si="298"/>
        <v/>
      </c>
      <c r="CLV249" s="125" t="str">
        <f t="shared" ca="1" si="298"/>
        <v/>
      </c>
      <c r="CLW249" s="125" t="str">
        <f t="shared" ca="1" si="298"/>
        <v/>
      </c>
      <c r="CLX249" s="125" t="str">
        <f t="shared" ca="1" si="298"/>
        <v/>
      </c>
      <c r="CLY249" s="125" t="str">
        <f t="shared" ca="1" si="298"/>
        <v/>
      </c>
      <c r="CLZ249" s="125" t="str">
        <f t="shared" ca="1" si="298"/>
        <v/>
      </c>
      <c r="CMA249" s="125" t="str">
        <f t="shared" ca="1" si="298"/>
        <v/>
      </c>
      <c r="CMB249" s="125" t="str">
        <f t="shared" ca="1" si="298"/>
        <v/>
      </c>
      <c r="CMC249" s="125" t="str">
        <f t="shared" ref="CMC249:CON249" ca="1" si="299">IFERROR(INDEX(UNSPSCDes,MATCH(INDIRECT(ADDRESS(ROW(),COLUMN()-1,4)),UNSPSCCode,0)),"")</f>
        <v/>
      </c>
      <c r="CMD249" s="125" t="str">
        <f t="shared" ca="1" si="299"/>
        <v/>
      </c>
      <c r="CME249" s="125" t="str">
        <f t="shared" ca="1" si="299"/>
        <v/>
      </c>
      <c r="CMF249" s="125" t="str">
        <f t="shared" ca="1" si="299"/>
        <v/>
      </c>
      <c r="CMG249" s="125" t="str">
        <f t="shared" ca="1" si="299"/>
        <v/>
      </c>
      <c r="CMH249" s="125" t="str">
        <f t="shared" ca="1" si="299"/>
        <v/>
      </c>
      <c r="CMI249" s="125" t="str">
        <f t="shared" ca="1" si="299"/>
        <v/>
      </c>
      <c r="CMJ249" s="125" t="str">
        <f t="shared" ca="1" si="299"/>
        <v/>
      </c>
      <c r="CMK249" s="125" t="str">
        <f t="shared" ca="1" si="299"/>
        <v/>
      </c>
      <c r="CML249" s="125" t="str">
        <f t="shared" ca="1" si="299"/>
        <v/>
      </c>
      <c r="CMM249" s="125" t="str">
        <f t="shared" ca="1" si="299"/>
        <v/>
      </c>
      <c r="CMN249" s="125" t="str">
        <f t="shared" ca="1" si="299"/>
        <v/>
      </c>
      <c r="CMO249" s="125" t="str">
        <f t="shared" ca="1" si="299"/>
        <v/>
      </c>
      <c r="CMP249" s="125" t="str">
        <f t="shared" ca="1" si="299"/>
        <v/>
      </c>
      <c r="CMQ249" s="125" t="str">
        <f t="shared" ca="1" si="299"/>
        <v/>
      </c>
      <c r="CMR249" s="125" t="str">
        <f t="shared" ca="1" si="299"/>
        <v/>
      </c>
      <c r="CMS249" s="125" t="str">
        <f t="shared" ca="1" si="299"/>
        <v/>
      </c>
      <c r="CMT249" s="125" t="str">
        <f t="shared" ca="1" si="299"/>
        <v/>
      </c>
      <c r="CMU249" s="125" t="str">
        <f t="shared" ca="1" si="299"/>
        <v/>
      </c>
      <c r="CMV249" s="125" t="str">
        <f t="shared" ca="1" si="299"/>
        <v/>
      </c>
      <c r="CMW249" s="125" t="str">
        <f t="shared" ca="1" si="299"/>
        <v/>
      </c>
      <c r="CMX249" s="125" t="str">
        <f t="shared" ca="1" si="299"/>
        <v/>
      </c>
      <c r="CMY249" s="125" t="str">
        <f t="shared" ca="1" si="299"/>
        <v/>
      </c>
      <c r="CMZ249" s="125" t="str">
        <f t="shared" ca="1" si="299"/>
        <v/>
      </c>
      <c r="CNA249" s="125" t="str">
        <f t="shared" ca="1" si="299"/>
        <v/>
      </c>
      <c r="CNB249" s="125" t="str">
        <f t="shared" ca="1" si="299"/>
        <v/>
      </c>
      <c r="CNC249" s="125" t="str">
        <f t="shared" ca="1" si="299"/>
        <v/>
      </c>
      <c r="CND249" s="125" t="str">
        <f t="shared" ca="1" si="299"/>
        <v/>
      </c>
      <c r="CNE249" s="125" t="str">
        <f t="shared" ca="1" si="299"/>
        <v/>
      </c>
      <c r="CNF249" s="125" t="str">
        <f t="shared" ca="1" si="299"/>
        <v/>
      </c>
      <c r="CNG249" s="125" t="str">
        <f t="shared" ca="1" si="299"/>
        <v/>
      </c>
      <c r="CNH249" s="125" t="str">
        <f t="shared" ca="1" si="299"/>
        <v/>
      </c>
      <c r="CNI249" s="125" t="str">
        <f t="shared" ca="1" si="299"/>
        <v/>
      </c>
      <c r="CNJ249" s="125" t="str">
        <f t="shared" ca="1" si="299"/>
        <v/>
      </c>
      <c r="CNK249" s="125" t="str">
        <f t="shared" ca="1" si="299"/>
        <v/>
      </c>
      <c r="CNL249" s="125" t="str">
        <f t="shared" ca="1" si="299"/>
        <v/>
      </c>
      <c r="CNM249" s="125" t="str">
        <f t="shared" ca="1" si="299"/>
        <v/>
      </c>
      <c r="CNN249" s="125" t="str">
        <f t="shared" ca="1" si="299"/>
        <v/>
      </c>
      <c r="CNO249" s="125" t="str">
        <f t="shared" ca="1" si="299"/>
        <v/>
      </c>
      <c r="CNP249" s="125" t="str">
        <f t="shared" ca="1" si="299"/>
        <v/>
      </c>
      <c r="CNQ249" s="125" t="str">
        <f t="shared" ca="1" si="299"/>
        <v/>
      </c>
      <c r="CNR249" s="125" t="str">
        <f t="shared" ca="1" si="299"/>
        <v/>
      </c>
      <c r="CNS249" s="125" t="str">
        <f t="shared" ca="1" si="299"/>
        <v/>
      </c>
      <c r="CNT249" s="125" t="str">
        <f t="shared" ca="1" si="299"/>
        <v/>
      </c>
      <c r="CNU249" s="125" t="str">
        <f t="shared" ca="1" si="299"/>
        <v/>
      </c>
      <c r="CNV249" s="125" t="str">
        <f t="shared" ca="1" si="299"/>
        <v/>
      </c>
      <c r="CNW249" s="125" t="str">
        <f t="shared" ca="1" si="299"/>
        <v/>
      </c>
      <c r="CNX249" s="125" t="str">
        <f t="shared" ca="1" si="299"/>
        <v/>
      </c>
      <c r="CNY249" s="125" t="str">
        <f t="shared" ca="1" si="299"/>
        <v/>
      </c>
      <c r="CNZ249" s="125" t="str">
        <f t="shared" ca="1" si="299"/>
        <v/>
      </c>
      <c r="COA249" s="125" t="str">
        <f t="shared" ca="1" si="299"/>
        <v/>
      </c>
      <c r="COB249" s="125" t="str">
        <f t="shared" ca="1" si="299"/>
        <v/>
      </c>
      <c r="COC249" s="125" t="str">
        <f t="shared" ca="1" si="299"/>
        <v/>
      </c>
      <c r="COD249" s="125" t="str">
        <f t="shared" ca="1" si="299"/>
        <v/>
      </c>
      <c r="COE249" s="125" t="str">
        <f t="shared" ca="1" si="299"/>
        <v/>
      </c>
      <c r="COF249" s="125" t="str">
        <f t="shared" ca="1" si="299"/>
        <v/>
      </c>
      <c r="COG249" s="125" t="str">
        <f t="shared" ca="1" si="299"/>
        <v/>
      </c>
      <c r="COH249" s="125" t="str">
        <f t="shared" ca="1" si="299"/>
        <v/>
      </c>
      <c r="COI249" s="125" t="str">
        <f t="shared" ca="1" si="299"/>
        <v/>
      </c>
      <c r="COJ249" s="125" t="str">
        <f t="shared" ca="1" si="299"/>
        <v/>
      </c>
      <c r="COK249" s="125" t="str">
        <f t="shared" ca="1" si="299"/>
        <v/>
      </c>
      <c r="COL249" s="125" t="str">
        <f t="shared" ca="1" si="299"/>
        <v/>
      </c>
      <c r="COM249" s="125" t="str">
        <f t="shared" ca="1" si="299"/>
        <v/>
      </c>
      <c r="CON249" s="125" t="str">
        <f t="shared" ca="1" si="299"/>
        <v/>
      </c>
      <c r="COO249" s="125" t="str">
        <f t="shared" ref="COO249:CQZ249" ca="1" si="300">IFERROR(INDEX(UNSPSCDes,MATCH(INDIRECT(ADDRESS(ROW(),COLUMN()-1,4)),UNSPSCCode,0)),"")</f>
        <v/>
      </c>
      <c r="COP249" s="125" t="str">
        <f t="shared" ca="1" si="300"/>
        <v/>
      </c>
      <c r="COQ249" s="125" t="str">
        <f t="shared" ca="1" si="300"/>
        <v/>
      </c>
      <c r="COR249" s="125" t="str">
        <f t="shared" ca="1" si="300"/>
        <v/>
      </c>
      <c r="COS249" s="125" t="str">
        <f t="shared" ca="1" si="300"/>
        <v/>
      </c>
      <c r="COT249" s="125" t="str">
        <f t="shared" ca="1" si="300"/>
        <v/>
      </c>
      <c r="COU249" s="125" t="str">
        <f t="shared" ca="1" si="300"/>
        <v/>
      </c>
      <c r="COV249" s="125" t="str">
        <f t="shared" ca="1" si="300"/>
        <v/>
      </c>
      <c r="COW249" s="125" t="str">
        <f t="shared" ca="1" si="300"/>
        <v/>
      </c>
      <c r="COX249" s="125" t="str">
        <f t="shared" ca="1" si="300"/>
        <v/>
      </c>
      <c r="COY249" s="125" t="str">
        <f t="shared" ca="1" si="300"/>
        <v/>
      </c>
      <c r="COZ249" s="125" t="str">
        <f t="shared" ca="1" si="300"/>
        <v/>
      </c>
      <c r="CPA249" s="125" t="str">
        <f t="shared" ca="1" si="300"/>
        <v/>
      </c>
      <c r="CPB249" s="125" t="str">
        <f t="shared" ca="1" si="300"/>
        <v/>
      </c>
      <c r="CPC249" s="125" t="str">
        <f t="shared" ca="1" si="300"/>
        <v/>
      </c>
      <c r="CPD249" s="125" t="str">
        <f t="shared" ca="1" si="300"/>
        <v/>
      </c>
      <c r="CPE249" s="125" t="str">
        <f t="shared" ca="1" si="300"/>
        <v/>
      </c>
      <c r="CPF249" s="125" t="str">
        <f t="shared" ca="1" si="300"/>
        <v/>
      </c>
      <c r="CPG249" s="125" t="str">
        <f t="shared" ca="1" si="300"/>
        <v/>
      </c>
      <c r="CPH249" s="125" t="str">
        <f t="shared" ca="1" si="300"/>
        <v/>
      </c>
      <c r="CPI249" s="125" t="str">
        <f t="shared" ca="1" si="300"/>
        <v/>
      </c>
      <c r="CPJ249" s="125" t="str">
        <f t="shared" ca="1" si="300"/>
        <v/>
      </c>
      <c r="CPK249" s="125" t="str">
        <f t="shared" ca="1" si="300"/>
        <v/>
      </c>
      <c r="CPL249" s="125" t="str">
        <f t="shared" ca="1" si="300"/>
        <v/>
      </c>
      <c r="CPM249" s="125" t="str">
        <f t="shared" ca="1" si="300"/>
        <v/>
      </c>
      <c r="CPN249" s="125" t="str">
        <f t="shared" ca="1" si="300"/>
        <v/>
      </c>
      <c r="CPO249" s="125" t="str">
        <f t="shared" ca="1" si="300"/>
        <v/>
      </c>
      <c r="CPP249" s="125" t="str">
        <f t="shared" ca="1" si="300"/>
        <v/>
      </c>
      <c r="CPQ249" s="125" t="str">
        <f t="shared" ca="1" si="300"/>
        <v/>
      </c>
      <c r="CPR249" s="125" t="str">
        <f t="shared" ca="1" si="300"/>
        <v/>
      </c>
      <c r="CPS249" s="125" t="str">
        <f t="shared" ca="1" si="300"/>
        <v/>
      </c>
      <c r="CPT249" s="125" t="str">
        <f t="shared" ca="1" si="300"/>
        <v/>
      </c>
      <c r="CPU249" s="125" t="str">
        <f t="shared" ca="1" si="300"/>
        <v/>
      </c>
      <c r="CPV249" s="125" t="str">
        <f t="shared" ca="1" si="300"/>
        <v/>
      </c>
      <c r="CPW249" s="125" t="str">
        <f t="shared" ca="1" si="300"/>
        <v/>
      </c>
      <c r="CPX249" s="125" t="str">
        <f t="shared" ca="1" si="300"/>
        <v/>
      </c>
      <c r="CPY249" s="125" t="str">
        <f t="shared" ca="1" si="300"/>
        <v/>
      </c>
      <c r="CPZ249" s="125" t="str">
        <f t="shared" ca="1" si="300"/>
        <v/>
      </c>
      <c r="CQA249" s="125" t="str">
        <f t="shared" ca="1" si="300"/>
        <v/>
      </c>
      <c r="CQB249" s="125" t="str">
        <f t="shared" ca="1" si="300"/>
        <v/>
      </c>
      <c r="CQC249" s="125" t="str">
        <f t="shared" ca="1" si="300"/>
        <v/>
      </c>
      <c r="CQD249" s="125" t="str">
        <f t="shared" ca="1" si="300"/>
        <v/>
      </c>
      <c r="CQE249" s="125" t="str">
        <f t="shared" ca="1" si="300"/>
        <v/>
      </c>
      <c r="CQF249" s="125" t="str">
        <f t="shared" ca="1" si="300"/>
        <v/>
      </c>
      <c r="CQG249" s="125" t="str">
        <f t="shared" ca="1" si="300"/>
        <v/>
      </c>
      <c r="CQH249" s="125" t="str">
        <f t="shared" ca="1" si="300"/>
        <v/>
      </c>
      <c r="CQI249" s="125" t="str">
        <f t="shared" ca="1" si="300"/>
        <v/>
      </c>
      <c r="CQJ249" s="125" t="str">
        <f t="shared" ca="1" si="300"/>
        <v/>
      </c>
      <c r="CQK249" s="125" t="str">
        <f t="shared" ca="1" si="300"/>
        <v/>
      </c>
      <c r="CQL249" s="125" t="str">
        <f t="shared" ca="1" si="300"/>
        <v/>
      </c>
      <c r="CQM249" s="125" t="str">
        <f t="shared" ca="1" si="300"/>
        <v/>
      </c>
      <c r="CQN249" s="125" t="str">
        <f t="shared" ca="1" si="300"/>
        <v/>
      </c>
      <c r="CQO249" s="125" t="str">
        <f t="shared" ca="1" si="300"/>
        <v/>
      </c>
      <c r="CQP249" s="125" t="str">
        <f t="shared" ca="1" si="300"/>
        <v/>
      </c>
      <c r="CQQ249" s="125" t="str">
        <f t="shared" ca="1" si="300"/>
        <v/>
      </c>
      <c r="CQR249" s="125" t="str">
        <f t="shared" ca="1" si="300"/>
        <v/>
      </c>
      <c r="CQS249" s="125" t="str">
        <f t="shared" ca="1" si="300"/>
        <v/>
      </c>
      <c r="CQT249" s="125" t="str">
        <f t="shared" ca="1" si="300"/>
        <v/>
      </c>
      <c r="CQU249" s="125" t="str">
        <f t="shared" ca="1" si="300"/>
        <v/>
      </c>
      <c r="CQV249" s="125" t="str">
        <f t="shared" ca="1" si="300"/>
        <v/>
      </c>
      <c r="CQW249" s="125" t="str">
        <f t="shared" ca="1" si="300"/>
        <v/>
      </c>
      <c r="CQX249" s="125" t="str">
        <f t="shared" ca="1" si="300"/>
        <v/>
      </c>
      <c r="CQY249" s="125" t="str">
        <f t="shared" ca="1" si="300"/>
        <v/>
      </c>
      <c r="CQZ249" s="125" t="str">
        <f t="shared" ca="1" si="300"/>
        <v/>
      </c>
      <c r="CRA249" s="125" t="str">
        <f t="shared" ref="CRA249:CTL249" ca="1" si="301">IFERROR(INDEX(UNSPSCDes,MATCH(INDIRECT(ADDRESS(ROW(),COLUMN()-1,4)),UNSPSCCode,0)),"")</f>
        <v/>
      </c>
      <c r="CRB249" s="125" t="str">
        <f t="shared" ca="1" si="301"/>
        <v/>
      </c>
      <c r="CRC249" s="125" t="str">
        <f t="shared" ca="1" si="301"/>
        <v/>
      </c>
      <c r="CRD249" s="125" t="str">
        <f t="shared" ca="1" si="301"/>
        <v/>
      </c>
      <c r="CRE249" s="125" t="str">
        <f t="shared" ca="1" si="301"/>
        <v/>
      </c>
      <c r="CRF249" s="125" t="str">
        <f t="shared" ca="1" si="301"/>
        <v/>
      </c>
      <c r="CRG249" s="125" t="str">
        <f t="shared" ca="1" si="301"/>
        <v/>
      </c>
      <c r="CRH249" s="125" t="str">
        <f t="shared" ca="1" si="301"/>
        <v/>
      </c>
      <c r="CRI249" s="125" t="str">
        <f t="shared" ca="1" si="301"/>
        <v/>
      </c>
      <c r="CRJ249" s="125" t="str">
        <f t="shared" ca="1" si="301"/>
        <v/>
      </c>
      <c r="CRK249" s="125" t="str">
        <f t="shared" ca="1" si="301"/>
        <v/>
      </c>
      <c r="CRL249" s="125" t="str">
        <f t="shared" ca="1" si="301"/>
        <v/>
      </c>
      <c r="CRM249" s="125" t="str">
        <f t="shared" ca="1" si="301"/>
        <v/>
      </c>
      <c r="CRN249" s="125" t="str">
        <f t="shared" ca="1" si="301"/>
        <v/>
      </c>
      <c r="CRO249" s="125" t="str">
        <f t="shared" ca="1" si="301"/>
        <v/>
      </c>
      <c r="CRP249" s="125" t="str">
        <f t="shared" ca="1" si="301"/>
        <v/>
      </c>
      <c r="CRQ249" s="125" t="str">
        <f t="shared" ca="1" si="301"/>
        <v/>
      </c>
      <c r="CRR249" s="125" t="str">
        <f t="shared" ca="1" si="301"/>
        <v/>
      </c>
      <c r="CRS249" s="125" t="str">
        <f t="shared" ca="1" si="301"/>
        <v/>
      </c>
      <c r="CRT249" s="125" t="str">
        <f t="shared" ca="1" si="301"/>
        <v/>
      </c>
      <c r="CRU249" s="125" t="str">
        <f t="shared" ca="1" si="301"/>
        <v/>
      </c>
      <c r="CRV249" s="125" t="str">
        <f t="shared" ca="1" si="301"/>
        <v/>
      </c>
      <c r="CRW249" s="125" t="str">
        <f t="shared" ca="1" si="301"/>
        <v/>
      </c>
      <c r="CRX249" s="125" t="str">
        <f t="shared" ca="1" si="301"/>
        <v/>
      </c>
      <c r="CRY249" s="125" t="str">
        <f t="shared" ca="1" si="301"/>
        <v/>
      </c>
      <c r="CRZ249" s="125" t="str">
        <f t="shared" ca="1" si="301"/>
        <v/>
      </c>
      <c r="CSA249" s="125" t="str">
        <f t="shared" ca="1" si="301"/>
        <v/>
      </c>
      <c r="CSB249" s="125" t="str">
        <f t="shared" ca="1" si="301"/>
        <v/>
      </c>
      <c r="CSC249" s="125" t="str">
        <f t="shared" ca="1" si="301"/>
        <v/>
      </c>
      <c r="CSD249" s="125" t="str">
        <f t="shared" ca="1" si="301"/>
        <v/>
      </c>
      <c r="CSE249" s="125" t="str">
        <f t="shared" ca="1" si="301"/>
        <v/>
      </c>
      <c r="CSF249" s="125" t="str">
        <f t="shared" ca="1" si="301"/>
        <v/>
      </c>
      <c r="CSG249" s="125" t="str">
        <f t="shared" ca="1" si="301"/>
        <v/>
      </c>
      <c r="CSH249" s="125" t="str">
        <f t="shared" ca="1" si="301"/>
        <v/>
      </c>
      <c r="CSI249" s="125" t="str">
        <f t="shared" ca="1" si="301"/>
        <v/>
      </c>
      <c r="CSJ249" s="125" t="str">
        <f t="shared" ca="1" si="301"/>
        <v/>
      </c>
      <c r="CSK249" s="125" t="str">
        <f t="shared" ca="1" si="301"/>
        <v/>
      </c>
      <c r="CSL249" s="125" t="str">
        <f t="shared" ca="1" si="301"/>
        <v/>
      </c>
      <c r="CSM249" s="125" t="str">
        <f t="shared" ca="1" si="301"/>
        <v/>
      </c>
      <c r="CSN249" s="125" t="str">
        <f t="shared" ca="1" si="301"/>
        <v/>
      </c>
      <c r="CSO249" s="125" t="str">
        <f t="shared" ca="1" si="301"/>
        <v/>
      </c>
      <c r="CSP249" s="125" t="str">
        <f t="shared" ca="1" si="301"/>
        <v/>
      </c>
      <c r="CSQ249" s="125" t="str">
        <f t="shared" ca="1" si="301"/>
        <v/>
      </c>
      <c r="CSR249" s="125" t="str">
        <f t="shared" ca="1" si="301"/>
        <v/>
      </c>
      <c r="CSS249" s="125" t="str">
        <f t="shared" ca="1" si="301"/>
        <v/>
      </c>
      <c r="CST249" s="125" t="str">
        <f t="shared" ca="1" si="301"/>
        <v/>
      </c>
      <c r="CSU249" s="125" t="str">
        <f t="shared" ca="1" si="301"/>
        <v/>
      </c>
      <c r="CSV249" s="125" t="str">
        <f t="shared" ca="1" si="301"/>
        <v/>
      </c>
      <c r="CSW249" s="125" t="str">
        <f t="shared" ca="1" si="301"/>
        <v/>
      </c>
      <c r="CSX249" s="125" t="str">
        <f t="shared" ca="1" si="301"/>
        <v/>
      </c>
      <c r="CSY249" s="125" t="str">
        <f t="shared" ca="1" si="301"/>
        <v/>
      </c>
      <c r="CSZ249" s="125" t="str">
        <f t="shared" ca="1" si="301"/>
        <v/>
      </c>
      <c r="CTA249" s="125" t="str">
        <f t="shared" ca="1" si="301"/>
        <v/>
      </c>
      <c r="CTB249" s="125" t="str">
        <f t="shared" ca="1" si="301"/>
        <v/>
      </c>
      <c r="CTC249" s="125" t="str">
        <f t="shared" ca="1" si="301"/>
        <v/>
      </c>
      <c r="CTD249" s="125" t="str">
        <f t="shared" ca="1" si="301"/>
        <v/>
      </c>
      <c r="CTE249" s="125" t="str">
        <f t="shared" ca="1" si="301"/>
        <v/>
      </c>
      <c r="CTF249" s="125" t="str">
        <f t="shared" ca="1" si="301"/>
        <v/>
      </c>
      <c r="CTG249" s="125" t="str">
        <f t="shared" ca="1" si="301"/>
        <v/>
      </c>
      <c r="CTH249" s="125" t="str">
        <f t="shared" ca="1" si="301"/>
        <v/>
      </c>
      <c r="CTI249" s="125" t="str">
        <f t="shared" ca="1" si="301"/>
        <v/>
      </c>
      <c r="CTJ249" s="125" t="str">
        <f t="shared" ca="1" si="301"/>
        <v/>
      </c>
      <c r="CTK249" s="125" t="str">
        <f t="shared" ca="1" si="301"/>
        <v/>
      </c>
      <c r="CTL249" s="125" t="str">
        <f t="shared" ca="1" si="301"/>
        <v/>
      </c>
      <c r="CTM249" s="125" t="str">
        <f t="shared" ref="CTM249:CVX249" ca="1" si="302">IFERROR(INDEX(UNSPSCDes,MATCH(INDIRECT(ADDRESS(ROW(),COLUMN()-1,4)),UNSPSCCode,0)),"")</f>
        <v/>
      </c>
      <c r="CTN249" s="125" t="str">
        <f t="shared" ca="1" si="302"/>
        <v/>
      </c>
      <c r="CTO249" s="125" t="str">
        <f t="shared" ca="1" si="302"/>
        <v/>
      </c>
      <c r="CTP249" s="125" t="str">
        <f t="shared" ca="1" si="302"/>
        <v/>
      </c>
      <c r="CTQ249" s="125" t="str">
        <f t="shared" ca="1" si="302"/>
        <v/>
      </c>
      <c r="CTR249" s="125" t="str">
        <f t="shared" ca="1" si="302"/>
        <v/>
      </c>
      <c r="CTS249" s="125" t="str">
        <f t="shared" ca="1" si="302"/>
        <v/>
      </c>
      <c r="CTT249" s="125" t="str">
        <f t="shared" ca="1" si="302"/>
        <v/>
      </c>
      <c r="CTU249" s="125" t="str">
        <f t="shared" ca="1" si="302"/>
        <v/>
      </c>
      <c r="CTV249" s="125" t="str">
        <f t="shared" ca="1" si="302"/>
        <v/>
      </c>
      <c r="CTW249" s="125" t="str">
        <f t="shared" ca="1" si="302"/>
        <v/>
      </c>
      <c r="CTX249" s="125" t="str">
        <f t="shared" ca="1" si="302"/>
        <v/>
      </c>
      <c r="CTY249" s="125" t="str">
        <f t="shared" ca="1" si="302"/>
        <v/>
      </c>
      <c r="CTZ249" s="125" t="str">
        <f t="shared" ca="1" si="302"/>
        <v/>
      </c>
      <c r="CUA249" s="125" t="str">
        <f t="shared" ca="1" si="302"/>
        <v/>
      </c>
      <c r="CUB249" s="125" t="str">
        <f t="shared" ca="1" si="302"/>
        <v/>
      </c>
      <c r="CUC249" s="125" t="str">
        <f t="shared" ca="1" si="302"/>
        <v/>
      </c>
      <c r="CUD249" s="125" t="str">
        <f t="shared" ca="1" si="302"/>
        <v/>
      </c>
      <c r="CUE249" s="125" t="str">
        <f t="shared" ca="1" si="302"/>
        <v/>
      </c>
      <c r="CUF249" s="125" t="str">
        <f t="shared" ca="1" si="302"/>
        <v/>
      </c>
      <c r="CUG249" s="125" t="str">
        <f t="shared" ca="1" si="302"/>
        <v/>
      </c>
      <c r="CUH249" s="125" t="str">
        <f t="shared" ca="1" si="302"/>
        <v/>
      </c>
      <c r="CUI249" s="125" t="str">
        <f t="shared" ca="1" si="302"/>
        <v/>
      </c>
      <c r="CUJ249" s="125" t="str">
        <f t="shared" ca="1" si="302"/>
        <v/>
      </c>
      <c r="CUK249" s="125" t="str">
        <f t="shared" ca="1" si="302"/>
        <v/>
      </c>
      <c r="CUL249" s="125" t="str">
        <f t="shared" ca="1" si="302"/>
        <v/>
      </c>
      <c r="CUM249" s="125" t="str">
        <f t="shared" ca="1" si="302"/>
        <v/>
      </c>
      <c r="CUN249" s="125" t="str">
        <f t="shared" ca="1" si="302"/>
        <v/>
      </c>
      <c r="CUO249" s="125" t="str">
        <f t="shared" ca="1" si="302"/>
        <v/>
      </c>
      <c r="CUP249" s="125" t="str">
        <f t="shared" ca="1" si="302"/>
        <v/>
      </c>
      <c r="CUQ249" s="125" t="str">
        <f t="shared" ca="1" si="302"/>
        <v/>
      </c>
      <c r="CUR249" s="125" t="str">
        <f t="shared" ca="1" si="302"/>
        <v/>
      </c>
      <c r="CUS249" s="125" t="str">
        <f t="shared" ca="1" si="302"/>
        <v/>
      </c>
      <c r="CUT249" s="125" t="str">
        <f t="shared" ca="1" si="302"/>
        <v/>
      </c>
      <c r="CUU249" s="125" t="str">
        <f t="shared" ca="1" si="302"/>
        <v/>
      </c>
      <c r="CUV249" s="125" t="str">
        <f t="shared" ca="1" si="302"/>
        <v/>
      </c>
      <c r="CUW249" s="125" t="str">
        <f t="shared" ca="1" si="302"/>
        <v/>
      </c>
      <c r="CUX249" s="125" t="str">
        <f t="shared" ca="1" si="302"/>
        <v/>
      </c>
      <c r="CUY249" s="125" t="str">
        <f t="shared" ca="1" si="302"/>
        <v/>
      </c>
      <c r="CUZ249" s="125" t="str">
        <f t="shared" ca="1" si="302"/>
        <v/>
      </c>
      <c r="CVA249" s="125" t="str">
        <f t="shared" ca="1" si="302"/>
        <v/>
      </c>
      <c r="CVB249" s="125" t="str">
        <f t="shared" ca="1" si="302"/>
        <v/>
      </c>
      <c r="CVC249" s="125" t="str">
        <f t="shared" ca="1" si="302"/>
        <v/>
      </c>
      <c r="CVD249" s="125" t="str">
        <f t="shared" ca="1" si="302"/>
        <v/>
      </c>
      <c r="CVE249" s="125" t="str">
        <f t="shared" ca="1" si="302"/>
        <v/>
      </c>
      <c r="CVF249" s="125" t="str">
        <f t="shared" ca="1" si="302"/>
        <v/>
      </c>
      <c r="CVG249" s="125" t="str">
        <f t="shared" ca="1" si="302"/>
        <v/>
      </c>
      <c r="CVH249" s="125" t="str">
        <f t="shared" ca="1" si="302"/>
        <v/>
      </c>
      <c r="CVI249" s="125" t="str">
        <f t="shared" ca="1" si="302"/>
        <v/>
      </c>
      <c r="CVJ249" s="125" t="str">
        <f t="shared" ca="1" si="302"/>
        <v/>
      </c>
      <c r="CVK249" s="125" t="str">
        <f t="shared" ca="1" si="302"/>
        <v/>
      </c>
      <c r="CVL249" s="125" t="str">
        <f t="shared" ca="1" si="302"/>
        <v/>
      </c>
      <c r="CVM249" s="125" t="str">
        <f t="shared" ca="1" si="302"/>
        <v/>
      </c>
      <c r="CVN249" s="125" t="str">
        <f t="shared" ca="1" si="302"/>
        <v/>
      </c>
      <c r="CVO249" s="125" t="str">
        <f t="shared" ca="1" si="302"/>
        <v/>
      </c>
      <c r="CVP249" s="125" t="str">
        <f t="shared" ca="1" si="302"/>
        <v/>
      </c>
      <c r="CVQ249" s="125" t="str">
        <f t="shared" ca="1" si="302"/>
        <v/>
      </c>
      <c r="CVR249" s="125" t="str">
        <f t="shared" ca="1" si="302"/>
        <v/>
      </c>
      <c r="CVS249" s="125" t="str">
        <f t="shared" ca="1" si="302"/>
        <v/>
      </c>
      <c r="CVT249" s="125" t="str">
        <f t="shared" ca="1" si="302"/>
        <v/>
      </c>
      <c r="CVU249" s="125" t="str">
        <f t="shared" ca="1" si="302"/>
        <v/>
      </c>
      <c r="CVV249" s="125" t="str">
        <f t="shared" ca="1" si="302"/>
        <v/>
      </c>
      <c r="CVW249" s="125" t="str">
        <f t="shared" ca="1" si="302"/>
        <v/>
      </c>
      <c r="CVX249" s="125" t="str">
        <f t="shared" ca="1" si="302"/>
        <v/>
      </c>
      <c r="CVY249" s="125" t="str">
        <f t="shared" ref="CVY249:CYJ249" ca="1" si="303">IFERROR(INDEX(UNSPSCDes,MATCH(INDIRECT(ADDRESS(ROW(),COLUMN()-1,4)),UNSPSCCode,0)),"")</f>
        <v/>
      </c>
      <c r="CVZ249" s="125" t="str">
        <f t="shared" ca="1" si="303"/>
        <v/>
      </c>
      <c r="CWA249" s="125" t="str">
        <f t="shared" ca="1" si="303"/>
        <v/>
      </c>
      <c r="CWB249" s="125" t="str">
        <f t="shared" ca="1" si="303"/>
        <v/>
      </c>
      <c r="CWC249" s="125" t="str">
        <f t="shared" ca="1" si="303"/>
        <v/>
      </c>
      <c r="CWD249" s="125" t="str">
        <f t="shared" ca="1" si="303"/>
        <v/>
      </c>
      <c r="CWE249" s="125" t="str">
        <f t="shared" ca="1" si="303"/>
        <v/>
      </c>
      <c r="CWF249" s="125" t="str">
        <f t="shared" ca="1" si="303"/>
        <v/>
      </c>
      <c r="CWG249" s="125" t="str">
        <f t="shared" ca="1" si="303"/>
        <v/>
      </c>
      <c r="CWH249" s="125" t="str">
        <f t="shared" ca="1" si="303"/>
        <v/>
      </c>
      <c r="CWI249" s="125" t="str">
        <f t="shared" ca="1" si="303"/>
        <v/>
      </c>
      <c r="CWJ249" s="125" t="str">
        <f t="shared" ca="1" si="303"/>
        <v/>
      </c>
      <c r="CWK249" s="125" t="str">
        <f t="shared" ca="1" si="303"/>
        <v/>
      </c>
      <c r="CWL249" s="125" t="str">
        <f t="shared" ca="1" si="303"/>
        <v/>
      </c>
      <c r="CWM249" s="125" t="str">
        <f t="shared" ca="1" si="303"/>
        <v/>
      </c>
      <c r="CWN249" s="125" t="str">
        <f t="shared" ca="1" si="303"/>
        <v/>
      </c>
      <c r="CWO249" s="125" t="str">
        <f t="shared" ca="1" si="303"/>
        <v/>
      </c>
      <c r="CWP249" s="125" t="str">
        <f t="shared" ca="1" si="303"/>
        <v/>
      </c>
      <c r="CWQ249" s="125" t="str">
        <f t="shared" ca="1" si="303"/>
        <v/>
      </c>
      <c r="CWR249" s="125" t="str">
        <f t="shared" ca="1" si="303"/>
        <v/>
      </c>
      <c r="CWS249" s="125" t="str">
        <f t="shared" ca="1" si="303"/>
        <v/>
      </c>
      <c r="CWT249" s="125" t="str">
        <f t="shared" ca="1" si="303"/>
        <v/>
      </c>
      <c r="CWU249" s="125" t="str">
        <f t="shared" ca="1" si="303"/>
        <v/>
      </c>
      <c r="CWV249" s="125" t="str">
        <f t="shared" ca="1" si="303"/>
        <v/>
      </c>
      <c r="CWW249" s="125" t="str">
        <f t="shared" ca="1" si="303"/>
        <v/>
      </c>
      <c r="CWX249" s="125" t="str">
        <f t="shared" ca="1" si="303"/>
        <v/>
      </c>
      <c r="CWY249" s="125" t="str">
        <f t="shared" ca="1" si="303"/>
        <v/>
      </c>
      <c r="CWZ249" s="125" t="str">
        <f t="shared" ca="1" si="303"/>
        <v/>
      </c>
      <c r="CXA249" s="125" t="str">
        <f t="shared" ca="1" si="303"/>
        <v/>
      </c>
      <c r="CXB249" s="125" t="str">
        <f t="shared" ca="1" si="303"/>
        <v/>
      </c>
      <c r="CXC249" s="125" t="str">
        <f t="shared" ca="1" si="303"/>
        <v/>
      </c>
      <c r="CXD249" s="125" t="str">
        <f t="shared" ca="1" si="303"/>
        <v/>
      </c>
      <c r="CXE249" s="125" t="str">
        <f t="shared" ca="1" si="303"/>
        <v/>
      </c>
      <c r="CXF249" s="125" t="str">
        <f t="shared" ca="1" si="303"/>
        <v/>
      </c>
      <c r="CXG249" s="125" t="str">
        <f t="shared" ca="1" si="303"/>
        <v/>
      </c>
      <c r="CXH249" s="125" t="str">
        <f t="shared" ca="1" si="303"/>
        <v/>
      </c>
      <c r="CXI249" s="125" t="str">
        <f t="shared" ca="1" si="303"/>
        <v/>
      </c>
      <c r="CXJ249" s="125" t="str">
        <f t="shared" ca="1" si="303"/>
        <v/>
      </c>
      <c r="CXK249" s="125" t="str">
        <f t="shared" ca="1" si="303"/>
        <v/>
      </c>
      <c r="CXL249" s="125" t="str">
        <f t="shared" ca="1" si="303"/>
        <v/>
      </c>
      <c r="CXM249" s="125" t="str">
        <f t="shared" ca="1" si="303"/>
        <v/>
      </c>
      <c r="CXN249" s="125" t="str">
        <f t="shared" ca="1" si="303"/>
        <v/>
      </c>
      <c r="CXO249" s="125" t="str">
        <f t="shared" ca="1" si="303"/>
        <v/>
      </c>
      <c r="CXP249" s="125" t="str">
        <f t="shared" ca="1" si="303"/>
        <v/>
      </c>
      <c r="CXQ249" s="125" t="str">
        <f t="shared" ca="1" si="303"/>
        <v/>
      </c>
      <c r="CXR249" s="125" t="str">
        <f t="shared" ca="1" si="303"/>
        <v/>
      </c>
      <c r="CXS249" s="125" t="str">
        <f t="shared" ca="1" si="303"/>
        <v/>
      </c>
      <c r="CXT249" s="125" t="str">
        <f t="shared" ca="1" si="303"/>
        <v/>
      </c>
      <c r="CXU249" s="125" t="str">
        <f t="shared" ca="1" si="303"/>
        <v/>
      </c>
      <c r="CXV249" s="125" t="str">
        <f t="shared" ca="1" si="303"/>
        <v/>
      </c>
      <c r="CXW249" s="125" t="str">
        <f t="shared" ca="1" si="303"/>
        <v/>
      </c>
      <c r="CXX249" s="125" t="str">
        <f t="shared" ca="1" si="303"/>
        <v/>
      </c>
      <c r="CXY249" s="125" t="str">
        <f t="shared" ca="1" si="303"/>
        <v/>
      </c>
      <c r="CXZ249" s="125" t="str">
        <f t="shared" ca="1" si="303"/>
        <v/>
      </c>
      <c r="CYA249" s="125" t="str">
        <f t="shared" ca="1" si="303"/>
        <v/>
      </c>
      <c r="CYB249" s="125" t="str">
        <f t="shared" ca="1" si="303"/>
        <v/>
      </c>
      <c r="CYC249" s="125" t="str">
        <f t="shared" ca="1" si="303"/>
        <v/>
      </c>
      <c r="CYD249" s="125" t="str">
        <f t="shared" ca="1" si="303"/>
        <v/>
      </c>
      <c r="CYE249" s="125" t="str">
        <f t="shared" ca="1" si="303"/>
        <v/>
      </c>
      <c r="CYF249" s="125" t="str">
        <f t="shared" ca="1" si="303"/>
        <v/>
      </c>
      <c r="CYG249" s="125" t="str">
        <f t="shared" ca="1" si="303"/>
        <v/>
      </c>
      <c r="CYH249" s="125" t="str">
        <f t="shared" ca="1" si="303"/>
        <v/>
      </c>
      <c r="CYI249" s="125" t="str">
        <f t="shared" ca="1" si="303"/>
        <v/>
      </c>
      <c r="CYJ249" s="125" t="str">
        <f t="shared" ca="1" si="303"/>
        <v/>
      </c>
      <c r="CYK249" s="125" t="str">
        <f t="shared" ref="CYK249:DAV249" ca="1" si="304">IFERROR(INDEX(UNSPSCDes,MATCH(INDIRECT(ADDRESS(ROW(),COLUMN()-1,4)),UNSPSCCode,0)),"")</f>
        <v/>
      </c>
      <c r="CYL249" s="125" t="str">
        <f t="shared" ca="1" si="304"/>
        <v/>
      </c>
      <c r="CYM249" s="125" t="str">
        <f t="shared" ca="1" si="304"/>
        <v/>
      </c>
      <c r="CYN249" s="125" t="str">
        <f t="shared" ca="1" si="304"/>
        <v/>
      </c>
      <c r="CYO249" s="125" t="str">
        <f t="shared" ca="1" si="304"/>
        <v/>
      </c>
      <c r="CYP249" s="125" t="str">
        <f t="shared" ca="1" si="304"/>
        <v/>
      </c>
      <c r="CYQ249" s="125" t="str">
        <f t="shared" ca="1" si="304"/>
        <v/>
      </c>
      <c r="CYR249" s="125" t="str">
        <f t="shared" ca="1" si="304"/>
        <v/>
      </c>
      <c r="CYS249" s="125" t="str">
        <f t="shared" ca="1" si="304"/>
        <v/>
      </c>
      <c r="CYT249" s="125" t="str">
        <f t="shared" ca="1" si="304"/>
        <v/>
      </c>
      <c r="CYU249" s="125" t="str">
        <f t="shared" ca="1" si="304"/>
        <v/>
      </c>
      <c r="CYV249" s="125" t="str">
        <f t="shared" ca="1" si="304"/>
        <v/>
      </c>
      <c r="CYW249" s="125" t="str">
        <f t="shared" ca="1" si="304"/>
        <v/>
      </c>
      <c r="CYX249" s="125" t="str">
        <f t="shared" ca="1" si="304"/>
        <v/>
      </c>
      <c r="CYY249" s="125" t="str">
        <f t="shared" ca="1" si="304"/>
        <v/>
      </c>
      <c r="CYZ249" s="125" t="str">
        <f t="shared" ca="1" si="304"/>
        <v/>
      </c>
      <c r="CZA249" s="125" t="str">
        <f t="shared" ca="1" si="304"/>
        <v/>
      </c>
      <c r="CZB249" s="125" t="str">
        <f t="shared" ca="1" si="304"/>
        <v/>
      </c>
      <c r="CZC249" s="125" t="str">
        <f t="shared" ca="1" si="304"/>
        <v/>
      </c>
      <c r="CZD249" s="125" t="str">
        <f t="shared" ca="1" si="304"/>
        <v/>
      </c>
      <c r="CZE249" s="125" t="str">
        <f t="shared" ca="1" si="304"/>
        <v/>
      </c>
      <c r="CZF249" s="125" t="str">
        <f t="shared" ca="1" si="304"/>
        <v/>
      </c>
      <c r="CZG249" s="125" t="str">
        <f t="shared" ca="1" si="304"/>
        <v/>
      </c>
      <c r="CZH249" s="125" t="str">
        <f t="shared" ca="1" si="304"/>
        <v/>
      </c>
      <c r="CZI249" s="125" t="str">
        <f t="shared" ca="1" si="304"/>
        <v/>
      </c>
      <c r="CZJ249" s="125" t="str">
        <f t="shared" ca="1" si="304"/>
        <v/>
      </c>
      <c r="CZK249" s="125" t="str">
        <f t="shared" ca="1" si="304"/>
        <v/>
      </c>
      <c r="CZL249" s="125" t="str">
        <f t="shared" ca="1" si="304"/>
        <v/>
      </c>
      <c r="CZM249" s="125" t="str">
        <f t="shared" ca="1" si="304"/>
        <v/>
      </c>
      <c r="CZN249" s="125" t="str">
        <f t="shared" ca="1" si="304"/>
        <v/>
      </c>
      <c r="CZO249" s="125" t="str">
        <f t="shared" ca="1" si="304"/>
        <v/>
      </c>
      <c r="CZP249" s="125" t="str">
        <f t="shared" ca="1" si="304"/>
        <v/>
      </c>
      <c r="CZQ249" s="125" t="str">
        <f t="shared" ca="1" si="304"/>
        <v/>
      </c>
      <c r="CZR249" s="125" t="str">
        <f t="shared" ca="1" si="304"/>
        <v/>
      </c>
      <c r="CZS249" s="125" t="str">
        <f t="shared" ca="1" si="304"/>
        <v/>
      </c>
      <c r="CZT249" s="125" t="str">
        <f t="shared" ca="1" si="304"/>
        <v/>
      </c>
      <c r="CZU249" s="125" t="str">
        <f t="shared" ca="1" si="304"/>
        <v/>
      </c>
      <c r="CZV249" s="125" t="str">
        <f t="shared" ca="1" si="304"/>
        <v/>
      </c>
      <c r="CZW249" s="125" t="str">
        <f t="shared" ca="1" si="304"/>
        <v/>
      </c>
      <c r="CZX249" s="125" t="str">
        <f t="shared" ca="1" si="304"/>
        <v/>
      </c>
      <c r="CZY249" s="125" t="str">
        <f t="shared" ca="1" si="304"/>
        <v/>
      </c>
      <c r="CZZ249" s="125" t="str">
        <f t="shared" ca="1" si="304"/>
        <v/>
      </c>
      <c r="DAA249" s="125" t="str">
        <f t="shared" ca="1" si="304"/>
        <v/>
      </c>
      <c r="DAB249" s="125" t="str">
        <f t="shared" ca="1" si="304"/>
        <v/>
      </c>
      <c r="DAC249" s="125" t="str">
        <f t="shared" ca="1" si="304"/>
        <v/>
      </c>
      <c r="DAD249" s="125" t="str">
        <f t="shared" ca="1" si="304"/>
        <v/>
      </c>
      <c r="DAE249" s="125" t="str">
        <f t="shared" ca="1" si="304"/>
        <v/>
      </c>
      <c r="DAF249" s="125" t="str">
        <f t="shared" ca="1" si="304"/>
        <v/>
      </c>
      <c r="DAG249" s="125" t="str">
        <f t="shared" ca="1" si="304"/>
        <v/>
      </c>
      <c r="DAH249" s="125" t="str">
        <f t="shared" ca="1" si="304"/>
        <v/>
      </c>
      <c r="DAI249" s="125" t="str">
        <f t="shared" ca="1" si="304"/>
        <v/>
      </c>
      <c r="DAJ249" s="125" t="str">
        <f t="shared" ca="1" si="304"/>
        <v/>
      </c>
      <c r="DAK249" s="125" t="str">
        <f t="shared" ca="1" si="304"/>
        <v/>
      </c>
      <c r="DAL249" s="125" t="str">
        <f t="shared" ca="1" si="304"/>
        <v/>
      </c>
      <c r="DAM249" s="125" t="str">
        <f t="shared" ca="1" si="304"/>
        <v/>
      </c>
      <c r="DAN249" s="125" t="str">
        <f t="shared" ca="1" si="304"/>
        <v/>
      </c>
      <c r="DAO249" s="125" t="str">
        <f t="shared" ca="1" si="304"/>
        <v/>
      </c>
      <c r="DAP249" s="125" t="str">
        <f t="shared" ca="1" si="304"/>
        <v/>
      </c>
      <c r="DAQ249" s="125" t="str">
        <f t="shared" ca="1" si="304"/>
        <v/>
      </c>
      <c r="DAR249" s="125" t="str">
        <f t="shared" ca="1" si="304"/>
        <v/>
      </c>
      <c r="DAS249" s="125" t="str">
        <f t="shared" ca="1" si="304"/>
        <v/>
      </c>
      <c r="DAT249" s="125" t="str">
        <f t="shared" ca="1" si="304"/>
        <v/>
      </c>
      <c r="DAU249" s="125" t="str">
        <f t="shared" ca="1" si="304"/>
        <v/>
      </c>
      <c r="DAV249" s="125" t="str">
        <f t="shared" ca="1" si="304"/>
        <v/>
      </c>
      <c r="DAW249" s="125" t="str">
        <f t="shared" ref="DAW249:DDH249" ca="1" si="305">IFERROR(INDEX(UNSPSCDes,MATCH(INDIRECT(ADDRESS(ROW(),COLUMN()-1,4)),UNSPSCCode,0)),"")</f>
        <v/>
      </c>
      <c r="DAX249" s="125" t="str">
        <f t="shared" ca="1" si="305"/>
        <v/>
      </c>
      <c r="DAY249" s="125" t="str">
        <f t="shared" ca="1" si="305"/>
        <v/>
      </c>
      <c r="DAZ249" s="125" t="str">
        <f t="shared" ca="1" si="305"/>
        <v/>
      </c>
      <c r="DBA249" s="125" t="str">
        <f t="shared" ca="1" si="305"/>
        <v/>
      </c>
      <c r="DBB249" s="125" t="str">
        <f t="shared" ca="1" si="305"/>
        <v/>
      </c>
      <c r="DBC249" s="125" t="str">
        <f t="shared" ca="1" si="305"/>
        <v/>
      </c>
      <c r="DBD249" s="125" t="str">
        <f t="shared" ca="1" si="305"/>
        <v/>
      </c>
      <c r="DBE249" s="125" t="str">
        <f t="shared" ca="1" si="305"/>
        <v/>
      </c>
      <c r="DBF249" s="125" t="str">
        <f t="shared" ca="1" si="305"/>
        <v/>
      </c>
      <c r="DBG249" s="125" t="str">
        <f t="shared" ca="1" si="305"/>
        <v/>
      </c>
      <c r="DBH249" s="125" t="str">
        <f t="shared" ca="1" si="305"/>
        <v/>
      </c>
      <c r="DBI249" s="125" t="str">
        <f t="shared" ca="1" si="305"/>
        <v/>
      </c>
      <c r="DBJ249" s="125" t="str">
        <f t="shared" ca="1" si="305"/>
        <v/>
      </c>
      <c r="DBK249" s="125" t="str">
        <f t="shared" ca="1" si="305"/>
        <v/>
      </c>
      <c r="DBL249" s="125" t="str">
        <f t="shared" ca="1" si="305"/>
        <v/>
      </c>
      <c r="DBM249" s="125" t="str">
        <f t="shared" ca="1" si="305"/>
        <v/>
      </c>
      <c r="DBN249" s="125" t="str">
        <f t="shared" ca="1" si="305"/>
        <v/>
      </c>
      <c r="DBO249" s="125" t="str">
        <f t="shared" ca="1" si="305"/>
        <v/>
      </c>
      <c r="DBP249" s="125" t="str">
        <f t="shared" ca="1" si="305"/>
        <v/>
      </c>
      <c r="DBQ249" s="125" t="str">
        <f t="shared" ca="1" si="305"/>
        <v/>
      </c>
      <c r="DBR249" s="125" t="str">
        <f t="shared" ca="1" si="305"/>
        <v/>
      </c>
      <c r="DBS249" s="125" t="str">
        <f t="shared" ca="1" si="305"/>
        <v/>
      </c>
      <c r="DBT249" s="125" t="str">
        <f t="shared" ca="1" si="305"/>
        <v/>
      </c>
      <c r="DBU249" s="125" t="str">
        <f t="shared" ca="1" si="305"/>
        <v/>
      </c>
      <c r="DBV249" s="125" t="str">
        <f t="shared" ca="1" si="305"/>
        <v/>
      </c>
      <c r="DBW249" s="125" t="str">
        <f t="shared" ca="1" si="305"/>
        <v/>
      </c>
      <c r="DBX249" s="125" t="str">
        <f t="shared" ca="1" si="305"/>
        <v/>
      </c>
      <c r="DBY249" s="125" t="str">
        <f t="shared" ca="1" si="305"/>
        <v/>
      </c>
      <c r="DBZ249" s="125" t="str">
        <f t="shared" ca="1" si="305"/>
        <v/>
      </c>
      <c r="DCA249" s="125" t="str">
        <f t="shared" ca="1" si="305"/>
        <v/>
      </c>
      <c r="DCB249" s="125" t="str">
        <f t="shared" ca="1" si="305"/>
        <v/>
      </c>
      <c r="DCC249" s="125" t="str">
        <f t="shared" ca="1" si="305"/>
        <v/>
      </c>
      <c r="DCD249" s="125" t="str">
        <f t="shared" ca="1" si="305"/>
        <v/>
      </c>
      <c r="DCE249" s="125" t="str">
        <f t="shared" ca="1" si="305"/>
        <v/>
      </c>
      <c r="DCF249" s="125" t="str">
        <f t="shared" ca="1" si="305"/>
        <v/>
      </c>
      <c r="DCG249" s="125" t="str">
        <f t="shared" ca="1" si="305"/>
        <v/>
      </c>
      <c r="DCH249" s="125" t="str">
        <f t="shared" ca="1" si="305"/>
        <v/>
      </c>
      <c r="DCI249" s="125" t="str">
        <f t="shared" ca="1" si="305"/>
        <v/>
      </c>
      <c r="DCJ249" s="125" t="str">
        <f t="shared" ca="1" si="305"/>
        <v/>
      </c>
      <c r="DCK249" s="125" t="str">
        <f t="shared" ca="1" si="305"/>
        <v/>
      </c>
      <c r="DCL249" s="125" t="str">
        <f t="shared" ca="1" si="305"/>
        <v/>
      </c>
      <c r="DCM249" s="125" t="str">
        <f t="shared" ca="1" si="305"/>
        <v/>
      </c>
      <c r="DCN249" s="125" t="str">
        <f t="shared" ca="1" si="305"/>
        <v/>
      </c>
      <c r="DCO249" s="125" t="str">
        <f t="shared" ca="1" si="305"/>
        <v/>
      </c>
      <c r="DCP249" s="125" t="str">
        <f t="shared" ca="1" si="305"/>
        <v/>
      </c>
      <c r="DCQ249" s="125" t="str">
        <f t="shared" ca="1" si="305"/>
        <v/>
      </c>
      <c r="DCR249" s="125" t="str">
        <f t="shared" ca="1" si="305"/>
        <v/>
      </c>
      <c r="DCS249" s="125" t="str">
        <f t="shared" ca="1" si="305"/>
        <v/>
      </c>
      <c r="DCT249" s="125" t="str">
        <f t="shared" ca="1" si="305"/>
        <v/>
      </c>
      <c r="DCU249" s="125" t="str">
        <f t="shared" ca="1" si="305"/>
        <v/>
      </c>
      <c r="DCV249" s="125" t="str">
        <f t="shared" ca="1" si="305"/>
        <v/>
      </c>
      <c r="DCW249" s="125" t="str">
        <f t="shared" ca="1" si="305"/>
        <v/>
      </c>
      <c r="DCX249" s="125" t="str">
        <f t="shared" ca="1" si="305"/>
        <v/>
      </c>
      <c r="DCY249" s="125" t="str">
        <f t="shared" ca="1" si="305"/>
        <v/>
      </c>
      <c r="DCZ249" s="125" t="str">
        <f t="shared" ca="1" si="305"/>
        <v/>
      </c>
      <c r="DDA249" s="125" t="str">
        <f t="shared" ca="1" si="305"/>
        <v/>
      </c>
      <c r="DDB249" s="125" t="str">
        <f t="shared" ca="1" si="305"/>
        <v/>
      </c>
      <c r="DDC249" s="125" t="str">
        <f t="shared" ca="1" si="305"/>
        <v/>
      </c>
      <c r="DDD249" s="125" t="str">
        <f t="shared" ca="1" si="305"/>
        <v/>
      </c>
      <c r="DDE249" s="125" t="str">
        <f t="shared" ca="1" si="305"/>
        <v/>
      </c>
      <c r="DDF249" s="125" t="str">
        <f t="shared" ca="1" si="305"/>
        <v/>
      </c>
      <c r="DDG249" s="125" t="str">
        <f t="shared" ca="1" si="305"/>
        <v/>
      </c>
      <c r="DDH249" s="125" t="str">
        <f t="shared" ca="1" si="305"/>
        <v/>
      </c>
      <c r="DDI249" s="125" t="str">
        <f t="shared" ref="DDI249:DFT249" ca="1" si="306">IFERROR(INDEX(UNSPSCDes,MATCH(INDIRECT(ADDRESS(ROW(),COLUMN()-1,4)),UNSPSCCode,0)),"")</f>
        <v/>
      </c>
      <c r="DDJ249" s="125" t="str">
        <f t="shared" ca="1" si="306"/>
        <v/>
      </c>
      <c r="DDK249" s="125" t="str">
        <f t="shared" ca="1" si="306"/>
        <v/>
      </c>
      <c r="DDL249" s="125" t="str">
        <f t="shared" ca="1" si="306"/>
        <v/>
      </c>
      <c r="DDM249" s="125" t="str">
        <f t="shared" ca="1" si="306"/>
        <v/>
      </c>
      <c r="DDN249" s="125" t="str">
        <f t="shared" ca="1" si="306"/>
        <v/>
      </c>
      <c r="DDO249" s="125" t="str">
        <f t="shared" ca="1" si="306"/>
        <v/>
      </c>
      <c r="DDP249" s="125" t="str">
        <f t="shared" ca="1" si="306"/>
        <v/>
      </c>
      <c r="DDQ249" s="125" t="str">
        <f t="shared" ca="1" si="306"/>
        <v/>
      </c>
      <c r="DDR249" s="125" t="str">
        <f t="shared" ca="1" si="306"/>
        <v/>
      </c>
      <c r="DDS249" s="125" t="str">
        <f t="shared" ca="1" si="306"/>
        <v/>
      </c>
      <c r="DDT249" s="125" t="str">
        <f t="shared" ca="1" si="306"/>
        <v/>
      </c>
      <c r="DDU249" s="125" t="str">
        <f t="shared" ca="1" si="306"/>
        <v/>
      </c>
      <c r="DDV249" s="125" t="str">
        <f t="shared" ca="1" si="306"/>
        <v/>
      </c>
      <c r="DDW249" s="125" t="str">
        <f t="shared" ca="1" si="306"/>
        <v/>
      </c>
      <c r="DDX249" s="125" t="str">
        <f t="shared" ca="1" si="306"/>
        <v/>
      </c>
      <c r="DDY249" s="125" t="str">
        <f t="shared" ca="1" si="306"/>
        <v/>
      </c>
      <c r="DDZ249" s="125" t="str">
        <f t="shared" ca="1" si="306"/>
        <v/>
      </c>
      <c r="DEA249" s="125" t="str">
        <f t="shared" ca="1" si="306"/>
        <v/>
      </c>
      <c r="DEB249" s="125" t="str">
        <f t="shared" ca="1" si="306"/>
        <v/>
      </c>
      <c r="DEC249" s="125" t="str">
        <f t="shared" ca="1" si="306"/>
        <v/>
      </c>
      <c r="DED249" s="125" t="str">
        <f t="shared" ca="1" si="306"/>
        <v/>
      </c>
      <c r="DEE249" s="125" t="str">
        <f t="shared" ca="1" si="306"/>
        <v/>
      </c>
      <c r="DEF249" s="125" t="str">
        <f t="shared" ca="1" si="306"/>
        <v/>
      </c>
      <c r="DEG249" s="125" t="str">
        <f t="shared" ca="1" si="306"/>
        <v/>
      </c>
      <c r="DEH249" s="125" t="str">
        <f t="shared" ca="1" si="306"/>
        <v/>
      </c>
      <c r="DEI249" s="125" t="str">
        <f t="shared" ca="1" si="306"/>
        <v/>
      </c>
      <c r="DEJ249" s="125" t="str">
        <f t="shared" ca="1" si="306"/>
        <v/>
      </c>
      <c r="DEK249" s="125" t="str">
        <f t="shared" ca="1" si="306"/>
        <v/>
      </c>
      <c r="DEL249" s="125" t="str">
        <f t="shared" ca="1" si="306"/>
        <v/>
      </c>
      <c r="DEM249" s="125" t="str">
        <f t="shared" ca="1" si="306"/>
        <v/>
      </c>
      <c r="DEN249" s="125" t="str">
        <f t="shared" ca="1" si="306"/>
        <v/>
      </c>
      <c r="DEO249" s="125" t="str">
        <f t="shared" ca="1" si="306"/>
        <v/>
      </c>
      <c r="DEP249" s="125" t="str">
        <f t="shared" ca="1" si="306"/>
        <v/>
      </c>
      <c r="DEQ249" s="125" t="str">
        <f t="shared" ca="1" si="306"/>
        <v/>
      </c>
      <c r="DER249" s="125" t="str">
        <f t="shared" ca="1" si="306"/>
        <v/>
      </c>
      <c r="DES249" s="125" t="str">
        <f t="shared" ca="1" si="306"/>
        <v/>
      </c>
      <c r="DET249" s="125" t="str">
        <f t="shared" ca="1" si="306"/>
        <v/>
      </c>
      <c r="DEU249" s="125" t="str">
        <f t="shared" ca="1" si="306"/>
        <v/>
      </c>
      <c r="DEV249" s="125" t="str">
        <f t="shared" ca="1" si="306"/>
        <v/>
      </c>
      <c r="DEW249" s="125" t="str">
        <f t="shared" ca="1" si="306"/>
        <v/>
      </c>
      <c r="DEX249" s="125" t="str">
        <f t="shared" ca="1" si="306"/>
        <v/>
      </c>
      <c r="DEY249" s="125" t="str">
        <f t="shared" ca="1" si="306"/>
        <v/>
      </c>
      <c r="DEZ249" s="125" t="str">
        <f t="shared" ca="1" si="306"/>
        <v/>
      </c>
      <c r="DFA249" s="125" t="str">
        <f t="shared" ca="1" si="306"/>
        <v/>
      </c>
      <c r="DFB249" s="125" t="str">
        <f t="shared" ca="1" si="306"/>
        <v/>
      </c>
      <c r="DFC249" s="125" t="str">
        <f t="shared" ca="1" si="306"/>
        <v/>
      </c>
      <c r="DFD249" s="125" t="str">
        <f t="shared" ca="1" si="306"/>
        <v/>
      </c>
      <c r="DFE249" s="125" t="str">
        <f t="shared" ca="1" si="306"/>
        <v/>
      </c>
      <c r="DFF249" s="125" t="str">
        <f t="shared" ca="1" si="306"/>
        <v/>
      </c>
      <c r="DFG249" s="125" t="str">
        <f t="shared" ca="1" si="306"/>
        <v/>
      </c>
      <c r="DFH249" s="125" t="str">
        <f t="shared" ca="1" si="306"/>
        <v/>
      </c>
      <c r="DFI249" s="125" t="str">
        <f t="shared" ca="1" si="306"/>
        <v/>
      </c>
      <c r="DFJ249" s="125" t="str">
        <f t="shared" ca="1" si="306"/>
        <v/>
      </c>
      <c r="DFK249" s="125" t="str">
        <f t="shared" ca="1" si="306"/>
        <v/>
      </c>
      <c r="DFL249" s="125" t="str">
        <f t="shared" ca="1" si="306"/>
        <v/>
      </c>
      <c r="DFM249" s="125" t="str">
        <f t="shared" ca="1" si="306"/>
        <v/>
      </c>
      <c r="DFN249" s="125" t="str">
        <f t="shared" ca="1" si="306"/>
        <v/>
      </c>
      <c r="DFO249" s="125" t="str">
        <f t="shared" ca="1" si="306"/>
        <v/>
      </c>
      <c r="DFP249" s="125" t="str">
        <f t="shared" ca="1" si="306"/>
        <v/>
      </c>
      <c r="DFQ249" s="125" t="str">
        <f t="shared" ca="1" si="306"/>
        <v/>
      </c>
      <c r="DFR249" s="125" t="str">
        <f t="shared" ca="1" si="306"/>
        <v/>
      </c>
      <c r="DFS249" s="125" t="str">
        <f t="shared" ca="1" si="306"/>
        <v/>
      </c>
      <c r="DFT249" s="125" t="str">
        <f t="shared" ca="1" si="306"/>
        <v/>
      </c>
      <c r="DFU249" s="125" t="str">
        <f t="shared" ref="DFU249:DIF249" ca="1" si="307">IFERROR(INDEX(UNSPSCDes,MATCH(INDIRECT(ADDRESS(ROW(),COLUMN()-1,4)),UNSPSCCode,0)),"")</f>
        <v/>
      </c>
      <c r="DFV249" s="125" t="str">
        <f t="shared" ca="1" si="307"/>
        <v/>
      </c>
      <c r="DFW249" s="125" t="str">
        <f t="shared" ca="1" si="307"/>
        <v/>
      </c>
      <c r="DFX249" s="125" t="str">
        <f t="shared" ca="1" si="307"/>
        <v/>
      </c>
      <c r="DFY249" s="125" t="str">
        <f t="shared" ca="1" si="307"/>
        <v/>
      </c>
      <c r="DFZ249" s="125" t="str">
        <f t="shared" ca="1" si="307"/>
        <v/>
      </c>
      <c r="DGA249" s="125" t="str">
        <f t="shared" ca="1" si="307"/>
        <v/>
      </c>
      <c r="DGB249" s="125" t="str">
        <f t="shared" ca="1" si="307"/>
        <v/>
      </c>
      <c r="DGC249" s="125" t="str">
        <f t="shared" ca="1" si="307"/>
        <v/>
      </c>
      <c r="DGD249" s="125" t="str">
        <f t="shared" ca="1" si="307"/>
        <v/>
      </c>
      <c r="DGE249" s="125" t="str">
        <f t="shared" ca="1" si="307"/>
        <v/>
      </c>
      <c r="DGF249" s="125" t="str">
        <f t="shared" ca="1" si="307"/>
        <v/>
      </c>
      <c r="DGG249" s="125" t="str">
        <f t="shared" ca="1" si="307"/>
        <v/>
      </c>
      <c r="DGH249" s="125" t="str">
        <f t="shared" ca="1" si="307"/>
        <v/>
      </c>
      <c r="DGI249" s="125" t="str">
        <f t="shared" ca="1" si="307"/>
        <v/>
      </c>
      <c r="DGJ249" s="125" t="str">
        <f t="shared" ca="1" si="307"/>
        <v/>
      </c>
      <c r="DGK249" s="125" t="str">
        <f t="shared" ca="1" si="307"/>
        <v/>
      </c>
      <c r="DGL249" s="125" t="str">
        <f t="shared" ca="1" si="307"/>
        <v/>
      </c>
      <c r="DGM249" s="125" t="str">
        <f t="shared" ca="1" si="307"/>
        <v/>
      </c>
      <c r="DGN249" s="125" t="str">
        <f t="shared" ca="1" si="307"/>
        <v/>
      </c>
      <c r="DGO249" s="125" t="str">
        <f t="shared" ca="1" si="307"/>
        <v/>
      </c>
      <c r="DGP249" s="125" t="str">
        <f t="shared" ca="1" si="307"/>
        <v/>
      </c>
      <c r="DGQ249" s="125" t="str">
        <f t="shared" ca="1" si="307"/>
        <v/>
      </c>
      <c r="DGR249" s="125" t="str">
        <f t="shared" ca="1" si="307"/>
        <v/>
      </c>
      <c r="DGS249" s="125" t="str">
        <f t="shared" ca="1" si="307"/>
        <v/>
      </c>
      <c r="DGT249" s="125" t="str">
        <f t="shared" ca="1" si="307"/>
        <v/>
      </c>
      <c r="DGU249" s="125" t="str">
        <f t="shared" ca="1" si="307"/>
        <v/>
      </c>
      <c r="DGV249" s="125" t="str">
        <f t="shared" ca="1" si="307"/>
        <v/>
      </c>
      <c r="DGW249" s="125" t="str">
        <f t="shared" ca="1" si="307"/>
        <v/>
      </c>
      <c r="DGX249" s="125" t="str">
        <f t="shared" ca="1" si="307"/>
        <v/>
      </c>
      <c r="DGY249" s="125" t="str">
        <f t="shared" ca="1" si="307"/>
        <v/>
      </c>
      <c r="DGZ249" s="125" t="str">
        <f t="shared" ca="1" si="307"/>
        <v/>
      </c>
      <c r="DHA249" s="125" t="str">
        <f t="shared" ca="1" si="307"/>
        <v/>
      </c>
      <c r="DHB249" s="125" t="str">
        <f t="shared" ca="1" si="307"/>
        <v/>
      </c>
      <c r="DHC249" s="125" t="str">
        <f t="shared" ca="1" si="307"/>
        <v/>
      </c>
      <c r="DHD249" s="125" t="str">
        <f t="shared" ca="1" si="307"/>
        <v/>
      </c>
      <c r="DHE249" s="125" t="str">
        <f t="shared" ca="1" si="307"/>
        <v/>
      </c>
      <c r="DHF249" s="125" t="str">
        <f t="shared" ca="1" si="307"/>
        <v/>
      </c>
      <c r="DHG249" s="125" t="str">
        <f t="shared" ca="1" si="307"/>
        <v/>
      </c>
      <c r="DHH249" s="125" t="str">
        <f t="shared" ca="1" si="307"/>
        <v/>
      </c>
      <c r="DHI249" s="125" t="str">
        <f t="shared" ca="1" si="307"/>
        <v/>
      </c>
      <c r="DHJ249" s="125" t="str">
        <f t="shared" ca="1" si="307"/>
        <v/>
      </c>
      <c r="DHK249" s="125" t="str">
        <f t="shared" ca="1" si="307"/>
        <v/>
      </c>
      <c r="DHL249" s="125" t="str">
        <f t="shared" ca="1" si="307"/>
        <v/>
      </c>
      <c r="DHM249" s="125" t="str">
        <f t="shared" ca="1" si="307"/>
        <v/>
      </c>
      <c r="DHN249" s="125" t="str">
        <f t="shared" ca="1" si="307"/>
        <v/>
      </c>
      <c r="DHO249" s="125" t="str">
        <f t="shared" ca="1" si="307"/>
        <v/>
      </c>
      <c r="DHP249" s="125" t="str">
        <f t="shared" ca="1" si="307"/>
        <v/>
      </c>
      <c r="DHQ249" s="125" t="str">
        <f t="shared" ca="1" si="307"/>
        <v/>
      </c>
      <c r="DHR249" s="125" t="str">
        <f t="shared" ca="1" si="307"/>
        <v/>
      </c>
      <c r="DHS249" s="125" t="str">
        <f t="shared" ca="1" si="307"/>
        <v/>
      </c>
      <c r="DHT249" s="125" t="str">
        <f t="shared" ca="1" si="307"/>
        <v/>
      </c>
      <c r="DHU249" s="125" t="str">
        <f t="shared" ca="1" si="307"/>
        <v/>
      </c>
      <c r="DHV249" s="125" t="str">
        <f t="shared" ca="1" si="307"/>
        <v/>
      </c>
      <c r="DHW249" s="125" t="str">
        <f t="shared" ca="1" si="307"/>
        <v/>
      </c>
      <c r="DHX249" s="125" t="str">
        <f t="shared" ca="1" si="307"/>
        <v/>
      </c>
      <c r="DHY249" s="125" t="str">
        <f t="shared" ca="1" si="307"/>
        <v/>
      </c>
      <c r="DHZ249" s="125" t="str">
        <f t="shared" ca="1" si="307"/>
        <v/>
      </c>
      <c r="DIA249" s="125" t="str">
        <f t="shared" ca="1" si="307"/>
        <v/>
      </c>
      <c r="DIB249" s="125" t="str">
        <f t="shared" ca="1" si="307"/>
        <v/>
      </c>
      <c r="DIC249" s="125" t="str">
        <f t="shared" ca="1" si="307"/>
        <v/>
      </c>
      <c r="DID249" s="125" t="str">
        <f t="shared" ca="1" si="307"/>
        <v/>
      </c>
      <c r="DIE249" s="125" t="str">
        <f t="shared" ca="1" si="307"/>
        <v/>
      </c>
      <c r="DIF249" s="125" t="str">
        <f t="shared" ca="1" si="307"/>
        <v/>
      </c>
      <c r="DIG249" s="125" t="str">
        <f t="shared" ref="DIG249:DKR249" ca="1" si="308">IFERROR(INDEX(UNSPSCDes,MATCH(INDIRECT(ADDRESS(ROW(),COLUMN()-1,4)),UNSPSCCode,0)),"")</f>
        <v/>
      </c>
      <c r="DIH249" s="125" t="str">
        <f t="shared" ca="1" si="308"/>
        <v/>
      </c>
      <c r="DII249" s="125" t="str">
        <f t="shared" ca="1" si="308"/>
        <v/>
      </c>
      <c r="DIJ249" s="125" t="str">
        <f t="shared" ca="1" si="308"/>
        <v/>
      </c>
      <c r="DIK249" s="125" t="str">
        <f t="shared" ca="1" si="308"/>
        <v/>
      </c>
      <c r="DIL249" s="125" t="str">
        <f t="shared" ca="1" si="308"/>
        <v/>
      </c>
      <c r="DIM249" s="125" t="str">
        <f t="shared" ca="1" si="308"/>
        <v/>
      </c>
      <c r="DIN249" s="125" t="str">
        <f t="shared" ca="1" si="308"/>
        <v/>
      </c>
      <c r="DIO249" s="125" t="str">
        <f t="shared" ca="1" si="308"/>
        <v/>
      </c>
      <c r="DIP249" s="125" t="str">
        <f t="shared" ca="1" si="308"/>
        <v/>
      </c>
      <c r="DIQ249" s="125" t="str">
        <f t="shared" ca="1" si="308"/>
        <v/>
      </c>
      <c r="DIR249" s="125" t="str">
        <f t="shared" ca="1" si="308"/>
        <v/>
      </c>
      <c r="DIS249" s="125" t="str">
        <f t="shared" ca="1" si="308"/>
        <v/>
      </c>
      <c r="DIT249" s="125" t="str">
        <f t="shared" ca="1" si="308"/>
        <v/>
      </c>
      <c r="DIU249" s="125" t="str">
        <f t="shared" ca="1" si="308"/>
        <v/>
      </c>
      <c r="DIV249" s="125" t="str">
        <f t="shared" ca="1" si="308"/>
        <v/>
      </c>
      <c r="DIW249" s="125" t="str">
        <f t="shared" ca="1" si="308"/>
        <v/>
      </c>
      <c r="DIX249" s="125" t="str">
        <f t="shared" ca="1" si="308"/>
        <v/>
      </c>
      <c r="DIY249" s="125" t="str">
        <f t="shared" ca="1" si="308"/>
        <v/>
      </c>
      <c r="DIZ249" s="125" t="str">
        <f t="shared" ca="1" si="308"/>
        <v/>
      </c>
      <c r="DJA249" s="125" t="str">
        <f t="shared" ca="1" si="308"/>
        <v/>
      </c>
      <c r="DJB249" s="125" t="str">
        <f t="shared" ca="1" si="308"/>
        <v/>
      </c>
      <c r="DJC249" s="125" t="str">
        <f t="shared" ca="1" si="308"/>
        <v/>
      </c>
      <c r="DJD249" s="125" t="str">
        <f t="shared" ca="1" si="308"/>
        <v/>
      </c>
      <c r="DJE249" s="125" t="str">
        <f t="shared" ca="1" si="308"/>
        <v/>
      </c>
      <c r="DJF249" s="125" t="str">
        <f t="shared" ca="1" si="308"/>
        <v/>
      </c>
      <c r="DJG249" s="125" t="str">
        <f t="shared" ca="1" si="308"/>
        <v/>
      </c>
      <c r="DJH249" s="125" t="str">
        <f t="shared" ca="1" si="308"/>
        <v/>
      </c>
      <c r="DJI249" s="125" t="str">
        <f t="shared" ca="1" si="308"/>
        <v/>
      </c>
      <c r="DJJ249" s="125" t="str">
        <f t="shared" ca="1" si="308"/>
        <v/>
      </c>
      <c r="DJK249" s="125" t="str">
        <f t="shared" ca="1" si="308"/>
        <v/>
      </c>
      <c r="DJL249" s="125" t="str">
        <f t="shared" ca="1" si="308"/>
        <v/>
      </c>
      <c r="DJM249" s="125" t="str">
        <f t="shared" ca="1" si="308"/>
        <v/>
      </c>
      <c r="DJN249" s="125" t="str">
        <f t="shared" ca="1" si="308"/>
        <v/>
      </c>
      <c r="DJO249" s="125" t="str">
        <f t="shared" ca="1" si="308"/>
        <v/>
      </c>
      <c r="DJP249" s="125" t="str">
        <f t="shared" ca="1" si="308"/>
        <v/>
      </c>
      <c r="DJQ249" s="125" t="str">
        <f t="shared" ca="1" si="308"/>
        <v/>
      </c>
      <c r="DJR249" s="125" t="str">
        <f t="shared" ca="1" si="308"/>
        <v/>
      </c>
      <c r="DJS249" s="125" t="str">
        <f t="shared" ca="1" si="308"/>
        <v/>
      </c>
      <c r="DJT249" s="125" t="str">
        <f t="shared" ca="1" si="308"/>
        <v/>
      </c>
      <c r="DJU249" s="125" t="str">
        <f t="shared" ca="1" si="308"/>
        <v/>
      </c>
      <c r="DJV249" s="125" t="str">
        <f t="shared" ca="1" si="308"/>
        <v/>
      </c>
      <c r="DJW249" s="125" t="str">
        <f t="shared" ca="1" si="308"/>
        <v/>
      </c>
      <c r="DJX249" s="125" t="str">
        <f t="shared" ca="1" si="308"/>
        <v/>
      </c>
      <c r="DJY249" s="125" t="str">
        <f t="shared" ca="1" si="308"/>
        <v/>
      </c>
      <c r="DJZ249" s="125" t="str">
        <f t="shared" ca="1" si="308"/>
        <v/>
      </c>
      <c r="DKA249" s="125" t="str">
        <f t="shared" ca="1" si="308"/>
        <v/>
      </c>
      <c r="DKB249" s="125" t="str">
        <f t="shared" ca="1" si="308"/>
        <v/>
      </c>
      <c r="DKC249" s="125" t="str">
        <f t="shared" ca="1" si="308"/>
        <v/>
      </c>
      <c r="DKD249" s="125" t="str">
        <f t="shared" ca="1" si="308"/>
        <v/>
      </c>
      <c r="DKE249" s="125" t="str">
        <f t="shared" ca="1" si="308"/>
        <v/>
      </c>
      <c r="DKF249" s="125" t="str">
        <f t="shared" ca="1" si="308"/>
        <v/>
      </c>
      <c r="DKG249" s="125" t="str">
        <f t="shared" ca="1" si="308"/>
        <v/>
      </c>
      <c r="DKH249" s="125" t="str">
        <f t="shared" ca="1" si="308"/>
        <v/>
      </c>
      <c r="DKI249" s="125" t="str">
        <f t="shared" ca="1" si="308"/>
        <v/>
      </c>
      <c r="DKJ249" s="125" t="str">
        <f t="shared" ca="1" si="308"/>
        <v/>
      </c>
      <c r="DKK249" s="125" t="str">
        <f t="shared" ca="1" si="308"/>
        <v/>
      </c>
      <c r="DKL249" s="125" t="str">
        <f t="shared" ca="1" si="308"/>
        <v/>
      </c>
      <c r="DKM249" s="125" t="str">
        <f t="shared" ca="1" si="308"/>
        <v/>
      </c>
      <c r="DKN249" s="125" t="str">
        <f t="shared" ca="1" si="308"/>
        <v/>
      </c>
      <c r="DKO249" s="125" t="str">
        <f t="shared" ca="1" si="308"/>
        <v/>
      </c>
      <c r="DKP249" s="125" t="str">
        <f t="shared" ca="1" si="308"/>
        <v/>
      </c>
      <c r="DKQ249" s="125" t="str">
        <f t="shared" ca="1" si="308"/>
        <v/>
      </c>
      <c r="DKR249" s="125" t="str">
        <f t="shared" ca="1" si="308"/>
        <v/>
      </c>
      <c r="DKS249" s="125" t="str">
        <f t="shared" ref="DKS249:DND249" ca="1" si="309">IFERROR(INDEX(UNSPSCDes,MATCH(INDIRECT(ADDRESS(ROW(),COLUMN()-1,4)),UNSPSCCode,0)),"")</f>
        <v/>
      </c>
      <c r="DKT249" s="125" t="str">
        <f t="shared" ca="1" si="309"/>
        <v/>
      </c>
      <c r="DKU249" s="125" t="str">
        <f t="shared" ca="1" si="309"/>
        <v/>
      </c>
      <c r="DKV249" s="125" t="str">
        <f t="shared" ca="1" si="309"/>
        <v/>
      </c>
      <c r="DKW249" s="125" t="str">
        <f t="shared" ca="1" si="309"/>
        <v/>
      </c>
      <c r="DKX249" s="125" t="str">
        <f t="shared" ca="1" si="309"/>
        <v/>
      </c>
      <c r="DKY249" s="125" t="str">
        <f t="shared" ca="1" si="309"/>
        <v/>
      </c>
      <c r="DKZ249" s="125" t="str">
        <f t="shared" ca="1" si="309"/>
        <v/>
      </c>
      <c r="DLA249" s="125" t="str">
        <f t="shared" ca="1" si="309"/>
        <v/>
      </c>
      <c r="DLB249" s="125" t="str">
        <f t="shared" ca="1" si="309"/>
        <v/>
      </c>
      <c r="DLC249" s="125" t="str">
        <f t="shared" ca="1" si="309"/>
        <v/>
      </c>
      <c r="DLD249" s="125" t="str">
        <f t="shared" ca="1" si="309"/>
        <v/>
      </c>
      <c r="DLE249" s="125" t="str">
        <f t="shared" ca="1" si="309"/>
        <v/>
      </c>
      <c r="DLF249" s="125" t="str">
        <f t="shared" ca="1" si="309"/>
        <v/>
      </c>
      <c r="DLG249" s="125" t="str">
        <f t="shared" ca="1" si="309"/>
        <v/>
      </c>
      <c r="DLH249" s="125" t="str">
        <f t="shared" ca="1" si="309"/>
        <v/>
      </c>
      <c r="DLI249" s="125" t="str">
        <f t="shared" ca="1" si="309"/>
        <v/>
      </c>
      <c r="DLJ249" s="125" t="str">
        <f t="shared" ca="1" si="309"/>
        <v/>
      </c>
      <c r="DLK249" s="125" t="str">
        <f t="shared" ca="1" si="309"/>
        <v/>
      </c>
      <c r="DLL249" s="125" t="str">
        <f t="shared" ca="1" si="309"/>
        <v/>
      </c>
      <c r="DLM249" s="125" t="str">
        <f t="shared" ca="1" si="309"/>
        <v/>
      </c>
      <c r="DLN249" s="125" t="str">
        <f t="shared" ca="1" si="309"/>
        <v/>
      </c>
      <c r="DLO249" s="125" t="str">
        <f t="shared" ca="1" si="309"/>
        <v/>
      </c>
      <c r="DLP249" s="125" t="str">
        <f t="shared" ca="1" si="309"/>
        <v/>
      </c>
      <c r="DLQ249" s="125" t="str">
        <f t="shared" ca="1" si="309"/>
        <v/>
      </c>
      <c r="DLR249" s="125" t="str">
        <f t="shared" ca="1" si="309"/>
        <v/>
      </c>
      <c r="DLS249" s="125" t="str">
        <f t="shared" ca="1" si="309"/>
        <v/>
      </c>
      <c r="DLT249" s="125" t="str">
        <f t="shared" ca="1" si="309"/>
        <v/>
      </c>
      <c r="DLU249" s="125" t="str">
        <f t="shared" ca="1" si="309"/>
        <v/>
      </c>
      <c r="DLV249" s="125" t="str">
        <f t="shared" ca="1" si="309"/>
        <v/>
      </c>
      <c r="DLW249" s="125" t="str">
        <f t="shared" ca="1" si="309"/>
        <v/>
      </c>
      <c r="DLX249" s="125" t="str">
        <f t="shared" ca="1" si="309"/>
        <v/>
      </c>
      <c r="DLY249" s="125" t="str">
        <f t="shared" ca="1" si="309"/>
        <v/>
      </c>
      <c r="DLZ249" s="125" t="str">
        <f t="shared" ca="1" si="309"/>
        <v/>
      </c>
      <c r="DMA249" s="125" t="str">
        <f t="shared" ca="1" si="309"/>
        <v/>
      </c>
      <c r="DMB249" s="125" t="str">
        <f t="shared" ca="1" si="309"/>
        <v/>
      </c>
      <c r="DMC249" s="125" t="str">
        <f t="shared" ca="1" si="309"/>
        <v/>
      </c>
      <c r="DMD249" s="125" t="str">
        <f t="shared" ca="1" si="309"/>
        <v/>
      </c>
      <c r="DME249" s="125" t="str">
        <f t="shared" ca="1" si="309"/>
        <v/>
      </c>
      <c r="DMF249" s="125" t="str">
        <f t="shared" ca="1" si="309"/>
        <v/>
      </c>
      <c r="DMG249" s="125" t="str">
        <f t="shared" ca="1" si="309"/>
        <v/>
      </c>
      <c r="DMH249" s="125" t="str">
        <f t="shared" ca="1" si="309"/>
        <v/>
      </c>
      <c r="DMI249" s="125" t="str">
        <f t="shared" ca="1" si="309"/>
        <v/>
      </c>
      <c r="DMJ249" s="125" t="str">
        <f t="shared" ca="1" si="309"/>
        <v/>
      </c>
      <c r="DMK249" s="125" t="str">
        <f t="shared" ca="1" si="309"/>
        <v/>
      </c>
      <c r="DML249" s="125" t="str">
        <f t="shared" ca="1" si="309"/>
        <v/>
      </c>
      <c r="DMM249" s="125" t="str">
        <f t="shared" ca="1" si="309"/>
        <v/>
      </c>
      <c r="DMN249" s="125" t="str">
        <f t="shared" ca="1" si="309"/>
        <v/>
      </c>
      <c r="DMO249" s="125" t="str">
        <f t="shared" ca="1" si="309"/>
        <v/>
      </c>
      <c r="DMP249" s="125" t="str">
        <f t="shared" ca="1" si="309"/>
        <v/>
      </c>
      <c r="DMQ249" s="125" t="str">
        <f t="shared" ca="1" si="309"/>
        <v/>
      </c>
      <c r="DMR249" s="125" t="str">
        <f t="shared" ca="1" si="309"/>
        <v/>
      </c>
      <c r="DMS249" s="125" t="str">
        <f t="shared" ca="1" si="309"/>
        <v/>
      </c>
      <c r="DMT249" s="125" t="str">
        <f t="shared" ca="1" si="309"/>
        <v/>
      </c>
      <c r="DMU249" s="125" t="str">
        <f t="shared" ca="1" si="309"/>
        <v/>
      </c>
      <c r="DMV249" s="125" t="str">
        <f t="shared" ca="1" si="309"/>
        <v/>
      </c>
      <c r="DMW249" s="125" t="str">
        <f t="shared" ca="1" si="309"/>
        <v/>
      </c>
      <c r="DMX249" s="125" t="str">
        <f t="shared" ca="1" si="309"/>
        <v/>
      </c>
      <c r="DMY249" s="125" t="str">
        <f t="shared" ca="1" si="309"/>
        <v/>
      </c>
      <c r="DMZ249" s="125" t="str">
        <f t="shared" ca="1" si="309"/>
        <v/>
      </c>
      <c r="DNA249" s="125" t="str">
        <f t="shared" ca="1" si="309"/>
        <v/>
      </c>
      <c r="DNB249" s="125" t="str">
        <f t="shared" ca="1" si="309"/>
        <v/>
      </c>
      <c r="DNC249" s="125" t="str">
        <f t="shared" ca="1" si="309"/>
        <v/>
      </c>
      <c r="DND249" s="125" t="str">
        <f t="shared" ca="1" si="309"/>
        <v/>
      </c>
      <c r="DNE249" s="125" t="str">
        <f t="shared" ref="DNE249:DPP249" ca="1" si="310">IFERROR(INDEX(UNSPSCDes,MATCH(INDIRECT(ADDRESS(ROW(),COLUMN()-1,4)),UNSPSCCode,0)),"")</f>
        <v/>
      </c>
      <c r="DNF249" s="125" t="str">
        <f t="shared" ca="1" si="310"/>
        <v/>
      </c>
      <c r="DNG249" s="125" t="str">
        <f t="shared" ca="1" si="310"/>
        <v/>
      </c>
      <c r="DNH249" s="125" t="str">
        <f t="shared" ca="1" si="310"/>
        <v/>
      </c>
      <c r="DNI249" s="125" t="str">
        <f t="shared" ca="1" si="310"/>
        <v/>
      </c>
      <c r="DNJ249" s="125" t="str">
        <f t="shared" ca="1" si="310"/>
        <v/>
      </c>
      <c r="DNK249" s="125" t="str">
        <f t="shared" ca="1" si="310"/>
        <v/>
      </c>
      <c r="DNL249" s="125" t="str">
        <f t="shared" ca="1" si="310"/>
        <v/>
      </c>
      <c r="DNM249" s="125" t="str">
        <f t="shared" ca="1" si="310"/>
        <v/>
      </c>
      <c r="DNN249" s="125" t="str">
        <f t="shared" ca="1" si="310"/>
        <v/>
      </c>
      <c r="DNO249" s="125" t="str">
        <f t="shared" ca="1" si="310"/>
        <v/>
      </c>
      <c r="DNP249" s="125" t="str">
        <f t="shared" ca="1" si="310"/>
        <v/>
      </c>
      <c r="DNQ249" s="125" t="str">
        <f t="shared" ca="1" si="310"/>
        <v/>
      </c>
      <c r="DNR249" s="125" t="str">
        <f t="shared" ca="1" si="310"/>
        <v/>
      </c>
      <c r="DNS249" s="125" t="str">
        <f t="shared" ca="1" si="310"/>
        <v/>
      </c>
      <c r="DNT249" s="125" t="str">
        <f t="shared" ca="1" si="310"/>
        <v/>
      </c>
      <c r="DNU249" s="125" t="str">
        <f t="shared" ca="1" si="310"/>
        <v/>
      </c>
      <c r="DNV249" s="125" t="str">
        <f t="shared" ca="1" si="310"/>
        <v/>
      </c>
      <c r="DNW249" s="125" t="str">
        <f t="shared" ca="1" si="310"/>
        <v/>
      </c>
      <c r="DNX249" s="125" t="str">
        <f t="shared" ca="1" si="310"/>
        <v/>
      </c>
      <c r="DNY249" s="125" t="str">
        <f t="shared" ca="1" si="310"/>
        <v/>
      </c>
      <c r="DNZ249" s="125" t="str">
        <f t="shared" ca="1" si="310"/>
        <v/>
      </c>
      <c r="DOA249" s="125" t="str">
        <f t="shared" ca="1" si="310"/>
        <v/>
      </c>
      <c r="DOB249" s="125" t="str">
        <f t="shared" ca="1" si="310"/>
        <v/>
      </c>
      <c r="DOC249" s="125" t="str">
        <f t="shared" ca="1" si="310"/>
        <v/>
      </c>
      <c r="DOD249" s="125" t="str">
        <f t="shared" ca="1" si="310"/>
        <v/>
      </c>
      <c r="DOE249" s="125" t="str">
        <f t="shared" ca="1" si="310"/>
        <v/>
      </c>
      <c r="DOF249" s="125" t="str">
        <f t="shared" ca="1" si="310"/>
        <v/>
      </c>
      <c r="DOG249" s="125" t="str">
        <f t="shared" ca="1" si="310"/>
        <v/>
      </c>
      <c r="DOH249" s="125" t="str">
        <f t="shared" ca="1" si="310"/>
        <v/>
      </c>
      <c r="DOI249" s="125" t="str">
        <f t="shared" ca="1" si="310"/>
        <v/>
      </c>
      <c r="DOJ249" s="125" t="str">
        <f t="shared" ca="1" si="310"/>
        <v/>
      </c>
      <c r="DOK249" s="125" t="str">
        <f t="shared" ca="1" si="310"/>
        <v/>
      </c>
      <c r="DOL249" s="125" t="str">
        <f t="shared" ca="1" si="310"/>
        <v/>
      </c>
      <c r="DOM249" s="125" t="str">
        <f t="shared" ca="1" si="310"/>
        <v/>
      </c>
      <c r="DON249" s="125" t="str">
        <f t="shared" ca="1" si="310"/>
        <v/>
      </c>
      <c r="DOO249" s="125" t="str">
        <f t="shared" ca="1" si="310"/>
        <v/>
      </c>
      <c r="DOP249" s="125" t="str">
        <f t="shared" ca="1" si="310"/>
        <v/>
      </c>
      <c r="DOQ249" s="125" t="str">
        <f t="shared" ca="1" si="310"/>
        <v/>
      </c>
      <c r="DOR249" s="125" t="str">
        <f t="shared" ca="1" si="310"/>
        <v/>
      </c>
      <c r="DOS249" s="125" t="str">
        <f t="shared" ca="1" si="310"/>
        <v/>
      </c>
      <c r="DOT249" s="125" t="str">
        <f t="shared" ca="1" si="310"/>
        <v/>
      </c>
      <c r="DOU249" s="125" t="str">
        <f t="shared" ca="1" si="310"/>
        <v/>
      </c>
      <c r="DOV249" s="125" t="str">
        <f t="shared" ca="1" si="310"/>
        <v/>
      </c>
      <c r="DOW249" s="125" t="str">
        <f t="shared" ca="1" si="310"/>
        <v/>
      </c>
      <c r="DOX249" s="125" t="str">
        <f t="shared" ca="1" si="310"/>
        <v/>
      </c>
      <c r="DOY249" s="125" t="str">
        <f t="shared" ca="1" si="310"/>
        <v/>
      </c>
      <c r="DOZ249" s="125" t="str">
        <f t="shared" ca="1" si="310"/>
        <v/>
      </c>
      <c r="DPA249" s="125" t="str">
        <f t="shared" ca="1" si="310"/>
        <v/>
      </c>
      <c r="DPB249" s="125" t="str">
        <f t="shared" ca="1" si="310"/>
        <v/>
      </c>
      <c r="DPC249" s="125" t="str">
        <f t="shared" ca="1" si="310"/>
        <v/>
      </c>
      <c r="DPD249" s="125" t="str">
        <f t="shared" ca="1" si="310"/>
        <v/>
      </c>
      <c r="DPE249" s="125" t="str">
        <f t="shared" ca="1" si="310"/>
        <v/>
      </c>
      <c r="DPF249" s="125" t="str">
        <f t="shared" ca="1" si="310"/>
        <v/>
      </c>
      <c r="DPG249" s="125" t="str">
        <f t="shared" ca="1" si="310"/>
        <v/>
      </c>
      <c r="DPH249" s="125" t="str">
        <f t="shared" ca="1" si="310"/>
        <v/>
      </c>
      <c r="DPI249" s="125" t="str">
        <f t="shared" ca="1" si="310"/>
        <v/>
      </c>
      <c r="DPJ249" s="125" t="str">
        <f t="shared" ca="1" si="310"/>
        <v/>
      </c>
      <c r="DPK249" s="125" t="str">
        <f t="shared" ca="1" si="310"/>
        <v/>
      </c>
      <c r="DPL249" s="125" t="str">
        <f t="shared" ca="1" si="310"/>
        <v/>
      </c>
      <c r="DPM249" s="125" t="str">
        <f t="shared" ca="1" si="310"/>
        <v/>
      </c>
      <c r="DPN249" s="125" t="str">
        <f t="shared" ca="1" si="310"/>
        <v/>
      </c>
      <c r="DPO249" s="125" t="str">
        <f t="shared" ca="1" si="310"/>
        <v/>
      </c>
      <c r="DPP249" s="125" t="str">
        <f t="shared" ca="1" si="310"/>
        <v/>
      </c>
      <c r="DPQ249" s="125" t="str">
        <f t="shared" ref="DPQ249:DSB249" ca="1" si="311">IFERROR(INDEX(UNSPSCDes,MATCH(INDIRECT(ADDRESS(ROW(),COLUMN()-1,4)),UNSPSCCode,0)),"")</f>
        <v/>
      </c>
      <c r="DPR249" s="125" t="str">
        <f t="shared" ca="1" si="311"/>
        <v/>
      </c>
      <c r="DPS249" s="125" t="str">
        <f t="shared" ca="1" si="311"/>
        <v/>
      </c>
      <c r="DPT249" s="125" t="str">
        <f t="shared" ca="1" si="311"/>
        <v/>
      </c>
      <c r="DPU249" s="125" t="str">
        <f t="shared" ca="1" si="311"/>
        <v/>
      </c>
      <c r="DPV249" s="125" t="str">
        <f t="shared" ca="1" si="311"/>
        <v/>
      </c>
      <c r="DPW249" s="125" t="str">
        <f t="shared" ca="1" si="311"/>
        <v/>
      </c>
      <c r="DPX249" s="125" t="str">
        <f t="shared" ca="1" si="311"/>
        <v/>
      </c>
      <c r="DPY249" s="125" t="str">
        <f t="shared" ca="1" si="311"/>
        <v/>
      </c>
      <c r="DPZ249" s="125" t="str">
        <f t="shared" ca="1" si="311"/>
        <v/>
      </c>
      <c r="DQA249" s="125" t="str">
        <f t="shared" ca="1" si="311"/>
        <v/>
      </c>
      <c r="DQB249" s="125" t="str">
        <f t="shared" ca="1" si="311"/>
        <v/>
      </c>
      <c r="DQC249" s="125" t="str">
        <f t="shared" ca="1" si="311"/>
        <v/>
      </c>
      <c r="DQD249" s="125" t="str">
        <f t="shared" ca="1" si="311"/>
        <v/>
      </c>
      <c r="DQE249" s="125" t="str">
        <f t="shared" ca="1" si="311"/>
        <v/>
      </c>
      <c r="DQF249" s="125" t="str">
        <f t="shared" ca="1" si="311"/>
        <v/>
      </c>
      <c r="DQG249" s="125" t="str">
        <f t="shared" ca="1" si="311"/>
        <v/>
      </c>
      <c r="DQH249" s="125" t="str">
        <f t="shared" ca="1" si="311"/>
        <v/>
      </c>
      <c r="DQI249" s="125" t="str">
        <f t="shared" ca="1" si="311"/>
        <v/>
      </c>
      <c r="DQJ249" s="125" t="str">
        <f t="shared" ca="1" si="311"/>
        <v/>
      </c>
      <c r="DQK249" s="125" t="str">
        <f t="shared" ca="1" si="311"/>
        <v/>
      </c>
      <c r="DQL249" s="125" t="str">
        <f t="shared" ca="1" si="311"/>
        <v/>
      </c>
      <c r="DQM249" s="125" t="str">
        <f t="shared" ca="1" si="311"/>
        <v/>
      </c>
      <c r="DQN249" s="125" t="str">
        <f t="shared" ca="1" si="311"/>
        <v/>
      </c>
      <c r="DQO249" s="125" t="str">
        <f t="shared" ca="1" si="311"/>
        <v/>
      </c>
      <c r="DQP249" s="125" t="str">
        <f t="shared" ca="1" si="311"/>
        <v/>
      </c>
      <c r="DQQ249" s="125" t="str">
        <f t="shared" ca="1" si="311"/>
        <v/>
      </c>
      <c r="DQR249" s="125" t="str">
        <f t="shared" ca="1" si="311"/>
        <v/>
      </c>
      <c r="DQS249" s="125" t="str">
        <f t="shared" ca="1" si="311"/>
        <v/>
      </c>
      <c r="DQT249" s="125" t="str">
        <f t="shared" ca="1" si="311"/>
        <v/>
      </c>
      <c r="DQU249" s="125" t="str">
        <f t="shared" ca="1" si="311"/>
        <v/>
      </c>
      <c r="DQV249" s="125" t="str">
        <f t="shared" ca="1" si="311"/>
        <v/>
      </c>
      <c r="DQW249" s="125" t="str">
        <f t="shared" ca="1" si="311"/>
        <v/>
      </c>
      <c r="DQX249" s="125" t="str">
        <f t="shared" ca="1" si="311"/>
        <v/>
      </c>
      <c r="DQY249" s="125" t="str">
        <f t="shared" ca="1" si="311"/>
        <v/>
      </c>
      <c r="DQZ249" s="125" t="str">
        <f t="shared" ca="1" si="311"/>
        <v/>
      </c>
      <c r="DRA249" s="125" t="str">
        <f t="shared" ca="1" si="311"/>
        <v/>
      </c>
      <c r="DRB249" s="125" t="str">
        <f t="shared" ca="1" si="311"/>
        <v/>
      </c>
      <c r="DRC249" s="125" t="str">
        <f t="shared" ca="1" si="311"/>
        <v/>
      </c>
      <c r="DRD249" s="125" t="str">
        <f t="shared" ca="1" si="311"/>
        <v/>
      </c>
      <c r="DRE249" s="125" t="str">
        <f t="shared" ca="1" si="311"/>
        <v/>
      </c>
      <c r="DRF249" s="125" t="str">
        <f t="shared" ca="1" si="311"/>
        <v/>
      </c>
      <c r="DRG249" s="125" t="str">
        <f t="shared" ca="1" si="311"/>
        <v/>
      </c>
      <c r="DRH249" s="125" t="str">
        <f t="shared" ca="1" si="311"/>
        <v/>
      </c>
      <c r="DRI249" s="125" t="str">
        <f t="shared" ca="1" si="311"/>
        <v/>
      </c>
      <c r="DRJ249" s="125" t="str">
        <f t="shared" ca="1" si="311"/>
        <v/>
      </c>
      <c r="DRK249" s="125" t="str">
        <f t="shared" ca="1" si="311"/>
        <v/>
      </c>
      <c r="DRL249" s="125" t="str">
        <f t="shared" ca="1" si="311"/>
        <v/>
      </c>
      <c r="DRM249" s="125" t="str">
        <f t="shared" ca="1" si="311"/>
        <v/>
      </c>
      <c r="DRN249" s="125" t="str">
        <f t="shared" ca="1" si="311"/>
        <v/>
      </c>
      <c r="DRO249" s="125" t="str">
        <f t="shared" ca="1" si="311"/>
        <v/>
      </c>
      <c r="DRP249" s="125" t="str">
        <f t="shared" ca="1" si="311"/>
        <v/>
      </c>
      <c r="DRQ249" s="125" t="str">
        <f t="shared" ca="1" si="311"/>
        <v/>
      </c>
      <c r="DRR249" s="125" t="str">
        <f t="shared" ca="1" si="311"/>
        <v/>
      </c>
      <c r="DRS249" s="125" t="str">
        <f t="shared" ca="1" si="311"/>
        <v/>
      </c>
      <c r="DRT249" s="125" t="str">
        <f t="shared" ca="1" si="311"/>
        <v/>
      </c>
      <c r="DRU249" s="125" t="str">
        <f t="shared" ca="1" si="311"/>
        <v/>
      </c>
      <c r="DRV249" s="125" t="str">
        <f t="shared" ca="1" si="311"/>
        <v/>
      </c>
      <c r="DRW249" s="125" t="str">
        <f t="shared" ca="1" si="311"/>
        <v/>
      </c>
      <c r="DRX249" s="125" t="str">
        <f t="shared" ca="1" si="311"/>
        <v/>
      </c>
      <c r="DRY249" s="125" t="str">
        <f t="shared" ca="1" si="311"/>
        <v/>
      </c>
      <c r="DRZ249" s="125" t="str">
        <f t="shared" ca="1" si="311"/>
        <v/>
      </c>
      <c r="DSA249" s="125" t="str">
        <f t="shared" ca="1" si="311"/>
        <v/>
      </c>
      <c r="DSB249" s="125" t="str">
        <f t="shared" ca="1" si="311"/>
        <v/>
      </c>
      <c r="DSC249" s="125" t="str">
        <f t="shared" ref="DSC249:DUN249" ca="1" si="312">IFERROR(INDEX(UNSPSCDes,MATCH(INDIRECT(ADDRESS(ROW(),COLUMN()-1,4)),UNSPSCCode,0)),"")</f>
        <v/>
      </c>
      <c r="DSD249" s="125" t="str">
        <f t="shared" ca="1" si="312"/>
        <v/>
      </c>
      <c r="DSE249" s="125" t="str">
        <f t="shared" ca="1" si="312"/>
        <v/>
      </c>
      <c r="DSF249" s="125" t="str">
        <f t="shared" ca="1" si="312"/>
        <v/>
      </c>
      <c r="DSG249" s="125" t="str">
        <f t="shared" ca="1" si="312"/>
        <v/>
      </c>
      <c r="DSH249" s="125" t="str">
        <f t="shared" ca="1" si="312"/>
        <v/>
      </c>
      <c r="DSI249" s="125" t="str">
        <f t="shared" ca="1" si="312"/>
        <v/>
      </c>
      <c r="DSJ249" s="125" t="str">
        <f t="shared" ca="1" si="312"/>
        <v/>
      </c>
      <c r="DSK249" s="125" t="str">
        <f t="shared" ca="1" si="312"/>
        <v/>
      </c>
      <c r="DSL249" s="125" t="str">
        <f t="shared" ca="1" si="312"/>
        <v/>
      </c>
      <c r="DSM249" s="125" t="str">
        <f t="shared" ca="1" si="312"/>
        <v/>
      </c>
      <c r="DSN249" s="125" t="str">
        <f t="shared" ca="1" si="312"/>
        <v/>
      </c>
      <c r="DSO249" s="125" t="str">
        <f t="shared" ca="1" si="312"/>
        <v/>
      </c>
      <c r="DSP249" s="125" t="str">
        <f t="shared" ca="1" si="312"/>
        <v/>
      </c>
      <c r="DSQ249" s="125" t="str">
        <f t="shared" ca="1" si="312"/>
        <v/>
      </c>
      <c r="DSR249" s="125" t="str">
        <f t="shared" ca="1" si="312"/>
        <v/>
      </c>
      <c r="DSS249" s="125" t="str">
        <f t="shared" ca="1" si="312"/>
        <v/>
      </c>
      <c r="DST249" s="125" t="str">
        <f t="shared" ca="1" si="312"/>
        <v/>
      </c>
      <c r="DSU249" s="125" t="str">
        <f t="shared" ca="1" si="312"/>
        <v/>
      </c>
      <c r="DSV249" s="125" t="str">
        <f t="shared" ca="1" si="312"/>
        <v/>
      </c>
      <c r="DSW249" s="125" t="str">
        <f t="shared" ca="1" si="312"/>
        <v/>
      </c>
      <c r="DSX249" s="125" t="str">
        <f t="shared" ca="1" si="312"/>
        <v/>
      </c>
      <c r="DSY249" s="125" t="str">
        <f t="shared" ca="1" si="312"/>
        <v/>
      </c>
      <c r="DSZ249" s="125" t="str">
        <f t="shared" ca="1" si="312"/>
        <v/>
      </c>
      <c r="DTA249" s="125" t="str">
        <f t="shared" ca="1" si="312"/>
        <v/>
      </c>
      <c r="DTB249" s="125" t="str">
        <f t="shared" ca="1" si="312"/>
        <v/>
      </c>
      <c r="DTC249" s="125" t="str">
        <f t="shared" ca="1" si="312"/>
        <v/>
      </c>
      <c r="DTD249" s="125" t="str">
        <f t="shared" ca="1" si="312"/>
        <v/>
      </c>
      <c r="DTE249" s="125" t="str">
        <f t="shared" ca="1" si="312"/>
        <v/>
      </c>
      <c r="DTF249" s="125" t="str">
        <f t="shared" ca="1" si="312"/>
        <v/>
      </c>
      <c r="DTG249" s="125" t="str">
        <f t="shared" ca="1" si="312"/>
        <v/>
      </c>
      <c r="DTH249" s="125" t="str">
        <f t="shared" ca="1" si="312"/>
        <v/>
      </c>
      <c r="DTI249" s="125" t="str">
        <f t="shared" ca="1" si="312"/>
        <v/>
      </c>
      <c r="DTJ249" s="125" t="str">
        <f t="shared" ca="1" si="312"/>
        <v/>
      </c>
      <c r="DTK249" s="125" t="str">
        <f t="shared" ca="1" si="312"/>
        <v/>
      </c>
      <c r="DTL249" s="125" t="str">
        <f t="shared" ca="1" si="312"/>
        <v/>
      </c>
      <c r="DTM249" s="125" t="str">
        <f t="shared" ca="1" si="312"/>
        <v/>
      </c>
      <c r="DTN249" s="125" t="str">
        <f t="shared" ca="1" si="312"/>
        <v/>
      </c>
      <c r="DTO249" s="125" t="str">
        <f t="shared" ca="1" si="312"/>
        <v/>
      </c>
      <c r="DTP249" s="125" t="str">
        <f t="shared" ca="1" si="312"/>
        <v/>
      </c>
      <c r="DTQ249" s="125" t="str">
        <f t="shared" ca="1" si="312"/>
        <v/>
      </c>
      <c r="DTR249" s="125" t="str">
        <f t="shared" ca="1" si="312"/>
        <v/>
      </c>
      <c r="DTS249" s="125" t="str">
        <f t="shared" ca="1" si="312"/>
        <v/>
      </c>
      <c r="DTT249" s="125" t="str">
        <f t="shared" ca="1" si="312"/>
        <v/>
      </c>
      <c r="DTU249" s="125" t="str">
        <f t="shared" ca="1" si="312"/>
        <v/>
      </c>
      <c r="DTV249" s="125" t="str">
        <f t="shared" ca="1" si="312"/>
        <v/>
      </c>
      <c r="DTW249" s="125" t="str">
        <f t="shared" ca="1" si="312"/>
        <v/>
      </c>
      <c r="DTX249" s="125" t="str">
        <f t="shared" ca="1" si="312"/>
        <v/>
      </c>
      <c r="DTY249" s="125" t="str">
        <f t="shared" ca="1" si="312"/>
        <v/>
      </c>
      <c r="DTZ249" s="125" t="str">
        <f t="shared" ca="1" si="312"/>
        <v/>
      </c>
      <c r="DUA249" s="125" t="str">
        <f t="shared" ca="1" si="312"/>
        <v/>
      </c>
      <c r="DUB249" s="125" t="str">
        <f t="shared" ca="1" si="312"/>
        <v/>
      </c>
      <c r="DUC249" s="125" t="str">
        <f t="shared" ca="1" si="312"/>
        <v/>
      </c>
      <c r="DUD249" s="125" t="str">
        <f t="shared" ca="1" si="312"/>
        <v/>
      </c>
      <c r="DUE249" s="125" t="str">
        <f t="shared" ca="1" si="312"/>
        <v/>
      </c>
      <c r="DUF249" s="125" t="str">
        <f t="shared" ca="1" si="312"/>
        <v/>
      </c>
      <c r="DUG249" s="125" t="str">
        <f t="shared" ca="1" si="312"/>
        <v/>
      </c>
      <c r="DUH249" s="125" t="str">
        <f t="shared" ca="1" si="312"/>
        <v/>
      </c>
      <c r="DUI249" s="125" t="str">
        <f t="shared" ca="1" si="312"/>
        <v/>
      </c>
      <c r="DUJ249" s="125" t="str">
        <f t="shared" ca="1" si="312"/>
        <v/>
      </c>
      <c r="DUK249" s="125" t="str">
        <f t="shared" ca="1" si="312"/>
        <v/>
      </c>
      <c r="DUL249" s="125" t="str">
        <f t="shared" ca="1" si="312"/>
        <v/>
      </c>
      <c r="DUM249" s="125" t="str">
        <f t="shared" ca="1" si="312"/>
        <v/>
      </c>
      <c r="DUN249" s="125" t="str">
        <f t="shared" ca="1" si="312"/>
        <v/>
      </c>
      <c r="DUO249" s="125" t="str">
        <f t="shared" ref="DUO249:DWZ249" ca="1" si="313">IFERROR(INDEX(UNSPSCDes,MATCH(INDIRECT(ADDRESS(ROW(),COLUMN()-1,4)),UNSPSCCode,0)),"")</f>
        <v/>
      </c>
      <c r="DUP249" s="125" t="str">
        <f t="shared" ca="1" si="313"/>
        <v/>
      </c>
      <c r="DUQ249" s="125" t="str">
        <f t="shared" ca="1" si="313"/>
        <v/>
      </c>
      <c r="DUR249" s="125" t="str">
        <f t="shared" ca="1" si="313"/>
        <v/>
      </c>
      <c r="DUS249" s="125" t="str">
        <f t="shared" ca="1" si="313"/>
        <v/>
      </c>
      <c r="DUT249" s="125" t="str">
        <f t="shared" ca="1" si="313"/>
        <v/>
      </c>
      <c r="DUU249" s="125" t="str">
        <f t="shared" ca="1" si="313"/>
        <v/>
      </c>
      <c r="DUV249" s="125" t="str">
        <f t="shared" ca="1" si="313"/>
        <v/>
      </c>
      <c r="DUW249" s="125" t="str">
        <f t="shared" ca="1" si="313"/>
        <v/>
      </c>
      <c r="DUX249" s="125" t="str">
        <f t="shared" ca="1" si="313"/>
        <v/>
      </c>
      <c r="DUY249" s="125" t="str">
        <f t="shared" ca="1" si="313"/>
        <v/>
      </c>
      <c r="DUZ249" s="125" t="str">
        <f t="shared" ca="1" si="313"/>
        <v/>
      </c>
      <c r="DVA249" s="125" t="str">
        <f t="shared" ca="1" si="313"/>
        <v/>
      </c>
      <c r="DVB249" s="125" t="str">
        <f t="shared" ca="1" si="313"/>
        <v/>
      </c>
      <c r="DVC249" s="125" t="str">
        <f t="shared" ca="1" si="313"/>
        <v/>
      </c>
      <c r="DVD249" s="125" t="str">
        <f t="shared" ca="1" si="313"/>
        <v/>
      </c>
      <c r="DVE249" s="125" t="str">
        <f t="shared" ca="1" si="313"/>
        <v/>
      </c>
      <c r="DVF249" s="125" t="str">
        <f t="shared" ca="1" si="313"/>
        <v/>
      </c>
      <c r="DVG249" s="125" t="str">
        <f t="shared" ca="1" si="313"/>
        <v/>
      </c>
      <c r="DVH249" s="125" t="str">
        <f t="shared" ca="1" si="313"/>
        <v/>
      </c>
      <c r="DVI249" s="125" t="str">
        <f t="shared" ca="1" si="313"/>
        <v/>
      </c>
      <c r="DVJ249" s="125" t="str">
        <f t="shared" ca="1" si="313"/>
        <v/>
      </c>
      <c r="DVK249" s="125" t="str">
        <f t="shared" ca="1" si="313"/>
        <v/>
      </c>
      <c r="DVL249" s="125" t="str">
        <f t="shared" ca="1" si="313"/>
        <v/>
      </c>
      <c r="DVM249" s="125" t="str">
        <f t="shared" ca="1" si="313"/>
        <v/>
      </c>
      <c r="DVN249" s="125" t="str">
        <f t="shared" ca="1" si="313"/>
        <v/>
      </c>
      <c r="DVO249" s="125" t="str">
        <f t="shared" ca="1" si="313"/>
        <v/>
      </c>
      <c r="DVP249" s="125" t="str">
        <f t="shared" ca="1" si="313"/>
        <v/>
      </c>
      <c r="DVQ249" s="125" t="str">
        <f t="shared" ca="1" si="313"/>
        <v/>
      </c>
      <c r="DVR249" s="125" t="str">
        <f t="shared" ca="1" si="313"/>
        <v/>
      </c>
      <c r="DVS249" s="125" t="str">
        <f t="shared" ca="1" si="313"/>
        <v/>
      </c>
      <c r="DVT249" s="125" t="str">
        <f t="shared" ca="1" si="313"/>
        <v/>
      </c>
      <c r="DVU249" s="125" t="str">
        <f t="shared" ca="1" si="313"/>
        <v/>
      </c>
      <c r="DVV249" s="125" t="str">
        <f t="shared" ca="1" si="313"/>
        <v/>
      </c>
      <c r="DVW249" s="125" t="str">
        <f t="shared" ca="1" si="313"/>
        <v/>
      </c>
      <c r="DVX249" s="125" t="str">
        <f t="shared" ca="1" si="313"/>
        <v/>
      </c>
      <c r="DVY249" s="125" t="str">
        <f t="shared" ca="1" si="313"/>
        <v/>
      </c>
      <c r="DVZ249" s="125" t="str">
        <f t="shared" ca="1" si="313"/>
        <v/>
      </c>
      <c r="DWA249" s="125" t="str">
        <f t="shared" ca="1" si="313"/>
        <v/>
      </c>
      <c r="DWB249" s="125" t="str">
        <f t="shared" ca="1" si="313"/>
        <v/>
      </c>
      <c r="DWC249" s="125" t="str">
        <f t="shared" ca="1" si="313"/>
        <v/>
      </c>
      <c r="DWD249" s="125" t="str">
        <f t="shared" ca="1" si="313"/>
        <v/>
      </c>
      <c r="DWE249" s="125" t="str">
        <f t="shared" ca="1" si="313"/>
        <v/>
      </c>
      <c r="DWF249" s="125" t="str">
        <f t="shared" ca="1" si="313"/>
        <v/>
      </c>
      <c r="DWG249" s="125" t="str">
        <f t="shared" ca="1" si="313"/>
        <v/>
      </c>
      <c r="DWH249" s="125" t="str">
        <f t="shared" ca="1" si="313"/>
        <v/>
      </c>
      <c r="DWI249" s="125" t="str">
        <f t="shared" ca="1" si="313"/>
        <v/>
      </c>
      <c r="DWJ249" s="125" t="str">
        <f t="shared" ca="1" si="313"/>
        <v/>
      </c>
      <c r="DWK249" s="125" t="str">
        <f t="shared" ca="1" si="313"/>
        <v/>
      </c>
      <c r="DWL249" s="125" t="str">
        <f t="shared" ca="1" si="313"/>
        <v/>
      </c>
      <c r="DWM249" s="125" t="str">
        <f t="shared" ca="1" si="313"/>
        <v/>
      </c>
      <c r="DWN249" s="125" t="str">
        <f t="shared" ca="1" si="313"/>
        <v/>
      </c>
      <c r="DWO249" s="125" t="str">
        <f t="shared" ca="1" si="313"/>
        <v/>
      </c>
      <c r="DWP249" s="125" t="str">
        <f t="shared" ca="1" si="313"/>
        <v/>
      </c>
      <c r="DWQ249" s="125" t="str">
        <f t="shared" ca="1" si="313"/>
        <v/>
      </c>
      <c r="DWR249" s="125" t="str">
        <f t="shared" ca="1" si="313"/>
        <v/>
      </c>
      <c r="DWS249" s="125" t="str">
        <f t="shared" ca="1" si="313"/>
        <v/>
      </c>
      <c r="DWT249" s="125" t="str">
        <f t="shared" ca="1" si="313"/>
        <v/>
      </c>
      <c r="DWU249" s="125" t="str">
        <f t="shared" ca="1" si="313"/>
        <v/>
      </c>
      <c r="DWV249" s="125" t="str">
        <f t="shared" ca="1" si="313"/>
        <v/>
      </c>
      <c r="DWW249" s="125" t="str">
        <f t="shared" ca="1" si="313"/>
        <v/>
      </c>
      <c r="DWX249" s="125" t="str">
        <f t="shared" ca="1" si="313"/>
        <v/>
      </c>
      <c r="DWY249" s="125" t="str">
        <f t="shared" ca="1" si="313"/>
        <v/>
      </c>
      <c r="DWZ249" s="125" t="str">
        <f t="shared" ca="1" si="313"/>
        <v/>
      </c>
      <c r="DXA249" s="125" t="str">
        <f t="shared" ref="DXA249:DZL249" ca="1" si="314">IFERROR(INDEX(UNSPSCDes,MATCH(INDIRECT(ADDRESS(ROW(),COLUMN()-1,4)),UNSPSCCode,0)),"")</f>
        <v/>
      </c>
      <c r="DXB249" s="125" t="str">
        <f t="shared" ca="1" si="314"/>
        <v/>
      </c>
      <c r="DXC249" s="125" t="str">
        <f t="shared" ca="1" si="314"/>
        <v/>
      </c>
      <c r="DXD249" s="125" t="str">
        <f t="shared" ca="1" si="314"/>
        <v/>
      </c>
      <c r="DXE249" s="125" t="str">
        <f t="shared" ca="1" si="314"/>
        <v/>
      </c>
      <c r="DXF249" s="125" t="str">
        <f t="shared" ca="1" si="314"/>
        <v/>
      </c>
      <c r="DXG249" s="125" t="str">
        <f t="shared" ca="1" si="314"/>
        <v/>
      </c>
      <c r="DXH249" s="125" t="str">
        <f t="shared" ca="1" si="314"/>
        <v/>
      </c>
      <c r="DXI249" s="125" t="str">
        <f t="shared" ca="1" si="314"/>
        <v/>
      </c>
      <c r="DXJ249" s="125" t="str">
        <f t="shared" ca="1" si="314"/>
        <v/>
      </c>
      <c r="DXK249" s="125" t="str">
        <f t="shared" ca="1" si="314"/>
        <v/>
      </c>
      <c r="DXL249" s="125" t="str">
        <f t="shared" ca="1" si="314"/>
        <v/>
      </c>
      <c r="DXM249" s="125" t="str">
        <f t="shared" ca="1" si="314"/>
        <v/>
      </c>
      <c r="DXN249" s="125" t="str">
        <f t="shared" ca="1" si="314"/>
        <v/>
      </c>
      <c r="DXO249" s="125" t="str">
        <f t="shared" ca="1" si="314"/>
        <v/>
      </c>
      <c r="DXP249" s="125" t="str">
        <f t="shared" ca="1" si="314"/>
        <v/>
      </c>
      <c r="DXQ249" s="125" t="str">
        <f t="shared" ca="1" si="314"/>
        <v/>
      </c>
      <c r="DXR249" s="125" t="str">
        <f t="shared" ca="1" si="314"/>
        <v/>
      </c>
      <c r="DXS249" s="125" t="str">
        <f t="shared" ca="1" si="314"/>
        <v/>
      </c>
      <c r="DXT249" s="125" t="str">
        <f t="shared" ca="1" si="314"/>
        <v/>
      </c>
      <c r="DXU249" s="125" t="str">
        <f t="shared" ca="1" si="314"/>
        <v/>
      </c>
      <c r="DXV249" s="125" t="str">
        <f t="shared" ca="1" si="314"/>
        <v/>
      </c>
      <c r="DXW249" s="125" t="str">
        <f t="shared" ca="1" si="314"/>
        <v/>
      </c>
      <c r="DXX249" s="125" t="str">
        <f t="shared" ca="1" si="314"/>
        <v/>
      </c>
      <c r="DXY249" s="125" t="str">
        <f t="shared" ca="1" si="314"/>
        <v/>
      </c>
      <c r="DXZ249" s="125" t="str">
        <f t="shared" ca="1" si="314"/>
        <v/>
      </c>
      <c r="DYA249" s="125" t="str">
        <f t="shared" ca="1" si="314"/>
        <v/>
      </c>
      <c r="DYB249" s="125" t="str">
        <f t="shared" ca="1" si="314"/>
        <v/>
      </c>
      <c r="DYC249" s="125" t="str">
        <f t="shared" ca="1" si="314"/>
        <v/>
      </c>
      <c r="DYD249" s="125" t="str">
        <f t="shared" ca="1" si="314"/>
        <v/>
      </c>
      <c r="DYE249" s="125" t="str">
        <f t="shared" ca="1" si="314"/>
        <v/>
      </c>
      <c r="DYF249" s="125" t="str">
        <f t="shared" ca="1" si="314"/>
        <v/>
      </c>
      <c r="DYG249" s="125" t="str">
        <f t="shared" ca="1" si="314"/>
        <v/>
      </c>
      <c r="DYH249" s="125" t="str">
        <f t="shared" ca="1" si="314"/>
        <v/>
      </c>
      <c r="DYI249" s="125" t="str">
        <f t="shared" ca="1" si="314"/>
        <v/>
      </c>
      <c r="DYJ249" s="125" t="str">
        <f t="shared" ca="1" si="314"/>
        <v/>
      </c>
      <c r="DYK249" s="125" t="str">
        <f t="shared" ca="1" si="314"/>
        <v/>
      </c>
      <c r="DYL249" s="125" t="str">
        <f t="shared" ca="1" si="314"/>
        <v/>
      </c>
      <c r="DYM249" s="125" t="str">
        <f t="shared" ca="1" si="314"/>
        <v/>
      </c>
      <c r="DYN249" s="125" t="str">
        <f t="shared" ca="1" si="314"/>
        <v/>
      </c>
      <c r="DYO249" s="125" t="str">
        <f t="shared" ca="1" si="314"/>
        <v/>
      </c>
      <c r="DYP249" s="125" t="str">
        <f t="shared" ca="1" si="314"/>
        <v/>
      </c>
      <c r="DYQ249" s="125" t="str">
        <f t="shared" ca="1" si="314"/>
        <v/>
      </c>
      <c r="DYR249" s="125" t="str">
        <f t="shared" ca="1" si="314"/>
        <v/>
      </c>
      <c r="DYS249" s="125" t="str">
        <f t="shared" ca="1" si="314"/>
        <v/>
      </c>
      <c r="DYT249" s="125" t="str">
        <f t="shared" ca="1" si="314"/>
        <v/>
      </c>
      <c r="DYU249" s="125" t="str">
        <f t="shared" ca="1" si="314"/>
        <v/>
      </c>
      <c r="DYV249" s="125" t="str">
        <f t="shared" ca="1" si="314"/>
        <v/>
      </c>
      <c r="DYW249" s="125" t="str">
        <f t="shared" ca="1" si="314"/>
        <v/>
      </c>
      <c r="DYX249" s="125" t="str">
        <f t="shared" ca="1" si="314"/>
        <v/>
      </c>
      <c r="DYY249" s="125" t="str">
        <f t="shared" ca="1" si="314"/>
        <v/>
      </c>
      <c r="DYZ249" s="125" t="str">
        <f t="shared" ca="1" si="314"/>
        <v/>
      </c>
      <c r="DZA249" s="125" t="str">
        <f t="shared" ca="1" si="314"/>
        <v/>
      </c>
      <c r="DZB249" s="125" t="str">
        <f t="shared" ca="1" si="314"/>
        <v/>
      </c>
      <c r="DZC249" s="125" t="str">
        <f t="shared" ca="1" si="314"/>
        <v/>
      </c>
      <c r="DZD249" s="125" t="str">
        <f t="shared" ca="1" si="314"/>
        <v/>
      </c>
      <c r="DZE249" s="125" t="str">
        <f t="shared" ca="1" si="314"/>
        <v/>
      </c>
      <c r="DZF249" s="125" t="str">
        <f t="shared" ca="1" si="314"/>
        <v/>
      </c>
      <c r="DZG249" s="125" t="str">
        <f t="shared" ca="1" si="314"/>
        <v/>
      </c>
      <c r="DZH249" s="125" t="str">
        <f t="shared" ca="1" si="314"/>
        <v/>
      </c>
      <c r="DZI249" s="125" t="str">
        <f t="shared" ca="1" si="314"/>
        <v/>
      </c>
      <c r="DZJ249" s="125" t="str">
        <f t="shared" ca="1" si="314"/>
        <v/>
      </c>
      <c r="DZK249" s="125" t="str">
        <f t="shared" ca="1" si="314"/>
        <v/>
      </c>
      <c r="DZL249" s="125" t="str">
        <f t="shared" ca="1" si="314"/>
        <v/>
      </c>
      <c r="DZM249" s="125" t="str">
        <f t="shared" ref="DZM249:EBX249" ca="1" si="315">IFERROR(INDEX(UNSPSCDes,MATCH(INDIRECT(ADDRESS(ROW(),COLUMN()-1,4)),UNSPSCCode,0)),"")</f>
        <v/>
      </c>
      <c r="DZN249" s="125" t="str">
        <f t="shared" ca="1" si="315"/>
        <v/>
      </c>
      <c r="DZO249" s="125" t="str">
        <f t="shared" ca="1" si="315"/>
        <v/>
      </c>
      <c r="DZP249" s="125" t="str">
        <f t="shared" ca="1" si="315"/>
        <v/>
      </c>
      <c r="DZQ249" s="125" t="str">
        <f t="shared" ca="1" si="315"/>
        <v/>
      </c>
      <c r="DZR249" s="125" t="str">
        <f t="shared" ca="1" si="315"/>
        <v/>
      </c>
      <c r="DZS249" s="125" t="str">
        <f t="shared" ca="1" si="315"/>
        <v/>
      </c>
      <c r="DZT249" s="125" t="str">
        <f t="shared" ca="1" si="315"/>
        <v/>
      </c>
      <c r="DZU249" s="125" t="str">
        <f t="shared" ca="1" si="315"/>
        <v/>
      </c>
      <c r="DZV249" s="125" t="str">
        <f t="shared" ca="1" si="315"/>
        <v/>
      </c>
      <c r="DZW249" s="125" t="str">
        <f t="shared" ca="1" si="315"/>
        <v/>
      </c>
      <c r="DZX249" s="125" t="str">
        <f t="shared" ca="1" si="315"/>
        <v/>
      </c>
      <c r="DZY249" s="125" t="str">
        <f t="shared" ca="1" si="315"/>
        <v/>
      </c>
      <c r="DZZ249" s="125" t="str">
        <f t="shared" ca="1" si="315"/>
        <v/>
      </c>
      <c r="EAA249" s="125" t="str">
        <f t="shared" ca="1" si="315"/>
        <v/>
      </c>
      <c r="EAB249" s="125" t="str">
        <f t="shared" ca="1" si="315"/>
        <v/>
      </c>
      <c r="EAC249" s="125" t="str">
        <f t="shared" ca="1" si="315"/>
        <v/>
      </c>
      <c r="EAD249" s="125" t="str">
        <f t="shared" ca="1" si="315"/>
        <v/>
      </c>
      <c r="EAE249" s="125" t="str">
        <f t="shared" ca="1" si="315"/>
        <v/>
      </c>
      <c r="EAF249" s="125" t="str">
        <f t="shared" ca="1" si="315"/>
        <v/>
      </c>
      <c r="EAG249" s="125" t="str">
        <f t="shared" ca="1" si="315"/>
        <v/>
      </c>
      <c r="EAH249" s="125" t="str">
        <f t="shared" ca="1" si="315"/>
        <v/>
      </c>
      <c r="EAI249" s="125" t="str">
        <f t="shared" ca="1" si="315"/>
        <v/>
      </c>
      <c r="EAJ249" s="125" t="str">
        <f t="shared" ca="1" si="315"/>
        <v/>
      </c>
      <c r="EAK249" s="125" t="str">
        <f t="shared" ca="1" si="315"/>
        <v/>
      </c>
      <c r="EAL249" s="125" t="str">
        <f t="shared" ca="1" si="315"/>
        <v/>
      </c>
      <c r="EAM249" s="125" t="str">
        <f t="shared" ca="1" si="315"/>
        <v/>
      </c>
      <c r="EAN249" s="125" t="str">
        <f t="shared" ca="1" si="315"/>
        <v/>
      </c>
      <c r="EAO249" s="125" t="str">
        <f t="shared" ca="1" si="315"/>
        <v/>
      </c>
      <c r="EAP249" s="125" t="str">
        <f t="shared" ca="1" si="315"/>
        <v/>
      </c>
      <c r="EAQ249" s="125" t="str">
        <f t="shared" ca="1" si="315"/>
        <v/>
      </c>
      <c r="EAR249" s="125" t="str">
        <f t="shared" ca="1" si="315"/>
        <v/>
      </c>
      <c r="EAS249" s="125" t="str">
        <f t="shared" ca="1" si="315"/>
        <v/>
      </c>
      <c r="EAT249" s="125" t="str">
        <f t="shared" ca="1" si="315"/>
        <v/>
      </c>
      <c r="EAU249" s="125" t="str">
        <f t="shared" ca="1" si="315"/>
        <v/>
      </c>
      <c r="EAV249" s="125" t="str">
        <f t="shared" ca="1" si="315"/>
        <v/>
      </c>
      <c r="EAW249" s="125" t="str">
        <f t="shared" ca="1" si="315"/>
        <v/>
      </c>
      <c r="EAX249" s="125" t="str">
        <f t="shared" ca="1" si="315"/>
        <v/>
      </c>
      <c r="EAY249" s="125" t="str">
        <f t="shared" ca="1" si="315"/>
        <v/>
      </c>
      <c r="EAZ249" s="125" t="str">
        <f t="shared" ca="1" si="315"/>
        <v/>
      </c>
      <c r="EBA249" s="125" t="str">
        <f t="shared" ca="1" si="315"/>
        <v/>
      </c>
      <c r="EBB249" s="125" t="str">
        <f t="shared" ca="1" si="315"/>
        <v/>
      </c>
      <c r="EBC249" s="125" t="str">
        <f t="shared" ca="1" si="315"/>
        <v/>
      </c>
      <c r="EBD249" s="125" t="str">
        <f t="shared" ca="1" si="315"/>
        <v/>
      </c>
      <c r="EBE249" s="125" t="str">
        <f t="shared" ca="1" si="315"/>
        <v/>
      </c>
      <c r="EBF249" s="125" t="str">
        <f t="shared" ca="1" si="315"/>
        <v/>
      </c>
      <c r="EBG249" s="125" t="str">
        <f t="shared" ca="1" si="315"/>
        <v/>
      </c>
      <c r="EBH249" s="125" t="str">
        <f t="shared" ca="1" si="315"/>
        <v/>
      </c>
      <c r="EBI249" s="125" t="str">
        <f t="shared" ca="1" si="315"/>
        <v/>
      </c>
      <c r="EBJ249" s="125" t="str">
        <f t="shared" ca="1" si="315"/>
        <v/>
      </c>
      <c r="EBK249" s="125" t="str">
        <f t="shared" ca="1" si="315"/>
        <v/>
      </c>
      <c r="EBL249" s="125" t="str">
        <f t="shared" ca="1" si="315"/>
        <v/>
      </c>
      <c r="EBM249" s="125" t="str">
        <f t="shared" ca="1" si="315"/>
        <v/>
      </c>
      <c r="EBN249" s="125" t="str">
        <f t="shared" ca="1" si="315"/>
        <v/>
      </c>
      <c r="EBO249" s="125" t="str">
        <f t="shared" ca="1" si="315"/>
        <v/>
      </c>
      <c r="EBP249" s="125" t="str">
        <f t="shared" ca="1" si="315"/>
        <v/>
      </c>
      <c r="EBQ249" s="125" t="str">
        <f t="shared" ca="1" si="315"/>
        <v/>
      </c>
      <c r="EBR249" s="125" t="str">
        <f t="shared" ca="1" si="315"/>
        <v/>
      </c>
      <c r="EBS249" s="125" t="str">
        <f t="shared" ca="1" si="315"/>
        <v/>
      </c>
      <c r="EBT249" s="125" t="str">
        <f t="shared" ca="1" si="315"/>
        <v/>
      </c>
      <c r="EBU249" s="125" t="str">
        <f t="shared" ca="1" si="315"/>
        <v/>
      </c>
      <c r="EBV249" s="125" t="str">
        <f t="shared" ca="1" si="315"/>
        <v/>
      </c>
      <c r="EBW249" s="125" t="str">
        <f t="shared" ca="1" si="315"/>
        <v/>
      </c>
      <c r="EBX249" s="125" t="str">
        <f t="shared" ca="1" si="315"/>
        <v/>
      </c>
      <c r="EBY249" s="125" t="str">
        <f t="shared" ref="EBY249:EEJ249" ca="1" si="316">IFERROR(INDEX(UNSPSCDes,MATCH(INDIRECT(ADDRESS(ROW(),COLUMN()-1,4)),UNSPSCCode,0)),"")</f>
        <v/>
      </c>
      <c r="EBZ249" s="125" t="str">
        <f t="shared" ca="1" si="316"/>
        <v/>
      </c>
      <c r="ECA249" s="125" t="str">
        <f t="shared" ca="1" si="316"/>
        <v/>
      </c>
      <c r="ECB249" s="125" t="str">
        <f t="shared" ca="1" si="316"/>
        <v/>
      </c>
      <c r="ECC249" s="125" t="str">
        <f t="shared" ca="1" si="316"/>
        <v/>
      </c>
      <c r="ECD249" s="125" t="str">
        <f t="shared" ca="1" si="316"/>
        <v/>
      </c>
      <c r="ECE249" s="125" t="str">
        <f t="shared" ca="1" si="316"/>
        <v/>
      </c>
      <c r="ECF249" s="125" t="str">
        <f t="shared" ca="1" si="316"/>
        <v/>
      </c>
      <c r="ECG249" s="125" t="str">
        <f t="shared" ca="1" si="316"/>
        <v/>
      </c>
      <c r="ECH249" s="125" t="str">
        <f t="shared" ca="1" si="316"/>
        <v/>
      </c>
      <c r="ECI249" s="125" t="str">
        <f t="shared" ca="1" si="316"/>
        <v/>
      </c>
      <c r="ECJ249" s="125" t="str">
        <f t="shared" ca="1" si="316"/>
        <v/>
      </c>
      <c r="ECK249" s="125" t="str">
        <f t="shared" ca="1" si="316"/>
        <v/>
      </c>
      <c r="ECL249" s="125" t="str">
        <f t="shared" ca="1" si="316"/>
        <v/>
      </c>
      <c r="ECM249" s="125" t="str">
        <f t="shared" ca="1" si="316"/>
        <v/>
      </c>
      <c r="ECN249" s="125" t="str">
        <f t="shared" ca="1" si="316"/>
        <v/>
      </c>
      <c r="ECO249" s="125" t="str">
        <f t="shared" ca="1" si="316"/>
        <v/>
      </c>
      <c r="ECP249" s="125" t="str">
        <f t="shared" ca="1" si="316"/>
        <v/>
      </c>
      <c r="ECQ249" s="125" t="str">
        <f t="shared" ca="1" si="316"/>
        <v/>
      </c>
      <c r="ECR249" s="125" t="str">
        <f t="shared" ca="1" si="316"/>
        <v/>
      </c>
      <c r="ECS249" s="125" t="str">
        <f t="shared" ca="1" si="316"/>
        <v/>
      </c>
      <c r="ECT249" s="125" t="str">
        <f t="shared" ca="1" si="316"/>
        <v/>
      </c>
      <c r="ECU249" s="125" t="str">
        <f t="shared" ca="1" si="316"/>
        <v/>
      </c>
      <c r="ECV249" s="125" t="str">
        <f t="shared" ca="1" si="316"/>
        <v/>
      </c>
      <c r="ECW249" s="125" t="str">
        <f t="shared" ca="1" si="316"/>
        <v/>
      </c>
      <c r="ECX249" s="125" t="str">
        <f t="shared" ca="1" si="316"/>
        <v/>
      </c>
      <c r="ECY249" s="125" t="str">
        <f t="shared" ca="1" si="316"/>
        <v/>
      </c>
      <c r="ECZ249" s="125" t="str">
        <f t="shared" ca="1" si="316"/>
        <v/>
      </c>
      <c r="EDA249" s="125" t="str">
        <f t="shared" ca="1" si="316"/>
        <v/>
      </c>
      <c r="EDB249" s="125" t="str">
        <f t="shared" ca="1" si="316"/>
        <v/>
      </c>
      <c r="EDC249" s="125" t="str">
        <f t="shared" ca="1" si="316"/>
        <v/>
      </c>
      <c r="EDD249" s="125" t="str">
        <f t="shared" ca="1" si="316"/>
        <v/>
      </c>
      <c r="EDE249" s="125" t="str">
        <f t="shared" ca="1" si="316"/>
        <v/>
      </c>
      <c r="EDF249" s="125" t="str">
        <f t="shared" ca="1" si="316"/>
        <v/>
      </c>
      <c r="EDG249" s="125" t="str">
        <f t="shared" ca="1" si="316"/>
        <v/>
      </c>
      <c r="EDH249" s="125" t="str">
        <f t="shared" ca="1" si="316"/>
        <v/>
      </c>
      <c r="EDI249" s="125" t="str">
        <f t="shared" ca="1" si="316"/>
        <v/>
      </c>
      <c r="EDJ249" s="125" t="str">
        <f t="shared" ca="1" si="316"/>
        <v/>
      </c>
      <c r="EDK249" s="125" t="str">
        <f t="shared" ca="1" si="316"/>
        <v/>
      </c>
      <c r="EDL249" s="125" t="str">
        <f t="shared" ca="1" si="316"/>
        <v/>
      </c>
      <c r="EDM249" s="125" t="str">
        <f t="shared" ca="1" si="316"/>
        <v/>
      </c>
      <c r="EDN249" s="125" t="str">
        <f t="shared" ca="1" si="316"/>
        <v/>
      </c>
      <c r="EDO249" s="125" t="str">
        <f t="shared" ca="1" si="316"/>
        <v/>
      </c>
      <c r="EDP249" s="125" t="str">
        <f t="shared" ca="1" si="316"/>
        <v/>
      </c>
      <c r="EDQ249" s="125" t="str">
        <f t="shared" ca="1" si="316"/>
        <v/>
      </c>
      <c r="EDR249" s="125" t="str">
        <f t="shared" ca="1" si="316"/>
        <v/>
      </c>
      <c r="EDS249" s="125" t="str">
        <f t="shared" ca="1" si="316"/>
        <v/>
      </c>
      <c r="EDT249" s="125" t="str">
        <f t="shared" ca="1" si="316"/>
        <v/>
      </c>
      <c r="EDU249" s="125" t="str">
        <f t="shared" ca="1" si="316"/>
        <v/>
      </c>
      <c r="EDV249" s="125" t="str">
        <f t="shared" ca="1" si="316"/>
        <v/>
      </c>
      <c r="EDW249" s="125" t="str">
        <f t="shared" ca="1" si="316"/>
        <v/>
      </c>
      <c r="EDX249" s="125" t="str">
        <f t="shared" ca="1" si="316"/>
        <v/>
      </c>
      <c r="EDY249" s="125" t="str">
        <f t="shared" ca="1" si="316"/>
        <v/>
      </c>
      <c r="EDZ249" s="125" t="str">
        <f t="shared" ca="1" si="316"/>
        <v/>
      </c>
      <c r="EEA249" s="125" t="str">
        <f t="shared" ca="1" si="316"/>
        <v/>
      </c>
      <c r="EEB249" s="125" t="str">
        <f t="shared" ca="1" si="316"/>
        <v/>
      </c>
      <c r="EEC249" s="125" t="str">
        <f t="shared" ca="1" si="316"/>
        <v/>
      </c>
      <c r="EED249" s="125" t="str">
        <f t="shared" ca="1" si="316"/>
        <v/>
      </c>
      <c r="EEE249" s="125" t="str">
        <f t="shared" ca="1" si="316"/>
        <v/>
      </c>
      <c r="EEF249" s="125" t="str">
        <f t="shared" ca="1" si="316"/>
        <v/>
      </c>
      <c r="EEG249" s="125" t="str">
        <f t="shared" ca="1" si="316"/>
        <v/>
      </c>
      <c r="EEH249" s="125" t="str">
        <f t="shared" ca="1" si="316"/>
        <v/>
      </c>
      <c r="EEI249" s="125" t="str">
        <f t="shared" ca="1" si="316"/>
        <v/>
      </c>
      <c r="EEJ249" s="125" t="str">
        <f t="shared" ca="1" si="316"/>
        <v/>
      </c>
      <c r="EEK249" s="125" t="str">
        <f t="shared" ref="EEK249:EGV249" ca="1" si="317">IFERROR(INDEX(UNSPSCDes,MATCH(INDIRECT(ADDRESS(ROW(),COLUMN()-1,4)),UNSPSCCode,0)),"")</f>
        <v/>
      </c>
      <c r="EEL249" s="125" t="str">
        <f t="shared" ca="1" si="317"/>
        <v/>
      </c>
      <c r="EEM249" s="125" t="str">
        <f t="shared" ca="1" si="317"/>
        <v/>
      </c>
      <c r="EEN249" s="125" t="str">
        <f t="shared" ca="1" si="317"/>
        <v/>
      </c>
      <c r="EEO249" s="125" t="str">
        <f t="shared" ca="1" si="317"/>
        <v/>
      </c>
      <c r="EEP249" s="125" t="str">
        <f t="shared" ca="1" si="317"/>
        <v/>
      </c>
      <c r="EEQ249" s="125" t="str">
        <f t="shared" ca="1" si="317"/>
        <v/>
      </c>
      <c r="EER249" s="125" t="str">
        <f t="shared" ca="1" si="317"/>
        <v/>
      </c>
      <c r="EES249" s="125" t="str">
        <f t="shared" ca="1" si="317"/>
        <v/>
      </c>
      <c r="EET249" s="125" t="str">
        <f t="shared" ca="1" si="317"/>
        <v/>
      </c>
      <c r="EEU249" s="125" t="str">
        <f t="shared" ca="1" si="317"/>
        <v/>
      </c>
      <c r="EEV249" s="125" t="str">
        <f t="shared" ca="1" si="317"/>
        <v/>
      </c>
      <c r="EEW249" s="125" t="str">
        <f t="shared" ca="1" si="317"/>
        <v/>
      </c>
      <c r="EEX249" s="125" t="str">
        <f t="shared" ca="1" si="317"/>
        <v/>
      </c>
      <c r="EEY249" s="125" t="str">
        <f t="shared" ca="1" si="317"/>
        <v/>
      </c>
      <c r="EEZ249" s="125" t="str">
        <f t="shared" ca="1" si="317"/>
        <v/>
      </c>
      <c r="EFA249" s="125" t="str">
        <f t="shared" ca="1" si="317"/>
        <v/>
      </c>
      <c r="EFB249" s="125" t="str">
        <f t="shared" ca="1" si="317"/>
        <v/>
      </c>
      <c r="EFC249" s="125" t="str">
        <f t="shared" ca="1" si="317"/>
        <v/>
      </c>
      <c r="EFD249" s="125" t="str">
        <f t="shared" ca="1" si="317"/>
        <v/>
      </c>
      <c r="EFE249" s="125" t="str">
        <f t="shared" ca="1" si="317"/>
        <v/>
      </c>
      <c r="EFF249" s="125" t="str">
        <f t="shared" ca="1" si="317"/>
        <v/>
      </c>
      <c r="EFG249" s="125" t="str">
        <f t="shared" ca="1" si="317"/>
        <v/>
      </c>
      <c r="EFH249" s="125" t="str">
        <f t="shared" ca="1" si="317"/>
        <v/>
      </c>
      <c r="EFI249" s="125" t="str">
        <f t="shared" ca="1" si="317"/>
        <v/>
      </c>
      <c r="EFJ249" s="125" t="str">
        <f t="shared" ca="1" si="317"/>
        <v/>
      </c>
      <c r="EFK249" s="125" t="str">
        <f t="shared" ca="1" si="317"/>
        <v/>
      </c>
      <c r="EFL249" s="125" t="str">
        <f t="shared" ca="1" si="317"/>
        <v/>
      </c>
      <c r="EFM249" s="125" t="str">
        <f t="shared" ca="1" si="317"/>
        <v/>
      </c>
      <c r="EFN249" s="125" t="str">
        <f t="shared" ca="1" si="317"/>
        <v/>
      </c>
      <c r="EFO249" s="125" t="str">
        <f t="shared" ca="1" si="317"/>
        <v/>
      </c>
      <c r="EFP249" s="125" t="str">
        <f t="shared" ca="1" si="317"/>
        <v/>
      </c>
      <c r="EFQ249" s="125" t="str">
        <f t="shared" ca="1" si="317"/>
        <v/>
      </c>
      <c r="EFR249" s="125" t="str">
        <f t="shared" ca="1" si="317"/>
        <v/>
      </c>
      <c r="EFS249" s="125" t="str">
        <f t="shared" ca="1" si="317"/>
        <v/>
      </c>
      <c r="EFT249" s="125" t="str">
        <f t="shared" ca="1" si="317"/>
        <v/>
      </c>
      <c r="EFU249" s="125" t="str">
        <f t="shared" ca="1" si="317"/>
        <v/>
      </c>
      <c r="EFV249" s="125" t="str">
        <f t="shared" ca="1" si="317"/>
        <v/>
      </c>
      <c r="EFW249" s="125" t="str">
        <f t="shared" ca="1" si="317"/>
        <v/>
      </c>
      <c r="EFX249" s="125" t="str">
        <f t="shared" ca="1" si="317"/>
        <v/>
      </c>
      <c r="EFY249" s="125" t="str">
        <f t="shared" ca="1" si="317"/>
        <v/>
      </c>
      <c r="EFZ249" s="125" t="str">
        <f t="shared" ca="1" si="317"/>
        <v/>
      </c>
      <c r="EGA249" s="125" t="str">
        <f t="shared" ca="1" si="317"/>
        <v/>
      </c>
      <c r="EGB249" s="125" t="str">
        <f t="shared" ca="1" si="317"/>
        <v/>
      </c>
      <c r="EGC249" s="125" t="str">
        <f t="shared" ca="1" si="317"/>
        <v/>
      </c>
      <c r="EGD249" s="125" t="str">
        <f t="shared" ca="1" si="317"/>
        <v/>
      </c>
      <c r="EGE249" s="125" t="str">
        <f t="shared" ca="1" si="317"/>
        <v/>
      </c>
      <c r="EGF249" s="125" t="str">
        <f t="shared" ca="1" si="317"/>
        <v/>
      </c>
      <c r="EGG249" s="125" t="str">
        <f t="shared" ca="1" si="317"/>
        <v/>
      </c>
      <c r="EGH249" s="125" t="str">
        <f t="shared" ca="1" si="317"/>
        <v/>
      </c>
      <c r="EGI249" s="125" t="str">
        <f t="shared" ca="1" si="317"/>
        <v/>
      </c>
      <c r="EGJ249" s="125" t="str">
        <f t="shared" ca="1" si="317"/>
        <v/>
      </c>
      <c r="EGK249" s="125" t="str">
        <f t="shared" ca="1" si="317"/>
        <v/>
      </c>
      <c r="EGL249" s="125" t="str">
        <f t="shared" ca="1" si="317"/>
        <v/>
      </c>
      <c r="EGM249" s="125" t="str">
        <f t="shared" ca="1" si="317"/>
        <v/>
      </c>
      <c r="EGN249" s="125" t="str">
        <f t="shared" ca="1" si="317"/>
        <v/>
      </c>
      <c r="EGO249" s="125" t="str">
        <f t="shared" ca="1" si="317"/>
        <v/>
      </c>
      <c r="EGP249" s="125" t="str">
        <f t="shared" ca="1" si="317"/>
        <v/>
      </c>
      <c r="EGQ249" s="125" t="str">
        <f t="shared" ca="1" si="317"/>
        <v/>
      </c>
      <c r="EGR249" s="125" t="str">
        <f t="shared" ca="1" si="317"/>
        <v/>
      </c>
      <c r="EGS249" s="125" t="str">
        <f t="shared" ca="1" si="317"/>
        <v/>
      </c>
      <c r="EGT249" s="125" t="str">
        <f t="shared" ca="1" si="317"/>
        <v/>
      </c>
      <c r="EGU249" s="125" t="str">
        <f t="shared" ca="1" si="317"/>
        <v/>
      </c>
      <c r="EGV249" s="125" t="str">
        <f t="shared" ca="1" si="317"/>
        <v/>
      </c>
      <c r="EGW249" s="125" t="str">
        <f t="shared" ref="EGW249:EJH249" ca="1" si="318">IFERROR(INDEX(UNSPSCDes,MATCH(INDIRECT(ADDRESS(ROW(),COLUMN()-1,4)),UNSPSCCode,0)),"")</f>
        <v/>
      </c>
      <c r="EGX249" s="125" t="str">
        <f t="shared" ca="1" si="318"/>
        <v/>
      </c>
      <c r="EGY249" s="125" t="str">
        <f t="shared" ca="1" si="318"/>
        <v/>
      </c>
      <c r="EGZ249" s="125" t="str">
        <f t="shared" ca="1" si="318"/>
        <v/>
      </c>
      <c r="EHA249" s="125" t="str">
        <f t="shared" ca="1" si="318"/>
        <v/>
      </c>
      <c r="EHB249" s="125" t="str">
        <f t="shared" ca="1" si="318"/>
        <v/>
      </c>
      <c r="EHC249" s="125" t="str">
        <f t="shared" ca="1" si="318"/>
        <v/>
      </c>
      <c r="EHD249" s="125" t="str">
        <f t="shared" ca="1" si="318"/>
        <v/>
      </c>
      <c r="EHE249" s="125" t="str">
        <f t="shared" ca="1" si="318"/>
        <v/>
      </c>
      <c r="EHF249" s="125" t="str">
        <f t="shared" ca="1" si="318"/>
        <v/>
      </c>
      <c r="EHG249" s="125" t="str">
        <f t="shared" ca="1" si="318"/>
        <v/>
      </c>
      <c r="EHH249" s="125" t="str">
        <f t="shared" ca="1" si="318"/>
        <v/>
      </c>
      <c r="EHI249" s="125" t="str">
        <f t="shared" ca="1" si="318"/>
        <v/>
      </c>
      <c r="EHJ249" s="125" t="str">
        <f t="shared" ca="1" si="318"/>
        <v/>
      </c>
      <c r="EHK249" s="125" t="str">
        <f t="shared" ca="1" si="318"/>
        <v/>
      </c>
      <c r="EHL249" s="125" t="str">
        <f t="shared" ca="1" si="318"/>
        <v/>
      </c>
      <c r="EHM249" s="125" t="str">
        <f t="shared" ca="1" si="318"/>
        <v/>
      </c>
      <c r="EHN249" s="125" t="str">
        <f t="shared" ca="1" si="318"/>
        <v/>
      </c>
      <c r="EHO249" s="125" t="str">
        <f t="shared" ca="1" si="318"/>
        <v/>
      </c>
      <c r="EHP249" s="125" t="str">
        <f t="shared" ca="1" si="318"/>
        <v/>
      </c>
      <c r="EHQ249" s="125" t="str">
        <f t="shared" ca="1" si="318"/>
        <v/>
      </c>
      <c r="EHR249" s="125" t="str">
        <f t="shared" ca="1" si="318"/>
        <v/>
      </c>
      <c r="EHS249" s="125" t="str">
        <f t="shared" ca="1" si="318"/>
        <v/>
      </c>
      <c r="EHT249" s="125" t="str">
        <f t="shared" ca="1" si="318"/>
        <v/>
      </c>
      <c r="EHU249" s="125" t="str">
        <f t="shared" ca="1" si="318"/>
        <v/>
      </c>
      <c r="EHV249" s="125" t="str">
        <f t="shared" ca="1" si="318"/>
        <v/>
      </c>
      <c r="EHW249" s="125" t="str">
        <f t="shared" ca="1" si="318"/>
        <v/>
      </c>
      <c r="EHX249" s="125" t="str">
        <f t="shared" ca="1" si="318"/>
        <v/>
      </c>
      <c r="EHY249" s="125" t="str">
        <f t="shared" ca="1" si="318"/>
        <v/>
      </c>
      <c r="EHZ249" s="125" t="str">
        <f t="shared" ca="1" si="318"/>
        <v/>
      </c>
      <c r="EIA249" s="125" t="str">
        <f t="shared" ca="1" si="318"/>
        <v/>
      </c>
      <c r="EIB249" s="125" t="str">
        <f t="shared" ca="1" si="318"/>
        <v/>
      </c>
      <c r="EIC249" s="125" t="str">
        <f t="shared" ca="1" si="318"/>
        <v/>
      </c>
      <c r="EID249" s="125" t="str">
        <f t="shared" ca="1" si="318"/>
        <v/>
      </c>
      <c r="EIE249" s="125" t="str">
        <f t="shared" ca="1" si="318"/>
        <v/>
      </c>
      <c r="EIF249" s="125" t="str">
        <f t="shared" ca="1" si="318"/>
        <v/>
      </c>
      <c r="EIG249" s="125" t="str">
        <f t="shared" ca="1" si="318"/>
        <v/>
      </c>
      <c r="EIH249" s="125" t="str">
        <f t="shared" ca="1" si="318"/>
        <v/>
      </c>
      <c r="EII249" s="125" t="str">
        <f t="shared" ca="1" si="318"/>
        <v/>
      </c>
      <c r="EIJ249" s="125" t="str">
        <f t="shared" ca="1" si="318"/>
        <v/>
      </c>
      <c r="EIK249" s="125" t="str">
        <f t="shared" ca="1" si="318"/>
        <v/>
      </c>
      <c r="EIL249" s="125" t="str">
        <f t="shared" ca="1" si="318"/>
        <v/>
      </c>
      <c r="EIM249" s="125" t="str">
        <f t="shared" ca="1" si="318"/>
        <v/>
      </c>
      <c r="EIN249" s="125" t="str">
        <f t="shared" ca="1" si="318"/>
        <v/>
      </c>
      <c r="EIO249" s="125" t="str">
        <f t="shared" ca="1" si="318"/>
        <v/>
      </c>
      <c r="EIP249" s="125" t="str">
        <f t="shared" ca="1" si="318"/>
        <v/>
      </c>
      <c r="EIQ249" s="125" t="str">
        <f t="shared" ca="1" si="318"/>
        <v/>
      </c>
      <c r="EIR249" s="125" t="str">
        <f t="shared" ca="1" si="318"/>
        <v/>
      </c>
      <c r="EIS249" s="125" t="str">
        <f t="shared" ca="1" si="318"/>
        <v/>
      </c>
      <c r="EIT249" s="125" t="str">
        <f t="shared" ca="1" si="318"/>
        <v/>
      </c>
      <c r="EIU249" s="125" t="str">
        <f t="shared" ca="1" si="318"/>
        <v/>
      </c>
      <c r="EIV249" s="125" t="str">
        <f t="shared" ca="1" si="318"/>
        <v/>
      </c>
      <c r="EIW249" s="125" t="str">
        <f t="shared" ca="1" si="318"/>
        <v/>
      </c>
      <c r="EIX249" s="125" t="str">
        <f t="shared" ca="1" si="318"/>
        <v/>
      </c>
      <c r="EIY249" s="125" t="str">
        <f t="shared" ca="1" si="318"/>
        <v/>
      </c>
      <c r="EIZ249" s="125" t="str">
        <f t="shared" ca="1" si="318"/>
        <v/>
      </c>
      <c r="EJA249" s="125" t="str">
        <f t="shared" ca="1" si="318"/>
        <v/>
      </c>
      <c r="EJB249" s="125" t="str">
        <f t="shared" ca="1" si="318"/>
        <v/>
      </c>
      <c r="EJC249" s="125" t="str">
        <f t="shared" ca="1" si="318"/>
        <v/>
      </c>
      <c r="EJD249" s="125" t="str">
        <f t="shared" ca="1" si="318"/>
        <v/>
      </c>
      <c r="EJE249" s="125" t="str">
        <f t="shared" ca="1" si="318"/>
        <v/>
      </c>
      <c r="EJF249" s="125" t="str">
        <f t="shared" ca="1" si="318"/>
        <v/>
      </c>
      <c r="EJG249" s="125" t="str">
        <f t="shared" ca="1" si="318"/>
        <v/>
      </c>
      <c r="EJH249" s="125" t="str">
        <f t="shared" ca="1" si="318"/>
        <v/>
      </c>
      <c r="EJI249" s="125" t="str">
        <f t="shared" ref="EJI249:ELT249" ca="1" si="319">IFERROR(INDEX(UNSPSCDes,MATCH(INDIRECT(ADDRESS(ROW(),COLUMN()-1,4)),UNSPSCCode,0)),"")</f>
        <v/>
      </c>
      <c r="EJJ249" s="125" t="str">
        <f t="shared" ca="1" si="319"/>
        <v/>
      </c>
      <c r="EJK249" s="125" t="str">
        <f t="shared" ca="1" si="319"/>
        <v/>
      </c>
      <c r="EJL249" s="125" t="str">
        <f t="shared" ca="1" si="319"/>
        <v/>
      </c>
      <c r="EJM249" s="125" t="str">
        <f t="shared" ca="1" si="319"/>
        <v/>
      </c>
      <c r="EJN249" s="125" t="str">
        <f t="shared" ca="1" si="319"/>
        <v/>
      </c>
      <c r="EJO249" s="125" t="str">
        <f t="shared" ca="1" si="319"/>
        <v/>
      </c>
      <c r="EJP249" s="125" t="str">
        <f t="shared" ca="1" si="319"/>
        <v/>
      </c>
      <c r="EJQ249" s="125" t="str">
        <f t="shared" ca="1" si="319"/>
        <v/>
      </c>
      <c r="EJR249" s="125" t="str">
        <f t="shared" ca="1" si="319"/>
        <v/>
      </c>
      <c r="EJS249" s="125" t="str">
        <f t="shared" ca="1" si="319"/>
        <v/>
      </c>
      <c r="EJT249" s="125" t="str">
        <f t="shared" ca="1" si="319"/>
        <v/>
      </c>
      <c r="EJU249" s="125" t="str">
        <f t="shared" ca="1" si="319"/>
        <v/>
      </c>
      <c r="EJV249" s="125" t="str">
        <f t="shared" ca="1" si="319"/>
        <v/>
      </c>
      <c r="EJW249" s="125" t="str">
        <f t="shared" ca="1" si="319"/>
        <v/>
      </c>
      <c r="EJX249" s="125" t="str">
        <f t="shared" ca="1" si="319"/>
        <v/>
      </c>
      <c r="EJY249" s="125" t="str">
        <f t="shared" ca="1" si="319"/>
        <v/>
      </c>
      <c r="EJZ249" s="125" t="str">
        <f t="shared" ca="1" si="319"/>
        <v/>
      </c>
      <c r="EKA249" s="125" t="str">
        <f t="shared" ca="1" si="319"/>
        <v/>
      </c>
      <c r="EKB249" s="125" t="str">
        <f t="shared" ca="1" si="319"/>
        <v/>
      </c>
      <c r="EKC249" s="125" t="str">
        <f t="shared" ca="1" si="319"/>
        <v/>
      </c>
      <c r="EKD249" s="125" t="str">
        <f t="shared" ca="1" si="319"/>
        <v/>
      </c>
      <c r="EKE249" s="125" t="str">
        <f t="shared" ca="1" si="319"/>
        <v/>
      </c>
      <c r="EKF249" s="125" t="str">
        <f t="shared" ca="1" si="319"/>
        <v/>
      </c>
      <c r="EKG249" s="125" t="str">
        <f t="shared" ca="1" si="319"/>
        <v/>
      </c>
      <c r="EKH249" s="125" t="str">
        <f t="shared" ca="1" si="319"/>
        <v/>
      </c>
      <c r="EKI249" s="125" t="str">
        <f t="shared" ca="1" si="319"/>
        <v/>
      </c>
      <c r="EKJ249" s="125" t="str">
        <f t="shared" ca="1" si="319"/>
        <v/>
      </c>
      <c r="EKK249" s="125" t="str">
        <f t="shared" ca="1" si="319"/>
        <v/>
      </c>
      <c r="EKL249" s="125" t="str">
        <f t="shared" ca="1" si="319"/>
        <v/>
      </c>
      <c r="EKM249" s="125" t="str">
        <f t="shared" ca="1" si="319"/>
        <v/>
      </c>
      <c r="EKN249" s="125" t="str">
        <f t="shared" ca="1" si="319"/>
        <v/>
      </c>
      <c r="EKO249" s="125" t="str">
        <f t="shared" ca="1" si="319"/>
        <v/>
      </c>
      <c r="EKP249" s="125" t="str">
        <f t="shared" ca="1" si="319"/>
        <v/>
      </c>
      <c r="EKQ249" s="125" t="str">
        <f t="shared" ca="1" si="319"/>
        <v/>
      </c>
      <c r="EKR249" s="125" t="str">
        <f t="shared" ca="1" si="319"/>
        <v/>
      </c>
      <c r="EKS249" s="125" t="str">
        <f t="shared" ca="1" si="319"/>
        <v/>
      </c>
      <c r="EKT249" s="125" t="str">
        <f t="shared" ca="1" si="319"/>
        <v/>
      </c>
      <c r="EKU249" s="125" t="str">
        <f t="shared" ca="1" si="319"/>
        <v/>
      </c>
      <c r="EKV249" s="125" t="str">
        <f t="shared" ca="1" si="319"/>
        <v/>
      </c>
      <c r="EKW249" s="125" t="str">
        <f t="shared" ca="1" si="319"/>
        <v/>
      </c>
      <c r="EKX249" s="125" t="str">
        <f t="shared" ca="1" si="319"/>
        <v/>
      </c>
      <c r="EKY249" s="125" t="str">
        <f t="shared" ca="1" si="319"/>
        <v/>
      </c>
      <c r="EKZ249" s="125" t="str">
        <f t="shared" ca="1" si="319"/>
        <v/>
      </c>
      <c r="ELA249" s="125" t="str">
        <f t="shared" ca="1" si="319"/>
        <v/>
      </c>
      <c r="ELB249" s="125" t="str">
        <f t="shared" ca="1" si="319"/>
        <v/>
      </c>
      <c r="ELC249" s="125" t="str">
        <f t="shared" ca="1" si="319"/>
        <v/>
      </c>
      <c r="ELD249" s="125" t="str">
        <f t="shared" ca="1" si="319"/>
        <v/>
      </c>
      <c r="ELE249" s="125" t="str">
        <f t="shared" ca="1" si="319"/>
        <v/>
      </c>
      <c r="ELF249" s="125" t="str">
        <f t="shared" ca="1" si="319"/>
        <v/>
      </c>
      <c r="ELG249" s="125" t="str">
        <f t="shared" ca="1" si="319"/>
        <v/>
      </c>
      <c r="ELH249" s="125" t="str">
        <f t="shared" ca="1" si="319"/>
        <v/>
      </c>
      <c r="ELI249" s="125" t="str">
        <f t="shared" ca="1" si="319"/>
        <v/>
      </c>
      <c r="ELJ249" s="125" t="str">
        <f t="shared" ca="1" si="319"/>
        <v/>
      </c>
      <c r="ELK249" s="125" t="str">
        <f t="shared" ca="1" si="319"/>
        <v/>
      </c>
      <c r="ELL249" s="125" t="str">
        <f t="shared" ca="1" si="319"/>
        <v/>
      </c>
      <c r="ELM249" s="125" t="str">
        <f t="shared" ca="1" si="319"/>
        <v/>
      </c>
      <c r="ELN249" s="125" t="str">
        <f t="shared" ca="1" si="319"/>
        <v/>
      </c>
      <c r="ELO249" s="125" t="str">
        <f t="shared" ca="1" si="319"/>
        <v/>
      </c>
      <c r="ELP249" s="125" t="str">
        <f t="shared" ca="1" si="319"/>
        <v/>
      </c>
      <c r="ELQ249" s="125" t="str">
        <f t="shared" ca="1" si="319"/>
        <v/>
      </c>
      <c r="ELR249" s="125" t="str">
        <f t="shared" ca="1" si="319"/>
        <v/>
      </c>
      <c r="ELS249" s="125" t="str">
        <f t="shared" ca="1" si="319"/>
        <v/>
      </c>
      <c r="ELT249" s="125" t="str">
        <f t="shared" ca="1" si="319"/>
        <v/>
      </c>
      <c r="ELU249" s="125" t="str">
        <f t="shared" ref="ELU249:EOF249" ca="1" si="320">IFERROR(INDEX(UNSPSCDes,MATCH(INDIRECT(ADDRESS(ROW(),COLUMN()-1,4)),UNSPSCCode,0)),"")</f>
        <v/>
      </c>
      <c r="ELV249" s="125" t="str">
        <f t="shared" ca="1" si="320"/>
        <v/>
      </c>
      <c r="ELW249" s="125" t="str">
        <f t="shared" ca="1" si="320"/>
        <v/>
      </c>
      <c r="ELX249" s="125" t="str">
        <f t="shared" ca="1" si="320"/>
        <v/>
      </c>
      <c r="ELY249" s="125" t="str">
        <f t="shared" ca="1" si="320"/>
        <v/>
      </c>
      <c r="ELZ249" s="125" t="str">
        <f t="shared" ca="1" si="320"/>
        <v/>
      </c>
      <c r="EMA249" s="125" t="str">
        <f t="shared" ca="1" si="320"/>
        <v/>
      </c>
      <c r="EMB249" s="125" t="str">
        <f t="shared" ca="1" si="320"/>
        <v/>
      </c>
      <c r="EMC249" s="125" t="str">
        <f t="shared" ca="1" si="320"/>
        <v/>
      </c>
      <c r="EMD249" s="125" t="str">
        <f t="shared" ca="1" si="320"/>
        <v/>
      </c>
      <c r="EME249" s="125" t="str">
        <f t="shared" ca="1" si="320"/>
        <v/>
      </c>
      <c r="EMF249" s="125" t="str">
        <f t="shared" ca="1" si="320"/>
        <v/>
      </c>
      <c r="EMG249" s="125" t="str">
        <f t="shared" ca="1" si="320"/>
        <v/>
      </c>
      <c r="EMH249" s="125" t="str">
        <f t="shared" ca="1" si="320"/>
        <v/>
      </c>
      <c r="EMI249" s="125" t="str">
        <f t="shared" ca="1" si="320"/>
        <v/>
      </c>
      <c r="EMJ249" s="125" t="str">
        <f t="shared" ca="1" si="320"/>
        <v/>
      </c>
      <c r="EMK249" s="125" t="str">
        <f t="shared" ca="1" si="320"/>
        <v/>
      </c>
      <c r="EML249" s="125" t="str">
        <f t="shared" ca="1" si="320"/>
        <v/>
      </c>
      <c r="EMM249" s="125" t="str">
        <f t="shared" ca="1" si="320"/>
        <v/>
      </c>
      <c r="EMN249" s="125" t="str">
        <f t="shared" ca="1" si="320"/>
        <v/>
      </c>
      <c r="EMO249" s="125" t="str">
        <f t="shared" ca="1" si="320"/>
        <v/>
      </c>
      <c r="EMP249" s="125" t="str">
        <f t="shared" ca="1" si="320"/>
        <v/>
      </c>
      <c r="EMQ249" s="125" t="str">
        <f t="shared" ca="1" si="320"/>
        <v/>
      </c>
      <c r="EMR249" s="125" t="str">
        <f t="shared" ca="1" si="320"/>
        <v/>
      </c>
      <c r="EMS249" s="125" t="str">
        <f t="shared" ca="1" si="320"/>
        <v/>
      </c>
      <c r="EMT249" s="125" t="str">
        <f t="shared" ca="1" si="320"/>
        <v/>
      </c>
      <c r="EMU249" s="125" t="str">
        <f t="shared" ca="1" si="320"/>
        <v/>
      </c>
      <c r="EMV249" s="125" t="str">
        <f t="shared" ca="1" si="320"/>
        <v/>
      </c>
      <c r="EMW249" s="125" t="str">
        <f t="shared" ca="1" si="320"/>
        <v/>
      </c>
      <c r="EMX249" s="125" t="str">
        <f t="shared" ca="1" si="320"/>
        <v/>
      </c>
      <c r="EMY249" s="125" t="str">
        <f t="shared" ca="1" si="320"/>
        <v/>
      </c>
      <c r="EMZ249" s="125" t="str">
        <f t="shared" ca="1" si="320"/>
        <v/>
      </c>
      <c r="ENA249" s="125" t="str">
        <f t="shared" ca="1" si="320"/>
        <v/>
      </c>
      <c r="ENB249" s="125" t="str">
        <f t="shared" ca="1" si="320"/>
        <v/>
      </c>
      <c r="ENC249" s="125" t="str">
        <f t="shared" ca="1" si="320"/>
        <v/>
      </c>
      <c r="END249" s="125" t="str">
        <f t="shared" ca="1" si="320"/>
        <v/>
      </c>
      <c r="ENE249" s="125" t="str">
        <f t="shared" ca="1" si="320"/>
        <v/>
      </c>
      <c r="ENF249" s="125" t="str">
        <f t="shared" ca="1" si="320"/>
        <v/>
      </c>
      <c r="ENG249" s="125" t="str">
        <f t="shared" ca="1" si="320"/>
        <v/>
      </c>
      <c r="ENH249" s="125" t="str">
        <f t="shared" ca="1" si="320"/>
        <v/>
      </c>
      <c r="ENI249" s="125" t="str">
        <f t="shared" ca="1" si="320"/>
        <v/>
      </c>
      <c r="ENJ249" s="125" t="str">
        <f t="shared" ca="1" si="320"/>
        <v/>
      </c>
      <c r="ENK249" s="125" t="str">
        <f t="shared" ca="1" si="320"/>
        <v/>
      </c>
      <c r="ENL249" s="125" t="str">
        <f t="shared" ca="1" si="320"/>
        <v/>
      </c>
      <c r="ENM249" s="125" t="str">
        <f t="shared" ca="1" si="320"/>
        <v/>
      </c>
      <c r="ENN249" s="125" t="str">
        <f t="shared" ca="1" si="320"/>
        <v/>
      </c>
      <c r="ENO249" s="125" t="str">
        <f t="shared" ca="1" si="320"/>
        <v/>
      </c>
      <c r="ENP249" s="125" t="str">
        <f t="shared" ca="1" si="320"/>
        <v/>
      </c>
      <c r="ENQ249" s="125" t="str">
        <f t="shared" ca="1" si="320"/>
        <v/>
      </c>
      <c r="ENR249" s="125" t="str">
        <f t="shared" ca="1" si="320"/>
        <v/>
      </c>
      <c r="ENS249" s="125" t="str">
        <f t="shared" ca="1" si="320"/>
        <v/>
      </c>
      <c r="ENT249" s="125" t="str">
        <f t="shared" ca="1" si="320"/>
        <v/>
      </c>
      <c r="ENU249" s="125" t="str">
        <f t="shared" ca="1" si="320"/>
        <v/>
      </c>
      <c r="ENV249" s="125" t="str">
        <f t="shared" ca="1" si="320"/>
        <v/>
      </c>
      <c r="ENW249" s="125" t="str">
        <f t="shared" ca="1" si="320"/>
        <v/>
      </c>
      <c r="ENX249" s="125" t="str">
        <f t="shared" ca="1" si="320"/>
        <v/>
      </c>
      <c r="ENY249" s="125" t="str">
        <f t="shared" ca="1" si="320"/>
        <v/>
      </c>
      <c r="ENZ249" s="125" t="str">
        <f t="shared" ca="1" si="320"/>
        <v/>
      </c>
      <c r="EOA249" s="125" t="str">
        <f t="shared" ca="1" si="320"/>
        <v/>
      </c>
      <c r="EOB249" s="125" t="str">
        <f t="shared" ca="1" si="320"/>
        <v/>
      </c>
      <c r="EOC249" s="125" t="str">
        <f t="shared" ca="1" si="320"/>
        <v/>
      </c>
      <c r="EOD249" s="125" t="str">
        <f t="shared" ca="1" si="320"/>
        <v/>
      </c>
      <c r="EOE249" s="125" t="str">
        <f t="shared" ca="1" si="320"/>
        <v/>
      </c>
      <c r="EOF249" s="125" t="str">
        <f t="shared" ca="1" si="320"/>
        <v/>
      </c>
      <c r="EOG249" s="125" t="str">
        <f t="shared" ref="EOG249:EQR249" ca="1" si="321">IFERROR(INDEX(UNSPSCDes,MATCH(INDIRECT(ADDRESS(ROW(),COLUMN()-1,4)),UNSPSCCode,0)),"")</f>
        <v/>
      </c>
      <c r="EOH249" s="125" t="str">
        <f t="shared" ca="1" si="321"/>
        <v/>
      </c>
      <c r="EOI249" s="125" t="str">
        <f t="shared" ca="1" si="321"/>
        <v/>
      </c>
      <c r="EOJ249" s="125" t="str">
        <f t="shared" ca="1" si="321"/>
        <v/>
      </c>
      <c r="EOK249" s="125" t="str">
        <f t="shared" ca="1" si="321"/>
        <v/>
      </c>
      <c r="EOL249" s="125" t="str">
        <f t="shared" ca="1" si="321"/>
        <v/>
      </c>
      <c r="EOM249" s="125" t="str">
        <f t="shared" ca="1" si="321"/>
        <v/>
      </c>
      <c r="EON249" s="125" t="str">
        <f t="shared" ca="1" si="321"/>
        <v/>
      </c>
      <c r="EOO249" s="125" t="str">
        <f t="shared" ca="1" si="321"/>
        <v/>
      </c>
      <c r="EOP249" s="125" t="str">
        <f t="shared" ca="1" si="321"/>
        <v/>
      </c>
      <c r="EOQ249" s="125" t="str">
        <f t="shared" ca="1" si="321"/>
        <v/>
      </c>
      <c r="EOR249" s="125" t="str">
        <f t="shared" ca="1" si="321"/>
        <v/>
      </c>
      <c r="EOS249" s="125" t="str">
        <f t="shared" ca="1" si="321"/>
        <v/>
      </c>
      <c r="EOT249" s="125" t="str">
        <f t="shared" ca="1" si="321"/>
        <v/>
      </c>
      <c r="EOU249" s="125" t="str">
        <f t="shared" ca="1" si="321"/>
        <v/>
      </c>
      <c r="EOV249" s="125" t="str">
        <f t="shared" ca="1" si="321"/>
        <v/>
      </c>
      <c r="EOW249" s="125" t="str">
        <f t="shared" ca="1" si="321"/>
        <v/>
      </c>
      <c r="EOX249" s="125" t="str">
        <f t="shared" ca="1" si="321"/>
        <v/>
      </c>
      <c r="EOY249" s="125" t="str">
        <f t="shared" ca="1" si="321"/>
        <v/>
      </c>
      <c r="EOZ249" s="125" t="str">
        <f t="shared" ca="1" si="321"/>
        <v/>
      </c>
      <c r="EPA249" s="125" t="str">
        <f t="shared" ca="1" si="321"/>
        <v/>
      </c>
      <c r="EPB249" s="125" t="str">
        <f t="shared" ca="1" si="321"/>
        <v/>
      </c>
      <c r="EPC249" s="125" t="str">
        <f t="shared" ca="1" si="321"/>
        <v/>
      </c>
      <c r="EPD249" s="125" t="str">
        <f t="shared" ca="1" si="321"/>
        <v/>
      </c>
      <c r="EPE249" s="125" t="str">
        <f t="shared" ca="1" si="321"/>
        <v/>
      </c>
      <c r="EPF249" s="125" t="str">
        <f t="shared" ca="1" si="321"/>
        <v/>
      </c>
      <c r="EPG249" s="125" t="str">
        <f t="shared" ca="1" si="321"/>
        <v/>
      </c>
      <c r="EPH249" s="125" t="str">
        <f t="shared" ca="1" si="321"/>
        <v/>
      </c>
      <c r="EPI249" s="125" t="str">
        <f t="shared" ca="1" si="321"/>
        <v/>
      </c>
      <c r="EPJ249" s="125" t="str">
        <f t="shared" ca="1" si="321"/>
        <v/>
      </c>
      <c r="EPK249" s="125" t="str">
        <f t="shared" ca="1" si="321"/>
        <v/>
      </c>
      <c r="EPL249" s="125" t="str">
        <f t="shared" ca="1" si="321"/>
        <v/>
      </c>
      <c r="EPM249" s="125" t="str">
        <f t="shared" ca="1" si="321"/>
        <v/>
      </c>
      <c r="EPN249" s="125" t="str">
        <f t="shared" ca="1" si="321"/>
        <v/>
      </c>
      <c r="EPO249" s="125" t="str">
        <f t="shared" ca="1" si="321"/>
        <v/>
      </c>
      <c r="EPP249" s="125" t="str">
        <f t="shared" ca="1" si="321"/>
        <v/>
      </c>
      <c r="EPQ249" s="125" t="str">
        <f t="shared" ca="1" si="321"/>
        <v/>
      </c>
      <c r="EPR249" s="125" t="str">
        <f t="shared" ca="1" si="321"/>
        <v/>
      </c>
      <c r="EPS249" s="125" t="str">
        <f t="shared" ca="1" si="321"/>
        <v/>
      </c>
      <c r="EPT249" s="125" t="str">
        <f t="shared" ca="1" si="321"/>
        <v/>
      </c>
      <c r="EPU249" s="125" t="str">
        <f t="shared" ca="1" si="321"/>
        <v/>
      </c>
      <c r="EPV249" s="125" t="str">
        <f t="shared" ca="1" si="321"/>
        <v/>
      </c>
      <c r="EPW249" s="125" t="str">
        <f t="shared" ca="1" si="321"/>
        <v/>
      </c>
      <c r="EPX249" s="125" t="str">
        <f t="shared" ca="1" si="321"/>
        <v/>
      </c>
      <c r="EPY249" s="125" t="str">
        <f t="shared" ca="1" si="321"/>
        <v/>
      </c>
      <c r="EPZ249" s="125" t="str">
        <f t="shared" ca="1" si="321"/>
        <v/>
      </c>
      <c r="EQA249" s="125" t="str">
        <f t="shared" ca="1" si="321"/>
        <v/>
      </c>
      <c r="EQB249" s="125" t="str">
        <f t="shared" ca="1" si="321"/>
        <v/>
      </c>
      <c r="EQC249" s="125" t="str">
        <f t="shared" ca="1" si="321"/>
        <v/>
      </c>
      <c r="EQD249" s="125" t="str">
        <f t="shared" ca="1" si="321"/>
        <v/>
      </c>
      <c r="EQE249" s="125" t="str">
        <f t="shared" ca="1" si="321"/>
        <v/>
      </c>
      <c r="EQF249" s="125" t="str">
        <f t="shared" ca="1" si="321"/>
        <v/>
      </c>
      <c r="EQG249" s="125" t="str">
        <f t="shared" ca="1" si="321"/>
        <v/>
      </c>
      <c r="EQH249" s="125" t="str">
        <f t="shared" ca="1" si="321"/>
        <v/>
      </c>
      <c r="EQI249" s="125" t="str">
        <f t="shared" ca="1" si="321"/>
        <v/>
      </c>
      <c r="EQJ249" s="125" t="str">
        <f t="shared" ca="1" si="321"/>
        <v/>
      </c>
      <c r="EQK249" s="125" t="str">
        <f t="shared" ca="1" si="321"/>
        <v/>
      </c>
      <c r="EQL249" s="125" t="str">
        <f t="shared" ca="1" si="321"/>
        <v/>
      </c>
      <c r="EQM249" s="125" t="str">
        <f t="shared" ca="1" si="321"/>
        <v/>
      </c>
      <c r="EQN249" s="125" t="str">
        <f t="shared" ca="1" si="321"/>
        <v/>
      </c>
      <c r="EQO249" s="125" t="str">
        <f t="shared" ca="1" si="321"/>
        <v/>
      </c>
      <c r="EQP249" s="125" t="str">
        <f t="shared" ca="1" si="321"/>
        <v/>
      </c>
      <c r="EQQ249" s="125" t="str">
        <f t="shared" ca="1" si="321"/>
        <v/>
      </c>
      <c r="EQR249" s="125" t="str">
        <f t="shared" ca="1" si="321"/>
        <v/>
      </c>
      <c r="EQS249" s="125" t="str">
        <f t="shared" ref="EQS249:ETD249" ca="1" si="322">IFERROR(INDEX(UNSPSCDes,MATCH(INDIRECT(ADDRESS(ROW(),COLUMN()-1,4)),UNSPSCCode,0)),"")</f>
        <v/>
      </c>
      <c r="EQT249" s="125" t="str">
        <f t="shared" ca="1" si="322"/>
        <v/>
      </c>
      <c r="EQU249" s="125" t="str">
        <f t="shared" ca="1" si="322"/>
        <v/>
      </c>
      <c r="EQV249" s="125" t="str">
        <f t="shared" ca="1" si="322"/>
        <v/>
      </c>
      <c r="EQW249" s="125" t="str">
        <f t="shared" ca="1" si="322"/>
        <v/>
      </c>
      <c r="EQX249" s="125" t="str">
        <f t="shared" ca="1" si="322"/>
        <v/>
      </c>
      <c r="EQY249" s="125" t="str">
        <f t="shared" ca="1" si="322"/>
        <v/>
      </c>
      <c r="EQZ249" s="125" t="str">
        <f t="shared" ca="1" si="322"/>
        <v/>
      </c>
      <c r="ERA249" s="125" t="str">
        <f t="shared" ca="1" si="322"/>
        <v/>
      </c>
      <c r="ERB249" s="125" t="str">
        <f t="shared" ca="1" si="322"/>
        <v/>
      </c>
      <c r="ERC249" s="125" t="str">
        <f t="shared" ca="1" si="322"/>
        <v/>
      </c>
      <c r="ERD249" s="125" t="str">
        <f t="shared" ca="1" si="322"/>
        <v/>
      </c>
      <c r="ERE249" s="125" t="str">
        <f t="shared" ca="1" si="322"/>
        <v/>
      </c>
      <c r="ERF249" s="125" t="str">
        <f t="shared" ca="1" si="322"/>
        <v/>
      </c>
      <c r="ERG249" s="125" t="str">
        <f t="shared" ca="1" si="322"/>
        <v/>
      </c>
      <c r="ERH249" s="125" t="str">
        <f t="shared" ca="1" si="322"/>
        <v/>
      </c>
      <c r="ERI249" s="125" t="str">
        <f t="shared" ca="1" si="322"/>
        <v/>
      </c>
      <c r="ERJ249" s="125" t="str">
        <f t="shared" ca="1" si="322"/>
        <v/>
      </c>
      <c r="ERK249" s="125" t="str">
        <f t="shared" ca="1" si="322"/>
        <v/>
      </c>
      <c r="ERL249" s="125" t="str">
        <f t="shared" ca="1" si="322"/>
        <v/>
      </c>
      <c r="ERM249" s="125" t="str">
        <f t="shared" ca="1" si="322"/>
        <v/>
      </c>
      <c r="ERN249" s="125" t="str">
        <f t="shared" ca="1" si="322"/>
        <v/>
      </c>
      <c r="ERO249" s="125" t="str">
        <f t="shared" ca="1" si="322"/>
        <v/>
      </c>
      <c r="ERP249" s="125" t="str">
        <f t="shared" ca="1" si="322"/>
        <v/>
      </c>
      <c r="ERQ249" s="125" t="str">
        <f t="shared" ca="1" si="322"/>
        <v/>
      </c>
      <c r="ERR249" s="125" t="str">
        <f t="shared" ca="1" si="322"/>
        <v/>
      </c>
      <c r="ERS249" s="125" t="str">
        <f t="shared" ca="1" si="322"/>
        <v/>
      </c>
      <c r="ERT249" s="125" t="str">
        <f t="shared" ca="1" si="322"/>
        <v/>
      </c>
      <c r="ERU249" s="125" t="str">
        <f t="shared" ca="1" si="322"/>
        <v/>
      </c>
      <c r="ERV249" s="125" t="str">
        <f t="shared" ca="1" si="322"/>
        <v/>
      </c>
      <c r="ERW249" s="125" t="str">
        <f t="shared" ca="1" si="322"/>
        <v/>
      </c>
      <c r="ERX249" s="125" t="str">
        <f t="shared" ca="1" si="322"/>
        <v/>
      </c>
      <c r="ERY249" s="125" t="str">
        <f t="shared" ca="1" si="322"/>
        <v/>
      </c>
      <c r="ERZ249" s="125" t="str">
        <f t="shared" ca="1" si="322"/>
        <v/>
      </c>
      <c r="ESA249" s="125" t="str">
        <f t="shared" ca="1" si="322"/>
        <v/>
      </c>
      <c r="ESB249" s="125" t="str">
        <f t="shared" ca="1" si="322"/>
        <v/>
      </c>
      <c r="ESC249" s="125" t="str">
        <f t="shared" ca="1" si="322"/>
        <v/>
      </c>
      <c r="ESD249" s="125" t="str">
        <f t="shared" ca="1" si="322"/>
        <v/>
      </c>
      <c r="ESE249" s="125" t="str">
        <f t="shared" ca="1" si="322"/>
        <v/>
      </c>
      <c r="ESF249" s="125" t="str">
        <f t="shared" ca="1" si="322"/>
        <v/>
      </c>
      <c r="ESG249" s="125" t="str">
        <f t="shared" ca="1" si="322"/>
        <v/>
      </c>
      <c r="ESH249" s="125" t="str">
        <f t="shared" ca="1" si="322"/>
        <v/>
      </c>
      <c r="ESI249" s="125" t="str">
        <f t="shared" ca="1" si="322"/>
        <v/>
      </c>
      <c r="ESJ249" s="125" t="str">
        <f t="shared" ca="1" si="322"/>
        <v/>
      </c>
      <c r="ESK249" s="125" t="str">
        <f t="shared" ca="1" si="322"/>
        <v/>
      </c>
      <c r="ESL249" s="125" t="str">
        <f t="shared" ca="1" si="322"/>
        <v/>
      </c>
      <c r="ESM249" s="125" t="str">
        <f t="shared" ca="1" si="322"/>
        <v/>
      </c>
      <c r="ESN249" s="125" t="str">
        <f t="shared" ca="1" si="322"/>
        <v/>
      </c>
      <c r="ESO249" s="125" t="str">
        <f t="shared" ca="1" si="322"/>
        <v/>
      </c>
      <c r="ESP249" s="125" t="str">
        <f t="shared" ca="1" si="322"/>
        <v/>
      </c>
      <c r="ESQ249" s="125" t="str">
        <f t="shared" ca="1" si="322"/>
        <v/>
      </c>
      <c r="ESR249" s="125" t="str">
        <f t="shared" ca="1" si="322"/>
        <v/>
      </c>
      <c r="ESS249" s="125" t="str">
        <f t="shared" ca="1" si="322"/>
        <v/>
      </c>
      <c r="EST249" s="125" t="str">
        <f t="shared" ca="1" si="322"/>
        <v/>
      </c>
      <c r="ESU249" s="125" t="str">
        <f t="shared" ca="1" si="322"/>
        <v/>
      </c>
      <c r="ESV249" s="125" t="str">
        <f t="shared" ca="1" si="322"/>
        <v/>
      </c>
      <c r="ESW249" s="125" t="str">
        <f t="shared" ca="1" si="322"/>
        <v/>
      </c>
      <c r="ESX249" s="125" t="str">
        <f t="shared" ca="1" si="322"/>
        <v/>
      </c>
      <c r="ESY249" s="125" t="str">
        <f t="shared" ca="1" si="322"/>
        <v/>
      </c>
      <c r="ESZ249" s="125" t="str">
        <f t="shared" ca="1" si="322"/>
        <v/>
      </c>
      <c r="ETA249" s="125" t="str">
        <f t="shared" ca="1" si="322"/>
        <v/>
      </c>
      <c r="ETB249" s="125" t="str">
        <f t="shared" ca="1" si="322"/>
        <v/>
      </c>
      <c r="ETC249" s="125" t="str">
        <f t="shared" ca="1" si="322"/>
        <v/>
      </c>
      <c r="ETD249" s="125" t="str">
        <f t="shared" ca="1" si="322"/>
        <v/>
      </c>
      <c r="ETE249" s="125" t="str">
        <f t="shared" ref="ETE249:EVP249" ca="1" si="323">IFERROR(INDEX(UNSPSCDes,MATCH(INDIRECT(ADDRESS(ROW(),COLUMN()-1,4)),UNSPSCCode,0)),"")</f>
        <v/>
      </c>
      <c r="ETF249" s="125" t="str">
        <f t="shared" ca="1" si="323"/>
        <v/>
      </c>
      <c r="ETG249" s="125" t="str">
        <f t="shared" ca="1" si="323"/>
        <v/>
      </c>
      <c r="ETH249" s="125" t="str">
        <f t="shared" ca="1" si="323"/>
        <v/>
      </c>
      <c r="ETI249" s="125" t="str">
        <f t="shared" ca="1" si="323"/>
        <v/>
      </c>
      <c r="ETJ249" s="125" t="str">
        <f t="shared" ca="1" si="323"/>
        <v/>
      </c>
      <c r="ETK249" s="125" t="str">
        <f t="shared" ca="1" si="323"/>
        <v/>
      </c>
      <c r="ETL249" s="125" t="str">
        <f t="shared" ca="1" si="323"/>
        <v/>
      </c>
      <c r="ETM249" s="125" t="str">
        <f t="shared" ca="1" si="323"/>
        <v/>
      </c>
      <c r="ETN249" s="125" t="str">
        <f t="shared" ca="1" si="323"/>
        <v/>
      </c>
      <c r="ETO249" s="125" t="str">
        <f t="shared" ca="1" si="323"/>
        <v/>
      </c>
      <c r="ETP249" s="125" t="str">
        <f t="shared" ca="1" si="323"/>
        <v/>
      </c>
      <c r="ETQ249" s="125" t="str">
        <f t="shared" ca="1" si="323"/>
        <v/>
      </c>
      <c r="ETR249" s="125" t="str">
        <f t="shared" ca="1" si="323"/>
        <v/>
      </c>
      <c r="ETS249" s="125" t="str">
        <f t="shared" ca="1" si="323"/>
        <v/>
      </c>
      <c r="ETT249" s="125" t="str">
        <f t="shared" ca="1" si="323"/>
        <v/>
      </c>
      <c r="ETU249" s="125" t="str">
        <f t="shared" ca="1" si="323"/>
        <v/>
      </c>
      <c r="ETV249" s="125" t="str">
        <f t="shared" ca="1" si="323"/>
        <v/>
      </c>
      <c r="ETW249" s="125" t="str">
        <f t="shared" ca="1" si="323"/>
        <v/>
      </c>
      <c r="ETX249" s="125" t="str">
        <f t="shared" ca="1" si="323"/>
        <v/>
      </c>
      <c r="ETY249" s="125" t="str">
        <f t="shared" ca="1" si="323"/>
        <v/>
      </c>
      <c r="ETZ249" s="125" t="str">
        <f t="shared" ca="1" si="323"/>
        <v/>
      </c>
      <c r="EUA249" s="125" t="str">
        <f t="shared" ca="1" si="323"/>
        <v/>
      </c>
      <c r="EUB249" s="125" t="str">
        <f t="shared" ca="1" si="323"/>
        <v/>
      </c>
      <c r="EUC249" s="125" t="str">
        <f t="shared" ca="1" si="323"/>
        <v/>
      </c>
      <c r="EUD249" s="125" t="str">
        <f t="shared" ca="1" si="323"/>
        <v/>
      </c>
      <c r="EUE249" s="125" t="str">
        <f t="shared" ca="1" si="323"/>
        <v/>
      </c>
      <c r="EUF249" s="125" t="str">
        <f t="shared" ca="1" si="323"/>
        <v/>
      </c>
      <c r="EUG249" s="125" t="str">
        <f t="shared" ca="1" si="323"/>
        <v/>
      </c>
      <c r="EUH249" s="125" t="str">
        <f t="shared" ca="1" si="323"/>
        <v/>
      </c>
      <c r="EUI249" s="125" t="str">
        <f t="shared" ca="1" si="323"/>
        <v/>
      </c>
      <c r="EUJ249" s="125" t="str">
        <f t="shared" ca="1" si="323"/>
        <v/>
      </c>
      <c r="EUK249" s="125" t="str">
        <f t="shared" ca="1" si="323"/>
        <v/>
      </c>
      <c r="EUL249" s="125" t="str">
        <f t="shared" ca="1" si="323"/>
        <v/>
      </c>
      <c r="EUM249" s="125" t="str">
        <f t="shared" ca="1" si="323"/>
        <v/>
      </c>
      <c r="EUN249" s="125" t="str">
        <f t="shared" ca="1" si="323"/>
        <v/>
      </c>
      <c r="EUO249" s="125" t="str">
        <f t="shared" ca="1" si="323"/>
        <v/>
      </c>
      <c r="EUP249" s="125" t="str">
        <f t="shared" ca="1" si="323"/>
        <v/>
      </c>
      <c r="EUQ249" s="125" t="str">
        <f t="shared" ca="1" si="323"/>
        <v/>
      </c>
      <c r="EUR249" s="125" t="str">
        <f t="shared" ca="1" si="323"/>
        <v/>
      </c>
      <c r="EUS249" s="125" t="str">
        <f t="shared" ca="1" si="323"/>
        <v/>
      </c>
      <c r="EUT249" s="125" t="str">
        <f t="shared" ca="1" si="323"/>
        <v/>
      </c>
      <c r="EUU249" s="125" t="str">
        <f t="shared" ca="1" si="323"/>
        <v/>
      </c>
      <c r="EUV249" s="125" t="str">
        <f t="shared" ca="1" si="323"/>
        <v/>
      </c>
      <c r="EUW249" s="125" t="str">
        <f t="shared" ca="1" si="323"/>
        <v/>
      </c>
      <c r="EUX249" s="125" t="str">
        <f t="shared" ca="1" si="323"/>
        <v/>
      </c>
      <c r="EUY249" s="125" t="str">
        <f t="shared" ca="1" si="323"/>
        <v/>
      </c>
      <c r="EUZ249" s="125" t="str">
        <f t="shared" ca="1" si="323"/>
        <v/>
      </c>
      <c r="EVA249" s="125" t="str">
        <f t="shared" ca="1" si="323"/>
        <v/>
      </c>
      <c r="EVB249" s="125" t="str">
        <f t="shared" ca="1" si="323"/>
        <v/>
      </c>
      <c r="EVC249" s="125" t="str">
        <f t="shared" ca="1" si="323"/>
        <v/>
      </c>
      <c r="EVD249" s="125" t="str">
        <f t="shared" ca="1" si="323"/>
        <v/>
      </c>
      <c r="EVE249" s="125" t="str">
        <f t="shared" ca="1" si="323"/>
        <v/>
      </c>
      <c r="EVF249" s="125" t="str">
        <f t="shared" ca="1" si="323"/>
        <v/>
      </c>
      <c r="EVG249" s="125" t="str">
        <f t="shared" ca="1" si="323"/>
        <v/>
      </c>
      <c r="EVH249" s="125" t="str">
        <f t="shared" ca="1" si="323"/>
        <v/>
      </c>
      <c r="EVI249" s="125" t="str">
        <f t="shared" ca="1" si="323"/>
        <v/>
      </c>
      <c r="EVJ249" s="125" t="str">
        <f t="shared" ca="1" si="323"/>
        <v/>
      </c>
      <c r="EVK249" s="125" t="str">
        <f t="shared" ca="1" si="323"/>
        <v/>
      </c>
      <c r="EVL249" s="125" t="str">
        <f t="shared" ca="1" si="323"/>
        <v/>
      </c>
      <c r="EVM249" s="125" t="str">
        <f t="shared" ca="1" si="323"/>
        <v/>
      </c>
      <c r="EVN249" s="125" t="str">
        <f t="shared" ca="1" si="323"/>
        <v/>
      </c>
      <c r="EVO249" s="125" t="str">
        <f t="shared" ca="1" si="323"/>
        <v/>
      </c>
      <c r="EVP249" s="125" t="str">
        <f t="shared" ca="1" si="323"/>
        <v/>
      </c>
      <c r="EVQ249" s="125" t="str">
        <f t="shared" ref="EVQ249:EYB249" ca="1" si="324">IFERROR(INDEX(UNSPSCDes,MATCH(INDIRECT(ADDRESS(ROW(),COLUMN()-1,4)),UNSPSCCode,0)),"")</f>
        <v/>
      </c>
      <c r="EVR249" s="125" t="str">
        <f t="shared" ca="1" si="324"/>
        <v/>
      </c>
      <c r="EVS249" s="125" t="str">
        <f t="shared" ca="1" si="324"/>
        <v/>
      </c>
      <c r="EVT249" s="125" t="str">
        <f t="shared" ca="1" si="324"/>
        <v/>
      </c>
      <c r="EVU249" s="125" t="str">
        <f t="shared" ca="1" si="324"/>
        <v/>
      </c>
      <c r="EVV249" s="125" t="str">
        <f t="shared" ca="1" si="324"/>
        <v/>
      </c>
      <c r="EVW249" s="125" t="str">
        <f t="shared" ca="1" si="324"/>
        <v/>
      </c>
      <c r="EVX249" s="125" t="str">
        <f t="shared" ca="1" si="324"/>
        <v/>
      </c>
      <c r="EVY249" s="125" t="str">
        <f t="shared" ca="1" si="324"/>
        <v/>
      </c>
      <c r="EVZ249" s="125" t="str">
        <f t="shared" ca="1" si="324"/>
        <v/>
      </c>
      <c r="EWA249" s="125" t="str">
        <f t="shared" ca="1" si="324"/>
        <v/>
      </c>
      <c r="EWB249" s="125" t="str">
        <f t="shared" ca="1" si="324"/>
        <v/>
      </c>
      <c r="EWC249" s="125" t="str">
        <f t="shared" ca="1" si="324"/>
        <v/>
      </c>
      <c r="EWD249" s="125" t="str">
        <f t="shared" ca="1" si="324"/>
        <v/>
      </c>
      <c r="EWE249" s="125" t="str">
        <f t="shared" ca="1" si="324"/>
        <v/>
      </c>
      <c r="EWF249" s="125" t="str">
        <f t="shared" ca="1" si="324"/>
        <v/>
      </c>
      <c r="EWG249" s="125" t="str">
        <f t="shared" ca="1" si="324"/>
        <v/>
      </c>
      <c r="EWH249" s="125" t="str">
        <f t="shared" ca="1" si="324"/>
        <v/>
      </c>
      <c r="EWI249" s="125" t="str">
        <f t="shared" ca="1" si="324"/>
        <v/>
      </c>
      <c r="EWJ249" s="125" t="str">
        <f t="shared" ca="1" si="324"/>
        <v/>
      </c>
      <c r="EWK249" s="125" t="str">
        <f t="shared" ca="1" si="324"/>
        <v/>
      </c>
      <c r="EWL249" s="125" t="str">
        <f t="shared" ca="1" si="324"/>
        <v/>
      </c>
      <c r="EWM249" s="125" t="str">
        <f t="shared" ca="1" si="324"/>
        <v/>
      </c>
      <c r="EWN249" s="125" t="str">
        <f t="shared" ca="1" si="324"/>
        <v/>
      </c>
      <c r="EWO249" s="125" t="str">
        <f t="shared" ca="1" si="324"/>
        <v/>
      </c>
      <c r="EWP249" s="125" t="str">
        <f t="shared" ca="1" si="324"/>
        <v/>
      </c>
      <c r="EWQ249" s="125" t="str">
        <f t="shared" ca="1" si="324"/>
        <v/>
      </c>
      <c r="EWR249" s="125" t="str">
        <f t="shared" ca="1" si="324"/>
        <v/>
      </c>
      <c r="EWS249" s="125" t="str">
        <f t="shared" ca="1" si="324"/>
        <v/>
      </c>
      <c r="EWT249" s="125" t="str">
        <f t="shared" ca="1" si="324"/>
        <v/>
      </c>
      <c r="EWU249" s="125" t="str">
        <f t="shared" ca="1" si="324"/>
        <v/>
      </c>
      <c r="EWV249" s="125" t="str">
        <f t="shared" ca="1" si="324"/>
        <v/>
      </c>
      <c r="EWW249" s="125" t="str">
        <f t="shared" ca="1" si="324"/>
        <v/>
      </c>
      <c r="EWX249" s="125" t="str">
        <f t="shared" ca="1" si="324"/>
        <v/>
      </c>
      <c r="EWY249" s="125" t="str">
        <f t="shared" ca="1" si="324"/>
        <v/>
      </c>
      <c r="EWZ249" s="125" t="str">
        <f t="shared" ca="1" si="324"/>
        <v/>
      </c>
      <c r="EXA249" s="125" t="str">
        <f t="shared" ca="1" si="324"/>
        <v/>
      </c>
      <c r="EXB249" s="125" t="str">
        <f t="shared" ca="1" si="324"/>
        <v/>
      </c>
      <c r="EXC249" s="125" t="str">
        <f t="shared" ca="1" si="324"/>
        <v/>
      </c>
      <c r="EXD249" s="125" t="str">
        <f t="shared" ca="1" si="324"/>
        <v/>
      </c>
      <c r="EXE249" s="125" t="str">
        <f t="shared" ca="1" si="324"/>
        <v/>
      </c>
      <c r="EXF249" s="125" t="str">
        <f t="shared" ca="1" si="324"/>
        <v/>
      </c>
      <c r="EXG249" s="125" t="str">
        <f t="shared" ca="1" si="324"/>
        <v/>
      </c>
      <c r="EXH249" s="125" t="str">
        <f t="shared" ca="1" si="324"/>
        <v/>
      </c>
      <c r="EXI249" s="125" t="str">
        <f t="shared" ca="1" si="324"/>
        <v/>
      </c>
      <c r="EXJ249" s="125" t="str">
        <f t="shared" ca="1" si="324"/>
        <v/>
      </c>
      <c r="EXK249" s="125" t="str">
        <f t="shared" ca="1" si="324"/>
        <v/>
      </c>
      <c r="EXL249" s="125" t="str">
        <f t="shared" ca="1" si="324"/>
        <v/>
      </c>
      <c r="EXM249" s="125" t="str">
        <f t="shared" ca="1" si="324"/>
        <v/>
      </c>
      <c r="EXN249" s="125" t="str">
        <f t="shared" ca="1" si="324"/>
        <v/>
      </c>
      <c r="EXO249" s="125" t="str">
        <f t="shared" ca="1" si="324"/>
        <v/>
      </c>
      <c r="EXP249" s="125" t="str">
        <f t="shared" ca="1" si="324"/>
        <v/>
      </c>
      <c r="EXQ249" s="125" t="str">
        <f t="shared" ca="1" si="324"/>
        <v/>
      </c>
      <c r="EXR249" s="125" t="str">
        <f t="shared" ca="1" si="324"/>
        <v/>
      </c>
      <c r="EXS249" s="125" t="str">
        <f t="shared" ca="1" si="324"/>
        <v/>
      </c>
      <c r="EXT249" s="125" t="str">
        <f t="shared" ca="1" si="324"/>
        <v/>
      </c>
      <c r="EXU249" s="125" t="str">
        <f t="shared" ca="1" si="324"/>
        <v/>
      </c>
      <c r="EXV249" s="125" t="str">
        <f t="shared" ca="1" si="324"/>
        <v/>
      </c>
      <c r="EXW249" s="125" t="str">
        <f t="shared" ca="1" si="324"/>
        <v/>
      </c>
      <c r="EXX249" s="125" t="str">
        <f t="shared" ca="1" si="324"/>
        <v/>
      </c>
      <c r="EXY249" s="125" t="str">
        <f t="shared" ca="1" si="324"/>
        <v/>
      </c>
      <c r="EXZ249" s="125" t="str">
        <f t="shared" ca="1" si="324"/>
        <v/>
      </c>
      <c r="EYA249" s="125" t="str">
        <f t="shared" ca="1" si="324"/>
        <v/>
      </c>
      <c r="EYB249" s="125" t="str">
        <f t="shared" ca="1" si="324"/>
        <v/>
      </c>
      <c r="EYC249" s="125" t="str">
        <f t="shared" ref="EYC249:FAN249" ca="1" si="325">IFERROR(INDEX(UNSPSCDes,MATCH(INDIRECT(ADDRESS(ROW(),COLUMN()-1,4)),UNSPSCCode,0)),"")</f>
        <v/>
      </c>
      <c r="EYD249" s="125" t="str">
        <f t="shared" ca="1" si="325"/>
        <v/>
      </c>
      <c r="EYE249" s="125" t="str">
        <f t="shared" ca="1" si="325"/>
        <v/>
      </c>
      <c r="EYF249" s="125" t="str">
        <f t="shared" ca="1" si="325"/>
        <v/>
      </c>
      <c r="EYG249" s="125" t="str">
        <f t="shared" ca="1" si="325"/>
        <v/>
      </c>
      <c r="EYH249" s="125" t="str">
        <f t="shared" ca="1" si="325"/>
        <v/>
      </c>
      <c r="EYI249" s="125" t="str">
        <f t="shared" ca="1" si="325"/>
        <v/>
      </c>
      <c r="EYJ249" s="125" t="str">
        <f t="shared" ca="1" si="325"/>
        <v/>
      </c>
      <c r="EYK249" s="125" t="str">
        <f t="shared" ca="1" si="325"/>
        <v/>
      </c>
      <c r="EYL249" s="125" t="str">
        <f t="shared" ca="1" si="325"/>
        <v/>
      </c>
      <c r="EYM249" s="125" t="str">
        <f t="shared" ca="1" si="325"/>
        <v/>
      </c>
      <c r="EYN249" s="125" t="str">
        <f t="shared" ca="1" si="325"/>
        <v/>
      </c>
      <c r="EYO249" s="125" t="str">
        <f t="shared" ca="1" si="325"/>
        <v/>
      </c>
      <c r="EYP249" s="125" t="str">
        <f t="shared" ca="1" si="325"/>
        <v/>
      </c>
      <c r="EYQ249" s="125" t="str">
        <f t="shared" ca="1" si="325"/>
        <v/>
      </c>
      <c r="EYR249" s="125" t="str">
        <f t="shared" ca="1" si="325"/>
        <v/>
      </c>
      <c r="EYS249" s="125" t="str">
        <f t="shared" ca="1" si="325"/>
        <v/>
      </c>
      <c r="EYT249" s="125" t="str">
        <f t="shared" ca="1" si="325"/>
        <v/>
      </c>
      <c r="EYU249" s="125" t="str">
        <f t="shared" ca="1" si="325"/>
        <v/>
      </c>
      <c r="EYV249" s="125" t="str">
        <f t="shared" ca="1" si="325"/>
        <v/>
      </c>
      <c r="EYW249" s="125" t="str">
        <f t="shared" ca="1" si="325"/>
        <v/>
      </c>
      <c r="EYX249" s="125" t="str">
        <f t="shared" ca="1" si="325"/>
        <v/>
      </c>
      <c r="EYY249" s="125" t="str">
        <f t="shared" ca="1" si="325"/>
        <v/>
      </c>
      <c r="EYZ249" s="125" t="str">
        <f t="shared" ca="1" si="325"/>
        <v/>
      </c>
      <c r="EZA249" s="125" t="str">
        <f t="shared" ca="1" si="325"/>
        <v/>
      </c>
      <c r="EZB249" s="125" t="str">
        <f t="shared" ca="1" si="325"/>
        <v/>
      </c>
      <c r="EZC249" s="125" t="str">
        <f t="shared" ca="1" si="325"/>
        <v/>
      </c>
      <c r="EZD249" s="125" t="str">
        <f t="shared" ca="1" si="325"/>
        <v/>
      </c>
      <c r="EZE249" s="125" t="str">
        <f t="shared" ca="1" si="325"/>
        <v/>
      </c>
      <c r="EZF249" s="125" t="str">
        <f t="shared" ca="1" si="325"/>
        <v/>
      </c>
      <c r="EZG249" s="125" t="str">
        <f t="shared" ca="1" si="325"/>
        <v/>
      </c>
      <c r="EZH249" s="125" t="str">
        <f t="shared" ca="1" si="325"/>
        <v/>
      </c>
      <c r="EZI249" s="125" t="str">
        <f t="shared" ca="1" si="325"/>
        <v/>
      </c>
      <c r="EZJ249" s="125" t="str">
        <f t="shared" ca="1" si="325"/>
        <v/>
      </c>
      <c r="EZK249" s="125" t="str">
        <f t="shared" ca="1" si="325"/>
        <v/>
      </c>
      <c r="EZL249" s="125" t="str">
        <f t="shared" ca="1" si="325"/>
        <v/>
      </c>
      <c r="EZM249" s="125" t="str">
        <f t="shared" ca="1" si="325"/>
        <v/>
      </c>
      <c r="EZN249" s="125" t="str">
        <f t="shared" ca="1" si="325"/>
        <v/>
      </c>
      <c r="EZO249" s="125" t="str">
        <f t="shared" ca="1" si="325"/>
        <v/>
      </c>
      <c r="EZP249" s="125" t="str">
        <f t="shared" ca="1" si="325"/>
        <v/>
      </c>
      <c r="EZQ249" s="125" t="str">
        <f t="shared" ca="1" si="325"/>
        <v/>
      </c>
      <c r="EZR249" s="125" t="str">
        <f t="shared" ca="1" si="325"/>
        <v/>
      </c>
      <c r="EZS249" s="125" t="str">
        <f t="shared" ca="1" si="325"/>
        <v/>
      </c>
      <c r="EZT249" s="125" t="str">
        <f t="shared" ca="1" si="325"/>
        <v/>
      </c>
      <c r="EZU249" s="125" t="str">
        <f t="shared" ca="1" si="325"/>
        <v/>
      </c>
      <c r="EZV249" s="125" t="str">
        <f t="shared" ca="1" si="325"/>
        <v/>
      </c>
      <c r="EZW249" s="125" t="str">
        <f t="shared" ca="1" si="325"/>
        <v/>
      </c>
      <c r="EZX249" s="125" t="str">
        <f t="shared" ca="1" si="325"/>
        <v/>
      </c>
      <c r="EZY249" s="125" t="str">
        <f t="shared" ca="1" si="325"/>
        <v/>
      </c>
      <c r="EZZ249" s="125" t="str">
        <f t="shared" ca="1" si="325"/>
        <v/>
      </c>
      <c r="FAA249" s="125" t="str">
        <f t="shared" ca="1" si="325"/>
        <v/>
      </c>
      <c r="FAB249" s="125" t="str">
        <f t="shared" ca="1" si="325"/>
        <v/>
      </c>
      <c r="FAC249" s="125" t="str">
        <f t="shared" ca="1" si="325"/>
        <v/>
      </c>
      <c r="FAD249" s="125" t="str">
        <f t="shared" ca="1" si="325"/>
        <v/>
      </c>
      <c r="FAE249" s="125" t="str">
        <f t="shared" ca="1" si="325"/>
        <v/>
      </c>
      <c r="FAF249" s="125" t="str">
        <f t="shared" ca="1" si="325"/>
        <v/>
      </c>
      <c r="FAG249" s="125" t="str">
        <f t="shared" ca="1" si="325"/>
        <v/>
      </c>
      <c r="FAH249" s="125" t="str">
        <f t="shared" ca="1" si="325"/>
        <v/>
      </c>
      <c r="FAI249" s="125" t="str">
        <f t="shared" ca="1" si="325"/>
        <v/>
      </c>
      <c r="FAJ249" s="125" t="str">
        <f t="shared" ca="1" si="325"/>
        <v/>
      </c>
      <c r="FAK249" s="125" t="str">
        <f t="shared" ca="1" si="325"/>
        <v/>
      </c>
      <c r="FAL249" s="125" t="str">
        <f t="shared" ca="1" si="325"/>
        <v/>
      </c>
      <c r="FAM249" s="125" t="str">
        <f t="shared" ca="1" si="325"/>
        <v/>
      </c>
      <c r="FAN249" s="125" t="str">
        <f t="shared" ca="1" si="325"/>
        <v/>
      </c>
      <c r="FAO249" s="125" t="str">
        <f t="shared" ref="FAO249:FCZ249" ca="1" si="326">IFERROR(INDEX(UNSPSCDes,MATCH(INDIRECT(ADDRESS(ROW(),COLUMN()-1,4)),UNSPSCCode,0)),"")</f>
        <v/>
      </c>
      <c r="FAP249" s="125" t="str">
        <f t="shared" ca="1" si="326"/>
        <v/>
      </c>
      <c r="FAQ249" s="125" t="str">
        <f t="shared" ca="1" si="326"/>
        <v/>
      </c>
      <c r="FAR249" s="125" t="str">
        <f t="shared" ca="1" si="326"/>
        <v/>
      </c>
      <c r="FAS249" s="125" t="str">
        <f t="shared" ca="1" si="326"/>
        <v/>
      </c>
      <c r="FAT249" s="125" t="str">
        <f t="shared" ca="1" si="326"/>
        <v/>
      </c>
      <c r="FAU249" s="125" t="str">
        <f t="shared" ca="1" si="326"/>
        <v/>
      </c>
      <c r="FAV249" s="125" t="str">
        <f t="shared" ca="1" si="326"/>
        <v/>
      </c>
      <c r="FAW249" s="125" t="str">
        <f t="shared" ca="1" si="326"/>
        <v/>
      </c>
      <c r="FAX249" s="125" t="str">
        <f t="shared" ca="1" si="326"/>
        <v/>
      </c>
      <c r="FAY249" s="125" t="str">
        <f t="shared" ca="1" si="326"/>
        <v/>
      </c>
      <c r="FAZ249" s="125" t="str">
        <f t="shared" ca="1" si="326"/>
        <v/>
      </c>
      <c r="FBA249" s="125" t="str">
        <f t="shared" ca="1" si="326"/>
        <v/>
      </c>
      <c r="FBB249" s="125" t="str">
        <f t="shared" ca="1" si="326"/>
        <v/>
      </c>
      <c r="FBC249" s="125" t="str">
        <f t="shared" ca="1" si="326"/>
        <v/>
      </c>
      <c r="FBD249" s="125" t="str">
        <f t="shared" ca="1" si="326"/>
        <v/>
      </c>
      <c r="FBE249" s="125" t="str">
        <f t="shared" ca="1" si="326"/>
        <v/>
      </c>
      <c r="FBF249" s="125" t="str">
        <f t="shared" ca="1" si="326"/>
        <v/>
      </c>
      <c r="FBG249" s="125" t="str">
        <f t="shared" ca="1" si="326"/>
        <v/>
      </c>
      <c r="FBH249" s="125" t="str">
        <f t="shared" ca="1" si="326"/>
        <v/>
      </c>
      <c r="FBI249" s="125" t="str">
        <f t="shared" ca="1" si="326"/>
        <v/>
      </c>
      <c r="FBJ249" s="125" t="str">
        <f t="shared" ca="1" si="326"/>
        <v/>
      </c>
      <c r="FBK249" s="125" t="str">
        <f t="shared" ca="1" si="326"/>
        <v/>
      </c>
      <c r="FBL249" s="125" t="str">
        <f t="shared" ca="1" si="326"/>
        <v/>
      </c>
      <c r="FBM249" s="125" t="str">
        <f t="shared" ca="1" si="326"/>
        <v/>
      </c>
      <c r="FBN249" s="125" t="str">
        <f t="shared" ca="1" si="326"/>
        <v/>
      </c>
      <c r="FBO249" s="125" t="str">
        <f t="shared" ca="1" si="326"/>
        <v/>
      </c>
      <c r="FBP249" s="125" t="str">
        <f t="shared" ca="1" si="326"/>
        <v/>
      </c>
      <c r="FBQ249" s="125" t="str">
        <f t="shared" ca="1" si="326"/>
        <v/>
      </c>
      <c r="FBR249" s="125" t="str">
        <f t="shared" ca="1" si="326"/>
        <v/>
      </c>
      <c r="FBS249" s="125" t="str">
        <f t="shared" ca="1" si="326"/>
        <v/>
      </c>
      <c r="FBT249" s="125" t="str">
        <f t="shared" ca="1" si="326"/>
        <v/>
      </c>
      <c r="FBU249" s="125" t="str">
        <f t="shared" ca="1" si="326"/>
        <v/>
      </c>
      <c r="FBV249" s="125" t="str">
        <f t="shared" ca="1" si="326"/>
        <v/>
      </c>
      <c r="FBW249" s="125" t="str">
        <f t="shared" ca="1" si="326"/>
        <v/>
      </c>
      <c r="FBX249" s="125" t="str">
        <f t="shared" ca="1" si="326"/>
        <v/>
      </c>
      <c r="FBY249" s="125" t="str">
        <f t="shared" ca="1" si="326"/>
        <v/>
      </c>
      <c r="FBZ249" s="125" t="str">
        <f t="shared" ca="1" si="326"/>
        <v/>
      </c>
      <c r="FCA249" s="125" t="str">
        <f t="shared" ca="1" si="326"/>
        <v/>
      </c>
      <c r="FCB249" s="125" t="str">
        <f t="shared" ca="1" si="326"/>
        <v/>
      </c>
      <c r="FCC249" s="125" t="str">
        <f t="shared" ca="1" si="326"/>
        <v/>
      </c>
      <c r="FCD249" s="125" t="str">
        <f t="shared" ca="1" si="326"/>
        <v/>
      </c>
      <c r="FCE249" s="125" t="str">
        <f t="shared" ca="1" si="326"/>
        <v/>
      </c>
      <c r="FCF249" s="125" t="str">
        <f t="shared" ca="1" si="326"/>
        <v/>
      </c>
      <c r="FCG249" s="125" t="str">
        <f t="shared" ca="1" si="326"/>
        <v/>
      </c>
      <c r="FCH249" s="125" t="str">
        <f t="shared" ca="1" si="326"/>
        <v/>
      </c>
      <c r="FCI249" s="125" t="str">
        <f t="shared" ca="1" si="326"/>
        <v/>
      </c>
      <c r="FCJ249" s="125" t="str">
        <f t="shared" ca="1" si="326"/>
        <v/>
      </c>
      <c r="FCK249" s="125" t="str">
        <f t="shared" ca="1" si="326"/>
        <v/>
      </c>
      <c r="FCL249" s="125" t="str">
        <f t="shared" ca="1" si="326"/>
        <v/>
      </c>
      <c r="FCM249" s="125" t="str">
        <f t="shared" ca="1" si="326"/>
        <v/>
      </c>
      <c r="FCN249" s="125" t="str">
        <f t="shared" ca="1" si="326"/>
        <v/>
      </c>
      <c r="FCO249" s="125" t="str">
        <f t="shared" ca="1" si="326"/>
        <v/>
      </c>
      <c r="FCP249" s="125" t="str">
        <f t="shared" ca="1" si="326"/>
        <v/>
      </c>
      <c r="FCQ249" s="125" t="str">
        <f t="shared" ca="1" si="326"/>
        <v/>
      </c>
      <c r="FCR249" s="125" t="str">
        <f t="shared" ca="1" si="326"/>
        <v/>
      </c>
      <c r="FCS249" s="125" t="str">
        <f t="shared" ca="1" si="326"/>
        <v/>
      </c>
      <c r="FCT249" s="125" t="str">
        <f t="shared" ca="1" si="326"/>
        <v/>
      </c>
      <c r="FCU249" s="125" t="str">
        <f t="shared" ca="1" si="326"/>
        <v/>
      </c>
      <c r="FCV249" s="125" t="str">
        <f t="shared" ca="1" si="326"/>
        <v/>
      </c>
      <c r="FCW249" s="125" t="str">
        <f t="shared" ca="1" si="326"/>
        <v/>
      </c>
      <c r="FCX249" s="125" t="str">
        <f t="shared" ca="1" si="326"/>
        <v/>
      </c>
      <c r="FCY249" s="125" t="str">
        <f t="shared" ca="1" si="326"/>
        <v/>
      </c>
      <c r="FCZ249" s="125" t="str">
        <f t="shared" ca="1" si="326"/>
        <v/>
      </c>
      <c r="FDA249" s="125" t="str">
        <f t="shared" ref="FDA249:FFL249" ca="1" si="327">IFERROR(INDEX(UNSPSCDes,MATCH(INDIRECT(ADDRESS(ROW(),COLUMN()-1,4)),UNSPSCCode,0)),"")</f>
        <v/>
      </c>
      <c r="FDB249" s="125" t="str">
        <f t="shared" ca="1" si="327"/>
        <v/>
      </c>
      <c r="FDC249" s="125" t="str">
        <f t="shared" ca="1" si="327"/>
        <v/>
      </c>
      <c r="FDD249" s="125" t="str">
        <f t="shared" ca="1" si="327"/>
        <v/>
      </c>
      <c r="FDE249" s="125" t="str">
        <f t="shared" ca="1" si="327"/>
        <v/>
      </c>
      <c r="FDF249" s="125" t="str">
        <f t="shared" ca="1" si="327"/>
        <v/>
      </c>
      <c r="FDG249" s="125" t="str">
        <f t="shared" ca="1" si="327"/>
        <v/>
      </c>
      <c r="FDH249" s="125" t="str">
        <f t="shared" ca="1" si="327"/>
        <v/>
      </c>
      <c r="FDI249" s="125" t="str">
        <f t="shared" ca="1" si="327"/>
        <v/>
      </c>
      <c r="FDJ249" s="125" t="str">
        <f t="shared" ca="1" si="327"/>
        <v/>
      </c>
      <c r="FDK249" s="125" t="str">
        <f t="shared" ca="1" si="327"/>
        <v/>
      </c>
      <c r="FDL249" s="125" t="str">
        <f t="shared" ca="1" si="327"/>
        <v/>
      </c>
      <c r="FDM249" s="125" t="str">
        <f t="shared" ca="1" si="327"/>
        <v/>
      </c>
      <c r="FDN249" s="125" t="str">
        <f t="shared" ca="1" si="327"/>
        <v/>
      </c>
      <c r="FDO249" s="125" t="str">
        <f t="shared" ca="1" si="327"/>
        <v/>
      </c>
      <c r="FDP249" s="125" t="str">
        <f t="shared" ca="1" si="327"/>
        <v/>
      </c>
      <c r="FDQ249" s="125" t="str">
        <f t="shared" ca="1" si="327"/>
        <v/>
      </c>
      <c r="FDR249" s="125" t="str">
        <f t="shared" ca="1" si="327"/>
        <v/>
      </c>
      <c r="FDS249" s="125" t="str">
        <f t="shared" ca="1" si="327"/>
        <v/>
      </c>
      <c r="FDT249" s="125" t="str">
        <f t="shared" ca="1" si="327"/>
        <v/>
      </c>
      <c r="FDU249" s="125" t="str">
        <f t="shared" ca="1" si="327"/>
        <v/>
      </c>
      <c r="FDV249" s="125" t="str">
        <f t="shared" ca="1" si="327"/>
        <v/>
      </c>
      <c r="FDW249" s="125" t="str">
        <f t="shared" ca="1" si="327"/>
        <v/>
      </c>
      <c r="FDX249" s="125" t="str">
        <f t="shared" ca="1" si="327"/>
        <v/>
      </c>
      <c r="FDY249" s="125" t="str">
        <f t="shared" ca="1" si="327"/>
        <v/>
      </c>
      <c r="FDZ249" s="125" t="str">
        <f t="shared" ca="1" si="327"/>
        <v/>
      </c>
      <c r="FEA249" s="125" t="str">
        <f t="shared" ca="1" si="327"/>
        <v/>
      </c>
      <c r="FEB249" s="125" t="str">
        <f t="shared" ca="1" si="327"/>
        <v/>
      </c>
      <c r="FEC249" s="125" t="str">
        <f t="shared" ca="1" si="327"/>
        <v/>
      </c>
      <c r="FED249" s="125" t="str">
        <f t="shared" ca="1" si="327"/>
        <v/>
      </c>
      <c r="FEE249" s="125" t="str">
        <f t="shared" ca="1" si="327"/>
        <v/>
      </c>
      <c r="FEF249" s="125" t="str">
        <f t="shared" ca="1" si="327"/>
        <v/>
      </c>
      <c r="FEG249" s="125" t="str">
        <f t="shared" ca="1" si="327"/>
        <v/>
      </c>
      <c r="FEH249" s="125" t="str">
        <f t="shared" ca="1" si="327"/>
        <v/>
      </c>
      <c r="FEI249" s="125" t="str">
        <f t="shared" ca="1" si="327"/>
        <v/>
      </c>
      <c r="FEJ249" s="125" t="str">
        <f t="shared" ca="1" si="327"/>
        <v/>
      </c>
      <c r="FEK249" s="125" t="str">
        <f t="shared" ca="1" si="327"/>
        <v/>
      </c>
      <c r="FEL249" s="125" t="str">
        <f t="shared" ca="1" si="327"/>
        <v/>
      </c>
      <c r="FEM249" s="125" t="str">
        <f t="shared" ca="1" si="327"/>
        <v/>
      </c>
      <c r="FEN249" s="125" t="str">
        <f t="shared" ca="1" si="327"/>
        <v/>
      </c>
      <c r="FEO249" s="125" t="str">
        <f t="shared" ca="1" si="327"/>
        <v/>
      </c>
      <c r="FEP249" s="125" t="str">
        <f t="shared" ca="1" si="327"/>
        <v/>
      </c>
      <c r="FEQ249" s="125" t="str">
        <f t="shared" ca="1" si="327"/>
        <v/>
      </c>
      <c r="FER249" s="125" t="str">
        <f t="shared" ca="1" si="327"/>
        <v/>
      </c>
      <c r="FES249" s="125" t="str">
        <f t="shared" ca="1" si="327"/>
        <v/>
      </c>
      <c r="FET249" s="125" t="str">
        <f t="shared" ca="1" si="327"/>
        <v/>
      </c>
      <c r="FEU249" s="125" t="str">
        <f t="shared" ca="1" si="327"/>
        <v/>
      </c>
      <c r="FEV249" s="125" t="str">
        <f t="shared" ca="1" si="327"/>
        <v/>
      </c>
      <c r="FEW249" s="125" t="str">
        <f t="shared" ca="1" si="327"/>
        <v/>
      </c>
      <c r="FEX249" s="125" t="str">
        <f t="shared" ca="1" si="327"/>
        <v/>
      </c>
      <c r="FEY249" s="125" t="str">
        <f t="shared" ca="1" si="327"/>
        <v/>
      </c>
      <c r="FEZ249" s="125" t="str">
        <f t="shared" ca="1" si="327"/>
        <v/>
      </c>
      <c r="FFA249" s="125" t="str">
        <f t="shared" ca="1" si="327"/>
        <v/>
      </c>
      <c r="FFB249" s="125" t="str">
        <f t="shared" ca="1" si="327"/>
        <v/>
      </c>
      <c r="FFC249" s="125" t="str">
        <f t="shared" ca="1" si="327"/>
        <v/>
      </c>
      <c r="FFD249" s="125" t="str">
        <f t="shared" ca="1" si="327"/>
        <v/>
      </c>
      <c r="FFE249" s="125" t="str">
        <f t="shared" ca="1" si="327"/>
        <v/>
      </c>
      <c r="FFF249" s="125" t="str">
        <f t="shared" ca="1" si="327"/>
        <v/>
      </c>
      <c r="FFG249" s="125" t="str">
        <f t="shared" ca="1" si="327"/>
        <v/>
      </c>
      <c r="FFH249" s="125" t="str">
        <f t="shared" ca="1" si="327"/>
        <v/>
      </c>
      <c r="FFI249" s="125" t="str">
        <f t="shared" ca="1" si="327"/>
        <v/>
      </c>
      <c r="FFJ249" s="125" t="str">
        <f t="shared" ca="1" si="327"/>
        <v/>
      </c>
      <c r="FFK249" s="125" t="str">
        <f t="shared" ca="1" si="327"/>
        <v/>
      </c>
      <c r="FFL249" s="125" t="str">
        <f t="shared" ca="1" si="327"/>
        <v/>
      </c>
      <c r="FFM249" s="125" t="str">
        <f t="shared" ref="FFM249:FHX249" ca="1" si="328">IFERROR(INDEX(UNSPSCDes,MATCH(INDIRECT(ADDRESS(ROW(),COLUMN()-1,4)),UNSPSCCode,0)),"")</f>
        <v/>
      </c>
      <c r="FFN249" s="125" t="str">
        <f t="shared" ca="1" si="328"/>
        <v/>
      </c>
      <c r="FFO249" s="125" t="str">
        <f t="shared" ca="1" si="328"/>
        <v/>
      </c>
      <c r="FFP249" s="125" t="str">
        <f t="shared" ca="1" si="328"/>
        <v/>
      </c>
      <c r="FFQ249" s="125" t="str">
        <f t="shared" ca="1" si="328"/>
        <v/>
      </c>
      <c r="FFR249" s="125" t="str">
        <f t="shared" ca="1" si="328"/>
        <v/>
      </c>
      <c r="FFS249" s="125" t="str">
        <f t="shared" ca="1" si="328"/>
        <v/>
      </c>
      <c r="FFT249" s="125" t="str">
        <f t="shared" ca="1" si="328"/>
        <v/>
      </c>
      <c r="FFU249" s="125" t="str">
        <f t="shared" ca="1" si="328"/>
        <v/>
      </c>
      <c r="FFV249" s="125" t="str">
        <f t="shared" ca="1" si="328"/>
        <v/>
      </c>
      <c r="FFW249" s="125" t="str">
        <f t="shared" ca="1" si="328"/>
        <v/>
      </c>
      <c r="FFX249" s="125" t="str">
        <f t="shared" ca="1" si="328"/>
        <v/>
      </c>
      <c r="FFY249" s="125" t="str">
        <f t="shared" ca="1" si="328"/>
        <v/>
      </c>
      <c r="FFZ249" s="125" t="str">
        <f t="shared" ca="1" si="328"/>
        <v/>
      </c>
      <c r="FGA249" s="125" t="str">
        <f t="shared" ca="1" si="328"/>
        <v/>
      </c>
      <c r="FGB249" s="125" t="str">
        <f t="shared" ca="1" si="328"/>
        <v/>
      </c>
      <c r="FGC249" s="125" t="str">
        <f t="shared" ca="1" si="328"/>
        <v/>
      </c>
      <c r="FGD249" s="125" t="str">
        <f t="shared" ca="1" si="328"/>
        <v/>
      </c>
      <c r="FGE249" s="125" t="str">
        <f t="shared" ca="1" si="328"/>
        <v/>
      </c>
      <c r="FGF249" s="125" t="str">
        <f t="shared" ca="1" si="328"/>
        <v/>
      </c>
      <c r="FGG249" s="125" t="str">
        <f t="shared" ca="1" si="328"/>
        <v/>
      </c>
      <c r="FGH249" s="125" t="str">
        <f t="shared" ca="1" si="328"/>
        <v/>
      </c>
      <c r="FGI249" s="125" t="str">
        <f t="shared" ca="1" si="328"/>
        <v/>
      </c>
      <c r="FGJ249" s="125" t="str">
        <f t="shared" ca="1" si="328"/>
        <v/>
      </c>
      <c r="FGK249" s="125" t="str">
        <f t="shared" ca="1" si="328"/>
        <v/>
      </c>
      <c r="FGL249" s="125" t="str">
        <f t="shared" ca="1" si="328"/>
        <v/>
      </c>
      <c r="FGM249" s="125" t="str">
        <f t="shared" ca="1" si="328"/>
        <v/>
      </c>
      <c r="FGN249" s="125" t="str">
        <f t="shared" ca="1" si="328"/>
        <v/>
      </c>
      <c r="FGO249" s="125" t="str">
        <f t="shared" ca="1" si="328"/>
        <v/>
      </c>
      <c r="FGP249" s="125" t="str">
        <f t="shared" ca="1" si="328"/>
        <v/>
      </c>
      <c r="FGQ249" s="125" t="str">
        <f t="shared" ca="1" si="328"/>
        <v/>
      </c>
      <c r="FGR249" s="125" t="str">
        <f t="shared" ca="1" si="328"/>
        <v/>
      </c>
      <c r="FGS249" s="125" t="str">
        <f t="shared" ca="1" si="328"/>
        <v/>
      </c>
      <c r="FGT249" s="125" t="str">
        <f t="shared" ca="1" si="328"/>
        <v/>
      </c>
      <c r="FGU249" s="125" t="str">
        <f t="shared" ca="1" si="328"/>
        <v/>
      </c>
      <c r="FGV249" s="125" t="str">
        <f t="shared" ca="1" si="328"/>
        <v/>
      </c>
      <c r="FGW249" s="125" t="str">
        <f t="shared" ca="1" si="328"/>
        <v/>
      </c>
      <c r="FGX249" s="125" t="str">
        <f t="shared" ca="1" si="328"/>
        <v/>
      </c>
      <c r="FGY249" s="125" t="str">
        <f t="shared" ca="1" si="328"/>
        <v/>
      </c>
      <c r="FGZ249" s="125" t="str">
        <f t="shared" ca="1" si="328"/>
        <v/>
      </c>
      <c r="FHA249" s="125" t="str">
        <f t="shared" ca="1" si="328"/>
        <v/>
      </c>
      <c r="FHB249" s="125" t="str">
        <f t="shared" ca="1" si="328"/>
        <v/>
      </c>
      <c r="FHC249" s="125" t="str">
        <f t="shared" ca="1" si="328"/>
        <v/>
      </c>
      <c r="FHD249" s="125" t="str">
        <f t="shared" ca="1" si="328"/>
        <v/>
      </c>
      <c r="FHE249" s="125" t="str">
        <f t="shared" ca="1" si="328"/>
        <v/>
      </c>
      <c r="FHF249" s="125" t="str">
        <f t="shared" ca="1" si="328"/>
        <v/>
      </c>
      <c r="FHG249" s="125" t="str">
        <f t="shared" ca="1" si="328"/>
        <v/>
      </c>
      <c r="FHH249" s="125" t="str">
        <f t="shared" ca="1" si="328"/>
        <v/>
      </c>
      <c r="FHI249" s="125" t="str">
        <f t="shared" ca="1" si="328"/>
        <v/>
      </c>
      <c r="FHJ249" s="125" t="str">
        <f t="shared" ca="1" si="328"/>
        <v/>
      </c>
      <c r="FHK249" s="125" t="str">
        <f t="shared" ca="1" si="328"/>
        <v/>
      </c>
      <c r="FHL249" s="125" t="str">
        <f t="shared" ca="1" si="328"/>
        <v/>
      </c>
      <c r="FHM249" s="125" t="str">
        <f t="shared" ca="1" si="328"/>
        <v/>
      </c>
      <c r="FHN249" s="125" t="str">
        <f t="shared" ca="1" si="328"/>
        <v/>
      </c>
      <c r="FHO249" s="125" t="str">
        <f t="shared" ca="1" si="328"/>
        <v/>
      </c>
      <c r="FHP249" s="125" t="str">
        <f t="shared" ca="1" si="328"/>
        <v/>
      </c>
      <c r="FHQ249" s="125" t="str">
        <f t="shared" ca="1" si="328"/>
        <v/>
      </c>
      <c r="FHR249" s="125" t="str">
        <f t="shared" ca="1" si="328"/>
        <v/>
      </c>
      <c r="FHS249" s="125" t="str">
        <f t="shared" ca="1" si="328"/>
        <v/>
      </c>
      <c r="FHT249" s="125" t="str">
        <f t="shared" ca="1" si="328"/>
        <v/>
      </c>
      <c r="FHU249" s="125" t="str">
        <f t="shared" ca="1" si="328"/>
        <v/>
      </c>
      <c r="FHV249" s="125" t="str">
        <f t="shared" ca="1" si="328"/>
        <v/>
      </c>
      <c r="FHW249" s="125" t="str">
        <f t="shared" ca="1" si="328"/>
        <v/>
      </c>
      <c r="FHX249" s="125" t="str">
        <f t="shared" ca="1" si="328"/>
        <v/>
      </c>
      <c r="FHY249" s="125" t="str">
        <f t="shared" ref="FHY249:FKJ249" ca="1" si="329">IFERROR(INDEX(UNSPSCDes,MATCH(INDIRECT(ADDRESS(ROW(),COLUMN()-1,4)),UNSPSCCode,0)),"")</f>
        <v/>
      </c>
      <c r="FHZ249" s="125" t="str">
        <f t="shared" ca="1" si="329"/>
        <v/>
      </c>
      <c r="FIA249" s="125" t="str">
        <f t="shared" ca="1" si="329"/>
        <v/>
      </c>
      <c r="FIB249" s="125" t="str">
        <f t="shared" ca="1" si="329"/>
        <v/>
      </c>
      <c r="FIC249" s="125" t="str">
        <f t="shared" ca="1" si="329"/>
        <v/>
      </c>
      <c r="FID249" s="125" t="str">
        <f t="shared" ca="1" si="329"/>
        <v/>
      </c>
      <c r="FIE249" s="125" t="str">
        <f t="shared" ca="1" si="329"/>
        <v/>
      </c>
      <c r="FIF249" s="125" t="str">
        <f t="shared" ca="1" si="329"/>
        <v/>
      </c>
      <c r="FIG249" s="125" t="str">
        <f t="shared" ca="1" si="329"/>
        <v/>
      </c>
      <c r="FIH249" s="125" t="str">
        <f t="shared" ca="1" si="329"/>
        <v/>
      </c>
      <c r="FII249" s="125" t="str">
        <f t="shared" ca="1" si="329"/>
        <v/>
      </c>
      <c r="FIJ249" s="125" t="str">
        <f t="shared" ca="1" si="329"/>
        <v/>
      </c>
      <c r="FIK249" s="125" t="str">
        <f t="shared" ca="1" si="329"/>
        <v/>
      </c>
      <c r="FIL249" s="125" t="str">
        <f t="shared" ca="1" si="329"/>
        <v/>
      </c>
      <c r="FIM249" s="125" t="str">
        <f t="shared" ca="1" si="329"/>
        <v/>
      </c>
      <c r="FIN249" s="125" t="str">
        <f t="shared" ca="1" si="329"/>
        <v/>
      </c>
      <c r="FIO249" s="125" t="str">
        <f t="shared" ca="1" si="329"/>
        <v/>
      </c>
      <c r="FIP249" s="125" t="str">
        <f t="shared" ca="1" si="329"/>
        <v/>
      </c>
      <c r="FIQ249" s="125" t="str">
        <f t="shared" ca="1" si="329"/>
        <v/>
      </c>
      <c r="FIR249" s="125" t="str">
        <f t="shared" ca="1" si="329"/>
        <v/>
      </c>
      <c r="FIS249" s="125" t="str">
        <f t="shared" ca="1" si="329"/>
        <v/>
      </c>
      <c r="FIT249" s="125" t="str">
        <f t="shared" ca="1" si="329"/>
        <v/>
      </c>
      <c r="FIU249" s="125" t="str">
        <f t="shared" ca="1" si="329"/>
        <v/>
      </c>
      <c r="FIV249" s="125" t="str">
        <f t="shared" ca="1" si="329"/>
        <v/>
      </c>
      <c r="FIW249" s="125" t="str">
        <f t="shared" ca="1" si="329"/>
        <v/>
      </c>
      <c r="FIX249" s="125" t="str">
        <f t="shared" ca="1" si="329"/>
        <v/>
      </c>
      <c r="FIY249" s="125" t="str">
        <f t="shared" ca="1" si="329"/>
        <v/>
      </c>
      <c r="FIZ249" s="125" t="str">
        <f t="shared" ca="1" si="329"/>
        <v/>
      </c>
      <c r="FJA249" s="125" t="str">
        <f t="shared" ca="1" si="329"/>
        <v/>
      </c>
      <c r="FJB249" s="125" t="str">
        <f t="shared" ca="1" si="329"/>
        <v/>
      </c>
      <c r="FJC249" s="125" t="str">
        <f t="shared" ca="1" si="329"/>
        <v/>
      </c>
      <c r="FJD249" s="125" t="str">
        <f t="shared" ca="1" si="329"/>
        <v/>
      </c>
      <c r="FJE249" s="125" t="str">
        <f t="shared" ca="1" si="329"/>
        <v/>
      </c>
      <c r="FJF249" s="125" t="str">
        <f t="shared" ca="1" si="329"/>
        <v/>
      </c>
      <c r="FJG249" s="125" t="str">
        <f t="shared" ca="1" si="329"/>
        <v/>
      </c>
      <c r="FJH249" s="125" t="str">
        <f t="shared" ca="1" si="329"/>
        <v/>
      </c>
      <c r="FJI249" s="125" t="str">
        <f t="shared" ca="1" si="329"/>
        <v/>
      </c>
      <c r="FJJ249" s="125" t="str">
        <f t="shared" ca="1" si="329"/>
        <v/>
      </c>
      <c r="FJK249" s="125" t="str">
        <f t="shared" ca="1" si="329"/>
        <v/>
      </c>
      <c r="FJL249" s="125" t="str">
        <f t="shared" ca="1" si="329"/>
        <v/>
      </c>
      <c r="FJM249" s="125" t="str">
        <f t="shared" ca="1" si="329"/>
        <v/>
      </c>
      <c r="FJN249" s="125" t="str">
        <f t="shared" ca="1" si="329"/>
        <v/>
      </c>
      <c r="FJO249" s="125" t="str">
        <f t="shared" ca="1" si="329"/>
        <v/>
      </c>
      <c r="FJP249" s="125" t="str">
        <f t="shared" ca="1" si="329"/>
        <v/>
      </c>
      <c r="FJQ249" s="125" t="str">
        <f t="shared" ca="1" si="329"/>
        <v/>
      </c>
      <c r="FJR249" s="125" t="str">
        <f t="shared" ca="1" si="329"/>
        <v/>
      </c>
      <c r="FJS249" s="125" t="str">
        <f t="shared" ca="1" si="329"/>
        <v/>
      </c>
      <c r="FJT249" s="125" t="str">
        <f t="shared" ca="1" si="329"/>
        <v/>
      </c>
      <c r="FJU249" s="125" t="str">
        <f t="shared" ca="1" si="329"/>
        <v/>
      </c>
      <c r="FJV249" s="125" t="str">
        <f t="shared" ca="1" si="329"/>
        <v/>
      </c>
      <c r="FJW249" s="125" t="str">
        <f t="shared" ca="1" si="329"/>
        <v/>
      </c>
      <c r="FJX249" s="125" t="str">
        <f t="shared" ca="1" si="329"/>
        <v/>
      </c>
      <c r="FJY249" s="125" t="str">
        <f t="shared" ca="1" si="329"/>
        <v/>
      </c>
      <c r="FJZ249" s="125" t="str">
        <f t="shared" ca="1" si="329"/>
        <v/>
      </c>
      <c r="FKA249" s="125" t="str">
        <f t="shared" ca="1" si="329"/>
        <v/>
      </c>
      <c r="FKB249" s="125" t="str">
        <f t="shared" ca="1" si="329"/>
        <v/>
      </c>
      <c r="FKC249" s="125" t="str">
        <f t="shared" ca="1" si="329"/>
        <v/>
      </c>
      <c r="FKD249" s="125" t="str">
        <f t="shared" ca="1" si="329"/>
        <v/>
      </c>
      <c r="FKE249" s="125" t="str">
        <f t="shared" ca="1" si="329"/>
        <v/>
      </c>
      <c r="FKF249" s="125" t="str">
        <f t="shared" ca="1" si="329"/>
        <v/>
      </c>
      <c r="FKG249" s="125" t="str">
        <f t="shared" ca="1" si="329"/>
        <v/>
      </c>
      <c r="FKH249" s="125" t="str">
        <f t="shared" ca="1" si="329"/>
        <v/>
      </c>
      <c r="FKI249" s="125" t="str">
        <f t="shared" ca="1" si="329"/>
        <v/>
      </c>
      <c r="FKJ249" s="125" t="str">
        <f t="shared" ca="1" si="329"/>
        <v/>
      </c>
      <c r="FKK249" s="125" t="str">
        <f t="shared" ref="FKK249:FMV249" ca="1" si="330">IFERROR(INDEX(UNSPSCDes,MATCH(INDIRECT(ADDRESS(ROW(),COLUMN()-1,4)),UNSPSCCode,0)),"")</f>
        <v/>
      </c>
      <c r="FKL249" s="125" t="str">
        <f t="shared" ca="1" si="330"/>
        <v/>
      </c>
      <c r="FKM249" s="125" t="str">
        <f t="shared" ca="1" si="330"/>
        <v/>
      </c>
      <c r="FKN249" s="125" t="str">
        <f t="shared" ca="1" si="330"/>
        <v/>
      </c>
      <c r="FKO249" s="125" t="str">
        <f t="shared" ca="1" si="330"/>
        <v/>
      </c>
      <c r="FKP249" s="125" t="str">
        <f t="shared" ca="1" si="330"/>
        <v/>
      </c>
      <c r="FKQ249" s="125" t="str">
        <f t="shared" ca="1" si="330"/>
        <v/>
      </c>
      <c r="FKR249" s="125" t="str">
        <f t="shared" ca="1" si="330"/>
        <v/>
      </c>
      <c r="FKS249" s="125" t="str">
        <f t="shared" ca="1" si="330"/>
        <v/>
      </c>
      <c r="FKT249" s="125" t="str">
        <f t="shared" ca="1" si="330"/>
        <v/>
      </c>
      <c r="FKU249" s="125" t="str">
        <f t="shared" ca="1" si="330"/>
        <v/>
      </c>
      <c r="FKV249" s="125" t="str">
        <f t="shared" ca="1" si="330"/>
        <v/>
      </c>
      <c r="FKW249" s="125" t="str">
        <f t="shared" ca="1" si="330"/>
        <v/>
      </c>
      <c r="FKX249" s="125" t="str">
        <f t="shared" ca="1" si="330"/>
        <v/>
      </c>
      <c r="FKY249" s="125" t="str">
        <f t="shared" ca="1" si="330"/>
        <v/>
      </c>
      <c r="FKZ249" s="125" t="str">
        <f t="shared" ca="1" si="330"/>
        <v/>
      </c>
      <c r="FLA249" s="125" t="str">
        <f t="shared" ca="1" si="330"/>
        <v/>
      </c>
      <c r="FLB249" s="125" t="str">
        <f t="shared" ca="1" si="330"/>
        <v/>
      </c>
      <c r="FLC249" s="125" t="str">
        <f t="shared" ca="1" si="330"/>
        <v/>
      </c>
      <c r="FLD249" s="125" t="str">
        <f t="shared" ca="1" si="330"/>
        <v/>
      </c>
      <c r="FLE249" s="125" t="str">
        <f t="shared" ca="1" si="330"/>
        <v/>
      </c>
      <c r="FLF249" s="125" t="str">
        <f t="shared" ca="1" si="330"/>
        <v/>
      </c>
      <c r="FLG249" s="125" t="str">
        <f t="shared" ca="1" si="330"/>
        <v/>
      </c>
      <c r="FLH249" s="125" t="str">
        <f t="shared" ca="1" si="330"/>
        <v/>
      </c>
      <c r="FLI249" s="125" t="str">
        <f t="shared" ca="1" si="330"/>
        <v/>
      </c>
      <c r="FLJ249" s="125" t="str">
        <f t="shared" ca="1" si="330"/>
        <v/>
      </c>
      <c r="FLK249" s="125" t="str">
        <f t="shared" ca="1" si="330"/>
        <v/>
      </c>
      <c r="FLL249" s="125" t="str">
        <f t="shared" ca="1" si="330"/>
        <v/>
      </c>
      <c r="FLM249" s="125" t="str">
        <f t="shared" ca="1" si="330"/>
        <v/>
      </c>
      <c r="FLN249" s="125" t="str">
        <f t="shared" ca="1" si="330"/>
        <v/>
      </c>
      <c r="FLO249" s="125" t="str">
        <f t="shared" ca="1" si="330"/>
        <v/>
      </c>
      <c r="FLP249" s="125" t="str">
        <f t="shared" ca="1" si="330"/>
        <v/>
      </c>
      <c r="FLQ249" s="125" t="str">
        <f t="shared" ca="1" si="330"/>
        <v/>
      </c>
      <c r="FLR249" s="125" t="str">
        <f t="shared" ca="1" si="330"/>
        <v/>
      </c>
      <c r="FLS249" s="125" t="str">
        <f t="shared" ca="1" si="330"/>
        <v/>
      </c>
      <c r="FLT249" s="125" t="str">
        <f t="shared" ca="1" si="330"/>
        <v/>
      </c>
      <c r="FLU249" s="125" t="str">
        <f t="shared" ca="1" si="330"/>
        <v/>
      </c>
      <c r="FLV249" s="125" t="str">
        <f t="shared" ca="1" si="330"/>
        <v/>
      </c>
      <c r="FLW249" s="125" t="str">
        <f t="shared" ca="1" si="330"/>
        <v/>
      </c>
      <c r="FLX249" s="125" t="str">
        <f t="shared" ca="1" si="330"/>
        <v/>
      </c>
      <c r="FLY249" s="125" t="str">
        <f t="shared" ca="1" si="330"/>
        <v/>
      </c>
      <c r="FLZ249" s="125" t="str">
        <f t="shared" ca="1" si="330"/>
        <v/>
      </c>
      <c r="FMA249" s="125" t="str">
        <f t="shared" ca="1" si="330"/>
        <v/>
      </c>
      <c r="FMB249" s="125" t="str">
        <f t="shared" ca="1" si="330"/>
        <v/>
      </c>
      <c r="FMC249" s="125" t="str">
        <f t="shared" ca="1" si="330"/>
        <v/>
      </c>
      <c r="FMD249" s="125" t="str">
        <f t="shared" ca="1" si="330"/>
        <v/>
      </c>
      <c r="FME249" s="125" t="str">
        <f t="shared" ca="1" si="330"/>
        <v/>
      </c>
      <c r="FMF249" s="125" t="str">
        <f t="shared" ca="1" si="330"/>
        <v/>
      </c>
      <c r="FMG249" s="125" t="str">
        <f t="shared" ca="1" si="330"/>
        <v/>
      </c>
      <c r="FMH249" s="125" t="str">
        <f t="shared" ca="1" si="330"/>
        <v/>
      </c>
      <c r="FMI249" s="125" t="str">
        <f t="shared" ca="1" si="330"/>
        <v/>
      </c>
      <c r="FMJ249" s="125" t="str">
        <f t="shared" ca="1" si="330"/>
        <v/>
      </c>
      <c r="FMK249" s="125" t="str">
        <f t="shared" ca="1" si="330"/>
        <v/>
      </c>
      <c r="FML249" s="125" t="str">
        <f t="shared" ca="1" si="330"/>
        <v/>
      </c>
      <c r="FMM249" s="125" t="str">
        <f t="shared" ca="1" si="330"/>
        <v/>
      </c>
      <c r="FMN249" s="125" t="str">
        <f t="shared" ca="1" si="330"/>
        <v/>
      </c>
      <c r="FMO249" s="125" t="str">
        <f t="shared" ca="1" si="330"/>
        <v/>
      </c>
      <c r="FMP249" s="125" t="str">
        <f t="shared" ca="1" si="330"/>
        <v/>
      </c>
      <c r="FMQ249" s="125" t="str">
        <f t="shared" ca="1" si="330"/>
        <v/>
      </c>
      <c r="FMR249" s="125" t="str">
        <f t="shared" ca="1" si="330"/>
        <v/>
      </c>
      <c r="FMS249" s="125" t="str">
        <f t="shared" ca="1" si="330"/>
        <v/>
      </c>
      <c r="FMT249" s="125" t="str">
        <f t="shared" ca="1" si="330"/>
        <v/>
      </c>
      <c r="FMU249" s="125" t="str">
        <f t="shared" ca="1" si="330"/>
        <v/>
      </c>
      <c r="FMV249" s="125" t="str">
        <f t="shared" ca="1" si="330"/>
        <v/>
      </c>
      <c r="FMW249" s="125" t="str">
        <f t="shared" ref="FMW249:FPH249" ca="1" si="331">IFERROR(INDEX(UNSPSCDes,MATCH(INDIRECT(ADDRESS(ROW(),COLUMN()-1,4)),UNSPSCCode,0)),"")</f>
        <v/>
      </c>
      <c r="FMX249" s="125" t="str">
        <f t="shared" ca="1" si="331"/>
        <v/>
      </c>
      <c r="FMY249" s="125" t="str">
        <f t="shared" ca="1" si="331"/>
        <v/>
      </c>
      <c r="FMZ249" s="125" t="str">
        <f t="shared" ca="1" si="331"/>
        <v/>
      </c>
      <c r="FNA249" s="125" t="str">
        <f t="shared" ca="1" si="331"/>
        <v/>
      </c>
      <c r="FNB249" s="125" t="str">
        <f t="shared" ca="1" si="331"/>
        <v/>
      </c>
      <c r="FNC249" s="125" t="str">
        <f t="shared" ca="1" si="331"/>
        <v/>
      </c>
      <c r="FND249" s="125" t="str">
        <f t="shared" ca="1" si="331"/>
        <v/>
      </c>
      <c r="FNE249" s="125" t="str">
        <f t="shared" ca="1" si="331"/>
        <v/>
      </c>
      <c r="FNF249" s="125" t="str">
        <f t="shared" ca="1" si="331"/>
        <v/>
      </c>
      <c r="FNG249" s="125" t="str">
        <f t="shared" ca="1" si="331"/>
        <v/>
      </c>
      <c r="FNH249" s="125" t="str">
        <f t="shared" ca="1" si="331"/>
        <v/>
      </c>
      <c r="FNI249" s="125" t="str">
        <f t="shared" ca="1" si="331"/>
        <v/>
      </c>
      <c r="FNJ249" s="125" t="str">
        <f t="shared" ca="1" si="331"/>
        <v/>
      </c>
      <c r="FNK249" s="125" t="str">
        <f t="shared" ca="1" si="331"/>
        <v/>
      </c>
      <c r="FNL249" s="125" t="str">
        <f t="shared" ca="1" si="331"/>
        <v/>
      </c>
      <c r="FNM249" s="125" t="str">
        <f t="shared" ca="1" si="331"/>
        <v/>
      </c>
      <c r="FNN249" s="125" t="str">
        <f t="shared" ca="1" si="331"/>
        <v/>
      </c>
      <c r="FNO249" s="125" t="str">
        <f t="shared" ca="1" si="331"/>
        <v/>
      </c>
      <c r="FNP249" s="125" t="str">
        <f t="shared" ca="1" si="331"/>
        <v/>
      </c>
      <c r="FNQ249" s="125" t="str">
        <f t="shared" ca="1" si="331"/>
        <v/>
      </c>
      <c r="FNR249" s="125" t="str">
        <f t="shared" ca="1" si="331"/>
        <v/>
      </c>
      <c r="FNS249" s="125" t="str">
        <f t="shared" ca="1" si="331"/>
        <v/>
      </c>
      <c r="FNT249" s="125" t="str">
        <f t="shared" ca="1" si="331"/>
        <v/>
      </c>
      <c r="FNU249" s="125" t="str">
        <f t="shared" ca="1" si="331"/>
        <v/>
      </c>
      <c r="FNV249" s="125" t="str">
        <f t="shared" ca="1" si="331"/>
        <v/>
      </c>
      <c r="FNW249" s="125" t="str">
        <f t="shared" ca="1" si="331"/>
        <v/>
      </c>
      <c r="FNX249" s="125" t="str">
        <f t="shared" ca="1" si="331"/>
        <v/>
      </c>
      <c r="FNY249" s="125" t="str">
        <f t="shared" ca="1" si="331"/>
        <v/>
      </c>
      <c r="FNZ249" s="125" t="str">
        <f t="shared" ca="1" si="331"/>
        <v/>
      </c>
      <c r="FOA249" s="125" t="str">
        <f t="shared" ca="1" si="331"/>
        <v/>
      </c>
      <c r="FOB249" s="125" t="str">
        <f t="shared" ca="1" si="331"/>
        <v/>
      </c>
      <c r="FOC249" s="125" t="str">
        <f t="shared" ca="1" si="331"/>
        <v/>
      </c>
      <c r="FOD249" s="125" t="str">
        <f t="shared" ca="1" si="331"/>
        <v/>
      </c>
      <c r="FOE249" s="125" t="str">
        <f t="shared" ca="1" si="331"/>
        <v/>
      </c>
      <c r="FOF249" s="125" t="str">
        <f t="shared" ca="1" si="331"/>
        <v/>
      </c>
      <c r="FOG249" s="125" t="str">
        <f t="shared" ca="1" si="331"/>
        <v/>
      </c>
      <c r="FOH249" s="125" t="str">
        <f t="shared" ca="1" si="331"/>
        <v/>
      </c>
      <c r="FOI249" s="125" t="str">
        <f t="shared" ca="1" si="331"/>
        <v/>
      </c>
      <c r="FOJ249" s="125" t="str">
        <f t="shared" ca="1" si="331"/>
        <v/>
      </c>
      <c r="FOK249" s="125" t="str">
        <f t="shared" ca="1" si="331"/>
        <v/>
      </c>
      <c r="FOL249" s="125" t="str">
        <f t="shared" ca="1" si="331"/>
        <v/>
      </c>
      <c r="FOM249" s="125" t="str">
        <f t="shared" ca="1" si="331"/>
        <v/>
      </c>
      <c r="FON249" s="125" t="str">
        <f t="shared" ca="1" si="331"/>
        <v/>
      </c>
      <c r="FOO249" s="125" t="str">
        <f t="shared" ca="1" si="331"/>
        <v/>
      </c>
      <c r="FOP249" s="125" t="str">
        <f t="shared" ca="1" si="331"/>
        <v/>
      </c>
      <c r="FOQ249" s="125" t="str">
        <f t="shared" ca="1" si="331"/>
        <v/>
      </c>
      <c r="FOR249" s="125" t="str">
        <f t="shared" ca="1" si="331"/>
        <v/>
      </c>
      <c r="FOS249" s="125" t="str">
        <f t="shared" ca="1" si="331"/>
        <v/>
      </c>
      <c r="FOT249" s="125" t="str">
        <f t="shared" ca="1" si="331"/>
        <v/>
      </c>
      <c r="FOU249" s="125" t="str">
        <f t="shared" ca="1" si="331"/>
        <v/>
      </c>
      <c r="FOV249" s="125" t="str">
        <f t="shared" ca="1" si="331"/>
        <v/>
      </c>
      <c r="FOW249" s="125" t="str">
        <f t="shared" ca="1" si="331"/>
        <v/>
      </c>
      <c r="FOX249" s="125" t="str">
        <f t="shared" ca="1" si="331"/>
        <v/>
      </c>
      <c r="FOY249" s="125" t="str">
        <f t="shared" ca="1" si="331"/>
        <v/>
      </c>
      <c r="FOZ249" s="125" t="str">
        <f t="shared" ca="1" si="331"/>
        <v/>
      </c>
      <c r="FPA249" s="125" t="str">
        <f t="shared" ca="1" si="331"/>
        <v/>
      </c>
      <c r="FPB249" s="125" t="str">
        <f t="shared" ca="1" si="331"/>
        <v/>
      </c>
      <c r="FPC249" s="125" t="str">
        <f t="shared" ca="1" si="331"/>
        <v/>
      </c>
      <c r="FPD249" s="125" t="str">
        <f t="shared" ca="1" si="331"/>
        <v/>
      </c>
      <c r="FPE249" s="125" t="str">
        <f t="shared" ca="1" si="331"/>
        <v/>
      </c>
      <c r="FPF249" s="125" t="str">
        <f t="shared" ca="1" si="331"/>
        <v/>
      </c>
      <c r="FPG249" s="125" t="str">
        <f t="shared" ca="1" si="331"/>
        <v/>
      </c>
      <c r="FPH249" s="125" t="str">
        <f t="shared" ca="1" si="331"/>
        <v/>
      </c>
      <c r="FPI249" s="125" t="str">
        <f t="shared" ref="FPI249:FRT249" ca="1" si="332">IFERROR(INDEX(UNSPSCDes,MATCH(INDIRECT(ADDRESS(ROW(),COLUMN()-1,4)),UNSPSCCode,0)),"")</f>
        <v/>
      </c>
      <c r="FPJ249" s="125" t="str">
        <f t="shared" ca="1" si="332"/>
        <v/>
      </c>
      <c r="FPK249" s="125" t="str">
        <f t="shared" ca="1" si="332"/>
        <v/>
      </c>
      <c r="FPL249" s="125" t="str">
        <f t="shared" ca="1" si="332"/>
        <v/>
      </c>
      <c r="FPM249" s="125" t="str">
        <f t="shared" ca="1" si="332"/>
        <v/>
      </c>
      <c r="FPN249" s="125" t="str">
        <f t="shared" ca="1" si="332"/>
        <v/>
      </c>
      <c r="FPO249" s="125" t="str">
        <f t="shared" ca="1" si="332"/>
        <v/>
      </c>
      <c r="FPP249" s="125" t="str">
        <f t="shared" ca="1" si="332"/>
        <v/>
      </c>
      <c r="FPQ249" s="125" t="str">
        <f t="shared" ca="1" si="332"/>
        <v/>
      </c>
      <c r="FPR249" s="125" t="str">
        <f t="shared" ca="1" si="332"/>
        <v/>
      </c>
      <c r="FPS249" s="125" t="str">
        <f t="shared" ca="1" si="332"/>
        <v/>
      </c>
      <c r="FPT249" s="125" t="str">
        <f t="shared" ca="1" si="332"/>
        <v/>
      </c>
      <c r="FPU249" s="125" t="str">
        <f t="shared" ca="1" si="332"/>
        <v/>
      </c>
      <c r="FPV249" s="125" t="str">
        <f t="shared" ca="1" si="332"/>
        <v/>
      </c>
      <c r="FPW249" s="125" t="str">
        <f t="shared" ca="1" si="332"/>
        <v/>
      </c>
      <c r="FPX249" s="125" t="str">
        <f t="shared" ca="1" si="332"/>
        <v/>
      </c>
      <c r="FPY249" s="125" t="str">
        <f t="shared" ca="1" si="332"/>
        <v/>
      </c>
      <c r="FPZ249" s="125" t="str">
        <f t="shared" ca="1" si="332"/>
        <v/>
      </c>
      <c r="FQA249" s="125" t="str">
        <f t="shared" ca="1" si="332"/>
        <v/>
      </c>
      <c r="FQB249" s="125" t="str">
        <f t="shared" ca="1" si="332"/>
        <v/>
      </c>
      <c r="FQC249" s="125" t="str">
        <f t="shared" ca="1" si="332"/>
        <v/>
      </c>
      <c r="FQD249" s="125" t="str">
        <f t="shared" ca="1" si="332"/>
        <v/>
      </c>
      <c r="FQE249" s="125" t="str">
        <f t="shared" ca="1" si="332"/>
        <v/>
      </c>
      <c r="FQF249" s="125" t="str">
        <f t="shared" ca="1" si="332"/>
        <v/>
      </c>
      <c r="FQG249" s="125" t="str">
        <f t="shared" ca="1" si="332"/>
        <v/>
      </c>
      <c r="FQH249" s="125" t="str">
        <f t="shared" ca="1" si="332"/>
        <v/>
      </c>
      <c r="FQI249" s="125" t="str">
        <f t="shared" ca="1" si="332"/>
        <v/>
      </c>
      <c r="FQJ249" s="125" t="str">
        <f t="shared" ca="1" si="332"/>
        <v/>
      </c>
      <c r="FQK249" s="125" t="str">
        <f t="shared" ca="1" si="332"/>
        <v/>
      </c>
      <c r="FQL249" s="125" t="str">
        <f t="shared" ca="1" si="332"/>
        <v/>
      </c>
      <c r="FQM249" s="125" t="str">
        <f t="shared" ca="1" si="332"/>
        <v/>
      </c>
      <c r="FQN249" s="125" t="str">
        <f t="shared" ca="1" si="332"/>
        <v/>
      </c>
      <c r="FQO249" s="125" t="str">
        <f t="shared" ca="1" si="332"/>
        <v/>
      </c>
      <c r="FQP249" s="125" t="str">
        <f t="shared" ca="1" si="332"/>
        <v/>
      </c>
      <c r="FQQ249" s="125" t="str">
        <f t="shared" ca="1" si="332"/>
        <v/>
      </c>
      <c r="FQR249" s="125" t="str">
        <f t="shared" ca="1" si="332"/>
        <v/>
      </c>
      <c r="FQS249" s="125" t="str">
        <f t="shared" ca="1" si="332"/>
        <v/>
      </c>
      <c r="FQT249" s="125" t="str">
        <f t="shared" ca="1" si="332"/>
        <v/>
      </c>
      <c r="FQU249" s="125" t="str">
        <f t="shared" ca="1" si="332"/>
        <v/>
      </c>
      <c r="FQV249" s="125" t="str">
        <f t="shared" ca="1" si="332"/>
        <v/>
      </c>
      <c r="FQW249" s="125" t="str">
        <f t="shared" ca="1" si="332"/>
        <v/>
      </c>
      <c r="FQX249" s="125" t="str">
        <f t="shared" ca="1" si="332"/>
        <v/>
      </c>
      <c r="FQY249" s="125" t="str">
        <f t="shared" ca="1" si="332"/>
        <v/>
      </c>
      <c r="FQZ249" s="125" t="str">
        <f t="shared" ca="1" si="332"/>
        <v/>
      </c>
      <c r="FRA249" s="125" t="str">
        <f t="shared" ca="1" si="332"/>
        <v/>
      </c>
      <c r="FRB249" s="125" t="str">
        <f t="shared" ca="1" si="332"/>
        <v/>
      </c>
      <c r="FRC249" s="125" t="str">
        <f t="shared" ca="1" si="332"/>
        <v/>
      </c>
      <c r="FRD249" s="125" t="str">
        <f t="shared" ca="1" si="332"/>
        <v/>
      </c>
      <c r="FRE249" s="125" t="str">
        <f t="shared" ca="1" si="332"/>
        <v/>
      </c>
      <c r="FRF249" s="125" t="str">
        <f t="shared" ca="1" si="332"/>
        <v/>
      </c>
      <c r="FRG249" s="125" t="str">
        <f t="shared" ca="1" si="332"/>
        <v/>
      </c>
      <c r="FRH249" s="125" t="str">
        <f t="shared" ca="1" si="332"/>
        <v/>
      </c>
      <c r="FRI249" s="125" t="str">
        <f t="shared" ca="1" si="332"/>
        <v/>
      </c>
      <c r="FRJ249" s="125" t="str">
        <f t="shared" ca="1" si="332"/>
        <v/>
      </c>
      <c r="FRK249" s="125" t="str">
        <f t="shared" ca="1" si="332"/>
        <v/>
      </c>
      <c r="FRL249" s="125" t="str">
        <f t="shared" ca="1" si="332"/>
        <v/>
      </c>
      <c r="FRM249" s="125" t="str">
        <f t="shared" ca="1" si="332"/>
        <v/>
      </c>
      <c r="FRN249" s="125" t="str">
        <f t="shared" ca="1" si="332"/>
        <v/>
      </c>
      <c r="FRO249" s="125" t="str">
        <f t="shared" ca="1" si="332"/>
        <v/>
      </c>
      <c r="FRP249" s="125" t="str">
        <f t="shared" ca="1" si="332"/>
        <v/>
      </c>
      <c r="FRQ249" s="125" t="str">
        <f t="shared" ca="1" si="332"/>
        <v/>
      </c>
      <c r="FRR249" s="125" t="str">
        <f t="shared" ca="1" si="332"/>
        <v/>
      </c>
      <c r="FRS249" s="125" t="str">
        <f t="shared" ca="1" si="332"/>
        <v/>
      </c>
      <c r="FRT249" s="125" t="str">
        <f t="shared" ca="1" si="332"/>
        <v/>
      </c>
      <c r="FRU249" s="125" t="str">
        <f t="shared" ref="FRU249:FUF249" ca="1" si="333">IFERROR(INDEX(UNSPSCDes,MATCH(INDIRECT(ADDRESS(ROW(),COLUMN()-1,4)),UNSPSCCode,0)),"")</f>
        <v/>
      </c>
      <c r="FRV249" s="125" t="str">
        <f t="shared" ca="1" si="333"/>
        <v/>
      </c>
      <c r="FRW249" s="125" t="str">
        <f t="shared" ca="1" si="333"/>
        <v/>
      </c>
      <c r="FRX249" s="125" t="str">
        <f t="shared" ca="1" si="333"/>
        <v/>
      </c>
      <c r="FRY249" s="125" t="str">
        <f t="shared" ca="1" si="333"/>
        <v/>
      </c>
      <c r="FRZ249" s="125" t="str">
        <f t="shared" ca="1" si="333"/>
        <v/>
      </c>
      <c r="FSA249" s="125" t="str">
        <f t="shared" ca="1" si="333"/>
        <v/>
      </c>
      <c r="FSB249" s="125" t="str">
        <f t="shared" ca="1" si="333"/>
        <v/>
      </c>
      <c r="FSC249" s="125" t="str">
        <f t="shared" ca="1" si="333"/>
        <v/>
      </c>
      <c r="FSD249" s="125" t="str">
        <f t="shared" ca="1" si="333"/>
        <v/>
      </c>
      <c r="FSE249" s="125" t="str">
        <f t="shared" ca="1" si="333"/>
        <v/>
      </c>
      <c r="FSF249" s="125" t="str">
        <f t="shared" ca="1" si="333"/>
        <v/>
      </c>
      <c r="FSG249" s="125" t="str">
        <f t="shared" ca="1" si="333"/>
        <v/>
      </c>
      <c r="FSH249" s="125" t="str">
        <f t="shared" ca="1" si="333"/>
        <v/>
      </c>
      <c r="FSI249" s="125" t="str">
        <f t="shared" ca="1" si="333"/>
        <v/>
      </c>
      <c r="FSJ249" s="125" t="str">
        <f t="shared" ca="1" si="333"/>
        <v/>
      </c>
      <c r="FSK249" s="125" t="str">
        <f t="shared" ca="1" si="333"/>
        <v/>
      </c>
      <c r="FSL249" s="125" t="str">
        <f t="shared" ca="1" si="333"/>
        <v/>
      </c>
      <c r="FSM249" s="125" t="str">
        <f t="shared" ca="1" si="333"/>
        <v/>
      </c>
      <c r="FSN249" s="125" t="str">
        <f t="shared" ca="1" si="333"/>
        <v/>
      </c>
      <c r="FSO249" s="125" t="str">
        <f t="shared" ca="1" si="333"/>
        <v/>
      </c>
      <c r="FSP249" s="125" t="str">
        <f t="shared" ca="1" si="333"/>
        <v/>
      </c>
      <c r="FSQ249" s="125" t="str">
        <f t="shared" ca="1" si="333"/>
        <v/>
      </c>
      <c r="FSR249" s="125" t="str">
        <f t="shared" ca="1" si="333"/>
        <v/>
      </c>
      <c r="FSS249" s="125" t="str">
        <f t="shared" ca="1" si="333"/>
        <v/>
      </c>
      <c r="FST249" s="125" t="str">
        <f t="shared" ca="1" si="333"/>
        <v/>
      </c>
      <c r="FSU249" s="125" t="str">
        <f t="shared" ca="1" si="333"/>
        <v/>
      </c>
      <c r="FSV249" s="125" t="str">
        <f t="shared" ca="1" si="333"/>
        <v/>
      </c>
      <c r="FSW249" s="125" t="str">
        <f t="shared" ca="1" si="333"/>
        <v/>
      </c>
      <c r="FSX249" s="125" t="str">
        <f t="shared" ca="1" si="333"/>
        <v/>
      </c>
      <c r="FSY249" s="125" t="str">
        <f t="shared" ca="1" si="333"/>
        <v/>
      </c>
      <c r="FSZ249" s="125" t="str">
        <f t="shared" ca="1" si="333"/>
        <v/>
      </c>
      <c r="FTA249" s="125" t="str">
        <f t="shared" ca="1" si="333"/>
        <v/>
      </c>
      <c r="FTB249" s="125" t="str">
        <f t="shared" ca="1" si="333"/>
        <v/>
      </c>
      <c r="FTC249" s="125" t="str">
        <f t="shared" ca="1" si="333"/>
        <v/>
      </c>
      <c r="FTD249" s="125" t="str">
        <f t="shared" ca="1" si="333"/>
        <v/>
      </c>
      <c r="FTE249" s="125" t="str">
        <f t="shared" ca="1" si="333"/>
        <v/>
      </c>
      <c r="FTF249" s="125" t="str">
        <f t="shared" ca="1" si="333"/>
        <v/>
      </c>
      <c r="FTG249" s="125" t="str">
        <f t="shared" ca="1" si="333"/>
        <v/>
      </c>
      <c r="FTH249" s="125" t="str">
        <f t="shared" ca="1" si="333"/>
        <v/>
      </c>
      <c r="FTI249" s="125" t="str">
        <f t="shared" ca="1" si="333"/>
        <v/>
      </c>
      <c r="FTJ249" s="125" t="str">
        <f t="shared" ca="1" si="333"/>
        <v/>
      </c>
      <c r="FTK249" s="125" t="str">
        <f t="shared" ca="1" si="333"/>
        <v/>
      </c>
      <c r="FTL249" s="125" t="str">
        <f t="shared" ca="1" si="333"/>
        <v/>
      </c>
      <c r="FTM249" s="125" t="str">
        <f t="shared" ca="1" si="333"/>
        <v/>
      </c>
      <c r="FTN249" s="125" t="str">
        <f t="shared" ca="1" si="333"/>
        <v/>
      </c>
      <c r="FTO249" s="125" t="str">
        <f t="shared" ca="1" si="333"/>
        <v/>
      </c>
      <c r="FTP249" s="125" t="str">
        <f t="shared" ca="1" si="333"/>
        <v/>
      </c>
      <c r="FTQ249" s="125" t="str">
        <f t="shared" ca="1" si="333"/>
        <v/>
      </c>
      <c r="FTR249" s="125" t="str">
        <f t="shared" ca="1" si="333"/>
        <v/>
      </c>
      <c r="FTS249" s="125" t="str">
        <f t="shared" ca="1" si="333"/>
        <v/>
      </c>
      <c r="FTT249" s="125" t="str">
        <f t="shared" ca="1" si="333"/>
        <v/>
      </c>
      <c r="FTU249" s="125" t="str">
        <f t="shared" ca="1" si="333"/>
        <v/>
      </c>
      <c r="FTV249" s="125" t="str">
        <f t="shared" ca="1" si="333"/>
        <v/>
      </c>
      <c r="FTW249" s="125" t="str">
        <f t="shared" ca="1" si="333"/>
        <v/>
      </c>
      <c r="FTX249" s="125" t="str">
        <f t="shared" ca="1" si="333"/>
        <v/>
      </c>
      <c r="FTY249" s="125" t="str">
        <f t="shared" ca="1" si="333"/>
        <v/>
      </c>
      <c r="FTZ249" s="125" t="str">
        <f t="shared" ca="1" si="333"/>
        <v/>
      </c>
      <c r="FUA249" s="125" t="str">
        <f t="shared" ca="1" si="333"/>
        <v/>
      </c>
      <c r="FUB249" s="125" t="str">
        <f t="shared" ca="1" si="333"/>
        <v/>
      </c>
      <c r="FUC249" s="125" t="str">
        <f t="shared" ca="1" si="333"/>
        <v/>
      </c>
      <c r="FUD249" s="125" t="str">
        <f t="shared" ca="1" si="333"/>
        <v/>
      </c>
      <c r="FUE249" s="125" t="str">
        <f t="shared" ca="1" si="333"/>
        <v/>
      </c>
      <c r="FUF249" s="125" t="str">
        <f t="shared" ca="1" si="333"/>
        <v/>
      </c>
      <c r="FUG249" s="125" t="str">
        <f t="shared" ref="FUG249:FWR249" ca="1" si="334">IFERROR(INDEX(UNSPSCDes,MATCH(INDIRECT(ADDRESS(ROW(),COLUMN()-1,4)),UNSPSCCode,0)),"")</f>
        <v/>
      </c>
      <c r="FUH249" s="125" t="str">
        <f t="shared" ca="1" si="334"/>
        <v/>
      </c>
      <c r="FUI249" s="125" t="str">
        <f t="shared" ca="1" si="334"/>
        <v/>
      </c>
      <c r="FUJ249" s="125" t="str">
        <f t="shared" ca="1" si="334"/>
        <v/>
      </c>
      <c r="FUK249" s="125" t="str">
        <f t="shared" ca="1" si="334"/>
        <v/>
      </c>
      <c r="FUL249" s="125" t="str">
        <f t="shared" ca="1" si="334"/>
        <v/>
      </c>
      <c r="FUM249" s="125" t="str">
        <f t="shared" ca="1" si="334"/>
        <v/>
      </c>
      <c r="FUN249" s="125" t="str">
        <f t="shared" ca="1" si="334"/>
        <v/>
      </c>
      <c r="FUO249" s="125" t="str">
        <f t="shared" ca="1" si="334"/>
        <v/>
      </c>
      <c r="FUP249" s="125" t="str">
        <f t="shared" ca="1" si="334"/>
        <v/>
      </c>
      <c r="FUQ249" s="125" t="str">
        <f t="shared" ca="1" si="334"/>
        <v/>
      </c>
      <c r="FUR249" s="125" t="str">
        <f t="shared" ca="1" si="334"/>
        <v/>
      </c>
      <c r="FUS249" s="125" t="str">
        <f t="shared" ca="1" si="334"/>
        <v/>
      </c>
      <c r="FUT249" s="125" t="str">
        <f t="shared" ca="1" si="334"/>
        <v/>
      </c>
      <c r="FUU249" s="125" t="str">
        <f t="shared" ca="1" si="334"/>
        <v/>
      </c>
      <c r="FUV249" s="125" t="str">
        <f t="shared" ca="1" si="334"/>
        <v/>
      </c>
      <c r="FUW249" s="125" t="str">
        <f t="shared" ca="1" si="334"/>
        <v/>
      </c>
      <c r="FUX249" s="125" t="str">
        <f t="shared" ca="1" si="334"/>
        <v/>
      </c>
      <c r="FUY249" s="125" t="str">
        <f t="shared" ca="1" si="334"/>
        <v/>
      </c>
      <c r="FUZ249" s="125" t="str">
        <f t="shared" ca="1" si="334"/>
        <v/>
      </c>
      <c r="FVA249" s="125" t="str">
        <f t="shared" ca="1" si="334"/>
        <v/>
      </c>
      <c r="FVB249" s="125" t="str">
        <f t="shared" ca="1" si="334"/>
        <v/>
      </c>
      <c r="FVC249" s="125" t="str">
        <f t="shared" ca="1" si="334"/>
        <v/>
      </c>
      <c r="FVD249" s="125" t="str">
        <f t="shared" ca="1" si="334"/>
        <v/>
      </c>
      <c r="FVE249" s="125" t="str">
        <f t="shared" ca="1" si="334"/>
        <v/>
      </c>
      <c r="FVF249" s="125" t="str">
        <f t="shared" ca="1" si="334"/>
        <v/>
      </c>
      <c r="FVG249" s="125" t="str">
        <f t="shared" ca="1" si="334"/>
        <v/>
      </c>
      <c r="FVH249" s="125" t="str">
        <f t="shared" ca="1" si="334"/>
        <v/>
      </c>
      <c r="FVI249" s="125" t="str">
        <f t="shared" ca="1" si="334"/>
        <v/>
      </c>
      <c r="FVJ249" s="125" t="str">
        <f t="shared" ca="1" si="334"/>
        <v/>
      </c>
      <c r="FVK249" s="125" t="str">
        <f t="shared" ca="1" si="334"/>
        <v/>
      </c>
      <c r="FVL249" s="125" t="str">
        <f t="shared" ca="1" si="334"/>
        <v/>
      </c>
      <c r="FVM249" s="125" t="str">
        <f t="shared" ca="1" si="334"/>
        <v/>
      </c>
      <c r="FVN249" s="125" t="str">
        <f t="shared" ca="1" si="334"/>
        <v/>
      </c>
      <c r="FVO249" s="125" t="str">
        <f t="shared" ca="1" si="334"/>
        <v/>
      </c>
      <c r="FVP249" s="125" t="str">
        <f t="shared" ca="1" si="334"/>
        <v/>
      </c>
      <c r="FVQ249" s="125" t="str">
        <f t="shared" ca="1" si="334"/>
        <v/>
      </c>
      <c r="FVR249" s="125" t="str">
        <f t="shared" ca="1" si="334"/>
        <v/>
      </c>
      <c r="FVS249" s="125" t="str">
        <f t="shared" ca="1" si="334"/>
        <v/>
      </c>
      <c r="FVT249" s="125" t="str">
        <f t="shared" ca="1" si="334"/>
        <v/>
      </c>
      <c r="FVU249" s="125" t="str">
        <f t="shared" ca="1" si="334"/>
        <v/>
      </c>
      <c r="FVV249" s="125" t="str">
        <f t="shared" ca="1" si="334"/>
        <v/>
      </c>
      <c r="FVW249" s="125" t="str">
        <f t="shared" ca="1" si="334"/>
        <v/>
      </c>
      <c r="FVX249" s="125" t="str">
        <f t="shared" ca="1" si="334"/>
        <v/>
      </c>
      <c r="FVY249" s="125" t="str">
        <f t="shared" ca="1" si="334"/>
        <v/>
      </c>
      <c r="FVZ249" s="125" t="str">
        <f t="shared" ca="1" si="334"/>
        <v/>
      </c>
      <c r="FWA249" s="125" t="str">
        <f t="shared" ca="1" si="334"/>
        <v/>
      </c>
      <c r="FWB249" s="125" t="str">
        <f t="shared" ca="1" si="334"/>
        <v/>
      </c>
      <c r="FWC249" s="125" t="str">
        <f t="shared" ca="1" si="334"/>
        <v/>
      </c>
      <c r="FWD249" s="125" t="str">
        <f t="shared" ca="1" si="334"/>
        <v/>
      </c>
      <c r="FWE249" s="125" t="str">
        <f t="shared" ca="1" si="334"/>
        <v/>
      </c>
      <c r="FWF249" s="125" t="str">
        <f t="shared" ca="1" si="334"/>
        <v/>
      </c>
      <c r="FWG249" s="125" t="str">
        <f t="shared" ca="1" si="334"/>
        <v/>
      </c>
      <c r="FWH249" s="125" t="str">
        <f t="shared" ca="1" si="334"/>
        <v/>
      </c>
      <c r="FWI249" s="125" t="str">
        <f t="shared" ca="1" si="334"/>
        <v/>
      </c>
      <c r="FWJ249" s="125" t="str">
        <f t="shared" ca="1" si="334"/>
        <v/>
      </c>
      <c r="FWK249" s="125" t="str">
        <f t="shared" ca="1" si="334"/>
        <v/>
      </c>
      <c r="FWL249" s="125" t="str">
        <f t="shared" ca="1" si="334"/>
        <v/>
      </c>
      <c r="FWM249" s="125" t="str">
        <f t="shared" ca="1" si="334"/>
        <v/>
      </c>
      <c r="FWN249" s="125" t="str">
        <f t="shared" ca="1" si="334"/>
        <v/>
      </c>
      <c r="FWO249" s="125" t="str">
        <f t="shared" ca="1" si="334"/>
        <v/>
      </c>
      <c r="FWP249" s="125" t="str">
        <f t="shared" ca="1" si="334"/>
        <v/>
      </c>
      <c r="FWQ249" s="125" t="str">
        <f t="shared" ca="1" si="334"/>
        <v/>
      </c>
      <c r="FWR249" s="125" t="str">
        <f t="shared" ca="1" si="334"/>
        <v/>
      </c>
      <c r="FWS249" s="125" t="str">
        <f t="shared" ref="FWS249:FZD249" ca="1" si="335">IFERROR(INDEX(UNSPSCDes,MATCH(INDIRECT(ADDRESS(ROW(),COLUMN()-1,4)),UNSPSCCode,0)),"")</f>
        <v/>
      </c>
      <c r="FWT249" s="125" t="str">
        <f t="shared" ca="1" si="335"/>
        <v/>
      </c>
      <c r="FWU249" s="125" t="str">
        <f t="shared" ca="1" si="335"/>
        <v/>
      </c>
      <c r="FWV249" s="125" t="str">
        <f t="shared" ca="1" si="335"/>
        <v/>
      </c>
      <c r="FWW249" s="125" t="str">
        <f t="shared" ca="1" si="335"/>
        <v/>
      </c>
      <c r="FWX249" s="125" t="str">
        <f t="shared" ca="1" si="335"/>
        <v/>
      </c>
      <c r="FWY249" s="125" t="str">
        <f t="shared" ca="1" si="335"/>
        <v/>
      </c>
      <c r="FWZ249" s="125" t="str">
        <f t="shared" ca="1" si="335"/>
        <v/>
      </c>
      <c r="FXA249" s="125" t="str">
        <f t="shared" ca="1" si="335"/>
        <v/>
      </c>
      <c r="FXB249" s="125" t="str">
        <f t="shared" ca="1" si="335"/>
        <v/>
      </c>
      <c r="FXC249" s="125" t="str">
        <f t="shared" ca="1" si="335"/>
        <v/>
      </c>
      <c r="FXD249" s="125" t="str">
        <f t="shared" ca="1" si="335"/>
        <v/>
      </c>
      <c r="FXE249" s="125" t="str">
        <f t="shared" ca="1" si="335"/>
        <v/>
      </c>
      <c r="FXF249" s="125" t="str">
        <f t="shared" ca="1" si="335"/>
        <v/>
      </c>
      <c r="FXG249" s="125" t="str">
        <f t="shared" ca="1" si="335"/>
        <v/>
      </c>
      <c r="FXH249" s="125" t="str">
        <f t="shared" ca="1" si="335"/>
        <v/>
      </c>
      <c r="FXI249" s="125" t="str">
        <f t="shared" ca="1" si="335"/>
        <v/>
      </c>
      <c r="FXJ249" s="125" t="str">
        <f t="shared" ca="1" si="335"/>
        <v/>
      </c>
      <c r="FXK249" s="125" t="str">
        <f t="shared" ca="1" si="335"/>
        <v/>
      </c>
      <c r="FXL249" s="125" t="str">
        <f t="shared" ca="1" si="335"/>
        <v/>
      </c>
      <c r="FXM249" s="125" t="str">
        <f t="shared" ca="1" si="335"/>
        <v/>
      </c>
      <c r="FXN249" s="125" t="str">
        <f t="shared" ca="1" si="335"/>
        <v/>
      </c>
      <c r="FXO249" s="125" t="str">
        <f t="shared" ca="1" si="335"/>
        <v/>
      </c>
      <c r="FXP249" s="125" t="str">
        <f t="shared" ca="1" si="335"/>
        <v/>
      </c>
      <c r="FXQ249" s="125" t="str">
        <f t="shared" ca="1" si="335"/>
        <v/>
      </c>
      <c r="FXR249" s="125" t="str">
        <f t="shared" ca="1" si="335"/>
        <v/>
      </c>
      <c r="FXS249" s="125" t="str">
        <f t="shared" ca="1" si="335"/>
        <v/>
      </c>
      <c r="FXT249" s="125" t="str">
        <f t="shared" ca="1" si="335"/>
        <v/>
      </c>
      <c r="FXU249" s="125" t="str">
        <f t="shared" ca="1" si="335"/>
        <v/>
      </c>
      <c r="FXV249" s="125" t="str">
        <f t="shared" ca="1" si="335"/>
        <v/>
      </c>
      <c r="FXW249" s="125" t="str">
        <f t="shared" ca="1" si="335"/>
        <v/>
      </c>
      <c r="FXX249" s="125" t="str">
        <f t="shared" ca="1" si="335"/>
        <v/>
      </c>
      <c r="FXY249" s="125" t="str">
        <f t="shared" ca="1" si="335"/>
        <v/>
      </c>
      <c r="FXZ249" s="125" t="str">
        <f t="shared" ca="1" si="335"/>
        <v/>
      </c>
      <c r="FYA249" s="125" t="str">
        <f t="shared" ca="1" si="335"/>
        <v/>
      </c>
      <c r="FYB249" s="125" t="str">
        <f t="shared" ca="1" si="335"/>
        <v/>
      </c>
      <c r="FYC249" s="125" t="str">
        <f t="shared" ca="1" si="335"/>
        <v/>
      </c>
      <c r="FYD249" s="125" t="str">
        <f t="shared" ca="1" si="335"/>
        <v/>
      </c>
      <c r="FYE249" s="125" t="str">
        <f t="shared" ca="1" si="335"/>
        <v/>
      </c>
      <c r="FYF249" s="125" t="str">
        <f t="shared" ca="1" si="335"/>
        <v/>
      </c>
      <c r="FYG249" s="125" t="str">
        <f t="shared" ca="1" si="335"/>
        <v/>
      </c>
      <c r="FYH249" s="125" t="str">
        <f t="shared" ca="1" si="335"/>
        <v/>
      </c>
      <c r="FYI249" s="125" t="str">
        <f t="shared" ca="1" si="335"/>
        <v/>
      </c>
      <c r="FYJ249" s="125" t="str">
        <f t="shared" ca="1" si="335"/>
        <v/>
      </c>
      <c r="FYK249" s="125" t="str">
        <f t="shared" ca="1" si="335"/>
        <v/>
      </c>
      <c r="FYL249" s="125" t="str">
        <f t="shared" ca="1" si="335"/>
        <v/>
      </c>
      <c r="FYM249" s="125" t="str">
        <f t="shared" ca="1" si="335"/>
        <v/>
      </c>
      <c r="FYN249" s="125" t="str">
        <f t="shared" ca="1" si="335"/>
        <v/>
      </c>
      <c r="FYO249" s="125" t="str">
        <f t="shared" ca="1" si="335"/>
        <v/>
      </c>
      <c r="FYP249" s="125" t="str">
        <f t="shared" ca="1" si="335"/>
        <v/>
      </c>
      <c r="FYQ249" s="125" t="str">
        <f t="shared" ca="1" si="335"/>
        <v/>
      </c>
      <c r="FYR249" s="125" t="str">
        <f t="shared" ca="1" si="335"/>
        <v/>
      </c>
      <c r="FYS249" s="125" t="str">
        <f t="shared" ca="1" si="335"/>
        <v/>
      </c>
      <c r="FYT249" s="125" t="str">
        <f t="shared" ca="1" si="335"/>
        <v/>
      </c>
      <c r="FYU249" s="125" t="str">
        <f t="shared" ca="1" si="335"/>
        <v/>
      </c>
      <c r="FYV249" s="125" t="str">
        <f t="shared" ca="1" si="335"/>
        <v/>
      </c>
      <c r="FYW249" s="125" t="str">
        <f t="shared" ca="1" si="335"/>
        <v/>
      </c>
      <c r="FYX249" s="125" t="str">
        <f t="shared" ca="1" si="335"/>
        <v/>
      </c>
      <c r="FYY249" s="125" t="str">
        <f t="shared" ca="1" si="335"/>
        <v/>
      </c>
      <c r="FYZ249" s="125" t="str">
        <f t="shared" ca="1" si="335"/>
        <v/>
      </c>
      <c r="FZA249" s="125" t="str">
        <f t="shared" ca="1" si="335"/>
        <v/>
      </c>
      <c r="FZB249" s="125" t="str">
        <f t="shared" ca="1" si="335"/>
        <v/>
      </c>
      <c r="FZC249" s="125" t="str">
        <f t="shared" ca="1" si="335"/>
        <v/>
      </c>
      <c r="FZD249" s="125" t="str">
        <f t="shared" ca="1" si="335"/>
        <v/>
      </c>
      <c r="FZE249" s="125" t="str">
        <f t="shared" ref="FZE249:GBP249" ca="1" si="336">IFERROR(INDEX(UNSPSCDes,MATCH(INDIRECT(ADDRESS(ROW(),COLUMN()-1,4)),UNSPSCCode,0)),"")</f>
        <v/>
      </c>
      <c r="FZF249" s="125" t="str">
        <f t="shared" ca="1" si="336"/>
        <v/>
      </c>
      <c r="FZG249" s="125" t="str">
        <f t="shared" ca="1" si="336"/>
        <v/>
      </c>
      <c r="FZH249" s="125" t="str">
        <f t="shared" ca="1" si="336"/>
        <v/>
      </c>
      <c r="FZI249" s="125" t="str">
        <f t="shared" ca="1" si="336"/>
        <v/>
      </c>
      <c r="FZJ249" s="125" t="str">
        <f t="shared" ca="1" si="336"/>
        <v/>
      </c>
      <c r="FZK249" s="125" t="str">
        <f t="shared" ca="1" si="336"/>
        <v/>
      </c>
      <c r="FZL249" s="125" t="str">
        <f t="shared" ca="1" si="336"/>
        <v/>
      </c>
      <c r="FZM249" s="125" t="str">
        <f t="shared" ca="1" si="336"/>
        <v/>
      </c>
      <c r="FZN249" s="125" t="str">
        <f t="shared" ca="1" si="336"/>
        <v/>
      </c>
      <c r="FZO249" s="125" t="str">
        <f t="shared" ca="1" si="336"/>
        <v/>
      </c>
      <c r="FZP249" s="125" t="str">
        <f t="shared" ca="1" si="336"/>
        <v/>
      </c>
      <c r="FZQ249" s="125" t="str">
        <f t="shared" ca="1" si="336"/>
        <v/>
      </c>
      <c r="FZR249" s="125" t="str">
        <f t="shared" ca="1" si="336"/>
        <v/>
      </c>
      <c r="FZS249" s="125" t="str">
        <f t="shared" ca="1" si="336"/>
        <v/>
      </c>
      <c r="FZT249" s="125" t="str">
        <f t="shared" ca="1" si="336"/>
        <v/>
      </c>
      <c r="FZU249" s="125" t="str">
        <f t="shared" ca="1" si="336"/>
        <v/>
      </c>
      <c r="FZV249" s="125" t="str">
        <f t="shared" ca="1" si="336"/>
        <v/>
      </c>
      <c r="FZW249" s="125" t="str">
        <f t="shared" ca="1" si="336"/>
        <v/>
      </c>
      <c r="FZX249" s="125" t="str">
        <f t="shared" ca="1" si="336"/>
        <v/>
      </c>
      <c r="FZY249" s="125" t="str">
        <f t="shared" ca="1" si="336"/>
        <v/>
      </c>
      <c r="FZZ249" s="125" t="str">
        <f t="shared" ca="1" si="336"/>
        <v/>
      </c>
      <c r="GAA249" s="125" t="str">
        <f t="shared" ca="1" si="336"/>
        <v/>
      </c>
      <c r="GAB249" s="125" t="str">
        <f t="shared" ca="1" si="336"/>
        <v/>
      </c>
      <c r="GAC249" s="125" t="str">
        <f t="shared" ca="1" si="336"/>
        <v/>
      </c>
      <c r="GAD249" s="125" t="str">
        <f t="shared" ca="1" si="336"/>
        <v/>
      </c>
      <c r="GAE249" s="125" t="str">
        <f t="shared" ca="1" si="336"/>
        <v/>
      </c>
      <c r="GAF249" s="125" t="str">
        <f t="shared" ca="1" si="336"/>
        <v/>
      </c>
      <c r="GAG249" s="125" t="str">
        <f t="shared" ca="1" si="336"/>
        <v/>
      </c>
      <c r="GAH249" s="125" t="str">
        <f t="shared" ca="1" si="336"/>
        <v/>
      </c>
      <c r="GAI249" s="125" t="str">
        <f t="shared" ca="1" si="336"/>
        <v/>
      </c>
      <c r="GAJ249" s="125" t="str">
        <f t="shared" ca="1" si="336"/>
        <v/>
      </c>
      <c r="GAK249" s="125" t="str">
        <f t="shared" ca="1" si="336"/>
        <v/>
      </c>
      <c r="GAL249" s="125" t="str">
        <f t="shared" ca="1" si="336"/>
        <v/>
      </c>
      <c r="GAM249" s="125" t="str">
        <f t="shared" ca="1" si="336"/>
        <v/>
      </c>
      <c r="GAN249" s="125" t="str">
        <f t="shared" ca="1" si="336"/>
        <v/>
      </c>
      <c r="GAO249" s="125" t="str">
        <f t="shared" ca="1" si="336"/>
        <v/>
      </c>
      <c r="GAP249" s="125" t="str">
        <f t="shared" ca="1" si="336"/>
        <v/>
      </c>
      <c r="GAQ249" s="125" t="str">
        <f t="shared" ca="1" si="336"/>
        <v/>
      </c>
      <c r="GAR249" s="125" t="str">
        <f t="shared" ca="1" si="336"/>
        <v/>
      </c>
      <c r="GAS249" s="125" t="str">
        <f t="shared" ca="1" si="336"/>
        <v/>
      </c>
      <c r="GAT249" s="125" t="str">
        <f t="shared" ca="1" si="336"/>
        <v/>
      </c>
      <c r="GAU249" s="125" t="str">
        <f t="shared" ca="1" si="336"/>
        <v/>
      </c>
      <c r="GAV249" s="125" t="str">
        <f t="shared" ca="1" si="336"/>
        <v/>
      </c>
      <c r="GAW249" s="125" t="str">
        <f t="shared" ca="1" si="336"/>
        <v/>
      </c>
      <c r="GAX249" s="125" t="str">
        <f t="shared" ca="1" si="336"/>
        <v/>
      </c>
      <c r="GAY249" s="125" t="str">
        <f t="shared" ca="1" si="336"/>
        <v/>
      </c>
      <c r="GAZ249" s="125" t="str">
        <f t="shared" ca="1" si="336"/>
        <v/>
      </c>
      <c r="GBA249" s="125" t="str">
        <f t="shared" ca="1" si="336"/>
        <v/>
      </c>
      <c r="GBB249" s="125" t="str">
        <f t="shared" ca="1" si="336"/>
        <v/>
      </c>
      <c r="GBC249" s="125" t="str">
        <f t="shared" ca="1" si="336"/>
        <v/>
      </c>
      <c r="GBD249" s="125" t="str">
        <f t="shared" ca="1" si="336"/>
        <v/>
      </c>
      <c r="GBE249" s="125" t="str">
        <f t="shared" ca="1" si="336"/>
        <v/>
      </c>
      <c r="GBF249" s="125" t="str">
        <f t="shared" ca="1" si="336"/>
        <v/>
      </c>
      <c r="GBG249" s="125" t="str">
        <f t="shared" ca="1" si="336"/>
        <v/>
      </c>
      <c r="GBH249" s="125" t="str">
        <f t="shared" ca="1" si="336"/>
        <v/>
      </c>
      <c r="GBI249" s="125" t="str">
        <f t="shared" ca="1" si="336"/>
        <v/>
      </c>
      <c r="GBJ249" s="125" t="str">
        <f t="shared" ca="1" si="336"/>
        <v/>
      </c>
      <c r="GBK249" s="125" t="str">
        <f t="shared" ca="1" si="336"/>
        <v/>
      </c>
      <c r="GBL249" s="125" t="str">
        <f t="shared" ca="1" si="336"/>
        <v/>
      </c>
      <c r="GBM249" s="125" t="str">
        <f t="shared" ca="1" si="336"/>
        <v/>
      </c>
      <c r="GBN249" s="125" t="str">
        <f t="shared" ca="1" si="336"/>
        <v/>
      </c>
      <c r="GBO249" s="125" t="str">
        <f t="shared" ca="1" si="336"/>
        <v/>
      </c>
      <c r="GBP249" s="125" t="str">
        <f t="shared" ca="1" si="336"/>
        <v/>
      </c>
      <c r="GBQ249" s="125" t="str">
        <f t="shared" ref="GBQ249:GEB249" ca="1" si="337">IFERROR(INDEX(UNSPSCDes,MATCH(INDIRECT(ADDRESS(ROW(),COLUMN()-1,4)),UNSPSCCode,0)),"")</f>
        <v/>
      </c>
      <c r="GBR249" s="125" t="str">
        <f t="shared" ca="1" si="337"/>
        <v/>
      </c>
      <c r="GBS249" s="125" t="str">
        <f t="shared" ca="1" si="337"/>
        <v/>
      </c>
      <c r="GBT249" s="125" t="str">
        <f t="shared" ca="1" si="337"/>
        <v/>
      </c>
      <c r="GBU249" s="125" t="str">
        <f t="shared" ca="1" si="337"/>
        <v/>
      </c>
      <c r="GBV249" s="125" t="str">
        <f t="shared" ca="1" si="337"/>
        <v/>
      </c>
      <c r="GBW249" s="125" t="str">
        <f t="shared" ca="1" si="337"/>
        <v/>
      </c>
      <c r="GBX249" s="125" t="str">
        <f t="shared" ca="1" si="337"/>
        <v/>
      </c>
      <c r="GBY249" s="125" t="str">
        <f t="shared" ca="1" si="337"/>
        <v/>
      </c>
      <c r="GBZ249" s="125" t="str">
        <f t="shared" ca="1" si="337"/>
        <v/>
      </c>
      <c r="GCA249" s="125" t="str">
        <f t="shared" ca="1" si="337"/>
        <v/>
      </c>
      <c r="GCB249" s="125" t="str">
        <f t="shared" ca="1" si="337"/>
        <v/>
      </c>
      <c r="GCC249" s="125" t="str">
        <f t="shared" ca="1" si="337"/>
        <v/>
      </c>
      <c r="GCD249" s="125" t="str">
        <f t="shared" ca="1" si="337"/>
        <v/>
      </c>
      <c r="GCE249" s="125" t="str">
        <f t="shared" ca="1" si="337"/>
        <v/>
      </c>
      <c r="GCF249" s="125" t="str">
        <f t="shared" ca="1" si="337"/>
        <v/>
      </c>
      <c r="GCG249" s="125" t="str">
        <f t="shared" ca="1" si="337"/>
        <v/>
      </c>
      <c r="GCH249" s="125" t="str">
        <f t="shared" ca="1" si="337"/>
        <v/>
      </c>
      <c r="GCI249" s="125" t="str">
        <f t="shared" ca="1" si="337"/>
        <v/>
      </c>
      <c r="GCJ249" s="125" t="str">
        <f t="shared" ca="1" si="337"/>
        <v/>
      </c>
      <c r="GCK249" s="125" t="str">
        <f t="shared" ca="1" si="337"/>
        <v/>
      </c>
      <c r="GCL249" s="125" t="str">
        <f t="shared" ca="1" si="337"/>
        <v/>
      </c>
      <c r="GCM249" s="125" t="str">
        <f t="shared" ca="1" si="337"/>
        <v/>
      </c>
      <c r="GCN249" s="125" t="str">
        <f t="shared" ca="1" si="337"/>
        <v/>
      </c>
      <c r="GCO249" s="125" t="str">
        <f t="shared" ca="1" si="337"/>
        <v/>
      </c>
      <c r="GCP249" s="125" t="str">
        <f t="shared" ca="1" si="337"/>
        <v/>
      </c>
      <c r="GCQ249" s="125" t="str">
        <f t="shared" ca="1" si="337"/>
        <v/>
      </c>
      <c r="GCR249" s="125" t="str">
        <f t="shared" ca="1" si="337"/>
        <v/>
      </c>
      <c r="GCS249" s="125" t="str">
        <f t="shared" ca="1" si="337"/>
        <v/>
      </c>
      <c r="GCT249" s="125" t="str">
        <f t="shared" ca="1" si="337"/>
        <v/>
      </c>
      <c r="GCU249" s="125" t="str">
        <f t="shared" ca="1" si="337"/>
        <v/>
      </c>
      <c r="GCV249" s="125" t="str">
        <f t="shared" ca="1" si="337"/>
        <v/>
      </c>
      <c r="GCW249" s="125" t="str">
        <f t="shared" ca="1" si="337"/>
        <v/>
      </c>
      <c r="GCX249" s="125" t="str">
        <f t="shared" ca="1" si="337"/>
        <v/>
      </c>
      <c r="GCY249" s="125" t="str">
        <f t="shared" ca="1" si="337"/>
        <v/>
      </c>
      <c r="GCZ249" s="125" t="str">
        <f t="shared" ca="1" si="337"/>
        <v/>
      </c>
      <c r="GDA249" s="125" t="str">
        <f t="shared" ca="1" si="337"/>
        <v/>
      </c>
      <c r="GDB249" s="125" t="str">
        <f t="shared" ca="1" si="337"/>
        <v/>
      </c>
      <c r="GDC249" s="125" t="str">
        <f t="shared" ca="1" si="337"/>
        <v/>
      </c>
      <c r="GDD249" s="125" t="str">
        <f t="shared" ca="1" si="337"/>
        <v/>
      </c>
      <c r="GDE249" s="125" t="str">
        <f t="shared" ca="1" si="337"/>
        <v/>
      </c>
      <c r="GDF249" s="125" t="str">
        <f t="shared" ca="1" si="337"/>
        <v/>
      </c>
      <c r="GDG249" s="125" t="str">
        <f t="shared" ca="1" si="337"/>
        <v/>
      </c>
      <c r="GDH249" s="125" t="str">
        <f t="shared" ca="1" si="337"/>
        <v/>
      </c>
      <c r="GDI249" s="125" t="str">
        <f t="shared" ca="1" si="337"/>
        <v/>
      </c>
      <c r="GDJ249" s="125" t="str">
        <f t="shared" ca="1" si="337"/>
        <v/>
      </c>
      <c r="GDK249" s="125" t="str">
        <f t="shared" ca="1" si="337"/>
        <v/>
      </c>
      <c r="GDL249" s="125" t="str">
        <f t="shared" ca="1" si="337"/>
        <v/>
      </c>
      <c r="GDM249" s="125" t="str">
        <f t="shared" ca="1" si="337"/>
        <v/>
      </c>
      <c r="GDN249" s="125" t="str">
        <f t="shared" ca="1" si="337"/>
        <v/>
      </c>
      <c r="GDO249" s="125" t="str">
        <f t="shared" ca="1" si="337"/>
        <v/>
      </c>
      <c r="GDP249" s="125" t="str">
        <f t="shared" ca="1" si="337"/>
        <v/>
      </c>
      <c r="GDQ249" s="125" t="str">
        <f t="shared" ca="1" si="337"/>
        <v/>
      </c>
      <c r="GDR249" s="125" t="str">
        <f t="shared" ca="1" si="337"/>
        <v/>
      </c>
      <c r="GDS249" s="125" t="str">
        <f t="shared" ca="1" si="337"/>
        <v/>
      </c>
      <c r="GDT249" s="125" t="str">
        <f t="shared" ca="1" si="337"/>
        <v/>
      </c>
      <c r="GDU249" s="125" t="str">
        <f t="shared" ca="1" si="337"/>
        <v/>
      </c>
      <c r="GDV249" s="125" t="str">
        <f t="shared" ca="1" si="337"/>
        <v/>
      </c>
      <c r="GDW249" s="125" t="str">
        <f t="shared" ca="1" si="337"/>
        <v/>
      </c>
      <c r="GDX249" s="125" t="str">
        <f t="shared" ca="1" si="337"/>
        <v/>
      </c>
      <c r="GDY249" s="125" t="str">
        <f t="shared" ca="1" si="337"/>
        <v/>
      </c>
      <c r="GDZ249" s="125" t="str">
        <f t="shared" ca="1" si="337"/>
        <v/>
      </c>
      <c r="GEA249" s="125" t="str">
        <f t="shared" ca="1" si="337"/>
        <v/>
      </c>
      <c r="GEB249" s="125" t="str">
        <f t="shared" ca="1" si="337"/>
        <v/>
      </c>
      <c r="GEC249" s="125" t="str">
        <f t="shared" ref="GEC249:GGN249" ca="1" si="338">IFERROR(INDEX(UNSPSCDes,MATCH(INDIRECT(ADDRESS(ROW(),COLUMN()-1,4)),UNSPSCCode,0)),"")</f>
        <v/>
      </c>
      <c r="GED249" s="125" t="str">
        <f t="shared" ca="1" si="338"/>
        <v/>
      </c>
      <c r="GEE249" s="125" t="str">
        <f t="shared" ca="1" si="338"/>
        <v/>
      </c>
      <c r="GEF249" s="125" t="str">
        <f t="shared" ca="1" si="338"/>
        <v/>
      </c>
      <c r="GEG249" s="125" t="str">
        <f t="shared" ca="1" si="338"/>
        <v/>
      </c>
      <c r="GEH249" s="125" t="str">
        <f t="shared" ca="1" si="338"/>
        <v/>
      </c>
      <c r="GEI249" s="125" t="str">
        <f t="shared" ca="1" si="338"/>
        <v/>
      </c>
      <c r="GEJ249" s="125" t="str">
        <f t="shared" ca="1" si="338"/>
        <v/>
      </c>
      <c r="GEK249" s="125" t="str">
        <f t="shared" ca="1" si="338"/>
        <v/>
      </c>
      <c r="GEL249" s="125" t="str">
        <f t="shared" ca="1" si="338"/>
        <v/>
      </c>
      <c r="GEM249" s="125" t="str">
        <f t="shared" ca="1" si="338"/>
        <v/>
      </c>
      <c r="GEN249" s="125" t="str">
        <f t="shared" ca="1" si="338"/>
        <v/>
      </c>
      <c r="GEO249" s="125" t="str">
        <f t="shared" ca="1" si="338"/>
        <v/>
      </c>
      <c r="GEP249" s="125" t="str">
        <f t="shared" ca="1" si="338"/>
        <v/>
      </c>
      <c r="GEQ249" s="125" t="str">
        <f t="shared" ca="1" si="338"/>
        <v/>
      </c>
      <c r="GER249" s="125" t="str">
        <f t="shared" ca="1" si="338"/>
        <v/>
      </c>
      <c r="GES249" s="125" t="str">
        <f t="shared" ca="1" si="338"/>
        <v/>
      </c>
      <c r="GET249" s="125" t="str">
        <f t="shared" ca="1" si="338"/>
        <v/>
      </c>
      <c r="GEU249" s="125" t="str">
        <f t="shared" ca="1" si="338"/>
        <v/>
      </c>
      <c r="GEV249" s="125" t="str">
        <f t="shared" ca="1" si="338"/>
        <v/>
      </c>
      <c r="GEW249" s="125" t="str">
        <f t="shared" ca="1" si="338"/>
        <v/>
      </c>
      <c r="GEX249" s="125" t="str">
        <f t="shared" ca="1" si="338"/>
        <v/>
      </c>
      <c r="GEY249" s="125" t="str">
        <f t="shared" ca="1" si="338"/>
        <v/>
      </c>
      <c r="GEZ249" s="125" t="str">
        <f t="shared" ca="1" si="338"/>
        <v/>
      </c>
      <c r="GFA249" s="125" t="str">
        <f t="shared" ca="1" si="338"/>
        <v/>
      </c>
      <c r="GFB249" s="125" t="str">
        <f t="shared" ca="1" si="338"/>
        <v/>
      </c>
      <c r="GFC249" s="125" t="str">
        <f t="shared" ca="1" si="338"/>
        <v/>
      </c>
      <c r="GFD249" s="125" t="str">
        <f t="shared" ca="1" si="338"/>
        <v/>
      </c>
      <c r="GFE249" s="125" t="str">
        <f t="shared" ca="1" si="338"/>
        <v/>
      </c>
      <c r="GFF249" s="125" t="str">
        <f t="shared" ca="1" si="338"/>
        <v/>
      </c>
      <c r="GFG249" s="125" t="str">
        <f t="shared" ca="1" si="338"/>
        <v/>
      </c>
      <c r="GFH249" s="125" t="str">
        <f t="shared" ca="1" si="338"/>
        <v/>
      </c>
      <c r="GFI249" s="125" t="str">
        <f t="shared" ca="1" si="338"/>
        <v/>
      </c>
      <c r="GFJ249" s="125" t="str">
        <f t="shared" ca="1" si="338"/>
        <v/>
      </c>
      <c r="GFK249" s="125" t="str">
        <f t="shared" ca="1" si="338"/>
        <v/>
      </c>
      <c r="GFL249" s="125" t="str">
        <f t="shared" ca="1" si="338"/>
        <v/>
      </c>
      <c r="GFM249" s="125" t="str">
        <f t="shared" ca="1" si="338"/>
        <v/>
      </c>
      <c r="GFN249" s="125" t="str">
        <f t="shared" ca="1" si="338"/>
        <v/>
      </c>
      <c r="GFO249" s="125" t="str">
        <f t="shared" ca="1" si="338"/>
        <v/>
      </c>
      <c r="GFP249" s="125" t="str">
        <f t="shared" ca="1" si="338"/>
        <v/>
      </c>
      <c r="GFQ249" s="125" t="str">
        <f t="shared" ca="1" si="338"/>
        <v/>
      </c>
      <c r="GFR249" s="125" t="str">
        <f t="shared" ca="1" si="338"/>
        <v/>
      </c>
      <c r="GFS249" s="125" t="str">
        <f t="shared" ca="1" si="338"/>
        <v/>
      </c>
      <c r="GFT249" s="125" t="str">
        <f t="shared" ca="1" si="338"/>
        <v/>
      </c>
      <c r="GFU249" s="125" t="str">
        <f t="shared" ca="1" si="338"/>
        <v/>
      </c>
      <c r="GFV249" s="125" t="str">
        <f t="shared" ca="1" si="338"/>
        <v/>
      </c>
      <c r="GFW249" s="125" t="str">
        <f t="shared" ca="1" si="338"/>
        <v/>
      </c>
      <c r="GFX249" s="125" t="str">
        <f t="shared" ca="1" si="338"/>
        <v/>
      </c>
      <c r="GFY249" s="125" t="str">
        <f t="shared" ca="1" si="338"/>
        <v/>
      </c>
      <c r="GFZ249" s="125" t="str">
        <f t="shared" ca="1" si="338"/>
        <v/>
      </c>
      <c r="GGA249" s="125" t="str">
        <f t="shared" ca="1" si="338"/>
        <v/>
      </c>
      <c r="GGB249" s="125" t="str">
        <f t="shared" ca="1" si="338"/>
        <v/>
      </c>
      <c r="GGC249" s="125" t="str">
        <f t="shared" ca="1" si="338"/>
        <v/>
      </c>
      <c r="GGD249" s="125" t="str">
        <f t="shared" ca="1" si="338"/>
        <v/>
      </c>
      <c r="GGE249" s="125" t="str">
        <f t="shared" ca="1" si="338"/>
        <v/>
      </c>
      <c r="GGF249" s="125" t="str">
        <f t="shared" ca="1" si="338"/>
        <v/>
      </c>
      <c r="GGG249" s="125" t="str">
        <f t="shared" ca="1" si="338"/>
        <v/>
      </c>
      <c r="GGH249" s="125" t="str">
        <f t="shared" ca="1" si="338"/>
        <v/>
      </c>
      <c r="GGI249" s="125" t="str">
        <f t="shared" ca="1" si="338"/>
        <v/>
      </c>
      <c r="GGJ249" s="125" t="str">
        <f t="shared" ca="1" si="338"/>
        <v/>
      </c>
      <c r="GGK249" s="125" t="str">
        <f t="shared" ca="1" si="338"/>
        <v/>
      </c>
      <c r="GGL249" s="125" t="str">
        <f t="shared" ca="1" si="338"/>
        <v/>
      </c>
      <c r="GGM249" s="125" t="str">
        <f t="shared" ca="1" si="338"/>
        <v/>
      </c>
      <c r="GGN249" s="125" t="str">
        <f t="shared" ca="1" si="338"/>
        <v/>
      </c>
      <c r="GGO249" s="125" t="str">
        <f t="shared" ref="GGO249:GIZ249" ca="1" si="339">IFERROR(INDEX(UNSPSCDes,MATCH(INDIRECT(ADDRESS(ROW(),COLUMN()-1,4)),UNSPSCCode,0)),"")</f>
        <v/>
      </c>
      <c r="GGP249" s="125" t="str">
        <f t="shared" ca="1" si="339"/>
        <v/>
      </c>
      <c r="GGQ249" s="125" t="str">
        <f t="shared" ca="1" si="339"/>
        <v/>
      </c>
      <c r="GGR249" s="125" t="str">
        <f t="shared" ca="1" si="339"/>
        <v/>
      </c>
      <c r="GGS249" s="125" t="str">
        <f t="shared" ca="1" si="339"/>
        <v/>
      </c>
      <c r="GGT249" s="125" t="str">
        <f t="shared" ca="1" si="339"/>
        <v/>
      </c>
      <c r="GGU249" s="125" t="str">
        <f t="shared" ca="1" si="339"/>
        <v/>
      </c>
      <c r="GGV249" s="125" t="str">
        <f t="shared" ca="1" si="339"/>
        <v/>
      </c>
      <c r="GGW249" s="125" t="str">
        <f t="shared" ca="1" si="339"/>
        <v/>
      </c>
      <c r="GGX249" s="125" t="str">
        <f t="shared" ca="1" si="339"/>
        <v/>
      </c>
      <c r="GGY249" s="125" t="str">
        <f t="shared" ca="1" si="339"/>
        <v/>
      </c>
      <c r="GGZ249" s="125" t="str">
        <f t="shared" ca="1" si="339"/>
        <v/>
      </c>
      <c r="GHA249" s="125" t="str">
        <f t="shared" ca="1" si="339"/>
        <v/>
      </c>
      <c r="GHB249" s="125" t="str">
        <f t="shared" ca="1" si="339"/>
        <v/>
      </c>
      <c r="GHC249" s="125" t="str">
        <f t="shared" ca="1" si="339"/>
        <v/>
      </c>
      <c r="GHD249" s="125" t="str">
        <f t="shared" ca="1" si="339"/>
        <v/>
      </c>
      <c r="GHE249" s="125" t="str">
        <f t="shared" ca="1" si="339"/>
        <v/>
      </c>
      <c r="GHF249" s="125" t="str">
        <f t="shared" ca="1" si="339"/>
        <v/>
      </c>
      <c r="GHG249" s="125" t="str">
        <f t="shared" ca="1" si="339"/>
        <v/>
      </c>
      <c r="GHH249" s="125" t="str">
        <f t="shared" ca="1" si="339"/>
        <v/>
      </c>
      <c r="GHI249" s="125" t="str">
        <f t="shared" ca="1" si="339"/>
        <v/>
      </c>
      <c r="GHJ249" s="125" t="str">
        <f t="shared" ca="1" si="339"/>
        <v/>
      </c>
      <c r="GHK249" s="125" t="str">
        <f t="shared" ca="1" si="339"/>
        <v/>
      </c>
      <c r="GHL249" s="125" t="str">
        <f t="shared" ca="1" si="339"/>
        <v/>
      </c>
      <c r="GHM249" s="125" t="str">
        <f t="shared" ca="1" si="339"/>
        <v/>
      </c>
      <c r="GHN249" s="125" t="str">
        <f t="shared" ca="1" si="339"/>
        <v/>
      </c>
      <c r="GHO249" s="125" t="str">
        <f t="shared" ca="1" si="339"/>
        <v/>
      </c>
      <c r="GHP249" s="125" t="str">
        <f t="shared" ca="1" si="339"/>
        <v/>
      </c>
      <c r="GHQ249" s="125" t="str">
        <f t="shared" ca="1" si="339"/>
        <v/>
      </c>
      <c r="GHR249" s="125" t="str">
        <f t="shared" ca="1" si="339"/>
        <v/>
      </c>
      <c r="GHS249" s="125" t="str">
        <f t="shared" ca="1" si="339"/>
        <v/>
      </c>
      <c r="GHT249" s="125" t="str">
        <f t="shared" ca="1" si="339"/>
        <v/>
      </c>
      <c r="GHU249" s="125" t="str">
        <f t="shared" ca="1" si="339"/>
        <v/>
      </c>
      <c r="GHV249" s="125" t="str">
        <f t="shared" ca="1" si="339"/>
        <v/>
      </c>
      <c r="GHW249" s="125" t="str">
        <f t="shared" ca="1" si="339"/>
        <v/>
      </c>
      <c r="GHX249" s="125" t="str">
        <f t="shared" ca="1" si="339"/>
        <v/>
      </c>
      <c r="GHY249" s="125" t="str">
        <f t="shared" ca="1" si="339"/>
        <v/>
      </c>
      <c r="GHZ249" s="125" t="str">
        <f t="shared" ca="1" si="339"/>
        <v/>
      </c>
      <c r="GIA249" s="125" t="str">
        <f t="shared" ca="1" si="339"/>
        <v/>
      </c>
      <c r="GIB249" s="125" t="str">
        <f t="shared" ca="1" si="339"/>
        <v/>
      </c>
      <c r="GIC249" s="125" t="str">
        <f t="shared" ca="1" si="339"/>
        <v/>
      </c>
      <c r="GID249" s="125" t="str">
        <f t="shared" ca="1" si="339"/>
        <v/>
      </c>
      <c r="GIE249" s="125" t="str">
        <f t="shared" ca="1" si="339"/>
        <v/>
      </c>
      <c r="GIF249" s="125" t="str">
        <f t="shared" ca="1" si="339"/>
        <v/>
      </c>
      <c r="GIG249" s="125" t="str">
        <f t="shared" ca="1" si="339"/>
        <v/>
      </c>
      <c r="GIH249" s="125" t="str">
        <f t="shared" ca="1" si="339"/>
        <v/>
      </c>
      <c r="GII249" s="125" t="str">
        <f t="shared" ca="1" si="339"/>
        <v/>
      </c>
      <c r="GIJ249" s="125" t="str">
        <f t="shared" ca="1" si="339"/>
        <v/>
      </c>
      <c r="GIK249" s="125" t="str">
        <f t="shared" ca="1" si="339"/>
        <v/>
      </c>
      <c r="GIL249" s="125" t="str">
        <f t="shared" ca="1" si="339"/>
        <v/>
      </c>
      <c r="GIM249" s="125" t="str">
        <f t="shared" ca="1" si="339"/>
        <v/>
      </c>
      <c r="GIN249" s="125" t="str">
        <f t="shared" ca="1" si="339"/>
        <v/>
      </c>
      <c r="GIO249" s="125" t="str">
        <f t="shared" ca="1" si="339"/>
        <v/>
      </c>
      <c r="GIP249" s="125" t="str">
        <f t="shared" ca="1" si="339"/>
        <v/>
      </c>
      <c r="GIQ249" s="125" t="str">
        <f t="shared" ca="1" si="339"/>
        <v/>
      </c>
      <c r="GIR249" s="125" t="str">
        <f t="shared" ca="1" si="339"/>
        <v/>
      </c>
      <c r="GIS249" s="125" t="str">
        <f t="shared" ca="1" si="339"/>
        <v/>
      </c>
      <c r="GIT249" s="125" t="str">
        <f t="shared" ca="1" si="339"/>
        <v/>
      </c>
      <c r="GIU249" s="125" t="str">
        <f t="shared" ca="1" si="339"/>
        <v/>
      </c>
      <c r="GIV249" s="125" t="str">
        <f t="shared" ca="1" si="339"/>
        <v/>
      </c>
      <c r="GIW249" s="125" t="str">
        <f t="shared" ca="1" si="339"/>
        <v/>
      </c>
      <c r="GIX249" s="125" t="str">
        <f t="shared" ca="1" si="339"/>
        <v/>
      </c>
      <c r="GIY249" s="125" t="str">
        <f t="shared" ca="1" si="339"/>
        <v/>
      </c>
      <c r="GIZ249" s="125" t="str">
        <f t="shared" ca="1" si="339"/>
        <v/>
      </c>
      <c r="GJA249" s="125" t="str">
        <f t="shared" ref="GJA249:GLL249" ca="1" si="340">IFERROR(INDEX(UNSPSCDes,MATCH(INDIRECT(ADDRESS(ROW(),COLUMN()-1,4)),UNSPSCCode,0)),"")</f>
        <v/>
      </c>
      <c r="GJB249" s="125" t="str">
        <f t="shared" ca="1" si="340"/>
        <v/>
      </c>
      <c r="GJC249" s="125" t="str">
        <f t="shared" ca="1" si="340"/>
        <v/>
      </c>
      <c r="GJD249" s="125" t="str">
        <f t="shared" ca="1" si="340"/>
        <v/>
      </c>
      <c r="GJE249" s="125" t="str">
        <f t="shared" ca="1" si="340"/>
        <v/>
      </c>
      <c r="GJF249" s="125" t="str">
        <f t="shared" ca="1" si="340"/>
        <v/>
      </c>
      <c r="GJG249" s="125" t="str">
        <f t="shared" ca="1" si="340"/>
        <v/>
      </c>
      <c r="GJH249" s="125" t="str">
        <f t="shared" ca="1" si="340"/>
        <v/>
      </c>
      <c r="GJI249" s="125" t="str">
        <f t="shared" ca="1" si="340"/>
        <v/>
      </c>
      <c r="GJJ249" s="125" t="str">
        <f t="shared" ca="1" si="340"/>
        <v/>
      </c>
      <c r="GJK249" s="125" t="str">
        <f t="shared" ca="1" si="340"/>
        <v/>
      </c>
      <c r="GJL249" s="125" t="str">
        <f t="shared" ca="1" si="340"/>
        <v/>
      </c>
      <c r="GJM249" s="125" t="str">
        <f t="shared" ca="1" si="340"/>
        <v/>
      </c>
      <c r="GJN249" s="125" t="str">
        <f t="shared" ca="1" si="340"/>
        <v/>
      </c>
      <c r="GJO249" s="125" t="str">
        <f t="shared" ca="1" si="340"/>
        <v/>
      </c>
      <c r="GJP249" s="125" t="str">
        <f t="shared" ca="1" si="340"/>
        <v/>
      </c>
      <c r="GJQ249" s="125" t="str">
        <f t="shared" ca="1" si="340"/>
        <v/>
      </c>
      <c r="GJR249" s="125" t="str">
        <f t="shared" ca="1" si="340"/>
        <v/>
      </c>
      <c r="GJS249" s="125" t="str">
        <f t="shared" ca="1" si="340"/>
        <v/>
      </c>
      <c r="GJT249" s="125" t="str">
        <f t="shared" ca="1" si="340"/>
        <v/>
      </c>
      <c r="GJU249" s="125" t="str">
        <f t="shared" ca="1" si="340"/>
        <v/>
      </c>
      <c r="GJV249" s="125" t="str">
        <f t="shared" ca="1" si="340"/>
        <v/>
      </c>
      <c r="GJW249" s="125" t="str">
        <f t="shared" ca="1" si="340"/>
        <v/>
      </c>
      <c r="GJX249" s="125" t="str">
        <f t="shared" ca="1" si="340"/>
        <v/>
      </c>
      <c r="GJY249" s="125" t="str">
        <f t="shared" ca="1" si="340"/>
        <v/>
      </c>
      <c r="GJZ249" s="125" t="str">
        <f t="shared" ca="1" si="340"/>
        <v/>
      </c>
      <c r="GKA249" s="125" t="str">
        <f t="shared" ca="1" si="340"/>
        <v/>
      </c>
      <c r="GKB249" s="125" t="str">
        <f t="shared" ca="1" si="340"/>
        <v/>
      </c>
      <c r="GKC249" s="125" t="str">
        <f t="shared" ca="1" si="340"/>
        <v/>
      </c>
      <c r="GKD249" s="125" t="str">
        <f t="shared" ca="1" si="340"/>
        <v/>
      </c>
      <c r="GKE249" s="125" t="str">
        <f t="shared" ca="1" si="340"/>
        <v/>
      </c>
      <c r="GKF249" s="125" t="str">
        <f t="shared" ca="1" si="340"/>
        <v/>
      </c>
      <c r="GKG249" s="125" t="str">
        <f t="shared" ca="1" si="340"/>
        <v/>
      </c>
      <c r="GKH249" s="125" t="str">
        <f t="shared" ca="1" si="340"/>
        <v/>
      </c>
      <c r="GKI249" s="125" t="str">
        <f t="shared" ca="1" si="340"/>
        <v/>
      </c>
      <c r="GKJ249" s="125" t="str">
        <f t="shared" ca="1" si="340"/>
        <v/>
      </c>
      <c r="GKK249" s="125" t="str">
        <f t="shared" ca="1" si="340"/>
        <v/>
      </c>
      <c r="GKL249" s="125" t="str">
        <f t="shared" ca="1" si="340"/>
        <v/>
      </c>
      <c r="GKM249" s="125" t="str">
        <f t="shared" ca="1" si="340"/>
        <v/>
      </c>
      <c r="GKN249" s="125" t="str">
        <f t="shared" ca="1" si="340"/>
        <v/>
      </c>
      <c r="GKO249" s="125" t="str">
        <f t="shared" ca="1" si="340"/>
        <v/>
      </c>
      <c r="GKP249" s="125" t="str">
        <f t="shared" ca="1" si="340"/>
        <v/>
      </c>
      <c r="GKQ249" s="125" t="str">
        <f t="shared" ca="1" si="340"/>
        <v/>
      </c>
      <c r="GKR249" s="125" t="str">
        <f t="shared" ca="1" si="340"/>
        <v/>
      </c>
      <c r="GKS249" s="125" t="str">
        <f t="shared" ca="1" si="340"/>
        <v/>
      </c>
      <c r="GKT249" s="125" t="str">
        <f t="shared" ca="1" si="340"/>
        <v/>
      </c>
      <c r="GKU249" s="125" t="str">
        <f t="shared" ca="1" si="340"/>
        <v/>
      </c>
      <c r="GKV249" s="125" t="str">
        <f t="shared" ca="1" si="340"/>
        <v/>
      </c>
      <c r="GKW249" s="125" t="str">
        <f t="shared" ca="1" si="340"/>
        <v/>
      </c>
      <c r="GKX249" s="125" t="str">
        <f t="shared" ca="1" si="340"/>
        <v/>
      </c>
      <c r="GKY249" s="125" t="str">
        <f t="shared" ca="1" si="340"/>
        <v/>
      </c>
      <c r="GKZ249" s="125" t="str">
        <f t="shared" ca="1" si="340"/>
        <v/>
      </c>
      <c r="GLA249" s="125" t="str">
        <f t="shared" ca="1" si="340"/>
        <v/>
      </c>
      <c r="GLB249" s="125" t="str">
        <f t="shared" ca="1" si="340"/>
        <v/>
      </c>
      <c r="GLC249" s="125" t="str">
        <f t="shared" ca="1" si="340"/>
        <v/>
      </c>
      <c r="GLD249" s="125" t="str">
        <f t="shared" ca="1" si="340"/>
        <v/>
      </c>
      <c r="GLE249" s="125" t="str">
        <f t="shared" ca="1" si="340"/>
        <v/>
      </c>
      <c r="GLF249" s="125" t="str">
        <f t="shared" ca="1" si="340"/>
        <v/>
      </c>
      <c r="GLG249" s="125" t="str">
        <f t="shared" ca="1" si="340"/>
        <v/>
      </c>
      <c r="GLH249" s="125" t="str">
        <f t="shared" ca="1" si="340"/>
        <v/>
      </c>
      <c r="GLI249" s="125" t="str">
        <f t="shared" ca="1" si="340"/>
        <v/>
      </c>
      <c r="GLJ249" s="125" t="str">
        <f t="shared" ca="1" si="340"/>
        <v/>
      </c>
      <c r="GLK249" s="125" t="str">
        <f t="shared" ca="1" si="340"/>
        <v/>
      </c>
      <c r="GLL249" s="125" t="str">
        <f t="shared" ca="1" si="340"/>
        <v/>
      </c>
      <c r="GLM249" s="125" t="str">
        <f t="shared" ref="GLM249:GNX249" ca="1" si="341">IFERROR(INDEX(UNSPSCDes,MATCH(INDIRECT(ADDRESS(ROW(),COLUMN()-1,4)),UNSPSCCode,0)),"")</f>
        <v/>
      </c>
      <c r="GLN249" s="125" t="str">
        <f t="shared" ca="1" si="341"/>
        <v/>
      </c>
      <c r="GLO249" s="125" t="str">
        <f t="shared" ca="1" si="341"/>
        <v/>
      </c>
      <c r="GLP249" s="125" t="str">
        <f t="shared" ca="1" si="341"/>
        <v/>
      </c>
      <c r="GLQ249" s="125" t="str">
        <f t="shared" ca="1" si="341"/>
        <v/>
      </c>
      <c r="GLR249" s="125" t="str">
        <f t="shared" ca="1" si="341"/>
        <v/>
      </c>
      <c r="GLS249" s="125" t="str">
        <f t="shared" ca="1" si="341"/>
        <v/>
      </c>
      <c r="GLT249" s="125" t="str">
        <f t="shared" ca="1" si="341"/>
        <v/>
      </c>
      <c r="GLU249" s="125" t="str">
        <f t="shared" ca="1" si="341"/>
        <v/>
      </c>
      <c r="GLV249" s="125" t="str">
        <f t="shared" ca="1" si="341"/>
        <v/>
      </c>
      <c r="GLW249" s="125" t="str">
        <f t="shared" ca="1" si="341"/>
        <v/>
      </c>
      <c r="GLX249" s="125" t="str">
        <f t="shared" ca="1" si="341"/>
        <v/>
      </c>
      <c r="GLY249" s="125" t="str">
        <f t="shared" ca="1" si="341"/>
        <v/>
      </c>
      <c r="GLZ249" s="125" t="str">
        <f t="shared" ca="1" si="341"/>
        <v/>
      </c>
      <c r="GMA249" s="125" t="str">
        <f t="shared" ca="1" si="341"/>
        <v/>
      </c>
      <c r="GMB249" s="125" t="str">
        <f t="shared" ca="1" si="341"/>
        <v/>
      </c>
      <c r="GMC249" s="125" t="str">
        <f t="shared" ca="1" si="341"/>
        <v/>
      </c>
      <c r="GMD249" s="125" t="str">
        <f t="shared" ca="1" si="341"/>
        <v/>
      </c>
      <c r="GME249" s="125" t="str">
        <f t="shared" ca="1" si="341"/>
        <v/>
      </c>
      <c r="GMF249" s="125" t="str">
        <f t="shared" ca="1" si="341"/>
        <v/>
      </c>
      <c r="GMG249" s="125" t="str">
        <f t="shared" ca="1" si="341"/>
        <v/>
      </c>
      <c r="GMH249" s="125" t="str">
        <f t="shared" ca="1" si="341"/>
        <v/>
      </c>
      <c r="GMI249" s="125" t="str">
        <f t="shared" ca="1" si="341"/>
        <v/>
      </c>
      <c r="GMJ249" s="125" t="str">
        <f t="shared" ca="1" si="341"/>
        <v/>
      </c>
      <c r="GMK249" s="125" t="str">
        <f t="shared" ca="1" si="341"/>
        <v/>
      </c>
      <c r="GML249" s="125" t="str">
        <f t="shared" ca="1" si="341"/>
        <v/>
      </c>
      <c r="GMM249" s="125" t="str">
        <f t="shared" ca="1" si="341"/>
        <v/>
      </c>
      <c r="GMN249" s="125" t="str">
        <f t="shared" ca="1" si="341"/>
        <v/>
      </c>
      <c r="GMO249" s="125" t="str">
        <f t="shared" ca="1" si="341"/>
        <v/>
      </c>
      <c r="GMP249" s="125" t="str">
        <f t="shared" ca="1" si="341"/>
        <v/>
      </c>
      <c r="GMQ249" s="125" t="str">
        <f t="shared" ca="1" si="341"/>
        <v/>
      </c>
      <c r="GMR249" s="125" t="str">
        <f t="shared" ca="1" si="341"/>
        <v/>
      </c>
      <c r="GMS249" s="125" t="str">
        <f t="shared" ca="1" si="341"/>
        <v/>
      </c>
      <c r="GMT249" s="125" t="str">
        <f t="shared" ca="1" si="341"/>
        <v/>
      </c>
      <c r="GMU249" s="125" t="str">
        <f t="shared" ca="1" si="341"/>
        <v/>
      </c>
      <c r="GMV249" s="125" t="str">
        <f t="shared" ca="1" si="341"/>
        <v/>
      </c>
      <c r="GMW249" s="125" t="str">
        <f t="shared" ca="1" si="341"/>
        <v/>
      </c>
      <c r="GMX249" s="125" t="str">
        <f t="shared" ca="1" si="341"/>
        <v/>
      </c>
      <c r="GMY249" s="125" t="str">
        <f t="shared" ca="1" si="341"/>
        <v/>
      </c>
      <c r="GMZ249" s="125" t="str">
        <f t="shared" ca="1" si="341"/>
        <v/>
      </c>
      <c r="GNA249" s="125" t="str">
        <f t="shared" ca="1" si="341"/>
        <v/>
      </c>
      <c r="GNB249" s="125" t="str">
        <f t="shared" ca="1" si="341"/>
        <v/>
      </c>
      <c r="GNC249" s="125" t="str">
        <f t="shared" ca="1" si="341"/>
        <v/>
      </c>
      <c r="GND249" s="125" t="str">
        <f t="shared" ca="1" si="341"/>
        <v/>
      </c>
      <c r="GNE249" s="125" t="str">
        <f t="shared" ca="1" si="341"/>
        <v/>
      </c>
      <c r="GNF249" s="125" t="str">
        <f t="shared" ca="1" si="341"/>
        <v/>
      </c>
      <c r="GNG249" s="125" t="str">
        <f t="shared" ca="1" si="341"/>
        <v/>
      </c>
      <c r="GNH249" s="125" t="str">
        <f t="shared" ca="1" si="341"/>
        <v/>
      </c>
      <c r="GNI249" s="125" t="str">
        <f t="shared" ca="1" si="341"/>
        <v/>
      </c>
      <c r="GNJ249" s="125" t="str">
        <f t="shared" ca="1" si="341"/>
        <v/>
      </c>
      <c r="GNK249" s="125" t="str">
        <f t="shared" ca="1" si="341"/>
        <v/>
      </c>
      <c r="GNL249" s="125" t="str">
        <f t="shared" ca="1" si="341"/>
        <v/>
      </c>
      <c r="GNM249" s="125" t="str">
        <f t="shared" ca="1" si="341"/>
        <v/>
      </c>
      <c r="GNN249" s="125" t="str">
        <f t="shared" ca="1" si="341"/>
        <v/>
      </c>
      <c r="GNO249" s="125" t="str">
        <f t="shared" ca="1" si="341"/>
        <v/>
      </c>
      <c r="GNP249" s="125" t="str">
        <f t="shared" ca="1" si="341"/>
        <v/>
      </c>
      <c r="GNQ249" s="125" t="str">
        <f t="shared" ca="1" si="341"/>
        <v/>
      </c>
      <c r="GNR249" s="125" t="str">
        <f t="shared" ca="1" si="341"/>
        <v/>
      </c>
      <c r="GNS249" s="125" t="str">
        <f t="shared" ca="1" si="341"/>
        <v/>
      </c>
      <c r="GNT249" s="125" t="str">
        <f t="shared" ca="1" si="341"/>
        <v/>
      </c>
      <c r="GNU249" s="125" t="str">
        <f t="shared" ca="1" si="341"/>
        <v/>
      </c>
      <c r="GNV249" s="125" t="str">
        <f t="shared" ca="1" si="341"/>
        <v/>
      </c>
      <c r="GNW249" s="125" t="str">
        <f t="shared" ca="1" si="341"/>
        <v/>
      </c>
      <c r="GNX249" s="125" t="str">
        <f t="shared" ca="1" si="341"/>
        <v/>
      </c>
      <c r="GNY249" s="125" t="str">
        <f t="shared" ref="GNY249:GQJ249" ca="1" si="342">IFERROR(INDEX(UNSPSCDes,MATCH(INDIRECT(ADDRESS(ROW(),COLUMN()-1,4)),UNSPSCCode,0)),"")</f>
        <v/>
      </c>
      <c r="GNZ249" s="125" t="str">
        <f t="shared" ca="1" si="342"/>
        <v/>
      </c>
      <c r="GOA249" s="125" t="str">
        <f t="shared" ca="1" si="342"/>
        <v/>
      </c>
      <c r="GOB249" s="125" t="str">
        <f t="shared" ca="1" si="342"/>
        <v/>
      </c>
      <c r="GOC249" s="125" t="str">
        <f t="shared" ca="1" si="342"/>
        <v/>
      </c>
      <c r="GOD249" s="125" t="str">
        <f t="shared" ca="1" si="342"/>
        <v/>
      </c>
      <c r="GOE249" s="125" t="str">
        <f t="shared" ca="1" si="342"/>
        <v/>
      </c>
      <c r="GOF249" s="125" t="str">
        <f t="shared" ca="1" si="342"/>
        <v/>
      </c>
      <c r="GOG249" s="125" t="str">
        <f t="shared" ca="1" si="342"/>
        <v/>
      </c>
      <c r="GOH249" s="125" t="str">
        <f t="shared" ca="1" si="342"/>
        <v/>
      </c>
      <c r="GOI249" s="125" t="str">
        <f t="shared" ca="1" si="342"/>
        <v/>
      </c>
      <c r="GOJ249" s="125" t="str">
        <f t="shared" ca="1" si="342"/>
        <v/>
      </c>
      <c r="GOK249" s="125" t="str">
        <f t="shared" ca="1" si="342"/>
        <v/>
      </c>
      <c r="GOL249" s="125" t="str">
        <f t="shared" ca="1" si="342"/>
        <v/>
      </c>
      <c r="GOM249" s="125" t="str">
        <f t="shared" ca="1" si="342"/>
        <v/>
      </c>
      <c r="GON249" s="125" t="str">
        <f t="shared" ca="1" si="342"/>
        <v/>
      </c>
      <c r="GOO249" s="125" t="str">
        <f t="shared" ca="1" si="342"/>
        <v/>
      </c>
      <c r="GOP249" s="125" t="str">
        <f t="shared" ca="1" si="342"/>
        <v/>
      </c>
      <c r="GOQ249" s="125" t="str">
        <f t="shared" ca="1" si="342"/>
        <v/>
      </c>
      <c r="GOR249" s="125" t="str">
        <f t="shared" ca="1" si="342"/>
        <v/>
      </c>
      <c r="GOS249" s="125" t="str">
        <f t="shared" ca="1" si="342"/>
        <v/>
      </c>
      <c r="GOT249" s="125" t="str">
        <f t="shared" ca="1" si="342"/>
        <v/>
      </c>
      <c r="GOU249" s="125" t="str">
        <f t="shared" ca="1" si="342"/>
        <v/>
      </c>
      <c r="GOV249" s="125" t="str">
        <f t="shared" ca="1" si="342"/>
        <v/>
      </c>
      <c r="GOW249" s="125" t="str">
        <f t="shared" ca="1" si="342"/>
        <v/>
      </c>
      <c r="GOX249" s="125" t="str">
        <f t="shared" ca="1" si="342"/>
        <v/>
      </c>
      <c r="GOY249" s="125" t="str">
        <f t="shared" ca="1" si="342"/>
        <v/>
      </c>
      <c r="GOZ249" s="125" t="str">
        <f t="shared" ca="1" si="342"/>
        <v/>
      </c>
      <c r="GPA249" s="125" t="str">
        <f t="shared" ca="1" si="342"/>
        <v/>
      </c>
      <c r="GPB249" s="125" t="str">
        <f t="shared" ca="1" si="342"/>
        <v/>
      </c>
      <c r="GPC249" s="125" t="str">
        <f t="shared" ca="1" si="342"/>
        <v/>
      </c>
      <c r="GPD249" s="125" t="str">
        <f t="shared" ca="1" si="342"/>
        <v/>
      </c>
      <c r="GPE249" s="125" t="str">
        <f t="shared" ca="1" si="342"/>
        <v/>
      </c>
      <c r="GPF249" s="125" t="str">
        <f t="shared" ca="1" si="342"/>
        <v/>
      </c>
      <c r="GPG249" s="125" t="str">
        <f t="shared" ca="1" si="342"/>
        <v/>
      </c>
      <c r="GPH249" s="125" t="str">
        <f t="shared" ca="1" si="342"/>
        <v/>
      </c>
      <c r="GPI249" s="125" t="str">
        <f t="shared" ca="1" si="342"/>
        <v/>
      </c>
      <c r="GPJ249" s="125" t="str">
        <f t="shared" ca="1" si="342"/>
        <v/>
      </c>
      <c r="GPK249" s="125" t="str">
        <f t="shared" ca="1" si="342"/>
        <v/>
      </c>
      <c r="GPL249" s="125" t="str">
        <f t="shared" ca="1" si="342"/>
        <v/>
      </c>
      <c r="GPM249" s="125" t="str">
        <f t="shared" ca="1" si="342"/>
        <v/>
      </c>
      <c r="GPN249" s="125" t="str">
        <f t="shared" ca="1" si="342"/>
        <v/>
      </c>
      <c r="GPO249" s="125" t="str">
        <f t="shared" ca="1" si="342"/>
        <v/>
      </c>
      <c r="GPP249" s="125" t="str">
        <f t="shared" ca="1" si="342"/>
        <v/>
      </c>
      <c r="GPQ249" s="125" t="str">
        <f t="shared" ca="1" si="342"/>
        <v/>
      </c>
      <c r="GPR249" s="125" t="str">
        <f t="shared" ca="1" si="342"/>
        <v/>
      </c>
      <c r="GPS249" s="125" t="str">
        <f t="shared" ca="1" si="342"/>
        <v/>
      </c>
      <c r="GPT249" s="125" t="str">
        <f t="shared" ca="1" si="342"/>
        <v/>
      </c>
      <c r="GPU249" s="125" t="str">
        <f t="shared" ca="1" si="342"/>
        <v/>
      </c>
      <c r="GPV249" s="125" t="str">
        <f t="shared" ca="1" si="342"/>
        <v/>
      </c>
      <c r="GPW249" s="125" t="str">
        <f t="shared" ca="1" si="342"/>
        <v/>
      </c>
      <c r="GPX249" s="125" t="str">
        <f t="shared" ca="1" si="342"/>
        <v/>
      </c>
      <c r="GPY249" s="125" t="str">
        <f t="shared" ca="1" si="342"/>
        <v/>
      </c>
      <c r="GPZ249" s="125" t="str">
        <f t="shared" ca="1" si="342"/>
        <v/>
      </c>
      <c r="GQA249" s="125" t="str">
        <f t="shared" ca="1" si="342"/>
        <v/>
      </c>
      <c r="GQB249" s="125" t="str">
        <f t="shared" ca="1" si="342"/>
        <v/>
      </c>
      <c r="GQC249" s="125" t="str">
        <f t="shared" ca="1" si="342"/>
        <v/>
      </c>
      <c r="GQD249" s="125" t="str">
        <f t="shared" ca="1" si="342"/>
        <v/>
      </c>
      <c r="GQE249" s="125" t="str">
        <f t="shared" ca="1" si="342"/>
        <v/>
      </c>
      <c r="GQF249" s="125" t="str">
        <f t="shared" ca="1" si="342"/>
        <v/>
      </c>
      <c r="GQG249" s="125" t="str">
        <f t="shared" ca="1" si="342"/>
        <v/>
      </c>
      <c r="GQH249" s="125" t="str">
        <f t="shared" ca="1" si="342"/>
        <v/>
      </c>
      <c r="GQI249" s="125" t="str">
        <f t="shared" ca="1" si="342"/>
        <v/>
      </c>
      <c r="GQJ249" s="125" t="str">
        <f t="shared" ca="1" si="342"/>
        <v/>
      </c>
      <c r="GQK249" s="125" t="str">
        <f t="shared" ref="GQK249:GSV249" ca="1" si="343">IFERROR(INDEX(UNSPSCDes,MATCH(INDIRECT(ADDRESS(ROW(),COLUMN()-1,4)),UNSPSCCode,0)),"")</f>
        <v/>
      </c>
      <c r="GQL249" s="125" t="str">
        <f t="shared" ca="1" si="343"/>
        <v/>
      </c>
      <c r="GQM249" s="125" t="str">
        <f t="shared" ca="1" si="343"/>
        <v/>
      </c>
      <c r="GQN249" s="125" t="str">
        <f t="shared" ca="1" si="343"/>
        <v/>
      </c>
      <c r="GQO249" s="125" t="str">
        <f t="shared" ca="1" si="343"/>
        <v/>
      </c>
      <c r="GQP249" s="125" t="str">
        <f t="shared" ca="1" si="343"/>
        <v/>
      </c>
      <c r="GQQ249" s="125" t="str">
        <f t="shared" ca="1" si="343"/>
        <v/>
      </c>
      <c r="GQR249" s="125" t="str">
        <f t="shared" ca="1" si="343"/>
        <v/>
      </c>
      <c r="GQS249" s="125" t="str">
        <f t="shared" ca="1" si="343"/>
        <v/>
      </c>
      <c r="GQT249" s="125" t="str">
        <f t="shared" ca="1" si="343"/>
        <v/>
      </c>
      <c r="GQU249" s="125" t="str">
        <f t="shared" ca="1" si="343"/>
        <v/>
      </c>
      <c r="GQV249" s="125" t="str">
        <f t="shared" ca="1" si="343"/>
        <v/>
      </c>
      <c r="GQW249" s="125" t="str">
        <f t="shared" ca="1" si="343"/>
        <v/>
      </c>
      <c r="GQX249" s="125" t="str">
        <f t="shared" ca="1" si="343"/>
        <v/>
      </c>
      <c r="GQY249" s="125" t="str">
        <f t="shared" ca="1" si="343"/>
        <v/>
      </c>
      <c r="GQZ249" s="125" t="str">
        <f t="shared" ca="1" si="343"/>
        <v/>
      </c>
      <c r="GRA249" s="125" t="str">
        <f t="shared" ca="1" si="343"/>
        <v/>
      </c>
      <c r="GRB249" s="125" t="str">
        <f t="shared" ca="1" si="343"/>
        <v/>
      </c>
      <c r="GRC249" s="125" t="str">
        <f t="shared" ca="1" si="343"/>
        <v/>
      </c>
      <c r="GRD249" s="125" t="str">
        <f t="shared" ca="1" si="343"/>
        <v/>
      </c>
      <c r="GRE249" s="125" t="str">
        <f t="shared" ca="1" si="343"/>
        <v/>
      </c>
      <c r="GRF249" s="125" t="str">
        <f t="shared" ca="1" si="343"/>
        <v/>
      </c>
      <c r="GRG249" s="125" t="str">
        <f t="shared" ca="1" si="343"/>
        <v/>
      </c>
      <c r="GRH249" s="125" t="str">
        <f t="shared" ca="1" si="343"/>
        <v/>
      </c>
      <c r="GRI249" s="125" t="str">
        <f t="shared" ca="1" si="343"/>
        <v/>
      </c>
      <c r="GRJ249" s="125" t="str">
        <f t="shared" ca="1" si="343"/>
        <v/>
      </c>
      <c r="GRK249" s="125" t="str">
        <f t="shared" ca="1" si="343"/>
        <v/>
      </c>
      <c r="GRL249" s="125" t="str">
        <f t="shared" ca="1" si="343"/>
        <v/>
      </c>
      <c r="GRM249" s="125" t="str">
        <f t="shared" ca="1" si="343"/>
        <v/>
      </c>
      <c r="GRN249" s="125" t="str">
        <f t="shared" ca="1" si="343"/>
        <v/>
      </c>
      <c r="GRO249" s="125" t="str">
        <f t="shared" ca="1" si="343"/>
        <v/>
      </c>
      <c r="GRP249" s="125" t="str">
        <f t="shared" ca="1" si="343"/>
        <v/>
      </c>
      <c r="GRQ249" s="125" t="str">
        <f t="shared" ca="1" si="343"/>
        <v/>
      </c>
      <c r="GRR249" s="125" t="str">
        <f t="shared" ca="1" si="343"/>
        <v/>
      </c>
      <c r="GRS249" s="125" t="str">
        <f t="shared" ca="1" si="343"/>
        <v/>
      </c>
      <c r="GRT249" s="125" t="str">
        <f t="shared" ca="1" si="343"/>
        <v/>
      </c>
      <c r="GRU249" s="125" t="str">
        <f t="shared" ca="1" si="343"/>
        <v/>
      </c>
      <c r="GRV249" s="125" t="str">
        <f t="shared" ca="1" si="343"/>
        <v/>
      </c>
      <c r="GRW249" s="125" t="str">
        <f t="shared" ca="1" si="343"/>
        <v/>
      </c>
      <c r="GRX249" s="125" t="str">
        <f t="shared" ca="1" si="343"/>
        <v/>
      </c>
      <c r="GRY249" s="125" t="str">
        <f t="shared" ca="1" si="343"/>
        <v/>
      </c>
      <c r="GRZ249" s="125" t="str">
        <f t="shared" ca="1" si="343"/>
        <v/>
      </c>
      <c r="GSA249" s="125" t="str">
        <f t="shared" ca="1" si="343"/>
        <v/>
      </c>
      <c r="GSB249" s="125" t="str">
        <f t="shared" ca="1" si="343"/>
        <v/>
      </c>
      <c r="GSC249" s="125" t="str">
        <f t="shared" ca="1" si="343"/>
        <v/>
      </c>
      <c r="GSD249" s="125" t="str">
        <f t="shared" ca="1" si="343"/>
        <v/>
      </c>
      <c r="GSE249" s="125" t="str">
        <f t="shared" ca="1" si="343"/>
        <v/>
      </c>
      <c r="GSF249" s="125" t="str">
        <f t="shared" ca="1" si="343"/>
        <v/>
      </c>
      <c r="GSG249" s="125" t="str">
        <f t="shared" ca="1" si="343"/>
        <v/>
      </c>
      <c r="GSH249" s="125" t="str">
        <f t="shared" ca="1" si="343"/>
        <v/>
      </c>
      <c r="GSI249" s="125" t="str">
        <f t="shared" ca="1" si="343"/>
        <v/>
      </c>
      <c r="GSJ249" s="125" t="str">
        <f t="shared" ca="1" si="343"/>
        <v/>
      </c>
      <c r="GSK249" s="125" t="str">
        <f t="shared" ca="1" si="343"/>
        <v/>
      </c>
      <c r="GSL249" s="125" t="str">
        <f t="shared" ca="1" si="343"/>
        <v/>
      </c>
      <c r="GSM249" s="125" t="str">
        <f t="shared" ca="1" si="343"/>
        <v/>
      </c>
      <c r="GSN249" s="125" t="str">
        <f t="shared" ca="1" si="343"/>
        <v/>
      </c>
      <c r="GSO249" s="125" t="str">
        <f t="shared" ca="1" si="343"/>
        <v/>
      </c>
      <c r="GSP249" s="125" t="str">
        <f t="shared" ca="1" si="343"/>
        <v/>
      </c>
      <c r="GSQ249" s="125" t="str">
        <f t="shared" ca="1" si="343"/>
        <v/>
      </c>
      <c r="GSR249" s="125" t="str">
        <f t="shared" ca="1" si="343"/>
        <v/>
      </c>
      <c r="GSS249" s="125" t="str">
        <f t="shared" ca="1" si="343"/>
        <v/>
      </c>
      <c r="GST249" s="125" t="str">
        <f t="shared" ca="1" si="343"/>
        <v/>
      </c>
      <c r="GSU249" s="125" t="str">
        <f t="shared" ca="1" si="343"/>
        <v/>
      </c>
      <c r="GSV249" s="125" t="str">
        <f t="shared" ca="1" si="343"/>
        <v/>
      </c>
      <c r="GSW249" s="125" t="str">
        <f t="shared" ref="GSW249:GVH249" ca="1" si="344">IFERROR(INDEX(UNSPSCDes,MATCH(INDIRECT(ADDRESS(ROW(),COLUMN()-1,4)),UNSPSCCode,0)),"")</f>
        <v/>
      </c>
      <c r="GSX249" s="125" t="str">
        <f t="shared" ca="1" si="344"/>
        <v/>
      </c>
      <c r="GSY249" s="125" t="str">
        <f t="shared" ca="1" si="344"/>
        <v/>
      </c>
      <c r="GSZ249" s="125" t="str">
        <f t="shared" ca="1" si="344"/>
        <v/>
      </c>
      <c r="GTA249" s="125" t="str">
        <f t="shared" ca="1" si="344"/>
        <v/>
      </c>
      <c r="GTB249" s="125" t="str">
        <f t="shared" ca="1" si="344"/>
        <v/>
      </c>
      <c r="GTC249" s="125" t="str">
        <f t="shared" ca="1" si="344"/>
        <v/>
      </c>
      <c r="GTD249" s="125" t="str">
        <f t="shared" ca="1" si="344"/>
        <v/>
      </c>
      <c r="GTE249" s="125" t="str">
        <f t="shared" ca="1" si="344"/>
        <v/>
      </c>
      <c r="GTF249" s="125" t="str">
        <f t="shared" ca="1" si="344"/>
        <v/>
      </c>
      <c r="GTG249" s="125" t="str">
        <f t="shared" ca="1" si="344"/>
        <v/>
      </c>
      <c r="GTH249" s="125" t="str">
        <f t="shared" ca="1" si="344"/>
        <v/>
      </c>
      <c r="GTI249" s="125" t="str">
        <f t="shared" ca="1" si="344"/>
        <v/>
      </c>
      <c r="GTJ249" s="125" t="str">
        <f t="shared" ca="1" si="344"/>
        <v/>
      </c>
      <c r="GTK249" s="125" t="str">
        <f t="shared" ca="1" si="344"/>
        <v/>
      </c>
      <c r="GTL249" s="125" t="str">
        <f t="shared" ca="1" si="344"/>
        <v/>
      </c>
      <c r="GTM249" s="125" t="str">
        <f t="shared" ca="1" si="344"/>
        <v/>
      </c>
      <c r="GTN249" s="125" t="str">
        <f t="shared" ca="1" si="344"/>
        <v/>
      </c>
      <c r="GTO249" s="125" t="str">
        <f t="shared" ca="1" si="344"/>
        <v/>
      </c>
      <c r="GTP249" s="125" t="str">
        <f t="shared" ca="1" si="344"/>
        <v/>
      </c>
      <c r="GTQ249" s="125" t="str">
        <f t="shared" ca="1" si="344"/>
        <v/>
      </c>
      <c r="GTR249" s="125" t="str">
        <f t="shared" ca="1" si="344"/>
        <v/>
      </c>
      <c r="GTS249" s="125" t="str">
        <f t="shared" ca="1" si="344"/>
        <v/>
      </c>
      <c r="GTT249" s="125" t="str">
        <f t="shared" ca="1" si="344"/>
        <v/>
      </c>
      <c r="GTU249" s="125" t="str">
        <f t="shared" ca="1" si="344"/>
        <v/>
      </c>
      <c r="GTV249" s="125" t="str">
        <f t="shared" ca="1" si="344"/>
        <v/>
      </c>
      <c r="GTW249" s="125" t="str">
        <f t="shared" ca="1" si="344"/>
        <v/>
      </c>
      <c r="GTX249" s="125" t="str">
        <f t="shared" ca="1" si="344"/>
        <v/>
      </c>
      <c r="GTY249" s="125" t="str">
        <f t="shared" ca="1" si="344"/>
        <v/>
      </c>
      <c r="GTZ249" s="125" t="str">
        <f t="shared" ca="1" si="344"/>
        <v/>
      </c>
      <c r="GUA249" s="125" t="str">
        <f t="shared" ca="1" si="344"/>
        <v/>
      </c>
      <c r="GUB249" s="125" t="str">
        <f t="shared" ca="1" si="344"/>
        <v/>
      </c>
      <c r="GUC249" s="125" t="str">
        <f t="shared" ca="1" si="344"/>
        <v/>
      </c>
      <c r="GUD249" s="125" t="str">
        <f t="shared" ca="1" si="344"/>
        <v/>
      </c>
      <c r="GUE249" s="125" t="str">
        <f t="shared" ca="1" si="344"/>
        <v/>
      </c>
      <c r="GUF249" s="125" t="str">
        <f t="shared" ca="1" si="344"/>
        <v/>
      </c>
      <c r="GUG249" s="125" t="str">
        <f t="shared" ca="1" si="344"/>
        <v/>
      </c>
      <c r="GUH249" s="125" t="str">
        <f t="shared" ca="1" si="344"/>
        <v/>
      </c>
      <c r="GUI249" s="125" t="str">
        <f t="shared" ca="1" si="344"/>
        <v/>
      </c>
      <c r="GUJ249" s="125" t="str">
        <f t="shared" ca="1" si="344"/>
        <v/>
      </c>
      <c r="GUK249" s="125" t="str">
        <f t="shared" ca="1" si="344"/>
        <v/>
      </c>
      <c r="GUL249" s="125" t="str">
        <f t="shared" ca="1" si="344"/>
        <v/>
      </c>
      <c r="GUM249" s="125" t="str">
        <f t="shared" ca="1" si="344"/>
        <v/>
      </c>
      <c r="GUN249" s="125" t="str">
        <f t="shared" ca="1" si="344"/>
        <v/>
      </c>
      <c r="GUO249" s="125" t="str">
        <f t="shared" ca="1" si="344"/>
        <v/>
      </c>
      <c r="GUP249" s="125" t="str">
        <f t="shared" ca="1" si="344"/>
        <v/>
      </c>
      <c r="GUQ249" s="125" t="str">
        <f t="shared" ca="1" si="344"/>
        <v/>
      </c>
      <c r="GUR249" s="125" t="str">
        <f t="shared" ca="1" si="344"/>
        <v/>
      </c>
      <c r="GUS249" s="125" t="str">
        <f t="shared" ca="1" si="344"/>
        <v/>
      </c>
      <c r="GUT249" s="125" t="str">
        <f t="shared" ca="1" si="344"/>
        <v/>
      </c>
      <c r="GUU249" s="125" t="str">
        <f t="shared" ca="1" si="344"/>
        <v/>
      </c>
      <c r="GUV249" s="125" t="str">
        <f t="shared" ca="1" si="344"/>
        <v/>
      </c>
      <c r="GUW249" s="125" t="str">
        <f t="shared" ca="1" si="344"/>
        <v/>
      </c>
      <c r="GUX249" s="125" t="str">
        <f t="shared" ca="1" si="344"/>
        <v/>
      </c>
      <c r="GUY249" s="125" t="str">
        <f t="shared" ca="1" si="344"/>
        <v/>
      </c>
      <c r="GUZ249" s="125" t="str">
        <f t="shared" ca="1" si="344"/>
        <v/>
      </c>
      <c r="GVA249" s="125" t="str">
        <f t="shared" ca="1" si="344"/>
        <v/>
      </c>
      <c r="GVB249" s="125" t="str">
        <f t="shared" ca="1" si="344"/>
        <v/>
      </c>
      <c r="GVC249" s="125" t="str">
        <f t="shared" ca="1" si="344"/>
        <v/>
      </c>
      <c r="GVD249" s="125" t="str">
        <f t="shared" ca="1" si="344"/>
        <v/>
      </c>
      <c r="GVE249" s="125" t="str">
        <f t="shared" ca="1" si="344"/>
        <v/>
      </c>
      <c r="GVF249" s="125" t="str">
        <f t="shared" ca="1" si="344"/>
        <v/>
      </c>
      <c r="GVG249" s="125" t="str">
        <f t="shared" ca="1" si="344"/>
        <v/>
      </c>
      <c r="GVH249" s="125" t="str">
        <f t="shared" ca="1" si="344"/>
        <v/>
      </c>
      <c r="GVI249" s="125" t="str">
        <f t="shared" ref="GVI249:GXT249" ca="1" si="345">IFERROR(INDEX(UNSPSCDes,MATCH(INDIRECT(ADDRESS(ROW(),COLUMN()-1,4)),UNSPSCCode,0)),"")</f>
        <v/>
      </c>
      <c r="GVJ249" s="125" t="str">
        <f t="shared" ca="1" si="345"/>
        <v/>
      </c>
      <c r="GVK249" s="125" t="str">
        <f t="shared" ca="1" si="345"/>
        <v/>
      </c>
      <c r="GVL249" s="125" t="str">
        <f t="shared" ca="1" si="345"/>
        <v/>
      </c>
      <c r="GVM249" s="125" t="str">
        <f t="shared" ca="1" si="345"/>
        <v/>
      </c>
      <c r="GVN249" s="125" t="str">
        <f t="shared" ca="1" si="345"/>
        <v/>
      </c>
      <c r="GVO249" s="125" t="str">
        <f t="shared" ca="1" si="345"/>
        <v/>
      </c>
      <c r="GVP249" s="125" t="str">
        <f t="shared" ca="1" si="345"/>
        <v/>
      </c>
      <c r="GVQ249" s="125" t="str">
        <f t="shared" ca="1" si="345"/>
        <v/>
      </c>
      <c r="GVR249" s="125" t="str">
        <f t="shared" ca="1" si="345"/>
        <v/>
      </c>
      <c r="GVS249" s="125" t="str">
        <f t="shared" ca="1" si="345"/>
        <v/>
      </c>
      <c r="GVT249" s="125" t="str">
        <f t="shared" ca="1" si="345"/>
        <v/>
      </c>
      <c r="GVU249" s="125" t="str">
        <f t="shared" ca="1" si="345"/>
        <v/>
      </c>
      <c r="GVV249" s="125" t="str">
        <f t="shared" ca="1" si="345"/>
        <v/>
      </c>
      <c r="GVW249" s="125" t="str">
        <f t="shared" ca="1" si="345"/>
        <v/>
      </c>
      <c r="GVX249" s="125" t="str">
        <f t="shared" ca="1" si="345"/>
        <v/>
      </c>
      <c r="GVY249" s="125" t="str">
        <f t="shared" ca="1" si="345"/>
        <v/>
      </c>
      <c r="GVZ249" s="125" t="str">
        <f t="shared" ca="1" si="345"/>
        <v/>
      </c>
      <c r="GWA249" s="125" t="str">
        <f t="shared" ca="1" si="345"/>
        <v/>
      </c>
      <c r="GWB249" s="125" t="str">
        <f t="shared" ca="1" si="345"/>
        <v/>
      </c>
      <c r="GWC249" s="125" t="str">
        <f t="shared" ca="1" si="345"/>
        <v/>
      </c>
      <c r="GWD249" s="125" t="str">
        <f t="shared" ca="1" si="345"/>
        <v/>
      </c>
      <c r="GWE249" s="125" t="str">
        <f t="shared" ca="1" si="345"/>
        <v/>
      </c>
      <c r="GWF249" s="125" t="str">
        <f t="shared" ca="1" si="345"/>
        <v/>
      </c>
      <c r="GWG249" s="125" t="str">
        <f t="shared" ca="1" si="345"/>
        <v/>
      </c>
      <c r="GWH249" s="125" t="str">
        <f t="shared" ca="1" si="345"/>
        <v/>
      </c>
      <c r="GWI249" s="125" t="str">
        <f t="shared" ca="1" si="345"/>
        <v/>
      </c>
      <c r="GWJ249" s="125" t="str">
        <f t="shared" ca="1" si="345"/>
        <v/>
      </c>
      <c r="GWK249" s="125" t="str">
        <f t="shared" ca="1" si="345"/>
        <v/>
      </c>
      <c r="GWL249" s="125" t="str">
        <f t="shared" ca="1" si="345"/>
        <v/>
      </c>
      <c r="GWM249" s="125" t="str">
        <f t="shared" ca="1" si="345"/>
        <v/>
      </c>
      <c r="GWN249" s="125" t="str">
        <f t="shared" ca="1" si="345"/>
        <v/>
      </c>
      <c r="GWO249" s="125" t="str">
        <f t="shared" ca="1" si="345"/>
        <v/>
      </c>
      <c r="GWP249" s="125" t="str">
        <f t="shared" ca="1" si="345"/>
        <v/>
      </c>
      <c r="GWQ249" s="125" t="str">
        <f t="shared" ca="1" si="345"/>
        <v/>
      </c>
      <c r="GWR249" s="125" t="str">
        <f t="shared" ca="1" si="345"/>
        <v/>
      </c>
      <c r="GWS249" s="125" t="str">
        <f t="shared" ca="1" si="345"/>
        <v/>
      </c>
      <c r="GWT249" s="125" t="str">
        <f t="shared" ca="1" si="345"/>
        <v/>
      </c>
      <c r="GWU249" s="125" t="str">
        <f t="shared" ca="1" si="345"/>
        <v/>
      </c>
      <c r="GWV249" s="125" t="str">
        <f t="shared" ca="1" si="345"/>
        <v/>
      </c>
      <c r="GWW249" s="125" t="str">
        <f t="shared" ca="1" si="345"/>
        <v/>
      </c>
      <c r="GWX249" s="125" t="str">
        <f t="shared" ca="1" si="345"/>
        <v/>
      </c>
      <c r="GWY249" s="125" t="str">
        <f t="shared" ca="1" si="345"/>
        <v/>
      </c>
      <c r="GWZ249" s="125" t="str">
        <f t="shared" ca="1" si="345"/>
        <v/>
      </c>
      <c r="GXA249" s="125" t="str">
        <f t="shared" ca="1" si="345"/>
        <v/>
      </c>
      <c r="GXB249" s="125" t="str">
        <f t="shared" ca="1" si="345"/>
        <v/>
      </c>
      <c r="GXC249" s="125" t="str">
        <f t="shared" ca="1" si="345"/>
        <v/>
      </c>
      <c r="GXD249" s="125" t="str">
        <f t="shared" ca="1" si="345"/>
        <v/>
      </c>
      <c r="GXE249" s="125" t="str">
        <f t="shared" ca="1" si="345"/>
        <v/>
      </c>
      <c r="GXF249" s="125" t="str">
        <f t="shared" ca="1" si="345"/>
        <v/>
      </c>
      <c r="GXG249" s="125" t="str">
        <f t="shared" ca="1" si="345"/>
        <v/>
      </c>
      <c r="GXH249" s="125" t="str">
        <f t="shared" ca="1" si="345"/>
        <v/>
      </c>
      <c r="GXI249" s="125" t="str">
        <f t="shared" ca="1" si="345"/>
        <v/>
      </c>
      <c r="GXJ249" s="125" t="str">
        <f t="shared" ca="1" si="345"/>
        <v/>
      </c>
      <c r="GXK249" s="125" t="str">
        <f t="shared" ca="1" si="345"/>
        <v/>
      </c>
      <c r="GXL249" s="125" t="str">
        <f t="shared" ca="1" si="345"/>
        <v/>
      </c>
      <c r="GXM249" s="125" t="str">
        <f t="shared" ca="1" si="345"/>
        <v/>
      </c>
      <c r="GXN249" s="125" t="str">
        <f t="shared" ca="1" si="345"/>
        <v/>
      </c>
      <c r="GXO249" s="125" t="str">
        <f t="shared" ca="1" si="345"/>
        <v/>
      </c>
      <c r="GXP249" s="125" t="str">
        <f t="shared" ca="1" si="345"/>
        <v/>
      </c>
      <c r="GXQ249" s="125" t="str">
        <f t="shared" ca="1" si="345"/>
        <v/>
      </c>
      <c r="GXR249" s="125" t="str">
        <f t="shared" ca="1" si="345"/>
        <v/>
      </c>
      <c r="GXS249" s="125" t="str">
        <f t="shared" ca="1" si="345"/>
        <v/>
      </c>
      <c r="GXT249" s="125" t="str">
        <f t="shared" ca="1" si="345"/>
        <v/>
      </c>
      <c r="GXU249" s="125" t="str">
        <f t="shared" ref="GXU249:HAF249" ca="1" si="346">IFERROR(INDEX(UNSPSCDes,MATCH(INDIRECT(ADDRESS(ROW(),COLUMN()-1,4)),UNSPSCCode,0)),"")</f>
        <v/>
      </c>
      <c r="GXV249" s="125" t="str">
        <f t="shared" ca="1" si="346"/>
        <v/>
      </c>
      <c r="GXW249" s="125" t="str">
        <f t="shared" ca="1" si="346"/>
        <v/>
      </c>
      <c r="GXX249" s="125" t="str">
        <f t="shared" ca="1" si="346"/>
        <v/>
      </c>
      <c r="GXY249" s="125" t="str">
        <f t="shared" ca="1" si="346"/>
        <v/>
      </c>
      <c r="GXZ249" s="125" t="str">
        <f t="shared" ca="1" si="346"/>
        <v/>
      </c>
      <c r="GYA249" s="125" t="str">
        <f t="shared" ca="1" si="346"/>
        <v/>
      </c>
      <c r="GYB249" s="125" t="str">
        <f t="shared" ca="1" si="346"/>
        <v/>
      </c>
      <c r="GYC249" s="125" t="str">
        <f t="shared" ca="1" si="346"/>
        <v/>
      </c>
      <c r="GYD249" s="125" t="str">
        <f t="shared" ca="1" si="346"/>
        <v/>
      </c>
      <c r="GYE249" s="125" t="str">
        <f t="shared" ca="1" si="346"/>
        <v/>
      </c>
      <c r="GYF249" s="125" t="str">
        <f t="shared" ca="1" si="346"/>
        <v/>
      </c>
      <c r="GYG249" s="125" t="str">
        <f t="shared" ca="1" si="346"/>
        <v/>
      </c>
      <c r="GYH249" s="125" t="str">
        <f t="shared" ca="1" si="346"/>
        <v/>
      </c>
      <c r="GYI249" s="125" t="str">
        <f t="shared" ca="1" si="346"/>
        <v/>
      </c>
      <c r="GYJ249" s="125" t="str">
        <f t="shared" ca="1" si="346"/>
        <v/>
      </c>
      <c r="GYK249" s="125" t="str">
        <f t="shared" ca="1" si="346"/>
        <v/>
      </c>
      <c r="GYL249" s="125" t="str">
        <f t="shared" ca="1" si="346"/>
        <v/>
      </c>
      <c r="GYM249" s="125" t="str">
        <f t="shared" ca="1" si="346"/>
        <v/>
      </c>
      <c r="GYN249" s="125" t="str">
        <f t="shared" ca="1" si="346"/>
        <v/>
      </c>
      <c r="GYO249" s="125" t="str">
        <f t="shared" ca="1" si="346"/>
        <v/>
      </c>
      <c r="GYP249" s="125" t="str">
        <f t="shared" ca="1" si="346"/>
        <v/>
      </c>
      <c r="GYQ249" s="125" t="str">
        <f t="shared" ca="1" si="346"/>
        <v/>
      </c>
      <c r="GYR249" s="125" t="str">
        <f t="shared" ca="1" si="346"/>
        <v/>
      </c>
      <c r="GYS249" s="125" t="str">
        <f t="shared" ca="1" si="346"/>
        <v/>
      </c>
      <c r="GYT249" s="125" t="str">
        <f t="shared" ca="1" si="346"/>
        <v/>
      </c>
      <c r="GYU249" s="125" t="str">
        <f t="shared" ca="1" si="346"/>
        <v/>
      </c>
      <c r="GYV249" s="125" t="str">
        <f t="shared" ca="1" si="346"/>
        <v/>
      </c>
      <c r="GYW249" s="125" t="str">
        <f t="shared" ca="1" si="346"/>
        <v/>
      </c>
      <c r="GYX249" s="125" t="str">
        <f t="shared" ca="1" si="346"/>
        <v/>
      </c>
      <c r="GYY249" s="125" t="str">
        <f t="shared" ca="1" si="346"/>
        <v/>
      </c>
      <c r="GYZ249" s="125" t="str">
        <f t="shared" ca="1" si="346"/>
        <v/>
      </c>
      <c r="GZA249" s="125" t="str">
        <f t="shared" ca="1" si="346"/>
        <v/>
      </c>
      <c r="GZB249" s="125" t="str">
        <f t="shared" ca="1" si="346"/>
        <v/>
      </c>
      <c r="GZC249" s="125" t="str">
        <f t="shared" ca="1" si="346"/>
        <v/>
      </c>
      <c r="GZD249" s="125" t="str">
        <f t="shared" ca="1" si="346"/>
        <v/>
      </c>
      <c r="GZE249" s="125" t="str">
        <f t="shared" ca="1" si="346"/>
        <v/>
      </c>
      <c r="GZF249" s="125" t="str">
        <f t="shared" ca="1" si="346"/>
        <v/>
      </c>
      <c r="GZG249" s="125" t="str">
        <f t="shared" ca="1" si="346"/>
        <v/>
      </c>
      <c r="GZH249" s="125" t="str">
        <f t="shared" ca="1" si="346"/>
        <v/>
      </c>
      <c r="GZI249" s="125" t="str">
        <f t="shared" ca="1" si="346"/>
        <v/>
      </c>
      <c r="GZJ249" s="125" t="str">
        <f t="shared" ca="1" si="346"/>
        <v/>
      </c>
      <c r="GZK249" s="125" t="str">
        <f t="shared" ca="1" si="346"/>
        <v/>
      </c>
      <c r="GZL249" s="125" t="str">
        <f t="shared" ca="1" si="346"/>
        <v/>
      </c>
      <c r="GZM249" s="125" t="str">
        <f t="shared" ca="1" si="346"/>
        <v/>
      </c>
      <c r="GZN249" s="125" t="str">
        <f t="shared" ca="1" si="346"/>
        <v/>
      </c>
      <c r="GZO249" s="125" t="str">
        <f t="shared" ca="1" si="346"/>
        <v/>
      </c>
      <c r="GZP249" s="125" t="str">
        <f t="shared" ca="1" si="346"/>
        <v/>
      </c>
      <c r="GZQ249" s="125" t="str">
        <f t="shared" ca="1" si="346"/>
        <v/>
      </c>
      <c r="GZR249" s="125" t="str">
        <f t="shared" ca="1" si="346"/>
        <v/>
      </c>
      <c r="GZS249" s="125" t="str">
        <f t="shared" ca="1" si="346"/>
        <v/>
      </c>
      <c r="GZT249" s="125" t="str">
        <f t="shared" ca="1" si="346"/>
        <v/>
      </c>
      <c r="GZU249" s="125" t="str">
        <f t="shared" ca="1" si="346"/>
        <v/>
      </c>
      <c r="GZV249" s="125" t="str">
        <f t="shared" ca="1" si="346"/>
        <v/>
      </c>
      <c r="GZW249" s="125" t="str">
        <f t="shared" ca="1" si="346"/>
        <v/>
      </c>
      <c r="GZX249" s="125" t="str">
        <f t="shared" ca="1" si="346"/>
        <v/>
      </c>
      <c r="GZY249" s="125" t="str">
        <f t="shared" ca="1" si="346"/>
        <v/>
      </c>
      <c r="GZZ249" s="125" t="str">
        <f t="shared" ca="1" si="346"/>
        <v/>
      </c>
      <c r="HAA249" s="125" t="str">
        <f t="shared" ca="1" si="346"/>
        <v/>
      </c>
      <c r="HAB249" s="125" t="str">
        <f t="shared" ca="1" si="346"/>
        <v/>
      </c>
      <c r="HAC249" s="125" t="str">
        <f t="shared" ca="1" si="346"/>
        <v/>
      </c>
      <c r="HAD249" s="125" t="str">
        <f t="shared" ca="1" si="346"/>
        <v/>
      </c>
      <c r="HAE249" s="125" t="str">
        <f t="shared" ca="1" si="346"/>
        <v/>
      </c>
      <c r="HAF249" s="125" t="str">
        <f t="shared" ca="1" si="346"/>
        <v/>
      </c>
      <c r="HAG249" s="125" t="str">
        <f t="shared" ref="HAG249:HCR249" ca="1" si="347">IFERROR(INDEX(UNSPSCDes,MATCH(INDIRECT(ADDRESS(ROW(),COLUMN()-1,4)),UNSPSCCode,0)),"")</f>
        <v/>
      </c>
      <c r="HAH249" s="125" t="str">
        <f t="shared" ca="1" si="347"/>
        <v/>
      </c>
      <c r="HAI249" s="125" t="str">
        <f t="shared" ca="1" si="347"/>
        <v/>
      </c>
      <c r="HAJ249" s="125" t="str">
        <f t="shared" ca="1" si="347"/>
        <v/>
      </c>
      <c r="HAK249" s="125" t="str">
        <f t="shared" ca="1" si="347"/>
        <v/>
      </c>
      <c r="HAL249" s="125" t="str">
        <f t="shared" ca="1" si="347"/>
        <v/>
      </c>
      <c r="HAM249" s="125" t="str">
        <f t="shared" ca="1" si="347"/>
        <v/>
      </c>
      <c r="HAN249" s="125" t="str">
        <f t="shared" ca="1" si="347"/>
        <v/>
      </c>
      <c r="HAO249" s="125" t="str">
        <f t="shared" ca="1" si="347"/>
        <v/>
      </c>
      <c r="HAP249" s="125" t="str">
        <f t="shared" ca="1" si="347"/>
        <v/>
      </c>
      <c r="HAQ249" s="125" t="str">
        <f t="shared" ca="1" si="347"/>
        <v/>
      </c>
      <c r="HAR249" s="125" t="str">
        <f t="shared" ca="1" si="347"/>
        <v/>
      </c>
      <c r="HAS249" s="125" t="str">
        <f t="shared" ca="1" si="347"/>
        <v/>
      </c>
      <c r="HAT249" s="125" t="str">
        <f t="shared" ca="1" si="347"/>
        <v/>
      </c>
      <c r="HAU249" s="125" t="str">
        <f t="shared" ca="1" si="347"/>
        <v/>
      </c>
      <c r="HAV249" s="125" t="str">
        <f t="shared" ca="1" si="347"/>
        <v/>
      </c>
      <c r="HAW249" s="125" t="str">
        <f t="shared" ca="1" si="347"/>
        <v/>
      </c>
      <c r="HAX249" s="125" t="str">
        <f t="shared" ca="1" si="347"/>
        <v/>
      </c>
      <c r="HAY249" s="125" t="str">
        <f t="shared" ca="1" si="347"/>
        <v/>
      </c>
      <c r="HAZ249" s="125" t="str">
        <f t="shared" ca="1" si="347"/>
        <v/>
      </c>
      <c r="HBA249" s="125" t="str">
        <f t="shared" ca="1" si="347"/>
        <v/>
      </c>
      <c r="HBB249" s="125" t="str">
        <f t="shared" ca="1" si="347"/>
        <v/>
      </c>
      <c r="HBC249" s="125" t="str">
        <f t="shared" ca="1" si="347"/>
        <v/>
      </c>
      <c r="HBD249" s="125" t="str">
        <f t="shared" ca="1" si="347"/>
        <v/>
      </c>
      <c r="HBE249" s="125" t="str">
        <f t="shared" ca="1" si="347"/>
        <v/>
      </c>
      <c r="HBF249" s="125" t="str">
        <f t="shared" ca="1" si="347"/>
        <v/>
      </c>
      <c r="HBG249" s="125" t="str">
        <f t="shared" ca="1" si="347"/>
        <v/>
      </c>
      <c r="HBH249" s="125" t="str">
        <f t="shared" ca="1" si="347"/>
        <v/>
      </c>
      <c r="HBI249" s="125" t="str">
        <f t="shared" ca="1" si="347"/>
        <v/>
      </c>
      <c r="HBJ249" s="125" t="str">
        <f t="shared" ca="1" si="347"/>
        <v/>
      </c>
      <c r="HBK249" s="125" t="str">
        <f t="shared" ca="1" si="347"/>
        <v/>
      </c>
      <c r="HBL249" s="125" t="str">
        <f t="shared" ca="1" si="347"/>
        <v/>
      </c>
      <c r="HBM249" s="125" t="str">
        <f t="shared" ca="1" si="347"/>
        <v/>
      </c>
      <c r="HBN249" s="125" t="str">
        <f t="shared" ca="1" si="347"/>
        <v/>
      </c>
      <c r="HBO249" s="125" t="str">
        <f t="shared" ca="1" si="347"/>
        <v/>
      </c>
      <c r="HBP249" s="125" t="str">
        <f t="shared" ca="1" si="347"/>
        <v/>
      </c>
      <c r="HBQ249" s="125" t="str">
        <f t="shared" ca="1" si="347"/>
        <v/>
      </c>
      <c r="HBR249" s="125" t="str">
        <f t="shared" ca="1" si="347"/>
        <v/>
      </c>
      <c r="HBS249" s="125" t="str">
        <f t="shared" ca="1" si="347"/>
        <v/>
      </c>
      <c r="HBT249" s="125" t="str">
        <f t="shared" ca="1" si="347"/>
        <v/>
      </c>
      <c r="HBU249" s="125" t="str">
        <f t="shared" ca="1" si="347"/>
        <v/>
      </c>
      <c r="HBV249" s="125" t="str">
        <f t="shared" ca="1" si="347"/>
        <v/>
      </c>
      <c r="HBW249" s="125" t="str">
        <f t="shared" ca="1" si="347"/>
        <v/>
      </c>
      <c r="HBX249" s="125" t="str">
        <f t="shared" ca="1" si="347"/>
        <v/>
      </c>
      <c r="HBY249" s="125" t="str">
        <f t="shared" ca="1" si="347"/>
        <v/>
      </c>
      <c r="HBZ249" s="125" t="str">
        <f t="shared" ca="1" si="347"/>
        <v/>
      </c>
      <c r="HCA249" s="125" t="str">
        <f t="shared" ca="1" si="347"/>
        <v/>
      </c>
      <c r="HCB249" s="125" t="str">
        <f t="shared" ca="1" si="347"/>
        <v/>
      </c>
      <c r="HCC249" s="125" t="str">
        <f t="shared" ca="1" si="347"/>
        <v/>
      </c>
      <c r="HCD249" s="125" t="str">
        <f t="shared" ca="1" si="347"/>
        <v/>
      </c>
      <c r="HCE249" s="125" t="str">
        <f t="shared" ca="1" si="347"/>
        <v/>
      </c>
      <c r="HCF249" s="125" t="str">
        <f t="shared" ca="1" si="347"/>
        <v/>
      </c>
      <c r="HCG249" s="125" t="str">
        <f t="shared" ca="1" si="347"/>
        <v/>
      </c>
      <c r="HCH249" s="125" t="str">
        <f t="shared" ca="1" si="347"/>
        <v/>
      </c>
      <c r="HCI249" s="125" t="str">
        <f t="shared" ca="1" si="347"/>
        <v/>
      </c>
      <c r="HCJ249" s="125" t="str">
        <f t="shared" ca="1" si="347"/>
        <v/>
      </c>
      <c r="HCK249" s="125" t="str">
        <f t="shared" ca="1" si="347"/>
        <v/>
      </c>
      <c r="HCL249" s="125" t="str">
        <f t="shared" ca="1" si="347"/>
        <v/>
      </c>
      <c r="HCM249" s="125" t="str">
        <f t="shared" ca="1" si="347"/>
        <v/>
      </c>
      <c r="HCN249" s="125" t="str">
        <f t="shared" ca="1" si="347"/>
        <v/>
      </c>
      <c r="HCO249" s="125" t="str">
        <f t="shared" ca="1" si="347"/>
        <v/>
      </c>
      <c r="HCP249" s="125" t="str">
        <f t="shared" ca="1" si="347"/>
        <v/>
      </c>
      <c r="HCQ249" s="125" t="str">
        <f t="shared" ca="1" si="347"/>
        <v/>
      </c>
      <c r="HCR249" s="125" t="str">
        <f t="shared" ca="1" si="347"/>
        <v/>
      </c>
      <c r="HCS249" s="125" t="str">
        <f t="shared" ref="HCS249:HFD249" ca="1" si="348">IFERROR(INDEX(UNSPSCDes,MATCH(INDIRECT(ADDRESS(ROW(),COLUMN()-1,4)),UNSPSCCode,0)),"")</f>
        <v/>
      </c>
      <c r="HCT249" s="125" t="str">
        <f t="shared" ca="1" si="348"/>
        <v/>
      </c>
      <c r="HCU249" s="125" t="str">
        <f t="shared" ca="1" si="348"/>
        <v/>
      </c>
      <c r="HCV249" s="125" t="str">
        <f t="shared" ca="1" si="348"/>
        <v/>
      </c>
      <c r="HCW249" s="125" t="str">
        <f t="shared" ca="1" si="348"/>
        <v/>
      </c>
      <c r="HCX249" s="125" t="str">
        <f t="shared" ca="1" si="348"/>
        <v/>
      </c>
      <c r="HCY249" s="125" t="str">
        <f t="shared" ca="1" si="348"/>
        <v/>
      </c>
      <c r="HCZ249" s="125" t="str">
        <f t="shared" ca="1" si="348"/>
        <v/>
      </c>
      <c r="HDA249" s="125" t="str">
        <f t="shared" ca="1" si="348"/>
        <v/>
      </c>
      <c r="HDB249" s="125" t="str">
        <f t="shared" ca="1" si="348"/>
        <v/>
      </c>
      <c r="HDC249" s="125" t="str">
        <f t="shared" ca="1" si="348"/>
        <v/>
      </c>
      <c r="HDD249" s="125" t="str">
        <f t="shared" ca="1" si="348"/>
        <v/>
      </c>
      <c r="HDE249" s="125" t="str">
        <f t="shared" ca="1" si="348"/>
        <v/>
      </c>
      <c r="HDF249" s="125" t="str">
        <f t="shared" ca="1" si="348"/>
        <v/>
      </c>
      <c r="HDG249" s="125" t="str">
        <f t="shared" ca="1" si="348"/>
        <v/>
      </c>
      <c r="HDH249" s="125" t="str">
        <f t="shared" ca="1" si="348"/>
        <v/>
      </c>
      <c r="HDI249" s="125" t="str">
        <f t="shared" ca="1" si="348"/>
        <v/>
      </c>
      <c r="HDJ249" s="125" t="str">
        <f t="shared" ca="1" si="348"/>
        <v/>
      </c>
      <c r="HDK249" s="125" t="str">
        <f t="shared" ca="1" si="348"/>
        <v/>
      </c>
      <c r="HDL249" s="125" t="str">
        <f t="shared" ca="1" si="348"/>
        <v/>
      </c>
      <c r="HDM249" s="125" t="str">
        <f t="shared" ca="1" si="348"/>
        <v/>
      </c>
      <c r="HDN249" s="125" t="str">
        <f t="shared" ca="1" si="348"/>
        <v/>
      </c>
      <c r="HDO249" s="125" t="str">
        <f t="shared" ca="1" si="348"/>
        <v/>
      </c>
      <c r="HDP249" s="125" t="str">
        <f t="shared" ca="1" si="348"/>
        <v/>
      </c>
      <c r="HDQ249" s="125" t="str">
        <f t="shared" ca="1" si="348"/>
        <v/>
      </c>
      <c r="HDR249" s="125" t="str">
        <f t="shared" ca="1" si="348"/>
        <v/>
      </c>
      <c r="HDS249" s="125" t="str">
        <f t="shared" ca="1" si="348"/>
        <v/>
      </c>
      <c r="HDT249" s="125" t="str">
        <f t="shared" ca="1" si="348"/>
        <v/>
      </c>
      <c r="HDU249" s="125" t="str">
        <f t="shared" ca="1" si="348"/>
        <v/>
      </c>
      <c r="HDV249" s="125" t="str">
        <f t="shared" ca="1" si="348"/>
        <v/>
      </c>
      <c r="HDW249" s="125" t="str">
        <f t="shared" ca="1" si="348"/>
        <v/>
      </c>
      <c r="HDX249" s="125" t="str">
        <f t="shared" ca="1" si="348"/>
        <v/>
      </c>
      <c r="HDY249" s="125" t="str">
        <f t="shared" ca="1" si="348"/>
        <v/>
      </c>
      <c r="HDZ249" s="125" t="str">
        <f t="shared" ca="1" si="348"/>
        <v/>
      </c>
      <c r="HEA249" s="125" t="str">
        <f t="shared" ca="1" si="348"/>
        <v/>
      </c>
      <c r="HEB249" s="125" t="str">
        <f t="shared" ca="1" si="348"/>
        <v/>
      </c>
      <c r="HEC249" s="125" t="str">
        <f t="shared" ca="1" si="348"/>
        <v/>
      </c>
      <c r="HED249" s="125" t="str">
        <f t="shared" ca="1" si="348"/>
        <v/>
      </c>
      <c r="HEE249" s="125" t="str">
        <f t="shared" ca="1" si="348"/>
        <v/>
      </c>
      <c r="HEF249" s="125" t="str">
        <f t="shared" ca="1" si="348"/>
        <v/>
      </c>
      <c r="HEG249" s="125" t="str">
        <f t="shared" ca="1" si="348"/>
        <v/>
      </c>
      <c r="HEH249" s="125" t="str">
        <f t="shared" ca="1" si="348"/>
        <v/>
      </c>
      <c r="HEI249" s="125" t="str">
        <f t="shared" ca="1" si="348"/>
        <v/>
      </c>
      <c r="HEJ249" s="125" t="str">
        <f t="shared" ca="1" si="348"/>
        <v/>
      </c>
      <c r="HEK249" s="125" t="str">
        <f t="shared" ca="1" si="348"/>
        <v/>
      </c>
      <c r="HEL249" s="125" t="str">
        <f t="shared" ca="1" si="348"/>
        <v/>
      </c>
      <c r="HEM249" s="125" t="str">
        <f t="shared" ca="1" si="348"/>
        <v/>
      </c>
      <c r="HEN249" s="125" t="str">
        <f t="shared" ca="1" si="348"/>
        <v/>
      </c>
      <c r="HEO249" s="125" t="str">
        <f t="shared" ca="1" si="348"/>
        <v/>
      </c>
      <c r="HEP249" s="125" t="str">
        <f t="shared" ca="1" si="348"/>
        <v/>
      </c>
      <c r="HEQ249" s="125" t="str">
        <f t="shared" ca="1" si="348"/>
        <v/>
      </c>
      <c r="HER249" s="125" t="str">
        <f t="shared" ca="1" si="348"/>
        <v/>
      </c>
      <c r="HES249" s="125" t="str">
        <f t="shared" ca="1" si="348"/>
        <v/>
      </c>
      <c r="HET249" s="125" t="str">
        <f t="shared" ca="1" si="348"/>
        <v/>
      </c>
      <c r="HEU249" s="125" t="str">
        <f t="shared" ca="1" si="348"/>
        <v/>
      </c>
      <c r="HEV249" s="125" t="str">
        <f t="shared" ca="1" si="348"/>
        <v/>
      </c>
      <c r="HEW249" s="125" t="str">
        <f t="shared" ca="1" si="348"/>
        <v/>
      </c>
      <c r="HEX249" s="125" t="str">
        <f t="shared" ca="1" si="348"/>
        <v/>
      </c>
      <c r="HEY249" s="125" t="str">
        <f t="shared" ca="1" si="348"/>
        <v/>
      </c>
      <c r="HEZ249" s="125" t="str">
        <f t="shared" ca="1" si="348"/>
        <v/>
      </c>
      <c r="HFA249" s="125" t="str">
        <f t="shared" ca="1" si="348"/>
        <v/>
      </c>
      <c r="HFB249" s="125" t="str">
        <f t="shared" ca="1" si="348"/>
        <v/>
      </c>
      <c r="HFC249" s="125" t="str">
        <f t="shared" ca="1" si="348"/>
        <v/>
      </c>
      <c r="HFD249" s="125" t="str">
        <f t="shared" ca="1" si="348"/>
        <v/>
      </c>
      <c r="HFE249" s="125" t="str">
        <f t="shared" ref="HFE249:HHP249" ca="1" si="349">IFERROR(INDEX(UNSPSCDes,MATCH(INDIRECT(ADDRESS(ROW(),COLUMN()-1,4)),UNSPSCCode,0)),"")</f>
        <v/>
      </c>
      <c r="HFF249" s="125" t="str">
        <f t="shared" ca="1" si="349"/>
        <v/>
      </c>
      <c r="HFG249" s="125" t="str">
        <f t="shared" ca="1" si="349"/>
        <v/>
      </c>
      <c r="HFH249" s="125" t="str">
        <f t="shared" ca="1" si="349"/>
        <v/>
      </c>
      <c r="HFI249" s="125" t="str">
        <f t="shared" ca="1" si="349"/>
        <v/>
      </c>
      <c r="HFJ249" s="125" t="str">
        <f t="shared" ca="1" si="349"/>
        <v/>
      </c>
      <c r="HFK249" s="125" t="str">
        <f t="shared" ca="1" si="349"/>
        <v/>
      </c>
      <c r="HFL249" s="125" t="str">
        <f t="shared" ca="1" si="349"/>
        <v/>
      </c>
      <c r="HFM249" s="125" t="str">
        <f t="shared" ca="1" si="349"/>
        <v/>
      </c>
      <c r="HFN249" s="125" t="str">
        <f t="shared" ca="1" si="349"/>
        <v/>
      </c>
      <c r="HFO249" s="125" t="str">
        <f t="shared" ca="1" si="349"/>
        <v/>
      </c>
      <c r="HFP249" s="125" t="str">
        <f t="shared" ca="1" si="349"/>
        <v/>
      </c>
      <c r="HFQ249" s="125" t="str">
        <f t="shared" ca="1" si="349"/>
        <v/>
      </c>
      <c r="HFR249" s="125" t="str">
        <f t="shared" ca="1" si="349"/>
        <v/>
      </c>
      <c r="HFS249" s="125" t="str">
        <f t="shared" ca="1" si="349"/>
        <v/>
      </c>
      <c r="HFT249" s="125" t="str">
        <f t="shared" ca="1" si="349"/>
        <v/>
      </c>
      <c r="HFU249" s="125" t="str">
        <f t="shared" ca="1" si="349"/>
        <v/>
      </c>
      <c r="HFV249" s="125" t="str">
        <f t="shared" ca="1" si="349"/>
        <v/>
      </c>
      <c r="HFW249" s="125" t="str">
        <f t="shared" ca="1" si="349"/>
        <v/>
      </c>
      <c r="HFX249" s="125" t="str">
        <f t="shared" ca="1" si="349"/>
        <v/>
      </c>
      <c r="HFY249" s="125" t="str">
        <f t="shared" ca="1" si="349"/>
        <v/>
      </c>
      <c r="HFZ249" s="125" t="str">
        <f t="shared" ca="1" si="349"/>
        <v/>
      </c>
      <c r="HGA249" s="125" t="str">
        <f t="shared" ca="1" si="349"/>
        <v/>
      </c>
      <c r="HGB249" s="125" t="str">
        <f t="shared" ca="1" si="349"/>
        <v/>
      </c>
      <c r="HGC249" s="125" t="str">
        <f t="shared" ca="1" si="349"/>
        <v/>
      </c>
      <c r="HGD249" s="125" t="str">
        <f t="shared" ca="1" si="349"/>
        <v/>
      </c>
      <c r="HGE249" s="125" t="str">
        <f t="shared" ca="1" si="349"/>
        <v/>
      </c>
      <c r="HGF249" s="125" t="str">
        <f t="shared" ca="1" si="349"/>
        <v/>
      </c>
      <c r="HGG249" s="125" t="str">
        <f t="shared" ca="1" si="349"/>
        <v/>
      </c>
      <c r="HGH249" s="125" t="str">
        <f t="shared" ca="1" si="349"/>
        <v/>
      </c>
      <c r="HGI249" s="125" t="str">
        <f t="shared" ca="1" si="349"/>
        <v/>
      </c>
      <c r="HGJ249" s="125" t="str">
        <f t="shared" ca="1" si="349"/>
        <v/>
      </c>
      <c r="HGK249" s="125" t="str">
        <f t="shared" ca="1" si="349"/>
        <v/>
      </c>
      <c r="HGL249" s="125" t="str">
        <f t="shared" ca="1" si="349"/>
        <v/>
      </c>
      <c r="HGM249" s="125" t="str">
        <f t="shared" ca="1" si="349"/>
        <v/>
      </c>
      <c r="HGN249" s="125" t="str">
        <f t="shared" ca="1" si="349"/>
        <v/>
      </c>
      <c r="HGO249" s="125" t="str">
        <f t="shared" ca="1" si="349"/>
        <v/>
      </c>
      <c r="HGP249" s="125" t="str">
        <f t="shared" ca="1" si="349"/>
        <v/>
      </c>
      <c r="HGQ249" s="125" t="str">
        <f t="shared" ca="1" si="349"/>
        <v/>
      </c>
      <c r="HGR249" s="125" t="str">
        <f t="shared" ca="1" si="349"/>
        <v/>
      </c>
      <c r="HGS249" s="125" t="str">
        <f t="shared" ca="1" si="349"/>
        <v/>
      </c>
      <c r="HGT249" s="125" t="str">
        <f t="shared" ca="1" si="349"/>
        <v/>
      </c>
      <c r="HGU249" s="125" t="str">
        <f t="shared" ca="1" si="349"/>
        <v/>
      </c>
      <c r="HGV249" s="125" t="str">
        <f t="shared" ca="1" si="349"/>
        <v/>
      </c>
      <c r="HGW249" s="125" t="str">
        <f t="shared" ca="1" si="349"/>
        <v/>
      </c>
      <c r="HGX249" s="125" t="str">
        <f t="shared" ca="1" si="349"/>
        <v/>
      </c>
      <c r="HGY249" s="125" t="str">
        <f t="shared" ca="1" si="349"/>
        <v/>
      </c>
      <c r="HGZ249" s="125" t="str">
        <f t="shared" ca="1" si="349"/>
        <v/>
      </c>
      <c r="HHA249" s="125" t="str">
        <f t="shared" ca="1" si="349"/>
        <v/>
      </c>
      <c r="HHB249" s="125" t="str">
        <f t="shared" ca="1" si="349"/>
        <v/>
      </c>
      <c r="HHC249" s="125" t="str">
        <f t="shared" ca="1" si="349"/>
        <v/>
      </c>
      <c r="HHD249" s="125" t="str">
        <f t="shared" ca="1" si="349"/>
        <v/>
      </c>
      <c r="HHE249" s="125" t="str">
        <f t="shared" ca="1" si="349"/>
        <v/>
      </c>
      <c r="HHF249" s="125" t="str">
        <f t="shared" ca="1" si="349"/>
        <v/>
      </c>
      <c r="HHG249" s="125" t="str">
        <f t="shared" ca="1" si="349"/>
        <v/>
      </c>
      <c r="HHH249" s="125" t="str">
        <f t="shared" ca="1" si="349"/>
        <v/>
      </c>
      <c r="HHI249" s="125" t="str">
        <f t="shared" ca="1" si="349"/>
        <v/>
      </c>
      <c r="HHJ249" s="125" t="str">
        <f t="shared" ca="1" si="349"/>
        <v/>
      </c>
      <c r="HHK249" s="125" t="str">
        <f t="shared" ca="1" si="349"/>
        <v/>
      </c>
      <c r="HHL249" s="125" t="str">
        <f t="shared" ca="1" si="349"/>
        <v/>
      </c>
      <c r="HHM249" s="125" t="str">
        <f t="shared" ca="1" si="349"/>
        <v/>
      </c>
      <c r="HHN249" s="125" t="str">
        <f t="shared" ca="1" si="349"/>
        <v/>
      </c>
      <c r="HHO249" s="125" t="str">
        <f t="shared" ca="1" si="349"/>
        <v/>
      </c>
      <c r="HHP249" s="125" t="str">
        <f t="shared" ca="1" si="349"/>
        <v/>
      </c>
      <c r="HHQ249" s="125" t="str">
        <f t="shared" ref="HHQ249:HKB249" ca="1" si="350">IFERROR(INDEX(UNSPSCDes,MATCH(INDIRECT(ADDRESS(ROW(),COLUMN()-1,4)),UNSPSCCode,0)),"")</f>
        <v/>
      </c>
      <c r="HHR249" s="125" t="str">
        <f t="shared" ca="1" si="350"/>
        <v/>
      </c>
      <c r="HHS249" s="125" t="str">
        <f t="shared" ca="1" si="350"/>
        <v/>
      </c>
      <c r="HHT249" s="125" t="str">
        <f t="shared" ca="1" si="350"/>
        <v/>
      </c>
      <c r="HHU249" s="125" t="str">
        <f t="shared" ca="1" si="350"/>
        <v/>
      </c>
      <c r="HHV249" s="125" t="str">
        <f t="shared" ca="1" si="350"/>
        <v/>
      </c>
      <c r="HHW249" s="125" t="str">
        <f t="shared" ca="1" si="350"/>
        <v/>
      </c>
      <c r="HHX249" s="125" t="str">
        <f t="shared" ca="1" si="350"/>
        <v/>
      </c>
      <c r="HHY249" s="125" t="str">
        <f t="shared" ca="1" si="350"/>
        <v/>
      </c>
      <c r="HHZ249" s="125" t="str">
        <f t="shared" ca="1" si="350"/>
        <v/>
      </c>
      <c r="HIA249" s="125" t="str">
        <f t="shared" ca="1" si="350"/>
        <v/>
      </c>
      <c r="HIB249" s="125" t="str">
        <f t="shared" ca="1" si="350"/>
        <v/>
      </c>
      <c r="HIC249" s="125" t="str">
        <f t="shared" ca="1" si="350"/>
        <v/>
      </c>
      <c r="HID249" s="125" t="str">
        <f t="shared" ca="1" si="350"/>
        <v/>
      </c>
      <c r="HIE249" s="125" t="str">
        <f t="shared" ca="1" si="350"/>
        <v/>
      </c>
      <c r="HIF249" s="125" t="str">
        <f t="shared" ca="1" si="350"/>
        <v/>
      </c>
      <c r="HIG249" s="125" t="str">
        <f t="shared" ca="1" si="350"/>
        <v/>
      </c>
      <c r="HIH249" s="125" t="str">
        <f t="shared" ca="1" si="350"/>
        <v/>
      </c>
      <c r="HII249" s="125" t="str">
        <f t="shared" ca="1" si="350"/>
        <v/>
      </c>
      <c r="HIJ249" s="125" t="str">
        <f t="shared" ca="1" si="350"/>
        <v/>
      </c>
      <c r="HIK249" s="125" t="str">
        <f t="shared" ca="1" si="350"/>
        <v/>
      </c>
      <c r="HIL249" s="125" t="str">
        <f t="shared" ca="1" si="350"/>
        <v/>
      </c>
      <c r="HIM249" s="125" t="str">
        <f t="shared" ca="1" si="350"/>
        <v/>
      </c>
      <c r="HIN249" s="125" t="str">
        <f t="shared" ca="1" si="350"/>
        <v/>
      </c>
      <c r="HIO249" s="125" t="str">
        <f t="shared" ca="1" si="350"/>
        <v/>
      </c>
      <c r="HIP249" s="125" t="str">
        <f t="shared" ca="1" si="350"/>
        <v/>
      </c>
      <c r="HIQ249" s="125" t="str">
        <f t="shared" ca="1" si="350"/>
        <v/>
      </c>
      <c r="HIR249" s="125" t="str">
        <f t="shared" ca="1" si="350"/>
        <v/>
      </c>
      <c r="HIS249" s="125" t="str">
        <f t="shared" ca="1" si="350"/>
        <v/>
      </c>
      <c r="HIT249" s="125" t="str">
        <f t="shared" ca="1" si="350"/>
        <v/>
      </c>
      <c r="HIU249" s="125" t="str">
        <f t="shared" ca="1" si="350"/>
        <v/>
      </c>
      <c r="HIV249" s="125" t="str">
        <f t="shared" ca="1" si="350"/>
        <v/>
      </c>
      <c r="HIW249" s="125" t="str">
        <f t="shared" ca="1" si="350"/>
        <v/>
      </c>
      <c r="HIX249" s="125" t="str">
        <f t="shared" ca="1" si="350"/>
        <v/>
      </c>
      <c r="HIY249" s="125" t="str">
        <f t="shared" ca="1" si="350"/>
        <v/>
      </c>
      <c r="HIZ249" s="125" t="str">
        <f t="shared" ca="1" si="350"/>
        <v/>
      </c>
      <c r="HJA249" s="125" t="str">
        <f t="shared" ca="1" si="350"/>
        <v/>
      </c>
      <c r="HJB249" s="125" t="str">
        <f t="shared" ca="1" si="350"/>
        <v/>
      </c>
      <c r="HJC249" s="125" t="str">
        <f t="shared" ca="1" si="350"/>
        <v/>
      </c>
      <c r="HJD249" s="125" t="str">
        <f t="shared" ca="1" si="350"/>
        <v/>
      </c>
      <c r="HJE249" s="125" t="str">
        <f t="shared" ca="1" si="350"/>
        <v/>
      </c>
      <c r="HJF249" s="125" t="str">
        <f t="shared" ca="1" si="350"/>
        <v/>
      </c>
      <c r="HJG249" s="125" t="str">
        <f t="shared" ca="1" si="350"/>
        <v/>
      </c>
      <c r="HJH249" s="125" t="str">
        <f t="shared" ca="1" si="350"/>
        <v/>
      </c>
      <c r="HJI249" s="125" t="str">
        <f t="shared" ca="1" si="350"/>
        <v/>
      </c>
      <c r="HJJ249" s="125" t="str">
        <f t="shared" ca="1" si="350"/>
        <v/>
      </c>
      <c r="HJK249" s="125" t="str">
        <f t="shared" ca="1" si="350"/>
        <v/>
      </c>
      <c r="HJL249" s="125" t="str">
        <f t="shared" ca="1" si="350"/>
        <v/>
      </c>
      <c r="HJM249" s="125" t="str">
        <f t="shared" ca="1" si="350"/>
        <v/>
      </c>
      <c r="HJN249" s="125" t="str">
        <f t="shared" ca="1" si="350"/>
        <v/>
      </c>
      <c r="HJO249" s="125" t="str">
        <f t="shared" ca="1" si="350"/>
        <v/>
      </c>
      <c r="HJP249" s="125" t="str">
        <f t="shared" ca="1" si="350"/>
        <v/>
      </c>
      <c r="HJQ249" s="125" t="str">
        <f t="shared" ca="1" si="350"/>
        <v/>
      </c>
      <c r="HJR249" s="125" t="str">
        <f t="shared" ca="1" si="350"/>
        <v/>
      </c>
      <c r="HJS249" s="125" t="str">
        <f t="shared" ca="1" si="350"/>
        <v/>
      </c>
      <c r="HJT249" s="125" t="str">
        <f t="shared" ca="1" si="350"/>
        <v/>
      </c>
      <c r="HJU249" s="125" t="str">
        <f t="shared" ca="1" si="350"/>
        <v/>
      </c>
      <c r="HJV249" s="125" t="str">
        <f t="shared" ca="1" si="350"/>
        <v/>
      </c>
      <c r="HJW249" s="125" t="str">
        <f t="shared" ca="1" si="350"/>
        <v/>
      </c>
      <c r="HJX249" s="125" t="str">
        <f t="shared" ca="1" si="350"/>
        <v/>
      </c>
      <c r="HJY249" s="125" t="str">
        <f t="shared" ca="1" si="350"/>
        <v/>
      </c>
      <c r="HJZ249" s="125" t="str">
        <f t="shared" ca="1" si="350"/>
        <v/>
      </c>
      <c r="HKA249" s="125" t="str">
        <f t="shared" ca="1" si="350"/>
        <v/>
      </c>
      <c r="HKB249" s="125" t="str">
        <f t="shared" ca="1" si="350"/>
        <v/>
      </c>
      <c r="HKC249" s="125" t="str">
        <f t="shared" ref="HKC249:HMN249" ca="1" si="351">IFERROR(INDEX(UNSPSCDes,MATCH(INDIRECT(ADDRESS(ROW(),COLUMN()-1,4)),UNSPSCCode,0)),"")</f>
        <v/>
      </c>
      <c r="HKD249" s="125" t="str">
        <f t="shared" ca="1" si="351"/>
        <v/>
      </c>
      <c r="HKE249" s="125" t="str">
        <f t="shared" ca="1" si="351"/>
        <v/>
      </c>
      <c r="HKF249" s="125" t="str">
        <f t="shared" ca="1" si="351"/>
        <v/>
      </c>
      <c r="HKG249" s="125" t="str">
        <f t="shared" ca="1" si="351"/>
        <v/>
      </c>
      <c r="HKH249" s="125" t="str">
        <f t="shared" ca="1" si="351"/>
        <v/>
      </c>
      <c r="HKI249" s="125" t="str">
        <f t="shared" ca="1" si="351"/>
        <v/>
      </c>
      <c r="HKJ249" s="125" t="str">
        <f t="shared" ca="1" si="351"/>
        <v/>
      </c>
      <c r="HKK249" s="125" t="str">
        <f t="shared" ca="1" si="351"/>
        <v/>
      </c>
      <c r="HKL249" s="125" t="str">
        <f t="shared" ca="1" si="351"/>
        <v/>
      </c>
      <c r="HKM249" s="125" t="str">
        <f t="shared" ca="1" si="351"/>
        <v/>
      </c>
      <c r="HKN249" s="125" t="str">
        <f t="shared" ca="1" si="351"/>
        <v/>
      </c>
      <c r="HKO249" s="125" t="str">
        <f t="shared" ca="1" si="351"/>
        <v/>
      </c>
      <c r="HKP249" s="125" t="str">
        <f t="shared" ca="1" si="351"/>
        <v/>
      </c>
      <c r="HKQ249" s="125" t="str">
        <f t="shared" ca="1" si="351"/>
        <v/>
      </c>
      <c r="HKR249" s="125" t="str">
        <f t="shared" ca="1" si="351"/>
        <v/>
      </c>
      <c r="HKS249" s="125" t="str">
        <f t="shared" ca="1" si="351"/>
        <v/>
      </c>
      <c r="HKT249" s="125" t="str">
        <f t="shared" ca="1" si="351"/>
        <v/>
      </c>
      <c r="HKU249" s="125" t="str">
        <f t="shared" ca="1" si="351"/>
        <v/>
      </c>
      <c r="HKV249" s="125" t="str">
        <f t="shared" ca="1" si="351"/>
        <v/>
      </c>
      <c r="HKW249" s="125" t="str">
        <f t="shared" ca="1" si="351"/>
        <v/>
      </c>
      <c r="HKX249" s="125" t="str">
        <f t="shared" ca="1" si="351"/>
        <v/>
      </c>
      <c r="HKY249" s="125" t="str">
        <f t="shared" ca="1" si="351"/>
        <v/>
      </c>
      <c r="HKZ249" s="125" t="str">
        <f t="shared" ca="1" si="351"/>
        <v/>
      </c>
      <c r="HLA249" s="125" t="str">
        <f t="shared" ca="1" si="351"/>
        <v/>
      </c>
      <c r="HLB249" s="125" t="str">
        <f t="shared" ca="1" si="351"/>
        <v/>
      </c>
      <c r="HLC249" s="125" t="str">
        <f t="shared" ca="1" si="351"/>
        <v/>
      </c>
      <c r="HLD249" s="125" t="str">
        <f t="shared" ca="1" si="351"/>
        <v/>
      </c>
      <c r="HLE249" s="125" t="str">
        <f t="shared" ca="1" si="351"/>
        <v/>
      </c>
      <c r="HLF249" s="125" t="str">
        <f t="shared" ca="1" si="351"/>
        <v/>
      </c>
      <c r="HLG249" s="125" t="str">
        <f t="shared" ca="1" si="351"/>
        <v/>
      </c>
      <c r="HLH249" s="125" t="str">
        <f t="shared" ca="1" si="351"/>
        <v/>
      </c>
      <c r="HLI249" s="125" t="str">
        <f t="shared" ca="1" si="351"/>
        <v/>
      </c>
      <c r="HLJ249" s="125" t="str">
        <f t="shared" ca="1" si="351"/>
        <v/>
      </c>
      <c r="HLK249" s="125" t="str">
        <f t="shared" ca="1" si="351"/>
        <v/>
      </c>
      <c r="HLL249" s="125" t="str">
        <f t="shared" ca="1" si="351"/>
        <v/>
      </c>
      <c r="HLM249" s="125" t="str">
        <f t="shared" ca="1" si="351"/>
        <v/>
      </c>
      <c r="HLN249" s="125" t="str">
        <f t="shared" ca="1" si="351"/>
        <v/>
      </c>
      <c r="HLO249" s="125" t="str">
        <f t="shared" ca="1" si="351"/>
        <v/>
      </c>
      <c r="HLP249" s="125" t="str">
        <f t="shared" ca="1" si="351"/>
        <v/>
      </c>
      <c r="HLQ249" s="125" t="str">
        <f t="shared" ca="1" si="351"/>
        <v/>
      </c>
      <c r="HLR249" s="125" t="str">
        <f t="shared" ca="1" si="351"/>
        <v/>
      </c>
      <c r="HLS249" s="125" t="str">
        <f t="shared" ca="1" si="351"/>
        <v/>
      </c>
      <c r="HLT249" s="125" t="str">
        <f t="shared" ca="1" si="351"/>
        <v/>
      </c>
      <c r="HLU249" s="125" t="str">
        <f t="shared" ca="1" si="351"/>
        <v/>
      </c>
      <c r="HLV249" s="125" t="str">
        <f t="shared" ca="1" si="351"/>
        <v/>
      </c>
      <c r="HLW249" s="125" t="str">
        <f t="shared" ca="1" si="351"/>
        <v/>
      </c>
      <c r="HLX249" s="125" t="str">
        <f t="shared" ca="1" si="351"/>
        <v/>
      </c>
      <c r="HLY249" s="125" t="str">
        <f t="shared" ca="1" si="351"/>
        <v/>
      </c>
      <c r="HLZ249" s="125" t="str">
        <f t="shared" ca="1" si="351"/>
        <v/>
      </c>
      <c r="HMA249" s="125" t="str">
        <f t="shared" ca="1" si="351"/>
        <v/>
      </c>
      <c r="HMB249" s="125" t="str">
        <f t="shared" ca="1" si="351"/>
        <v/>
      </c>
      <c r="HMC249" s="125" t="str">
        <f t="shared" ca="1" si="351"/>
        <v/>
      </c>
      <c r="HMD249" s="125" t="str">
        <f t="shared" ca="1" si="351"/>
        <v/>
      </c>
      <c r="HME249" s="125" t="str">
        <f t="shared" ca="1" si="351"/>
        <v/>
      </c>
      <c r="HMF249" s="125" t="str">
        <f t="shared" ca="1" si="351"/>
        <v/>
      </c>
      <c r="HMG249" s="125" t="str">
        <f t="shared" ca="1" si="351"/>
        <v/>
      </c>
      <c r="HMH249" s="125" t="str">
        <f t="shared" ca="1" si="351"/>
        <v/>
      </c>
      <c r="HMI249" s="125" t="str">
        <f t="shared" ca="1" si="351"/>
        <v/>
      </c>
      <c r="HMJ249" s="125" t="str">
        <f t="shared" ca="1" si="351"/>
        <v/>
      </c>
      <c r="HMK249" s="125" t="str">
        <f t="shared" ca="1" si="351"/>
        <v/>
      </c>
      <c r="HML249" s="125" t="str">
        <f t="shared" ca="1" si="351"/>
        <v/>
      </c>
      <c r="HMM249" s="125" t="str">
        <f t="shared" ca="1" si="351"/>
        <v/>
      </c>
      <c r="HMN249" s="125" t="str">
        <f t="shared" ca="1" si="351"/>
        <v/>
      </c>
      <c r="HMO249" s="125" t="str">
        <f t="shared" ref="HMO249:HOZ249" ca="1" si="352">IFERROR(INDEX(UNSPSCDes,MATCH(INDIRECT(ADDRESS(ROW(),COLUMN()-1,4)),UNSPSCCode,0)),"")</f>
        <v/>
      </c>
      <c r="HMP249" s="125" t="str">
        <f t="shared" ca="1" si="352"/>
        <v/>
      </c>
      <c r="HMQ249" s="125" t="str">
        <f t="shared" ca="1" si="352"/>
        <v/>
      </c>
      <c r="HMR249" s="125" t="str">
        <f t="shared" ca="1" si="352"/>
        <v/>
      </c>
      <c r="HMS249" s="125" t="str">
        <f t="shared" ca="1" si="352"/>
        <v/>
      </c>
      <c r="HMT249" s="125" t="str">
        <f t="shared" ca="1" si="352"/>
        <v/>
      </c>
      <c r="HMU249" s="125" t="str">
        <f t="shared" ca="1" si="352"/>
        <v/>
      </c>
      <c r="HMV249" s="125" t="str">
        <f t="shared" ca="1" si="352"/>
        <v/>
      </c>
      <c r="HMW249" s="125" t="str">
        <f t="shared" ca="1" si="352"/>
        <v/>
      </c>
      <c r="HMX249" s="125" t="str">
        <f t="shared" ca="1" si="352"/>
        <v/>
      </c>
      <c r="HMY249" s="125" t="str">
        <f t="shared" ca="1" si="352"/>
        <v/>
      </c>
      <c r="HMZ249" s="125" t="str">
        <f t="shared" ca="1" si="352"/>
        <v/>
      </c>
      <c r="HNA249" s="125" t="str">
        <f t="shared" ca="1" si="352"/>
        <v/>
      </c>
      <c r="HNB249" s="125" t="str">
        <f t="shared" ca="1" si="352"/>
        <v/>
      </c>
      <c r="HNC249" s="125" t="str">
        <f t="shared" ca="1" si="352"/>
        <v/>
      </c>
      <c r="HND249" s="125" t="str">
        <f t="shared" ca="1" si="352"/>
        <v/>
      </c>
      <c r="HNE249" s="125" t="str">
        <f t="shared" ca="1" si="352"/>
        <v/>
      </c>
      <c r="HNF249" s="125" t="str">
        <f t="shared" ca="1" si="352"/>
        <v/>
      </c>
      <c r="HNG249" s="125" t="str">
        <f t="shared" ca="1" si="352"/>
        <v/>
      </c>
      <c r="HNH249" s="125" t="str">
        <f t="shared" ca="1" si="352"/>
        <v/>
      </c>
      <c r="HNI249" s="125" t="str">
        <f t="shared" ca="1" si="352"/>
        <v/>
      </c>
      <c r="HNJ249" s="125" t="str">
        <f t="shared" ca="1" si="352"/>
        <v/>
      </c>
      <c r="HNK249" s="125" t="str">
        <f t="shared" ca="1" si="352"/>
        <v/>
      </c>
      <c r="HNL249" s="125" t="str">
        <f t="shared" ca="1" si="352"/>
        <v/>
      </c>
      <c r="HNM249" s="125" t="str">
        <f t="shared" ca="1" si="352"/>
        <v/>
      </c>
      <c r="HNN249" s="125" t="str">
        <f t="shared" ca="1" si="352"/>
        <v/>
      </c>
      <c r="HNO249" s="125" t="str">
        <f t="shared" ca="1" si="352"/>
        <v/>
      </c>
      <c r="HNP249" s="125" t="str">
        <f t="shared" ca="1" si="352"/>
        <v/>
      </c>
      <c r="HNQ249" s="125" t="str">
        <f t="shared" ca="1" si="352"/>
        <v/>
      </c>
      <c r="HNR249" s="125" t="str">
        <f t="shared" ca="1" si="352"/>
        <v/>
      </c>
      <c r="HNS249" s="125" t="str">
        <f t="shared" ca="1" si="352"/>
        <v/>
      </c>
      <c r="HNT249" s="125" t="str">
        <f t="shared" ca="1" si="352"/>
        <v/>
      </c>
      <c r="HNU249" s="125" t="str">
        <f t="shared" ca="1" si="352"/>
        <v/>
      </c>
      <c r="HNV249" s="125" t="str">
        <f t="shared" ca="1" si="352"/>
        <v/>
      </c>
      <c r="HNW249" s="125" t="str">
        <f t="shared" ca="1" si="352"/>
        <v/>
      </c>
      <c r="HNX249" s="125" t="str">
        <f t="shared" ca="1" si="352"/>
        <v/>
      </c>
      <c r="HNY249" s="125" t="str">
        <f t="shared" ca="1" si="352"/>
        <v/>
      </c>
      <c r="HNZ249" s="125" t="str">
        <f t="shared" ca="1" si="352"/>
        <v/>
      </c>
      <c r="HOA249" s="125" t="str">
        <f t="shared" ca="1" si="352"/>
        <v/>
      </c>
      <c r="HOB249" s="125" t="str">
        <f t="shared" ca="1" si="352"/>
        <v/>
      </c>
      <c r="HOC249" s="125" t="str">
        <f t="shared" ca="1" si="352"/>
        <v/>
      </c>
      <c r="HOD249" s="125" t="str">
        <f t="shared" ca="1" si="352"/>
        <v/>
      </c>
      <c r="HOE249" s="125" t="str">
        <f t="shared" ca="1" si="352"/>
        <v/>
      </c>
      <c r="HOF249" s="125" t="str">
        <f t="shared" ca="1" si="352"/>
        <v/>
      </c>
      <c r="HOG249" s="125" t="str">
        <f t="shared" ca="1" si="352"/>
        <v/>
      </c>
      <c r="HOH249" s="125" t="str">
        <f t="shared" ca="1" si="352"/>
        <v/>
      </c>
      <c r="HOI249" s="125" t="str">
        <f t="shared" ca="1" si="352"/>
        <v/>
      </c>
      <c r="HOJ249" s="125" t="str">
        <f t="shared" ca="1" si="352"/>
        <v/>
      </c>
      <c r="HOK249" s="125" t="str">
        <f t="shared" ca="1" si="352"/>
        <v/>
      </c>
      <c r="HOL249" s="125" t="str">
        <f t="shared" ca="1" si="352"/>
        <v/>
      </c>
      <c r="HOM249" s="125" t="str">
        <f t="shared" ca="1" si="352"/>
        <v/>
      </c>
      <c r="HON249" s="125" t="str">
        <f t="shared" ca="1" si="352"/>
        <v/>
      </c>
      <c r="HOO249" s="125" t="str">
        <f t="shared" ca="1" si="352"/>
        <v/>
      </c>
      <c r="HOP249" s="125" t="str">
        <f t="shared" ca="1" si="352"/>
        <v/>
      </c>
      <c r="HOQ249" s="125" t="str">
        <f t="shared" ca="1" si="352"/>
        <v/>
      </c>
      <c r="HOR249" s="125" t="str">
        <f t="shared" ca="1" si="352"/>
        <v/>
      </c>
      <c r="HOS249" s="125" t="str">
        <f t="shared" ca="1" si="352"/>
        <v/>
      </c>
      <c r="HOT249" s="125" t="str">
        <f t="shared" ca="1" si="352"/>
        <v/>
      </c>
      <c r="HOU249" s="125" t="str">
        <f t="shared" ca="1" si="352"/>
        <v/>
      </c>
      <c r="HOV249" s="125" t="str">
        <f t="shared" ca="1" si="352"/>
        <v/>
      </c>
      <c r="HOW249" s="125" t="str">
        <f t="shared" ca="1" si="352"/>
        <v/>
      </c>
      <c r="HOX249" s="125" t="str">
        <f t="shared" ca="1" si="352"/>
        <v/>
      </c>
      <c r="HOY249" s="125" t="str">
        <f t="shared" ca="1" si="352"/>
        <v/>
      </c>
      <c r="HOZ249" s="125" t="str">
        <f t="shared" ca="1" si="352"/>
        <v/>
      </c>
      <c r="HPA249" s="125" t="str">
        <f t="shared" ref="HPA249:HRL249" ca="1" si="353">IFERROR(INDEX(UNSPSCDes,MATCH(INDIRECT(ADDRESS(ROW(),COLUMN()-1,4)),UNSPSCCode,0)),"")</f>
        <v/>
      </c>
      <c r="HPB249" s="125" t="str">
        <f t="shared" ca="1" si="353"/>
        <v/>
      </c>
      <c r="HPC249" s="125" t="str">
        <f t="shared" ca="1" si="353"/>
        <v/>
      </c>
      <c r="HPD249" s="125" t="str">
        <f t="shared" ca="1" si="353"/>
        <v/>
      </c>
      <c r="HPE249" s="125" t="str">
        <f t="shared" ca="1" si="353"/>
        <v/>
      </c>
      <c r="HPF249" s="125" t="str">
        <f t="shared" ca="1" si="353"/>
        <v/>
      </c>
      <c r="HPG249" s="125" t="str">
        <f t="shared" ca="1" si="353"/>
        <v/>
      </c>
      <c r="HPH249" s="125" t="str">
        <f t="shared" ca="1" si="353"/>
        <v/>
      </c>
      <c r="HPI249" s="125" t="str">
        <f t="shared" ca="1" si="353"/>
        <v/>
      </c>
      <c r="HPJ249" s="125" t="str">
        <f t="shared" ca="1" si="353"/>
        <v/>
      </c>
      <c r="HPK249" s="125" t="str">
        <f t="shared" ca="1" si="353"/>
        <v/>
      </c>
      <c r="HPL249" s="125" t="str">
        <f t="shared" ca="1" si="353"/>
        <v/>
      </c>
      <c r="HPM249" s="125" t="str">
        <f t="shared" ca="1" si="353"/>
        <v/>
      </c>
      <c r="HPN249" s="125" t="str">
        <f t="shared" ca="1" si="353"/>
        <v/>
      </c>
      <c r="HPO249" s="125" t="str">
        <f t="shared" ca="1" si="353"/>
        <v/>
      </c>
      <c r="HPP249" s="125" t="str">
        <f t="shared" ca="1" si="353"/>
        <v/>
      </c>
      <c r="HPQ249" s="125" t="str">
        <f t="shared" ca="1" si="353"/>
        <v/>
      </c>
      <c r="HPR249" s="125" t="str">
        <f t="shared" ca="1" si="353"/>
        <v/>
      </c>
      <c r="HPS249" s="125" t="str">
        <f t="shared" ca="1" si="353"/>
        <v/>
      </c>
      <c r="HPT249" s="125" t="str">
        <f t="shared" ca="1" si="353"/>
        <v/>
      </c>
      <c r="HPU249" s="125" t="str">
        <f t="shared" ca="1" si="353"/>
        <v/>
      </c>
      <c r="HPV249" s="125" t="str">
        <f t="shared" ca="1" si="353"/>
        <v/>
      </c>
      <c r="HPW249" s="125" t="str">
        <f t="shared" ca="1" si="353"/>
        <v/>
      </c>
      <c r="HPX249" s="125" t="str">
        <f t="shared" ca="1" si="353"/>
        <v/>
      </c>
      <c r="HPY249" s="125" t="str">
        <f t="shared" ca="1" si="353"/>
        <v/>
      </c>
      <c r="HPZ249" s="125" t="str">
        <f t="shared" ca="1" si="353"/>
        <v/>
      </c>
      <c r="HQA249" s="125" t="str">
        <f t="shared" ca="1" si="353"/>
        <v/>
      </c>
      <c r="HQB249" s="125" t="str">
        <f t="shared" ca="1" si="353"/>
        <v/>
      </c>
      <c r="HQC249" s="125" t="str">
        <f t="shared" ca="1" si="353"/>
        <v/>
      </c>
      <c r="HQD249" s="125" t="str">
        <f t="shared" ca="1" si="353"/>
        <v/>
      </c>
      <c r="HQE249" s="125" t="str">
        <f t="shared" ca="1" si="353"/>
        <v/>
      </c>
      <c r="HQF249" s="125" t="str">
        <f t="shared" ca="1" si="353"/>
        <v/>
      </c>
      <c r="HQG249" s="125" t="str">
        <f t="shared" ca="1" si="353"/>
        <v/>
      </c>
      <c r="HQH249" s="125" t="str">
        <f t="shared" ca="1" si="353"/>
        <v/>
      </c>
      <c r="HQI249" s="125" t="str">
        <f t="shared" ca="1" si="353"/>
        <v/>
      </c>
      <c r="HQJ249" s="125" t="str">
        <f t="shared" ca="1" si="353"/>
        <v/>
      </c>
      <c r="HQK249" s="125" t="str">
        <f t="shared" ca="1" si="353"/>
        <v/>
      </c>
      <c r="HQL249" s="125" t="str">
        <f t="shared" ca="1" si="353"/>
        <v/>
      </c>
      <c r="HQM249" s="125" t="str">
        <f t="shared" ca="1" si="353"/>
        <v/>
      </c>
      <c r="HQN249" s="125" t="str">
        <f t="shared" ca="1" si="353"/>
        <v/>
      </c>
      <c r="HQO249" s="125" t="str">
        <f t="shared" ca="1" si="353"/>
        <v/>
      </c>
      <c r="HQP249" s="125" t="str">
        <f t="shared" ca="1" si="353"/>
        <v/>
      </c>
      <c r="HQQ249" s="125" t="str">
        <f t="shared" ca="1" si="353"/>
        <v/>
      </c>
      <c r="HQR249" s="125" t="str">
        <f t="shared" ca="1" si="353"/>
        <v/>
      </c>
      <c r="HQS249" s="125" t="str">
        <f t="shared" ca="1" si="353"/>
        <v/>
      </c>
      <c r="HQT249" s="125" t="str">
        <f t="shared" ca="1" si="353"/>
        <v/>
      </c>
      <c r="HQU249" s="125" t="str">
        <f t="shared" ca="1" si="353"/>
        <v/>
      </c>
      <c r="HQV249" s="125" t="str">
        <f t="shared" ca="1" si="353"/>
        <v/>
      </c>
      <c r="HQW249" s="125" t="str">
        <f t="shared" ca="1" si="353"/>
        <v/>
      </c>
      <c r="HQX249" s="125" t="str">
        <f t="shared" ca="1" si="353"/>
        <v/>
      </c>
      <c r="HQY249" s="125" t="str">
        <f t="shared" ca="1" si="353"/>
        <v/>
      </c>
      <c r="HQZ249" s="125" t="str">
        <f t="shared" ca="1" si="353"/>
        <v/>
      </c>
      <c r="HRA249" s="125" t="str">
        <f t="shared" ca="1" si="353"/>
        <v/>
      </c>
      <c r="HRB249" s="125" t="str">
        <f t="shared" ca="1" si="353"/>
        <v/>
      </c>
      <c r="HRC249" s="125" t="str">
        <f t="shared" ca="1" si="353"/>
        <v/>
      </c>
      <c r="HRD249" s="125" t="str">
        <f t="shared" ca="1" si="353"/>
        <v/>
      </c>
      <c r="HRE249" s="125" t="str">
        <f t="shared" ca="1" si="353"/>
        <v/>
      </c>
      <c r="HRF249" s="125" t="str">
        <f t="shared" ca="1" si="353"/>
        <v/>
      </c>
      <c r="HRG249" s="125" t="str">
        <f t="shared" ca="1" si="353"/>
        <v/>
      </c>
      <c r="HRH249" s="125" t="str">
        <f t="shared" ca="1" si="353"/>
        <v/>
      </c>
      <c r="HRI249" s="125" t="str">
        <f t="shared" ca="1" si="353"/>
        <v/>
      </c>
      <c r="HRJ249" s="125" t="str">
        <f t="shared" ca="1" si="353"/>
        <v/>
      </c>
      <c r="HRK249" s="125" t="str">
        <f t="shared" ca="1" si="353"/>
        <v/>
      </c>
      <c r="HRL249" s="125" t="str">
        <f t="shared" ca="1" si="353"/>
        <v/>
      </c>
      <c r="HRM249" s="125" t="str">
        <f t="shared" ref="HRM249:HTX249" ca="1" si="354">IFERROR(INDEX(UNSPSCDes,MATCH(INDIRECT(ADDRESS(ROW(),COLUMN()-1,4)),UNSPSCCode,0)),"")</f>
        <v/>
      </c>
      <c r="HRN249" s="125" t="str">
        <f t="shared" ca="1" si="354"/>
        <v/>
      </c>
      <c r="HRO249" s="125" t="str">
        <f t="shared" ca="1" si="354"/>
        <v/>
      </c>
      <c r="HRP249" s="125" t="str">
        <f t="shared" ca="1" si="354"/>
        <v/>
      </c>
      <c r="HRQ249" s="125" t="str">
        <f t="shared" ca="1" si="354"/>
        <v/>
      </c>
      <c r="HRR249" s="125" t="str">
        <f t="shared" ca="1" si="354"/>
        <v/>
      </c>
      <c r="HRS249" s="125" t="str">
        <f t="shared" ca="1" si="354"/>
        <v/>
      </c>
      <c r="HRT249" s="125" t="str">
        <f t="shared" ca="1" si="354"/>
        <v/>
      </c>
      <c r="HRU249" s="125" t="str">
        <f t="shared" ca="1" si="354"/>
        <v/>
      </c>
      <c r="HRV249" s="125" t="str">
        <f t="shared" ca="1" si="354"/>
        <v/>
      </c>
      <c r="HRW249" s="125" t="str">
        <f t="shared" ca="1" si="354"/>
        <v/>
      </c>
      <c r="HRX249" s="125" t="str">
        <f t="shared" ca="1" si="354"/>
        <v/>
      </c>
      <c r="HRY249" s="125" t="str">
        <f t="shared" ca="1" si="354"/>
        <v/>
      </c>
      <c r="HRZ249" s="125" t="str">
        <f t="shared" ca="1" si="354"/>
        <v/>
      </c>
      <c r="HSA249" s="125" t="str">
        <f t="shared" ca="1" si="354"/>
        <v/>
      </c>
      <c r="HSB249" s="125" t="str">
        <f t="shared" ca="1" si="354"/>
        <v/>
      </c>
      <c r="HSC249" s="125" t="str">
        <f t="shared" ca="1" si="354"/>
        <v/>
      </c>
      <c r="HSD249" s="125" t="str">
        <f t="shared" ca="1" si="354"/>
        <v/>
      </c>
      <c r="HSE249" s="125" t="str">
        <f t="shared" ca="1" si="354"/>
        <v/>
      </c>
      <c r="HSF249" s="125" t="str">
        <f t="shared" ca="1" si="354"/>
        <v/>
      </c>
      <c r="HSG249" s="125" t="str">
        <f t="shared" ca="1" si="354"/>
        <v/>
      </c>
      <c r="HSH249" s="125" t="str">
        <f t="shared" ca="1" si="354"/>
        <v/>
      </c>
      <c r="HSI249" s="125" t="str">
        <f t="shared" ca="1" si="354"/>
        <v/>
      </c>
      <c r="HSJ249" s="125" t="str">
        <f t="shared" ca="1" si="354"/>
        <v/>
      </c>
      <c r="HSK249" s="125" t="str">
        <f t="shared" ca="1" si="354"/>
        <v/>
      </c>
      <c r="HSL249" s="125" t="str">
        <f t="shared" ca="1" si="354"/>
        <v/>
      </c>
      <c r="HSM249" s="125" t="str">
        <f t="shared" ca="1" si="354"/>
        <v/>
      </c>
      <c r="HSN249" s="125" t="str">
        <f t="shared" ca="1" si="354"/>
        <v/>
      </c>
      <c r="HSO249" s="125" t="str">
        <f t="shared" ca="1" si="354"/>
        <v/>
      </c>
      <c r="HSP249" s="125" t="str">
        <f t="shared" ca="1" si="354"/>
        <v/>
      </c>
      <c r="HSQ249" s="125" t="str">
        <f t="shared" ca="1" si="354"/>
        <v/>
      </c>
      <c r="HSR249" s="125" t="str">
        <f t="shared" ca="1" si="354"/>
        <v/>
      </c>
      <c r="HSS249" s="125" t="str">
        <f t="shared" ca="1" si="354"/>
        <v/>
      </c>
      <c r="HST249" s="125" t="str">
        <f t="shared" ca="1" si="354"/>
        <v/>
      </c>
      <c r="HSU249" s="125" t="str">
        <f t="shared" ca="1" si="354"/>
        <v/>
      </c>
      <c r="HSV249" s="125" t="str">
        <f t="shared" ca="1" si="354"/>
        <v/>
      </c>
      <c r="HSW249" s="125" t="str">
        <f t="shared" ca="1" si="354"/>
        <v/>
      </c>
      <c r="HSX249" s="125" t="str">
        <f t="shared" ca="1" si="354"/>
        <v/>
      </c>
      <c r="HSY249" s="125" t="str">
        <f t="shared" ca="1" si="354"/>
        <v/>
      </c>
      <c r="HSZ249" s="125" t="str">
        <f t="shared" ca="1" si="354"/>
        <v/>
      </c>
      <c r="HTA249" s="125" t="str">
        <f t="shared" ca="1" si="354"/>
        <v/>
      </c>
      <c r="HTB249" s="125" t="str">
        <f t="shared" ca="1" si="354"/>
        <v/>
      </c>
      <c r="HTC249" s="125" t="str">
        <f t="shared" ca="1" si="354"/>
        <v/>
      </c>
      <c r="HTD249" s="125" t="str">
        <f t="shared" ca="1" si="354"/>
        <v/>
      </c>
      <c r="HTE249" s="125" t="str">
        <f t="shared" ca="1" si="354"/>
        <v/>
      </c>
      <c r="HTF249" s="125" t="str">
        <f t="shared" ca="1" si="354"/>
        <v/>
      </c>
      <c r="HTG249" s="125" t="str">
        <f t="shared" ca="1" si="354"/>
        <v/>
      </c>
      <c r="HTH249" s="125" t="str">
        <f t="shared" ca="1" si="354"/>
        <v/>
      </c>
      <c r="HTI249" s="125" t="str">
        <f t="shared" ca="1" si="354"/>
        <v/>
      </c>
      <c r="HTJ249" s="125" t="str">
        <f t="shared" ca="1" si="354"/>
        <v/>
      </c>
      <c r="HTK249" s="125" t="str">
        <f t="shared" ca="1" si="354"/>
        <v/>
      </c>
      <c r="HTL249" s="125" t="str">
        <f t="shared" ca="1" si="354"/>
        <v/>
      </c>
      <c r="HTM249" s="125" t="str">
        <f t="shared" ca="1" si="354"/>
        <v/>
      </c>
      <c r="HTN249" s="125" t="str">
        <f t="shared" ca="1" si="354"/>
        <v/>
      </c>
      <c r="HTO249" s="125" t="str">
        <f t="shared" ca="1" si="354"/>
        <v/>
      </c>
      <c r="HTP249" s="125" t="str">
        <f t="shared" ca="1" si="354"/>
        <v/>
      </c>
      <c r="HTQ249" s="125" t="str">
        <f t="shared" ca="1" si="354"/>
        <v/>
      </c>
      <c r="HTR249" s="125" t="str">
        <f t="shared" ca="1" si="354"/>
        <v/>
      </c>
      <c r="HTS249" s="125" t="str">
        <f t="shared" ca="1" si="354"/>
        <v/>
      </c>
      <c r="HTT249" s="125" t="str">
        <f t="shared" ca="1" si="354"/>
        <v/>
      </c>
      <c r="HTU249" s="125" t="str">
        <f t="shared" ca="1" si="354"/>
        <v/>
      </c>
      <c r="HTV249" s="125" t="str">
        <f t="shared" ca="1" si="354"/>
        <v/>
      </c>
      <c r="HTW249" s="125" t="str">
        <f t="shared" ca="1" si="354"/>
        <v/>
      </c>
      <c r="HTX249" s="125" t="str">
        <f t="shared" ca="1" si="354"/>
        <v/>
      </c>
      <c r="HTY249" s="125" t="str">
        <f t="shared" ref="HTY249:HWJ249" ca="1" si="355">IFERROR(INDEX(UNSPSCDes,MATCH(INDIRECT(ADDRESS(ROW(),COLUMN()-1,4)),UNSPSCCode,0)),"")</f>
        <v/>
      </c>
      <c r="HTZ249" s="125" t="str">
        <f t="shared" ca="1" si="355"/>
        <v/>
      </c>
      <c r="HUA249" s="125" t="str">
        <f t="shared" ca="1" si="355"/>
        <v/>
      </c>
      <c r="HUB249" s="125" t="str">
        <f t="shared" ca="1" si="355"/>
        <v/>
      </c>
      <c r="HUC249" s="125" t="str">
        <f t="shared" ca="1" si="355"/>
        <v/>
      </c>
      <c r="HUD249" s="125" t="str">
        <f t="shared" ca="1" si="355"/>
        <v/>
      </c>
      <c r="HUE249" s="125" t="str">
        <f t="shared" ca="1" si="355"/>
        <v/>
      </c>
      <c r="HUF249" s="125" t="str">
        <f t="shared" ca="1" si="355"/>
        <v/>
      </c>
      <c r="HUG249" s="125" t="str">
        <f t="shared" ca="1" si="355"/>
        <v/>
      </c>
      <c r="HUH249" s="125" t="str">
        <f t="shared" ca="1" si="355"/>
        <v/>
      </c>
      <c r="HUI249" s="125" t="str">
        <f t="shared" ca="1" si="355"/>
        <v/>
      </c>
      <c r="HUJ249" s="125" t="str">
        <f t="shared" ca="1" si="355"/>
        <v/>
      </c>
      <c r="HUK249" s="125" t="str">
        <f t="shared" ca="1" si="355"/>
        <v/>
      </c>
      <c r="HUL249" s="125" t="str">
        <f t="shared" ca="1" si="355"/>
        <v/>
      </c>
      <c r="HUM249" s="125" t="str">
        <f t="shared" ca="1" si="355"/>
        <v/>
      </c>
      <c r="HUN249" s="125" t="str">
        <f t="shared" ca="1" si="355"/>
        <v/>
      </c>
      <c r="HUO249" s="125" t="str">
        <f t="shared" ca="1" si="355"/>
        <v/>
      </c>
      <c r="HUP249" s="125" t="str">
        <f t="shared" ca="1" si="355"/>
        <v/>
      </c>
      <c r="HUQ249" s="125" t="str">
        <f t="shared" ca="1" si="355"/>
        <v/>
      </c>
      <c r="HUR249" s="125" t="str">
        <f t="shared" ca="1" si="355"/>
        <v/>
      </c>
      <c r="HUS249" s="125" t="str">
        <f t="shared" ca="1" si="355"/>
        <v/>
      </c>
      <c r="HUT249" s="125" t="str">
        <f t="shared" ca="1" si="355"/>
        <v/>
      </c>
      <c r="HUU249" s="125" t="str">
        <f t="shared" ca="1" si="355"/>
        <v/>
      </c>
      <c r="HUV249" s="125" t="str">
        <f t="shared" ca="1" si="355"/>
        <v/>
      </c>
      <c r="HUW249" s="125" t="str">
        <f t="shared" ca="1" si="355"/>
        <v/>
      </c>
      <c r="HUX249" s="125" t="str">
        <f t="shared" ca="1" si="355"/>
        <v/>
      </c>
      <c r="HUY249" s="125" t="str">
        <f t="shared" ca="1" si="355"/>
        <v/>
      </c>
      <c r="HUZ249" s="125" t="str">
        <f t="shared" ca="1" si="355"/>
        <v/>
      </c>
      <c r="HVA249" s="125" t="str">
        <f t="shared" ca="1" si="355"/>
        <v/>
      </c>
      <c r="HVB249" s="125" t="str">
        <f t="shared" ca="1" si="355"/>
        <v/>
      </c>
      <c r="HVC249" s="125" t="str">
        <f t="shared" ca="1" si="355"/>
        <v/>
      </c>
      <c r="HVD249" s="125" t="str">
        <f t="shared" ca="1" si="355"/>
        <v/>
      </c>
      <c r="HVE249" s="125" t="str">
        <f t="shared" ca="1" si="355"/>
        <v/>
      </c>
      <c r="HVF249" s="125" t="str">
        <f t="shared" ca="1" si="355"/>
        <v/>
      </c>
      <c r="HVG249" s="125" t="str">
        <f t="shared" ca="1" si="355"/>
        <v/>
      </c>
      <c r="HVH249" s="125" t="str">
        <f t="shared" ca="1" si="355"/>
        <v/>
      </c>
      <c r="HVI249" s="125" t="str">
        <f t="shared" ca="1" si="355"/>
        <v/>
      </c>
      <c r="HVJ249" s="125" t="str">
        <f t="shared" ca="1" si="355"/>
        <v/>
      </c>
      <c r="HVK249" s="125" t="str">
        <f t="shared" ca="1" si="355"/>
        <v/>
      </c>
      <c r="HVL249" s="125" t="str">
        <f t="shared" ca="1" si="355"/>
        <v/>
      </c>
      <c r="HVM249" s="125" t="str">
        <f t="shared" ca="1" si="355"/>
        <v/>
      </c>
      <c r="HVN249" s="125" t="str">
        <f t="shared" ca="1" si="355"/>
        <v/>
      </c>
      <c r="HVO249" s="125" t="str">
        <f t="shared" ca="1" si="355"/>
        <v/>
      </c>
      <c r="HVP249" s="125" t="str">
        <f t="shared" ca="1" si="355"/>
        <v/>
      </c>
      <c r="HVQ249" s="125" t="str">
        <f t="shared" ca="1" si="355"/>
        <v/>
      </c>
      <c r="HVR249" s="125" t="str">
        <f t="shared" ca="1" si="355"/>
        <v/>
      </c>
      <c r="HVS249" s="125" t="str">
        <f t="shared" ca="1" si="355"/>
        <v/>
      </c>
      <c r="HVT249" s="125" t="str">
        <f t="shared" ca="1" si="355"/>
        <v/>
      </c>
      <c r="HVU249" s="125" t="str">
        <f t="shared" ca="1" si="355"/>
        <v/>
      </c>
      <c r="HVV249" s="125" t="str">
        <f t="shared" ca="1" si="355"/>
        <v/>
      </c>
      <c r="HVW249" s="125" t="str">
        <f t="shared" ca="1" si="355"/>
        <v/>
      </c>
      <c r="HVX249" s="125" t="str">
        <f t="shared" ca="1" si="355"/>
        <v/>
      </c>
      <c r="HVY249" s="125" t="str">
        <f t="shared" ca="1" si="355"/>
        <v/>
      </c>
      <c r="HVZ249" s="125" t="str">
        <f t="shared" ca="1" si="355"/>
        <v/>
      </c>
      <c r="HWA249" s="125" t="str">
        <f t="shared" ca="1" si="355"/>
        <v/>
      </c>
      <c r="HWB249" s="125" t="str">
        <f t="shared" ca="1" si="355"/>
        <v/>
      </c>
      <c r="HWC249" s="125" t="str">
        <f t="shared" ca="1" si="355"/>
        <v/>
      </c>
      <c r="HWD249" s="125" t="str">
        <f t="shared" ca="1" si="355"/>
        <v/>
      </c>
      <c r="HWE249" s="125" t="str">
        <f t="shared" ca="1" si="355"/>
        <v/>
      </c>
      <c r="HWF249" s="125" t="str">
        <f t="shared" ca="1" si="355"/>
        <v/>
      </c>
      <c r="HWG249" s="125" t="str">
        <f t="shared" ca="1" si="355"/>
        <v/>
      </c>
      <c r="HWH249" s="125" t="str">
        <f t="shared" ca="1" si="355"/>
        <v/>
      </c>
      <c r="HWI249" s="125" t="str">
        <f t="shared" ca="1" si="355"/>
        <v/>
      </c>
      <c r="HWJ249" s="125" t="str">
        <f t="shared" ca="1" si="355"/>
        <v/>
      </c>
      <c r="HWK249" s="125" t="str">
        <f t="shared" ref="HWK249:HYV249" ca="1" si="356">IFERROR(INDEX(UNSPSCDes,MATCH(INDIRECT(ADDRESS(ROW(),COLUMN()-1,4)),UNSPSCCode,0)),"")</f>
        <v/>
      </c>
      <c r="HWL249" s="125" t="str">
        <f t="shared" ca="1" si="356"/>
        <v/>
      </c>
      <c r="HWM249" s="125" t="str">
        <f t="shared" ca="1" si="356"/>
        <v/>
      </c>
      <c r="HWN249" s="125" t="str">
        <f t="shared" ca="1" si="356"/>
        <v/>
      </c>
      <c r="HWO249" s="125" t="str">
        <f t="shared" ca="1" si="356"/>
        <v/>
      </c>
      <c r="HWP249" s="125" t="str">
        <f t="shared" ca="1" si="356"/>
        <v/>
      </c>
      <c r="HWQ249" s="125" t="str">
        <f t="shared" ca="1" si="356"/>
        <v/>
      </c>
      <c r="HWR249" s="125" t="str">
        <f t="shared" ca="1" si="356"/>
        <v/>
      </c>
      <c r="HWS249" s="125" t="str">
        <f t="shared" ca="1" si="356"/>
        <v/>
      </c>
      <c r="HWT249" s="125" t="str">
        <f t="shared" ca="1" si="356"/>
        <v/>
      </c>
      <c r="HWU249" s="125" t="str">
        <f t="shared" ca="1" si="356"/>
        <v/>
      </c>
      <c r="HWV249" s="125" t="str">
        <f t="shared" ca="1" si="356"/>
        <v/>
      </c>
      <c r="HWW249" s="125" t="str">
        <f t="shared" ca="1" si="356"/>
        <v/>
      </c>
      <c r="HWX249" s="125" t="str">
        <f t="shared" ca="1" si="356"/>
        <v/>
      </c>
      <c r="HWY249" s="125" t="str">
        <f t="shared" ca="1" si="356"/>
        <v/>
      </c>
      <c r="HWZ249" s="125" t="str">
        <f t="shared" ca="1" si="356"/>
        <v/>
      </c>
      <c r="HXA249" s="125" t="str">
        <f t="shared" ca="1" si="356"/>
        <v/>
      </c>
      <c r="HXB249" s="125" t="str">
        <f t="shared" ca="1" si="356"/>
        <v/>
      </c>
      <c r="HXC249" s="125" t="str">
        <f t="shared" ca="1" si="356"/>
        <v/>
      </c>
      <c r="HXD249" s="125" t="str">
        <f t="shared" ca="1" si="356"/>
        <v/>
      </c>
      <c r="HXE249" s="125" t="str">
        <f t="shared" ca="1" si="356"/>
        <v/>
      </c>
      <c r="HXF249" s="125" t="str">
        <f t="shared" ca="1" si="356"/>
        <v/>
      </c>
      <c r="HXG249" s="125" t="str">
        <f t="shared" ca="1" si="356"/>
        <v/>
      </c>
      <c r="HXH249" s="125" t="str">
        <f t="shared" ca="1" si="356"/>
        <v/>
      </c>
      <c r="HXI249" s="125" t="str">
        <f t="shared" ca="1" si="356"/>
        <v/>
      </c>
      <c r="HXJ249" s="125" t="str">
        <f t="shared" ca="1" si="356"/>
        <v/>
      </c>
      <c r="HXK249" s="125" t="str">
        <f t="shared" ca="1" si="356"/>
        <v/>
      </c>
      <c r="HXL249" s="125" t="str">
        <f t="shared" ca="1" si="356"/>
        <v/>
      </c>
      <c r="HXM249" s="125" t="str">
        <f t="shared" ca="1" si="356"/>
        <v/>
      </c>
      <c r="HXN249" s="125" t="str">
        <f t="shared" ca="1" si="356"/>
        <v/>
      </c>
      <c r="HXO249" s="125" t="str">
        <f t="shared" ca="1" si="356"/>
        <v/>
      </c>
      <c r="HXP249" s="125" t="str">
        <f t="shared" ca="1" si="356"/>
        <v/>
      </c>
      <c r="HXQ249" s="125" t="str">
        <f t="shared" ca="1" si="356"/>
        <v/>
      </c>
      <c r="HXR249" s="125" t="str">
        <f t="shared" ca="1" si="356"/>
        <v/>
      </c>
      <c r="HXS249" s="125" t="str">
        <f t="shared" ca="1" si="356"/>
        <v/>
      </c>
      <c r="HXT249" s="125" t="str">
        <f t="shared" ca="1" si="356"/>
        <v/>
      </c>
      <c r="HXU249" s="125" t="str">
        <f t="shared" ca="1" si="356"/>
        <v/>
      </c>
      <c r="HXV249" s="125" t="str">
        <f t="shared" ca="1" si="356"/>
        <v/>
      </c>
      <c r="HXW249" s="125" t="str">
        <f t="shared" ca="1" si="356"/>
        <v/>
      </c>
      <c r="HXX249" s="125" t="str">
        <f t="shared" ca="1" si="356"/>
        <v/>
      </c>
      <c r="HXY249" s="125" t="str">
        <f t="shared" ca="1" si="356"/>
        <v/>
      </c>
      <c r="HXZ249" s="125" t="str">
        <f t="shared" ca="1" si="356"/>
        <v/>
      </c>
      <c r="HYA249" s="125" t="str">
        <f t="shared" ca="1" si="356"/>
        <v/>
      </c>
      <c r="HYB249" s="125" t="str">
        <f t="shared" ca="1" si="356"/>
        <v/>
      </c>
      <c r="HYC249" s="125" t="str">
        <f t="shared" ca="1" si="356"/>
        <v/>
      </c>
      <c r="HYD249" s="125" t="str">
        <f t="shared" ca="1" si="356"/>
        <v/>
      </c>
      <c r="HYE249" s="125" t="str">
        <f t="shared" ca="1" si="356"/>
        <v/>
      </c>
      <c r="HYF249" s="125" t="str">
        <f t="shared" ca="1" si="356"/>
        <v/>
      </c>
      <c r="HYG249" s="125" t="str">
        <f t="shared" ca="1" si="356"/>
        <v/>
      </c>
      <c r="HYH249" s="125" t="str">
        <f t="shared" ca="1" si="356"/>
        <v/>
      </c>
      <c r="HYI249" s="125" t="str">
        <f t="shared" ca="1" si="356"/>
        <v/>
      </c>
      <c r="HYJ249" s="125" t="str">
        <f t="shared" ca="1" si="356"/>
        <v/>
      </c>
      <c r="HYK249" s="125" t="str">
        <f t="shared" ca="1" si="356"/>
        <v/>
      </c>
      <c r="HYL249" s="125" t="str">
        <f t="shared" ca="1" si="356"/>
        <v/>
      </c>
      <c r="HYM249" s="125" t="str">
        <f t="shared" ca="1" si="356"/>
        <v/>
      </c>
      <c r="HYN249" s="125" t="str">
        <f t="shared" ca="1" si="356"/>
        <v/>
      </c>
      <c r="HYO249" s="125" t="str">
        <f t="shared" ca="1" si="356"/>
        <v/>
      </c>
      <c r="HYP249" s="125" t="str">
        <f t="shared" ca="1" si="356"/>
        <v/>
      </c>
      <c r="HYQ249" s="125" t="str">
        <f t="shared" ca="1" si="356"/>
        <v/>
      </c>
      <c r="HYR249" s="125" t="str">
        <f t="shared" ca="1" si="356"/>
        <v/>
      </c>
      <c r="HYS249" s="125" t="str">
        <f t="shared" ca="1" si="356"/>
        <v/>
      </c>
      <c r="HYT249" s="125" t="str">
        <f t="shared" ca="1" si="356"/>
        <v/>
      </c>
      <c r="HYU249" s="125" t="str">
        <f t="shared" ca="1" si="356"/>
        <v/>
      </c>
      <c r="HYV249" s="125" t="str">
        <f t="shared" ca="1" si="356"/>
        <v/>
      </c>
      <c r="HYW249" s="125" t="str">
        <f t="shared" ref="HYW249:IBH249" ca="1" si="357">IFERROR(INDEX(UNSPSCDes,MATCH(INDIRECT(ADDRESS(ROW(),COLUMN()-1,4)),UNSPSCCode,0)),"")</f>
        <v/>
      </c>
      <c r="HYX249" s="125" t="str">
        <f t="shared" ca="1" si="357"/>
        <v/>
      </c>
      <c r="HYY249" s="125" t="str">
        <f t="shared" ca="1" si="357"/>
        <v/>
      </c>
      <c r="HYZ249" s="125" t="str">
        <f t="shared" ca="1" si="357"/>
        <v/>
      </c>
      <c r="HZA249" s="125" t="str">
        <f t="shared" ca="1" si="357"/>
        <v/>
      </c>
      <c r="HZB249" s="125" t="str">
        <f t="shared" ca="1" si="357"/>
        <v/>
      </c>
      <c r="HZC249" s="125" t="str">
        <f t="shared" ca="1" si="357"/>
        <v/>
      </c>
      <c r="HZD249" s="125" t="str">
        <f t="shared" ca="1" si="357"/>
        <v/>
      </c>
      <c r="HZE249" s="125" t="str">
        <f t="shared" ca="1" si="357"/>
        <v/>
      </c>
      <c r="HZF249" s="125" t="str">
        <f t="shared" ca="1" si="357"/>
        <v/>
      </c>
      <c r="HZG249" s="125" t="str">
        <f t="shared" ca="1" si="357"/>
        <v/>
      </c>
      <c r="HZH249" s="125" t="str">
        <f t="shared" ca="1" si="357"/>
        <v/>
      </c>
      <c r="HZI249" s="125" t="str">
        <f t="shared" ca="1" si="357"/>
        <v/>
      </c>
      <c r="HZJ249" s="125" t="str">
        <f t="shared" ca="1" si="357"/>
        <v/>
      </c>
      <c r="HZK249" s="125" t="str">
        <f t="shared" ca="1" si="357"/>
        <v/>
      </c>
      <c r="HZL249" s="125" t="str">
        <f t="shared" ca="1" si="357"/>
        <v/>
      </c>
      <c r="HZM249" s="125" t="str">
        <f t="shared" ca="1" si="357"/>
        <v/>
      </c>
      <c r="HZN249" s="125" t="str">
        <f t="shared" ca="1" si="357"/>
        <v/>
      </c>
      <c r="HZO249" s="125" t="str">
        <f t="shared" ca="1" si="357"/>
        <v/>
      </c>
      <c r="HZP249" s="125" t="str">
        <f t="shared" ca="1" si="357"/>
        <v/>
      </c>
      <c r="HZQ249" s="125" t="str">
        <f t="shared" ca="1" si="357"/>
        <v/>
      </c>
      <c r="HZR249" s="125" t="str">
        <f t="shared" ca="1" si="357"/>
        <v/>
      </c>
      <c r="HZS249" s="125" t="str">
        <f t="shared" ca="1" si="357"/>
        <v/>
      </c>
      <c r="HZT249" s="125" t="str">
        <f t="shared" ca="1" si="357"/>
        <v/>
      </c>
      <c r="HZU249" s="125" t="str">
        <f t="shared" ca="1" si="357"/>
        <v/>
      </c>
      <c r="HZV249" s="125" t="str">
        <f t="shared" ca="1" si="357"/>
        <v/>
      </c>
      <c r="HZW249" s="125" t="str">
        <f t="shared" ca="1" si="357"/>
        <v/>
      </c>
      <c r="HZX249" s="125" t="str">
        <f t="shared" ca="1" si="357"/>
        <v/>
      </c>
      <c r="HZY249" s="125" t="str">
        <f t="shared" ca="1" si="357"/>
        <v/>
      </c>
      <c r="HZZ249" s="125" t="str">
        <f t="shared" ca="1" si="357"/>
        <v/>
      </c>
      <c r="IAA249" s="125" t="str">
        <f t="shared" ca="1" si="357"/>
        <v/>
      </c>
      <c r="IAB249" s="125" t="str">
        <f t="shared" ca="1" si="357"/>
        <v/>
      </c>
      <c r="IAC249" s="125" t="str">
        <f t="shared" ca="1" si="357"/>
        <v/>
      </c>
      <c r="IAD249" s="125" t="str">
        <f t="shared" ca="1" si="357"/>
        <v/>
      </c>
      <c r="IAE249" s="125" t="str">
        <f t="shared" ca="1" si="357"/>
        <v/>
      </c>
      <c r="IAF249" s="125" t="str">
        <f t="shared" ca="1" si="357"/>
        <v/>
      </c>
      <c r="IAG249" s="125" t="str">
        <f t="shared" ca="1" si="357"/>
        <v/>
      </c>
      <c r="IAH249" s="125" t="str">
        <f t="shared" ca="1" si="357"/>
        <v/>
      </c>
      <c r="IAI249" s="125" t="str">
        <f t="shared" ca="1" si="357"/>
        <v/>
      </c>
      <c r="IAJ249" s="125" t="str">
        <f t="shared" ca="1" si="357"/>
        <v/>
      </c>
      <c r="IAK249" s="125" t="str">
        <f t="shared" ca="1" si="357"/>
        <v/>
      </c>
      <c r="IAL249" s="125" t="str">
        <f t="shared" ca="1" si="357"/>
        <v/>
      </c>
      <c r="IAM249" s="125" t="str">
        <f t="shared" ca="1" si="357"/>
        <v/>
      </c>
      <c r="IAN249" s="125" t="str">
        <f t="shared" ca="1" si="357"/>
        <v/>
      </c>
      <c r="IAO249" s="125" t="str">
        <f t="shared" ca="1" si="357"/>
        <v/>
      </c>
      <c r="IAP249" s="125" t="str">
        <f t="shared" ca="1" si="357"/>
        <v/>
      </c>
      <c r="IAQ249" s="125" t="str">
        <f t="shared" ca="1" si="357"/>
        <v/>
      </c>
      <c r="IAR249" s="125" t="str">
        <f t="shared" ca="1" si="357"/>
        <v/>
      </c>
      <c r="IAS249" s="125" t="str">
        <f t="shared" ca="1" si="357"/>
        <v/>
      </c>
      <c r="IAT249" s="125" t="str">
        <f t="shared" ca="1" si="357"/>
        <v/>
      </c>
      <c r="IAU249" s="125" t="str">
        <f t="shared" ca="1" si="357"/>
        <v/>
      </c>
      <c r="IAV249" s="125" t="str">
        <f t="shared" ca="1" si="357"/>
        <v/>
      </c>
      <c r="IAW249" s="125" t="str">
        <f t="shared" ca="1" si="357"/>
        <v/>
      </c>
      <c r="IAX249" s="125" t="str">
        <f t="shared" ca="1" si="357"/>
        <v/>
      </c>
      <c r="IAY249" s="125" t="str">
        <f t="shared" ca="1" si="357"/>
        <v/>
      </c>
      <c r="IAZ249" s="125" t="str">
        <f t="shared" ca="1" si="357"/>
        <v/>
      </c>
      <c r="IBA249" s="125" t="str">
        <f t="shared" ca="1" si="357"/>
        <v/>
      </c>
      <c r="IBB249" s="125" t="str">
        <f t="shared" ca="1" si="357"/>
        <v/>
      </c>
      <c r="IBC249" s="125" t="str">
        <f t="shared" ca="1" si="357"/>
        <v/>
      </c>
      <c r="IBD249" s="125" t="str">
        <f t="shared" ca="1" si="357"/>
        <v/>
      </c>
      <c r="IBE249" s="125" t="str">
        <f t="shared" ca="1" si="357"/>
        <v/>
      </c>
      <c r="IBF249" s="125" t="str">
        <f t="shared" ca="1" si="357"/>
        <v/>
      </c>
      <c r="IBG249" s="125" t="str">
        <f t="shared" ca="1" si="357"/>
        <v/>
      </c>
      <c r="IBH249" s="125" t="str">
        <f t="shared" ca="1" si="357"/>
        <v/>
      </c>
      <c r="IBI249" s="125" t="str">
        <f t="shared" ref="IBI249:IDT249" ca="1" si="358">IFERROR(INDEX(UNSPSCDes,MATCH(INDIRECT(ADDRESS(ROW(),COLUMN()-1,4)),UNSPSCCode,0)),"")</f>
        <v/>
      </c>
      <c r="IBJ249" s="125" t="str">
        <f t="shared" ca="1" si="358"/>
        <v/>
      </c>
      <c r="IBK249" s="125" t="str">
        <f t="shared" ca="1" si="358"/>
        <v/>
      </c>
      <c r="IBL249" s="125" t="str">
        <f t="shared" ca="1" si="358"/>
        <v/>
      </c>
      <c r="IBM249" s="125" t="str">
        <f t="shared" ca="1" si="358"/>
        <v/>
      </c>
      <c r="IBN249" s="125" t="str">
        <f t="shared" ca="1" si="358"/>
        <v/>
      </c>
      <c r="IBO249" s="125" t="str">
        <f t="shared" ca="1" si="358"/>
        <v/>
      </c>
      <c r="IBP249" s="125" t="str">
        <f t="shared" ca="1" si="358"/>
        <v/>
      </c>
      <c r="IBQ249" s="125" t="str">
        <f t="shared" ca="1" si="358"/>
        <v/>
      </c>
      <c r="IBR249" s="125" t="str">
        <f t="shared" ca="1" si="358"/>
        <v/>
      </c>
      <c r="IBS249" s="125" t="str">
        <f t="shared" ca="1" si="358"/>
        <v/>
      </c>
      <c r="IBT249" s="125" t="str">
        <f t="shared" ca="1" si="358"/>
        <v/>
      </c>
      <c r="IBU249" s="125" t="str">
        <f t="shared" ca="1" si="358"/>
        <v/>
      </c>
      <c r="IBV249" s="125" t="str">
        <f t="shared" ca="1" si="358"/>
        <v/>
      </c>
      <c r="IBW249" s="125" t="str">
        <f t="shared" ca="1" si="358"/>
        <v/>
      </c>
      <c r="IBX249" s="125" t="str">
        <f t="shared" ca="1" si="358"/>
        <v/>
      </c>
      <c r="IBY249" s="125" t="str">
        <f t="shared" ca="1" si="358"/>
        <v/>
      </c>
      <c r="IBZ249" s="125" t="str">
        <f t="shared" ca="1" si="358"/>
        <v/>
      </c>
      <c r="ICA249" s="125" t="str">
        <f t="shared" ca="1" si="358"/>
        <v/>
      </c>
      <c r="ICB249" s="125" t="str">
        <f t="shared" ca="1" si="358"/>
        <v/>
      </c>
      <c r="ICC249" s="125" t="str">
        <f t="shared" ca="1" si="358"/>
        <v/>
      </c>
      <c r="ICD249" s="125" t="str">
        <f t="shared" ca="1" si="358"/>
        <v/>
      </c>
      <c r="ICE249" s="125" t="str">
        <f t="shared" ca="1" si="358"/>
        <v/>
      </c>
      <c r="ICF249" s="125" t="str">
        <f t="shared" ca="1" si="358"/>
        <v/>
      </c>
      <c r="ICG249" s="125" t="str">
        <f t="shared" ca="1" si="358"/>
        <v/>
      </c>
      <c r="ICH249" s="125" t="str">
        <f t="shared" ca="1" si="358"/>
        <v/>
      </c>
      <c r="ICI249" s="125" t="str">
        <f t="shared" ca="1" si="358"/>
        <v/>
      </c>
      <c r="ICJ249" s="125" t="str">
        <f t="shared" ca="1" si="358"/>
        <v/>
      </c>
      <c r="ICK249" s="125" t="str">
        <f t="shared" ca="1" si="358"/>
        <v/>
      </c>
      <c r="ICL249" s="125" t="str">
        <f t="shared" ca="1" si="358"/>
        <v/>
      </c>
      <c r="ICM249" s="125" t="str">
        <f t="shared" ca="1" si="358"/>
        <v/>
      </c>
      <c r="ICN249" s="125" t="str">
        <f t="shared" ca="1" si="358"/>
        <v/>
      </c>
      <c r="ICO249" s="125" t="str">
        <f t="shared" ca="1" si="358"/>
        <v/>
      </c>
      <c r="ICP249" s="125" t="str">
        <f t="shared" ca="1" si="358"/>
        <v/>
      </c>
      <c r="ICQ249" s="125" t="str">
        <f t="shared" ca="1" si="358"/>
        <v/>
      </c>
      <c r="ICR249" s="125" t="str">
        <f t="shared" ca="1" si="358"/>
        <v/>
      </c>
      <c r="ICS249" s="125" t="str">
        <f t="shared" ca="1" si="358"/>
        <v/>
      </c>
      <c r="ICT249" s="125" t="str">
        <f t="shared" ca="1" si="358"/>
        <v/>
      </c>
      <c r="ICU249" s="125" t="str">
        <f t="shared" ca="1" si="358"/>
        <v/>
      </c>
      <c r="ICV249" s="125" t="str">
        <f t="shared" ca="1" si="358"/>
        <v/>
      </c>
      <c r="ICW249" s="125" t="str">
        <f t="shared" ca="1" si="358"/>
        <v/>
      </c>
      <c r="ICX249" s="125" t="str">
        <f t="shared" ca="1" si="358"/>
        <v/>
      </c>
      <c r="ICY249" s="125" t="str">
        <f t="shared" ca="1" si="358"/>
        <v/>
      </c>
      <c r="ICZ249" s="125" t="str">
        <f t="shared" ca="1" si="358"/>
        <v/>
      </c>
      <c r="IDA249" s="125" t="str">
        <f t="shared" ca="1" si="358"/>
        <v/>
      </c>
      <c r="IDB249" s="125" t="str">
        <f t="shared" ca="1" si="358"/>
        <v/>
      </c>
      <c r="IDC249" s="125" t="str">
        <f t="shared" ca="1" si="358"/>
        <v/>
      </c>
      <c r="IDD249" s="125" t="str">
        <f t="shared" ca="1" si="358"/>
        <v/>
      </c>
      <c r="IDE249" s="125" t="str">
        <f t="shared" ca="1" si="358"/>
        <v/>
      </c>
      <c r="IDF249" s="125" t="str">
        <f t="shared" ca="1" si="358"/>
        <v/>
      </c>
      <c r="IDG249" s="125" t="str">
        <f t="shared" ca="1" si="358"/>
        <v/>
      </c>
      <c r="IDH249" s="125" t="str">
        <f t="shared" ca="1" si="358"/>
        <v/>
      </c>
      <c r="IDI249" s="125" t="str">
        <f t="shared" ca="1" si="358"/>
        <v/>
      </c>
      <c r="IDJ249" s="125" t="str">
        <f t="shared" ca="1" si="358"/>
        <v/>
      </c>
      <c r="IDK249" s="125" t="str">
        <f t="shared" ca="1" si="358"/>
        <v/>
      </c>
      <c r="IDL249" s="125" t="str">
        <f t="shared" ca="1" si="358"/>
        <v/>
      </c>
      <c r="IDM249" s="125" t="str">
        <f t="shared" ca="1" si="358"/>
        <v/>
      </c>
      <c r="IDN249" s="125" t="str">
        <f t="shared" ca="1" si="358"/>
        <v/>
      </c>
      <c r="IDO249" s="125" t="str">
        <f t="shared" ca="1" si="358"/>
        <v/>
      </c>
      <c r="IDP249" s="125" t="str">
        <f t="shared" ca="1" si="358"/>
        <v/>
      </c>
      <c r="IDQ249" s="125" t="str">
        <f t="shared" ca="1" si="358"/>
        <v/>
      </c>
      <c r="IDR249" s="125" t="str">
        <f t="shared" ca="1" si="358"/>
        <v/>
      </c>
      <c r="IDS249" s="125" t="str">
        <f t="shared" ca="1" si="358"/>
        <v/>
      </c>
      <c r="IDT249" s="125" t="str">
        <f t="shared" ca="1" si="358"/>
        <v/>
      </c>
      <c r="IDU249" s="125" t="str">
        <f t="shared" ref="IDU249:IGF249" ca="1" si="359">IFERROR(INDEX(UNSPSCDes,MATCH(INDIRECT(ADDRESS(ROW(),COLUMN()-1,4)),UNSPSCCode,0)),"")</f>
        <v/>
      </c>
      <c r="IDV249" s="125" t="str">
        <f t="shared" ca="1" si="359"/>
        <v/>
      </c>
      <c r="IDW249" s="125" t="str">
        <f t="shared" ca="1" si="359"/>
        <v/>
      </c>
      <c r="IDX249" s="125" t="str">
        <f t="shared" ca="1" si="359"/>
        <v/>
      </c>
      <c r="IDY249" s="125" t="str">
        <f t="shared" ca="1" si="359"/>
        <v/>
      </c>
      <c r="IDZ249" s="125" t="str">
        <f t="shared" ca="1" si="359"/>
        <v/>
      </c>
      <c r="IEA249" s="125" t="str">
        <f t="shared" ca="1" si="359"/>
        <v/>
      </c>
      <c r="IEB249" s="125" t="str">
        <f t="shared" ca="1" si="359"/>
        <v/>
      </c>
      <c r="IEC249" s="125" t="str">
        <f t="shared" ca="1" si="359"/>
        <v/>
      </c>
      <c r="IED249" s="125" t="str">
        <f t="shared" ca="1" si="359"/>
        <v/>
      </c>
      <c r="IEE249" s="125" t="str">
        <f t="shared" ca="1" si="359"/>
        <v/>
      </c>
      <c r="IEF249" s="125" t="str">
        <f t="shared" ca="1" si="359"/>
        <v/>
      </c>
      <c r="IEG249" s="125" t="str">
        <f t="shared" ca="1" si="359"/>
        <v/>
      </c>
      <c r="IEH249" s="125" t="str">
        <f t="shared" ca="1" si="359"/>
        <v/>
      </c>
      <c r="IEI249" s="125" t="str">
        <f t="shared" ca="1" si="359"/>
        <v/>
      </c>
      <c r="IEJ249" s="125" t="str">
        <f t="shared" ca="1" si="359"/>
        <v/>
      </c>
      <c r="IEK249" s="125" t="str">
        <f t="shared" ca="1" si="359"/>
        <v/>
      </c>
      <c r="IEL249" s="125" t="str">
        <f t="shared" ca="1" si="359"/>
        <v/>
      </c>
      <c r="IEM249" s="125" t="str">
        <f t="shared" ca="1" si="359"/>
        <v/>
      </c>
      <c r="IEN249" s="125" t="str">
        <f t="shared" ca="1" si="359"/>
        <v/>
      </c>
      <c r="IEO249" s="125" t="str">
        <f t="shared" ca="1" si="359"/>
        <v/>
      </c>
      <c r="IEP249" s="125" t="str">
        <f t="shared" ca="1" si="359"/>
        <v/>
      </c>
      <c r="IEQ249" s="125" t="str">
        <f t="shared" ca="1" si="359"/>
        <v/>
      </c>
      <c r="IER249" s="125" t="str">
        <f t="shared" ca="1" si="359"/>
        <v/>
      </c>
      <c r="IES249" s="125" t="str">
        <f t="shared" ca="1" si="359"/>
        <v/>
      </c>
      <c r="IET249" s="125" t="str">
        <f t="shared" ca="1" si="359"/>
        <v/>
      </c>
      <c r="IEU249" s="125" t="str">
        <f t="shared" ca="1" si="359"/>
        <v/>
      </c>
      <c r="IEV249" s="125" t="str">
        <f t="shared" ca="1" si="359"/>
        <v/>
      </c>
      <c r="IEW249" s="125" t="str">
        <f t="shared" ca="1" si="359"/>
        <v/>
      </c>
      <c r="IEX249" s="125" t="str">
        <f t="shared" ca="1" si="359"/>
        <v/>
      </c>
      <c r="IEY249" s="125" t="str">
        <f t="shared" ca="1" si="359"/>
        <v/>
      </c>
      <c r="IEZ249" s="125" t="str">
        <f t="shared" ca="1" si="359"/>
        <v/>
      </c>
      <c r="IFA249" s="125" t="str">
        <f t="shared" ca="1" si="359"/>
        <v/>
      </c>
      <c r="IFB249" s="125" t="str">
        <f t="shared" ca="1" si="359"/>
        <v/>
      </c>
      <c r="IFC249" s="125" t="str">
        <f t="shared" ca="1" si="359"/>
        <v/>
      </c>
      <c r="IFD249" s="125" t="str">
        <f t="shared" ca="1" si="359"/>
        <v/>
      </c>
      <c r="IFE249" s="125" t="str">
        <f t="shared" ca="1" si="359"/>
        <v/>
      </c>
      <c r="IFF249" s="125" t="str">
        <f t="shared" ca="1" si="359"/>
        <v/>
      </c>
      <c r="IFG249" s="125" t="str">
        <f t="shared" ca="1" si="359"/>
        <v/>
      </c>
      <c r="IFH249" s="125" t="str">
        <f t="shared" ca="1" si="359"/>
        <v/>
      </c>
      <c r="IFI249" s="125" t="str">
        <f t="shared" ca="1" si="359"/>
        <v/>
      </c>
      <c r="IFJ249" s="125" t="str">
        <f t="shared" ca="1" si="359"/>
        <v/>
      </c>
      <c r="IFK249" s="125" t="str">
        <f t="shared" ca="1" si="359"/>
        <v/>
      </c>
      <c r="IFL249" s="125" t="str">
        <f t="shared" ca="1" si="359"/>
        <v/>
      </c>
      <c r="IFM249" s="125" t="str">
        <f t="shared" ca="1" si="359"/>
        <v/>
      </c>
      <c r="IFN249" s="125" t="str">
        <f t="shared" ca="1" si="359"/>
        <v/>
      </c>
      <c r="IFO249" s="125" t="str">
        <f t="shared" ca="1" si="359"/>
        <v/>
      </c>
      <c r="IFP249" s="125" t="str">
        <f t="shared" ca="1" si="359"/>
        <v/>
      </c>
      <c r="IFQ249" s="125" t="str">
        <f t="shared" ca="1" si="359"/>
        <v/>
      </c>
      <c r="IFR249" s="125" t="str">
        <f t="shared" ca="1" si="359"/>
        <v/>
      </c>
      <c r="IFS249" s="125" t="str">
        <f t="shared" ca="1" si="359"/>
        <v/>
      </c>
      <c r="IFT249" s="125" t="str">
        <f t="shared" ca="1" si="359"/>
        <v/>
      </c>
      <c r="IFU249" s="125" t="str">
        <f t="shared" ca="1" si="359"/>
        <v/>
      </c>
      <c r="IFV249" s="125" t="str">
        <f t="shared" ca="1" si="359"/>
        <v/>
      </c>
      <c r="IFW249" s="125" t="str">
        <f t="shared" ca="1" si="359"/>
        <v/>
      </c>
      <c r="IFX249" s="125" t="str">
        <f t="shared" ca="1" si="359"/>
        <v/>
      </c>
      <c r="IFY249" s="125" t="str">
        <f t="shared" ca="1" si="359"/>
        <v/>
      </c>
      <c r="IFZ249" s="125" t="str">
        <f t="shared" ca="1" si="359"/>
        <v/>
      </c>
      <c r="IGA249" s="125" t="str">
        <f t="shared" ca="1" si="359"/>
        <v/>
      </c>
      <c r="IGB249" s="125" t="str">
        <f t="shared" ca="1" si="359"/>
        <v/>
      </c>
      <c r="IGC249" s="125" t="str">
        <f t="shared" ca="1" si="359"/>
        <v/>
      </c>
      <c r="IGD249" s="125" t="str">
        <f t="shared" ca="1" si="359"/>
        <v/>
      </c>
      <c r="IGE249" s="125" t="str">
        <f t="shared" ca="1" si="359"/>
        <v/>
      </c>
      <c r="IGF249" s="125" t="str">
        <f t="shared" ca="1" si="359"/>
        <v/>
      </c>
      <c r="IGG249" s="125" t="str">
        <f t="shared" ref="IGG249:IIR249" ca="1" si="360">IFERROR(INDEX(UNSPSCDes,MATCH(INDIRECT(ADDRESS(ROW(),COLUMN()-1,4)),UNSPSCCode,0)),"")</f>
        <v/>
      </c>
      <c r="IGH249" s="125" t="str">
        <f t="shared" ca="1" si="360"/>
        <v/>
      </c>
      <c r="IGI249" s="125" t="str">
        <f t="shared" ca="1" si="360"/>
        <v/>
      </c>
      <c r="IGJ249" s="125" t="str">
        <f t="shared" ca="1" si="360"/>
        <v/>
      </c>
      <c r="IGK249" s="125" t="str">
        <f t="shared" ca="1" si="360"/>
        <v/>
      </c>
      <c r="IGL249" s="125" t="str">
        <f t="shared" ca="1" si="360"/>
        <v/>
      </c>
      <c r="IGM249" s="125" t="str">
        <f t="shared" ca="1" si="360"/>
        <v/>
      </c>
      <c r="IGN249" s="125" t="str">
        <f t="shared" ca="1" si="360"/>
        <v/>
      </c>
      <c r="IGO249" s="125" t="str">
        <f t="shared" ca="1" si="360"/>
        <v/>
      </c>
      <c r="IGP249" s="125" t="str">
        <f t="shared" ca="1" si="360"/>
        <v/>
      </c>
      <c r="IGQ249" s="125" t="str">
        <f t="shared" ca="1" si="360"/>
        <v/>
      </c>
      <c r="IGR249" s="125" t="str">
        <f t="shared" ca="1" si="360"/>
        <v/>
      </c>
      <c r="IGS249" s="125" t="str">
        <f t="shared" ca="1" si="360"/>
        <v/>
      </c>
      <c r="IGT249" s="125" t="str">
        <f t="shared" ca="1" si="360"/>
        <v/>
      </c>
      <c r="IGU249" s="125" t="str">
        <f t="shared" ca="1" si="360"/>
        <v/>
      </c>
      <c r="IGV249" s="125" t="str">
        <f t="shared" ca="1" si="360"/>
        <v/>
      </c>
      <c r="IGW249" s="125" t="str">
        <f t="shared" ca="1" si="360"/>
        <v/>
      </c>
      <c r="IGX249" s="125" t="str">
        <f t="shared" ca="1" si="360"/>
        <v/>
      </c>
      <c r="IGY249" s="125" t="str">
        <f t="shared" ca="1" si="360"/>
        <v/>
      </c>
      <c r="IGZ249" s="125" t="str">
        <f t="shared" ca="1" si="360"/>
        <v/>
      </c>
      <c r="IHA249" s="125" t="str">
        <f t="shared" ca="1" si="360"/>
        <v/>
      </c>
      <c r="IHB249" s="125" t="str">
        <f t="shared" ca="1" si="360"/>
        <v/>
      </c>
      <c r="IHC249" s="125" t="str">
        <f t="shared" ca="1" si="360"/>
        <v/>
      </c>
      <c r="IHD249" s="125" t="str">
        <f t="shared" ca="1" si="360"/>
        <v/>
      </c>
      <c r="IHE249" s="125" t="str">
        <f t="shared" ca="1" si="360"/>
        <v/>
      </c>
      <c r="IHF249" s="125" t="str">
        <f t="shared" ca="1" si="360"/>
        <v/>
      </c>
      <c r="IHG249" s="125" t="str">
        <f t="shared" ca="1" si="360"/>
        <v/>
      </c>
      <c r="IHH249" s="125" t="str">
        <f t="shared" ca="1" si="360"/>
        <v/>
      </c>
      <c r="IHI249" s="125" t="str">
        <f t="shared" ca="1" si="360"/>
        <v/>
      </c>
      <c r="IHJ249" s="125" t="str">
        <f t="shared" ca="1" si="360"/>
        <v/>
      </c>
      <c r="IHK249" s="125" t="str">
        <f t="shared" ca="1" si="360"/>
        <v/>
      </c>
      <c r="IHL249" s="125" t="str">
        <f t="shared" ca="1" si="360"/>
        <v/>
      </c>
      <c r="IHM249" s="125" t="str">
        <f t="shared" ca="1" si="360"/>
        <v/>
      </c>
      <c r="IHN249" s="125" t="str">
        <f t="shared" ca="1" si="360"/>
        <v/>
      </c>
      <c r="IHO249" s="125" t="str">
        <f t="shared" ca="1" si="360"/>
        <v/>
      </c>
      <c r="IHP249" s="125" t="str">
        <f t="shared" ca="1" si="360"/>
        <v/>
      </c>
      <c r="IHQ249" s="125" t="str">
        <f t="shared" ca="1" si="360"/>
        <v/>
      </c>
      <c r="IHR249" s="125" t="str">
        <f t="shared" ca="1" si="360"/>
        <v/>
      </c>
      <c r="IHS249" s="125" t="str">
        <f t="shared" ca="1" si="360"/>
        <v/>
      </c>
      <c r="IHT249" s="125" t="str">
        <f t="shared" ca="1" si="360"/>
        <v/>
      </c>
      <c r="IHU249" s="125" t="str">
        <f t="shared" ca="1" si="360"/>
        <v/>
      </c>
      <c r="IHV249" s="125" t="str">
        <f t="shared" ca="1" si="360"/>
        <v/>
      </c>
      <c r="IHW249" s="125" t="str">
        <f t="shared" ca="1" si="360"/>
        <v/>
      </c>
      <c r="IHX249" s="125" t="str">
        <f t="shared" ca="1" si="360"/>
        <v/>
      </c>
      <c r="IHY249" s="125" t="str">
        <f t="shared" ca="1" si="360"/>
        <v/>
      </c>
      <c r="IHZ249" s="125" t="str">
        <f t="shared" ca="1" si="360"/>
        <v/>
      </c>
      <c r="IIA249" s="125" t="str">
        <f t="shared" ca="1" si="360"/>
        <v/>
      </c>
      <c r="IIB249" s="125" t="str">
        <f t="shared" ca="1" si="360"/>
        <v/>
      </c>
      <c r="IIC249" s="125" t="str">
        <f t="shared" ca="1" si="360"/>
        <v/>
      </c>
      <c r="IID249" s="125" t="str">
        <f t="shared" ca="1" si="360"/>
        <v/>
      </c>
      <c r="IIE249" s="125" t="str">
        <f t="shared" ca="1" si="360"/>
        <v/>
      </c>
      <c r="IIF249" s="125" t="str">
        <f t="shared" ca="1" si="360"/>
        <v/>
      </c>
      <c r="IIG249" s="125" t="str">
        <f t="shared" ca="1" si="360"/>
        <v/>
      </c>
      <c r="IIH249" s="125" t="str">
        <f t="shared" ca="1" si="360"/>
        <v/>
      </c>
      <c r="III249" s="125" t="str">
        <f t="shared" ca="1" si="360"/>
        <v/>
      </c>
      <c r="IIJ249" s="125" t="str">
        <f t="shared" ca="1" si="360"/>
        <v/>
      </c>
      <c r="IIK249" s="125" t="str">
        <f t="shared" ca="1" si="360"/>
        <v/>
      </c>
      <c r="IIL249" s="125" t="str">
        <f t="shared" ca="1" si="360"/>
        <v/>
      </c>
      <c r="IIM249" s="125" t="str">
        <f t="shared" ca="1" si="360"/>
        <v/>
      </c>
      <c r="IIN249" s="125" t="str">
        <f t="shared" ca="1" si="360"/>
        <v/>
      </c>
      <c r="IIO249" s="125" t="str">
        <f t="shared" ca="1" si="360"/>
        <v/>
      </c>
      <c r="IIP249" s="125" t="str">
        <f t="shared" ca="1" si="360"/>
        <v/>
      </c>
      <c r="IIQ249" s="125" t="str">
        <f t="shared" ca="1" si="360"/>
        <v/>
      </c>
      <c r="IIR249" s="125" t="str">
        <f t="shared" ca="1" si="360"/>
        <v/>
      </c>
      <c r="IIS249" s="125" t="str">
        <f t="shared" ref="IIS249:ILD249" ca="1" si="361">IFERROR(INDEX(UNSPSCDes,MATCH(INDIRECT(ADDRESS(ROW(),COLUMN()-1,4)),UNSPSCCode,0)),"")</f>
        <v/>
      </c>
      <c r="IIT249" s="125" t="str">
        <f t="shared" ca="1" si="361"/>
        <v/>
      </c>
      <c r="IIU249" s="125" t="str">
        <f t="shared" ca="1" si="361"/>
        <v/>
      </c>
      <c r="IIV249" s="125" t="str">
        <f t="shared" ca="1" si="361"/>
        <v/>
      </c>
      <c r="IIW249" s="125" t="str">
        <f t="shared" ca="1" si="361"/>
        <v/>
      </c>
      <c r="IIX249" s="125" t="str">
        <f t="shared" ca="1" si="361"/>
        <v/>
      </c>
      <c r="IIY249" s="125" t="str">
        <f t="shared" ca="1" si="361"/>
        <v/>
      </c>
      <c r="IIZ249" s="125" t="str">
        <f t="shared" ca="1" si="361"/>
        <v/>
      </c>
      <c r="IJA249" s="125" t="str">
        <f t="shared" ca="1" si="361"/>
        <v/>
      </c>
      <c r="IJB249" s="125" t="str">
        <f t="shared" ca="1" si="361"/>
        <v/>
      </c>
      <c r="IJC249" s="125" t="str">
        <f t="shared" ca="1" si="361"/>
        <v/>
      </c>
      <c r="IJD249" s="125" t="str">
        <f t="shared" ca="1" si="361"/>
        <v/>
      </c>
      <c r="IJE249" s="125" t="str">
        <f t="shared" ca="1" si="361"/>
        <v/>
      </c>
      <c r="IJF249" s="125" t="str">
        <f t="shared" ca="1" si="361"/>
        <v/>
      </c>
      <c r="IJG249" s="125" t="str">
        <f t="shared" ca="1" si="361"/>
        <v/>
      </c>
      <c r="IJH249" s="125" t="str">
        <f t="shared" ca="1" si="361"/>
        <v/>
      </c>
      <c r="IJI249" s="125" t="str">
        <f t="shared" ca="1" si="361"/>
        <v/>
      </c>
      <c r="IJJ249" s="125" t="str">
        <f t="shared" ca="1" si="361"/>
        <v/>
      </c>
      <c r="IJK249" s="125" t="str">
        <f t="shared" ca="1" si="361"/>
        <v/>
      </c>
      <c r="IJL249" s="125" t="str">
        <f t="shared" ca="1" si="361"/>
        <v/>
      </c>
      <c r="IJM249" s="125" t="str">
        <f t="shared" ca="1" si="361"/>
        <v/>
      </c>
      <c r="IJN249" s="125" t="str">
        <f t="shared" ca="1" si="361"/>
        <v/>
      </c>
      <c r="IJO249" s="125" t="str">
        <f t="shared" ca="1" si="361"/>
        <v/>
      </c>
      <c r="IJP249" s="125" t="str">
        <f t="shared" ca="1" si="361"/>
        <v/>
      </c>
      <c r="IJQ249" s="125" t="str">
        <f t="shared" ca="1" si="361"/>
        <v/>
      </c>
      <c r="IJR249" s="125" t="str">
        <f t="shared" ca="1" si="361"/>
        <v/>
      </c>
      <c r="IJS249" s="125" t="str">
        <f t="shared" ca="1" si="361"/>
        <v/>
      </c>
      <c r="IJT249" s="125" t="str">
        <f t="shared" ca="1" si="361"/>
        <v/>
      </c>
      <c r="IJU249" s="125" t="str">
        <f t="shared" ca="1" si="361"/>
        <v/>
      </c>
      <c r="IJV249" s="125" t="str">
        <f t="shared" ca="1" si="361"/>
        <v/>
      </c>
      <c r="IJW249" s="125" t="str">
        <f t="shared" ca="1" si="361"/>
        <v/>
      </c>
      <c r="IJX249" s="125" t="str">
        <f t="shared" ca="1" si="361"/>
        <v/>
      </c>
      <c r="IJY249" s="125" t="str">
        <f t="shared" ca="1" si="361"/>
        <v/>
      </c>
      <c r="IJZ249" s="125" t="str">
        <f t="shared" ca="1" si="361"/>
        <v/>
      </c>
      <c r="IKA249" s="125" t="str">
        <f t="shared" ca="1" si="361"/>
        <v/>
      </c>
      <c r="IKB249" s="125" t="str">
        <f t="shared" ca="1" si="361"/>
        <v/>
      </c>
      <c r="IKC249" s="125" t="str">
        <f t="shared" ca="1" si="361"/>
        <v/>
      </c>
      <c r="IKD249" s="125" t="str">
        <f t="shared" ca="1" si="361"/>
        <v/>
      </c>
      <c r="IKE249" s="125" t="str">
        <f t="shared" ca="1" si="361"/>
        <v/>
      </c>
      <c r="IKF249" s="125" t="str">
        <f t="shared" ca="1" si="361"/>
        <v/>
      </c>
      <c r="IKG249" s="125" t="str">
        <f t="shared" ca="1" si="361"/>
        <v/>
      </c>
      <c r="IKH249" s="125" t="str">
        <f t="shared" ca="1" si="361"/>
        <v/>
      </c>
      <c r="IKI249" s="125" t="str">
        <f t="shared" ca="1" si="361"/>
        <v/>
      </c>
      <c r="IKJ249" s="125" t="str">
        <f t="shared" ca="1" si="361"/>
        <v/>
      </c>
      <c r="IKK249" s="125" t="str">
        <f t="shared" ca="1" si="361"/>
        <v/>
      </c>
      <c r="IKL249" s="125" t="str">
        <f t="shared" ca="1" si="361"/>
        <v/>
      </c>
      <c r="IKM249" s="125" t="str">
        <f t="shared" ca="1" si="361"/>
        <v/>
      </c>
      <c r="IKN249" s="125" t="str">
        <f t="shared" ca="1" si="361"/>
        <v/>
      </c>
      <c r="IKO249" s="125" t="str">
        <f t="shared" ca="1" si="361"/>
        <v/>
      </c>
      <c r="IKP249" s="125" t="str">
        <f t="shared" ca="1" si="361"/>
        <v/>
      </c>
      <c r="IKQ249" s="125" t="str">
        <f t="shared" ca="1" si="361"/>
        <v/>
      </c>
      <c r="IKR249" s="125" t="str">
        <f t="shared" ca="1" si="361"/>
        <v/>
      </c>
      <c r="IKS249" s="125" t="str">
        <f t="shared" ca="1" si="361"/>
        <v/>
      </c>
      <c r="IKT249" s="125" t="str">
        <f t="shared" ca="1" si="361"/>
        <v/>
      </c>
      <c r="IKU249" s="125" t="str">
        <f t="shared" ca="1" si="361"/>
        <v/>
      </c>
      <c r="IKV249" s="125" t="str">
        <f t="shared" ca="1" si="361"/>
        <v/>
      </c>
      <c r="IKW249" s="125" t="str">
        <f t="shared" ca="1" si="361"/>
        <v/>
      </c>
      <c r="IKX249" s="125" t="str">
        <f t="shared" ca="1" si="361"/>
        <v/>
      </c>
      <c r="IKY249" s="125" t="str">
        <f t="shared" ca="1" si="361"/>
        <v/>
      </c>
      <c r="IKZ249" s="125" t="str">
        <f t="shared" ca="1" si="361"/>
        <v/>
      </c>
      <c r="ILA249" s="125" t="str">
        <f t="shared" ca="1" si="361"/>
        <v/>
      </c>
      <c r="ILB249" s="125" t="str">
        <f t="shared" ca="1" si="361"/>
        <v/>
      </c>
      <c r="ILC249" s="125" t="str">
        <f t="shared" ca="1" si="361"/>
        <v/>
      </c>
      <c r="ILD249" s="125" t="str">
        <f t="shared" ca="1" si="361"/>
        <v/>
      </c>
      <c r="ILE249" s="125" t="str">
        <f t="shared" ref="ILE249:INP249" ca="1" si="362">IFERROR(INDEX(UNSPSCDes,MATCH(INDIRECT(ADDRESS(ROW(),COLUMN()-1,4)),UNSPSCCode,0)),"")</f>
        <v/>
      </c>
      <c r="ILF249" s="125" t="str">
        <f t="shared" ca="1" si="362"/>
        <v/>
      </c>
      <c r="ILG249" s="125" t="str">
        <f t="shared" ca="1" si="362"/>
        <v/>
      </c>
      <c r="ILH249" s="125" t="str">
        <f t="shared" ca="1" si="362"/>
        <v/>
      </c>
      <c r="ILI249" s="125" t="str">
        <f t="shared" ca="1" si="362"/>
        <v/>
      </c>
      <c r="ILJ249" s="125" t="str">
        <f t="shared" ca="1" si="362"/>
        <v/>
      </c>
      <c r="ILK249" s="125" t="str">
        <f t="shared" ca="1" si="362"/>
        <v/>
      </c>
      <c r="ILL249" s="125" t="str">
        <f t="shared" ca="1" si="362"/>
        <v/>
      </c>
      <c r="ILM249" s="125" t="str">
        <f t="shared" ca="1" si="362"/>
        <v/>
      </c>
      <c r="ILN249" s="125" t="str">
        <f t="shared" ca="1" si="362"/>
        <v/>
      </c>
      <c r="ILO249" s="125" t="str">
        <f t="shared" ca="1" si="362"/>
        <v/>
      </c>
      <c r="ILP249" s="125" t="str">
        <f t="shared" ca="1" si="362"/>
        <v/>
      </c>
      <c r="ILQ249" s="125" t="str">
        <f t="shared" ca="1" si="362"/>
        <v/>
      </c>
      <c r="ILR249" s="125" t="str">
        <f t="shared" ca="1" si="362"/>
        <v/>
      </c>
      <c r="ILS249" s="125" t="str">
        <f t="shared" ca="1" si="362"/>
        <v/>
      </c>
      <c r="ILT249" s="125" t="str">
        <f t="shared" ca="1" si="362"/>
        <v/>
      </c>
      <c r="ILU249" s="125" t="str">
        <f t="shared" ca="1" si="362"/>
        <v/>
      </c>
      <c r="ILV249" s="125" t="str">
        <f t="shared" ca="1" si="362"/>
        <v/>
      </c>
      <c r="ILW249" s="125" t="str">
        <f t="shared" ca="1" si="362"/>
        <v/>
      </c>
      <c r="ILX249" s="125" t="str">
        <f t="shared" ca="1" si="362"/>
        <v/>
      </c>
      <c r="ILY249" s="125" t="str">
        <f t="shared" ca="1" si="362"/>
        <v/>
      </c>
      <c r="ILZ249" s="125" t="str">
        <f t="shared" ca="1" si="362"/>
        <v/>
      </c>
      <c r="IMA249" s="125" t="str">
        <f t="shared" ca="1" si="362"/>
        <v/>
      </c>
      <c r="IMB249" s="125" t="str">
        <f t="shared" ca="1" si="362"/>
        <v/>
      </c>
      <c r="IMC249" s="125" t="str">
        <f t="shared" ca="1" si="362"/>
        <v/>
      </c>
      <c r="IMD249" s="125" t="str">
        <f t="shared" ca="1" si="362"/>
        <v/>
      </c>
      <c r="IME249" s="125" t="str">
        <f t="shared" ca="1" si="362"/>
        <v/>
      </c>
      <c r="IMF249" s="125" t="str">
        <f t="shared" ca="1" si="362"/>
        <v/>
      </c>
      <c r="IMG249" s="125" t="str">
        <f t="shared" ca="1" si="362"/>
        <v/>
      </c>
      <c r="IMH249" s="125" t="str">
        <f t="shared" ca="1" si="362"/>
        <v/>
      </c>
      <c r="IMI249" s="125" t="str">
        <f t="shared" ca="1" si="362"/>
        <v/>
      </c>
      <c r="IMJ249" s="125" t="str">
        <f t="shared" ca="1" si="362"/>
        <v/>
      </c>
      <c r="IMK249" s="125" t="str">
        <f t="shared" ca="1" si="362"/>
        <v/>
      </c>
      <c r="IML249" s="125" t="str">
        <f t="shared" ca="1" si="362"/>
        <v/>
      </c>
      <c r="IMM249" s="125" t="str">
        <f t="shared" ca="1" si="362"/>
        <v/>
      </c>
      <c r="IMN249" s="125" t="str">
        <f t="shared" ca="1" si="362"/>
        <v/>
      </c>
      <c r="IMO249" s="125" t="str">
        <f t="shared" ca="1" si="362"/>
        <v/>
      </c>
      <c r="IMP249" s="125" t="str">
        <f t="shared" ca="1" si="362"/>
        <v/>
      </c>
      <c r="IMQ249" s="125" t="str">
        <f t="shared" ca="1" si="362"/>
        <v/>
      </c>
      <c r="IMR249" s="125" t="str">
        <f t="shared" ca="1" si="362"/>
        <v/>
      </c>
      <c r="IMS249" s="125" t="str">
        <f t="shared" ca="1" si="362"/>
        <v/>
      </c>
      <c r="IMT249" s="125" t="str">
        <f t="shared" ca="1" si="362"/>
        <v/>
      </c>
      <c r="IMU249" s="125" t="str">
        <f t="shared" ca="1" si="362"/>
        <v/>
      </c>
      <c r="IMV249" s="125" t="str">
        <f t="shared" ca="1" si="362"/>
        <v/>
      </c>
      <c r="IMW249" s="125" t="str">
        <f t="shared" ca="1" si="362"/>
        <v/>
      </c>
      <c r="IMX249" s="125" t="str">
        <f t="shared" ca="1" si="362"/>
        <v/>
      </c>
      <c r="IMY249" s="125" t="str">
        <f t="shared" ca="1" si="362"/>
        <v/>
      </c>
      <c r="IMZ249" s="125" t="str">
        <f t="shared" ca="1" si="362"/>
        <v/>
      </c>
      <c r="INA249" s="125" t="str">
        <f t="shared" ca="1" si="362"/>
        <v/>
      </c>
      <c r="INB249" s="125" t="str">
        <f t="shared" ca="1" si="362"/>
        <v/>
      </c>
      <c r="INC249" s="125" t="str">
        <f t="shared" ca="1" si="362"/>
        <v/>
      </c>
      <c r="IND249" s="125" t="str">
        <f t="shared" ca="1" si="362"/>
        <v/>
      </c>
      <c r="INE249" s="125" t="str">
        <f t="shared" ca="1" si="362"/>
        <v/>
      </c>
      <c r="INF249" s="125" t="str">
        <f t="shared" ca="1" si="362"/>
        <v/>
      </c>
      <c r="ING249" s="125" t="str">
        <f t="shared" ca="1" si="362"/>
        <v/>
      </c>
      <c r="INH249" s="125" t="str">
        <f t="shared" ca="1" si="362"/>
        <v/>
      </c>
      <c r="INI249" s="125" t="str">
        <f t="shared" ca="1" si="362"/>
        <v/>
      </c>
      <c r="INJ249" s="125" t="str">
        <f t="shared" ca="1" si="362"/>
        <v/>
      </c>
      <c r="INK249" s="125" t="str">
        <f t="shared" ca="1" si="362"/>
        <v/>
      </c>
      <c r="INL249" s="125" t="str">
        <f t="shared" ca="1" si="362"/>
        <v/>
      </c>
      <c r="INM249" s="125" t="str">
        <f t="shared" ca="1" si="362"/>
        <v/>
      </c>
      <c r="INN249" s="125" t="str">
        <f t="shared" ca="1" si="362"/>
        <v/>
      </c>
      <c r="INO249" s="125" t="str">
        <f t="shared" ca="1" si="362"/>
        <v/>
      </c>
      <c r="INP249" s="125" t="str">
        <f t="shared" ca="1" si="362"/>
        <v/>
      </c>
      <c r="INQ249" s="125" t="str">
        <f t="shared" ref="INQ249:IQB249" ca="1" si="363">IFERROR(INDEX(UNSPSCDes,MATCH(INDIRECT(ADDRESS(ROW(),COLUMN()-1,4)),UNSPSCCode,0)),"")</f>
        <v/>
      </c>
      <c r="INR249" s="125" t="str">
        <f t="shared" ca="1" si="363"/>
        <v/>
      </c>
      <c r="INS249" s="125" t="str">
        <f t="shared" ca="1" si="363"/>
        <v/>
      </c>
      <c r="INT249" s="125" t="str">
        <f t="shared" ca="1" si="363"/>
        <v/>
      </c>
      <c r="INU249" s="125" t="str">
        <f t="shared" ca="1" si="363"/>
        <v/>
      </c>
      <c r="INV249" s="125" t="str">
        <f t="shared" ca="1" si="363"/>
        <v/>
      </c>
      <c r="INW249" s="125" t="str">
        <f t="shared" ca="1" si="363"/>
        <v/>
      </c>
      <c r="INX249" s="125" t="str">
        <f t="shared" ca="1" si="363"/>
        <v/>
      </c>
      <c r="INY249" s="125" t="str">
        <f t="shared" ca="1" si="363"/>
        <v/>
      </c>
      <c r="INZ249" s="125" t="str">
        <f t="shared" ca="1" si="363"/>
        <v/>
      </c>
      <c r="IOA249" s="125" t="str">
        <f t="shared" ca="1" si="363"/>
        <v/>
      </c>
      <c r="IOB249" s="125" t="str">
        <f t="shared" ca="1" si="363"/>
        <v/>
      </c>
      <c r="IOC249" s="125" t="str">
        <f t="shared" ca="1" si="363"/>
        <v/>
      </c>
      <c r="IOD249" s="125" t="str">
        <f t="shared" ca="1" si="363"/>
        <v/>
      </c>
      <c r="IOE249" s="125" t="str">
        <f t="shared" ca="1" si="363"/>
        <v/>
      </c>
      <c r="IOF249" s="125" t="str">
        <f t="shared" ca="1" si="363"/>
        <v/>
      </c>
      <c r="IOG249" s="125" t="str">
        <f t="shared" ca="1" si="363"/>
        <v/>
      </c>
      <c r="IOH249" s="125" t="str">
        <f t="shared" ca="1" si="363"/>
        <v/>
      </c>
      <c r="IOI249" s="125" t="str">
        <f t="shared" ca="1" si="363"/>
        <v/>
      </c>
      <c r="IOJ249" s="125" t="str">
        <f t="shared" ca="1" si="363"/>
        <v/>
      </c>
      <c r="IOK249" s="125" t="str">
        <f t="shared" ca="1" si="363"/>
        <v/>
      </c>
      <c r="IOL249" s="125" t="str">
        <f t="shared" ca="1" si="363"/>
        <v/>
      </c>
      <c r="IOM249" s="125" t="str">
        <f t="shared" ca="1" si="363"/>
        <v/>
      </c>
      <c r="ION249" s="125" t="str">
        <f t="shared" ca="1" si="363"/>
        <v/>
      </c>
      <c r="IOO249" s="125" t="str">
        <f t="shared" ca="1" si="363"/>
        <v/>
      </c>
      <c r="IOP249" s="125" t="str">
        <f t="shared" ca="1" si="363"/>
        <v/>
      </c>
      <c r="IOQ249" s="125" t="str">
        <f t="shared" ca="1" si="363"/>
        <v/>
      </c>
      <c r="IOR249" s="125" t="str">
        <f t="shared" ca="1" si="363"/>
        <v/>
      </c>
      <c r="IOS249" s="125" t="str">
        <f t="shared" ca="1" si="363"/>
        <v/>
      </c>
      <c r="IOT249" s="125" t="str">
        <f t="shared" ca="1" si="363"/>
        <v/>
      </c>
      <c r="IOU249" s="125" t="str">
        <f t="shared" ca="1" si="363"/>
        <v/>
      </c>
      <c r="IOV249" s="125" t="str">
        <f t="shared" ca="1" si="363"/>
        <v/>
      </c>
      <c r="IOW249" s="125" t="str">
        <f t="shared" ca="1" si="363"/>
        <v/>
      </c>
      <c r="IOX249" s="125" t="str">
        <f t="shared" ca="1" si="363"/>
        <v/>
      </c>
      <c r="IOY249" s="125" t="str">
        <f t="shared" ca="1" si="363"/>
        <v/>
      </c>
      <c r="IOZ249" s="125" t="str">
        <f t="shared" ca="1" si="363"/>
        <v/>
      </c>
      <c r="IPA249" s="125" t="str">
        <f t="shared" ca="1" si="363"/>
        <v/>
      </c>
      <c r="IPB249" s="125" t="str">
        <f t="shared" ca="1" si="363"/>
        <v/>
      </c>
      <c r="IPC249" s="125" t="str">
        <f t="shared" ca="1" si="363"/>
        <v/>
      </c>
      <c r="IPD249" s="125" t="str">
        <f t="shared" ca="1" si="363"/>
        <v/>
      </c>
      <c r="IPE249" s="125" t="str">
        <f t="shared" ca="1" si="363"/>
        <v/>
      </c>
      <c r="IPF249" s="125" t="str">
        <f t="shared" ca="1" si="363"/>
        <v/>
      </c>
      <c r="IPG249" s="125" t="str">
        <f t="shared" ca="1" si="363"/>
        <v/>
      </c>
      <c r="IPH249" s="125" t="str">
        <f t="shared" ca="1" si="363"/>
        <v/>
      </c>
      <c r="IPI249" s="125" t="str">
        <f t="shared" ca="1" si="363"/>
        <v/>
      </c>
      <c r="IPJ249" s="125" t="str">
        <f t="shared" ca="1" si="363"/>
        <v/>
      </c>
      <c r="IPK249" s="125" t="str">
        <f t="shared" ca="1" si="363"/>
        <v/>
      </c>
      <c r="IPL249" s="125" t="str">
        <f t="shared" ca="1" si="363"/>
        <v/>
      </c>
      <c r="IPM249" s="125" t="str">
        <f t="shared" ca="1" si="363"/>
        <v/>
      </c>
      <c r="IPN249" s="125" t="str">
        <f t="shared" ca="1" si="363"/>
        <v/>
      </c>
      <c r="IPO249" s="125" t="str">
        <f t="shared" ca="1" si="363"/>
        <v/>
      </c>
      <c r="IPP249" s="125" t="str">
        <f t="shared" ca="1" si="363"/>
        <v/>
      </c>
      <c r="IPQ249" s="125" t="str">
        <f t="shared" ca="1" si="363"/>
        <v/>
      </c>
      <c r="IPR249" s="125" t="str">
        <f t="shared" ca="1" si="363"/>
        <v/>
      </c>
      <c r="IPS249" s="125" t="str">
        <f t="shared" ca="1" si="363"/>
        <v/>
      </c>
      <c r="IPT249" s="125" t="str">
        <f t="shared" ca="1" si="363"/>
        <v/>
      </c>
      <c r="IPU249" s="125" t="str">
        <f t="shared" ca="1" si="363"/>
        <v/>
      </c>
      <c r="IPV249" s="125" t="str">
        <f t="shared" ca="1" si="363"/>
        <v/>
      </c>
      <c r="IPW249" s="125" t="str">
        <f t="shared" ca="1" si="363"/>
        <v/>
      </c>
      <c r="IPX249" s="125" t="str">
        <f t="shared" ca="1" si="363"/>
        <v/>
      </c>
      <c r="IPY249" s="125" t="str">
        <f t="shared" ca="1" si="363"/>
        <v/>
      </c>
      <c r="IPZ249" s="125" t="str">
        <f t="shared" ca="1" si="363"/>
        <v/>
      </c>
      <c r="IQA249" s="125" t="str">
        <f t="shared" ca="1" si="363"/>
        <v/>
      </c>
      <c r="IQB249" s="125" t="str">
        <f t="shared" ca="1" si="363"/>
        <v/>
      </c>
      <c r="IQC249" s="125" t="str">
        <f t="shared" ref="IQC249:ISN249" ca="1" si="364">IFERROR(INDEX(UNSPSCDes,MATCH(INDIRECT(ADDRESS(ROW(),COLUMN()-1,4)),UNSPSCCode,0)),"")</f>
        <v/>
      </c>
      <c r="IQD249" s="125" t="str">
        <f t="shared" ca="1" si="364"/>
        <v/>
      </c>
      <c r="IQE249" s="125" t="str">
        <f t="shared" ca="1" si="364"/>
        <v/>
      </c>
      <c r="IQF249" s="125" t="str">
        <f t="shared" ca="1" si="364"/>
        <v/>
      </c>
      <c r="IQG249" s="125" t="str">
        <f t="shared" ca="1" si="364"/>
        <v/>
      </c>
      <c r="IQH249" s="125" t="str">
        <f t="shared" ca="1" si="364"/>
        <v/>
      </c>
      <c r="IQI249" s="125" t="str">
        <f t="shared" ca="1" si="364"/>
        <v/>
      </c>
      <c r="IQJ249" s="125" t="str">
        <f t="shared" ca="1" si="364"/>
        <v/>
      </c>
      <c r="IQK249" s="125" t="str">
        <f t="shared" ca="1" si="364"/>
        <v/>
      </c>
      <c r="IQL249" s="125" t="str">
        <f t="shared" ca="1" si="364"/>
        <v/>
      </c>
      <c r="IQM249" s="125" t="str">
        <f t="shared" ca="1" si="364"/>
        <v/>
      </c>
      <c r="IQN249" s="125" t="str">
        <f t="shared" ca="1" si="364"/>
        <v/>
      </c>
      <c r="IQO249" s="125" t="str">
        <f t="shared" ca="1" si="364"/>
        <v/>
      </c>
      <c r="IQP249" s="125" t="str">
        <f t="shared" ca="1" si="364"/>
        <v/>
      </c>
      <c r="IQQ249" s="125" t="str">
        <f t="shared" ca="1" si="364"/>
        <v/>
      </c>
      <c r="IQR249" s="125" t="str">
        <f t="shared" ca="1" si="364"/>
        <v/>
      </c>
      <c r="IQS249" s="125" t="str">
        <f t="shared" ca="1" si="364"/>
        <v/>
      </c>
      <c r="IQT249" s="125" t="str">
        <f t="shared" ca="1" si="364"/>
        <v/>
      </c>
      <c r="IQU249" s="125" t="str">
        <f t="shared" ca="1" si="364"/>
        <v/>
      </c>
      <c r="IQV249" s="125" t="str">
        <f t="shared" ca="1" si="364"/>
        <v/>
      </c>
      <c r="IQW249" s="125" t="str">
        <f t="shared" ca="1" si="364"/>
        <v/>
      </c>
      <c r="IQX249" s="125" t="str">
        <f t="shared" ca="1" si="364"/>
        <v/>
      </c>
      <c r="IQY249" s="125" t="str">
        <f t="shared" ca="1" si="364"/>
        <v/>
      </c>
      <c r="IQZ249" s="125" t="str">
        <f t="shared" ca="1" si="364"/>
        <v/>
      </c>
      <c r="IRA249" s="125" t="str">
        <f t="shared" ca="1" si="364"/>
        <v/>
      </c>
      <c r="IRB249" s="125" t="str">
        <f t="shared" ca="1" si="364"/>
        <v/>
      </c>
      <c r="IRC249" s="125" t="str">
        <f t="shared" ca="1" si="364"/>
        <v/>
      </c>
      <c r="IRD249" s="125" t="str">
        <f t="shared" ca="1" si="364"/>
        <v/>
      </c>
      <c r="IRE249" s="125" t="str">
        <f t="shared" ca="1" si="364"/>
        <v/>
      </c>
      <c r="IRF249" s="125" t="str">
        <f t="shared" ca="1" si="364"/>
        <v/>
      </c>
      <c r="IRG249" s="125" t="str">
        <f t="shared" ca="1" si="364"/>
        <v/>
      </c>
      <c r="IRH249" s="125" t="str">
        <f t="shared" ca="1" si="364"/>
        <v/>
      </c>
      <c r="IRI249" s="125" t="str">
        <f t="shared" ca="1" si="364"/>
        <v/>
      </c>
      <c r="IRJ249" s="125" t="str">
        <f t="shared" ca="1" si="364"/>
        <v/>
      </c>
      <c r="IRK249" s="125" t="str">
        <f t="shared" ca="1" si="364"/>
        <v/>
      </c>
      <c r="IRL249" s="125" t="str">
        <f t="shared" ca="1" si="364"/>
        <v/>
      </c>
      <c r="IRM249" s="125" t="str">
        <f t="shared" ca="1" si="364"/>
        <v/>
      </c>
      <c r="IRN249" s="125" t="str">
        <f t="shared" ca="1" si="364"/>
        <v/>
      </c>
      <c r="IRO249" s="125" t="str">
        <f t="shared" ca="1" si="364"/>
        <v/>
      </c>
      <c r="IRP249" s="125" t="str">
        <f t="shared" ca="1" si="364"/>
        <v/>
      </c>
      <c r="IRQ249" s="125" t="str">
        <f t="shared" ca="1" si="364"/>
        <v/>
      </c>
      <c r="IRR249" s="125" t="str">
        <f t="shared" ca="1" si="364"/>
        <v/>
      </c>
      <c r="IRS249" s="125" t="str">
        <f t="shared" ca="1" si="364"/>
        <v/>
      </c>
      <c r="IRT249" s="125" t="str">
        <f t="shared" ca="1" si="364"/>
        <v/>
      </c>
      <c r="IRU249" s="125" t="str">
        <f t="shared" ca="1" si="364"/>
        <v/>
      </c>
      <c r="IRV249" s="125" t="str">
        <f t="shared" ca="1" si="364"/>
        <v/>
      </c>
      <c r="IRW249" s="125" t="str">
        <f t="shared" ca="1" si="364"/>
        <v/>
      </c>
      <c r="IRX249" s="125" t="str">
        <f t="shared" ca="1" si="364"/>
        <v/>
      </c>
      <c r="IRY249" s="125" t="str">
        <f t="shared" ca="1" si="364"/>
        <v/>
      </c>
      <c r="IRZ249" s="125" t="str">
        <f t="shared" ca="1" si="364"/>
        <v/>
      </c>
      <c r="ISA249" s="125" t="str">
        <f t="shared" ca="1" si="364"/>
        <v/>
      </c>
      <c r="ISB249" s="125" t="str">
        <f t="shared" ca="1" si="364"/>
        <v/>
      </c>
      <c r="ISC249" s="125" t="str">
        <f t="shared" ca="1" si="364"/>
        <v/>
      </c>
      <c r="ISD249" s="125" t="str">
        <f t="shared" ca="1" si="364"/>
        <v/>
      </c>
      <c r="ISE249" s="125" t="str">
        <f t="shared" ca="1" si="364"/>
        <v/>
      </c>
      <c r="ISF249" s="125" t="str">
        <f t="shared" ca="1" si="364"/>
        <v/>
      </c>
      <c r="ISG249" s="125" t="str">
        <f t="shared" ca="1" si="364"/>
        <v/>
      </c>
      <c r="ISH249" s="125" t="str">
        <f t="shared" ca="1" si="364"/>
        <v/>
      </c>
      <c r="ISI249" s="125" t="str">
        <f t="shared" ca="1" si="364"/>
        <v/>
      </c>
      <c r="ISJ249" s="125" t="str">
        <f t="shared" ca="1" si="364"/>
        <v/>
      </c>
      <c r="ISK249" s="125" t="str">
        <f t="shared" ca="1" si="364"/>
        <v/>
      </c>
      <c r="ISL249" s="125" t="str">
        <f t="shared" ca="1" si="364"/>
        <v/>
      </c>
      <c r="ISM249" s="125" t="str">
        <f t="shared" ca="1" si="364"/>
        <v/>
      </c>
      <c r="ISN249" s="125" t="str">
        <f t="shared" ca="1" si="364"/>
        <v/>
      </c>
      <c r="ISO249" s="125" t="str">
        <f t="shared" ref="ISO249:IUZ249" ca="1" si="365">IFERROR(INDEX(UNSPSCDes,MATCH(INDIRECT(ADDRESS(ROW(),COLUMN()-1,4)),UNSPSCCode,0)),"")</f>
        <v/>
      </c>
      <c r="ISP249" s="125" t="str">
        <f t="shared" ca="1" si="365"/>
        <v/>
      </c>
      <c r="ISQ249" s="125" t="str">
        <f t="shared" ca="1" si="365"/>
        <v/>
      </c>
      <c r="ISR249" s="125" t="str">
        <f t="shared" ca="1" si="365"/>
        <v/>
      </c>
      <c r="ISS249" s="125" t="str">
        <f t="shared" ca="1" si="365"/>
        <v/>
      </c>
      <c r="IST249" s="125" t="str">
        <f t="shared" ca="1" si="365"/>
        <v/>
      </c>
      <c r="ISU249" s="125" t="str">
        <f t="shared" ca="1" si="365"/>
        <v/>
      </c>
      <c r="ISV249" s="125" t="str">
        <f t="shared" ca="1" si="365"/>
        <v/>
      </c>
      <c r="ISW249" s="125" t="str">
        <f t="shared" ca="1" si="365"/>
        <v/>
      </c>
      <c r="ISX249" s="125" t="str">
        <f t="shared" ca="1" si="365"/>
        <v/>
      </c>
      <c r="ISY249" s="125" t="str">
        <f t="shared" ca="1" si="365"/>
        <v/>
      </c>
      <c r="ISZ249" s="125" t="str">
        <f t="shared" ca="1" si="365"/>
        <v/>
      </c>
      <c r="ITA249" s="125" t="str">
        <f t="shared" ca="1" si="365"/>
        <v/>
      </c>
      <c r="ITB249" s="125" t="str">
        <f t="shared" ca="1" si="365"/>
        <v/>
      </c>
      <c r="ITC249" s="125" t="str">
        <f t="shared" ca="1" si="365"/>
        <v/>
      </c>
      <c r="ITD249" s="125" t="str">
        <f t="shared" ca="1" si="365"/>
        <v/>
      </c>
      <c r="ITE249" s="125" t="str">
        <f t="shared" ca="1" si="365"/>
        <v/>
      </c>
      <c r="ITF249" s="125" t="str">
        <f t="shared" ca="1" si="365"/>
        <v/>
      </c>
      <c r="ITG249" s="125" t="str">
        <f t="shared" ca="1" si="365"/>
        <v/>
      </c>
      <c r="ITH249" s="125" t="str">
        <f t="shared" ca="1" si="365"/>
        <v/>
      </c>
      <c r="ITI249" s="125" t="str">
        <f t="shared" ca="1" si="365"/>
        <v/>
      </c>
      <c r="ITJ249" s="125" t="str">
        <f t="shared" ca="1" si="365"/>
        <v/>
      </c>
      <c r="ITK249" s="125" t="str">
        <f t="shared" ca="1" si="365"/>
        <v/>
      </c>
      <c r="ITL249" s="125" t="str">
        <f t="shared" ca="1" si="365"/>
        <v/>
      </c>
      <c r="ITM249" s="125" t="str">
        <f t="shared" ca="1" si="365"/>
        <v/>
      </c>
      <c r="ITN249" s="125" t="str">
        <f t="shared" ca="1" si="365"/>
        <v/>
      </c>
      <c r="ITO249" s="125" t="str">
        <f t="shared" ca="1" si="365"/>
        <v/>
      </c>
      <c r="ITP249" s="125" t="str">
        <f t="shared" ca="1" si="365"/>
        <v/>
      </c>
      <c r="ITQ249" s="125" t="str">
        <f t="shared" ca="1" si="365"/>
        <v/>
      </c>
      <c r="ITR249" s="125" t="str">
        <f t="shared" ca="1" si="365"/>
        <v/>
      </c>
      <c r="ITS249" s="125" t="str">
        <f t="shared" ca="1" si="365"/>
        <v/>
      </c>
      <c r="ITT249" s="125" t="str">
        <f t="shared" ca="1" si="365"/>
        <v/>
      </c>
      <c r="ITU249" s="125" t="str">
        <f t="shared" ca="1" si="365"/>
        <v/>
      </c>
      <c r="ITV249" s="125" t="str">
        <f t="shared" ca="1" si="365"/>
        <v/>
      </c>
      <c r="ITW249" s="125" t="str">
        <f t="shared" ca="1" si="365"/>
        <v/>
      </c>
      <c r="ITX249" s="125" t="str">
        <f t="shared" ca="1" si="365"/>
        <v/>
      </c>
      <c r="ITY249" s="125" t="str">
        <f t="shared" ca="1" si="365"/>
        <v/>
      </c>
      <c r="ITZ249" s="125" t="str">
        <f t="shared" ca="1" si="365"/>
        <v/>
      </c>
      <c r="IUA249" s="125" t="str">
        <f t="shared" ca="1" si="365"/>
        <v/>
      </c>
      <c r="IUB249" s="125" t="str">
        <f t="shared" ca="1" si="365"/>
        <v/>
      </c>
      <c r="IUC249" s="125" t="str">
        <f t="shared" ca="1" si="365"/>
        <v/>
      </c>
      <c r="IUD249" s="125" t="str">
        <f t="shared" ca="1" si="365"/>
        <v/>
      </c>
      <c r="IUE249" s="125" t="str">
        <f t="shared" ca="1" si="365"/>
        <v/>
      </c>
      <c r="IUF249" s="125" t="str">
        <f t="shared" ca="1" si="365"/>
        <v/>
      </c>
      <c r="IUG249" s="125" t="str">
        <f t="shared" ca="1" si="365"/>
        <v/>
      </c>
      <c r="IUH249" s="125" t="str">
        <f t="shared" ca="1" si="365"/>
        <v/>
      </c>
      <c r="IUI249" s="125" t="str">
        <f t="shared" ca="1" si="365"/>
        <v/>
      </c>
      <c r="IUJ249" s="125" t="str">
        <f t="shared" ca="1" si="365"/>
        <v/>
      </c>
      <c r="IUK249" s="125" t="str">
        <f t="shared" ca="1" si="365"/>
        <v/>
      </c>
      <c r="IUL249" s="125" t="str">
        <f t="shared" ca="1" si="365"/>
        <v/>
      </c>
      <c r="IUM249" s="125" t="str">
        <f t="shared" ca="1" si="365"/>
        <v/>
      </c>
      <c r="IUN249" s="125" t="str">
        <f t="shared" ca="1" si="365"/>
        <v/>
      </c>
      <c r="IUO249" s="125" t="str">
        <f t="shared" ca="1" si="365"/>
        <v/>
      </c>
      <c r="IUP249" s="125" t="str">
        <f t="shared" ca="1" si="365"/>
        <v/>
      </c>
      <c r="IUQ249" s="125" t="str">
        <f t="shared" ca="1" si="365"/>
        <v/>
      </c>
      <c r="IUR249" s="125" t="str">
        <f t="shared" ca="1" si="365"/>
        <v/>
      </c>
      <c r="IUS249" s="125" t="str">
        <f t="shared" ca="1" si="365"/>
        <v/>
      </c>
      <c r="IUT249" s="125" t="str">
        <f t="shared" ca="1" si="365"/>
        <v/>
      </c>
      <c r="IUU249" s="125" t="str">
        <f t="shared" ca="1" si="365"/>
        <v/>
      </c>
      <c r="IUV249" s="125" t="str">
        <f t="shared" ca="1" si="365"/>
        <v/>
      </c>
      <c r="IUW249" s="125" t="str">
        <f t="shared" ca="1" si="365"/>
        <v/>
      </c>
      <c r="IUX249" s="125" t="str">
        <f t="shared" ca="1" si="365"/>
        <v/>
      </c>
      <c r="IUY249" s="125" t="str">
        <f t="shared" ca="1" si="365"/>
        <v/>
      </c>
      <c r="IUZ249" s="125" t="str">
        <f t="shared" ca="1" si="365"/>
        <v/>
      </c>
      <c r="IVA249" s="125" t="str">
        <f t="shared" ref="IVA249:IXL249" ca="1" si="366">IFERROR(INDEX(UNSPSCDes,MATCH(INDIRECT(ADDRESS(ROW(),COLUMN()-1,4)),UNSPSCCode,0)),"")</f>
        <v/>
      </c>
      <c r="IVB249" s="125" t="str">
        <f t="shared" ca="1" si="366"/>
        <v/>
      </c>
      <c r="IVC249" s="125" t="str">
        <f t="shared" ca="1" si="366"/>
        <v/>
      </c>
      <c r="IVD249" s="125" t="str">
        <f t="shared" ca="1" si="366"/>
        <v/>
      </c>
      <c r="IVE249" s="125" t="str">
        <f t="shared" ca="1" si="366"/>
        <v/>
      </c>
      <c r="IVF249" s="125" t="str">
        <f t="shared" ca="1" si="366"/>
        <v/>
      </c>
      <c r="IVG249" s="125" t="str">
        <f t="shared" ca="1" si="366"/>
        <v/>
      </c>
      <c r="IVH249" s="125" t="str">
        <f t="shared" ca="1" si="366"/>
        <v/>
      </c>
      <c r="IVI249" s="125" t="str">
        <f t="shared" ca="1" si="366"/>
        <v/>
      </c>
      <c r="IVJ249" s="125" t="str">
        <f t="shared" ca="1" si="366"/>
        <v/>
      </c>
      <c r="IVK249" s="125" t="str">
        <f t="shared" ca="1" si="366"/>
        <v/>
      </c>
      <c r="IVL249" s="125" t="str">
        <f t="shared" ca="1" si="366"/>
        <v/>
      </c>
      <c r="IVM249" s="125" t="str">
        <f t="shared" ca="1" si="366"/>
        <v/>
      </c>
      <c r="IVN249" s="125" t="str">
        <f t="shared" ca="1" si="366"/>
        <v/>
      </c>
      <c r="IVO249" s="125" t="str">
        <f t="shared" ca="1" si="366"/>
        <v/>
      </c>
      <c r="IVP249" s="125" t="str">
        <f t="shared" ca="1" si="366"/>
        <v/>
      </c>
      <c r="IVQ249" s="125" t="str">
        <f t="shared" ca="1" si="366"/>
        <v/>
      </c>
      <c r="IVR249" s="125" t="str">
        <f t="shared" ca="1" si="366"/>
        <v/>
      </c>
      <c r="IVS249" s="125" t="str">
        <f t="shared" ca="1" si="366"/>
        <v/>
      </c>
      <c r="IVT249" s="125" t="str">
        <f t="shared" ca="1" si="366"/>
        <v/>
      </c>
      <c r="IVU249" s="125" t="str">
        <f t="shared" ca="1" si="366"/>
        <v/>
      </c>
      <c r="IVV249" s="125" t="str">
        <f t="shared" ca="1" si="366"/>
        <v/>
      </c>
      <c r="IVW249" s="125" t="str">
        <f t="shared" ca="1" si="366"/>
        <v/>
      </c>
      <c r="IVX249" s="125" t="str">
        <f t="shared" ca="1" si="366"/>
        <v/>
      </c>
      <c r="IVY249" s="125" t="str">
        <f t="shared" ca="1" si="366"/>
        <v/>
      </c>
      <c r="IVZ249" s="125" t="str">
        <f t="shared" ca="1" si="366"/>
        <v/>
      </c>
      <c r="IWA249" s="125" t="str">
        <f t="shared" ca="1" si="366"/>
        <v/>
      </c>
      <c r="IWB249" s="125" t="str">
        <f t="shared" ca="1" si="366"/>
        <v/>
      </c>
      <c r="IWC249" s="125" t="str">
        <f t="shared" ca="1" si="366"/>
        <v/>
      </c>
      <c r="IWD249" s="125" t="str">
        <f t="shared" ca="1" si="366"/>
        <v/>
      </c>
      <c r="IWE249" s="125" t="str">
        <f t="shared" ca="1" si="366"/>
        <v/>
      </c>
      <c r="IWF249" s="125" t="str">
        <f t="shared" ca="1" si="366"/>
        <v/>
      </c>
      <c r="IWG249" s="125" t="str">
        <f t="shared" ca="1" si="366"/>
        <v/>
      </c>
      <c r="IWH249" s="125" t="str">
        <f t="shared" ca="1" si="366"/>
        <v/>
      </c>
      <c r="IWI249" s="125" t="str">
        <f t="shared" ca="1" si="366"/>
        <v/>
      </c>
      <c r="IWJ249" s="125" t="str">
        <f t="shared" ca="1" si="366"/>
        <v/>
      </c>
      <c r="IWK249" s="125" t="str">
        <f t="shared" ca="1" si="366"/>
        <v/>
      </c>
      <c r="IWL249" s="125" t="str">
        <f t="shared" ca="1" si="366"/>
        <v/>
      </c>
      <c r="IWM249" s="125" t="str">
        <f t="shared" ca="1" si="366"/>
        <v/>
      </c>
      <c r="IWN249" s="125" t="str">
        <f t="shared" ca="1" si="366"/>
        <v/>
      </c>
      <c r="IWO249" s="125" t="str">
        <f t="shared" ca="1" si="366"/>
        <v/>
      </c>
      <c r="IWP249" s="125" t="str">
        <f t="shared" ca="1" si="366"/>
        <v/>
      </c>
      <c r="IWQ249" s="125" t="str">
        <f t="shared" ca="1" si="366"/>
        <v/>
      </c>
      <c r="IWR249" s="125" t="str">
        <f t="shared" ca="1" si="366"/>
        <v/>
      </c>
      <c r="IWS249" s="125" t="str">
        <f t="shared" ca="1" si="366"/>
        <v/>
      </c>
      <c r="IWT249" s="125" t="str">
        <f t="shared" ca="1" si="366"/>
        <v/>
      </c>
      <c r="IWU249" s="125" t="str">
        <f t="shared" ca="1" si="366"/>
        <v/>
      </c>
      <c r="IWV249" s="125" t="str">
        <f t="shared" ca="1" si="366"/>
        <v/>
      </c>
      <c r="IWW249" s="125" t="str">
        <f t="shared" ca="1" si="366"/>
        <v/>
      </c>
      <c r="IWX249" s="125" t="str">
        <f t="shared" ca="1" si="366"/>
        <v/>
      </c>
      <c r="IWY249" s="125" t="str">
        <f t="shared" ca="1" si="366"/>
        <v/>
      </c>
      <c r="IWZ249" s="125" t="str">
        <f t="shared" ca="1" si="366"/>
        <v/>
      </c>
      <c r="IXA249" s="125" t="str">
        <f t="shared" ca="1" si="366"/>
        <v/>
      </c>
      <c r="IXB249" s="125" t="str">
        <f t="shared" ca="1" si="366"/>
        <v/>
      </c>
      <c r="IXC249" s="125" t="str">
        <f t="shared" ca="1" si="366"/>
        <v/>
      </c>
      <c r="IXD249" s="125" t="str">
        <f t="shared" ca="1" si="366"/>
        <v/>
      </c>
      <c r="IXE249" s="125" t="str">
        <f t="shared" ca="1" si="366"/>
        <v/>
      </c>
      <c r="IXF249" s="125" t="str">
        <f t="shared" ca="1" si="366"/>
        <v/>
      </c>
      <c r="IXG249" s="125" t="str">
        <f t="shared" ca="1" si="366"/>
        <v/>
      </c>
      <c r="IXH249" s="125" t="str">
        <f t="shared" ca="1" si="366"/>
        <v/>
      </c>
      <c r="IXI249" s="125" t="str">
        <f t="shared" ca="1" si="366"/>
        <v/>
      </c>
      <c r="IXJ249" s="125" t="str">
        <f t="shared" ca="1" si="366"/>
        <v/>
      </c>
      <c r="IXK249" s="125" t="str">
        <f t="shared" ca="1" si="366"/>
        <v/>
      </c>
      <c r="IXL249" s="125" t="str">
        <f t="shared" ca="1" si="366"/>
        <v/>
      </c>
      <c r="IXM249" s="125" t="str">
        <f t="shared" ref="IXM249:IZX249" ca="1" si="367">IFERROR(INDEX(UNSPSCDes,MATCH(INDIRECT(ADDRESS(ROW(),COLUMN()-1,4)),UNSPSCCode,0)),"")</f>
        <v/>
      </c>
      <c r="IXN249" s="125" t="str">
        <f t="shared" ca="1" si="367"/>
        <v/>
      </c>
      <c r="IXO249" s="125" t="str">
        <f t="shared" ca="1" si="367"/>
        <v/>
      </c>
      <c r="IXP249" s="125" t="str">
        <f t="shared" ca="1" si="367"/>
        <v/>
      </c>
      <c r="IXQ249" s="125" t="str">
        <f t="shared" ca="1" si="367"/>
        <v/>
      </c>
      <c r="IXR249" s="125" t="str">
        <f t="shared" ca="1" si="367"/>
        <v/>
      </c>
      <c r="IXS249" s="125" t="str">
        <f t="shared" ca="1" si="367"/>
        <v/>
      </c>
      <c r="IXT249" s="125" t="str">
        <f t="shared" ca="1" si="367"/>
        <v/>
      </c>
      <c r="IXU249" s="125" t="str">
        <f t="shared" ca="1" si="367"/>
        <v/>
      </c>
      <c r="IXV249" s="125" t="str">
        <f t="shared" ca="1" si="367"/>
        <v/>
      </c>
      <c r="IXW249" s="125" t="str">
        <f t="shared" ca="1" si="367"/>
        <v/>
      </c>
      <c r="IXX249" s="125" t="str">
        <f t="shared" ca="1" si="367"/>
        <v/>
      </c>
      <c r="IXY249" s="125" t="str">
        <f t="shared" ca="1" si="367"/>
        <v/>
      </c>
      <c r="IXZ249" s="125" t="str">
        <f t="shared" ca="1" si="367"/>
        <v/>
      </c>
      <c r="IYA249" s="125" t="str">
        <f t="shared" ca="1" si="367"/>
        <v/>
      </c>
      <c r="IYB249" s="125" t="str">
        <f t="shared" ca="1" si="367"/>
        <v/>
      </c>
      <c r="IYC249" s="125" t="str">
        <f t="shared" ca="1" si="367"/>
        <v/>
      </c>
      <c r="IYD249" s="125" t="str">
        <f t="shared" ca="1" si="367"/>
        <v/>
      </c>
      <c r="IYE249" s="125" t="str">
        <f t="shared" ca="1" si="367"/>
        <v/>
      </c>
      <c r="IYF249" s="125" t="str">
        <f t="shared" ca="1" si="367"/>
        <v/>
      </c>
      <c r="IYG249" s="125" t="str">
        <f t="shared" ca="1" si="367"/>
        <v/>
      </c>
      <c r="IYH249" s="125" t="str">
        <f t="shared" ca="1" si="367"/>
        <v/>
      </c>
      <c r="IYI249" s="125" t="str">
        <f t="shared" ca="1" si="367"/>
        <v/>
      </c>
      <c r="IYJ249" s="125" t="str">
        <f t="shared" ca="1" si="367"/>
        <v/>
      </c>
      <c r="IYK249" s="125" t="str">
        <f t="shared" ca="1" si="367"/>
        <v/>
      </c>
      <c r="IYL249" s="125" t="str">
        <f t="shared" ca="1" si="367"/>
        <v/>
      </c>
      <c r="IYM249" s="125" t="str">
        <f t="shared" ca="1" si="367"/>
        <v/>
      </c>
      <c r="IYN249" s="125" t="str">
        <f t="shared" ca="1" si="367"/>
        <v/>
      </c>
      <c r="IYO249" s="125" t="str">
        <f t="shared" ca="1" si="367"/>
        <v/>
      </c>
      <c r="IYP249" s="125" t="str">
        <f t="shared" ca="1" si="367"/>
        <v/>
      </c>
      <c r="IYQ249" s="125" t="str">
        <f t="shared" ca="1" si="367"/>
        <v/>
      </c>
      <c r="IYR249" s="125" t="str">
        <f t="shared" ca="1" si="367"/>
        <v/>
      </c>
      <c r="IYS249" s="125" t="str">
        <f t="shared" ca="1" si="367"/>
        <v/>
      </c>
      <c r="IYT249" s="125" t="str">
        <f t="shared" ca="1" si="367"/>
        <v/>
      </c>
      <c r="IYU249" s="125" t="str">
        <f t="shared" ca="1" si="367"/>
        <v/>
      </c>
      <c r="IYV249" s="125" t="str">
        <f t="shared" ca="1" si="367"/>
        <v/>
      </c>
      <c r="IYW249" s="125" t="str">
        <f t="shared" ca="1" si="367"/>
        <v/>
      </c>
      <c r="IYX249" s="125" t="str">
        <f t="shared" ca="1" si="367"/>
        <v/>
      </c>
      <c r="IYY249" s="125" t="str">
        <f t="shared" ca="1" si="367"/>
        <v/>
      </c>
      <c r="IYZ249" s="125" t="str">
        <f t="shared" ca="1" si="367"/>
        <v/>
      </c>
      <c r="IZA249" s="125" t="str">
        <f t="shared" ca="1" si="367"/>
        <v/>
      </c>
      <c r="IZB249" s="125" t="str">
        <f t="shared" ca="1" si="367"/>
        <v/>
      </c>
      <c r="IZC249" s="125" t="str">
        <f t="shared" ca="1" si="367"/>
        <v/>
      </c>
      <c r="IZD249" s="125" t="str">
        <f t="shared" ca="1" si="367"/>
        <v/>
      </c>
      <c r="IZE249" s="125" t="str">
        <f t="shared" ca="1" si="367"/>
        <v/>
      </c>
      <c r="IZF249" s="125" t="str">
        <f t="shared" ca="1" si="367"/>
        <v/>
      </c>
      <c r="IZG249" s="125" t="str">
        <f t="shared" ca="1" si="367"/>
        <v/>
      </c>
      <c r="IZH249" s="125" t="str">
        <f t="shared" ca="1" si="367"/>
        <v/>
      </c>
      <c r="IZI249" s="125" t="str">
        <f t="shared" ca="1" si="367"/>
        <v/>
      </c>
      <c r="IZJ249" s="125" t="str">
        <f t="shared" ca="1" si="367"/>
        <v/>
      </c>
      <c r="IZK249" s="125" t="str">
        <f t="shared" ca="1" si="367"/>
        <v/>
      </c>
      <c r="IZL249" s="125" t="str">
        <f t="shared" ca="1" si="367"/>
        <v/>
      </c>
      <c r="IZM249" s="125" t="str">
        <f t="shared" ca="1" si="367"/>
        <v/>
      </c>
      <c r="IZN249" s="125" t="str">
        <f t="shared" ca="1" si="367"/>
        <v/>
      </c>
      <c r="IZO249" s="125" t="str">
        <f t="shared" ca="1" si="367"/>
        <v/>
      </c>
      <c r="IZP249" s="125" t="str">
        <f t="shared" ca="1" si="367"/>
        <v/>
      </c>
      <c r="IZQ249" s="125" t="str">
        <f t="shared" ca="1" si="367"/>
        <v/>
      </c>
      <c r="IZR249" s="125" t="str">
        <f t="shared" ca="1" si="367"/>
        <v/>
      </c>
      <c r="IZS249" s="125" t="str">
        <f t="shared" ca="1" si="367"/>
        <v/>
      </c>
      <c r="IZT249" s="125" t="str">
        <f t="shared" ca="1" si="367"/>
        <v/>
      </c>
      <c r="IZU249" s="125" t="str">
        <f t="shared" ca="1" si="367"/>
        <v/>
      </c>
      <c r="IZV249" s="125" t="str">
        <f t="shared" ca="1" si="367"/>
        <v/>
      </c>
      <c r="IZW249" s="125" t="str">
        <f t="shared" ca="1" si="367"/>
        <v/>
      </c>
      <c r="IZX249" s="125" t="str">
        <f t="shared" ca="1" si="367"/>
        <v/>
      </c>
      <c r="IZY249" s="125" t="str">
        <f t="shared" ref="IZY249:JCJ249" ca="1" si="368">IFERROR(INDEX(UNSPSCDes,MATCH(INDIRECT(ADDRESS(ROW(),COLUMN()-1,4)),UNSPSCCode,0)),"")</f>
        <v/>
      </c>
      <c r="IZZ249" s="125" t="str">
        <f t="shared" ca="1" si="368"/>
        <v/>
      </c>
      <c r="JAA249" s="125" t="str">
        <f t="shared" ca="1" si="368"/>
        <v/>
      </c>
      <c r="JAB249" s="125" t="str">
        <f t="shared" ca="1" si="368"/>
        <v/>
      </c>
      <c r="JAC249" s="125" t="str">
        <f t="shared" ca="1" si="368"/>
        <v/>
      </c>
      <c r="JAD249" s="125" t="str">
        <f t="shared" ca="1" si="368"/>
        <v/>
      </c>
      <c r="JAE249" s="125" t="str">
        <f t="shared" ca="1" si="368"/>
        <v/>
      </c>
      <c r="JAF249" s="125" t="str">
        <f t="shared" ca="1" si="368"/>
        <v/>
      </c>
      <c r="JAG249" s="125" t="str">
        <f t="shared" ca="1" si="368"/>
        <v/>
      </c>
      <c r="JAH249" s="125" t="str">
        <f t="shared" ca="1" si="368"/>
        <v/>
      </c>
      <c r="JAI249" s="125" t="str">
        <f t="shared" ca="1" si="368"/>
        <v/>
      </c>
      <c r="JAJ249" s="125" t="str">
        <f t="shared" ca="1" si="368"/>
        <v/>
      </c>
      <c r="JAK249" s="125" t="str">
        <f t="shared" ca="1" si="368"/>
        <v/>
      </c>
      <c r="JAL249" s="125" t="str">
        <f t="shared" ca="1" si="368"/>
        <v/>
      </c>
      <c r="JAM249" s="125" t="str">
        <f t="shared" ca="1" si="368"/>
        <v/>
      </c>
      <c r="JAN249" s="125" t="str">
        <f t="shared" ca="1" si="368"/>
        <v/>
      </c>
      <c r="JAO249" s="125" t="str">
        <f t="shared" ca="1" si="368"/>
        <v/>
      </c>
      <c r="JAP249" s="125" t="str">
        <f t="shared" ca="1" si="368"/>
        <v/>
      </c>
      <c r="JAQ249" s="125" t="str">
        <f t="shared" ca="1" si="368"/>
        <v/>
      </c>
      <c r="JAR249" s="125" t="str">
        <f t="shared" ca="1" si="368"/>
        <v/>
      </c>
      <c r="JAS249" s="125" t="str">
        <f t="shared" ca="1" si="368"/>
        <v/>
      </c>
      <c r="JAT249" s="125" t="str">
        <f t="shared" ca="1" si="368"/>
        <v/>
      </c>
      <c r="JAU249" s="125" t="str">
        <f t="shared" ca="1" si="368"/>
        <v/>
      </c>
      <c r="JAV249" s="125" t="str">
        <f t="shared" ca="1" si="368"/>
        <v/>
      </c>
      <c r="JAW249" s="125" t="str">
        <f t="shared" ca="1" si="368"/>
        <v/>
      </c>
      <c r="JAX249" s="125" t="str">
        <f t="shared" ca="1" si="368"/>
        <v/>
      </c>
      <c r="JAY249" s="125" t="str">
        <f t="shared" ca="1" si="368"/>
        <v/>
      </c>
      <c r="JAZ249" s="125" t="str">
        <f t="shared" ca="1" si="368"/>
        <v/>
      </c>
      <c r="JBA249" s="125" t="str">
        <f t="shared" ca="1" si="368"/>
        <v/>
      </c>
      <c r="JBB249" s="125" t="str">
        <f t="shared" ca="1" si="368"/>
        <v/>
      </c>
      <c r="JBC249" s="125" t="str">
        <f t="shared" ca="1" si="368"/>
        <v/>
      </c>
      <c r="JBD249" s="125" t="str">
        <f t="shared" ca="1" si="368"/>
        <v/>
      </c>
      <c r="JBE249" s="125" t="str">
        <f t="shared" ca="1" si="368"/>
        <v/>
      </c>
      <c r="JBF249" s="125" t="str">
        <f t="shared" ca="1" si="368"/>
        <v/>
      </c>
      <c r="JBG249" s="125" t="str">
        <f t="shared" ca="1" si="368"/>
        <v/>
      </c>
      <c r="JBH249" s="125" t="str">
        <f t="shared" ca="1" si="368"/>
        <v/>
      </c>
      <c r="JBI249" s="125" t="str">
        <f t="shared" ca="1" si="368"/>
        <v/>
      </c>
      <c r="JBJ249" s="125" t="str">
        <f t="shared" ca="1" si="368"/>
        <v/>
      </c>
      <c r="JBK249" s="125" t="str">
        <f t="shared" ca="1" si="368"/>
        <v/>
      </c>
      <c r="JBL249" s="125" t="str">
        <f t="shared" ca="1" si="368"/>
        <v/>
      </c>
      <c r="JBM249" s="125" t="str">
        <f t="shared" ca="1" si="368"/>
        <v/>
      </c>
      <c r="JBN249" s="125" t="str">
        <f t="shared" ca="1" si="368"/>
        <v/>
      </c>
      <c r="JBO249" s="125" t="str">
        <f t="shared" ca="1" si="368"/>
        <v/>
      </c>
      <c r="JBP249" s="125" t="str">
        <f t="shared" ca="1" si="368"/>
        <v/>
      </c>
      <c r="JBQ249" s="125" t="str">
        <f t="shared" ca="1" si="368"/>
        <v/>
      </c>
      <c r="JBR249" s="125" t="str">
        <f t="shared" ca="1" si="368"/>
        <v/>
      </c>
      <c r="JBS249" s="125" t="str">
        <f t="shared" ca="1" si="368"/>
        <v/>
      </c>
      <c r="JBT249" s="125" t="str">
        <f t="shared" ca="1" si="368"/>
        <v/>
      </c>
      <c r="JBU249" s="125" t="str">
        <f t="shared" ca="1" si="368"/>
        <v/>
      </c>
      <c r="JBV249" s="125" t="str">
        <f t="shared" ca="1" si="368"/>
        <v/>
      </c>
      <c r="JBW249" s="125" t="str">
        <f t="shared" ca="1" si="368"/>
        <v/>
      </c>
      <c r="JBX249" s="125" t="str">
        <f t="shared" ca="1" si="368"/>
        <v/>
      </c>
      <c r="JBY249" s="125" t="str">
        <f t="shared" ca="1" si="368"/>
        <v/>
      </c>
      <c r="JBZ249" s="125" t="str">
        <f t="shared" ca="1" si="368"/>
        <v/>
      </c>
      <c r="JCA249" s="125" t="str">
        <f t="shared" ca="1" si="368"/>
        <v/>
      </c>
      <c r="JCB249" s="125" t="str">
        <f t="shared" ca="1" si="368"/>
        <v/>
      </c>
      <c r="JCC249" s="125" t="str">
        <f t="shared" ca="1" si="368"/>
        <v/>
      </c>
      <c r="JCD249" s="125" t="str">
        <f t="shared" ca="1" si="368"/>
        <v/>
      </c>
      <c r="JCE249" s="125" t="str">
        <f t="shared" ca="1" si="368"/>
        <v/>
      </c>
      <c r="JCF249" s="125" t="str">
        <f t="shared" ca="1" si="368"/>
        <v/>
      </c>
      <c r="JCG249" s="125" t="str">
        <f t="shared" ca="1" si="368"/>
        <v/>
      </c>
      <c r="JCH249" s="125" t="str">
        <f t="shared" ca="1" si="368"/>
        <v/>
      </c>
      <c r="JCI249" s="125" t="str">
        <f t="shared" ca="1" si="368"/>
        <v/>
      </c>
      <c r="JCJ249" s="125" t="str">
        <f t="shared" ca="1" si="368"/>
        <v/>
      </c>
      <c r="JCK249" s="125" t="str">
        <f t="shared" ref="JCK249:JEV249" ca="1" si="369">IFERROR(INDEX(UNSPSCDes,MATCH(INDIRECT(ADDRESS(ROW(),COLUMN()-1,4)),UNSPSCCode,0)),"")</f>
        <v/>
      </c>
      <c r="JCL249" s="125" t="str">
        <f t="shared" ca="1" si="369"/>
        <v/>
      </c>
      <c r="JCM249" s="125" t="str">
        <f t="shared" ca="1" si="369"/>
        <v/>
      </c>
      <c r="JCN249" s="125" t="str">
        <f t="shared" ca="1" si="369"/>
        <v/>
      </c>
      <c r="JCO249" s="125" t="str">
        <f t="shared" ca="1" si="369"/>
        <v/>
      </c>
      <c r="JCP249" s="125" t="str">
        <f t="shared" ca="1" si="369"/>
        <v/>
      </c>
      <c r="JCQ249" s="125" t="str">
        <f t="shared" ca="1" si="369"/>
        <v/>
      </c>
      <c r="JCR249" s="125" t="str">
        <f t="shared" ca="1" si="369"/>
        <v/>
      </c>
      <c r="JCS249" s="125" t="str">
        <f t="shared" ca="1" si="369"/>
        <v/>
      </c>
      <c r="JCT249" s="125" t="str">
        <f t="shared" ca="1" si="369"/>
        <v/>
      </c>
      <c r="JCU249" s="125" t="str">
        <f t="shared" ca="1" si="369"/>
        <v/>
      </c>
      <c r="JCV249" s="125" t="str">
        <f t="shared" ca="1" si="369"/>
        <v/>
      </c>
      <c r="JCW249" s="125" t="str">
        <f t="shared" ca="1" si="369"/>
        <v/>
      </c>
      <c r="JCX249" s="125" t="str">
        <f t="shared" ca="1" si="369"/>
        <v/>
      </c>
      <c r="JCY249" s="125" t="str">
        <f t="shared" ca="1" si="369"/>
        <v/>
      </c>
      <c r="JCZ249" s="125" t="str">
        <f t="shared" ca="1" si="369"/>
        <v/>
      </c>
      <c r="JDA249" s="125" t="str">
        <f t="shared" ca="1" si="369"/>
        <v/>
      </c>
      <c r="JDB249" s="125" t="str">
        <f t="shared" ca="1" si="369"/>
        <v/>
      </c>
      <c r="JDC249" s="125" t="str">
        <f t="shared" ca="1" si="369"/>
        <v/>
      </c>
      <c r="JDD249" s="125" t="str">
        <f t="shared" ca="1" si="369"/>
        <v/>
      </c>
      <c r="JDE249" s="125" t="str">
        <f t="shared" ca="1" si="369"/>
        <v/>
      </c>
      <c r="JDF249" s="125" t="str">
        <f t="shared" ca="1" si="369"/>
        <v/>
      </c>
      <c r="JDG249" s="125" t="str">
        <f t="shared" ca="1" si="369"/>
        <v/>
      </c>
      <c r="JDH249" s="125" t="str">
        <f t="shared" ca="1" si="369"/>
        <v/>
      </c>
      <c r="JDI249" s="125" t="str">
        <f t="shared" ca="1" si="369"/>
        <v/>
      </c>
      <c r="JDJ249" s="125" t="str">
        <f t="shared" ca="1" si="369"/>
        <v/>
      </c>
      <c r="JDK249" s="125" t="str">
        <f t="shared" ca="1" si="369"/>
        <v/>
      </c>
      <c r="JDL249" s="125" t="str">
        <f t="shared" ca="1" si="369"/>
        <v/>
      </c>
      <c r="JDM249" s="125" t="str">
        <f t="shared" ca="1" si="369"/>
        <v/>
      </c>
      <c r="JDN249" s="125" t="str">
        <f t="shared" ca="1" si="369"/>
        <v/>
      </c>
      <c r="JDO249" s="125" t="str">
        <f t="shared" ca="1" si="369"/>
        <v/>
      </c>
      <c r="JDP249" s="125" t="str">
        <f t="shared" ca="1" si="369"/>
        <v/>
      </c>
      <c r="JDQ249" s="125" t="str">
        <f t="shared" ca="1" si="369"/>
        <v/>
      </c>
      <c r="JDR249" s="125" t="str">
        <f t="shared" ca="1" si="369"/>
        <v/>
      </c>
      <c r="JDS249" s="125" t="str">
        <f t="shared" ca="1" si="369"/>
        <v/>
      </c>
      <c r="JDT249" s="125" t="str">
        <f t="shared" ca="1" si="369"/>
        <v/>
      </c>
      <c r="JDU249" s="125" t="str">
        <f t="shared" ca="1" si="369"/>
        <v/>
      </c>
      <c r="JDV249" s="125" t="str">
        <f t="shared" ca="1" si="369"/>
        <v/>
      </c>
      <c r="JDW249" s="125" t="str">
        <f t="shared" ca="1" si="369"/>
        <v/>
      </c>
      <c r="JDX249" s="125" t="str">
        <f t="shared" ca="1" si="369"/>
        <v/>
      </c>
      <c r="JDY249" s="125" t="str">
        <f t="shared" ca="1" si="369"/>
        <v/>
      </c>
      <c r="JDZ249" s="125" t="str">
        <f t="shared" ca="1" si="369"/>
        <v/>
      </c>
      <c r="JEA249" s="125" t="str">
        <f t="shared" ca="1" si="369"/>
        <v/>
      </c>
      <c r="JEB249" s="125" t="str">
        <f t="shared" ca="1" si="369"/>
        <v/>
      </c>
      <c r="JEC249" s="125" t="str">
        <f t="shared" ca="1" si="369"/>
        <v/>
      </c>
      <c r="JED249" s="125" t="str">
        <f t="shared" ca="1" si="369"/>
        <v/>
      </c>
      <c r="JEE249" s="125" t="str">
        <f t="shared" ca="1" si="369"/>
        <v/>
      </c>
      <c r="JEF249" s="125" t="str">
        <f t="shared" ca="1" si="369"/>
        <v/>
      </c>
      <c r="JEG249" s="125" t="str">
        <f t="shared" ca="1" si="369"/>
        <v/>
      </c>
      <c r="JEH249" s="125" t="str">
        <f t="shared" ca="1" si="369"/>
        <v/>
      </c>
      <c r="JEI249" s="125" t="str">
        <f t="shared" ca="1" si="369"/>
        <v/>
      </c>
      <c r="JEJ249" s="125" t="str">
        <f t="shared" ca="1" si="369"/>
        <v/>
      </c>
      <c r="JEK249" s="125" t="str">
        <f t="shared" ca="1" si="369"/>
        <v/>
      </c>
      <c r="JEL249" s="125" t="str">
        <f t="shared" ca="1" si="369"/>
        <v/>
      </c>
      <c r="JEM249" s="125" t="str">
        <f t="shared" ca="1" si="369"/>
        <v/>
      </c>
      <c r="JEN249" s="125" t="str">
        <f t="shared" ca="1" si="369"/>
        <v/>
      </c>
      <c r="JEO249" s="125" t="str">
        <f t="shared" ca="1" si="369"/>
        <v/>
      </c>
      <c r="JEP249" s="125" t="str">
        <f t="shared" ca="1" si="369"/>
        <v/>
      </c>
      <c r="JEQ249" s="125" t="str">
        <f t="shared" ca="1" si="369"/>
        <v/>
      </c>
      <c r="JER249" s="125" t="str">
        <f t="shared" ca="1" si="369"/>
        <v/>
      </c>
      <c r="JES249" s="125" t="str">
        <f t="shared" ca="1" si="369"/>
        <v/>
      </c>
      <c r="JET249" s="125" t="str">
        <f t="shared" ca="1" si="369"/>
        <v/>
      </c>
      <c r="JEU249" s="125" t="str">
        <f t="shared" ca="1" si="369"/>
        <v/>
      </c>
      <c r="JEV249" s="125" t="str">
        <f t="shared" ca="1" si="369"/>
        <v/>
      </c>
      <c r="JEW249" s="125" t="str">
        <f t="shared" ref="JEW249:JHH249" ca="1" si="370">IFERROR(INDEX(UNSPSCDes,MATCH(INDIRECT(ADDRESS(ROW(),COLUMN()-1,4)),UNSPSCCode,0)),"")</f>
        <v/>
      </c>
      <c r="JEX249" s="125" t="str">
        <f t="shared" ca="1" si="370"/>
        <v/>
      </c>
      <c r="JEY249" s="125" t="str">
        <f t="shared" ca="1" si="370"/>
        <v/>
      </c>
      <c r="JEZ249" s="125" t="str">
        <f t="shared" ca="1" si="370"/>
        <v/>
      </c>
      <c r="JFA249" s="125" t="str">
        <f t="shared" ca="1" si="370"/>
        <v/>
      </c>
      <c r="JFB249" s="125" t="str">
        <f t="shared" ca="1" si="370"/>
        <v/>
      </c>
      <c r="JFC249" s="125" t="str">
        <f t="shared" ca="1" si="370"/>
        <v/>
      </c>
      <c r="JFD249" s="125" t="str">
        <f t="shared" ca="1" si="370"/>
        <v/>
      </c>
      <c r="JFE249" s="125" t="str">
        <f t="shared" ca="1" si="370"/>
        <v/>
      </c>
      <c r="JFF249" s="125" t="str">
        <f t="shared" ca="1" si="370"/>
        <v/>
      </c>
      <c r="JFG249" s="125" t="str">
        <f t="shared" ca="1" si="370"/>
        <v/>
      </c>
      <c r="JFH249" s="125" t="str">
        <f t="shared" ca="1" si="370"/>
        <v/>
      </c>
      <c r="JFI249" s="125" t="str">
        <f t="shared" ca="1" si="370"/>
        <v/>
      </c>
      <c r="JFJ249" s="125" t="str">
        <f t="shared" ca="1" si="370"/>
        <v/>
      </c>
      <c r="JFK249" s="125" t="str">
        <f t="shared" ca="1" si="370"/>
        <v/>
      </c>
      <c r="JFL249" s="125" t="str">
        <f t="shared" ca="1" si="370"/>
        <v/>
      </c>
      <c r="JFM249" s="125" t="str">
        <f t="shared" ca="1" si="370"/>
        <v/>
      </c>
      <c r="JFN249" s="125" t="str">
        <f t="shared" ca="1" si="370"/>
        <v/>
      </c>
      <c r="JFO249" s="125" t="str">
        <f t="shared" ca="1" si="370"/>
        <v/>
      </c>
      <c r="JFP249" s="125" t="str">
        <f t="shared" ca="1" si="370"/>
        <v/>
      </c>
      <c r="JFQ249" s="125" t="str">
        <f t="shared" ca="1" si="370"/>
        <v/>
      </c>
      <c r="JFR249" s="125" t="str">
        <f t="shared" ca="1" si="370"/>
        <v/>
      </c>
      <c r="JFS249" s="125" t="str">
        <f t="shared" ca="1" si="370"/>
        <v/>
      </c>
      <c r="JFT249" s="125" t="str">
        <f t="shared" ca="1" si="370"/>
        <v/>
      </c>
      <c r="JFU249" s="125" t="str">
        <f t="shared" ca="1" si="370"/>
        <v/>
      </c>
      <c r="JFV249" s="125" t="str">
        <f t="shared" ca="1" si="370"/>
        <v/>
      </c>
      <c r="JFW249" s="125" t="str">
        <f t="shared" ca="1" si="370"/>
        <v/>
      </c>
      <c r="JFX249" s="125" t="str">
        <f t="shared" ca="1" si="370"/>
        <v/>
      </c>
      <c r="JFY249" s="125" t="str">
        <f t="shared" ca="1" si="370"/>
        <v/>
      </c>
      <c r="JFZ249" s="125" t="str">
        <f t="shared" ca="1" si="370"/>
        <v/>
      </c>
      <c r="JGA249" s="125" t="str">
        <f t="shared" ca="1" si="370"/>
        <v/>
      </c>
      <c r="JGB249" s="125" t="str">
        <f t="shared" ca="1" si="370"/>
        <v/>
      </c>
      <c r="JGC249" s="125" t="str">
        <f t="shared" ca="1" si="370"/>
        <v/>
      </c>
      <c r="JGD249" s="125" t="str">
        <f t="shared" ca="1" si="370"/>
        <v/>
      </c>
      <c r="JGE249" s="125" t="str">
        <f t="shared" ca="1" si="370"/>
        <v/>
      </c>
      <c r="JGF249" s="125" t="str">
        <f t="shared" ca="1" si="370"/>
        <v/>
      </c>
      <c r="JGG249" s="125" t="str">
        <f t="shared" ca="1" si="370"/>
        <v/>
      </c>
      <c r="JGH249" s="125" t="str">
        <f t="shared" ca="1" si="370"/>
        <v/>
      </c>
      <c r="JGI249" s="125" t="str">
        <f t="shared" ca="1" si="370"/>
        <v/>
      </c>
      <c r="JGJ249" s="125" t="str">
        <f t="shared" ca="1" si="370"/>
        <v/>
      </c>
      <c r="JGK249" s="125" t="str">
        <f t="shared" ca="1" si="370"/>
        <v/>
      </c>
      <c r="JGL249" s="125" t="str">
        <f t="shared" ca="1" si="370"/>
        <v/>
      </c>
      <c r="JGM249" s="125" t="str">
        <f t="shared" ca="1" si="370"/>
        <v/>
      </c>
      <c r="JGN249" s="125" t="str">
        <f t="shared" ca="1" si="370"/>
        <v/>
      </c>
      <c r="JGO249" s="125" t="str">
        <f t="shared" ca="1" si="370"/>
        <v/>
      </c>
      <c r="JGP249" s="125" t="str">
        <f t="shared" ca="1" si="370"/>
        <v/>
      </c>
      <c r="JGQ249" s="125" t="str">
        <f t="shared" ca="1" si="370"/>
        <v/>
      </c>
      <c r="JGR249" s="125" t="str">
        <f t="shared" ca="1" si="370"/>
        <v/>
      </c>
      <c r="JGS249" s="125" t="str">
        <f t="shared" ca="1" si="370"/>
        <v/>
      </c>
      <c r="JGT249" s="125" t="str">
        <f t="shared" ca="1" si="370"/>
        <v/>
      </c>
      <c r="JGU249" s="125" t="str">
        <f t="shared" ca="1" si="370"/>
        <v/>
      </c>
      <c r="JGV249" s="125" t="str">
        <f t="shared" ca="1" si="370"/>
        <v/>
      </c>
      <c r="JGW249" s="125" t="str">
        <f t="shared" ca="1" si="370"/>
        <v/>
      </c>
      <c r="JGX249" s="125" t="str">
        <f t="shared" ca="1" si="370"/>
        <v/>
      </c>
      <c r="JGY249" s="125" t="str">
        <f t="shared" ca="1" si="370"/>
        <v/>
      </c>
      <c r="JGZ249" s="125" t="str">
        <f t="shared" ca="1" si="370"/>
        <v/>
      </c>
      <c r="JHA249" s="125" t="str">
        <f t="shared" ca="1" si="370"/>
        <v/>
      </c>
      <c r="JHB249" s="125" t="str">
        <f t="shared" ca="1" si="370"/>
        <v/>
      </c>
      <c r="JHC249" s="125" t="str">
        <f t="shared" ca="1" si="370"/>
        <v/>
      </c>
      <c r="JHD249" s="125" t="str">
        <f t="shared" ca="1" si="370"/>
        <v/>
      </c>
      <c r="JHE249" s="125" t="str">
        <f t="shared" ca="1" si="370"/>
        <v/>
      </c>
      <c r="JHF249" s="125" t="str">
        <f t="shared" ca="1" si="370"/>
        <v/>
      </c>
      <c r="JHG249" s="125" t="str">
        <f t="shared" ca="1" si="370"/>
        <v/>
      </c>
      <c r="JHH249" s="125" t="str">
        <f t="shared" ca="1" si="370"/>
        <v/>
      </c>
      <c r="JHI249" s="125" t="str">
        <f t="shared" ref="JHI249:JJT249" ca="1" si="371">IFERROR(INDEX(UNSPSCDes,MATCH(INDIRECT(ADDRESS(ROW(),COLUMN()-1,4)),UNSPSCCode,0)),"")</f>
        <v/>
      </c>
      <c r="JHJ249" s="125" t="str">
        <f t="shared" ca="1" si="371"/>
        <v/>
      </c>
      <c r="JHK249" s="125" t="str">
        <f t="shared" ca="1" si="371"/>
        <v/>
      </c>
      <c r="JHL249" s="125" t="str">
        <f t="shared" ca="1" si="371"/>
        <v/>
      </c>
      <c r="JHM249" s="125" t="str">
        <f t="shared" ca="1" si="371"/>
        <v/>
      </c>
      <c r="JHN249" s="125" t="str">
        <f t="shared" ca="1" si="371"/>
        <v/>
      </c>
      <c r="JHO249" s="125" t="str">
        <f t="shared" ca="1" si="371"/>
        <v/>
      </c>
      <c r="JHP249" s="125" t="str">
        <f t="shared" ca="1" si="371"/>
        <v/>
      </c>
      <c r="JHQ249" s="125" t="str">
        <f t="shared" ca="1" si="371"/>
        <v/>
      </c>
      <c r="JHR249" s="125" t="str">
        <f t="shared" ca="1" si="371"/>
        <v/>
      </c>
      <c r="JHS249" s="125" t="str">
        <f t="shared" ca="1" si="371"/>
        <v/>
      </c>
      <c r="JHT249" s="125" t="str">
        <f t="shared" ca="1" si="371"/>
        <v/>
      </c>
      <c r="JHU249" s="125" t="str">
        <f t="shared" ca="1" si="371"/>
        <v/>
      </c>
      <c r="JHV249" s="125" t="str">
        <f t="shared" ca="1" si="371"/>
        <v/>
      </c>
      <c r="JHW249" s="125" t="str">
        <f t="shared" ca="1" si="371"/>
        <v/>
      </c>
      <c r="JHX249" s="125" t="str">
        <f t="shared" ca="1" si="371"/>
        <v/>
      </c>
      <c r="JHY249" s="125" t="str">
        <f t="shared" ca="1" si="371"/>
        <v/>
      </c>
      <c r="JHZ249" s="125" t="str">
        <f t="shared" ca="1" si="371"/>
        <v/>
      </c>
      <c r="JIA249" s="125" t="str">
        <f t="shared" ca="1" si="371"/>
        <v/>
      </c>
      <c r="JIB249" s="125" t="str">
        <f t="shared" ca="1" si="371"/>
        <v/>
      </c>
      <c r="JIC249" s="125" t="str">
        <f t="shared" ca="1" si="371"/>
        <v/>
      </c>
      <c r="JID249" s="125" t="str">
        <f t="shared" ca="1" si="371"/>
        <v/>
      </c>
      <c r="JIE249" s="125" t="str">
        <f t="shared" ca="1" si="371"/>
        <v/>
      </c>
      <c r="JIF249" s="125" t="str">
        <f t="shared" ca="1" si="371"/>
        <v/>
      </c>
      <c r="JIG249" s="125" t="str">
        <f t="shared" ca="1" si="371"/>
        <v/>
      </c>
      <c r="JIH249" s="125" t="str">
        <f t="shared" ca="1" si="371"/>
        <v/>
      </c>
      <c r="JII249" s="125" t="str">
        <f t="shared" ca="1" si="371"/>
        <v/>
      </c>
      <c r="JIJ249" s="125" t="str">
        <f t="shared" ca="1" si="371"/>
        <v/>
      </c>
      <c r="JIK249" s="125" t="str">
        <f t="shared" ca="1" si="371"/>
        <v/>
      </c>
      <c r="JIL249" s="125" t="str">
        <f t="shared" ca="1" si="371"/>
        <v/>
      </c>
      <c r="JIM249" s="125" t="str">
        <f t="shared" ca="1" si="371"/>
        <v/>
      </c>
      <c r="JIN249" s="125" t="str">
        <f t="shared" ca="1" si="371"/>
        <v/>
      </c>
      <c r="JIO249" s="125" t="str">
        <f t="shared" ca="1" si="371"/>
        <v/>
      </c>
      <c r="JIP249" s="125" t="str">
        <f t="shared" ca="1" si="371"/>
        <v/>
      </c>
      <c r="JIQ249" s="125" t="str">
        <f t="shared" ca="1" si="371"/>
        <v/>
      </c>
      <c r="JIR249" s="125" t="str">
        <f t="shared" ca="1" si="371"/>
        <v/>
      </c>
      <c r="JIS249" s="125" t="str">
        <f t="shared" ca="1" si="371"/>
        <v/>
      </c>
      <c r="JIT249" s="125" t="str">
        <f t="shared" ca="1" si="371"/>
        <v/>
      </c>
      <c r="JIU249" s="125" t="str">
        <f t="shared" ca="1" si="371"/>
        <v/>
      </c>
      <c r="JIV249" s="125" t="str">
        <f t="shared" ca="1" si="371"/>
        <v/>
      </c>
      <c r="JIW249" s="125" t="str">
        <f t="shared" ca="1" si="371"/>
        <v/>
      </c>
      <c r="JIX249" s="125" t="str">
        <f t="shared" ca="1" si="371"/>
        <v/>
      </c>
      <c r="JIY249" s="125" t="str">
        <f t="shared" ca="1" si="371"/>
        <v/>
      </c>
      <c r="JIZ249" s="125" t="str">
        <f t="shared" ca="1" si="371"/>
        <v/>
      </c>
      <c r="JJA249" s="125" t="str">
        <f t="shared" ca="1" si="371"/>
        <v/>
      </c>
      <c r="JJB249" s="125" t="str">
        <f t="shared" ca="1" si="371"/>
        <v/>
      </c>
      <c r="JJC249" s="125" t="str">
        <f t="shared" ca="1" si="371"/>
        <v/>
      </c>
      <c r="JJD249" s="125" t="str">
        <f t="shared" ca="1" si="371"/>
        <v/>
      </c>
      <c r="JJE249" s="125" t="str">
        <f t="shared" ca="1" si="371"/>
        <v/>
      </c>
      <c r="JJF249" s="125" t="str">
        <f t="shared" ca="1" si="371"/>
        <v/>
      </c>
      <c r="JJG249" s="125" t="str">
        <f t="shared" ca="1" si="371"/>
        <v/>
      </c>
      <c r="JJH249" s="125" t="str">
        <f t="shared" ca="1" si="371"/>
        <v/>
      </c>
      <c r="JJI249" s="125" t="str">
        <f t="shared" ca="1" si="371"/>
        <v/>
      </c>
      <c r="JJJ249" s="125" t="str">
        <f t="shared" ca="1" si="371"/>
        <v/>
      </c>
      <c r="JJK249" s="125" t="str">
        <f t="shared" ca="1" si="371"/>
        <v/>
      </c>
      <c r="JJL249" s="125" t="str">
        <f t="shared" ca="1" si="371"/>
        <v/>
      </c>
      <c r="JJM249" s="125" t="str">
        <f t="shared" ca="1" si="371"/>
        <v/>
      </c>
      <c r="JJN249" s="125" t="str">
        <f t="shared" ca="1" si="371"/>
        <v/>
      </c>
      <c r="JJO249" s="125" t="str">
        <f t="shared" ca="1" si="371"/>
        <v/>
      </c>
      <c r="JJP249" s="125" t="str">
        <f t="shared" ca="1" si="371"/>
        <v/>
      </c>
      <c r="JJQ249" s="125" t="str">
        <f t="shared" ca="1" si="371"/>
        <v/>
      </c>
      <c r="JJR249" s="125" t="str">
        <f t="shared" ca="1" si="371"/>
        <v/>
      </c>
      <c r="JJS249" s="125" t="str">
        <f t="shared" ca="1" si="371"/>
        <v/>
      </c>
      <c r="JJT249" s="125" t="str">
        <f t="shared" ca="1" si="371"/>
        <v/>
      </c>
      <c r="JJU249" s="125" t="str">
        <f t="shared" ref="JJU249:JMF249" ca="1" si="372">IFERROR(INDEX(UNSPSCDes,MATCH(INDIRECT(ADDRESS(ROW(),COLUMN()-1,4)),UNSPSCCode,0)),"")</f>
        <v/>
      </c>
      <c r="JJV249" s="125" t="str">
        <f t="shared" ca="1" si="372"/>
        <v/>
      </c>
      <c r="JJW249" s="125" t="str">
        <f t="shared" ca="1" si="372"/>
        <v/>
      </c>
      <c r="JJX249" s="125" t="str">
        <f t="shared" ca="1" si="372"/>
        <v/>
      </c>
      <c r="JJY249" s="125" t="str">
        <f t="shared" ca="1" si="372"/>
        <v/>
      </c>
      <c r="JJZ249" s="125" t="str">
        <f t="shared" ca="1" si="372"/>
        <v/>
      </c>
      <c r="JKA249" s="125" t="str">
        <f t="shared" ca="1" si="372"/>
        <v/>
      </c>
      <c r="JKB249" s="125" t="str">
        <f t="shared" ca="1" si="372"/>
        <v/>
      </c>
      <c r="JKC249" s="125" t="str">
        <f t="shared" ca="1" si="372"/>
        <v/>
      </c>
      <c r="JKD249" s="125" t="str">
        <f t="shared" ca="1" si="372"/>
        <v/>
      </c>
      <c r="JKE249" s="125" t="str">
        <f t="shared" ca="1" si="372"/>
        <v/>
      </c>
      <c r="JKF249" s="125" t="str">
        <f t="shared" ca="1" si="372"/>
        <v/>
      </c>
      <c r="JKG249" s="125" t="str">
        <f t="shared" ca="1" si="372"/>
        <v/>
      </c>
      <c r="JKH249" s="125" t="str">
        <f t="shared" ca="1" si="372"/>
        <v/>
      </c>
      <c r="JKI249" s="125" t="str">
        <f t="shared" ca="1" si="372"/>
        <v/>
      </c>
      <c r="JKJ249" s="125" t="str">
        <f t="shared" ca="1" si="372"/>
        <v/>
      </c>
      <c r="JKK249" s="125" t="str">
        <f t="shared" ca="1" si="372"/>
        <v/>
      </c>
      <c r="JKL249" s="125" t="str">
        <f t="shared" ca="1" si="372"/>
        <v/>
      </c>
      <c r="JKM249" s="125" t="str">
        <f t="shared" ca="1" si="372"/>
        <v/>
      </c>
      <c r="JKN249" s="125" t="str">
        <f t="shared" ca="1" si="372"/>
        <v/>
      </c>
      <c r="JKO249" s="125" t="str">
        <f t="shared" ca="1" si="372"/>
        <v/>
      </c>
      <c r="JKP249" s="125" t="str">
        <f t="shared" ca="1" si="372"/>
        <v/>
      </c>
      <c r="JKQ249" s="125" t="str">
        <f t="shared" ca="1" si="372"/>
        <v/>
      </c>
      <c r="JKR249" s="125" t="str">
        <f t="shared" ca="1" si="372"/>
        <v/>
      </c>
      <c r="JKS249" s="125" t="str">
        <f t="shared" ca="1" si="372"/>
        <v/>
      </c>
      <c r="JKT249" s="125" t="str">
        <f t="shared" ca="1" si="372"/>
        <v/>
      </c>
      <c r="JKU249" s="125" t="str">
        <f t="shared" ca="1" si="372"/>
        <v/>
      </c>
      <c r="JKV249" s="125" t="str">
        <f t="shared" ca="1" si="372"/>
        <v/>
      </c>
      <c r="JKW249" s="125" t="str">
        <f t="shared" ca="1" si="372"/>
        <v/>
      </c>
      <c r="JKX249" s="125" t="str">
        <f t="shared" ca="1" si="372"/>
        <v/>
      </c>
      <c r="JKY249" s="125" t="str">
        <f t="shared" ca="1" si="372"/>
        <v/>
      </c>
      <c r="JKZ249" s="125" t="str">
        <f t="shared" ca="1" si="372"/>
        <v/>
      </c>
      <c r="JLA249" s="125" t="str">
        <f t="shared" ca="1" si="372"/>
        <v/>
      </c>
      <c r="JLB249" s="125" t="str">
        <f t="shared" ca="1" si="372"/>
        <v/>
      </c>
      <c r="JLC249" s="125" t="str">
        <f t="shared" ca="1" si="372"/>
        <v/>
      </c>
      <c r="JLD249" s="125" t="str">
        <f t="shared" ca="1" si="372"/>
        <v/>
      </c>
      <c r="JLE249" s="125" t="str">
        <f t="shared" ca="1" si="372"/>
        <v/>
      </c>
      <c r="JLF249" s="125" t="str">
        <f t="shared" ca="1" si="372"/>
        <v/>
      </c>
      <c r="JLG249" s="125" t="str">
        <f t="shared" ca="1" si="372"/>
        <v/>
      </c>
      <c r="JLH249" s="125" t="str">
        <f t="shared" ca="1" si="372"/>
        <v/>
      </c>
      <c r="JLI249" s="125" t="str">
        <f t="shared" ca="1" si="372"/>
        <v/>
      </c>
      <c r="JLJ249" s="125" t="str">
        <f t="shared" ca="1" si="372"/>
        <v/>
      </c>
      <c r="JLK249" s="125" t="str">
        <f t="shared" ca="1" si="372"/>
        <v/>
      </c>
      <c r="JLL249" s="125" t="str">
        <f t="shared" ca="1" si="372"/>
        <v/>
      </c>
      <c r="JLM249" s="125" t="str">
        <f t="shared" ca="1" si="372"/>
        <v/>
      </c>
      <c r="JLN249" s="125" t="str">
        <f t="shared" ca="1" si="372"/>
        <v/>
      </c>
      <c r="JLO249" s="125" t="str">
        <f t="shared" ca="1" si="372"/>
        <v/>
      </c>
      <c r="JLP249" s="125" t="str">
        <f t="shared" ca="1" si="372"/>
        <v/>
      </c>
      <c r="JLQ249" s="125" t="str">
        <f t="shared" ca="1" si="372"/>
        <v/>
      </c>
      <c r="JLR249" s="125" t="str">
        <f t="shared" ca="1" si="372"/>
        <v/>
      </c>
      <c r="JLS249" s="125" t="str">
        <f t="shared" ca="1" si="372"/>
        <v/>
      </c>
      <c r="JLT249" s="125" t="str">
        <f t="shared" ca="1" si="372"/>
        <v/>
      </c>
      <c r="JLU249" s="125" t="str">
        <f t="shared" ca="1" si="372"/>
        <v/>
      </c>
      <c r="JLV249" s="125" t="str">
        <f t="shared" ca="1" si="372"/>
        <v/>
      </c>
      <c r="JLW249" s="125" t="str">
        <f t="shared" ca="1" si="372"/>
        <v/>
      </c>
      <c r="JLX249" s="125" t="str">
        <f t="shared" ca="1" si="372"/>
        <v/>
      </c>
      <c r="JLY249" s="125" t="str">
        <f t="shared" ca="1" si="372"/>
        <v/>
      </c>
      <c r="JLZ249" s="125" t="str">
        <f t="shared" ca="1" si="372"/>
        <v/>
      </c>
      <c r="JMA249" s="125" t="str">
        <f t="shared" ca="1" si="372"/>
        <v/>
      </c>
      <c r="JMB249" s="125" t="str">
        <f t="shared" ca="1" si="372"/>
        <v/>
      </c>
      <c r="JMC249" s="125" t="str">
        <f t="shared" ca="1" si="372"/>
        <v/>
      </c>
      <c r="JMD249" s="125" t="str">
        <f t="shared" ca="1" si="372"/>
        <v/>
      </c>
      <c r="JME249" s="125" t="str">
        <f t="shared" ca="1" si="372"/>
        <v/>
      </c>
      <c r="JMF249" s="125" t="str">
        <f t="shared" ca="1" si="372"/>
        <v/>
      </c>
      <c r="JMG249" s="125" t="str">
        <f t="shared" ref="JMG249:JOR249" ca="1" si="373">IFERROR(INDEX(UNSPSCDes,MATCH(INDIRECT(ADDRESS(ROW(),COLUMN()-1,4)),UNSPSCCode,0)),"")</f>
        <v/>
      </c>
      <c r="JMH249" s="125" t="str">
        <f t="shared" ca="1" si="373"/>
        <v/>
      </c>
      <c r="JMI249" s="125" t="str">
        <f t="shared" ca="1" si="373"/>
        <v/>
      </c>
      <c r="JMJ249" s="125" t="str">
        <f t="shared" ca="1" si="373"/>
        <v/>
      </c>
      <c r="JMK249" s="125" t="str">
        <f t="shared" ca="1" si="373"/>
        <v/>
      </c>
      <c r="JML249" s="125" t="str">
        <f t="shared" ca="1" si="373"/>
        <v/>
      </c>
      <c r="JMM249" s="125" t="str">
        <f t="shared" ca="1" si="373"/>
        <v/>
      </c>
      <c r="JMN249" s="125" t="str">
        <f t="shared" ca="1" si="373"/>
        <v/>
      </c>
      <c r="JMO249" s="125" t="str">
        <f t="shared" ca="1" si="373"/>
        <v/>
      </c>
      <c r="JMP249" s="125" t="str">
        <f t="shared" ca="1" si="373"/>
        <v/>
      </c>
      <c r="JMQ249" s="125" t="str">
        <f t="shared" ca="1" si="373"/>
        <v/>
      </c>
      <c r="JMR249" s="125" t="str">
        <f t="shared" ca="1" si="373"/>
        <v/>
      </c>
      <c r="JMS249" s="125" t="str">
        <f t="shared" ca="1" si="373"/>
        <v/>
      </c>
      <c r="JMT249" s="125" t="str">
        <f t="shared" ca="1" si="373"/>
        <v/>
      </c>
      <c r="JMU249" s="125" t="str">
        <f t="shared" ca="1" si="373"/>
        <v/>
      </c>
      <c r="JMV249" s="125" t="str">
        <f t="shared" ca="1" si="373"/>
        <v/>
      </c>
      <c r="JMW249" s="125" t="str">
        <f t="shared" ca="1" si="373"/>
        <v/>
      </c>
      <c r="JMX249" s="125" t="str">
        <f t="shared" ca="1" si="373"/>
        <v/>
      </c>
      <c r="JMY249" s="125" t="str">
        <f t="shared" ca="1" si="373"/>
        <v/>
      </c>
      <c r="JMZ249" s="125" t="str">
        <f t="shared" ca="1" si="373"/>
        <v/>
      </c>
      <c r="JNA249" s="125" t="str">
        <f t="shared" ca="1" si="373"/>
        <v/>
      </c>
      <c r="JNB249" s="125" t="str">
        <f t="shared" ca="1" si="373"/>
        <v/>
      </c>
      <c r="JNC249" s="125" t="str">
        <f t="shared" ca="1" si="373"/>
        <v/>
      </c>
      <c r="JND249" s="125" t="str">
        <f t="shared" ca="1" si="373"/>
        <v/>
      </c>
      <c r="JNE249" s="125" t="str">
        <f t="shared" ca="1" si="373"/>
        <v/>
      </c>
      <c r="JNF249" s="125" t="str">
        <f t="shared" ca="1" si="373"/>
        <v/>
      </c>
      <c r="JNG249" s="125" t="str">
        <f t="shared" ca="1" si="373"/>
        <v/>
      </c>
      <c r="JNH249" s="125" t="str">
        <f t="shared" ca="1" si="373"/>
        <v/>
      </c>
      <c r="JNI249" s="125" t="str">
        <f t="shared" ca="1" si="373"/>
        <v/>
      </c>
      <c r="JNJ249" s="125" t="str">
        <f t="shared" ca="1" si="373"/>
        <v/>
      </c>
      <c r="JNK249" s="125" t="str">
        <f t="shared" ca="1" si="373"/>
        <v/>
      </c>
      <c r="JNL249" s="125" t="str">
        <f t="shared" ca="1" si="373"/>
        <v/>
      </c>
      <c r="JNM249" s="125" t="str">
        <f t="shared" ca="1" si="373"/>
        <v/>
      </c>
      <c r="JNN249" s="125" t="str">
        <f t="shared" ca="1" si="373"/>
        <v/>
      </c>
      <c r="JNO249" s="125" t="str">
        <f t="shared" ca="1" si="373"/>
        <v/>
      </c>
      <c r="JNP249" s="125" t="str">
        <f t="shared" ca="1" si="373"/>
        <v/>
      </c>
      <c r="JNQ249" s="125" t="str">
        <f t="shared" ca="1" si="373"/>
        <v/>
      </c>
      <c r="JNR249" s="125" t="str">
        <f t="shared" ca="1" si="373"/>
        <v/>
      </c>
      <c r="JNS249" s="125" t="str">
        <f t="shared" ca="1" si="373"/>
        <v/>
      </c>
      <c r="JNT249" s="125" t="str">
        <f t="shared" ca="1" si="373"/>
        <v/>
      </c>
      <c r="JNU249" s="125" t="str">
        <f t="shared" ca="1" si="373"/>
        <v/>
      </c>
      <c r="JNV249" s="125" t="str">
        <f t="shared" ca="1" si="373"/>
        <v/>
      </c>
      <c r="JNW249" s="125" t="str">
        <f t="shared" ca="1" si="373"/>
        <v/>
      </c>
      <c r="JNX249" s="125" t="str">
        <f t="shared" ca="1" si="373"/>
        <v/>
      </c>
      <c r="JNY249" s="125" t="str">
        <f t="shared" ca="1" si="373"/>
        <v/>
      </c>
      <c r="JNZ249" s="125" t="str">
        <f t="shared" ca="1" si="373"/>
        <v/>
      </c>
      <c r="JOA249" s="125" t="str">
        <f t="shared" ca="1" si="373"/>
        <v/>
      </c>
      <c r="JOB249" s="125" t="str">
        <f t="shared" ca="1" si="373"/>
        <v/>
      </c>
      <c r="JOC249" s="125" t="str">
        <f t="shared" ca="1" si="373"/>
        <v/>
      </c>
      <c r="JOD249" s="125" t="str">
        <f t="shared" ca="1" si="373"/>
        <v/>
      </c>
      <c r="JOE249" s="125" t="str">
        <f t="shared" ca="1" si="373"/>
        <v/>
      </c>
      <c r="JOF249" s="125" t="str">
        <f t="shared" ca="1" si="373"/>
        <v/>
      </c>
      <c r="JOG249" s="125" t="str">
        <f t="shared" ca="1" si="373"/>
        <v/>
      </c>
      <c r="JOH249" s="125" t="str">
        <f t="shared" ca="1" si="373"/>
        <v/>
      </c>
      <c r="JOI249" s="125" t="str">
        <f t="shared" ca="1" si="373"/>
        <v/>
      </c>
      <c r="JOJ249" s="125" t="str">
        <f t="shared" ca="1" si="373"/>
        <v/>
      </c>
      <c r="JOK249" s="125" t="str">
        <f t="shared" ca="1" si="373"/>
        <v/>
      </c>
      <c r="JOL249" s="125" t="str">
        <f t="shared" ca="1" si="373"/>
        <v/>
      </c>
      <c r="JOM249" s="125" t="str">
        <f t="shared" ca="1" si="373"/>
        <v/>
      </c>
      <c r="JON249" s="125" t="str">
        <f t="shared" ca="1" si="373"/>
        <v/>
      </c>
      <c r="JOO249" s="125" t="str">
        <f t="shared" ca="1" si="373"/>
        <v/>
      </c>
      <c r="JOP249" s="125" t="str">
        <f t="shared" ca="1" si="373"/>
        <v/>
      </c>
      <c r="JOQ249" s="125" t="str">
        <f t="shared" ca="1" si="373"/>
        <v/>
      </c>
      <c r="JOR249" s="125" t="str">
        <f t="shared" ca="1" si="373"/>
        <v/>
      </c>
      <c r="JOS249" s="125" t="str">
        <f t="shared" ref="JOS249:JRD249" ca="1" si="374">IFERROR(INDEX(UNSPSCDes,MATCH(INDIRECT(ADDRESS(ROW(),COLUMN()-1,4)),UNSPSCCode,0)),"")</f>
        <v/>
      </c>
      <c r="JOT249" s="125" t="str">
        <f t="shared" ca="1" si="374"/>
        <v/>
      </c>
      <c r="JOU249" s="125" t="str">
        <f t="shared" ca="1" si="374"/>
        <v/>
      </c>
      <c r="JOV249" s="125" t="str">
        <f t="shared" ca="1" si="374"/>
        <v/>
      </c>
      <c r="JOW249" s="125" t="str">
        <f t="shared" ca="1" si="374"/>
        <v/>
      </c>
      <c r="JOX249" s="125" t="str">
        <f t="shared" ca="1" si="374"/>
        <v/>
      </c>
      <c r="JOY249" s="125" t="str">
        <f t="shared" ca="1" si="374"/>
        <v/>
      </c>
      <c r="JOZ249" s="125" t="str">
        <f t="shared" ca="1" si="374"/>
        <v/>
      </c>
      <c r="JPA249" s="125" t="str">
        <f t="shared" ca="1" si="374"/>
        <v/>
      </c>
      <c r="JPB249" s="125" t="str">
        <f t="shared" ca="1" si="374"/>
        <v/>
      </c>
      <c r="JPC249" s="125" t="str">
        <f t="shared" ca="1" si="374"/>
        <v/>
      </c>
      <c r="JPD249" s="125" t="str">
        <f t="shared" ca="1" si="374"/>
        <v/>
      </c>
      <c r="JPE249" s="125" t="str">
        <f t="shared" ca="1" si="374"/>
        <v/>
      </c>
      <c r="JPF249" s="125" t="str">
        <f t="shared" ca="1" si="374"/>
        <v/>
      </c>
      <c r="JPG249" s="125" t="str">
        <f t="shared" ca="1" si="374"/>
        <v/>
      </c>
      <c r="JPH249" s="125" t="str">
        <f t="shared" ca="1" si="374"/>
        <v/>
      </c>
      <c r="JPI249" s="125" t="str">
        <f t="shared" ca="1" si="374"/>
        <v/>
      </c>
      <c r="JPJ249" s="125" t="str">
        <f t="shared" ca="1" si="374"/>
        <v/>
      </c>
      <c r="JPK249" s="125" t="str">
        <f t="shared" ca="1" si="374"/>
        <v/>
      </c>
      <c r="JPL249" s="125" t="str">
        <f t="shared" ca="1" si="374"/>
        <v/>
      </c>
      <c r="JPM249" s="125" t="str">
        <f t="shared" ca="1" si="374"/>
        <v/>
      </c>
      <c r="JPN249" s="125" t="str">
        <f t="shared" ca="1" si="374"/>
        <v/>
      </c>
      <c r="JPO249" s="125" t="str">
        <f t="shared" ca="1" si="374"/>
        <v/>
      </c>
      <c r="JPP249" s="125" t="str">
        <f t="shared" ca="1" si="374"/>
        <v/>
      </c>
      <c r="JPQ249" s="125" t="str">
        <f t="shared" ca="1" si="374"/>
        <v/>
      </c>
      <c r="JPR249" s="125" t="str">
        <f t="shared" ca="1" si="374"/>
        <v/>
      </c>
      <c r="JPS249" s="125" t="str">
        <f t="shared" ca="1" si="374"/>
        <v/>
      </c>
      <c r="JPT249" s="125" t="str">
        <f t="shared" ca="1" si="374"/>
        <v/>
      </c>
      <c r="JPU249" s="125" t="str">
        <f t="shared" ca="1" si="374"/>
        <v/>
      </c>
      <c r="JPV249" s="125" t="str">
        <f t="shared" ca="1" si="374"/>
        <v/>
      </c>
      <c r="JPW249" s="125" t="str">
        <f t="shared" ca="1" si="374"/>
        <v/>
      </c>
      <c r="JPX249" s="125" t="str">
        <f t="shared" ca="1" si="374"/>
        <v/>
      </c>
      <c r="JPY249" s="125" t="str">
        <f t="shared" ca="1" si="374"/>
        <v/>
      </c>
      <c r="JPZ249" s="125" t="str">
        <f t="shared" ca="1" si="374"/>
        <v/>
      </c>
      <c r="JQA249" s="125" t="str">
        <f t="shared" ca="1" si="374"/>
        <v/>
      </c>
      <c r="JQB249" s="125" t="str">
        <f t="shared" ca="1" si="374"/>
        <v/>
      </c>
      <c r="JQC249" s="125" t="str">
        <f t="shared" ca="1" si="374"/>
        <v/>
      </c>
      <c r="JQD249" s="125" t="str">
        <f t="shared" ca="1" si="374"/>
        <v/>
      </c>
      <c r="JQE249" s="125" t="str">
        <f t="shared" ca="1" si="374"/>
        <v/>
      </c>
      <c r="JQF249" s="125" t="str">
        <f t="shared" ca="1" si="374"/>
        <v/>
      </c>
      <c r="JQG249" s="125" t="str">
        <f t="shared" ca="1" si="374"/>
        <v/>
      </c>
      <c r="JQH249" s="125" t="str">
        <f t="shared" ca="1" si="374"/>
        <v/>
      </c>
      <c r="JQI249" s="125" t="str">
        <f t="shared" ca="1" si="374"/>
        <v/>
      </c>
      <c r="JQJ249" s="125" t="str">
        <f t="shared" ca="1" si="374"/>
        <v/>
      </c>
      <c r="JQK249" s="125" t="str">
        <f t="shared" ca="1" si="374"/>
        <v/>
      </c>
      <c r="JQL249" s="125" t="str">
        <f t="shared" ca="1" si="374"/>
        <v/>
      </c>
      <c r="JQM249" s="125" t="str">
        <f t="shared" ca="1" si="374"/>
        <v/>
      </c>
      <c r="JQN249" s="125" t="str">
        <f t="shared" ca="1" si="374"/>
        <v/>
      </c>
      <c r="JQO249" s="125" t="str">
        <f t="shared" ca="1" si="374"/>
        <v/>
      </c>
      <c r="JQP249" s="125" t="str">
        <f t="shared" ca="1" si="374"/>
        <v/>
      </c>
      <c r="JQQ249" s="125" t="str">
        <f t="shared" ca="1" si="374"/>
        <v/>
      </c>
      <c r="JQR249" s="125" t="str">
        <f t="shared" ca="1" si="374"/>
        <v/>
      </c>
      <c r="JQS249" s="125" t="str">
        <f t="shared" ca="1" si="374"/>
        <v/>
      </c>
      <c r="JQT249" s="125" t="str">
        <f t="shared" ca="1" si="374"/>
        <v/>
      </c>
      <c r="JQU249" s="125" t="str">
        <f t="shared" ca="1" si="374"/>
        <v/>
      </c>
      <c r="JQV249" s="125" t="str">
        <f t="shared" ca="1" si="374"/>
        <v/>
      </c>
      <c r="JQW249" s="125" t="str">
        <f t="shared" ca="1" si="374"/>
        <v/>
      </c>
      <c r="JQX249" s="125" t="str">
        <f t="shared" ca="1" si="374"/>
        <v/>
      </c>
      <c r="JQY249" s="125" t="str">
        <f t="shared" ca="1" si="374"/>
        <v/>
      </c>
      <c r="JQZ249" s="125" t="str">
        <f t="shared" ca="1" si="374"/>
        <v/>
      </c>
      <c r="JRA249" s="125" t="str">
        <f t="shared" ca="1" si="374"/>
        <v/>
      </c>
      <c r="JRB249" s="125" t="str">
        <f t="shared" ca="1" si="374"/>
        <v/>
      </c>
      <c r="JRC249" s="125" t="str">
        <f t="shared" ca="1" si="374"/>
        <v/>
      </c>
      <c r="JRD249" s="125" t="str">
        <f t="shared" ca="1" si="374"/>
        <v/>
      </c>
      <c r="JRE249" s="125" t="str">
        <f t="shared" ref="JRE249:JTP249" ca="1" si="375">IFERROR(INDEX(UNSPSCDes,MATCH(INDIRECT(ADDRESS(ROW(),COLUMN()-1,4)),UNSPSCCode,0)),"")</f>
        <v/>
      </c>
      <c r="JRF249" s="125" t="str">
        <f t="shared" ca="1" si="375"/>
        <v/>
      </c>
      <c r="JRG249" s="125" t="str">
        <f t="shared" ca="1" si="375"/>
        <v/>
      </c>
      <c r="JRH249" s="125" t="str">
        <f t="shared" ca="1" si="375"/>
        <v/>
      </c>
      <c r="JRI249" s="125" t="str">
        <f t="shared" ca="1" si="375"/>
        <v/>
      </c>
      <c r="JRJ249" s="125" t="str">
        <f t="shared" ca="1" si="375"/>
        <v/>
      </c>
      <c r="JRK249" s="125" t="str">
        <f t="shared" ca="1" si="375"/>
        <v/>
      </c>
      <c r="JRL249" s="125" t="str">
        <f t="shared" ca="1" si="375"/>
        <v/>
      </c>
      <c r="JRM249" s="125" t="str">
        <f t="shared" ca="1" si="375"/>
        <v/>
      </c>
      <c r="JRN249" s="125" t="str">
        <f t="shared" ca="1" si="375"/>
        <v/>
      </c>
      <c r="JRO249" s="125" t="str">
        <f t="shared" ca="1" si="375"/>
        <v/>
      </c>
      <c r="JRP249" s="125" t="str">
        <f t="shared" ca="1" si="375"/>
        <v/>
      </c>
      <c r="JRQ249" s="125" t="str">
        <f t="shared" ca="1" si="375"/>
        <v/>
      </c>
      <c r="JRR249" s="125" t="str">
        <f t="shared" ca="1" si="375"/>
        <v/>
      </c>
      <c r="JRS249" s="125" t="str">
        <f t="shared" ca="1" si="375"/>
        <v/>
      </c>
      <c r="JRT249" s="125" t="str">
        <f t="shared" ca="1" si="375"/>
        <v/>
      </c>
      <c r="JRU249" s="125" t="str">
        <f t="shared" ca="1" si="375"/>
        <v/>
      </c>
      <c r="JRV249" s="125" t="str">
        <f t="shared" ca="1" si="375"/>
        <v/>
      </c>
      <c r="JRW249" s="125" t="str">
        <f t="shared" ca="1" si="375"/>
        <v/>
      </c>
      <c r="JRX249" s="125" t="str">
        <f t="shared" ca="1" si="375"/>
        <v/>
      </c>
      <c r="JRY249" s="125" t="str">
        <f t="shared" ca="1" si="375"/>
        <v/>
      </c>
      <c r="JRZ249" s="125" t="str">
        <f t="shared" ca="1" si="375"/>
        <v/>
      </c>
      <c r="JSA249" s="125" t="str">
        <f t="shared" ca="1" si="375"/>
        <v/>
      </c>
      <c r="JSB249" s="125" t="str">
        <f t="shared" ca="1" si="375"/>
        <v/>
      </c>
      <c r="JSC249" s="125" t="str">
        <f t="shared" ca="1" si="375"/>
        <v/>
      </c>
      <c r="JSD249" s="125" t="str">
        <f t="shared" ca="1" si="375"/>
        <v/>
      </c>
      <c r="JSE249" s="125" t="str">
        <f t="shared" ca="1" si="375"/>
        <v/>
      </c>
      <c r="JSF249" s="125" t="str">
        <f t="shared" ca="1" si="375"/>
        <v/>
      </c>
      <c r="JSG249" s="125" t="str">
        <f t="shared" ca="1" si="375"/>
        <v/>
      </c>
      <c r="JSH249" s="125" t="str">
        <f t="shared" ca="1" si="375"/>
        <v/>
      </c>
      <c r="JSI249" s="125" t="str">
        <f t="shared" ca="1" si="375"/>
        <v/>
      </c>
      <c r="JSJ249" s="125" t="str">
        <f t="shared" ca="1" si="375"/>
        <v/>
      </c>
      <c r="JSK249" s="125" t="str">
        <f t="shared" ca="1" si="375"/>
        <v/>
      </c>
      <c r="JSL249" s="125" t="str">
        <f t="shared" ca="1" si="375"/>
        <v/>
      </c>
      <c r="JSM249" s="125" t="str">
        <f t="shared" ca="1" si="375"/>
        <v/>
      </c>
      <c r="JSN249" s="125" t="str">
        <f t="shared" ca="1" si="375"/>
        <v/>
      </c>
      <c r="JSO249" s="125" t="str">
        <f t="shared" ca="1" si="375"/>
        <v/>
      </c>
      <c r="JSP249" s="125" t="str">
        <f t="shared" ca="1" si="375"/>
        <v/>
      </c>
      <c r="JSQ249" s="125" t="str">
        <f t="shared" ca="1" si="375"/>
        <v/>
      </c>
      <c r="JSR249" s="125" t="str">
        <f t="shared" ca="1" si="375"/>
        <v/>
      </c>
      <c r="JSS249" s="125" t="str">
        <f t="shared" ca="1" si="375"/>
        <v/>
      </c>
      <c r="JST249" s="125" t="str">
        <f t="shared" ca="1" si="375"/>
        <v/>
      </c>
      <c r="JSU249" s="125" t="str">
        <f t="shared" ca="1" si="375"/>
        <v/>
      </c>
      <c r="JSV249" s="125" t="str">
        <f t="shared" ca="1" si="375"/>
        <v/>
      </c>
      <c r="JSW249" s="125" t="str">
        <f t="shared" ca="1" si="375"/>
        <v/>
      </c>
      <c r="JSX249" s="125" t="str">
        <f t="shared" ca="1" si="375"/>
        <v/>
      </c>
      <c r="JSY249" s="125" t="str">
        <f t="shared" ca="1" si="375"/>
        <v/>
      </c>
      <c r="JSZ249" s="125" t="str">
        <f t="shared" ca="1" si="375"/>
        <v/>
      </c>
      <c r="JTA249" s="125" t="str">
        <f t="shared" ca="1" si="375"/>
        <v/>
      </c>
      <c r="JTB249" s="125" t="str">
        <f t="shared" ca="1" si="375"/>
        <v/>
      </c>
      <c r="JTC249" s="125" t="str">
        <f t="shared" ca="1" si="375"/>
        <v/>
      </c>
      <c r="JTD249" s="125" t="str">
        <f t="shared" ca="1" si="375"/>
        <v/>
      </c>
      <c r="JTE249" s="125" t="str">
        <f t="shared" ca="1" si="375"/>
        <v/>
      </c>
      <c r="JTF249" s="125" t="str">
        <f t="shared" ca="1" si="375"/>
        <v/>
      </c>
      <c r="JTG249" s="125" t="str">
        <f t="shared" ca="1" si="375"/>
        <v/>
      </c>
      <c r="JTH249" s="125" t="str">
        <f t="shared" ca="1" si="375"/>
        <v/>
      </c>
      <c r="JTI249" s="125" t="str">
        <f t="shared" ca="1" si="375"/>
        <v/>
      </c>
      <c r="JTJ249" s="125" t="str">
        <f t="shared" ca="1" si="375"/>
        <v/>
      </c>
      <c r="JTK249" s="125" t="str">
        <f t="shared" ca="1" si="375"/>
        <v/>
      </c>
      <c r="JTL249" s="125" t="str">
        <f t="shared" ca="1" si="375"/>
        <v/>
      </c>
      <c r="JTM249" s="125" t="str">
        <f t="shared" ca="1" si="375"/>
        <v/>
      </c>
      <c r="JTN249" s="125" t="str">
        <f t="shared" ca="1" si="375"/>
        <v/>
      </c>
      <c r="JTO249" s="125" t="str">
        <f t="shared" ca="1" si="375"/>
        <v/>
      </c>
      <c r="JTP249" s="125" t="str">
        <f t="shared" ca="1" si="375"/>
        <v/>
      </c>
      <c r="JTQ249" s="125" t="str">
        <f t="shared" ref="JTQ249:JWB249" ca="1" si="376">IFERROR(INDEX(UNSPSCDes,MATCH(INDIRECT(ADDRESS(ROW(),COLUMN()-1,4)),UNSPSCCode,0)),"")</f>
        <v/>
      </c>
      <c r="JTR249" s="125" t="str">
        <f t="shared" ca="1" si="376"/>
        <v/>
      </c>
      <c r="JTS249" s="125" t="str">
        <f t="shared" ca="1" si="376"/>
        <v/>
      </c>
      <c r="JTT249" s="125" t="str">
        <f t="shared" ca="1" si="376"/>
        <v/>
      </c>
      <c r="JTU249" s="125" t="str">
        <f t="shared" ca="1" si="376"/>
        <v/>
      </c>
      <c r="JTV249" s="125" t="str">
        <f t="shared" ca="1" si="376"/>
        <v/>
      </c>
      <c r="JTW249" s="125" t="str">
        <f t="shared" ca="1" si="376"/>
        <v/>
      </c>
      <c r="JTX249" s="125" t="str">
        <f t="shared" ca="1" si="376"/>
        <v/>
      </c>
      <c r="JTY249" s="125" t="str">
        <f t="shared" ca="1" si="376"/>
        <v/>
      </c>
      <c r="JTZ249" s="125" t="str">
        <f t="shared" ca="1" si="376"/>
        <v/>
      </c>
      <c r="JUA249" s="125" t="str">
        <f t="shared" ca="1" si="376"/>
        <v/>
      </c>
      <c r="JUB249" s="125" t="str">
        <f t="shared" ca="1" si="376"/>
        <v/>
      </c>
      <c r="JUC249" s="125" t="str">
        <f t="shared" ca="1" si="376"/>
        <v/>
      </c>
      <c r="JUD249" s="125" t="str">
        <f t="shared" ca="1" si="376"/>
        <v/>
      </c>
      <c r="JUE249" s="125" t="str">
        <f t="shared" ca="1" si="376"/>
        <v/>
      </c>
      <c r="JUF249" s="125" t="str">
        <f t="shared" ca="1" si="376"/>
        <v/>
      </c>
      <c r="JUG249" s="125" t="str">
        <f t="shared" ca="1" si="376"/>
        <v/>
      </c>
      <c r="JUH249" s="125" t="str">
        <f t="shared" ca="1" si="376"/>
        <v/>
      </c>
      <c r="JUI249" s="125" t="str">
        <f t="shared" ca="1" si="376"/>
        <v/>
      </c>
      <c r="JUJ249" s="125" t="str">
        <f t="shared" ca="1" si="376"/>
        <v/>
      </c>
      <c r="JUK249" s="125" t="str">
        <f t="shared" ca="1" si="376"/>
        <v/>
      </c>
      <c r="JUL249" s="125" t="str">
        <f t="shared" ca="1" si="376"/>
        <v/>
      </c>
      <c r="JUM249" s="125" t="str">
        <f t="shared" ca="1" si="376"/>
        <v/>
      </c>
      <c r="JUN249" s="125" t="str">
        <f t="shared" ca="1" si="376"/>
        <v/>
      </c>
      <c r="JUO249" s="125" t="str">
        <f t="shared" ca="1" si="376"/>
        <v/>
      </c>
      <c r="JUP249" s="125" t="str">
        <f t="shared" ca="1" si="376"/>
        <v/>
      </c>
      <c r="JUQ249" s="125" t="str">
        <f t="shared" ca="1" si="376"/>
        <v/>
      </c>
      <c r="JUR249" s="125" t="str">
        <f t="shared" ca="1" si="376"/>
        <v/>
      </c>
      <c r="JUS249" s="125" t="str">
        <f t="shared" ca="1" si="376"/>
        <v/>
      </c>
      <c r="JUT249" s="125" t="str">
        <f t="shared" ca="1" si="376"/>
        <v/>
      </c>
      <c r="JUU249" s="125" t="str">
        <f t="shared" ca="1" si="376"/>
        <v/>
      </c>
      <c r="JUV249" s="125" t="str">
        <f t="shared" ca="1" si="376"/>
        <v/>
      </c>
      <c r="JUW249" s="125" t="str">
        <f t="shared" ca="1" si="376"/>
        <v/>
      </c>
      <c r="JUX249" s="125" t="str">
        <f t="shared" ca="1" si="376"/>
        <v/>
      </c>
      <c r="JUY249" s="125" t="str">
        <f t="shared" ca="1" si="376"/>
        <v/>
      </c>
      <c r="JUZ249" s="125" t="str">
        <f t="shared" ca="1" si="376"/>
        <v/>
      </c>
      <c r="JVA249" s="125" t="str">
        <f t="shared" ca="1" si="376"/>
        <v/>
      </c>
      <c r="JVB249" s="125" t="str">
        <f t="shared" ca="1" si="376"/>
        <v/>
      </c>
      <c r="JVC249" s="125" t="str">
        <f t="shared" ca="1" si="376"/>
        <v/>
      </c>
      <c r="JVD249" s="125" t="str">
        <f t="shared" ca="1" si="376"/>
        <v/>
      </c>
      <c r="JVE249" s="125" t="str">
        <f t="shared" ca="1" si="376"/>
        <v/>
      </c>
      <c r="JVF249" s="125" t="str">
        <f t="shared" ca="1" si="376"/>
        <v/>
      </c>
      <c r="JVG249" s="125" t="str">
        <f t="shared" ca="1" si="376"/>
        <v/>
      </c>
      <c r="JVH249" s="125" t="str">
        <f t="shared" ca="1" si="376"/>
        <v/>
      </c>
      <c r="JVI249" s="125" t="str">
        <f t="shared" ca="1" si="376"/>
        <v/>
      </c>
      <c r="JVJ249" s="125" t="str">
        <f t="shared" ca="1" si="376"/>
        <v/>
      </c>
      <c r="JVK249" s="125" t="str">
        <f t="shared" ca="1" si="376"/>
        <v/>
      </c>
      <c r="JVL249" s="125" t="str">
        <f t="shared" ca="1" si="376"/>
        <v/>
      </c>
      <c r="JVM249" s="125" t="str">
        <f t="shared" ca="1" si="376"/>
        <v/>
      </c>
      <c r="JVN249" s="125" t="str">
        <f t="shared" ca="1" si="376"/>
        <v/>
      </c>
      <c r="JVO249" s="125" t="str">
        <f t="shared" ca="1" si="376"/>
        <v/>
      </c>
      <c r="JVP249" s="125" t="str">
        <f t="shared" ca="1" si="376"/>
        <v/>
      </c>
      <c r="JVQ249" s="125" t="str">
        <f t="shared" ca="1" si="376"/>
        <v/>
      </c>
      <c r="JVR249" s="125" t="str">
        <f t="shared" ca="1" si="376"/>
        <v/>
      </c>
      <c r="JVS249" s="125" t="str">
        <f t="shared" ca="1" si="376"/>
        <v/>
      </c>
      <c r="JVT249" s="125" t="str">
        <f t="shared" ca="1" si="376"/>
        <v/>
      </c>
      <c r="JVU249" s="125" t="str">
        <f t="shared" ca="1" si="376"/>
        <v/>
      </c>
      <c r="JVV249" s="125" t="str">
        <f t="shared" ca="1" si="376"/>
        <v/>
      </c>
      <c r="JVW249" s="125" t="str">
        <f t="shared" ca="1" si="376"/>
        <v/>
      </c>
      <c r="JVX249" s="125" t="str">
        <f t="shared" ca="1" si="376"/>
        <v/>
      </c>
      <c r="JVY249" s="125" t="str">
        <f t="shared" ca="1" si="376"/>
        <v/>
      </c>
      <c r="JVZ249" s="125" t="str">
        <f t="shared" ca="1" si="376"/>
        <v/>
      </c>
      <c r="JWA249" s="125" t="str">
        <f t="shared" ca="1" si="376"/>
        <v/>
      </c>
      <c r="JWB249" s="125" t="str">
        <f t="shared" ca="1" si="376"/>
        <v/>
      </c>
      <c r="JWC249" s="125" t="str">
        <f t="shared" ref="JWC249:JYN249" ca="1" si="377">IFERROR(INDEX(UNSPSCDes,MATCH(INDIRECT(ADDRESS(ROW(),COLUMN()-1,4)),UNSPSCCode,0)),"")</f>
        <v/>
      </c>
      <c r="JWD249" s="125" t="str">
        <f t="shared" ca="1" si="377"/>
        <v/>
      </c>
      <c r="JWE249" s="125" t="str">
        <f t="shared" ca="1" si="377"/>
        <v/>
      </c>
      <c r="JWF249" s="125" t="str">
        <f t="shared" ca="1" si="377"/>
        <v/>
      </c>
      <c r="JWG249" s="125" t="str">
        <f t="shared" ca="1" si="377"/>
        <v/>
      </c>
      <c r="JWH249" s="125" t="str">
        <f t="shared" ca="1" si="377"/>
        <v/>
      </c>
      <c r="JWI249" s="125" t="str">
        <f t="shared" ca="1" si="377"/>
        <v/>
      </c>
      <c r="JWJ249" s="125" t="str">
        <f t="shared" ca="1" si="377"/>
        <v/>
      </c>
      <c r="JWK249" s="125" t="str">
        <f t="shared" ca="1" si="377"/>
        <v/>
      </c>
      <c r="JWL249" s="125" t="str">
        <f t="shared" ca="1" si="377"/>
        <v/>
      </c>
      <c r="JWM249" s="125" t="str">
        <f t="shared" ca="1" si="377"/>
        <v/>
      </c>
      <c r="JWN249" s="125" t="str">
        <f t="shared" ca="1" si="377"/>
        <v/>
      </c>
      <c r="JWO249" s="125" t="str">
        <f t="shared" ca="1" si="377"/>
        <v/>
      </c>
      <c r="JWP249" s="125" t="str">
        <f t="shared" ca="1" si="377"/>
        <v/>
      </c>
      <c r="JWQ249" s="125" t="str">
        <f t="shared" ca="1" si="377"/>
        <v/>
      </c>
      <c r="JWR249" s="125" t="str">
        <f t="shared" ca="1" si="377"/>
        <v/>
      </c>
      <c r="JWS249" s="125" t="str">
        <f t="shared" ca="1" si="377"/>
        <v/>
      </c>
      <c r="JWT249" s="125" t="str">
        <f t="shared" ca="1" si="377"/>
        <v/>
      </c>
      <c r="JWU249" s="125" t="str">
        <f t="shared" ca="1" si="377"/>
        <v/>
      </c>
      <c r="JWV249" s="125" t="str">
        <f t="shared" ca="1" si="377"/>
        <v/>
      </c>
      <c r="JWW249" s="125" t="str">
        <f t="shared" ca="1" si="377"/>
        <v/>
      </c>
      <c r="JWX249" s="125" t="str">
        <f t="shared" ca="1" si="377"/>
        <v/>
      </c>
      <c r="JWY249" s="125" t="str">
        <f t="shared" ca="1" si="377"/>
        <v/>
      </c>
      <c r="JWZ249" s="125" t="str">
        <f t="shared" ca="1" si="377"/>
        <v/>
      </c>
      <c r="JXA249" s="125" t="str">
        <f t="shared" ca="1" si="377"/>
        <v/>
      </c>
      <c r="JXB249" s="125" t="str">
        <f t="shared" ca="1" si="377"/>
        <v/>
      </c>
      <c r="JXC249" s="125" t="str">
        <f t="shared" ca="1" si="377"/>
        <v/>
      </c>
      <c r="JXD249" s="125" t="str">
        <f t="shared" ca="1" si="377"/>
        <v/>
      </c>
      <c r="JXE249" s="125" t="str">
        <f t="shared" ca="1" si="377"/>
        <v/>
      </c>
      <c r="JXF249" s="125" t="str">
        <f t="shared" ca="1" si="377"/>
        <v/>
      </c>
      <c r="JXG249" s="125" t="str">
        <f t="shared" ca="1" si="377"/>
        <v/>
      </c>
      <c r="JXH249" s="125" t="str">
        <f t="shared" ca="1" si="377"/>
        <v/>
      </c>
      <c r="JXI249" s="125" t="str">
        <f t="shared" ca="1" si="377"/>
        <v/>
      </c>
      <c r="JXJ249" s="125" t="str">
        <f t="shared" ca="1" si="377"/>
        <v/>
      </c>
      <c r="JXK249" s="125" t="str">
        <f t="shared" ca="1" si="377"/>
        <v/>
      </c>
      <c r="JXL249" s="125" t="str">
        <f t="shared" ca="1" si="377"/>
        <v/>
      </c>
      <c r="JXM249" s="125" t="str">
        <f t="shared" ca="1" si="377"/>
        <v/>
      </c>
      <c r="JXN249" s="125" t="str">
        <f t="shared" ca="1" si="377"/>
        <v/>
      </c>
      <c r="JXO249" s="125" t="str">
        <f t="shared" ca="1" si="377"/>
        <v/>
      </c>
      <c r="JXP249" s="125" t="str">
        <f t="shared" ca="1" si="377"/>
        <v/>
      </c>
      <c r="JXQ249" s="125" t="str">
        <f t="shared" ca="1" si="377"/>
        <v/>
      </c>
      <c r="JXR249" s="125" t="str">
        <f t="shared" ca="1" si="377"/>
        <v/>
      </c>
      <c r="JXS249" s="125" t="str">
        <f t="shared" ca="1" si="377"/>
        <v/>
      </c>
      <c r="JXT249" s="125" t="str">
        <f t="shared" ca="1" si="377"/>
        <v/>
      </c>
      <c r="JXU249" s="125" t="str">
        <f t="shared" ca="1" si="377"/>
        <v/>
      </c>
      <c r="JXV249" s="125" t="str">
        <f t="shared" ca="1" si="377"/>
        <v/>
      </c>
      <c r="JXW249" s="125" t="str">
        <f t="shared" ca="1" si="377"/>
        <v/>
      </c>
      <c r="JXX249" s="125" t="str">
        <f t="shared" ca="1" si="377"/>
        <v/>
      </c>
      <c r="JXY249" s="125" t="str">
        <f t="shared" ca="1" si="377"/>
        <v/>
      </c>
      <c r="JXZ249" s="125" t="str">
        <f t="shared" ca="1" si="377"/>
        <v/>
      </c>
      <c r="JYA249" s="125" t="str">
        <f t="shared" ca="1" si="377"/>
        <v/>
      </c>
      <c r="JYB249" s="125" t="str">
        <f t="shared" ca="1" si="377"/>
        <v/>
      </c>
      <c r="JYC249" s="125" t="str">
        <f t="shared" ca="1" si="377"/>
        <v/>
      </c>
      <c r="JYD249" s="125" t="str">
        <f t="shared" ca="1" si="377"/>
        <v/>
      </c>
      <c r="JYE249" s="125" t="str">
        <f t="shared" ca="1" si="377"/>
        <v/>
      </c>
      <c r="JYF249" s="125" t="str">
        <f t="shared" ca="1" si="377"/>
        <v/>
      </c>
      <c r="JYG249" s="125" t="str">
        <f t="shared" ca="1" si="377"/>
        <v/>
      </c>
      <c r="JYH249" s="125" t="str">
        <f t="shared" ca="1" si="377"/>
        <v/>
      </c>
      <c r="JYI249" s="125" t="str">
        <f t="shared" ca="1" si="377"/>
        <v/>
      </c>
      <c r="JYJ249" s="125" t="str">
        <f t="shared" ca="1" si="377"/>
        <v/>
      </c>
      <c r="JYK249" s="125" t="str">
        <f t="shared" ca="1" si="377"/>
        <v/>
      </c>
      <c r="JYL249" s="125" t="str">
        <f t="shared" ca="1" si="377"/>
        <v/>
      </c>
      <c r="JYM249" s="125" t="str">
        <f t="shared" ca="1" si="377"/>
        <v/>
      </c>
      <c r="JYN249" s="125" t="str">
        <f t="shared" ca="1" si="377"/>
        <v/>
      </c>
      <c r="JYO249" s="125" t="str">
        <f t="shared" ref="JYO249:KAZ249" ca="1" si="378">IFERROR(INDEX(UNSPSCDes,MATCH(INDIRECT(ADDRESS(ROW(),COLUMN()-1,4)),UNSPSCCode,0)),"")</f>
        <v/>
      </c>
      <c r="JYP249" s="125" t="str">
        <f t="shared" ca="1" si="378"/>
        <v/>
      </c>
      <c r="JYQ249" s="125" t="str">
        <f t="shared" ca="1" si="378"/>
        <v/>
      </c>
      <c r="JYR249" s="125" t="str">
        <f t="shared" ca="1" si="378"/>
        <v/>
      </c>
      <c r="JYS249" s="125" t="str">
        <f t="shared" ca="1" si="378"/>
        <v/>
      </c>
      <c r="JYT249" s="125" t="str">
        <f t="shared" ca="1" si="378"/>
        <v/>
      </c>
      <c r="JYU249" s="125" t="str">
        <f t="shared" ca="1" si="378"/>
        <v/>
      </c>
      <c r="JYV249" s="125" t="str">
        <f t="shared" ca="1" si="378"/>
        <v/>
      </c>
      <c r="JYW249" s="125" t="str">
        <f t="shared" ca="1" si="378"/>
        <v/>
      </c>
      <c r="JYX249" s="125" t="str">
        <f t="shared" ca="1" si="378"/>
        <v/>
      </c>
      <c r="JYY249" s="125" t="str">
        <f t="shared" ca="1" si="378"/>
        <v/>
      </c>
      <c r="JYZ249" s="125" t="str">
        <f t="shared" ca="1" si="378"/>
        <v/>
      </c>
      <c r="JZA249" s="125" t="str">
        <f t="shared" ca="1" si="378"/>
        <v/>
      </c>
      <c r="JZB249" s="125" t="str">
        <f t="shared" ca="1" si="378"/>
        <v/>
      </c>
      <c r="JZC249" s="125" t="str">
        <f t="shared" ca="1" si="378"/>
        <v/>
      </c>
      <c r="JZD249" s="125" t="str">
        <f t="shared" ca="1" si="378"/>
        <v/>
      </c>
      <c r="JZE249" s="125" t="str">
        <f t="shared" ca="1" si="378"/>
        <v/>
      </c>
      <c r="JZF249" s="125" t="str">
        <f t="shared" ca="1" si="378"/>
        <v/>
      </c>
      <c r="JZG249" s="125" t="str">
        <f t="shared" ca="1" si="378"/>
        <v/>
      </c>
      <c r="JZH249" s="125" t="str">
        <f t="shared" ca="1" si="378"/>
        <v/>
      </c>
      <c r="JZI249" s="125" t="str">
        <f t="shared" ca="1" si="378"/>
        <v/>
      </c>
      <c r="JZJ249" s="125" t="str">
        <f t="shared" ca="1" si="378"/>
        <v/>
      </c>
      <c r="JZK249" s="125" t="str">
        <f t="shared" ca="1" si="378"/>
        <v/>
      </c>
      <c r="JZL249" s="125" t="str">
        <f t="shared" ca="1" si="378"/>
        <v/>
      </c>
      <c r="JZM249" s="125" t="str">
        <f t="shared" ca="1" si="378"/>
        <v/>
      </c>
      <c r="JZN249" s="125" t="str">
        <f t="shared" ca="1" si="378"/>
        <v/>
      </c>
      <c r="JZO249" s="125" t="str">
        <f t="shared" ca="1" si="378"/>
        <v/>
      </c>
      <c r="JZP249" s="125" t="str">
        <f t="shared" ca="1" si="378"/>
        <v/>
      </c>
      <c r="JZQ249" s="125" t="str">
        <f t="shared" ca="1" si="378"/>
        <v/>
      </c>
      <c r="JZR249" s="125" t="str">
        <f t="shared" ca="1" si="378"/>
        <v/>
      </c>
      <c r="JZS249" s="125" t="str">
        <f t="shared" ca="1" si="378"/>
        <v/>
      </c>
      <c r="JZT249" s="125" t="str">
        <f t="shared" ca="1" si="378"/>
        <v/>
      </c>
      <c r="JZU249" s="125" t="str">
        <f t="shared" ca="1" si="378"/>
        <v/>
      </c>
      <c r="JZV249" s="125" t="str">
        <f t="shared" ca="1" si="378"/>
        <v/>
      </c>
      <c r="JZW249" s="125" t="str">
        <f t="shared" ca="1" si="378"/>
        <v/>
      </c>
      <c r="JZX249" s="125" t="str">
        <f t="shared" ca="1" si="378"/>
        <v/>
      </c>
      <c r="JZY249" s="125" t="str">
        <f t="shared" ca="1" si="378"/>
        <v/>
      </c>
      <c r="JZZ249" s="125" t="str">
        <f t="shared" ca="1" si="378"/>
        <v/>
      </c>
      <c r="KAA249" s="125" t="str">
        <f t="shared" ca="1" si="378"/>
        <v/>
      </c>
      <c r="KAB249" s="125" t="str">
        <f t="shared" ca="1" si="378"/>
        <v/>
      </c>
      <c r="KAC249" s="125" t="str">
        <f t="shared" ca="1" si="378"/>
        <v/>
      </c>
      <c r="KAD249" s="125" t="str">
        <f t="shared" ca="1" si="378"/>
        <v/>
      </c>
      <c r="KAE249" s="125" t="str">
        <f t="shared" ca="1" si="378"/>
        <v/>
      </c>
      <c r="KAF249" s="125" t="str">
        <f t="shared" ca="1" si="378"/>
        <v/>
      </c>
      <c r="KAG249" s="125" t="str">
        <f t="shared" ca="1" si="378"/>
        <v/>
      </c>
      <c r="KAH249" s="125" t="str">
        <f t="shared" ca="1" si="378"/>
        <v/>
      </c>
      <c r="KAI249" s="125" t="str">
        <f t="shared" ca="1" si="378"/>
        <v/>
      </c>
      <c r="KAJ249" s="125" t="str">
        <f t="shared" ca="1" si="378"/>
        <v/>
      </c>
      <c r="KAK249" s="125" t="str">
        <f t="shared" ca="1" si="378"/>
        <v/>
      </c>
      <c r="KAL249" s="125" t="str">
        <f t="shared" ca="1" si="378"/>
        <v/>
      </c>
      <c r="KAM249" s="125" t="str">
        <f t="shared" ca="1" si="378"/>
        <v/>
      </c>
      <c r="KAN249" s="125" t="str">
        <f t="shared" ca="1" si="378"/>
        <v/>
      </c>
      <c r="KAO249" s="125" t="str">
        <f t="shared" ca="1" si="378"/>
        <v/>
      </c>
      <c r="KAP249" s="125" t="str">
        <f t="shared" ca="1" si="378"/>
        <v/>
      </c>
      <c r="KAQ249" s="125" t="str">
        <f t="shared" ca="1" si="378"/>
        <v/>
      </c>
      <c r="KAR249" s="125" t="str">
        <f t="shared" ca="1" si="378"/>
        <v/>
      </c>
      <c r="KAS249" s="125" t="str">
        <f t="shared" ca="1" si="378"/>
        <v/>
      </c>
      <c r="KAT249" s="125" t="str">
        <f t="shared" ca="1" si="378"/>
        <v/>
      </c>
      <c r="KAU249" s="125" t="str">
        <f t="shared" ca="1" si="378"/>
        <v/>
      </c>
      <c r="KAV249" s="125" t="str">
        <f t="shared" ca="1" si="378"/>
        <v/>
      </c>
      <c r="KAW249" s="125" t="str">
        <f t="shared" ca="1" si="378"/>
        <v/>
      </c>
      <c r="KAX249" s="125" t="str">
        <f t="shared" ca="1" si="378"/>
        <v/>
      </c>
      <c r="KAY249" s="125" t="str">
        <f t="shared" ca="1" si="378"/>
        <v/>
      </c>
      <c r="KAZ249" s="125" t="str">
        <f t="shared" ca="1" si="378"/>
        <v/>
      </c>
      <c r="KBA249" s="125" t="str">
        <f t="shared" ref="KBA249:KDL249" ca="1" si="379">IFERROR(INDEX(UNSPSCDes,MATCH(INDIRECT(ADDRESS(ROW(),COLUMN()-1,4)),UNSPSCCode,0)),"")</f>
        <v/>
      </c>
      <c r="KBB249" s="125" t="str">
        <f t="shared" ca="1" si="379"/>
        <v/>
      </c>
      <c r="KBC249" s="125" t="str">
        <f t="shared" ca="1" si="379"/>
        <v/>
      </c>
      <c r="KBD249" s="125" t="str">
        <f t="shared" ca="1" si="379"/>
        <v/>
      </c>
      <c r="KBE249" s="125" t="str">
        <f t="shared" ca="1" si="379"/>
        <v/>
      </c>
      <c r="KBF249" s="125" t="str">
        <f t="shared" ca="1" si="379"/>
        <v/>
      </c>
      <c r="KBG249" s="125" t="str">
        <f t="shared" ca="1" si="379"/>
        <v/>
      </c>
      <c r="KBH249" s="125" t="str">
        <f t="shared" ca="1" si="379"/>
        <v/>
      </c>
      <c r="KBI249" s="125" t="str">
        <f t="shared" ca="1" si="379"/>
        <v/>
      </c>
      <c r="KBJ249" s="125" t="str">
        <f t="shared" ca="1" si="379"/>
        <v/>
      </c>
      <c r="KBK249" s="125" t="str">
        <f t="shared" ca="1" si="379"/>
        <v/>
      </c>
      <c r="KBL249" s="125" t="str">
        <f t="shared" ca="1" si="379"/>
        <v/>
      </c>
      <c r="KBM249" s="125" t="str">
        <f t="shared" ca="1" si="379"/>
        <v/>
      </c>
      <c r="KBN249" s="125" t="str">
        <f t="shared" ca="1" si="379"/>
        <v/>
      </c>
      <c r="KBO249" s="125" t="str">
        <f t="shared" ca="1" si="379"/>
        <v/>
      </c>
      <c r="KBP249" s="125" t="str">
        <f t="shared" ca="1" si="379"/>
        <v/>
      </c>
      <c r="KBQ249" s="125" t="str">
        <f t="shared" ca="1" si="379"/>
        <v/>
      </c>
      <c r="KBR249" s="125" t="str">
        <f t="shared" ca="1" si="379"/>
        <v/>
      </c>
      <c r="KBS249" s="125" t="str">
        <f t="shared" ca="1" si="379"/>
        <v/>
      </c>
      <c r="KBT249" s="125" t="str">
        <f t="shared" ca="1" si="379"/>
        <v/>
      </c>
      <c r="KBU249" s="125" t="str">
        <f t="shared" ca="1" si="379"/>
        <v/>
      </c>
      <c r="KBV249" s="125" t="str">
        <f t="shared" ca="1" si="379"/>
        <v/>
      </c>
      <c r="KBW249" s="125" t="str">
        <f t="shared" ca="1" si="379"/>
        <v/>
      </c>
      <c r="KBX249" s="125" t="str">
        <f t="shared" ca="1" si="379"/>
        <v/>
      </c>
      <c r="KBY249" s="125" t="str">
        <f t="shared" ca="1" si="379"/>
        <v/>
      </c>
      <c r="KBZ249" s="125" t="str">
        <f t="shared" ca="1" si="379"/>
        <v/>
      </c>
      <c r="KCA249" s="125" t="str">
        <f t="shared" ca="1" si="379"/>
        <v/>
      </c>
      <c r="KCB249" s="125" t="str">
        <f t="shared" ca="1" si="379"/>
        <v/>
      </c>
      <c r="KCC249" s="125" t="str">
        <f t="shared" ca="1" si="379"/>
        <v/>
      </c>
      <c r="KCD249" s="125" t="str">
        <f t="shared" ca="1" si="379"/>
        <v/>
      </c>
      <c r="KCE249" s="125" t="str">
        <f t="shared" ca="1" si="379"/>
        <v/>
      </c>
      <c r="KCF249" s="125" t="str">
        <f t="shared" ca="1" si="379"/>
        <v/>
      </c>
      <c r="KCG249" s="125" t="str">
        <f t="shared" ca="1" si="379"/>
        <v/>
      </c>
      <c r="KCH249" s="125" t="str">
        <f t="shared" ca="1" si="379"/>
        <v/>
      </c>
      <c r="KCI249" s="125" t="str">
        <f t="shared" ca="1" si="379"/>
        <v/>
      </c>
      <c r="KCJ249" s="125" t="str">
        <f t="shared" ca="1" si="379"/>
        <v/>
      </c>
      <c r="KCK249" s="125" t="str">
        <f t="shared" ca="1" si="379"/>
        <v/>
      </c>
      <c r="KCL249" s="125" t="str">
        <f t="shared" ca="1" si="379"/>
        <v/>
      </c>
      <c r="KCM249" s="125" t="str">
        <f t="shared" ca="1" si="379"/>
        <v/>
      </c>
      <c r="KCN249" s="125" t="str">
        <f t="shared" ca="1" si="379"/>
        <v/>
      </c>
      <c r="KCO249" s="125" t="str">
        <f t="shared" ca="1" si="379"/>
        <v/>
      </c>
      <c r="KCP249" s="125" t="str">
        <f t="shared" ca="1" si="379"/>
        <v/>
      </c>
      <c r="KCQ249" s="125" t="str">
        <f t="shared" ca="1" si="379"/>
        <v/>
      </c>
      <c r="KCR249" s="125" t="str">
        <f t="shared" ca="1" si="379"/>
        <v/>
      </c>
      <c r="KCS249" s="125" t="str">
        <f t="shared" ca="1" si="379"/>
        <v/>
      </c>
      <c r="KCT249" s="125" t="str">
        <f t="shared" ca="1" si="379"/>
        <v/>
      </c>
      <c r="KCU249" s="125" t="str">
        <f t="shared" ca="1" si="379"/>
        <v/>
      </c>
      <c r="KCV249" s="125" t="str">
        <f t="shared" ca="1" si="379"/>
        <v/>
      </c>
      <c r="KCW249" s="125" t="str">
        <f t="shared" ca="1" si="379"/>
        <v/>
      </c>
      <c r="KCX249" s="125" t="str">
        <f t="shared" ca="1" si="379"/>
        <v/>
      </c>
      <c r="KCY249" s="125" t="str">
        <f t="shared" ca="1" si="379"/>
        <v/>
      </c>
      <c r="KCZ249" s="125" t="str">
        <f t="shared" ca="1" si="379"/>
        <v/>
      </c>
      <c r="KDA249" s="125" t="str">
        <f t="shared" ca="1" si="379"/>
        <v/>
      </c>
      <c r="KDB249" s="125" t="str">
        <f t="shared" ca="1" si="379"/>
        <v/>
      </c>
      <c r="KDC249" s="125" t="str">
        <f t="shared" ca="1" si="379"/>
        <v/>
      </c>
      <c r="KDD249" s="125" t="str">
        <f t="shared" ca="1" si="379"/>
        <v/>
      </c>
      <c r="KDE249" s="125" t="str">
        <f t="shared" ca="1" si="379"/>
        <v/>
      </c>
      <c r="KDF249" s="125" t="str">
        <f t="shared" ca="1" si="379"/>
        <v/>
      </c>
      <c r="KDG249" s="125" t="str">
        <f t="shared" ca="1" si="379"/>
        <v/>
      </c>
      <c r="KDH249" s="125" t="str">
        <f t="shared" ca="1" si="379"/>
        <v/>
      </c>
      <c r="KDI249" s="125" t="str">
        <f t="shared" ca="1" si="379"/>
        <v/>
      </c>
      <c r="KDJ249" s="125" t="str">
        <f t="shared" ca="1" si="379"/>
        <v/>
      </c>
      <c r="KDK249" s="125" t="str">
        <f t="shared" ca="1" si="379"/>
        <v/>
      </c>
      <c r="KDL249" s="125" t="str">
        <f t="shared" ca="1" si="379"/>
        <v/>
      </c>
      <c r="KDM249" s="125" t="str">
        <f t="shared" ref="KDM249:KFX249" ca="1" si="380">IFERROR(INDEX(UNSPSCDes,MATCH(INDIRECT(ADDRESS(ROW(),COLUMN()-1,4)),UNSPSCCode,0)),"")</f>
        <v/>
      </c>
      <c r="KDN249" s="125" t="str">
        <f t="shared" ca="1" si="380"/>
        <v/>
      </c>
      <c r="KDO249" s="125" t="str">
        <f t="shared" ca="1" si="380"/>
        <v/>
      </c>
      <c r="KDP249" s="125" t="str">
        <f t="shared" ca="1" si="380"/>
        <v/>
      </c>
      <c r="KDQ249" s="125" t="str">
        <f t="shared" ca="1" si="380"/>
        <v/>
      </c>
      <c r="KDR249" s="125" t="str">
        <f t="shared" ca="1" si="380"/>
        <v/>
      </c>
      <c r="KDS249" s="125" t="str">
        <f t="shared" ca="1" si="380"/>
        <v/>
      </c>
      <c r="KDT249" s="125" t="str">
        <f t="shared" ca="1" si="380"/>
        <v/>
      </c>
      <c r="KDU249" s="125" t="str">
        <f t="shared" ca="1" si="380"/>
        <v/>
      </c>
      <c r="KDV249" s="125" t="str">
        <f t="shared" ca="1" si="380"/>
        <v/>
      </c>
      <c r="KDW249" s="125" t="str">
        <f t="shared" ca="1" si="380"/>
        <v/>
      </c>
      <c r="KDX249" s="125" t="str">
        <f t="shared" ca="1" si="380"/>
        <v/>
      </c>
      <c r="KDY249" s="125" t="str">
        <f t="shared" ca="1" si="380"/>
        <v/>
      </c>
      <c r="KDZ249" s="125" t="str">
        <f t="shared" ca="1" si="380"/>
        <v/>
      </c>
      <c r="KEA249" s="125" t="str">
        <f t="shared" ca="1" si="380"/>
        <v/>
      </c>
      <c r="KEB249" s="125" t="str">
        <f t="shared" ca="1" si="380"/>
        <v/>
      </c>
      <c r="KEC249" s="125" t="str">
        <f t="shared" ca="1" si="380"/>
        <v/>
      </c>
      <c r="KED249" s="125" t="str">
        <f t="shared" ca="1" si="380"/>
        <v/>
      </c>
      <c r="KEE249" s="125" t="str">
        <f t="shared" ca="1" si="380"/>
        <v/>
      </c>
      <c r="KEF249" s="125" t="str">
        <f t="shared" ca="1" si="380"/>
        <v/>
      </c>
      <c r="KEG249" s="125" t="str">
        <f t="shared" ca="1" si="380"/>
        <v/>
      </c>
      <c r="KEH249" s="125" t="str">
        <f t="shared" ca="1" si="380"/>
        <v/>
      </c>
      <c r="KEI249" s="125" t="str">
        <f t="shared" ca="1" si="380"/>
        <v/>
      </c>
      <c r="KEJ249" s="125" t="str">
        <f t="shared" ca="1" si="380"/>
        <v/>
      </c>
      <c r="KEK249" s="125" t="str">
        <f t="shared" ca="1" si="380"/>
        <v/>
      </c>
      <c r="KEL249" s="125" t="str">
        <f t="shared" ca="1" si="380"/>
        <v/>
      </c>
      <c r="KEM249" s="125" t="str">
        <f t="shared" ca="1" si="380"/>
        <v/>
      </c>
      <c r="KEN249" s="125" t="str">
        <f t="shared" ca="1" si="380"/>
        <v/>
      </c>
      <c r="KEO249" s="125" t="str">
        <f t="shared" ca="1" si="380"/>
        <v/>
      </c>
      <c r="KEP249" s="125" t="str">
        <f t="shared" ca="1" si="380"/>
        <v/>
      </c>
      <c r="KEQ249" s="125" t="str">
        <f t="shared" ca="1" si="380"/>
        <v/>
      </c>
      <c r="KER249" s="125" t="str">
        <f t="shared" ca="1" si="380"/>
        <v/>
      </c>
      <c r="KES249" s="125" t="str">
        <f t="shared" ca="1" si="380"/>
        <v/>
      </c>
      <c r="KET249" s="125" t="str">
        <f t="shared" ca="1" si="380"/>
        <v/>
      </c>
      <c r="KEU249" s="125" t="str">
        <f t="shared" ca="1" si="380"/>
        <v/>
      </c>
      <c r="KEV249" s="125" t="str">
        <f t="shared" ca="1" si="380"/>
        <v/>
      </c>
      <c r="KEW249" s="125" t="str">
        <f t="shared" ca="1" si="380"/>
        <v/>
      </c>
      <c r="KEX249" s="125" t="str">
        <f t="shared" ca="1" si="380"/>
        <v/>
      </c>
      <c r="KEY249" s="125" t="str">
        <f t="shared" ca="1" si="380"/>
        <v/>
      </c>
      <c r="KEZ249" s="125" t="str">
        <f t="shared" ca="1" si="380"/>
        <v/>
      </c>
      <c r="KFA249" s="125" t="str">
        <f t="shared" ca="1" si="380"/>
        <v/>
      </c>
      <c r="KFB249" s="125" t="str">
        <f t="shared" ca="1" si="380"/>
        <v/>
      </c>
      <c r="KFC249" s="125" t="str">
        <f t="shared" ca="1" si="380"/>
        <v/>
      </c>
      <c r="KFD249" s="125" t="str">
        <f t="shared" ca="1" si="380"/>
        <v/>
      </c>
      <c r="KFE249" s="125" t="str">
        <f t="shared" ca="1" si="380"/>
        <v/>
      </c>
      <c r="KFF249" s="125" t="str">
        <f t="shared" ca="1" si="380"/>
        <v/>
      </c>
      <c r="KFG249" s="125" t="str">
        <f t="shared" ca="1" si="380"/>
        <v/>
      </c>
      <c r="KFH249" s="125" t="str">
        <f t="shared" ca="1" si="380"/>
        <v/>
      </c>
      <c r="KFI249" s="125" t="str">
        <f t="shared" ca="1" si="380"/>
        <v/>
      </c>
      <c r="KFJ249" s="125" t="str">
        <f t="shared" ca="1" si="380"/>
        <v/>
      </c>
      <c r="KFK249" s="125" t="str">
        <f t="shared" ca="1" si="380"/>
        <v/>
      </c>
      <c r="KFL249" s="125" t="str">
        <f t="shared" ca="1" si="380"/>
        <v/>
      </c>
      <c r="KFM249" s="125" t="str">
        <f t="shared" ca="1" si="380"/>
        <v/>
      </c>
      <c r="KFN249" s="125" t="str">
        <f t="shared" ca="1" si="380"/>
        <v/>
      </c>
      <c r="KFO249" s="125" t="str">
        <f t="shared" ca="1" si="380"/>
        <v/>
      </c>
      <c r="KFP249" s="125" t="str">
        <f t="shared" ca="1" si="380"/>
        <v/>
      </c>
      <c r="KFQ249" s="125" t="str">
        <f t="shared" ca="1" si="380"/>
        <v/>
      </c>
      <c r="KFR249" s="125" t="str">
        <f t="shared" ca="1" si="380"/>
        <v/>
      </c>
      <c r="KFS249" s="125" t="str">
        <f t="shared" ca="1" si="380"/>
        <v/>
      </c>
      <c r="KFT249" s="125" t="str">
        <f t="shared" ca="1" si="380"/>
        <v/>
      </c>
      <c r="KFU249" s="125" t="str">
        <f t="shared" ca="1" si="380"/>
        <v/>
      </c>
      <c r="KFV249" s="125" t="str">
        <f t="shared" ca="1" si="380"/>
        <v/>
      </c>
      <c r="KFW249" s="125" t="str">
        <f t="shared" ca="1" si="380"/>
        <v/>
      </c>
      <c r="KFX249" s="125" t="str">
        <f t="shared" ca="1" si="380"/>
        <v/>
      </c>
      <c r="KFY249" s="125" t="str">
        <f t="shared" ref="KFY249:KIJ249" ca="1" si="381">IFERROR(INDEX(UNSPSCDes,MATCH(INDIRECT(ADDRESS(ROW(),COLUMN()-1,4)),UNSPSCCode,0)),"")</f>
        <v/>
      </c>
      <c r="KFZ249" s="125" t="str">
        <f t="shared" ca="1" si="381"/>
        <v/>
      </c>
      <c r="KGA249" s="125" t="str">
        <f t="shared" ca="1" si="381"/>
        <v/>
      </c>
      <c r="KGB249" s="125" t="str">
        <f t="shared" ca="1" si="381"/>
        <v/>
      </c>
      <c r="KGC249" s="125" t="str">
        <f t="shared" ca="1" si="381"/>
        <v/>
      </c>
      <c r="KGD249" s="125" t="str">
        <f t="shared" ca="1" si="381"/>
        <v/>
      </c>
      <c r="KGE249" s="125" t="str">
        <f t="shared" ca="1" si="381"/>
        <v/>
      </c>
      <c r="KGF249" s="125" t="str">
        <f t="shared" ca="1" si="381"/>
        <v/>
      </c>
      <c r="KGG249" s="125" t="str">
        <f t="shared" ca="1" si="381"/>
        <v/>
      </c>
      <c r="KGH249" s="125" t="str">
        <f t="shared" ca="1" si="381"/>
        <v/>
      </c>
      <c r="KGI249" s="125" t="str">
        <f t="shared" ca="1" si="381"/>
        <v/>
      </c>
      <c r="KGJ249" s="125" t="str">
        <f t="shared" ca="1" si="381"/>
        <v/>
      </c>
      <c r="KGK249" s="125" t="str">
        <f t="shared" ca="1" si="381"/>
        <v/>
      </c>
      <c r="KGL249" s="125" t="str">
        <f t="shared" ca="1" si="381"/>
        <v/>
      </c>
      <c r="KGM249" s="125" t="str">
        <f t="shared" ca="1" si="381"/>
        <v/>
      </c>
      <c r="KGN249" s="125" t="str">
        <f t="shared" ca="1" si="381"/>
        <v/>
      </c>
      <c r="KGO249" s="125" t="str">
        <f t="shared" ca="1" si="381"/>
        <v/>
      </c>
      <c r="KGP249" s="125" t="str">
        <f t="shared" ca="1" si="381"/>
        <v/>
      </c>
      <c r="KGQ249" s="125" t="str">
        <f t="shared" ca="1" si="381"/>
        <v/>
      </c>
      <c r="KGR249" s="125" t="str">
        <f t="shared" ca="1" si="381"/>
        <v/>
      </c>
      <c r="KGS249" s="125" t="str">
        <f t="shared" ca="1" si="381"/>
        <v/>
      </c>
      <c r="KGT249" s="125" t="str">
        <f t="shared" ca="1" si="381"/>
        <v/>
      </c>
      <c r="KGU249" s="125" t="str">
        <f t="shared" ca="1" si="381"/>
        <v/>
      </c>
      <c r="KGV249" s="125" t="str">
        <f t="shared" ca="1" si="381"/>
        <v/>
      </c>
      <c r="KGW249" s="125" t="str">
        <f t="shared" ca="1" si="381"/>
        <v/>
      </c>
      <c r="KGX249" s="125" t="str">
        <f t="shared" ca="1" si="381"/>
        <v/>
      </c>
      <c r="KGY249" s="125" t="str">
        <f t="shared" ca="1" si="381"/>
        <v/>
      </c>
      <c r="KGZ249" s="125" t="str">
        <f t="shared" ca="1" si="381"/>
        <v/>
      </c>
      <c r="KHA249" s="125" t="str">
        <f t="shared" ca="1" si="381"/>
        <v/>
      </c>
      <c r="KHB249" s="125" t="str">
        <f t="shared" ca="1" si="381"/>
        <v/>
      </c>
      <c r="KHC249" s="125" t="str">
        <f t="shared" ca="1" si="381"/>
        <v/>
      </c>
      <c r="KHD249" s="125" t="str">
        <f t="shared" ca="1" si="381"/>
        <v/>
      </c>
      <c r="KHE249" s="125" t="str">
        <f t="shared" ca="1" si="381"/>
        <v/>
      </c>
      <c r="KHF249" s="125" t="str">
        <f t="shared" ca="1" si="381"/>
        <v/>
      </c>
      <c r="KHG249" s="125" t="str">
        <f t="shared" ca="1" si="381"/>
        <v/>
      </c>
      <c r="KHH249" s="125" t="str">
        <f t="shared" ca="1" si="381"/>
        <v/>
      </c>
      <c r="KHI249" s="125" t="str">
        <f t="shared" ca="1" si="381"/>
        <v/>
      </c>
      <c r="KHJ249" s="125" t="str">
        <f t="shared" ca="1" si="381"/>
        <v/>
      </c>
      <c r="KHK249" s="125" t="str">
        <f t="shared" ca="1" si="381"/>
        <v/>
      </c>
      <c r="KHL249" s="125" t="str">
        <f t="shared" ca="1" si="381"/>
        <v/>
      </c>
      <c r="KHM249" s="125" t="str">
        <f t="shared" ca="1" si="381"/>
        <v/>
      </c>
      <c r="KHN249" s="125" t="str">
        <f t="shared" ca="1" si="381"/>
        <v/>
      </c>
      <c r="KHO249" s="125" t="str">
        <f t="shared" ca="1" si="381"/>
        <v/>
      </c>
      <c r="KHP249" s="125" t="str">
        <f t="shared" ca="1" si="381"/>
        <v/>
      </c>
      <c r="KHQ249" s="125" t="str">
        <f t="shared" ca="1" si="381"/>
        <v/>
      </c>
      <c r="KHR249" s="125" t="str">
        <f t="shared" ca="1" si="381"/>
        <v/>
      </c>
      <c r="KHS249" s="125" t="str">
        <f t="shared" ca="1" si="381"/>
        <v/>
      </c>
      <c r="KHT249" s="125" t="str">
        <f t="shared" ca="1" si="381"/>
        <v/>
      </c>
      <c r="KHU249" s="125" t="str">
        <f t="shared" ca="1" si="381"/>
        <v/>
      </c>
      <c r="KHV249" s="125" t="str">
        <f t="shared" ca="1" si="381"/>
        <v/>
      </c>
      <c r="KHW249" s="125" t="str">
        <f t="shared" ca="1" si="381"/>
        <v/>
      </c>
      <c r="KHX249" s="125" t="str">
        <f t="shared" ca="1" si="381"/>
        <v/>
      </c>
      <c r="KHY249" s="125" t="str">
        <f t="shared" ca="1" si="381"/>
        <v/>
      </c>
      <c r="KHZ249" s="125" t="str">
        <f t="shared" ca="1" si="381"/>
        <v/>
      </c>
      <c r="KIA249" s="125" t="str">
        <f t="shared" ca="1" si="381"/>
        <v/>
      </c>
      <c r="KIB249" s="125" t="str">
        <f t="shared" ca="1" si="381"/>
        <v/>
      </c>
      <c r="KIC249" s="125" t="str">
        <f t="shared" ca="1" si="381"/>
        <v/>
      </c>
      <c r="KID249" s="125" t="str">
        <f t="shared" ca="1" si="381"/>
        <v/>
      </c>
      <c r="KIE249" s="125" t="str">
        <f t="shared" ca="1" si="381"/>
        <v/>
      </c>
      <c r="KIF249" s="125" t="str">
        <f t="shared" ca="1" si="381"/>
        <v/>
      </c>
      <c r="KIG249" s="125" t="str">
        <f t="shared" ca="1" si="381"/>
        <v/>
      </c>
      <c r="KIH249" s="125" t="str">
        <f t="shared" ca="1" si="381"/>
        <v/>
      </c>
      <c r="KII249" s="125" t="str">
        <f t="shared" ca="1" si="381"/>
        <v/>
      </c>
      <c r="KIJ249" s="125" t="str">
        <f t="shared" ca="1" si="381"/>
        <v/>
      </c>
      <c r="KIK249" s="125" t="str">
        <f t="shared" ref="KIK249:KKV249" ca="1" si="382">IFERROR(INDEX(UNSPSCDes,MATCH(INDIRECT(ADDRESS(ROW(),COLUMN()-1,4)),UNSPSCCode,0)),"")</f>
        <v/>
      </c>
      <c r="KIL249" s="125" t="str">
        <f t="shared" ca="1" si="382"/>
        <v/>
      </c>
      <c r="KIM249" s="125" t="str">
        <f t="shared" ca="1" si="382"/>
        <v/>
      </c>
      <c r="KIN249" s="125" t="str">
        <f t="shared" ca="1" si="382"/>
        <v/>
      </c>
      <c r="KIO249" s="125" t="str">
        <f t="shared" ca="1" si="382"/>
        <v/>
      </c>
      <c r="KIP249" s="125" t="str">
        <f t="shared" ca="1" si="382"/>
        <v/>
      </c>
      <c r="KIQ249" s="125" t="str">
        <f t="shared" ca="1" si="382"/>
        <v/>
      </c>
      <c r="KIR249" s="125" t="str">
        <f t="shared" ca="1" si="382"/>
        <v/>
      </c>
      <c r="KIS249" s="125" t="str">
        <f t="shared" ca="1" si="382"/>
        <v/>
      </c>
      <c r="KIT249" s="125" t="str">
        <f t="shared" ca="1" si="382"/>
        <v/>
      </c>
      <c r="KIU249" s="125" t="str">
        <f t="shared" ca="1" si="382"/>
        <v/>
      </c>
      <c r="KIV249" s="125" t="str">
        <f t="shared" ca="1" si="382"/>
        <v/>
      </c>
      <c r="KIW249" s="125" t="str">
        <f t="shared" ca="1" si="382"/>
        <v/>
      </c>
      <c r="KIX249" s="125" t="str">
        <f t="shared" ca="1" si="382"/>
        <v/>
      </c>
      <c r="KIY249" s="125" t="str">
        <f t="shared" ca="1" si="382"/>
        <v/>
      </c>
      <c r="KIZ249" s="125" t="str">
        <f t="shared" ca="1" si="382"/>
        <v/>
      </c>
      <c r="KJA249" s="125" t="str">
        <f t="shared" ca="1" si="382"/>
        <v/>
      </c>
      <c r="KJB249" s="125" t="str">
        <f t="shared" ca="1" si="382"/>
        <v/>
      </c>
      <c r="KJC249" s="125" t="str">
        <f t="shared" ca="1" si="382"/>
        <v/>
      </c>
      <c r="KJD249" s="125" t="str">
        <f t="shared" ca="1" si="382"/>
        <v/>
      </c>
      <c r="KJE249" s="125" t="str">
        <f t="shared" ca="1" si="382"/>
        <v/>
      </c>
      <c r="KJF249" s="125" t="str">
        <f t="shared" ca="1" si="382"/>
        <v/>
      </c>
      <c r="KJG249" s="125" t="str">
        <f t="shared" ca="1" si="382"/>
        <v/>
      </c>
      <c r="KJH249" s="125" t="str">
        <f t="shared" ca="1" si="382"/>
        <v/>
      </c>
      <c r="KJI249" s="125" t="str">
        <f t="shared" ca="1" si="382"/>
        <v/>
      </c>
      <c r="KJJ249" s="125" t="str">
        <f t="shared" ca="1" si="382"/>
        <v/>
      </c>
      <c r="KJK249" s="125" t="str">
        <f t="shared" ca="1" si="382"/>
        <v/>
      </c>
      <c r="KJL249" s="125" t="str">
        <f t="shared" ca="1" si="382"/>
        <v/>
      </c>
      <c r="KJM249" s="125" t="str">
        <f t="shared" ca="1" si="382"/>
        <v/>
      </c>
      <c r="KJN249" s="125" t="str">
        <f t="shared" ca="1" si="382"/>
        <v/>
      </c>
      <c r="KJO249" s="125" t="str">
        <f t="shared" ca="1" si="382"/>
        <v/>
      </c>
      <c r="KJP249" s="125" t="str">
        <f t="shared" ca="1" si="382"/>
        <v/>
      </c>
      <c r="KJQ249" s="125" t="str">
        <f t="shared" ca="1" si="382"/>
        <v/>
      </c>
      <c r="KJR249" s="125" t="str">
        <f t="shared" ca="1" si="382"/>
        <v/>
      </c>
      <c r="KJS249" s="125" t="str">
        <f t="shared" ca="1" si="382"/>
        <v/>
      </c>
      <c r="KJT249" s="125" t="str">
        <f t="shared" ca="1" si="382"/>
        <v/>
      </c>
      <c r="KJU249" s="125" t="str">
        <f t="shared" ca="1" si="382"/>
        <v/>
      </c>
      <c r="KJV249" s="125" t="str">
        <f t="shared" ca="1" si="382"/>
        <v/>
      </c>
      <c r="KJW249" s="125" t="str">
        <f t="shared" ca="1" si="382"/>
        <v/>
      </c>
      <c r="KJX249" s="125" t="str">
        <f t="shared" ca="1" si="382"/>
        <v/>
      </c>
      <c r="KJY249" s="125" t="str">
        <f t="shared" ca="1" si="382"/>
        <v/>
      </c>
      <c r="KJZ249" s="125" t="str">
        <f t="shared" ca="1" si="382"/>
        <v/>
      </c>
      <c r="KKA249" s="125" t="str">
        <f t="shared" ca="1" si="382"/>
        <v/>
      </c>
      <c r="KKB249" s="125" t="str">
        <f t="shared" ca="1" si="382"/>
        <v/>
      </c>
      <c r="KKC249" s="125" t="str">
        <f t="shared" ca="1" si="382"/>
        <v/>
      </c>
      <c r="KKD249" s="125" t="str">
        <f t="shared" ca="1" si="382"/>
        <v/>
      </c>
      <c r="KKE249" s="125" t="str">
        <f t="shared" ca="1" si="382"/>
        <v/>
      </c>
      <c r="KKF249" s="125" t="str">
        <f t="shared" ca="1" si="382"/>
        <v/>
      </c>
      <c r="KKG249" s="125" t="str">
        <f t="shared" ca="1" si="382"/>
        <v/>
      </c>
      <c r="KKH249" s="125" t="str">
        <f t="shared" ca="1" si="382"/>
        <v/>
      </c>
      <c r="KKI249" s="125" t="str">
        <f t="shared" ca="1" si="382"/>
        <v/>
      </c>
      <c r="KKJ249" s="125" t="str">
        <f t="shared" ca="1" si="382"/>
        <v/>
      </c>
      <c r="KKK249" s="125" t="str">
        <f t="shared" ca="1" si="382"/>
        <v/>
      </c>
      <c r="KKL249" s="125" t="str">
        <f t="shared" ca="1" si="382"/>
        <v/>
      </c>
      <c r="KKM249" s="125" t="str">
        <f t="shared" ca="1" si="382"/>
        <v/>
      </c>
      <c r="KKN249" s="125" t="str">
        <f t="shared" ca="1" si="382"/>
        <v/>
      </c>
      <c r="KKO249" s="125" t="str">
        <f t="shared" ca="1" si="382"/>
        <v/>
      </c>
      <c r="KKP249" s="125" t="str">
        <f t="shared" ca="1" si="382"/>
        <v/>
      </c>
      <c r="KKQ249" s="125" t="str">
        <f t="shared" ca="1" si="382"/>
        <v/>
      </c>
      <c r="KKR249" s="125" t="str">
        <f t="shared" ca="1" si="382"/>
        <v/>
      </c>
      <c r="KKS249" s="125" t="str">
        <f t="shared" ca="1" si="382"/>
        <v/>
      </c>
      <c r="KKT249" s="125" t="str">
        <f t="shared" ca="1" si="382"/>
        <v/>
      </c>
      <c r="KKU249" s="125" t="str">
        <f t="shared" ca="1" si="382"/>
        <v/>
      </c>
      <c r="KKV249" s="125" t="str">
        <f t="shared" ca="1" si="382"/>
        <v/>
      </c>
      <c r="KKW249" s="125" t="str">
        <f t="shared" ref="KKW249:KNH249" ca="1" si="383">IFERROR(INDEX(UNSPSCDes,MATCH(INDIRECT(ADDRESS(ROW(),COLUMN()-1,4)),UNSPSCCode,0)),"")</f>
        <v/>
      </c>
      <c r="KKX249" s="125" t="str">
        <f t="shared" ca="1" si="383"/>
        <v/>
      </c>
      <c r="KKY249" s="125" t="str">
        <f t="shared" ca="1" si="383"/>
        <v/>
      </c>
      <c r="KKZ249" s="125" t="str">
        <f t="shared" ca="1" si="383"/>
        <v/>
      </c>
      <c r="KLA249" s="125" t="str">
        <f t="shared" ca="1" si="383"/>
        <v/>
      </c>
      <c r="KLB249" s="125" t="str">
        <f t="shared" ca="1" si="383"/>
        <v/>
      </c>
      <c r="KLC249" s="125" t="str">
        <f t="shared" ca="1" si="383"/>
        <v/>
      </c>
      <c r="KLD249" s="125" t="str">
        <f t="shared" ca="1" si="383"/>
        <v/>
      </c>
      <c r="KLE249" s="125" t="str">
        <f t="shared" ca="1" si="383"/>
        <v/>
      </c>
      <c r="KLF249" s="125" t="str">
        <f t="shared" ca="1" si="383"/>
        <v/>
      </c>
      <c r="KLG249" s="125" t="str">
        <f t="shared" ca="1" si="383"/>
        <v/>
      </c>
      <c r="KLH249" s="125" t="str">
        <f t="shared" ca="1" si="383"/>
        <v/>
      </c>
      <c r="KLI249" s="125" t="str">
        <f t="shared" ca="1" si="383"/>
        <v/>
      </c>
      <c r="KLJ249" s="125" t="str">
        <f t="shared" ca="1" si="383"/>
        <v/>
      </c>
      <c r="KLK249" s="125" t="str">
        <f t="shared" ca="1" si="383"/>
        <v/>
      </c>
      <c r="KLL249" s="125" t="str">
        <f t="shared" ca="1" si="383"/>
        <v/>
      </c>
      <c r="KLM249" s="125" t="str">
        <f t="shared" ca="1" si="383"/>
        <v/>
      </c>
      <c r="KLN249" s="125" t="str">
        <f t="shared" ca="1" si="383"/>
        <v/>
      </c>
      <c r="KLO249" s="125" t="str">
        <f t="shared" ca="1" si="383"/>
        <v/>
      </c>
      <c r="KLP249" s="125" t="str">
        <f t="shared" ca="1" si="383"/>
        <v/>
      </c>
      <c r="KLQ249" s="125" t="str">
        <f t="shared" ca="1" si="383"/>
        <v/>
      </c>
      <c r="KLR249" s="125" t="str">
        <f t="shared" ca="1" si="383"/>
        <v/>
      </c>
      <c r="KLS249" s="125" t="str">
        <f t="shared" ca="1" si="383"/>
        <v/>
      </c>
      <c r="KLT249" s="125" t="str">
        <f t="shared" ca="1" si="383"/>
        <v/>
      </c>
      <c r="KLU249" s="125" t="str">
        <f t="shared" ca="1" si="383"/>
        <v/>
      </c>
      <c r="KLV249" s="125" t="str">
        <f t="shared" ca="1" si="383"/>
        <v/>
      </c>
      <c r="KLW249" s="125" t="str">
        <f t="shared" ca="1" si="383"/>
        <v/>
      </c>
      <c r="KLX249" s="125" t="str">
        <f t="shared" ca="1" si="383"/>
        <v/>
      </c>
      <c r="KLY249" s="125" t="str">
        <f t="shared" ca="1" si="383"/>
        <v/>
      </c>
      <c r="KLZ249" s="125" t="str">
        <f t="shared" ca="1" si="383"/>
        <v/>
      </c>
      <c r="KMA249" s="125" t="str">
        <f t="shared" ca="1" si="383"/>
        <v/>
      </c>
      <c r="KMB249" s="125" t="str">
        <f t="shared" ca="1" si="383"/>
        <v/>
      </c>
      <c r="KMC249" s="125" t="str">
        <f t="shared" ca="1" si="383"/>
        <v/>
      </c>
      <c r="KMD249" s="125" t="str">
        <f t="shared" ca="1" si="383"/>
        <v/>
      </c>
      <c r="KME249" s="125" t="str">
        <f t="shared" ca="1" si="383"/>
        <v/>
      </c>
      <c r="KMF249" s="125" t="str">
        <f t="shared" ca="1" si="383"/>
        <v/>
      </c>
      <c r="KMG249" s="125" t="str">
        <f t="shared" ca="1" si="383"/>
        <v/>
      </c>
      <c r="KMH249" s="125" t="str">
        <f t="shared" ca="1" si="383"/>
        <v/>
      </c>
      <c r="KMI249" s="125" t="str">
        <f t="shared" ca="1" si="383"/>
        <v/>
      </c>
      <c r="KMJ249" s="125" t="str">
        <f t="shared" ca="1" si="383"/>
        <v/>
      </c>
      <c r="KMK249" s="125" t="str">
        <f t="shared" ca="1" si="383"/>
        <v/>
      </c>
      <c r="KML249" s="125" t="str">
        <f t="shared" ca="1" si="383"/>
        <v/>
      </c>
      <c r="KMM249" s="125" t="str">
        <f t="shared" ca="1" si="383"/>
        <v/>
      </c>
      <c r="KMN249" s="125" t="str">
        <f t="shared" ca="1" si="383"/>
        <v/>
      </c>
      <c r="KMO249" s="125" t="str">
        <f t="shared" ca="1" si="383"/>
        <v/>
      </c>
      <c r="KMP249" s="125" t="str">
        <f t="shared" ca="1" si="383"/>
        <v/>
      </c>
      <c r="KMQ249" s="125" t="str">
        <f t="shared" ca="1" si="383"/>
        <v/>
      </c>
      <c r="KMR249" s="125" t="str">
        <f t="shared" ca="1" si="383"/>
        <v/>
      </c>
      <c r="KMS249" s="125" t="str">
        <f t="shared" ca="1" si="383"/>
        <v/>
      </c>
      <c r="KMT249" s="125" t="str">
        <f t="shared" ca="1" si="383"/>
        <v/>
      </c>
      <c r="KMU249" s="125" t="str">
        <f t="shared" ca="1" si="383"/>
        <v/>
      </c>
      <c r="KMV249" s="125" t="str">
        <f t="shared" ca="1" si="383"/>
        <v/>
      </c>
      <c r="KMW249" s="125" t="str">
        <f t="shared" ca="1" si="383"/>
        <v/>
      </c>
      <c r="KMX249" s="125" t="str">
        <f t="shared" ca="1" si="383"/>
        <v/>
      </c>
      <c r="KMY249" s="125" t="str">
        <f t="shared" ca="1" si="383"/>
        <v/>
      </c>
      <c r="KMZ249" s="125" t="str">
        <f t="shared" ca="1" si="383"/>
        <v/>
      </c>
      <c r="KNA249" s="125" t="str">
        <f t="shared" ca="1" si="383"/>
        <v/>
      </c>
      <c r="KNB249" s="125" t="str">
        <f t="shared" ca="1" si="383"/>
        <v/>
      </c>
      <c r="KNC249" s="125" t="str">
        <f t="shared" ca="1" si="383"/>
        <v/>
      </c>
      <c r="KND249" s="125" t="str">
        <f t="shared" ca="1" si="383"/>
        <v/>
      </c>
      <c r="KNE249" s="125" t="str">
        <f t="shared" ca="1" si="383"/>
        <v/>
      </c>
      <c r="KNF249" s="125" t="str">
        <f t="shared" ca="1" si="383"/>
        <v/>
      </c>
      <c r="KNG249" s="125" t="str">
        <f t="shared" ca="1" si="383"/>
        <v/>
      </c>
      <c r="KNH249" s="125" t="str">
        <f t="shared" ca="1" si="383"/>
        <v/>
      </c>
      <c r="KNI249" s="125" t="str">
        <f t="shared" ref="KNI249:KPT249" ca="1" si="384">IFERROR(INDEX(UNSPSCDes,MATCH(INDIRECT(ADDRESS(ROW(),COLUMN()-1,4)),UNSPSCCode,0)),"")</f>
        <v/>
      </c>
      <c r="KNJ249" s="125" t="str">
        <f t="shared" ca="1" si="384"/>
        <v/>
      </c>
      <c r="KNK249" s="125" t="str">
        <f t="shared" ca="1" si="384"/>
        <v/>
      </c>
      <c r="KNL249" s="125" t="str">
        <f t="shared" ca="1" si="384"/>
        <v/>
      </c>
      <c r="KNM249" s="125" t="str">
        <f t="shared" ca="1" si="384"/>
        <v/>
      </c>
      <c r="KNN249" s="125" t="str">
        <f t="shared" ca="1" si="384"/>
        <v/>
      </c>
      <c r="KNO249" s="125" t="str">
        <f t="shared" ca="1" si="384"/>
        <v/>
      </c>
      <c r="KNP249" s="125" t="str">
        <f t="shared" ca="1" si="384"/>
        <v/>
      </c>
      <c r="KNQ249" s="125" t="str">
        <f t="shared" ca="1" si="384"/>
        <v/>
      </c>
      <c r="KNR249" s="125" t="str">
        <f t="shared" ca="1" si="384"/>
        <v/>
      </c>
      <c r="KNS249" s="125" t="str">
        <f t="shared" ca="1" si="384"/>
        <v/>
      </c>
      <c r="KNT249" s="125" t="str">
        <f t="shared" ca="1" si="384"/>
        <v/>
      </c>
      <c r="KNU249" s="125" t="str">
        <f t="shared" ca="1" si="384"/>
        <v/>
      </c>
      <c r="KNV249" s="125" t="str">
        <f t="shared" ca="1" si="384"/>
        <v/>
      </c>
      <c r="KNW249" s="125" t="str">
        <f t="shared" ca="1" si="384"/>
        <v/>
      </c>
      <c r="KNX249" s="125" t="str">
        <f t="shared" ca="1" si="384"/>
        <v/>
      </c>
      <c r="KNY249" s="125" t="str">
        <f t="shared" ca="1" si="384"/>
        <v/>
      </c>
      <c r="KNZ249" s="125" t="str">
        <f t="shared" ca="1" si="384"/>
        <v/>
      </c>
      <c r="KOA249" s="125" t="str">
        <f t="shared" ca="1" si="384"/>
        <v/>
      </c>
      <c r="KOB249" s="125" t="str">
        <f t="shared" ca="1" si="384"/>
        <v/>
      </c>
      <c r="KOC249" s="125" t="str">
        <f t="shared" ca="1" si="384"/>
        <v/>
      </c>
      <c r="KOD249" s="125" t="str">
        <f t="shared" ca="1" si="384"/>
        <v/>
      </c>
      <c r="KOE249" s="125" t="str">
        <f t="shared" ca="1" si="384"/>
        <v/>
      </c>
      <c r="KOF249" s="125" t="str">
        <f t="shared" ca="1" si="384"/>
        <v/>
      </c>
      <c r="KOG249" s="125" t="str">
        <f t="shared" ca="1" si="384"/>
        <v/>
      </c>
      <c r="KOH249" s="125" t="str">
        <f t="shared" ca="1" si="384"/>
        <v/>
      </c>
      <c r="KOI249" s="125" t="str">
        <f t="shared" ca="1" si="384"/>
        <v/>
      </c>
      <c r="KOJ249" s="125" t="str">
        <f t="shared" ca="1" si="384"/>
        <v/>
      </c>
      <c r="KOK249" s="125" t="str">
        <f t="shared" ca="1" si="384"/>
        <v/>
      </c>
      <c r="KOL249" s="125" t="str">
        <f t="shared" ca="1" si="384"/>
        <v/>
      </c>
      <c r="KOM249" s="125" t="str">
        <f t="shared" ca="1" si="384"/>
        <v/>
      </c>
      <c r="KON249" s="125" t="str">
        <f t="shared" ca="1" si="384"/>
        <v/>
      </c>
      <c r="KOO249" s="125" t="str">
        <f t="shared" ca="1" si="384"/>
        <v/>
      </c>
      <c r="KOP249" s="125" t="str">
        <f t="shared" ca="1" si="384"/>
        <v/>
      </c>
      <c r="KOQ249" s="125" t="str">
        <f t="shared" ca="1" si="384"/>
        <v/>
      </c>
      <c r="KOR249" s="125" t="str">
        <f t="shared" ca="1" si="384"/>
        <v/>
      </c>
      <c r="KOS249" s="125" t="str">
        <f t="shared" ca="1" si="384"/>
        <v/>
      </c>
      <c r="KOT249" s="125" t="str">
        <f t="shared" ca="1" si="384"/>
        <v/>
      </c>
      <c r="KOU249" s="125" t="str">
        <f t="shared" ca="1" si="384"/>
        <v/>
      </c>
      <c r="KOV249" s="125" t="str">
        <f t="shared" ca="1" si="384"/>
        <v/>
      </c>
      <c r="KOW249" s="125" t="str">
        <f t="shared" ca="1" si="384"/>
        <v/>
      </c>
      <c r="KOX249" s="125" t="str">
        <f t="shared" ca="1" si="384"/>
        <v/>
      </c>
      <c r="KOY249" s="125" t="str">
        <f t="shared" ca="1" si="384"/>
        <v/>
      </c>
      <c r="KOZ249" s="125" t="str">
        <f t="shared" ca="1" si="384"/>
        <v/>
      </c>
      <c r="KPA249" s="125" t="str">
        <f t="shared" ca="1" si="384"/>
        <v/>
      </c>
      <c r="KPB249" s="125" t="str">
        <f t="shared" ca="1" si="384"/>
        <v/>
      </c>
      <c r="KPC249" s="125" t="str">
        <f t="shared" ca="1" si="384"/>
        <v/>
      </c>
      <c r="KPD249" s="125" t="str">
        <f t="shared" ca="1" si="384"/>
        <v/>
      </c>
      <c r="KPE249" s="125" t="str">
        <f t="shared" ca="1" si="384"/>
        <v/>
      </c>
      <c r="KPF249" s="125" t="str">
        <f t="shared" ca="1" si="384"/>
        <v/>
      </c>
      <c r="KPG249" s="125" t="str">
        <f t="shared" ca="1" si="384"/>
        <v/>
      </c>
      <c r="KPH249" s="125" t="str">
        <f t="shared" ca="1" si="384"/>
        <v/>
      </c>
      <c r="KPI249" s="125" t="str">
        <f t="shared" ca="1" si="384"/>
        <v/>
      </c>
      <c r="KPJ249" s="125" t="str">
        <f t="shared" ca="1" si="384"/>
        <v/>
      </c>
      <c r="KPK249" s="125" t="str">
        <f t="shared" ca="1" si="384"/>
        <v/>
      </c>
      <c r="KPL249" s="125" t="str">
        <f t="shared" ca="1" si="384"/>
        <v/>
      </c>
      <c r="KPM249" s="125" t="str">
        <f t="shared" ca="1" si="384"/>
        <v/>
      </c>
      <c r="KPN249" s="125" t="str">
        <f t="shared" ca="1" si="384"/>
        <v/>
      </c>
      <c r="KPO249" s="125" t="str">
        <f t="shared" ca="1" si="384"/>
        <v/>
      </c>
      <c r="KPP249" s="125" t="str">
        <f t="shared" ca="1" si="384"/>
        <v/>
      </c>
      <c r="KPQ249" s="125" t="str">
        <f t="shared" ca="1" si="384"/>
        <v/>
      </c>
      <c r="KPR249" s="125" t="str">
        <f t="shared" ca="1" si="384"/>
        <v/>
      </c>
      <c r="KPS249" s="125" t="str">
        <f t="shared" ca="1" si="384"/>
        <v/>
      </c>
      <c r="KPT249" s="125" t="str">
        <f t="shared" ca="1" si="384"/>
        <v/>
      </c>
      <c r="KPU249" s="125" t="str">
        <f t="shared" ref="KPU249:KSF249" ca="1" si="385">IFERROR(INDEX(UNSPSCDes,MATCH(INDIRECT(ADDRESS(ROW(),COLUMN()-1,4)),UNSPSCCode,0)),"")</f>
        <v/>
      </c>
      <c r="KPV249" s="125" t="str">
        <f t="shared" ca="1" si="385"/>
        <v/>
      </c>
      <c r="KPW249" s="125" t="str">
        <f t="shared" ca="1" si="385"/>
        <v/>
      </c>
      <c r="KPX249" s="125" t="str">
        <f t="shared" ca="1" si="385"/>
        <v/>
      </c>
      <c r="KPY249" s="125" t="str">
        <f t="shared" ca="1" si="385"/>
        <v/>
      </c>
      <c r="KPZ249" s="125" t="str">
        <f t="shared" ca="1" si="385"/>
        <v/>
      </c>
      <c r="KQA249" s="125" t="str">
        <f t="shared" ca="1" si="385"/>
        <v/>
      </c>
      <c r="KQB249" s="125" t="str">
        <f t="shared" ca="1" si="385"/>
        <v/>
      </c>
      <c r="KQC249" s="125" t="str">
        <f t="shared" ca="1" si="385"/>
        <v/>
      </c>
      <c r="KQD249" s="125" t="str">
        <f t="shared" ca="1" si="385"/>
        <v/>
      </c>
      <c r="KQE249" s="125" t="str">
        <f t="shared" ca="1" si="385"/>
        <v/>
      </c>
      <c r="KQF249" s="125" t="str">
        <f t="shared" ca="1" si="385"/>
        <v/>
      </c>
      <c r="KQG249" s="125" t="str">
        <f t="shared" ca="1" si="385"/>
        <v/>
      </c>
      <c r="KQH249" s="125" t="str">
        <f t="shared" ca="1" si="385"/>
        <v/>
      </c>
      <c r="KQI249" s="125" t="str">
        <f t="shared" ca="1" si="385"/>
        <v/>
      </c>
      <c r="KQJ249" s="125" t="str">
        <f t="shared" ca="1" si="385"/>
        <v/>
      </c>
      <c r="KQK249" s="125" t="str">
        <f t="shared" ca="1" si="385"/>
        <v/>
      </c>
      <c r="KQL249" s="125" t="str">
        <f t="shared" ca="1" si="385"/>
        <v/>
      </c>
      <c r="KQM249" s="125" t="str">
        <f t="shared" ca="1" si="385"/>
        <v/>
      </c>
      <c r="KQN249" s="125" t="str">
        <f t="shared" ca="1" si="385"/>
        <v/>
      </c>
      <c r="KQO249" s="125" t="str">
        <f t="shared" ca="1" si="385"/>
        <v/>
      </c>
      <c r="KQP249" s="125" t="str">
        <f t="shared" ca="1" si="385"/>
        <v/>
      </c>
      <c r="KQQ249" s="125" t="str">
        <f t="shared" ca="1" si="385"/>
        <v/>
      </c>
      <c r="KQR249" s="125" t="str">
        <f t="shared" ca="1" si="385"/>
        <v/>
      </c>
      <c r="KQS249" s="125" t="str">
        <f t="shared" ca="1" si="385"/>
        <v/>
      </c>
      <c r="KQT249" s="125" t="str">
        <f t="shared" ca="1" si="385"/>
        <v/>
      </c>
      <c r="KQU249" s="125" t="str">
        <f t="shared" ca="1" si="385"/>
        <v/>
      </c>
      <c r="KQV249" s="125" t="str">
        <f t="shared" ca="1" si="385"/>
        <v/>
      </c>
      <c r="KQW249" s="125" t="str">
        <f t="shared" ca="1" si="385"/>
        <v/>
      </c>
      <c r="KQX249" s="125" t="str">
        <f t="shared" ca="1" si="385"/>
        <v/>
      </c>
      <c r="KQY249" s="125" t="str">
        <f t="shared" ca="1" si="385"/>
        <v/>
      </c>
      <c r="KQZ249" s="125" t="str">
        <f t="shared" ca="1" si="385"/>
        <v/>
      </c>
      <c r="KRA249" s="125" t="str">
        <f t="shared" ca="1" si="385"/>
        <v/>
      </c>
      <c r="KRB249" s="125" t="str">
        <f t="shared" ca="1" si="385"/>
        <v/>
      </c>
      <c r="KRC249" s="125" t="str">
        <f t="shared" ca="1" si="385"/>
        <v/>
      </c>
      <c r="KRD249" s="125" t="str">
        <f t="shared" ca="1" si="385"/>
        <v/>
      </c>
      <c r="KRE249" s="125" t="str">
        <f t="shared" ca="1" si="385"/>
        <v/>
      </c>
      <c r="KRF249" s="125" t="str">
        <f t="shared" ca="1" si="385"/>
        <v/>
      </c>
      <c r="KRG249" s="125" t="str">
        <f t="shared" ca="1" si="385"/>
        <v/>
      </c>
      <c r="KRH249" s="125" t="str">
        <f t="shared" ca="1" si="385"/>
        <v/>
      </c>
      <c r="KRI249" s="125" t="str">
        <f t="shared" ca="1" si="385"/>
        <v/>
      </c>
      <c r="KRJ249" s="125" t="str">
        <f t="shared" ca="1" si="385"/>
        <v/>
      </c>
      <c r="KRK249" s="125" t="str">
        <f t="shared" ca="1" si="385"/>
        <v/>
      </c>
      <c r="KRL249" s="125" t="str">
        <f t="shared" ca="1" si="385"/>
        <v/>
      </c>
      <c r="KRM249" s="125" t="str">
        <f t="shared" ca="1" si="385"/>
        <v/>
      </c>
      <c r="KRN249" s="125" t="str">
        <f t="shared" ca="1" si="385"/>
        <v/>
      </c>
      <c r="KRO249" s="125" t="str">
        <f t="shared" ca="1" si="385"/>
        <v/>
      </c>
      <c r="KRP249" s="125" t="str">
        <f t="shared" ca="1" si="385"/>
        <v/>
      </c>
      <c r="KRQ249" s="125" t="str">
        <f t="shared" ca="1" si="385"/>
        <v/>
      </c>
      <c r="KRR249" s="125" t="str">
        <f t="shared" ca="1" si="385"/>
        <v/>
      </c>
      <c r="KRS249" s="125" t="str">
        <f t="shared" ca="1" si="385"/>
        <v/>
      </c>
      <c r="KRT249" s="125" t="str">
        <f t="shared" ca="1" si="385"/>
        <v/>
      </c>
      <c r="KRU249" s="125" t="str">
        <f t="shared" ca="1" si="385"/>
        <v/>
      </c>
      <c r="KRV249" s="125" t="str">
        <f t="shared" ca="1" si="385"/>
        <v/>
      </c>
      <c r="KRW249" s="125" t="str">
        <f t="shared" ca="1" si="385"/>
        <v/>
      </c>
      <c r="KRX249" s="125" t="str">
        <f t="shared" ca="1" si="385"/>
        <v/>
      </c>
      <c r="KRY249" s="125" t="str">
        <f t="shared" ca="1" si="385"/>
        <v/>
      </c>
      <c r="KRZ249" s="125" t="str">
        <f t="shared" ca="1" si="385"/>
        <v/>
      </c>
      <c r="KSA249" s="125" t="str">
        <f t="shared" ca="1" si="385"/>
        <v/>
      </c>
      <c r="KSB249" s="125" t="str">
        <f t="shared" ca="1" si="385"/>
        <v/>
      </c>
      <c r="KSC249" s="125" t="str">
        <f t="shared" ca="1" si="385"/>
        <v/>
      </c>
      <c r="KSD249" s="125" t="str">
        <f t="shared" ca="1" si="385"/>
        <v/>
      </c>
      <c r="KSE249" s="125" t="str">
        <f t="shared" ca="1" si="385"/>
        <v/>
      </c>
      <c r="KSF249" s="125" t="str">
        <f t="shared" ca="1" si="385"/>
        <v/>
      </c>
      <c r="KSG249" s="125" t="str">
        <f t="shared" ref="KSG249:KUR249" ca="1" si="386">IFERROR(INDEX(UNSPSCDes,MATCH(INDIRECT(ADDRESS(ROW(),COLUMN()-1,4)),UNSPSCCode,0)),"")</f>
        <v/>
      </c>
      <c r="KSH249" s="125" t="str">
        <f t="shared" ca="1" si="386"/>
        <v/>
      </c>
      <c r="KSI249" s="125" t="str">
        <f t="shared" ca="1" si="386"/>
        <v/>
      </c>
      <c r="KSJ249" s="125" t="str">
        <f t="shared" ca="1" si="386"/>
        <v/>
      </c>
      <c r="KSK249" s="125" t="str">
        <f t="shared" ca="1" si="386"/>
        <v/>
      </c>
      <c r="KSL249" s="125" t="str">
        <f t="shared" ca="1" si="386"/>
        <v/>
      </c>
      <c r="KSM249" s="125" t="str">
        <f t="shared" ca="1" si="386"/>
        <v/>
      </c>
      <c r="KSN249" s="125" t="str">
        <f t="shared" ca="1" si="386"/>
        <v/>
      </c>
      <c r="KSO249" s="125" t="str">
        <f t="shared" ca="1" si="386"/>
        <v/>
      </c>
      <c r="KSP249" s="125" t="str">
        <f t="shared" ca="1" si="386"/>
        <v/>
      </c>
      <c r="KSQ249" s="125" t="str">
        <f t="shared" ca="1" si="386"/>
        <v/>
      </c>
      <c r="KSR249" s="125" t="str">
        <f t="shared" ca="1" si="386"/>
        <v/>
      </c>
      <c r="KSS249" s="125" t="str">
        <f t="shared" ca="1" si="386"/>
        <v/>
      </c>
      <c r="KST249" s="125" t="str">
        <f t="shared" ca="1" si="386"/>
        <v/>
      </c>
      <c r="KSU249" s="125" t="str">
        <f t="shared" ca="1" si="386"/>
        <v/>
      </c>
      <c r="KSV249" s="125" t="str">
        <f t="shared" ca="1" si="386"/>
        <v/>
      </c>
      <c r="KSW249" s="125" t="str">
        <f t="shared" ca="1" si="386"/>
        <v/>
      </c>
      <c r="KSX249" s="125" t="str">
        <f t="shared" ca="1" si="386"/>
        <v/>
      </c>
      <c r="KSY249" s="125" t="str">
        <f t="shared" ca="1" si="386"/>
        <v/>
      </c>
      <c r="KSZ249" s="125" t="str">
        <f t="shared" ca="1" si="386"/>
        <v/>
      </c>
      <c r="KTA249" s="125" t="str">
        <f t="shared" ca="1" si="386"/>
        <v/>
      </c>
      <c r="KTB249" s="125" t="str">
        <f t="shared" ca="1" si="386"/>
        <v/>
      </c>
      <c r="KTC249" s="125" t="str">
        <f t="shared" ca="1" si="386"/>
        <v/>
      </c>
      <c r="KTD249" s="125" t="str">
        <f t="shared" ca="1" si="386"/>
        <v/>
      </c>
      <c r="KTE249" s="125" t="str">
        <f t="shared" ca="1" si="386"/>
        <v/>
      </c>
      <c r="KTF249" s="125" t="str">
        <f t="shared" ca="1" si="386"/>
        <v/>
      </c>
      <c r="KTG249" s="125" t="str">
        <f t="shared" ca="1" si="386"/>
        <v/>
      </c>
      <c r="KTH249" s="125" t="str">
        <f t="shared" ca="1" si="386"/>
        <v/>
      </c>
      <c r="KTI249" s="125" t="str">
        <f t="shared" ca="1" si="386"/>
        <v/>
      </c>
      <c r="KTJ249" s="125" t="str">
        <f t="shared" ca="1" si="386"/>
        <v/>
      </c>
      <c r="KTK249" s="125" t="str">
        <f t="shared" ca="1" si="386"/>
        <v/>
      </c>
      <c r="KTL249" s="125" t="str">
        <f t="shared" ca="1" si="386"/>
        <v/>
      </c>
      <c r="KTM249" s="125" t="str">
        <f t="shared" ca="1" si="386"/>
        <v/>
      </c>
      <c r="KTN249" s="125" t="str">
        <f t="shared" ca="1" si="386"/>
        <v/>
      </c>
      <c r="KTO249" s="125" t="str">
        <f t="shared" ca="1" si="386"/>
        <v/>
      </c>
      <c r="KTP249" s="125" t="str">
        <f t="shared" ca="1" si="386"/>
        <v/>
      </c>
      <c r="KTQ249" s="125" t="str">
        <f t="shared" ca="1" si="386"/>
        <v/>
      </c>
      <c r="KTR249" s="125" t="str">
        <f t="shared" ca="1" si="386"/>
        <v/>
      </c>
      <c r="KTS249" s="125" t="str">
        <f t="shared" ca="1" si="386"/>
        <v/>
      </c>
      <c r="KTT249" s="125" t="str">
        <f t="shared" ca="1" si="386"/>
        <v/>
      </c>
      <c r="KTU249" s="125" t="str">
        <f t="shared" ca="1" si="386"/>
        <v/>
      </c>
      <c r="KTV249" s="125" t="str">
        <f t="shared" ca="1" si="386"/>
        <v/>
      </c>
      <c r="KTW249" s="125" t="str">
        <f t="shared" ca="1" si="386"/>
        <v/>
      </c>
      <c r="KTX249" s="125" t="str">
        <f t="shared" ca="1" si="386"/>
        <v/>
      </c>
      <c r="KTY249" s="125" t="str">
        <f t="shared" ca="1" si="386"/>
        <v/>
      </c>
      <c r="KTZ249" s="125" t="str">
        <f t="shared" ca="1" si="386"/>
        <v/>
      </c>
      <c r="KUA249" s="125" t="str">
        <f t="shared" ca="1" si="386"/>
        <v/>
      </c>
      <c r="KUB249" s="125" t="str">
        <f t="shared" ca="1" si="386"/>
        <v/>
      </c>
      <c r="KUC249" s="125" t="str">
        <f t="shared" ca="1" si="386"/>
        <v/>
      </c>
      <c r="KUD249" s="125" t="str">
        <f t="shared" ca="1" si="386"/>
        <v/>
      </c>
      <c r="KUE249" s="125" t="str">
        <f t="shared" ca="1" si="386"/>
        <v/>
      </c>
      <c r="KUF249" s="125" t="str">
        <f t="shared" ca="1" si="386"/>
        <v/>
      </c>
      <c r="KUG249" s="125" t="str">
        <f t="shared" ca="1" si="386"/>
        <v/>
      </c>
      <c r="KUH249" s="125" t="str">
        <f t="shared" ca="1" si="386"/>
        <v/>
      </c>
      <c r="KUI249" s="125" t="str">
        <f t="shared" ca="1" si="386"/>
        <v/>
      </c>
      <c r="KUJ249" s="125" t="str">
        <f t="shared" ca="1" si="386"/>
        <v/>
      </c>
      <c r="KUK249" s="125" t="str">
        <f t="shared" ca="1" si="386"/>
        <v/>
      </c>
      <c r="KUL249" s="125" t="str">
        <f t="shared" ca="1" si="386"/>
        <v/>
      </c>
      <c r="KUM249" s="125" t="str">
        <f t="shared" ca="1" si="386"/>
        <v/>
      </c>
      <c r="KUN249" s="125" t="str">
        <f t="shared" ca="1" si="386"/>
        <v/>
      </c>
      <c r="KUO249" s="125" t="str">
        <f t="shared" ca="1" si="386"/>
        <v/>
      </c>
      <c r="KUP249" s="125" t="str">
        <f t="shared" ca="1" si="386"/>
        <v/>
      </c>
      <c r="KUQ249" s="125" t="str">
        <f t="shared" ca="1" si="386"/>
        <v/>
      </c>
      <c r="KUR249" s="125" t="str">
        <f t="shared" ca="1" si="386"/>
        <v/>
      </c>
      <c r="KUS249" s="125" t="str">
        <f t="shared" ref="KUS249:KXD249" ca="1" si="387">IFERROR(INDEX(UNSPSCDes,MATCH(INDIRECT(ADDRESS(ROW(),COLUMN()-1,4)),UNSPSCCode,0)),"")</f>
        <v/>
      </c>
      <c r="KUT249" s="125" t="str">
        <f t="shared" ca="1" si="387"/>
        <v/>
      </c>
      <c r="KUU249" s="125" t="str">
        <f t="shared" ca="1" si="387"/>
        <v/>
      </c>
      <c r="KUV249" s="125" t="str">
        <f t="shared" ca="1" si="387"/>
        <v/>
      </c>
      <c r="KUW249" s="125" t="str">
        <f t="shared" ca="1" si="387"/>
        <v/>
      </c>
      <c r="KUX249" s="125" t="str">
        <f t="shared" ca="1" si="387"/>
        <v/>
      </c>
      <c r="KUY249" s="125" t="str">
        <f t="shared" ca="1" si="387"/>
        <v/>
      </c>
      <c r="KUZ249" s="125" t="str">
        <f t="shared" ca="1" si="387"/>
        <v/>
      </c>
      <c r="KVA249" s="125" t="str">
        <f t="shared" ca="1" si="387"/>
        <v/>
      </c>
      <c r="KVB249" s="125" t="str">
        <f t="shared" ca="1" si="387"/>
        <v/>
      </c>
      <c r="KVC249" s="125" t="str">
        <f t="shared" ca="1" si="387"/>
        <v/>
      </c>
      <c r="KVD249" s="125" t="str">
        <f t="shared" ca="1" si="387"/>
        <v/>
      </c>
      <c r="KVE249" s="125" t="str">
        <f t="shared" ca="1" si="387"/>
        <v/>
      </c>
      <c r="KVF249" s="125" t="str">
        <f t="shared" ca="1" si="387"/>
        <v/>
      </c>
      <c r="KVG249" s="125" t="str">
        <f t="shared" ca="1" si="387"/>
        <v/>
      </c>
      <c r="KVH249" s="125" t="str">
        <f t="shared" ca="1" si="387"/>
        <v/>
      </c>
      <c r="KVI249" s="125" t="str">
        <f t="shared" ca="1" si="387"/>
        <v/>
      </c>
      <c r="KVJ249" s="125" t="str">
        <f t="shared" ca="1" si="387"/>
        <v/>
      </c>
      <c r="KVK249" s="125" t="str">
        <f t="shared" ca="1" si="387"/>
        <v/>
      </c>
      <c r="KVL249" s="125" t="str">
        <f t="shared" ca="1" si="387"/>
        <v/>
      </c>
      <c r="KVM249" s="125" t="str">
        <f t="shared" ca="1" si="387"/>
        <v/>
      </c>
      <c r="KVN249" s="125" t="str">
        <f t="shared" ca="1" si="387"/>
        <v/>
      </c>
      <c r="KVO249" s="125" t="str">
        <f t="shared" ca="1" si="387"/>
        <v/>
      </c>
      <c r="KVP249" s="125" t="str">
        <f t="shared" ca="1" si="387"/>
        <v/>
      </c>
      <c r="KVQ249" s="125" t="str">
        <f t="shared" ca="1" si="387"/>
        <v/>
      </c>
      <c r="KVR249" s="125" t="str">
        <f t="shared" ca="1" si="387"/>
        <v/>
      </c>
      <c r="KVS249" s="125" t="str">
        <f t="shared" ca="1" si="387"/>
        <v/>
      </c>
      <c r="KVT249" s="125" t="str">
        <f t="shared" ca="1" si="387"/>
        <v/>
      </c>
      <c r="KVU249" s="125" t="str">
        <f t="shared" ca="1" si="387"/>
        <v/>
      </c>
      <c r="KVV249" s="125" t="str">
        <f t="shared" ca="1" si="387"/>
        <v/>
      </c>
      <c r="KVW249" s="125" t="str">
        <f t="shared" ca="1" si="387"/>
        <v/>
      </c>
      <c r="KVX249" s="125" t="str">
        <f t="shared" ca="1" si="387"/>
        <v/>
      </c>
      <c r="KVY249" s="125" t="str">
        <f t="shared" ca="1" si="387"/>
        <v/>
      </c>
      <c r="KVZ249" s="125" t="str">
        <f t="shared" ca="1" si="387"/>
        <v/>
      </c>
      <c r="KWA249" s="125" t="str">
        <f t="shared" ca="1" si="387"/>
        <v/>
      </c>
      <c r="KWB249" s="125" t="str">
        <f t="shared" ca="1" si="387"/>
        <v/>
      </c>
      <c r="KWC249" s="125" t="str">
        <f t="shared" ca="1" si="387"/>
        <v/>
      </c>
      <c r="KWD249" s="125" t="str">
        <f t="shared" ca="1" si="387"/>
        <v/>
      </c>
      <c r="KWE249" s="125" t="str">
        <f t="shared" ca="1" si="387"/>
        <v/>
      </c>
      <c r="KWF249" s="125" t="str">
        <f t="shared" ca="1" si="387"/>
        <v/>
      </c>
      <c r="KWG249" s="125" t="str">
        <f t="shared" ca="1" si="387"/>
        <v/>
      </c>
      <c r="KWH249" s="125" t="str">
        <f t="shared" ca="1" si="387"/>
        <v/>
      </c>
      <c r="KWI249" s="125" t="str">
        <f t="shared" ca="1" si="387"/>
        <v/>
      </c>
      <c r="KWJ249" s="125" t="str">
        <f t="shared" ca="1" si="387"/>
        <v/>
      </c>
      <c r="KWK249" s="125" t="str">
        <f t="shared" ca="1" si="387"/>
        <v/>
      </c>
      <c r="KWL249" s="125" t="str">
        <f t="shared" ca="1" si="387"/>
        <v/>
      </c>
      <c r="KWM249" s="125" t="str">
        <f t="shared" ca="1" si="387"/>
        <v/>
      </c>
      <c r="KWN249" s="125" t="str">
        <f t="shared" ca="1" si="387"/>
        <v/>
      </c>
      <c r="KWO249" s="125" t="str">
        <f t="shared" ca="1" si="387"/>
        <v/>
      </c>
      <c r="KWP249" s="125" t="str">
        <f t="shared" ca="1" si="387"/>
        <v/>
      </c>
      <c r="KWQ249" s="125" t="str">
        <f t="shared" ca="1" si="387"/>
        <v/>
      </c>
      <c r="KWR249" s="125" t="str">
        <f t="shared" ca="1" si="387"/>
        <v/>
      </c>
      <c r="KWS249" s="125" t="str">
        <f t="shared" ca="1" si="387"/>
        <v/>
      </c>
      <c r="KWT249" s="125" t="str">
        <f t="shared" ca="1" si="387"/>
        <v/>
      </c>
      <c r="KWU249" s="125" t="str">
        <f t="shared" ca="1" si="387"/>
        <v/>
      </c>
      <c r="KWV249" s="125" t="str">
        <f t="shared" ca="1" si="387"/>
        <v/>
      </c>
      <c r="KWW249" s="125" t="str">
        <f t="shared" ca="1" si="387"/>
        <v/>
      </c>
      <c r="KWX249" s="125" t="str">
        <f t="shared" ca="1" si="387"/>
        <v/>
      </c>
      <c r="KWY249" s="125" t="str">
        <f t="shared" ca="1" si="387"/>
        <v/>
      </c>
      <c r="KWZ249" s="125" t="str">
        <f t="shared" ca="1" si="387"/>
        <v/>
      </c>
      <c r="KXA249" s="125" t="str">
        <f t="shared" ca="1" si="387"/>
        <v/>
      </c>
      <c r="KXB249" s="125" t="str">
        <f t="shared" ca="1" si="387"/>
        <v/>
      </c>
      <c r="KXC249" s="125" t="str">
        <f t="shared" ca="1" si="387"/>
        <v/>
      </c>
      <c r="KXD249" s="125" t="str">
        <f t="shared" ca="1" si="387"/>
        <v/>
      </c>
      <c r="KXE249" s="125" t="str">
        <f t="shared" ref="KXE249:KZP249" ca="1" si="388">IFERROR(INDEX(UNSPSCDes,MATCH(INDIRECT(ADDRESS(ROW(),COLUMN()-1,4)),UNSPSCCode,0)),"")</f>
        <v/>
      </c>
      <c r="KXF249" s="125" t="str">
        <f t="shared" ca="1" si="388"/>
        <v/>
      </c>
      <c r="KXG249" s="125" t="str">
        <f t="shared" ca="1" si="388"/>
        <v/>
      </c>
      <c r="KXH249" s="125" t="str">
        <f t="shared" ca="1" si="388"/>
        <v/>
      </c>
      <c r="KXI249" s="125" t="str">
        <f t="shared" ca="1" si="388"/>
        <v/>
      </c>
      <c r="KXJ249" s="125" t="str">
        <f t="shared" ca="1" si="388"/>
        <v/>
      </c>
      <c r="KXK249" s="125" t="str">
        <f t="shared" ca="1" si="388"/>
        <v/>
      </c>
      <c r="KXL249" s="125" t="str">
        <f t="shared" ca="1" si="388"/>
        <v/>
      </c>
      <c r="KXM249" s="125" t="str">
        <f t="shared" ca="1" si="388"/>
        <v/>
      </c>
      <c r="KXN249" s="125" t="str">
        <f t="shared" ca="1" si="388"/>
        <v/>
      </c>
      <c r="KXO249" s="125" t="str">
        <f t="shared" ca="1" si="388"/>
        <v/>
      </c>
      <c r="KXP249" s="125" t="str">
        <f t="shared" ca="1" si="388"/>
        <v/>
      </c>
      <c r="KXQ249" s="125" t="str">
        <f t="shared" ca="1" si="388"/>
        <v/>
      </c>
      <c r="KXR249" s="125" t="str">
        <f t="shared" ca="1" si="388"/>
        <v/>
      </c>
      <c r="KXS249" s="125" t="str">
        <f t="shared" ca="1" si="388"/>
        <v/>
      </c>
      <c r="KXT249" s="125" t="str">
        <f t="shared" ca="1" si="388"/>
        <v/>
      </c>
      <c r="KXU249" s="125" t="str">
        <f t="shared" ca="1" si="388"/>
        <v/>
      </c>
      <c r="KXV249" s="125" t="str">
        <f t="shared" ca="1" si="388"/>
        <v/>
      </c>
      <c r="KXW249" s="125" t="str">
        <f t="shared" ca="1" si="388"/>
        <v/>
      </c>
      <c r="KXX249" s="125" t="str">
        <f t="shared" ca="1" si="388"/>
        <v/>
      </c>
      <c r="KXY249" s="125" t="str">
        <f t="shared" ca="1" si="388"/>
        <v/>
      </c>
      <c r="KXZ249" s="125" t="str">
        <f t="shared" ca="1" si="388"/>
        <v/>
      </c>
      <c r="KYA249" s="125" t="str">
        <f t="shared" ca="1" si="388"/>
        <v/>
      </c>
      <c r="KYB249" s="125" t="str">
        <f t="shared" ca="1" si="388"/>
        <v/>
      </c>
      <c r="KYC249" s="125" t="str">
        <f t="shared" ca="1" si="388"/>
        <v/>
      </c>
      <c r="KYD249" s="125" t="str">
        <f t="shared" ca="1" si="388"/>
        <v/>
      </c>
      <c r="KYE249" s="125" t="str">
        <f t="shared" ca="1" si="388"/>
        <v/>
      </c>
      <c r="KYF249" s="125" t="str">
        <f t="shared" ca="1" si="388"/>
        <v/>
      </c>
      <c r="KYG249" s="125" t="str">
        <f t="shared" ca="1" si="388"/>
        <v/>
      </c>
      <c r="KYH249" s="125" t="str">
        <f t="shared" ca="1" si="388"/>
        <v/>
      </c>
      <c r="KYI249" s="125" t="str">
        <f t="shared" ca="1" si="388"/>
        <v/>
      </c>
      <c r="KYJ249" s="125" t="str">
        <f t="shared" ca="1" si="388"/>
        <v/>
      </c>
      <c r="KYK249" s="125" t="str">
        <f t="shared" ca="1" si="388"/>
        <v/>
      </c>
      <c r="KYL249" s="125" t="str">
        <f t="shared" ca="1" si="388"/>
        <v/>
      </c>
      <c r="KYM249" s="125" t="str">
        <f t="shared" ca="1" si="388"/>
        <v/>
      </c>
      <c r="KYN249" s="125" t="str">
        <f t="shared" ca="1" si="388"/>
        <v/>
      </c>
      <c r="KYO249" s="125" t="str">
        <f t="shared" ca="1" si="388"/>
        <v/>
      </c>
      <c r="KYP249" s="125" t="str">
        <f t="shared" ca="1" si="388"/>
        <v/>
      </c>
      <c r="KYQ249" s="125" t="str">
        <f t="shared" ca="1" si="388"/>
        <v/>
      </c>
      <c r="KYR249" s="125" t="str">
        <f t="shared" ca="1" si="388"/>
        <v/>
      </c>
      <c r="KYS249" s="125" t="str">
        <f t="shared" ca="1" si="388"/>
        <v/>
      </c>
      <c r="KYT249" s="125" t="str">
        <f t="shared" ca="1" si="388"/>
        <v/>
      </c>
      <c r="KYU249" s="125" t="str">
        <f t="shared" ca="1" si="388"/>
        <v/>
      </c>
      <c r="KYV249" s="125" t="str">
        <f t="shared" ca="1" si="388"/>
        <v/>
      </c>
      <c r="KYW249" s="125" t="str">
        <f t="shared" ca="1" si="388"/>
        <v/>
      </c>
      <c r="KYX249" s="125" t="str">
        <f t="shared" ca="1" si="388"/>
        <v/>
      </c>
      <c r="KYY249" s="125" t="str">
        <f t="shared" ca="1" si="388"/>
        <v/>
      </c>
      <c r="KYZ249" s="125" t="str">
        <f t="shared" ca="1" si="388"/>
        <v/>
      </c>
      <c r="KZA249" s="125" t="str">
        <f t="shared" ca="1" si="388"/>
        <v/>
      </c>
      <c r="KZB249" s="125" t="str">
        <f t="shared" ca="1" si="388"/>
        <v/>
      </c>
      <c r="KZC249" s="125" t="str">
        <f t="shared" ca="1" si="388"/>
        <v/>
      </c>
      <c r="KZD249" s="125" t="str">
        <f t="shared" ca="1" si="388"/>
        <v/>
      </c>
      <c r="KZE249" s="125" t="str">
        <f t="shared" ca="1" si="388"/>
        <v/>
      </c>
      <c r="KZF249" s="125" t="str">
        <f t="shared" ca="1" si="388"/>
        <v/>
      </c>
      <c r="KZG249" s="125" t="str">
        <f t="shared" ca="1" si="388"/>
        <v/>
      </c>
      <c r="KZH249" s="125" t="str">
        <f t="shared" ca="1" si="388"/>
        <v/>
      </c>
      <c r="KZI249" s="125" t="str">
        <f t="shared" ca="1" si="388"/>
        <v/>
      </c>
      <c r="KZJ249" s="125" t="str">
        <f t="shared" ca="1" si="388"/>
        <v/>
      </c>
      <c r="KZK249" s="125" t="str">
        <f t="shared" ca="1" si="388"/>
        <v/>
      </c>
      <c r="KZL249" s="125" t="str">
        <f t="shared" ca="1" si="388"/>
        <v/>
      </c>
      <c r="KZM249" s="125" t="str">
        <f t="shared" ca="1" si="388"/>
        <v/>
      </c>
      <c r="KZN249" s="125" t="str">
        <f t="shared" ca="1" si="388"/>
        <v/>
      </c>
      <c r="KZO249" s="125" t="str">
        <f t="shared" ca="1" si="388"/>
        <v/>
      </c>
      <c r="KZP249" s="125" t="str">
        <f t="shared" ca="1" si="388"/>
        <v/>
      </c>
      <c r="KZQ249" s="125" t="str">
        <f t="shared" ref="KZQ249:LCB249" ca="1" si="389">IFERROR(INDEX(UNSPSCDes,MATCH(INDIRECT(ADDRESS(ROW(),COLUMN()-1,4)),UNSPSCCode,0)),"")</f>
        <v/>
      </c>
      <c r="KZR249" s="125" t="str">
        <f t="shared" ca="1" si="389"/>
        <v/>
      </c>
      <c r="KZS249" s="125" t="str">
        <f t="shared" ca="1" si="389"/>
        <v/>
      </c>
      <c r="KZT249" s="125" t="str">
        <f t="shared" ca="1" si="389"/>
        <v/>
      </c>
      <c r="KZU249" s="125" t="str">
        <f t="shared" ca="1" si="389"/>
        <v/>
      </c>
      <c r="KZV249" s="125" t="str">
        <f t="shared" ca="1" si="389"/>
        <v/>
      </c>
      <c r="KZW249" s="125" t="str">
        <f t="shared" ca="1" si="389"/>
        <v/>
      </c>
      <c r="KZX249" s="125" t="str">
        <f t="shared" ca="1" si="389"/>
        <v/>
      </c>
      <c r="KZY249" s="125" t="str">
        <f t="shared" ca="1" si="389"/>
        <v/>
      </c>
      <c r="KZZ249" s="125" t="str">
        <f t="shared" ca="1" si="389"/>
        <v/>
      </c>
      <c r="LAA249" s="125" t="str">
        <f t="shared" ca="1" si="389"/>
        <v/>
      </c>
      <c r="LAB249" s="125" t="str">
        <f t="shared" ca="1" si="389"/>
        <v/>
      </c>
      <c r="LAC249" s="125" t="str">
        <f t="shared" ca="1" si="389"/>
        <v/>
      </c>
      <c r="LAD249" s="125" t="str">
        <f t="shared" ca="1" si="389"/>
        <v/>
      </c>
      <c r="LAE249" s="125" t="str">
        <f t="shared" ca="1" si="389"/>
        <v/>
      </c>
      <c r="LAF249" s="125" t="str">
        <f t="shared" ca="1" si="389"/>
        <v/>
      </c>
      <c r="LAG249" s="125" t="str">
        <f t="shared" ca="1" si="389"/>
        <v/>
      </c>
      <c r="LAH249" s="125" t="str">
        <f t="shared" ca="1" si="389"/>
        <v/>
      </c>
      <c r="LAI249" s="125" t="str">
        <f t="shared" ca="1" si="389"/>
        <v/>
      </c>
      <c r="LAJ249" s="125" t="str">
        <f t="shared" ca="1" si="389"/>
        <v/>
      </c>
      <c r="LAK249" s="125" t="str">
        <f t="shared" ca="1" si="389"/>
        <v/>
      </c>
      <c r="LAL249" s="125" t="str">
        <f t="shared" ca="1" si="389"/>
        <v/>
      </c>
      <c r="LAM249" s="125" t="str">
        <f t="shared" ca="1" si="389"/>
        <v/>
      </c>
      <c r="LAN249" s="125" t="str">
        <f t="shared" ca="1" si="389"/>
        <v/>
      </c>
      <c r="LAO249" s="125" t="str">
        <f t="shared" ca="1" si="389"/>
        <v/>
      </c>
      <c r="LAP249" s="125" t="str">
        <f t="shared" ca="1" si="389"/>
        <v/>
      </c>
      <c r="LAQ249" s="125" t="str">
        <f t="shared" ca="1" si="389"/>
        <v/>
      </c>
      <c r="LAR249" s="125" t="str">
        <f t="shared" ca="1" si="389"/>
        <v/>
      </c>
      <c r="LAS249" s="125" t="str">
        <f t="shared" ca="1" si="389"/>
        <v/>
      </c>
      <c r="LAT249" s="125" t="str">
        <f t="shared" ca="1" si="389"/>
        <v/>
      </c>
      <c r="LAU249" s="125" t="str">
        <f t="shared" ca="1" si="389"/>
        <v/>
      </c>
      <c r="LAV249" s="125" t="str">
        <f t="shared" ca="1" si="389"/>
        <v/>
      </c>
      <c r="LAW249" s="125" t="str">
        <f t="shared" ca="1" si="389"/>
        <v/>
      </c>
      <c r="LAX249" s="125" t="str">
        <f t="shared" ca="1" si="389"/>
        <v/>
      </c>
      <c r="LAY249" s="125" t="str">
        <f t="shared" ca="1" si="389"/>
        <v/>
      </c>
      <c r="LAZ249" s="125" t="str">
        <f t="shared" ca="1" si="389"/>
        <v/>
      </c>
      <c r="LBA249" s="125" t="str">
        <f t="shared" ca="1" si="389"/>
        <v/>
      </c>
      <c r="LBB249" s="125" t="str">
        <f t="shared" ca="1" si="389"/>
        <v/>
      </c>
      <c r="LBC249" s="125" t="str">
        <f t="shared" ca="1" si="389"/>
        <v/>
      </c>
      <c r="LBD249" s="125" t="str">
        <f t="shared" ca="1" si="389"/>
        <v/>
      </c>
      <c r="LBE249" s="125" t="str">
        <f t="shared" ca="1" si="389"/>
        <v/>
      </c>
      <c r="LBF249" s="125" t="str">
        <f t="shared" ca="1" si="389"/>
        <v/>
      </c>
      <c r="LBG249" s="125" t="str">
        <f t="shared" ca="1" si="389"/>
        <v/>
      </c>
      <c r="LBH249" s="125" t="str">
        <f t="shared" ca="1" si="389"/>
        <v/>
      </c>
      <c r="LBI249" s="125" t="str">
        <f t="shared" ca="1" si="389"/>
        <v/>
      </c>
      <c r="LBJ249" s="125" t="str">
        <f t="shared" ca="1" si="389"/>
        <v/>
      </c>
      <c r="LBK249" s="125" t="str">
        <f t="shared" ca="1" si="389"/>
        <v/>
      </c>
      <c r="LBL249" s="125" t="str">
        <f t="shared" ca="1" si="389"/>
        <v/>
      </c>
      <c r="LBM249" s="125" t="str">
        <f t="shared" ca="1" si="389"/>
        <v/>
      </c>
      <c r="LBN249" s="125" t="str">
        <f t="shared" ca="1" si="389"/>
        <v/>
      </c>
      <c r="LBO249" s="125" t="str">
        <f t="shared" ca="1" si="389"/>
        <v/>
      </c>
      <c r="LBP249" s="125" t="str">
        <f t="shared" ca="1" si="389"/>
        <v/>
      </c>
      <c r="LBQ249" s="125" t="str">
        <f t="shared" ca="1" si="389"/>
        <v/>
      </c>
      <c r="LBR249" s="125" t="str">
        <f t="shared" ca="1" si="389"/>
        <v/>
      </c>
      <c r="LBS249" s="125" t="str">
        <f t="shared" ca="1" si="389"/>
        <v/>
      </c>
      <c r="LBT249" s="125" t="str">
        <f t="shared" ca="1" si="389"/>
        <v/>
      </c>
      <c r="LBU249" s="125" t="str">
        <f t="shared" ca="1" si="389"/>
        <v/>
      </c>
      <c r="LBV249" s="125" t="str">
        <f t="shared" ca="1" si="389"/>
        <v/>
      </c>
      <c r="LBW249" s="125" t="str">
        <f t="shared" ca="1" si="389"/>
        <v/>
      </c>
      <c r="LBX249" s="125" t="str">
        <f t="shared" ca="1" si="389"/>
        <v/>
      </c>
      <c r="LBY249" s="125" t="str">
        <f t="shared" ca="1" si="389"/>
        <v/>
      </c>
      <c r="LBZ249" s="125" t="str">
        <f t="shared" ca="1" si="389"/>
        <v/>
      </c>
      <c r="LCA249" s="125" t="str">
        <f t="shared" ca="1" si="389"/>
        <v/>
      </c>
      <c r="LCB249" s="125" t="str">
        <f t="shared" ca="1" si="389"/>
        <v/>
      </c>
      <c r="LCC249" s="125" t="str">
        <f t="shared" ref="LCC249:LEN249" ca="1" si="390">IFERROR(INDEX(UNSPSCDes,MATCH(INDIRECT(ADDRESS(ROW(),COLUMN()-1,4)),UNSPSCCode,0)),"")</f>
        <v/>
      </c>
      <c r="LCD249" s="125" t="str">
        <f t="shared" ca="1" si="390"/>
        <v/>
      </c>
      <c r="LCE249" s="125" t="str">
        <f t="shared" ca="1" si="390"/>
        <v/>
      </c>
      <c r="LCF249" s="125" t="str">
        <f t="shared" ca="1" si="390"/>
        <v/>
      </c>
      <c r="LCG249" s="125" t="str">
        <f t="shared" ca="1" si="390"/>
        <v/>
      </c>
      <c r="LCH249" s="125" t="str">
        <f t="shared" ca="1" si="390"/>
        <v/>
      </c>
      <c r="LCI249" s="125" t="str">
        <f t="shared" ca="1" si="390"/>
        <v/>
      </c>
      <c r="LCJ249" s="125" t="str">
        <f t="shared" ca="1" si="390"/>
        <v/>
      </c>
      <c r="LCK249" s="125" t="str">
        <f t="shared" ca="1" si="390"/>
        <v/>
      </c>
      <c r="LCL249" s="125" t="str">
        <f t="shared" ca="1" si="390"/>
        <v/>
      </c>
      <c r="LCM249" s="125" t="str">
        <f t="shared" ca="1" si="390"/>
        <v/>
      </c>
      <c r="LCN249" s="125" t="str">
        <f t="shared" ca="1" si="390"/>
        <v/>
      </c>
      <c r="LCO249" s="125" t="str">
        <f t="shared" ca="1" si="390"/>
        <v/>
      </c>
      <c r="LCP249" s="125" t="str">
        <f t="shared" ca="1" si="390"/>
        <v/>
      </c>
      <c r="LCQ249" s="125" t="str">
        <f t="shared" ca="1" si="390"/>
        <v/>
      </c>
      <c r="LCR249" s="125" t="str">
        <f t="shared" ca="1" si="390"/>
        <v/>
      </c>
      <c r="LCS249" s="125" t="str">
        <f t="shared" ca="1" si="390"/>
        <v/>
      </c>
      <c r="LCT249" s="125" t="str">
        <f t="shared" ca="1" si="390"/>
        <v/>
      </c>
      <c r="LCU249" s="125" t="str">
        <f t="shared" ca="1" si="390"/>
        <v/>
      </c>
      <c r="LCV249" s="125" t="str">
        <f t="shared" ca="1" si="390"/>
        <v/>
      </c>
      <c r="LCW249" s="125" t="str">
        <f t="shared" ca="1" si="390"/>
        <v/>
      </c>
      <c r="LCX249" s="125" t="str">
        <f t="shared" ca="1" si="390"/>
        <v/>
      </c>
      <c r="LCY249" s="125" t="str">
        <f t="shared" ca="1" si="390"/>
        <v/>
      </c>
      <c r="LCZ249" s="125" t="str">
        <f t="shared" ca="1" si="390"/>
        <v/>
      </c>
      <c r="LDA249" s="125" t="str">
        <f t="shared" ca="1" si="390"/>
        <v/>
      </c>
      <c r="LDB249" s="125" t="str">
        <f t="shared" ca="1" si="390"/>
        <v/>
      </c>
      <c r="LDC249" s="125" t="str">
        <f t="shared" ca="1" si="390"/>
        <v/>
      </c>
      <c r="LDD249" s="125" t="str">
        <f t="shared" ca="1" si="390"/>
        <v/>
      </c>
      <c r="LDE249" s="125" t="str">
        <f t="shared" ca="1" si="390"/>
        <v/>
      </c>
      <c r="LDF249" s="125" t="str">
        <f t="shared" ca="1" si="390"/>
        <v/>
      </c>
      <c r="LDG249" s="125" t="str">
        <f t="shared" ca="1" si="390"/>
        <v/>
      </c>
      <c r="LDH249" s="125" t="str">
        <f t="shared" ca="1" si="390"/>
        <v/>
      </c>
      <c r="LDI249" s="125" t="str">
        <f t="shared" ca="1" si="390"/>
        <v/>
      </c>
      <c r="LDJ249" s="125" t="str">
        <f t="shared" ca="1" si="390"/>
        <v/>
      </c>
      <c r="LDK249" s="125" t="str">
        <f t="shared" ca="1" si="390"/>
        <v/>
      </c>
      <c r="LDL249" s="125" t="str">
        <f t="shared" ca="1" si="390"/>
        <v/>
      </c>
      <c r="LDM249" s="125" t="str">
        <f t="shared" ca="1" si="390"/>
        <v/>
      </c>
      <c r="LDN249" s="125" t="str">
        <f t="shared" ca="1" si="390"/>
        <v/>
      </c>
      <c r="LDO249" s="125" t="str">
        <f t="shared" ca="1" si="390"/>
        <v/>
      </c>
      <c r="LDP249" s="125" t="str">
        <f t="shared" ca="1" si="390"/>
        <v/>
      </c>
      <c r="LDQ249" s="125" t="str">
        <f t="shared" ca="1" si="390"/>
        <v/>
      </c>
      <c r="LDR249" s="125" t="str">
        <f t="shared" ca="1" si="390"/>
        <v/>
      </c>
      <c r="LDS249" s="125" t="str">
        <f t="shared" ca="1" si="390"/>
        <v/>
      </c>
      <c r="LDT249" s="125" t="str">
        <f t="shared" ca="1" si="390"/>
        <v/>
      </c>
      <c r="LDU249" s="125" t="str">
        <f t="shared" ca="1" si="390"/>
        <v/>
      </c>
      <c r="LDV249" s="125" t="str">
        <f t="shared" ca="1" si="390"/>
        <v/>
      </c>
      <c r="LDW249" s="125" t="str">
        <f t="shared" ca="1" si="390"/>
        <v/>
      </c>
      <c r="LDX249" s="125" t="str">
        <f t="shared" ca="1" si="390"/>
        <v/>
      </c>
      <c r="LDY249" s="125" t="str">
        <f t="shared" ca="1" si="390"/>
        <v/>
      </c>
      <c r="LDZ249" s="125" t="str">
        <f t="shared" ca="1" si="390"/>
        <v/>
      </c>
      <c r="LEA249" s="125" t="str">
        <f t="shared" ca="1" si="390"/>
        <v/>
      </c>
      <c r="LEB249" s="125" t="str">
        <f t="shared" ca="1" si="390"/>
        <v/>
      </c>
      <c r="LEC249" s="125" t="str">
        <f t="shared" ca="1" si="390"/>
        <v/>
      </c>
      <c r="LED249" s="125" t="str">
        <f t="shared" ca="1" si="390"/>
        <v/>
      </c>
      <c r="LEE249" s="125" t="str">
        <f t="shared" ca="1" si="390"/>
        <v/>
      </c>
      <c r="LEF249" s="125" t="str">
        <f t="shared" ca="1" si="390"/>
        <v/>
      </c>
      <c r="LEG249" s="125" t="str">
        <f t="shared" ca="1" si="390"/>
        <v/>
      </c>
      <c r="LEH249" s="125" t="str">
        <f t="shared" ca="1" si="390"/>
        <v/>
      </c>
      <c r="LEI249" s="125" t="str">
        <f t="shared" ca="1" si="390"/>
        <v/>
      </c>
      <c r="LEJ249" s="125" t="str">
        <f t="shared" ca="1" si="390"/>
        <v/>
      </c>
      <c r="LEK249" s="125" t="str">
        <f t="shared" ca="1" si="390"/>
        <v/>
      </c>
      <c r="LEL249" s="125" t="str">
        <f t="shared" ca="1" si="390"/>
        <v/>
      </c>
      <c r="LEM249" s="125" t="str">
        <f t="shared" ca="1" si="390"/>
        <v/>
      </c>
      <c r="LEN249" s="125" t="str">
        <f t="shared" ca="1" si="390"/>
        <v/>
      </c>
      <c r="LEO249" s="125" t="str">
        <f t="shared" ref="LEO249:LGZ249" ca="1" si="391">IFERROR(INDEX(UNSPSCDes,MATCH(INDIRECT(ADDRESS(ROW(),COLUMN()-1,4)),UNSPSCCode,0)),"")</f>
        <v/>
      </c>
      <c r="LEP249" s="125" t="str">
        <f t="shared" ca="1" si="391"/>
        <v/>
      </c>
      <c r="LEQ249" s="125" t="str">
        <f t="shared" ca="1" si="391"/>
        <v/>
      </c>
      <c r="LER249" s="125" t="str">
        <f t="shared" ca="1" si="391"/>
        <v/>
      </c>
      <c r="LES249" s="125" t="str">
        <f t="shared" ca="1" si="391"/>
        <v/>
      </c>
      <c r="LET249" s="125" t="str">
        <f t="shared" ca="1" si="391"/>
        <v/>
      </c>
      <c r="LEU249" s="125" t="str">
        <f t="shared" ca="1" si="391"/>
        <v/>
      </c>
      <c r="LEV249" s="125" t="str">
        <f t="shared" ca="1" si="391"/>
        <v/>
      </c>
      <c r="LEW249" s="125" t="str">
        <f t="shared" ca="1" si="391"/>
        <v/>
      </c>
      <c r="LEX249" s="125" t="str">
        <f t="shared" ca="1" si="391"/>
        <v/>
      </c>
      <c r="LEY249" s="125" t="str">
        <f t="shared" ca="1" si="391"/>
        <v/>
      </c>
      <c r="LEZ249" s="125" t="str">
        <f t="shared" ca="1" si="391"/>
        <v/>
      </c>
      <c r="LFA249" s="125" t="str">
        <f t="shared" ca="1" si="391"/>
        <v/>
      </c>
      <c r="LFB249" s="125" t="str">
        <f t="shared" ca="1" si="391"/>
        <v/>
      </c>
      <c r="LFC249" s="125" t="str">
        <f t="shared" ca="1" si="391"/>
        <v/>
      </c>
      <c r="LFD249" s="125" t="str">
        <f t="shared" ca="1" si="391"/>
        <v/>
      </c>
      <c r="LFE249" s="125" t="str">
        <f t="shared" ca="1" si="391"/>
        <v/>
      </c>
      <c r="LFF249" s="125" t="str">
        <f t="shared" ca="1" si="391"/>
        <v/>
      </c>
      <c r="LFG249" s="125" t="str">
        <f t="shared" ca="1" si="391"/>
        <v/>
      </c>
      <c r="LFH249" s="125" t="str">
        <f t="shared" ca="1" si="391"/>
        <v/>
      </c>
      <c r="LFI249" s="125" t="str">
        <f t="shared" ca="1" si="391"/>
        <v/>
      </c>
      <c r="LFJ249" s="125" t="str">
        <f t="shared" ca="1" si="391"/>
        <v/>
      </c>
      <c r="LFK249" s="125" t="str">
        <f t="shared" ca="1" si="391"/>
        <v/>
      </c>
      <c r="LFL249" s="125" t="str">
        <f t="shared" ca="1" si="391"/>
        <v/>
      </c>
      <c r="LFM249" s="125" t="str">
        <f t="shared" ca="1" si="391"/>
        <v/>
      </c>
      <c r="LFN249" s="125" t="str">
        <f t="shared" ca="1" si="391"/>
        <v/>
      </c>
      <c r="LFO249" s="125" t="str">
        <f t="shared" ca="1" si="391"/>
        <v/>
      </c>
      <c r="LFP249" s="125" t="str">
        <f t="shared" ca="1" si="391"/>
        <v/>
      </c>
      <c r="LFQ249" s="125" t="str">
        <f t="shared" ca="1" si="391"/>
        <v/>
      </c>
      <c r="LFR249" s="125" t="str">
        <f t="shared" ca="1" si="391"/>
        <v/>
      </c>
      <c r="LFS249" s="125" t="str">
        <f t="shared" ca="1" si="391"/>
        <v/>
      </c>
      <c r="LFT249" s="125" t="str">
        <f t="shared" ca="1" si="391"/>
        <v/>
      </c>
      <c r="LFU249" s="125" t="str">
        <f t="shared" ca="1" si="391"/>
        <v/>
      </c>
      <c r="LFV249" s="125" t="str">
        <f t="shared" ca="1" si="391"/>
        <v/>
      </c>
      <c r="LFW249" s="125" t="str">
        <f t="shared" ca="1" si="391"/>
        <v/>
      </c>
      <c r="LFX249" s="125" t="str">
        <f t="shared" ca="1" si="391"/>
        <v/>
      </c>
      <c r="LFY249" s="125" t="str">
        <f t="shared" ca="1" si="391"/>
        <v/>
      </c>
      <c r="LFZ249" s="125" t="str">
        <f t="shared" ca="1" si="391"/>
        <v/>
      </c>
      <c r="LGA249" s="125" t="str">
        <f t="shared" ca="1" si="391"/>
        <v/>
      </c>
      <c r="LGB249" s="125" t="str">
        <f t="shared" ca="1" si="391"/>
        <v/>
      </c>
      <c r="LGC249" s="125" t="str">
        <f t="shared" ca="1" si="391"/>
        <v/>
      </c>
      <c r="LGD249" s="125" t="str">
        <f t="shared" ca="1" si="391"/>
        <v/>
      </c>
      <c r="LGE249" s="125" t="str">
        <f t="shared" ca="1" si="391"/>
        <v/>
      </c>
      <c r="LGF249" s="125" t="str">
        <f t="shared" ca="1" si="391"/>
        <v/>
      </c>
      <c r="LGG249" s="125" t="str">
        <f t="shared" ca="1" si="391"/>
        <v/>
      </c>
      <c r="LGH249" s="125" t="str">
        <f t="shared" ca="1" si="391"/>
        <v/>
      </c>
      <c r="LGI249" s="125" t="str">
        <f t="shared" ca="1" si="391"/>
        <v/>
      </c>
      <c r="LGJ249" s="125" t="str">
        <f t="shared" ca="1" si="391"/>
        <v/>
      </c>
      <c r="LGK249" s="125" t="str">
        <f t="shared" ca="1" si="391"/>
        <v/>
      </c>
      <c r="LGL249" s="125" t="str">
        <f t="shared" ca="1" si="391"/>
        <v/>
      </c>
      <c r="LGM249" s="125" t="str">
        <f t="shared" ca="1" si="391"/>
        <v/>
      </c>
      <c r="LGN249" s="125" t="str">
        <f t="shared" ca="1" si="391"/>
        <v/>
      </c>
      <c r="LGO249" s="125" t="str">
        <f t="shared" ca="1" si="391"/>
        <v/>
      </c>
      <c r="LGP249" s="125" t="str">
        <f t="shared" ca="1" si="391"/>
        <v/>
      </c>
      <c r="LGQ249" s="125" t="str">
        <f t="shared" ca="1" si="391"/>
        <v/>
      </c>
      <c r="LGR249" s="125" t="str">
        <f t="shared" ca="1" si="391"/>
        <v/>
      </c>
      <c r="LGS249" s="125" t="str">
        <f t="shared" ca="1" si="391"/>
        <v/>
      </c>
      <c r="LGT249" s="125" t="str">
        <f t="shared" ca="1" si="391"/>
        <v/>
      </c>
      <c r="LGU249" s="125" t="str">
        <f t="shared" ca="1" si="391"/>
        <v/>
      </c>
      <c r="LGV249" s="125" t="str">
        <f t="shared" ca="1" si="391"/>
        <v/>
      </c>
      <c r="LGW249" s="125" t="str">
        <f t="shared" ca="1" si="391"/>
        <v/>
      </c>
      <c r="LGX249" s="125" t="str">
        <f t="shared" ca="1" si="391"/>
        <v/>
      </c>
      <c r="LGY249" s="125" t="str">
        <f t="shared" ca="1" si="391"/>
        <v/>
      </c>
      <c r="LGZ249" s="125" t="str">
        <f t="shared" ca="1" si="391"/>
        <v/>
      </c>
      <c r="LHA249" s="125" t="str">
        <f t="shared" ref="LHA249:LJL249" ca="1" si="392">IFERROR(INDEX(UNSPSCDes,MATCH(INDIRECT(ADDRESS(ROW(),COLUMN()-1,4)),UNSPSCCode,0)),"")</f>
        <v/>
      </c>
      <c r="LHB249" s="125" t="str">
        <f t="shared" ca="1" si="392"/>
        <v/>
      </c>
      <c r="LHC249" s="125" t="str">
        <f t="shared" ca="1" si="392"/>
        <v/>
      </c>
      <c r="LHD249" s="125" t="str">
        <f t="shared" ca="1" si="392"/>
        <v/>
      </c>
      <c r="LHE249" s="125" t="str">
        <f t="shared" ca="1" si="392"/>
        <v/>
      </c>
      <c r="LHF249" s="125" t="str">
        <f t="shared" ca="1" si="392"/>
        <v/>
      </c>
      <c r="LHG249" s="125" t="str">
        <f t="shared" ca="1" si="392"/>
        <v/>
      </c>
      <c r="LHH249" s="125" t="str">
        <f t="shared" ca="1" si="392"/>
        <v/>
      </c>
      <c r="LHI249" s="125" t="str">
        <f t="shared" ca="1" si="392"/>
        <v/>
      </c>
      <c r="LHJ249" s="125" t="str">
        <f t="shared" ca="1" si="392"/>
        <v/>
      </c>
      <c r="LHK249" s="125" t="str">
        <f t="shared" ca="1" si="392"/>
        <v/>
      </c>
      <c r="LHL249" s="125" t="str">
        <f t="shared" ca="1" si="392"/>
        <v/>
      </c>
      <c r="LHM249" s="125" t="str">
        <f t="shared" ca="1" si="392"/>
        <v/>
      </c>
      <c r="LHN249" s="125" t="str">
        <f t="shared" ca="1" si="392"/>
        <v/>
      </c>
      <c r="LHO249" s="125" t="str">
        <f t="shared" ca="1" si="392"/>
        <v/>
      </c>
      <c r="LHP249" s="125" t="str">
        <f t="shared" ca="1" si="392"/>
        <v/>
      </c>
      <c r="LHQ249" s="125" t="str">
        <f t="shared" ca="1" si="392"/>
        <v/>
      </c>
      <c r="LHR249" s="125" t="str">
        <f t="shared" ca="1" si="392"/>
        <v/>
      </c>
      <c r="LHS249" s="125" t="str">
        <f t="shared" ca="1" si="392"/>
        <v/>
      </c>
      <c r="LHT249" s="125" t="str">
        <f t="shared" ca="1" si="392"/>
        <v/>
      </c>
      <c r="LHU249" s="125" t="str">
        <f t="shared" ca="1" si="392"/>
        <v/>
      </c>
      <c r="LHV249" s="125" t="str">
        <f t="shared" ca="1" si="392"/>
        <v/>
      </c>
      <c r="LHW249" s="125" t="str">
        <f t="shared" ca="1" si="392"/>
        <v/>
      </c>
      <c r="LHX249" s="125" t="str">
        <f t="shared" ca="1" si="392"/>
        <v/>
      </c>
      <c r="LHY249" s="125" t="str">
        <f t="shared" ca="1" si="392"/>
        <v/>
      </c>
      <c r="LHZ249" s="125" t="str">
        <f t="shared" ca="1" si="392"/>
        <v/>
      </c>
      <c r="LIA249" s="125" t="str">
        <f t="shared" ca="1" si="392"/>
        <v/>
      </c>
      <c r="LIB249" s="125" t="str">
        <f t="shared" ca="1" si="392"/>
        <v/>
      </c>
      <c r="LIC249" s="125" t="str">
        <f t="shared" ca="1" si="392"/>
        <v/>
      </c>
      <c r="LID249" s="125" t="str">
        <f t="shared" ca="1" si="392"/>
        <v/>
      </c>
      <c r="LIE249" s="125" t="str">
        <f t="shared" ca="1" si="392"/>
        <v/>
      </c>
      <c r="LIF249" s="125" t="str">
        <f t="shared" ca="1" si="392"/>
        <v/>
      </c>
      <c r="LIG249" s="125" t="str">
        <f t="shared" ca="1" si="392"/>
        <v/>
      </c>
      <c r="LIH249" s="125" t="str">
        <f t="shared" ca="1" si="392"/>
        <v/>
      </c>
      <c r="LII249" s="125" t="str">
        <f t="shared" ca="1" si="392"/>
        <v/>
      </c>
      <c r="LIJ249" s="125" t="str">
        <f t="shared" ca="1" si="392"/>
        <v/>
      </c>
      <c r="LIK249" s="125" t="str">
        <f t="shared" ca="1" si="392"/>
        <v/>
      </c>
      <c r="LIL249" s="125" t="str">
        <f t="shared" ca="1" si="392"/>
        <v/>
      </c>
      <c r="LIM249" s="125" t="str">
        <f t="shared" ca="1" si="392"/>
        <v/>
      </c>
      <c r="LIN249" s="125" t="str">
        <f t="shared" ca="1" si="392"/>
        <v/>
      </c>
      <c r="LIO249" s="125" t="str">
        <f t="shared" ca="1" si="392"/>
        <v/>
      </c>
      <c r="LIP249" s="125" t="str">
        <f t="shared" ca="1" si="392"/>
        <v/>
      </c>
      <c r="LIQ249" s="125" t="str">
        <f t="shared" ca="1" si="392"/>
        <v/>
      </c>
      <c r="LIR249" s="125" t="str">
        <f t="shared" ca="1" si="392"/>
        <v/>
      </c>
      <c r="LIS249" s="125" t="str">
        <f t="shared" ca="1" si="392"/>
        <v/>
      </c>
      <c r="LIT249" s="125" t="str">
        <f t="shared" ca="1" si="392"/>
        <v/>
      </c>
      <c r="LIU249" s="125" t="str">
        <f t="shared" ca="1" si="392"/>
        <v/>
      </c>
      <c r="LIV249" s="125" t="str">
        <f t="shared" ca="1" si="392"/>
        <v/>
      </c>
      <c r="LIW249" s="125" t="str">
        <f t="shared" ca="1" si="392"/>
        <v/>
      </c>
      <c r="LIX249" s="125" t="str">
        <f t="shared" ca="1" si="392"/>
        <v/>
      </c>
      <c r="LIY249" s="125" t="str">
        <f t="shared" ca="1" si="392"/>
        <v/>
      </c>
      <c r="LIZ249" s="125" t="str">
        <f t="shared" ca="1" si="392"/>
        <v/>
      </c>
      <c r="LJA249" s="125" t="str">
        <f t="shared" ca="1" si="392"/>
        <v/>
      </c>
      <c r="LJB249" s="125" t="str">
        <f t="shared" ca="1" si="392"/>
        <v/>
      </c>
      <c r="LJC249" s="125" t="str">
        <f t="shared" ca="1" si="392"/>
        <v/>
      </c>
      <c r="LJD249" s="125" t="str">
        <f t="shared" ca="1" si="392"/>
        <v/>
      </c>
      <c r="LJE249" s="125" t="str">
        <f t="shared" ca="1" si="392"/>
        <v/>
      </c>
      <c r="LJF249" s="125" t="str">
        <f t="shared" ca="1" si="392"/>
        <v/>
      </c>
      <c r="LJG249" s="125" t="str">
        <f t="shared" ca="1" si="392"/>
        <v/>
      </c>
      <c r="LJH249" s="125" t="str">
        <f t="shared" ca="1" si="392"/>
        <v/>
      </c>
      <c r="LJI249" s="125" t="str">
        <f t="shared" ca="1" si="392"/>
        <v/>
      </c>
      <c r="LJJ249" s="125" t="str">
        <f t="shared" ca="1" si="392"/>
        <v/>
      </c>
      <c r="LJK249" s="125" t="str">
        <f t="shared" ca="1" si="392"/>
        <v/>
      </c>
      <c r="LJL249" s="125" t="str">
        <f t="shared" ca="1" si="392"/>
        <v/>
      </c>
      <c r="LJM249" s="125" t="str">
        <f t="shared" ref="LJM249:LLX249" ca="1" si="393">IFERROR(INDEX(UNSPSCDes,MATCH(INDIRECT(ADDRESS(ROW(),COLUMN()-1,4)),UNSPSCCode,0)),"")</f>
        <v/>
      </c>
      <c r="LJN249" s="125" t="str">
        <f t="shared" ca="1" si="393"/>
        <v/>
      </c>
      <c r="LJO249" s="125" t="str">
        <f t="shared" ca="1" si="393"/>
        <v/>
      </c>
      <c r="LJP249" s="125" t="str">
        <f t="shared" ca="1" si="393"/>
        <v/>
      </c>
      <c r="LJQ249" s="125" t="str">
        <f t="shared" ca="1" si="393"/>
        <v/>
      </c>
      <c r="LJR249" s="125" t="str">
        <f t="shared" ca="1" si="393"/>
        <v/>
      </c>
      <c r="LJS249" s="125" t="str">
        <f t="shared" ca="1" si="393"/>
        <v/>
      </c>
      <c r="LJT249" s="125" t="str">
        <f t="shared" ca="1" si="393"/>
        <v/>
      </c>
      <c r="LJU249" s="125" t="str">
        <f t="shared" ca="1" si="393"/>
        <v/>
      </c>
      <c r="LJV249" s="125" t="str">
        <f t="shared" ca="1" si="393"/>
        <v/>
      </c>
      <c r="LJW249" s="125" t="str">
        <f t="shared" ca="1" si="393"/>
        <v/>
      </c>
      <c r="LJX249" s="125" t="str">
        <f t="shared" ca="1" si="393"/>
        <v/>
      </c>
      <c r="LJY249" s="125" t="str">
        <f t="shared" ca="1" si="393"/>
        <v/>
      </c>
      <c r="LJZ249" s="125" t="str">
        <f t="shared" ca="1" si="393"/>
        <v/>
      </c>
      <c r="LKA249" s="125" t="str">
        <f t="shared" ca="1" si="393"/>
        <v/>
      </c>
      <c r="LKB249" s="125" t="str">
        <f t="shared" ca="1" si="393"/>
        <v/>
      </c>
      <c r="LKC249" s="125" t="str">
        <f t="shared" ca="1" si="393"/>
        <v/>
      </c>
      <c r="LKD249" s="125" t="str">
        <f t="shared" ca="1" si="393"/>
        <v/>
      </c>
      <c r="LKE249" s="125" t="str">
        <f t="shared" ca="1" si="393"/>
        <v/>
      </c>
      <c r="LKF249" s="125" t="str">
        <f t="shared" ca="1" si="393"/>
        <v/>
      </c>
      <c r="LKG249" s="125" t="str">
        <f t="shared" ca="1" si="393"/>
        <v/>
      </c>
      <c r="LKH249" s="125" t="str">
        <f t="shared" ca="1" si="393"/>
        <v/>
      </c>
      <c r="LKI249" s="125" t="str">
        <f t="shared" ca="1" si="393"/>
        <v/>
      </c>
      <c r="LKJ249" s="125" t="str">
        <f t="shared" ca="1" si="393"/>
        <v/>
      </c>
      <c r="LKK249" s="125" t="str">
        <f t="shared" ca="1" si="393"/>
        <v/>
      </c>
      <c r="LKL249" s="125" t="str">
        <f t="shared" ca="1" si="393"/>
        <v/>
      </c>
      <c r="LKM249" s="125" t="str">
        <f t="shared" ca="1" si="393"/>
        <v/>
      </c>
      <c r="LKN249" s="125" t="str">
        <f t="shared" ca="1" si="393"/>
        <v/>
      </c>
      <c r="LKO249" s="125" t="str">
        <f t="shared" ca="1" si="393"/>
        <v/>
      </c>
      <c r="LKP249" s="125" t="str">
        <f t="shared" ca="1" si="393"/>
        <v/>
      </c>
      <c r="LKQ249" s="125" t="str">
        <f t="shared" ca="1" si="393"/>
        <v/>
      </c>
      <c r="LKR249" s="125" t="str">
        <f t="shared" ca="1" si="393"/>
        <v/>
      </c>
      <c r="LKS249" s="125" t="str">
        <f t="shared" ca="1" si="393"/>
        <v/>
      </c>
      <c r="LKT249" s="125" t="str">
        <f t="shared" ca="1" si="393"/>
        <v/>
      </c>
      <c r="LKU249" s="125" t="str">
        <f t="shared" ca="1" si="393"/>
        <v/>
      </c>
      <c r="LKV249" s="125" t="str">
        <f t="shared" ca="1" si="393"/>
        <v/>
      </c>
      <c r="LKW249" s="125" t="str">
        <f t="shared" ca="1" si="393"/>
        <v/>
      </c>
      <c r="LKX249" s="125" t="str">
        <f t="shared" ca="1" si="393"/>
        <v/>
      </c>
      <c r="LKY249" s="125" t="str">
        <f t="shared" ca="1" si="393"/>
        <v/>
      </c>
      <c r="LKZ249" s="125" t="str">
        <f t="shared" ca="1" si="393"/>
        <v/>
      </c>
      <c r="LLA249" s="125" t="str">
        <f t="shared" ca="1" si="393"/>
        <v/>
      </c>
      <c r="LLB249" s="125" t="str">
        <f t="shared" ca="1" si="393"/>
        <v/>
      </c>
      <c r="LLC249" s="125" t="str">
        <f t="shared" ca="1" si="393"/>
        <v/>
      </c>
      <c r="LLD249" s="125" t="str">
        <f t="shared" ca="1" si="393"/>
        <v/>
      </c>
      <c r="LLE249" s="125" t="str">
        <f t="shared" ca="1" si="393"/>
        <v/>
      </c>
      <c r="LLF249" s="125" t="str">
        <f t="shared" ca="1" si="393"/>
        <v/>
      </c>
      <c r="LLG249" s="125" t="str">
        <f t="shared" ca="1" si="393"/>
        <v/>
      </c>
      <c r="LLH249" s="125" t="str">
        <f t="shared" ca="1" si="393"/>
        <v/>
      </c>
      <c r="LLI249" s="125" t="str">
        <f t="shared" ca="1" si="393"/>
        <v/>
      </c>
      <c r="LLJ249" s="125" t="str">
        <f t="shared" ca="1" si="393"/>
        <v/>
      </c>
      <c r="LLK249" s="125" t="str">
        <f t="shared" ca="1" si="393"/>
        <v/>
      </c>
      <c r="LLL249" s="125" t="str">
        <f t="shared" ca="1" si="393"/>
        <v/>
      </c>
      <c r="LLM249" s="125" t="str">
        <f t="shared" ca="1" si="393"/>
        <v/>
      </c>
      <c r="LLN249" s="125" t="str">
        <f t="shared" ca="1" si="393"/>
        <v/>
      </c>
      <c r="LLO249" s="125" t="str">
        <f t="shared" ca="1" si="393"/>
        <v/>
      </c>
      <c r="LLP249" s="125" t="str">
        <f t="shared" ca="1" si="393"/>
        <v/>
      </c>
      <c r="LLQ249" s="125" t="str">
        <f t="shared" ca="1" si="393"/>
        <v/>
      </c>
      <c r="LLR249" s="125" t="str">
        <f t="shared" ca="1" si="393"/>
        <v/>
      </c>
      <c r="LLS249" s="125" t="str">
        <f t="shared" ca="1" si="393"/>
        <v/>
      </c>
      <c r="LLT249" s="125" t="str">
        <f t="shared" ca="1" si="393"/>
        <v/>
      </c>
      <c r="LLU249" s="125" t="str">
        <f t="shared" ca="1" si="393"/>
        <v/>
      </c>
      <c r="LLV249" s="125" t="str">
        <f t="shared" ca="1" si="393"/>
        <v/>
      </c>
      <c r="LLW249" s="125" t="str">
        <f t="shared" ca="1" si="393"/>
        <v/>
      </c>
      <c r="LLX249" s="125" t="str">
        <f t="shared" ca="1" si="393"/>
        <v/>
      </c>
      <c r="LLY249" s="125" t="str">
        <f t="shared" ref="LLY249:LOJ249" ca="1" si="394">IFERROR(INDEX(UNSPSCDes,MATCH(INDIRECT(ADDRESS(ROW(),COLUMN()-1,4)),UNSPSCCode,0)),"")</f>
        <v/>
      </c>
      <c r="LLZ249" s="125" t="str">
        <f t="shared" ca="1" si="394"/>
        <v/>
      </c>
      <c r="LMA249" s="125" t="str">
        <f t="shared" ca="1" si="394"/>
        <v/>
      </c>
      <c r="LMB249" s="125" t="str">
        <f t="shared" ca="1" si="394"/>
        <v/>
      </c>
      <c r="LMC249" s="125" t="str">
        <f t="shared" ca="1" si="394"/>
        <v/>
      </c>
      <c r="LMD249" s="125" t="str">
        <f t="shared" ca="1" si="394"/>
        <v/>
      </c>
      <c r="LME249" s="125" t="str">
        <f t="shared" ca="1" si="394"/>
        <v/>
      </c>
      <c r="LMF249" s="125" t="str">
        <f t="shared" ca="1" si="394"/>
        <v/>
      </c>
      <c r="LMG249" s="125" t="str">
        <f t="shared" ca="1" si="394"/>
        <v/>
      </c>
      <c r="LMH249" s="125" t="str">
        <f t="shared" ca="1" si="394"/>
        <v/>
      </c>
      <c r="LMI249" s="125" t="str">
        <f t="shared" ca="1" si="394"/>
        <v/>
      </c>
      <c r="LMJ249" s="125" t="str">
        <f t="shared" ca="1" si="394"/>
        <v/>
      </c>
      <c r="LMK249" s="125" t="str">
        <f t="shared" ca="1" si="394"/>
        <v/>
      </c>
      <c r="LML249" s="125" t="str">
        <f t="shared" ca="1" si="394"/>
        <v/>
      </c>
      <c r="LMM249" s="125" t="str">
        <f t="shared" ca="1" si="394"/>
        <v/>
      </c>
      <c r="LMN249" s="125" t="str">
        <f t="shared" ca="1" si="394"/>
        <v/>
      </c>
      <c r="LMO249" s="125" t="str">
        <f t="shared" ca="1" si="394"/>
        <v/>
      </c>
      <c r="LMP249" s="125" t="str">
        <f t="shared" ca="1" si="394"/>
        <v/>
      </c>
      <c r="LMQ249" s="125" t="str">
        <f t="shared" ca="1" si="394"/>
        <v/>
      </c>
      <c r="LMR249" s="125" t="str">
        <f t="shared" ca="1" si="394"/>
        <v/>
      </c>
      <c r="LMS249" s="125" t="str">
        <f t="shared" ca="1" si="394"/>
        <v/>
      </c>
      <c r="LMT249" s="125" t="str">
        <f t="shared" ca="1" si="394"/>
        <v/>
      </c>
      <c r="LMU249" s="125" t="str">
        <f t="shared" ca="1" si="394"/>
        <v/>
      </c>
      <c r="LMV249" s="125" t="str">
        <f t="shared" ca="1" si="394"/>
        <v/>
      </c>
      <c r="LMW249" s="125" t="str">
        <f t="shared" ca="1" si="394"/>
        <v/>
      </c>
      <c r="LMX249" s="125" t="str">
        <f t="shared" ca="1" si="394"/>
        <v/>
      </c>
      <c r="LMY249" s="125" t="str">
        <f t="shared" ca="1" si="394"/>
        <v/>
      </c>
      <c r="LMZ249" s="125" t="str">
        <f t="shared" ca="1" si="394"/>
        <v/>
      </c>
      <c r="LNA249" s="125" t="str">
        <f t="shared" ca="1" si="394"/>
        <v/>
      </c>
      <c r="LNB249" s="125" t="str">
        <f t="shared" ca="1" si="394"/>
        <v/>
      </c>
      <c r="LNC249" s="125" t="str">
        <f t="shared" ca="1" si="394"/>
        <v/>
      </c>
      <c r="LND249" s="125" t="str">
        <f t="shared" ca="1" si="394"/>
        <v/>
      </c>
      <c r="LNE249" s="125" t="str">
        <f t="shared" ca="1" si="394"/>
        <v/>
      </c>
      <c r="LNF249" s="125" t="str">
        <f t="shared" ca="1" si="394"/>
        <v/>
      </c>
      <c r="LNG249" s="125" t="str">
        <f t="shared" ca="1" si="394"/>
        <v/>
      </c>
      <c r="LNH249" s="125" t="str">
        <f t="shared" ca="1" si="394"/>
        <v/>
      </c>
      <c r="LNI249" s="125" t="str">
        <f t="shared" ca="1" si="394"/>
        <v/>
      </c>
      <c r="LNJ249" s="125" t="str">
        <f t="shared" ca="1" si="394"/>
        <v/>
      </c>
      <c r="LNK249" s="125" t="str">
        <f t="shared" ca="1" si="394"/>
        <v/>
      </c>
      <c r="LNL249" s="125" t="str">
        <f t="shared" ca="1" si="394"/>
        <v/>
      </c>
      <c r="LNM249" s="125" t="str">
        <f t="shared" ca="1" si="394"/>
        <v/>
      </c>
      <c r="LNN249" s="125" t="str">
        <f t="shared" ca="1" si="394"/>
        <v/>
      </c>
      <c r="LNO249" s="125" t="str">
        <f t="shared" ca="1" si="394"/>
        <v/>
      </c>
      <c r="LNP249" s="125" t="str">
        <f t="shared" ca="1" si="394"/>
        <v/>
      </c>
      <c r="LNQ249" s="125" t="str">
        <f t="shared" ca="1" si="394"/>
        <v/>
      </c>
      <c r="LNR249" s="125" t="str">
        <f t="shared" ca="1" si="394"/>
        <v/>
      </c>
      <c r="LNS249" s="125" t="str">
        <f t="shared" ca="1" si="394"/>
        <v/>
      </c>
      <c r="LNT249" s="125" t="str">
        <f t="shared" ca="1" si="394"/>
        <v/>
      </c>
      <c r="LNU249" s="125" t="str">
        <f t="shared" ca="1" si="394"/>
        <v/>
      </c>
      <c r="LNV249" s="125" t="str">
        <f t="shared" ca="1" si="394"/>
        <v/>
      </c>
      <c r="LNW249" s="125" t="str">
        <f t="shared" ca="1" si="394"/>
        <v/>
      </c>
      <c r="LNX249" s="125" t="str">
        <f t="shared" ca="1" si="394"/>
        <v/>
      </c>
      <c r="LNY249" s="125" t="str">
        <f t="shared" ca="1" si="394"/>
        <v/>
      </c>
      <c r="LNZ249" s="125" t="str">
        <f t="shared" ca="1" si="394"/>
        <v/>
      </c>
      <c r="LOA249" s="125" t="str">
        <f t="shared" ca="1" si="394"/>
        <v/>
      </c>
      <c r="LOB249" s="125" t="str">
        <f t="shared" ca="1" si="394"/>
        <v/>
      </c>
      <c r="LOC249" s="125" t="str">
        <f t="shared" ca="1" si="394"/>
        <v/>
      </c>
      <c r="LOD249" s="125" t="str">
        <f t="shared" ca="1" si="394"/>
        <v/>
      </c>
      <c r="LOE249" s="125" t="str">
        <f t="shared" ca="1" si="394"/>
        <v/>
      </c>
      <c r="LOF249" s="125" t="str">
        <f t="shared" ca="1" si="394"/>
        <v/>
      </c>
      <c r="LOG249" s="125" t="str">
        <f t="shared" ca="1" si="394"/>
        <v/>
      </c>
      <c r="LOH249" s="125" t="str">
        <f t="shared" ca="1" si="394"/>
        <v/>
      </c>
      <c r="LOI249" s="125" t="str">
        <f t="shared" ca="1" si="394"/>
        <v/>
      </c>
      <c r="LOJ249" s="125" t="str">
        <f t="shared" ca="1" si="394"/>
        <v/>
      </c>
      <c r="LOK249" s="125" t="str">
        <f t="shared" ref="LOK249:LQV249" ca="1" si="395">IFERROR(INDEX(UNSPSCDes,MATCH(INDIRECT(ADDRESS(ROW(),COLUMN()-1,4)),UNSPSCCode,0)),"")</f>
        <v/>
      </c>
      <c r="LOL249" s="125" t="str">
        <f t="shared" ca="1" si="395"/>
        <v/>
      </c>
      <c r="LOM249" s="125" t="str">
        <f t="shared" ca="1" si="395"/>
        <v/>
      </c>
      <c r="LON249" s="125" t="str">
        <f t="shared" ca="1" si="395"/>
        <v/>
      </c>
      <c r="LOO249" s="125" t="str">
        <f t="shared" ca="1" si="395"/>
        <v/>
      </c>
      <c r="LOP249" s="125" t="str">
        <f t="shared" ca="1" si="395"/>
        <v/>
      </c>
      <c r="LOQ249" s="125" t="str">
        <f t="shared" ca="1" si="395"/>
        <v/>
      </c>
      <c r="LOR249" s="125" t="str">
        <f t="shared" ca="1" si="395"/>
        <v/>
      </c>
      <c r="LOS249" s="125" t="str">
        <f t="shared" ca="1" si="395"/>
        <v/>
      </c>
      <c r="LOT249" s="125" t="str">
        <f t="shared" ca="1" si="395"/>
        <v/>
      </c>
      <c r="LOU249" s="125" t="str">
        <f t="shared" ca="1" si="395"/>
        <v/>
      </c>
      <c r="LOV249" s="125" t="str">
        <f t="shared" ca="1" si="395"/>
        <v/>
      </c>
      <c r="LOW249" s="125" t="str">
        <f t="shared" ca="1" si="395"/>
        <v/>
      </c>
      <c r="LOX249" s="125" t="str">
        <f t="shared" ca="1" si="395"/>
        <v/>
      </c>
      <c r="LOY249" s="125" t="str">
        <f t="shared" ca="1" si="395"/>
        <v/>
      </c>
      <c r="LOZ249" s="125" t="str">
        <f t="shared" ca="1" si="395"/>
        <v/>
      </c>
      <c r="LPA249" s="125" t="str">
        <f t="shared" ca="1" si="395"/>
        <v/>
      </c>
      <c r="LPB249" s="125" t="str">
        <f t="shared" ca="1" si="395"/>
        <v/>
      </c>
      <c r="LPC249" s="125" t="str">
        <f t="shared" ca="1" si="395"/>
        <v/>
      </c>
      <c r="LPD249" s="125" t="str">
        <f t="shared" ca="1" si="395"/>
        <v/>
      </c>
      <c r="LPE249" s="125" t="str">
        <f t="shared" ca="1" si="395"/>
        <v/>
      </c>
      <c r="LPF249" s="125" t="str">
        <f t="shared" ca="1" si="395"/>
        <v/>
      </c>
      <c r="LPG249" s="125" t="str">
        <f t="shared" ca="1" si="395"/>
        <v/>
      </c>
      <c r="LPH249" s="125" t="str">
        <f t="shared" ca="1" si="395"/>
        <v/>
      </c>
      <c r="LPI249" s="125" t="str">
        <f t="shared" ca="1" si="395"/>
        <v/>
      </c>
      <c r="LPJ249" s="125" t="str">
        <f t="shared" ca="1" si="395"/>
        <v/>
      </c>
      <c r="LPK249" s="125" t="str">
        <f t="shared" ca="1" si="395"/>
        <v/>
      </c>
      <c r="LPL249" s="125" t="str">
        <f t="shared" ca="1" si="395"/>
        <v/>
      </c>
      <c r="LPM249" s="125" t="str">
        <f t="shared" ca="1" si="395"/>
        <v/>
      </c>
      <c r="LPN249" s="125" t="str">
        <f t="shared" ca="1" si="395"/>
        <v/>
      </c>
      <c r="LPO249" s="125" t="str">
        <f t="shared" ca="1" si="395"/>
        <v/>
      </c>
      <c r="LPP249" s="125" t="str">
        <f t="shared" ca="1" si="395"/>
        <v/>
      </c>
      <c r="LPQ249" s="125" t="str">
        <f t="shared" ca="1" si="395"/>
        <v/>
      </c>
      <c r="LPR249" s="125" t="str">
        <f t="shared" ca="1" si="395"/>
        <v/>
      </c>
      <c r="LPS249" s="125" t="str">
        <f t="shared" ca="1" si="395"/>
        <v/>
      </c>
      <c r="LPT249" s="125" t="str">
        <f t="shared" ca="1" si="395"/>
        <v/>
      </c>
      <c r="LPU249" s="125" t="str">
        <f t="shared" ca="1" si="395"/>
        <v/>
      </c>
      <c r="LPV249" s="125" t="str">
        <f t="shared" ca="1" si="395"/>
        <v/>
      </c>
      <c r="LPW249" s="125" t="str">
        <f t="shared" ca="1" si="395"/>
        <v/>
      </c>
      <c r="LPX249" s="125" t="str">
        <f t="shared" ca="1" si="395"/>
        <v/>
      </c>
      <c r="LPY249" s="125" t="str">
        <f t="shared" ca="1" si="395"/>
        <v/>
      </c>
      <c r="LPZ249" s="125" t="str">
        <f t="shared" ca="1" si="395"/>
        <v/>
      </c>
      <c r="LQA249" s="125" t="str">
        <f t="shared" ca="1" si="395"/>
        <v/>
      </c>
      <c r="LQB249" s="125" t="str">
        <f t="shared" ca="1" si="395"/>
        <v/>
      </c>
      <c r="LQC249" s="125" t="str">
        <f t="shared" ca="1" si="395"/>
        <v/>
      </c>
      <c r="LQD249" s="125" t="str">
        <f t="shared" ca="1" si="395"/>
        <v/>
      </c>
      <c r="LQE249" s="125" t="str">
        <f t="shared" ca="1" si="395"/>
        <v/>
      </c>
      <c r="LQF249" s="125" t="str">
        <f t="shared" ca="1" si="395"/>
        <v/>
      </c>
      <c r="LQG249" s="125" t="str">
        <f t="shared" ca="1" si="395"/>
        <v/>
      </c>
      <c r="LQH249" s="125" t="str">
        <f t="shared" ca="1" si="395"/>
        <v/>
      </c>
      <c r="LQI249" s="125" t="str">
        <f t="shared" ca="1" si="395"/>
        <v/>
      </c>
      <c r="LQJ249" s="125" t="str">
        <f t="shared" ca="1" si="395"/>
        <v/>
      </c>
      <c r="LQK249" s="125" t="str">
        <f t="shared" ca="1" si="395"/>
        <v/>
      </c>
      <c r="LQL249" s="125" t="str">
        <f t="shared" ca="1" si="395"/>
        <v/>
      </c>
      <c r="LQM249" s="125" t="str">
        <f t="shared" ca="1" si="395"/>
        <v/>
      </c>
      <c r="LQN249" s="125" t="str">
        <f t="shared" ca="1" si="395"/>
        <v/>
      </c>
      <c r="LQO249" s="125" t="str">
        <f t="shared" ca="1" si="395"/>
        <v/>
      </c>
      <c r="LQP249" s="125" t="str">
        <f t="shared" ca="1" si="395"/>
        <v/>
      </c>
      <c r="LQQ249" s="125" t="str">
        <f t="shared" ca="1" si="395"/>
        <v/>
      </c>
      <c r="LQR249" s="125" t="str">
        <f t="shared" ca="1" si="395"/>
        <v/>
      </c>
      <c r="LQS249" s="125" t="str">
        <f t="shared" ca="1" si="395"/>
        <v/>
      </c>
      <c r="LQT249" s="125" t="str">
        <f t="shared" ca="1" si="395"/>
        <v/>
      </c>
      <c r="LQU249" s="125" t="str">
        <f t="shared" ca="1" si="395"/>
        <v/>
      </c>
      <c r="LQV249" s="125" t="str">
        <f t="shared" ca="1" si="395"/>
        <v/>
      </c>
      <c r="LQW249" s="125" t="str">
        <f t="shared" ref="LQW249:LTH249" ca="1" si="396">IFERROR(INDEX(UNSPSCDes,MATCH(INDIRECT(ADDRESS(ROW(),COLUMN()-1,4)),UNSPSCCode,0)),"")</f>
        <v/>
      </c>
      <c r="LQX249" s="125" t="str">
        <f t="shared" ca="1" si="396"/>
        <v/>
      </c>
      <c r="LQY249" s="125" t="str">
        <f t="shared" ca="1" si="396"/>
        <v/>
      </c>
      <c r="LQZ249" s="125" t="str">
        <f t="shared" ca="1" si="396"/>
        <v/>
      </c>
      <c r="LRA249" s="125" t="str">
        <f t="shared" ca="1" si="396"/>
        <v/>
      </c>
      <c r="LRB249" s="125" t="str">
        <f t="shared" ca="1" si="396"/>
        <v/>
      </c>
      <c r="LRC249" s="125" t="str">
        <f t="shared" ca="1" si="396"/>
        <v/>
      </c>
      <c r="LRD249" s="125" t="str">
        <f t="shared" ca="1" si="396"/>
        <v/>
      </c>
      <c r="LRE249" s="125" t="str">
        <f t="shared" ca="1" si="396"/>
        <v/>
      </c>
      <c r="LRF249" s="125" t="str">
        <f t="shared" ca="1" si="396"/>
        <v/>
      </c>
      <c r="LRG249" s="125" t="str">
        <f t="shared" ca="1" si="396"/>
        <v/>
      </c>
      <c r="LRH249" s="125" t="str">
        <f t="shared" ca="1" si="396"/>
        <v/>
      </c>
      <c r="LRI249" s="125" t="str">
        <f t="shared" ca="1" si="396"/>
        <v/>
      </c>
      <c r="LRJ249" s="125" t="str">
        <f t="shared" ca="1" si="396"/>
        <v/>
      </c>
      <c r="LRK249" s="125" t="str">
        <f t="shared" ca="1" si="396"/>
        <v/>
      </c>
      <c r="LRL249" s="125" t="str">
        <f t="shared" ca="1" si="396"/>
        <v/>
      </c>
      <c r="LRM249" s="125" t="str">
        <f t="shared" ca="1" si="396"/>
        <v/>
      </c>
      <c r="LRN249" s="125" t="str">
        <f t="shared" ca="1" si="396"/>
        <v/>
      </c>
      <c r="LRO249" s="125" t="str">
        <f t="shared" ca="1" si="396"/>
        <v/>
      </c>
      <c r="LRP249" s="125" t="str">
        <f t="shared" ca="1" si="396"/>
        <v/>
      </c>
      <c r="LRQ249" s="125" t="str">
        <f t="shared" ca="1" si="396"/>
        <v/>
      </c>
      <c r="LRR249" s="125" t="str">
        <f t="shared" ca="1" si="396"/>
        <v/>
      </c>
      <c r="LRS249" s="125" t="str">
        <f t="shared" ca="1" si="396"/>
        <v/>
      </c>
      <c r="LRT249" s="125" t="str">
        <f t="shared" ca="1" si="396"/>
        <v/>
      </c>
      <c r="LRU249" s="125" t="str">
        <f t="shared" ca="1" si="396"/>
        <v/>
      </c>
      <c r="LRV249" s="125" t="str">
        <f t="shared" ca="1" si="396"/>
        <v/>
      </c>
      <c r="LRW249" s="125" t="str">
        <f t="shared" ca="1" si="396"/>
        <v/>
      </c>
      <c r="LRX249" s="125" t="str">
        <f t="shared" ca="1" si="396"/>
        <v/>
      </c>
      <c r="LRY249" s="125" t="str">
        <f t="shared" ca="1" si="396"/>
        <v/>
      </c>
      <c r="LRZ249" s="125" t="str">
        <f t="shared" ca="1" si="396"/>
        <v/>
      </c>
      <c r="LSA249" s="125" t="str">
        <f t="shared" ca="1" si="396"/>
        <v/>
      </c>
      <c r="LSB249" s="125" t="str">
        <f t="shared" ca="1" si="396"/>
        <v/>
      </c>
      <c r="LSC249" s="125" t="str">
        <f t="shared" ca="1" si="396"/>
        <v/>
      </c>
      <c r="LSD249" s="125" t="str">
        <f t="shared" ca="1" si="396"/>
        <v/>
      </c>
      <c r="LSE249" s="125" t="str">
        <f t="shared" ca="1" si="396"/>
        <v/>
      </c>
      <c r="LSF249" s="125" t="str">
        <f t="shared" ca="1" si="396"/>
        <v/>
      </c>
      <c r="LSG249" s="125" t="str">
        <f t="shared" ca="1" si="396"/>
        <v/>
      </c>
      <c r="LSH249" s="125" t="str">
        <f t="shared" ca="1" si="396"/>
        <v/>
      </c>
      <c r="LSI249" s="125" t="str">
        <f t="shared" ca="1" si="396"/>
        <v/>
      </c>
      <c r="LSJ249" s="125" t="str">
        <f t="shared" ca="1" si="396"/>
        <v/>
      </c>
      <c r="LSK249" s="125" t="str">
        <f t="shared" ca="1" si="396"/>
        <v/>
      </c>
      <c r="LSL249" s="125" t="str">
        <f t="shared" ca="1" si="396"/>
        <v/>
      </c>
      <c r="LSM249" s="125" t="str">
        <f t="shared" ca="1" si="396"/>
        <v/>
      </c>
      <c r="LSN249" s="125" t="str">
        <f t="shared" ca="1" si="396"/>
        <v/>
      </c>
      <c r="LSO249" s="125" t="str">
        <f t="shared" ca="1" si="396"/>
        <v/>
      </c>
      <c r="LSP249" s="125" t="str">
        <f t="shared" ca="1" si="396"/>
        <v/>
      </c>
      <c r="LSQ249" s="125" t="str">
        <f t="shared" ca="1" si="396"/>
        <v/>
      </c>
      <c r="LSR249" s="125" t="str">
        <f t="shared" ca="1" si="396"/>
        <v/>
      </c>
      <c r="LSS249" s="125" t="str">
        <f t="shared" ca="1" si="396"/>
        <v/>
      </c>
      <c r="LST249" s="125" t="str">
        <f t="shared" ca="1" si="396"/>
        <v/>
      </c>
      <c r="LSU249" s="125" t="str">
        <f t="shared" ca="1" si="396"/>
        <v/>
      </c>
      <c r="LSV249" s="125" t="str">
        <f t="shared" ca="1" si="396"/>
        <v/>
      </c>
      <c r="LSW249" s="125" t="str">
        <f t="shared" ca="1" si="396"/>
        <v/>
      </c>
      <c r="LSX249" s="125" t="str">
        <f t="shared" ca="1" si="396"/>
        <v/>
      </c>
      <c r="LSY249" s="125" t="str">
        <f t="shared" ca="1" si="396"/>
        <v/>
      </c>
      <c r="LSZ249" s="125" t="str">
        <f t="shared" ca="1" si="396"/>
        <v/>
      </c>
      <c r="LTA249" s="125" t="str">
        <f t="shared" ca="1" si="396"/>
        <v/>
      </c>
      <c r="LTB249" s="125" t="str">
        <f t="shared" ca="1" si="396"/>
        <v/>
      </c>
      <c r="LTC249" s="125" t="str">
        <f t="shared" ca="1" si="396"/>
        <v/>
      </c>
      <c r="LTD249" s="125" t="str">
        <f t="shared" ca="1" si="396"/>
        <v/>
      </c>
      <c r="LTE249" s="125" t="str">
        <f t="shared" ca="1" si="396"/>
        <v/>
      </c>
      <c r="LTF249" s="125" t="str">
        <f t="shared" ca="1" si="396"/>
        <v/>
      </c>
      <c r="LTG249" s="125" t="str">
        <f t="shared" ca="1" si="396"/>
        <v/>
      </c>
      <c r="LTH249" s="125" t="str">
        <f t="shared" ca="1" si="396"/>
        <v/>
      </c>
      <c r="LTI249" s="125" t="str">
        <f t="shared" ref="LTI249:LVT249" ca="1" si="397">IFERROR(INDEX(UNSPSCDes,MATCH(INDIRECT(ADDRESS(ROW(),COLUMN()-1,4)),UNSPSCCode,0)),"")</f>
        <v/>
      </c>
      <c r="LTJ249" s="125" t="str">
        <f t="shared" ca="1" si="397"/>
        <v/>
      </c>
      <c r="LTK249" s="125" t="str">
        <f t="shared" ca="1" si="397"/>
        <v/>
      </c>
      <c r="LTL249" s="125" t="str">
        <f t="shared" ca="1" si="397"/>
        <v/>
      </c>
      <c r="LTM249" s="125" t="str">
        <f t="shared" ca="1" si="397"/>
        <v/>
      </c>
      <c r="LTN249" s="125" t="str">
        <f t="shared" ca="1" si="397"/>
        <v/>
      </c>
      <c r="LTO249" s="125" t="str">
        <f t="shared" ca="1" si="397"/>
        <v/>
      </c>
      <c r="LTP249" s="125" t="str">
        <f t="shared" ca="1" si="397"/>
        <v/>
      </c>
      <c r="LTQ249" s="125" t="str">
        <f t="shared" ca="1" si="397"/>
        <v/>
      </c>
      <c r="LTR249" s="125" t="str">
        <f t="shared" ca="1" si="397"/>
        <v/>
      </c>
      <c r="LTS249" s="125" t="str">
        <f t="shared" ca="1" si="397"/>
        <v/>
      </c>
      <c r="LTT249" s="125" t="str">
        <f t="shared" ca="1" si="397"/>
        <v/>
      </c>
      <c r="LTU249" s="125" t="str">
        <f t="shared" ca="1" si="397"/>
        <v/>
      </c>
      <c r="LTV249" s="125" t="str">
        <f t="shared" ca="1" si="397"/>
        <v/>
      </c>
      <c r="LTW249" s="125" t="str">
        <f t="shared" ca="1" si="397"/>
        <v/>
      </c>
      <c r="LTX249" s="125" t="str">
        <f t="shared" ca="1" si="397"/>
        <v/>
      </c>
      <c r="LTY249" s="125" t="str">
        <f t="shared" ca="1" si="397"/>
        <v/>
      </c>
      <c r="LTZ249" s="125" t="str">
        <f t="shared" ca="1" si="397"/>
        <v/>
      </c>
      <c r="LUA249" s="125" t="str">
        <f t="shared" ca="1" si="397"/>
        <v/>
      </c>
      <c r="LUB249" s="125" t="str">
        <f t="shared" ca="1" si="397"/>
        <v/>
      </c>
      <c r="LUC249" s="125" t="str">
        <f t="shared" ca="1" si="397"/>
        <v/>
      </c>
      <c r="LUD249" s="125" t="str">
        <f t="shared" ca="1" si="397"/>
        <v/>
      </c>
      <c r="LUE249" s="125" t="str">
        <f t="shared" ca="1" si="397"/>
        <v/>
      </c>
      <c r="LUF249" s="125" t="str">
        <f t="shared" ca="1" si="397"/>
        <v/>
      </c>
      <c r="LUG249" s="125" t="str">
        <f t="shared" ca="1" si="397"/>
        <v/>
      </c>
      <c r="LUH249" s="125" t="str">
        <f t="shared" ca="1" si="397"/>
        <v/>
      </c>
      <c r="LUI249" s="125" t="str">
        <f t="shared" ca="1" si="397"/>
        <v/>
      </c>
      <c r="LUJ249" s="125" t="str">
        <f t="shared" ca="1" si="397"/>
        <v/>
      </c>
      <c r="LUK249" s="125" t="str">
        <f t="shared" ca="1" si="397"/>
        <v/>
      </c>
      <c r="LUL249" s="125" t="str">
        <f t="shared" ca="1" si="397"/>
        <v/>
      </c>
      <c r="LUM249" s="125" t="str">
        <f t="shared" ca="1" si="397"/>
        <v/>
      </c>
      <c r="LUN249" s="125" t="str">
        <f t="shared" ca="1" si="397"/>
        <v/>
      </c>
      <c r="LUO249" s="125" t="str">
        <f t="shared" ca="1" si="397"/>
        <v/>
      </c>
      <c r="LUP249" s="125" t="str">
        <f t="shared" ca="1" si="397"/>
        <v/>
      </c>
      <c r="LUQ249" s="125" t="str">
        <f t="shared" ca="1" si="397"/>
        <v/>
      </c>
      <c r="LUR249" s="125" t="str">
        <f t="shared" ca="1" si="397"/>
        <v/>
      </c>
      <c r="LUS249" s="125" t="str">
        <f t="shared" ca="1" si="397"/>
        <v/>
      </c>
      <c r="LUT249" s="125" t="str">
        <f t="shared" ca="1" si="397"/>
        <v/>
      </c>
      <c r="LUU249" s="125" t="str">
        <f t="shared" ca="1" si="397"/>
        <v/>
      </c>
      <c r="LUV249" s="125" t="str">
        <f t="shared" ca="1" si="397"/>
        <v/>
      </c>
      <c r="LUW249" s="125" t="str">
        <f t="shared" ca="1" si="397"/>
        <v/>
      </c>
      <c r="LUX249" s="125" t="str">
        <f t="shared" ca="1" si="397"/>
        <v/>
      </c>
      <c r="LUY249" s="125" t="str">
        <f t="shared" ca="1" si="397"/>
        <v/>
      </c>
      <c r="LUZ249" s="125" t="str">
        <f t="shared" ca="1" si="397"/>
        <v/>
      </c>
      <c r="LVA249" s="125" t="str">
        <f t="shared" ca="1" si="397"/>
        <v/>
      </c>
      <c r="LVB249" s="125" t="str">
        <f t="shared" ca="1" si="397"/>
        <v/>
      </c>
      <c r="LVC249" s="125" t="str">
        <f t="shared" ca="1" si="397"/>
        <v/>
      </c>
      <c r="LVD249" s="125" t="str">
        <f t="shared" ca="1" si="397"/>
        <v/>
      </c>
      <c r="LVE249" s="125" t="str">
        <f t="shared" ca="1" si="397"/>
        <v/>
      </c>
      <c r="LVF249" s="125" t="str">
        <f t="shared" ca="1" si="397"/>
        <v/>
      </c>
      <c r="LVG249" s="125" t="str">
        <f t="shared" ca="1" si="397"/>
        <v/>
      </c>
      <c r="LVH249" s="125" t="str">
        <f t="shared" ca="1" si="397"/>
        <v/>
      </c>
      <c r="LVI249" s="125" t="str">
        <f t="shared" ca="1" si="397"/>
        <v/>
      </c>
      <c r="LVJ249" s="125" t="str">
        <f t="shared" ca="1" si="397"/>
        <v/>
      </c>
      <c r="LVK249" s="125" t="str">
        <f t="shared" ca="1" si="397"/>
        <v/>
      </c>
      <c r="LVL249" s="125" t="str">
        <f t="shared" ca="1" si="397"/>
        <v/>
      </c>
      <c r="LVM249" s="125" t="str">
        <f t="shared" ca="1" si="397"/>
        <v/>
      </c>
      <c r="LVN249" s="125" t="str">
        <f t="shared" ca="1" si="397"/>
        <v/>
      </c>
      <c r="LVO249" s="125" t="str">
        <f t="shared" ca="1" si="397"/>
        <v/>
      </c>
      <c r="LVP249" s="125" t="str">
        <f t="shared" ca="1" si="397"/>
        <v/>
      </c>
      <c r="LVQ249" s="125" t="str">
        <f t="shared" ca="1" si="397"/>
        <v/>
      </c>
      <c r="LVR249" s="125" t="str">
        <f t="shared" ca="1" si="397"/>
        <v/>
      </c>
      <c r="LVS249" s="125" t="str">
        <f t="shared" ca="1" si="397"/>
        <v/>
      </c>
      <c r="LVT249" s="125" t="str">
        <f t="shared" ca="1" si="397"/>
        <v/>
      </c>
      <c r="LVU249" s="125" t="str">
        <f t="shared" ref="LVU249:LYF249" ca="1" si="398">IFERROR(INDEX(UNSPSCDes,MATCH(INDIRECT(ADDRESS(ROW(),COLUMN()-1,4)),UNSPSCCode,0)),"")</f>
        <v/>
      </c>
      <c r="LVV249" s="125" t="str">
        <f t="shared" ca="1" si="398"/>
        <v/>
      </c>
      <c r="LVW249" s="125" t="str">
        <f t="shared" ca="1" si="398"/>
        <v/>
      </c>
      <c r="LVX249" s="125" t="str">
        <f t="shared" ca="1" si="398"/>
        <v/>
      </c>
      <c r="LVY249" s="125" t="str">
        <f t="shared" ca="1" si="398"/>
        <v/>
      </c>
      <c r="LVZ249" s="125" t="str">
        <f t="shared" ca="1" si="398"/>
        <v/>
      </c>
      <c r="LWA249" s="125" t="str">
        <f t="shared" ca="1" si="398"/>
        <v/>
      </c>
      <c r="LWB249" s="125" t="str">
        <f t="shared" ca="1" si="398"/>
        <v/>
      </c>
      <c r="LWC249" s="125" t="str">
        <f t="shared" ca="1" si="398"/>
        <v/>
      </c>
      <c r="LWD249" s="125" t="str">
        <f t="shared" ca="1" si="398"/>
        <v/>
      </c>
      <c r="LWE249" s="125" t="str">
        <f t="shared" ca="1" si="398"/>
        <v/>
      </c>
      <c r="LWF249" s="125" t="str">
        <f t="shared" ca="1" si="398"/>
        <v/>
      </c>
      <c r="LWG249" s="125" t="str">
        <f t="shared" ca="1" si="398"/>
        <v/>
      </c>
      <c r="LWH249" s="125" t="str">
        <f t="shared" ca="1" si="398"/>
        <v/>
      </c>
      <c r="LWI249" s="125" t="str">
        <f t="shared" ca="1" si="398"/>
        <v/>
      </c>
      <c r="LWJ249" s="125" t="str">
        <f t="shared" ca="1" si="398"/>
        <v/>
      </c>
      <c r="LWK249" s="125" t="str">
        <f t="shared" ca="1" si="398"/>
        <v/>
      </c>
      <c r="LWL249" s="125" t="str">
        <f t="shared" ca="1" si="398"/>
        <v/>
      </c>
      <c r="LWM249" s="125" t="str">
        <f t="shared" ca="1" si="398"/>
        <v/>
      </c>
      <c r="LWN249" s="125" t="str">
        <f t="shared" ca="1" si="398"/>
        <v/>
      </c>
      <c r="LWO249" s="125" t="str">
        <f t="shared" ca="1" si="398"/>
        <v/>
      </c>
      <c r="LWP249" s="125" t="str">
        <f t="shared" ca="1" si="398"/>
        <v/>
      </c>
      <c r="LWQ249" s="125" t="str">
        <f t="shared" ca="1" si="398"/>
        <v/>
      </c>
      <c r="LWR249" s="125" t="str">
        <f t="shared" ca="1" si="398"/>
        <v/>
      </c>
      <c r="LWS249" s="125" t="str">
        <f t="shared" ca="1" si="398"/>
        <v/>
      </c>
      <c r="LWT249" s="125" t="str">
        <f t="shared" ca="1" si="398"/>
        <v/>
      </c>
      <c r="LWU249" s="125" t="str">
        <f t="shared" ca="1" si="398"/>
        <v/>
      </c>
      <c r="LWV249" s="125" t="str">
        <f t="shared" ca="1" si="398"/>
        <v/>
      </c>
      <c r="LWW249" s="125" t="str">
        <f t="shared" ca="1" si="398"/>
        <v/>
      </c>
      <c r="LWX249" s="125" t="str">
        <f t="shared" ca="1" si="398"/>
        <v/>
      </c>
      <c r="LWY249" s="125" t="str">
        <f t="shared" ca="1" si="398"/>
        <v/>
      </c>
      <c r="LWZ249" s="125" t="str">
        <f t="shared" ca="1" si="398"/>
        <v/>
      </c>
      <c r="LXA249" s="125" t="str">
        <f t="shared" ca="1" si="398"/>
        <v/>
      </c>
      <c r="LXB249" s="125" t="str">
        <f t="shared" ca="1" si="398"/>
        <v/>
      </c>
      <c r="LXC249" s="125" t="str">
        <f t="shared" ca="1" si="398"/>
        <v/>
      </c>
      <c r="LXD249" s="125" t="str">
        <f t="shared" ca="1" si="398"/>
        <v/>
      </c>
      <c r="LXE249" s="125" t="str">
        <f t="shared" ca="1" si="398"/>
        <v/>
      </c>
      <c r="LXF249" s="125" t="str">
        <f t="shared" ca="1" si="398"/>
        <v/>
      </c>
      <c r="LXG249" s="125" t="str">
        <f t="shared" ca="1" si="398"/>
        <v/>
      </c>
      <c r="LXH249" s="125" t="str">
        <f t="shared" ca="1" si="398"/>
        <v/>
      </c>
      <c r="LXI249" s="125" t="str">
        <f t="shared" ca="1" si="398"/>
        <v/>
      </c>
      <c r="LXJ249" s="125" t="str">
        <f t="shared" ca="1" si="398"/>
        <v/>
      </c>
      <c r="LXK249" s="125" t="str">
        <f t="shared" ca="1" si="398"/>
        <v/>
      </c>
      <c r="LXL249" s="125" t="str">
        <f t="shared" ca="1" si="398"/>
        <v/>
      </c>
      <c r="LXM249" s="125" t="str">
        <f t="shared" ca="1" si="398"/>
        <v/>
      </c>
      <c r="LXN249" s="125" t="str">
        <f t="shared" ca="1" si="398"/>
        <v/>
      </c>
      <c r="LXO249" s="125" t="str">
        <f t="shared" ca="1" si="398"/>
        <v/>
      </c>
      <c r="LXP249" s="125" t="str">
        <f t="shared" ca="1" si="398"/>
        <v/>
      </c>
      <c r="LXQ249" s="125" t="str">
        <f t="shared" ca="1" si="398"/>
        <v/>
      </c>
      <c r="LXR249" s="125" t="str">
        <f t="shared" ca="1" si="398"/>
        <v/>
      </c>
      <c r="LXS249" s="125" t="str">
        <f t="shared" ca="1" si="398"/>
        <v/>
      </c>
      <c r="LXT249" s="125" t="str">
        <f t="shared" ca="1" si="398"/>
        <v/>
      </c>
      <c r="LXU249" s="125" t="str">
        <f t="shared" ca="1" si="398"/>
        <v/>
      </c>
      <c r="LXV249" s="125" t="str">
        <f t="shared" ca="1" si="398"/>
        <v/>
      </c>
      <c r="LXW249" s="125" t="str">
        <f t="shared" ca="1" si="398"/>
        <v/>
      </c>
      <c r="LXX249" s="125" t="str">
        <f t="shared" ca="1" si="398"/>
        <v/>
      </c>
      <c r="LXY249" s="125" t="str">
        <f t="shared" ca="1" si="398"/>
        <v/>
      </c>
      <c r="LXZ249" s="125" t="str">
        <f t="shared" ca="1" si="398"/>
        <v/>
      </c>
      <c r="LYA249" s="125" t="str">
        <f t="shared" ca="1" si="398"/>
        <v/>
      </c>
      <c r="LYB249" s="125" t="str">
        <f t="shared" ca="1" si="398"/>
        <v/>
      </c>
      <c r="LYC249" s="125" t="str">
        <f t="shared" ca="1" si="398"/>
        <v/>
      </c>
      <c r="LYD249" s="125" t="str">
        <f t="shared" ca="1" si="398"/>
        <v/>
      </c>
      <c r="LYE249" s="125" t="str">
        <f t="shared" ca="1" si="398"/>
        <v/>
      </c>
      <c r="LYF249" s="125" t="str">
        <f t="shared" ca="1" si="398"/>
        <v/>
      </c>
      <c r="LYG249" s="125" t="str">
        <f t="shared" ref="LYG249:MAR249" ca="1" si="399">IFERROR(INDEX(UNSPSCDes,MATCH(INDIRECT(ADDRESS(ROW(),COLUMN()-1,4)),UNSPSCCode,0)),"")</f>
        <v/>
      </c>
      <c r="LYH249" s="125" t="str">
        <f t="shared" ca="1" si="399"/>
        <v/>
      </c>
      <c r="LYI249" s="125" t="str">
        <f t="shared" ca="1" si="399"/>
        <v/>
      </c>
      <c r="LYJ249" s="125" t="str">
        <f t="shared" ca="1" si="399"/>
        <v/>
      </c>
      <c r="LYK249" s="125" t="str">
        <f t="shared" ca="1" si="399"/>
        <v/>
      </c>
      <c r="LYL249" s="125" t="str">
        <f t="shared" ca="1" si="399"/>
        <v/>
      </c>
      <c r="LYM249" s="125" t="str">
        <f t="shared" ca="1" si="399"/>
        <v/>
      </c>
      <c r="LYN249" s="125" t="str">
        <f t="shared" ca="1" si="399"/>
        <v/>
      </c>
      <c r="LYO249" s="125" t="str">
        <f t="shared" ca="1" si="399"/>
        <v/>
      </c>
      <c r="LYP249" s="125" t="str">
        <f t="shared" ca="1" si="399"/>
        <v/>
      </c>
      <c r="LYQ249" s="125" t="str">
        <f t="shared" ca="1" si="399"/>
        <v/>
      </c>
      <c r="LYR249" s="125" t="str">
        <f t="shared" ca="1" si="399"/>
        <v/>
      </c>
      <c r="LYS249" s="125" t="str">
        <f t="shared" ca="1" si="399"/>
        <v/>
      </c>
      <c r="LYT249" s="125" t="str">
        <f t="shared" ca="1" si="399"/>
        <v/>
      </c>
      <c r="LYU249" s="125" t="str">
        <f t="shared" ca="1" si="399"/>
        <v/>
      </c>
      <c r="LYV249" s="125" t="str">
        <f t="shared" ca="1" si="399"/>
        <v/>
      </c>
      <c r="LYW249" s="125" t="str">
        <f t="shared" ca="1" si="399"/>
        <v/>
      </c>
      <c r="LYX249" s="125" t="str">
        <f t="shared" ca="1" si="399"/>
        <v/>
      </c>
      <c r="LYY249" s="125" t="str">
        <f t="shared" ca="1" si="399"/>
        <v/>
      </c>
      <c r="LYZ249" s="125" t="str">
        <f t="shared" ca="1" si="399"/>
        <v/>
      </c>
      <c r="LZA249" s="125" t="str">
        <f t="shared" ca="1" si="399"/>
        <v/>
      </c>
      <c r="LZB249" s="125" t="str">
        <f t="shared" ca="1" si="399"/>
        <v/>
      </c>
      <c r="LZC249" s="125" t="str">
        <f t="shared" ca="1" si="399"/>
        <v/>
      </c>
      <c r="LZD249" s="125" t="str">
        <f t="shared" ca="1" si="399"/>
        <v/>
      </c>
      <c r="LZE249" s="125" t="str">
        <f t="shared" ca="1" si="399"/>
        <v/>
      </c>
      <c r="LZF249" s="125" t="str">
        <f t="shared" ca="1" si="399"/>
        <v/>
      </c>
      <c r="LZG249" s="125" t="str">
        <f t="shared" ca="1" si="399"/>
        <v/>
      </c>
      <c r="LZH249" s="125" t="str">
        <f t="shared" ca="1" si="399"/>
        <v/>
      </c>
      <c r="LZI249" s="125" t="str">
        <f t="shared" ca="1" si="399"/>
        <v/>
      </c>
      <c r="LZJ249" s="125" t="str">
        <f t="shared" ca="1" si="399"/>
        <v/>
      </c>
      <c r="LZK249" s="125" t="str">
        <f t="shared" ca="1" si="399"/>
        <v/>
      </c>
      <c r="LZL249" s="125" t="str">
        <f t="shared" ca="1" si="399"/>
        <v/>
      </c>
      <c r="LZM249" s="125" t="str">
        <f t="shared" ca="1" si="399"/>
        <v/>
      </c>
      <c r="LZN249" s="125" t="str">
        <f t="shared" ca="1" si="399"/>
        <v/>
      </c>
      <c r="LZO249" s="125" t="str">
        <f t="shared" ca="1" si="399"/>
        <v/>
      </c>
      <c r="LZP249" s="125" t="str">
        <f t="shared" ca="1" si="399"/>
        <v/>
      </c>
      <c r="LZQ249" s="125" t="str">
        <f t="shared" ca="1" si="399"/>
        <v/>
      </c>
      <c r="LZR249" s="125" t="str">
        <f t="shared" ca="1" si="399"/>
        <v/>
      </c>
      <c r="LZS249" s="125" t="str">
        <f t="shared" ca="1" si="399"/>
        <v/>
      </c>
      <c r="LZT249" s="125" t="str">
        <f t="shared" ca="1" si="399"/>
        <v/>
      </c>
      <c r="LZU249" s="125" t="str">
        <f t="shared" ca="1" si="399"/>
        <v/>
      </c>
      <c r="LZV249" s="125" t="str">
        <f t="shared" ca="1" si="399"/>
        <v/>
      </c>
      <c r="LZW249" s="125" t="str">
        <f t="shared" ca="1" si="399"/>
        <v/>
      </c>
      <c r="LZX249" s="125" t="str">
        <f t="shared" ca="1" si="399"/>
        <v/>
      </c>
      <c r="LZY249" s="125" t="str">
        <f t="shared" ca="1" si="399"/>
        <v/>
      </c>
      <c r="LZZ249" s="125" t="str">
        <f t="shared" ca="1" si="399"/>
        <v/>
      </c>
      <c r="MAA249" s="125" t="str">
        <f t="shared" ca="1" si="399"/>
        <v/>
      </c>
      <c r="MAB249" s="125" t="str">
        <f t="shared" ca="1" si="399"/>
        <v/>
      </c>
      <c r="MAC249" s="125" t="str">
        <f t="shared" ca="1" si="399"/>
        <v/>
      </c>
      <c r="MAD249" s="125" t="str">
        <f t="shared" ca="1" si="399"/>
        <v/>
      </c>
      <c r="MAE249" s="125" t="str">
        <f t="shared" ca="1" si="399"/>
        <v/>
      </c>
      <c r="MAF249" s="125" t="str">
        <f t="shared" ca="1" si="399"/>
        <v/>
      </c>
      <c r="MAG249" s="125" t="str">
        <f t="shared" ca="1" si="399"/>
        <v/>
      </c>
      <c r="MAH249" s="125" t="str">
        <f t="shared" ca="1" si="399"/>
        <v/>
      </c>
      <c r="MAI249" s="125" t="str">
        <f t="shared" ca="1" si="399"/>
        <v/>
      </c>
      <c r="MAJ249" s="125" t="str">
        <f t="shared" ca="1" si="399"/>
        <v/>
      </c>
      <c r="MAK249" s="125" t="str">
        <f t="shared" ca="1" si="399"/>
        <v/>
      </c>
      <c r="MAL249" s="125" t="str">
        <f t="shared" ca="1" si="399"/>
        <v/>
      </c>
      <c r="MAM249" s="125" t="str">
        <f t="shared" ca="1" si="399"/>
        <v/>
      </c>
      <c r="MAN249" s="125" t="str">
        <f t="shared" ca="1" si="399"/>
        <v/>
      </c>
      <c r="MAO249" s="125" t="str">
        <f t="shared" ca="1" si="399"/>
        <v/>
      </c>
      <c r="MAP249" s="125" t="str">
        <f t="shared" ca="1" si="399"/>
        <v/>
      </c>
      <c r="MAQ249" s="125" t="str">
        <f t="shared" ca="1" si="399"/>
        <v/>
      </c>
      <c r="MAR249" s="125" t="str">
        <f t="shared" ca="1" si="399"/>
        <v/>
      </c>
      <c r="MAS249" s="125" t="str">
        <f t="shared" ref="MAS249:MDD249" ca="1" si="400">IFERROR(INDEX(UNSPSCDes,MATCH(INDIRECT(ADDRESS(ROW(),COLUMN()-1,4)),UNSPSCCode,0)),"")</f>
        <v/>
      </c>
      <c r="MAT249" s="125" t="str">
        <f t="shared" ca="1" si="400"/>
        <v/>
      </c>
      <c r="MAU249" s="125" t="str">
        <f t="shared" ca="1" si="400"/>
        <v/>
      </c>
      <c r="MAV249" s="125" t="str">
        <f t="shared" ca="1" si="400"/>
        <v/>
      </c>
      <c r="MAW249" s="125" t="str">
        <f t="shared" ca="1" si="400"/>
        <v/>
      </c>
      <c r="MAX249" s="125" t="str">
        <f t="shared" ca="1" si="400"/>
        <v/>
      </c>
      <c r="MAY249" s="125" t="str">
        <f t="shared" ca="1" si="400"/>
        <v/>
      </c>
      <c r="MAZ249" s="125" t="str">
        <f t="shared" ca="1" si="400"/>
        <v/>
      </c>
      <c r="MBA249" s="125" t="str">
        <f t="shared" ca="1" si="400"/>
        <v/>
      </c>
      <c r="MBB249" s="125" t="str">
        <f t="shared" ca="1" si="400"/>
        <v/>
      </c>
      <c r="MBC249" s="125" t="str">
        <f t="shared" ca="1" si="400"/>
        <v/>
      </c>
      <c r="MBD249" s="125" t="str">
        <f t="shared" ca="1" si="400"/>
        <v/>
      </c>
      <c r="MBE249" s="125" t="str">
        <f t="shared" ca="1" si="400"/>
        <v/>
      </c>
      <c r="MBF249" s="125" t="str">
        <f t="shared" ca="1" si="400"/>
        <v/>
      </c>
      <c r="MBG249" s="125" t="str">
        <f t="shared" ca="1" si="400"/>
        <v/>
      </c>
      <c r="MBH249" s="125" t="str">
        <f t="shared" ca="1" si="400"/>
        <v/>
      </c>
      <c r="MBI249" s="125" t="str">
        <f t="shared" ca="1" si="400"/>
        <v/>
      </c>
      <c r="MBJ249" s="125" t="str">
        <f t="shared" ca="1" si="400"/>
        <v/>
      </c>
      <c r="MBK249" s="125" t="str">
        <f t="shared" ca="1" si="400"/>
        <v/>
      </c>
      <c r="MBL249" s="125" t="str">
        <f t="shared" ca="1" si="400"/>
        <v/>
      </c>
      <c r="MBM249" s="125" t="str">
        <f t="shared" ca="1" si="400"/>
        <v/>
      </c>
      <c r="MBN249" s="125" t="str">
        <f t="shared" ca="1" si="400"/>
        <v/>
      </c>
      <c r="MBO249" s="125" t="str">
        <f t="shared" ca="1" si="400"/>
        <v/>
      </c>
      <c r="MBP249" s="125" t="str">
        <f t="shared" ca="1" si="400"/>
        <v/>
      </c>
      <c r="MBQ249" s="125" t="str">
        <f t="shared" ca="1" si="400"/>
        <v/>
      </c>
      <c r="MBR249" s="125" t="str">
        <f t="shared" ca="1" si="400"/>
        <v/>
      </c>
      <c r="MBS249" s="125" t="str">
        <f t="shared" ca="1" si="400"/>
        <v/>
      </c>
      <c r="MBT249" s="125" t="str">
        <f t="shared" ca="1" si="400"/>
        <v/>
      </c>
      <c r="MBU249" s="125" t="str">
        <f t="shared" ca="1" si="400"/>
        <v/>
      </c>
      <c r="MBV249" s="125" t="str">
        <f t="shared" ca="1" si="400"/>
        <v/>
      </c>
      <c r="MBW249" s="125" t="str">
        <f t="shared" ca="1" si="400"/>
        <v/>
      </c>
      <c r="MBX249" s="125" t="str">
        <f t="shared" ca="1" si="400"/>
        <v/>
      </c>
      <c r="MBY249" s="125" t="str">
        <f t="shared" ca="1" si="400"/>
        <v/>
      </c>
      <c r="MBZ249" s="125" t="str">
        <f t="shared" ca="1" si="400"/>
        <v/>
      </c>
      <c r="MCA249" s="125" t="str">
        <f t="shared" ca="1" si="400"/>
        <v/>
      </c>
      <c r="MCB249" s="125" t="str">
        <f t="shared" ca="1" si="400"/>
        <v/>
      </c>
      <c r="MCC249" s="125" t="str">
        <f t="shared" ca="1" si="400"/>
        <v/>
      </c>
      <c r="MCD249" s="125" t="str">
        <f t="shared" ca="1" si="400"/>
        <v/>
      </c>
      <c r="MCE249" s="125" t="str">
        <f t="shared" ca="1" si="400"/>
        <v/>
      </c>
      <c r="MCF249" s="125" t="str">
        <f t="shared" ca="1" si="400"/>
        <v/>
      </c>
      <c r="MCG249" s="125" t="str">
        <f t="shared" ca="1" si="400"/>
        <v/>
      </c>
      <c r="MCH249" s="125" t="str">
        <f t="shared" ca="1" si="400"/>
        <v/>
      </c>
      <c r="MCI249" s="125" t="str">
        <f t="shared" ca="1" si="400"/>
        <v/>
      </c>
      <c r="MCJ249" s="125" t="str">
        <f t="shared" ca="1" si="400"/>
        <v/>
      </c>
      <c r="MCK249" s="125" t="str">
        <f t="shared" ca="1" si="400"/>
        <v/>
      </c>
      <c r="MCL249" s="125" t="str">
        <f t="shared" ca="1" si="400"/>
        <v/>
      </c>
      <c r="MCM249" s="125" t="str">
        <f t="shared" ca="1" si="400"/>
        <v/>
      </c>
      <c r="MCN249" s="125" t="str">
        <f t="shared" ca="1" si="400"/>
        <v/>
      </c>
      <c r="MCO249" s="125" t="str">
        <f t="shared" ca="1" si="400"/>
        <v/>
      </c>
      <c r="MCP249" s="125" t="str">
        <f t="shared" ca="1" si="400"/>
        <v/>
      </c>
      <c r="MCQ249" s="125" t="str">
        <f t="shared" ca="1" si="400"/>
        <v/>
      </c>
      <c r="MCR249" s="125" t="str">
        <f t="shared" ca="1" si="400"/>
        <v/>
      </c>
      <c r="MCS249" s="125" t="str">
        <f t="shared" ca="1" si="400"/>
        <v/>
      </c>
      <c r="MCT249" s="125" t="str">
        <f t="shared" ca="1" si="400"/>
        <v/>
      </c>
      <c r="MCU249" s="125" t="str">
        <f t="shared" ca="1" si="400"/>
        <v/>
      </c>
      <c r="MCV249" s="125" t="str">
        <f t="shared" ca="1" si="400"/>
        <v/>
      </c>
      <c r="MCW249" s="125" t="str">
        <f t="shared" ca="1" si="400"/>
        <v/>
      </c>
      <c r="MCX249" s="125" t="str">
        <f t="shared" ca="1" si="400"/>
        <v/>
      </c>
      <c r="MCY249" s="125" t="str">
        <f t="shared" ca="1" si="400"/>
        <v/>
      </c>
      <c r="MCZ249" s="125" t="str">
        <f t="shared" ca="1" si="400"/>
        <v/>
      </c>
      <c r="MDA249" s="125" t="str">
        <f t="shared" ca="1" si="400"/>
        <v/>
      </c>
      <c r="MDB249" s="125" t="str">
        <f t="shared" ca="1" si="400"/>
        <v/>
      </c>
      <c r="MDC249" s="125" t="str">
        <f t="shared" ca="1" si="400"/>
        <v/>
      </c>
      <c r="MDD249" s="125" t="str">
        <f t="shared" ca="1" si="400"/>
        <v/>
      </c>
      <c r="MDE249" s="125" t="str">
        <f t="shared" ref="MDE249:MFP249" ca="1" si="401">IFERROR(INDEX(UNSPSCDes,MATCH(INDIRECT(ADDRESS(ROW(),COLUMN()-1,4)),UNSPSCCode,0)),"")</f>
        <v/>
      </c>
      <c r="MDF249" s="125" t="str">
        <f t="shared" ca="1" si="401"/>
        <v/>
      </c>
      <c r="MDG249" s="125" t="str">
        <f t="shared" ca="1" si="401"/>
        <v/>
      </c>
      <c r="MDH249" s="125" t="str">
        <f t="shared" ca="1" si="401"/>
        <v/>
      </c>
      <c r="MDI249" s="125" t="str">
        <f t="shared" ca="1" si="401"/>
        <v/>
      </c>
      <c r="MDJ249" s="125" t="str">
        <f t="shared" ca="1" si="401"/>
        <v/>
      </c>
      <c r="MDK249" s="125" t="str">
        <f t="shared" ca="1" si="401"/>
        <v/>
      </c>
      <c r="MDL249" s="125" t="str">
        <f t="shared" ca="1" si="401"/>
        <v/>
      </c>
      <c r="MDM249" s="125" t="str">
        <f t="shared" ca="1" si="401"/>
        <v/>
      </c>
      <c r="MDN249" s="125" t="str">
        <f t="shared" ca="1" si="401"/>
        <v/>
      </c>
      <c r="MDO249" s="125" t="str">
        <f t="shared" ca="1" si="401"/>
        <v/>
      </c>
      <c r="MDP249" s="125" t="str">
        <f t="shared" ca="1" si="401"/>
        <v/>
      </c>
      <c r="MDQ249" s="125" t="str">
        <f t="shared" ca="1" si="401"/>
        <v/>
      </c>
      <c r="MDR249" s="125" t="str">
        <f t="shared" ca="1" si="401"/>
        <v/>
      </c>
      <c r="MDS249" s="125" t="str">
        <f t="shared" ca="1" si="401"/>
        <v/>
      </c>
      <c r="MDT249" s="125" t="str">
        <f t="shared" ca="1" si="401"/>
        <v/>
      </c>
      <c r="MDU249" s="125" t="str">
        <f t="shared" ca="1" si="401"/>
        <v/>
      </c>
      <c r="MDV249" s="125" t="str">
        <f t="shared" ca="1" si="401"/>
        <v/>
      </c>
      <c r="MDW249" s="125" t="str">
        <f t="shared" ca="1" si="401"/>
        <v/>
      </c>
      <c r="MDX249" s="125" t="str">
        <f t="shared" ca="1" si="401"/>
        <v/>
      </c>
      <c r="MDY249" s="125" t="str">
        <f t="shared" ca="1" si="401"/>
        <v/>
      </c>
      <c r="MDZ249" s="125" t="str">
        <f t="shared" ca="1" si="401"/>
        <v/>
      </c>
      <c r="MEA249" s="125" t="str">
        <f t="shared" ca="1" si="401"/>
        <v/>
      </c>
      <c r="MEB249" s="125" t="str">
        <f t="shared" ca="1" si="401"/>
        <v/>
      </c>
      <c r="MEC249" s="125" t="str">
        <f t="shared" ca="1" si="401"/>
        <v/>
      </c>
      <c r="MED249" s="125" t="str">
        <f t="shared" ca="1" si="401"/>
        <v/>
      </c>
      <c r="MEE249" s="125" t="str">
        <f t="shared" ca="1" si="401"/>
        <v/>
      </c>
      <c r="MEF249" s="125" t="str">
        <f t="shared" ca="1" si="401"/>
        <v/>
      </c>
      <c r="MEG249" s="125" t="str">
        <f t="shared" ca="1" si="401"/>
        <v/>
      </c>
      <c r="MEH249" s="125" t="str">
        <f t="shared" ca="1" si="401"/>
        <v/>
      </c>
      <c r="MEI249" s="125" t="str">
        <f t="shared" ca="1" si="401"/>
        <v/>
      </c>
      <c r="MEJ249" s="125" t="str">
        <f t="shared" ca="1" si="401"/>
        <v/>
      </c>
      <c r="MEK249" s="125" t="str">
        <f t="shared" ca="1" si="401"/>
        <v/>
      </c>
      <c r="MEL249" s="125" t="str">
        <f t="shared" ca="1" si="401"/>
        <v/>
      </c>
      <c r="MEM249" s="125" t="str">
        <f t="shared" ca="1" si="401"/>
        <v/>
      </c>
      <c r="MEN249" s="125" t="str">
        <f t="shared" ca="1" si="401"/>
        <v/>
      </c>
      <c r="MEO249" s="125" t="str">
        <f t="shared" ca="1" si="401"/>
        <v/>
      </c>
      <c r="MEP249" s="125" t="str">
        <f t="shared" ca="1" si="401"/>
        <v/>
      </c>
      <c r="MEQ249" s="125" t="str">
        <f t="shared" ca="1" si="401"/>
        <v/>
      </c>
      <c r="MER249" s="125" t="str">
        <f t="shared" ca="1" si="401"/>
        <v/>
      </c>
      <c r="MES249" s="125" t="str">
        <f t="shared" ca="1" si="401"/>
        <v/>
      </c>
      <c r="MET249" s="125" t="str">
        <f t="shared" ca="1" si="401"/>
        <v/>
      </c>
      <c r="MEU249" s="125" t="str">
        <f t="shared" ca="1" si="401"/>
        <v/>
      </c>
      <c r="MEV249" s="125" t="str">
        <f t="shared" ca="1" si="401"/>
        <v/>
      </c>
      <c r="MEW249" s="125" t="str">
        <f t="shared" ca="1" si="401"/>
        <v/>
      </c>
      <c r="MEX249" s="125" t="str">
        <f t="shared" ca="1" si="401"/>
        <v/>
      </c>
      <c r="MEY249" s="125" t="str">
        <f t="shared" ca="1" si="401"/>
        <v/>
      </c>
      <c r="MEZ249" s="125" t="str">
        <f t="shared" ca="1" si="401"/>
        <v/>
      </c>
      <c r="MFA249" s="125" t="str">
        <f t="shared" ca="1" si="401"/>
        <v/>
      </c>
      <c r="MFB249" s="125" t="str">
        <f t="shared" ca="1" si="401"/>
        <v/>
      </c>
      <c r="MFC249" s="125" t="str">
        <f t="shared" ca="1" si="401"/>
        <v/>
      </c>
      <c r="MFD249" s="125" t="str">
        <f t="shared" ca="1" si="401"/>
        <v/>
      </c>
      <c r="MFE249" s="125" t="str">
        <f t="shared" ca="1" si="401"/>
        <v/>
      </c>
      <c r="MFF249" s="125" t="str">
        <f t="shared" ca="1" si="401"/>
        <v/>
      </c>
      <c r="MFG249" s="125" t="str">
        <f t="shared" ca="1" si="401"/>
        <v/>
      </c>
      <c r="MFH249" s="125" t="str">
        <f t="shared" ca="1" si="401"/>
        <v/>
      </c>
      <c r="MFI249" s="125" t="str">
        <f t="shared" ca="1" si="401"/>
        <v/>
      </c>
      <c r="MFJ249" s="125" t="str">
        <f t="shared" ca="1" si="401"/>
        <v/>
      </c>
      <c r="MFK249" s="125" t="str">
        <f t="shared" ca="1" si="401"/>
        <v/>
      </c>
      <c r="MFL249" s="125" t="str">
        <f t="shared" ca="1" si="401"/>
        <v/>
      </c>
      <c r="MFM249" s="125" t="str">
        <f t="shared" ca="1" si="401"/>
        <v/>
      </c>
      <c r="MFN249" s="125" t="str">
        <f t="shared" ca="1" si="401"/>
        <v/>
      </c>
      <c r="MFO249" s="125" t="str">
        <f t="shared" ca="1" si="401"/>
        <v/>
      </c>
      <c r="MFP249" s="125" t="str">
        <f t="shared" ca="1" si="401"/>
        <v/>
      </c>
      <c r="MFQ249" s="125" t="str">
        <f t="shared" ref="MFQ249:MIB249" ca="1" si="402">IFERROR(INDEX(UNSPSCDes,MATCH(INDIRECT(ADDRESS(ROW(),COLUMN()-1,4)),UNSPSCCode,0)),"")</f>
        <v/>
      </c>
      <c r="MFR249" s="125" t="str">
        <f t="shared" ca="1" si="402"/>
        <v/>
      </c>
      <c r="MFS249" s="125" t="str">
        <f t="shared" ca="1" si="402"/>
        <v/>
      </c>
      <c r="MFT249" s="125" t="str">
        <f t="shared" ca="1" si="402"/>
        <v/>
      </c>
      <c r="MFU249" s="125" t="str">
        <f t="shared" ca="1" si="402"/>
        <v/>
      </c>
      <c r="MFV249" s="125" t="str">
        <f t="shared" ca="1" si="402"/>
        <v/>
      </c>
      <c r="MFW249" s="125" t="str">
        <f t="shared" ca="1" si="402"/>
        <v/>
      </c>
      <c r="MFX249" s="125" t="str">
        <f t="shared" ca="1" si="402"/>
        <v/>
      </c>
      <c r="MFY249" s="125" t="str">
        <f t="shared" ca="1" si="402"/>
        <v/>
      </c>
      <c r="MFZ249" s="125" t="str">
        <f t="shared" ca="1" si="402"/>
        <v/>
      </c>
      <c r="MGA249" s="125" t="str">
        <f t="shared" ca="1" si="402"/>
        <v/>
      </c>
      <c r="MGB249" s="125" t="str">
        <f t="shared" ca="1" si="402"/>
        <v/>
      </c>
      <c r="MGC249" s="125" t="str">
        <f t="shared" ca="1" si="402"/>
        <v/>
      </c>
      <c r="MGD249" s="125" t="str">
        <f t="shared" ca="1" si="402"/>
        <v/>
      </c>
      <c r="MGE249" s="125" t="str">
        <f t="shared" ca="1" si="402"/>
        <v/>
      </c>
      <c r="MGF249" s="125" t="str">
        <f t="shared" ca="1" si="402"/>
        <v/>
      </c>
      <c r="MGG249" s="125" t="str">
        <f t="shared" ca="1" si="402"/>
        <v/>
      </c>
      <c r="MGH249" s="125" t="str">
        <f t="shared" ca="1" si="402"/>
        <v/>
      </c>
      <c r="MGI249" s="125" t="str">
        <f t="shared" ca="1" si="402"/>
        <v/>
      </c>
      <c r="MGJ249" s="125" t="str">
        <f t="shared" ca="1" si="402"/>
        <v/>
      </c>
      <c r="MGK249" s="125" t="str">
        <f t="shared" ca="1" si="402"/>
        <v/>
      </c>
      <c r="MGL249" s="125" t="str">
        <f t="shared" ca="1" si="402"/>
        <v/>
      </c>
      <c r="MGM249" s="125" t="str">
        <f t="shared" ca="1" si="402"/>
        <v/>
      </c>
      <c r="MGN249" s="125" t="str">
        <f t="shared" ca="1" si="402"/>
        <v/>
      </c>
      <c r="MGO249" s="125" t="str">
        <f t="shared" ca="1" si="402"/>
        <v/>
      </c>
      <c r="MGP249" s="125" t="str">
        <f t="shared" ca="1" si="402"/>
        <v/>
      </c>
      <c r="MGQ249" s="125" t="str">
        <f t="shared" ca="1" si="402"/>
        <v/>
      </c>
      <c r="MGR249" s="125" t="str">
        <f t="shared" ca="1" si="402"/>
        <v/>
      </c>
      <c r="MGS249" s="125" t="str">
        <f t="shared" ca="1" si="402"/>
        <v/>
      </c>
      <c r="MGT249" s="125" t="str">
        <f t="shared" ca="1" si="402"/>
        <v/>
      </c>
      <c r="MGU249" s="125" t="str">
        <f t="shared" ca="1" si="402"/>
        <v/>
      </c>
      <c r="MGV249" s="125" t="str">
        <f t="shared" ca="1" si="402"/>
        <v/>
      </c>
      <c r="MGW249" s="125" t="str">
        <f t="shared" ca="1" si="402"/>
        <v/>
      </c>
      <c r="MGX249" s="125" t="str">
        <f t="shared" ca="1" si="402"/>
        <v/>
      </c>
      <c r="MGY249" s="125" t="str">
        <f t="shared" ca="1" si="402"/>
        <v/>
      </c>
      <c r="MGZ249" s="125" t="str">
        <f t="shared" ca="1" si="402"/>
        <v/>
      </c>
      <c r="MHA249" s="125" t="str">
        <f t="shared" ca="1" si="402"/>
        <v/>
      </c>
      <c r="MHB249" s="125" t="str">
        <f t="shared" ca="1" si="402"/>
        <v/>
      </c>
      <c r="MHC249" s="125" t="str">
        <f t="shared" ca="1" si="402"/>
        <v/>
      </c>
      <c r="MHD249" s="125" t="str">
        <f t="shared" ca="1" si="402"/>
        <v/>
      </c>
      <c r="MHE249" s="125" t="str">
        <f t="shared" ca="1" si="402"/>
        <v/>
      </c>
      <c r="MHF249" s="125" t="str">
        <f t="shared" ca="1" si="402"/>
        <v/>
      </c>
      <c r="MHG249" s="125" t="str">
        <f t="shared" ca="1" si="402"/>
        <v/>
      </c>
      <c r="MHH249" s="125" t="str">
        <f t="shared" ca="1" si="402"/>
        <v/>
      </c>
      <c r="MHI249" s="125" t="str">
        <f t="shared" ca="1" si="402"/>
        <v/>
      </c>
      <c r="MHJ249" s="125" t="str">
        <f t="shared" ca="1" si="402"/>
        <v/>
      </c>
      <c r="MHK249" s="125" t="str">
        <f t="shared" ca="1" si="402"/>
        <v/>
      </c>
      <c r="MHL249" s="125" t="str">
        <f t="shared" ca="1" si="402"/>
        <v/>
      </c>
      <c r="MHM249" s="125" t="str">
        <f t="shared" ca="1" si="402"/>
        <v/>
      </c>
      <c r="MHN249" s="125" t="str">
        <f t="shared" ca="1" si="402"/>
        <v/>
      </c>
      <c r="MHO249" s="125" t="str">
        <f t="shared" ca="1" si="402"/>
        <v/>
      </c>
      <c r="MHP249" s="125" t="str">
        <f t="shared" ca="1" si="402"/>
        <v/>
      </c>
      <c r="MHQ249" s="125" t="str">
        <f t="shared" ca="1" si="402"/>
        <v/>
      </c>
      <c r="MHR249" s="125" t="str">
        <f t="shared" ca="1" si="402"/>
        <v/>
      </c>
      <c r="MHS249" s="125" t="str">
        <f t="shared" ca="1" si="402"/>
        <v/>
      </c>
      <c r="MHT249" s="125" t="str">
        <f t="shared" ca="1" si="402"/>
        <v/>
      </c>
      <c r="MHU249" s="125" t="str">
        <f t="shared" ca="1" si="402"/>
        <v/>
      </c>
      <c r="MHV249" s="125" t="str">
        <f t="shared" ca="1" si="402"/>
        <v/>
      </c>
      <c r="MHW249" s="125" t="str">
        <f t="shared" ca="1" si="402"/>
        <v/>
      </c>
      <c r="MHX249" s="125" t="str">
        <f t="shared" ca="1" si="402"/>
        <v/>
      </c>
      <c r="MHY249" s="125" t="str">
        <f t="shared" ca="1" si="402"/>
        <v/>
      </c>
      <c r="MHZ249" s="125" t="str">
        <f t="shared" ca="1" si="402"/>
        <v/>
      </c>
      <c r="MIA249" s="125" t="str">
        <f t="shared" ca="1" si="402"/>
        <v/>
      </c>
      <c r="MIB249" s="125" t="str">
        <f t="shared" ca="1" si="402"/>
        <v/>
      </c>
      <c r="MIC249" s="125" t="str">
        <f t="shared" ref="MIC249:MKN249" ca="1" si="403">IFERROR(INDEX(UNSPSCDes,MATCH(INDIRECT(ADDRESS(ROW(),COLUMN()-1,4)),UNSPSCCode,0)),"")</f>
        <v/>
      </c>
      <c r="MID249" s="125" t="str">
        <f t="shared" ca="1" si="403"/>
        <v/>
      </c>
      <c r="MIE249" s="125" t="str">
        <f t="shared" ca="1" si="403"/>
        <v/>
      </c>
      <c r="MIF249" s="125" t="str">
        <f t="shared" ca="1" si="403"/>
        <v/>
      </c>
      <c r="MIG249" s="125" t="str">
        <f t="shared" ca="1" si="403"/>
        <v/>
      </c>
      <c r="MIH249" s="125" t="str">
        <f t="shared" ca="1" si="403"/>
        <v/>
      </c>
      <c r="MII249" s="125" t="str">
        <f t="shared" ca="1" si="403"/>
        <v/>
      </c>
      <c r="MIJ249" s="125" t="str">
        <f t="shared" ca="1" si="403"/>
        <v/>
      </c>
      <c r="MIK249" s="125" t="str">
        <f t="shared" ca="1" si="403"/>
        <v/>
      </c>
      <c r="MIL249" s="125" t="str">
        <f t="shared" ca="1" si="403"/>
        <v/>
      </c>
      <c r="MIM249" s="125" t="str">
        <f t="shared" ca="1" si="403"/>
        <v/>
      </c>
      <c r="MIN249" s="125" t="str">
        <f t="shared" ca="1" si="403"/>
        <v/>
      </c>
      <c r="MIO249" s="125" t="str">
        <f t="shared" ca="1" si="403"/>
        <v/>
      </c>
      <c r="MIP249" s="125" t="str">
        <f t="shared" ca="1" si="403"/>
        <v/>
      </c>
      <c r="MIQ249" s="125" t="str">
        <f t="shared" ca="1" si="403"/>
        <v/>
      </c>
      <c r="MIR249" s="125" t="str">
        <f t="shared" ca="1" si="403"/>
        <v/>
      </c>
      <c r="MIS249" s="125" t="str">
        <f t="shared" ca="1" si="403"/>
        <v/>
      </c>
      <c r="MIT249" s="125" t="str">
        <f t="shared" ca="1" si="403"/>
        <v/>
      </c>
      <c r="MIU249" s="125" t="str">
        <f t="shared" ca="1" si="403"/>
        <v/>
      </c>
      <c r="MIV249" s="125" t="str">
        <f t="shared" ca="1" si="403"/>
        <v/>
      </c>
      <c r="MIW249" s="125" t="str">
        <f t="shared" ca="1" si="403"/>
        <v/>
      </c>
      <c r="MIX249" s="125" t="str">
        <f t="shared" ca="1" si="403"/>
        <v/>
      </c>
      <c r="MIY249" s="125" t="str">
        <f t="shared" ca="1" si="403"/>
        <v/>
      </c>
      <c r="MIZ249" s="125" t="str">
        <f t="shared" ca="1" si="403"/>
        <v/>
      </c>
      <c r="MJA249" s="125" t="str">
        <f t="shared" ca="1" si="403"/>
        <v/>
      </c>
      <c r="MJB249" s="125" t="str">
        <f t="shared" ca="1" si="403"/>
        <v/>
      </c>
      <c r="MJC249" s="125" t="str">
        <f t="shared" ca="1" si="403"/>
        <v/>
      </c>
      <c r="MJD249" s="125" t="str">
        <f t="shared" ca="1" si="403"/>
        <v/>
      </c>
      <c r="MJE249" s="125" t="str">
        <f t="shared" ca="1" si="403"/>
        <v/>
      </c>
      <c r="MJF249" s="125" t="str">
        <f t="shared" ca="1" si="403"/>
        <v/>
      </c>
      <c r="MJG249" s="125" t="str">
        <f t="shared" ca="1" si="403"/>
        <v/>
      </c>
      <c r="MJH249" s="125" t="str">
        <f t="shared" ca="1" si="403"/>
        <v/>
      </c>
      <c r="MJI249" s="125" t="str">
        <f t="shared" ca="1" si="403"/>
        <v/>
      </c>
      <c r="MJJ249" s="125" t="str">
        <f t="shared" ca="1" si="403"/>
        <v/>
      </c>
      <c r="MJK249" s="125" t="str">
        <f t="shared" ca="1" si="403"/>
        <v/>
      </c>
      <c r="MJL249" s="125" t="str">
        <f t="shared" ca="1" si="403"/>
        <v/>
      </c>
      <c r="MJM249" s="125" t="str">
        <f t="shared" ca="1" si="403"/>
        <v/>
      </c>
      <c r="MJN249" s="125" t="str">
        <f t="shared" ca="1" si="403"/>
        <v/>
      </c>
      <c r="MJO249" s="125" t="str">
        <f t="shared" ca="1" si="403"/>
        <v/>
      </c>
      <c r="MJP249" s="125" t="str">
        <f t="shared" ca="1" si="403"/>
        <v/>
      </c>
      <c r="MJQ249" s="125" t="str">
        <f t="shared" ca="1" si="403"/>
        <v/>
      </c>
      <c r="MJR249" s="125" t="str">
        <f t="shared" ca="1" si="403"/>
        <v/>
      </c>
      <c r="MJS249" s="125" t="str">
        <f t="shared" ca="1" si="403"/>
        <v/>
      </c>
      <c r="MJT249" s="125" t="str">
        <f t="shared" ca="1" si="403"/>
        <v/>
      </c>
      <c r="MJU249" s="125" t="str">
        <f t="shared" ca="1" si="403"/>
        <v/>
      </c>
      <c r="MJV249" s="125" t="str">
        <f t="shared" ca="1" si="403"/>
        <v/>
      </c>
      <c r="MJW249" s="125" t="str">
        <f t="shared" ca="1" si="403"/>
        <v/>
      </c>
      <c r="MJX249" s="125" t="str">
        <f t="shared" ca="1" si="403"/>
        <v/>
      </c>
      <c r="MJY249" s="125" t="str">
        <f t="shared" ca="1" si="403"/>
        <v/>
      </c>
      <c r="MJZ249" s="125" t="str">
        <f t="shared" ca="1" si="403"/>
        <v/>
      </c>
      <c r="MKA249" s="125" t="str">
        <f t="shared" ca="1" si="403"/>
        <v/>
      </c>
      <c r="MKB249" s="125" t="str">
        <f t="shared" ca="1" si="403"/>
        <v/>
      </c>
      <c r="MKC249" s="125" t="str">
        <f t="shared" ca="1" si="403"/>
        <v/>
      </c>
      <c r="MKD249" s="125" t="str">
        <f t="shared" ca="1" si="403"/>
        <v/>
      </c>
      <c r="MKE249" s="125" t="str">
        <f t="shared" ca="1" si="403"/>
        <v/>
      </c>
      <c r="MKF249" s="125" t="str">
        <f t="shared" ca="1" si="403"/>
        <v/>
      </c>
      <c r="MKG249" s="125" t="str">
        <f t="shared" ca="1" si="403"/>
        <v/>
      </c>
      <c r="MKH249" s="125" t="str">
        <f t="shared" ca="1" si="403"/>
        <v/>
      </c>
      <c r="MKI249" s="125" t="str">
        <f t="shared" ca="1" si="403"/>
        <v/>
      </c>
      <c r="MKJ249" s="125" t="str">
        <f t="shared" ca="1" si="403"/>
        <v/>
      </c>
      <c r="MKK249" s="125" t="str">
        <f t="shared" ca="1" si="403"/>
        <v/>
      </c>
      <c r="MKL249" s="125" t="str">
        <f t="shared" ca="1" si="403"/>
        <v/>
      </c>
      <c r="MKM249" s="125" t="str">
        <f t="shared" ca="1" si="403"/>
        <v/>
      </c>
      <c r="MKN249" s="125" t="str">
        <f t="shared" ca="1" si="403"/>
        <v/>
      </c>
      <c r="MKO249" s="125" t="str">
        <f t="shared" ref="MKO249:MMZ249" ca="1" si="404">IFERROR(INDEX(UNSPSCDes,MATCH(INDIRECT(ADDRESS(ROW(),COLUMN()-1,4)),UNSPSCCode,0)),"")</f>
        <v/>
      </c>
      <c r="MKP249" s="125" t="str">
        <f t="shared" ca="1" si="404"/>
        <v/>
      </c>
      <c r="MKQ249" s="125" t="str">
        <f t="shared" ca="1" si="404"/>
        <v/>
      </c>
      <c r="MKR249" s="125" t="str">
        <f t="shared" ca="1" si="404"/>
        <v/>
      </c>
      <c r="MKS249" s="125" t="str">
        <f t="shared" ca="1" si="404"/>
        <v/>
      </c>
      <c r="MKT249" s="125" t="str">
        <f t="shared" ca="1" si="404"/>
        <v/>
      </c>
      <c r="MKU249" s="125" t="str">
        <f t="shared" ca="1" si="404"/>
        <v/>
      </c>
      <c r="MKV249" s="125" t="str">
        <f t="shared" ca="1" si="404"/>
        <v/>
      </c>
      <c r="MKW249" s="125" t="str">
        <f t="shared" ca="1" si="404"/>
        <v/>
      </c>
      <c r="MKX249" s="125" t="str">
        <f t="shared" ca="1" si="404"/>
        <v/>
      </c>
      <c r="MKY249" s="125" t="str">
        <f t="shared" ca="1" si="404"/>
        <v/>
      </c>
      <c r="MKZ249" s="125" t="str">
        <f t="shared" ca="1" si="404"/>
        <v/>
      </c>
      <c r="MLA249" s="125" t="str">
        <f t="shared" ca="1" si="404"/>
        <v/>
      </c>
      <c r="MLB249" s="125" t="str">
        <f t="shared" ca="1" si="404"/>
        <v/>
      </c>
      <c r="MLC249" s="125" t="str">
        <f t="shared" ca="1" si="404"/>
        <v/>
      </c>
      <c r="MLD249" s="125" t="str">
        <f t="shared" ca="1" si="404"/>
        <v/>
      </c>
      <c r="MLE249" s="125" t="str">
        <f t="shared" ca="1" si="404"/>
        <v/>
      </c>
      <c r="MLF249" s="125" t="str">
        <f t="shared" ca="1" si="404"/>
        <v/>
      </c>
      <c r="MLG249" s="125" t="str">
        <f t="shared" ca="1" si="404"/>
        <v/>
      </c>
      <c r="MLH249" s="125" t="str">
        <f t="shared" ca="1" si="404"/>
        <v/>
      </c>
      <c r="MLI249" s="125" t="str">
        <f t="shared" ca="1" si="404"/>
        <v/>
      </c>
      <c r="MLJ249" s="125" t="str">
        <f t="shared" ca="1" si="404"/>
        <v/>
      </c>
      <c r="MLK249" s="125" t="str">
        <f t="shared" ca="1" si="404"/>
        <v/>
      </c>
      <c r="MLL249" s="125" t="str">
        <f t="shared" ca="1" si="404"/>
        <v/>
      </c>
      <c r="MLM249" s="125" t="str">
        <f t="shared" ca="1" si="404"/>
        <v/>
      </c>
      <c r="MLN249" s="125" t="str">
        <f t="shared" ca="1" si="404"/>
        <v/>
      </c>
      <c r="MLO249" s="125" t="str">
        <f t="shared" ca="1" si="404"/>
        <v/>
      </c>
      <c r="MLP249" s="125" t="str">
        <f t="shared" ca="1" si="404"/>
        <v/>
      </c>
      <c r="MLQ249" s="125" t="str">
        <f t="shared" ca="1" si="404"/>
        <v/>
      </c>
      <c r="MLR249" s="125" t="str">
        <f t="shared" ca="1" si="404"/>
        <v/>
      </c>
      <c r="MLS249" s="125" t="str">
        <f t="shared" ca="1" si="404"/>
        <v/>
      </c>
      <c r="MLT249" s="125" t="str">
        <f t="shared" ca="1" si="404"/>
        <v/>
      </c>
      <c r="MLU249" s="125" t="str">
        <f t="shared" ca="1" si="404"/>
        <v/>
      </c>
      <c r="MLV249" s="125" t="str">
        <f t="shared" ca="1" si="404"/>
        <v/>
      </c>
      <c r="MLW249" s="125" t="str">
        <f t="shared" ca="1" si="404"/>
        <v/>
      </c>
      <c r="MLX249" s="125" t="str">
        <f t="shared" ca="1" si="404"/>
        <v/>
      </c>
      <c r="MLY249" s="125" t="str">
        <f t="shared" ca="1" si="404"/>
        <v/>
      </c>
      <c r="MLZ249" s="125" t="str">
        <f t="shared" ca="1" si="404"/>
        <v/>
      </c>
      <c r="MMA249" s="125" t="str">
        <f t="shared" ca="1" si="404"/>
        <v/>
      </c>
      <c r="MMB249" s="125" t="str">
        <f t="shared" ca="1" si="404"/>
        <v/>
      </c>
      <c r="MMC249" s="125" t="str">
        <f t="shared" ca="1" si="404"/>
        <v/>
      </c>
      <c r="MMD249" s="125" t="str">
        <f t="shared" ca="1" si="404"/>
        <v/>
      </c>
      <c r="MME249" s="125" t="str">
        <f t="shared" ca="1" si="404"/>
        <v/>
      </c>
      <c r="MMF249" s="125" t="str">
        <f t="shared" ca="1" si="404"/>
        <v/>
      </c>
      <c r="MMG249" s="125" t="str">
        <f t="shared" ca="1" si="404"/>
        <v/>
      </c>
      <c r="MMH249" s="125" t="str">
        <f t="shared" ca="1" si="404"/>
        <v/>
      </c>
      <c r="MMI249" s="125" t="str">
        <f t="shared" ca="1" si="404"/>
        <v/>
      </c>
      <c r="MMJ249" s="125" t="str">
        <f t="shared" ca="1" si="404"/>
        <v/>
      </c>
      <c r="MMK249" s="125" t="str">
        <f t="shared" ca="1" si="404"/>
        <v/>
      </c>
      <c r="MML249" s="125" t="str">
        <f t="shared" ca="1" si="404"/>
        <v/>
      </c>
      <c r="MMM249" s="125" t="str">
        <f t="shared" ca="1" si="404"/>
        <v/>
      </c>
      <c r="MMN249" s="125" t="str">
        <f t="shared" ca="1" si="404"/>
        <v/>
      </c>
      <c r="MMO249" s="125" t="str">
        <f t="shared" ca="1" si="404"/>
        <v/>
      </c>
      <c r="MMP249" s="125" t="str">
        <f t="shared" ca="1" si="404"/>
        <v/>
      </c>
      <c r="MMQ249" s="125" t="str">
        <f t="shared" ca="1" si="404"/>
        <v/>
      </c>
      <c r="MMR249" s="125" t="str">
        <f t="shared" ca="1" si="404"/>
        <v/>
      </c>
      <c r="MMS249" s="125" t="str">
        <f t="shared" ca="1" si="404"/>
        <v/>
      </c>
      <c r="MMT249" s="125" t="str">
        <f t="shared" ca="1" si="404"/>
        <v/>
      </c>
      <c r="MMU249" s="125" t="str">
        <f t="shared" ca="1" si="404"/>
        <v/>
      </c>
      <c r="MMV249" s="125" t="str">
        <f t="shared" ca="1" si="404"/>
        <v/>
      </c>
      <c r="MMW249" s="125" t="str">
        <f t="shared" ca="1" si="404"/>
        <v/>
      </c>
      <c r="MMX249" s="125" t="str">
        <f t="shared" ca="1" si="404"/>
        <v/>
      </c>
      <c r="MMY249" s="125" t="str">
        <f t="shared" ca="1" si="404"/>
        <v/>
      </c>
      <c r="MMZ249" s="125" t="str">
        <f t="shared" ca="1" si="404"/>
        <v/>
      </c>
      <c r="MNA249" s="125" t="str">
        <f t="shared" ref="MNA249:MPL249" ca="1" si="405">IFERROR(INDEX(UNSPSCDes,MATCH(INDIRECT(ADDRESS(ROW(),COLUMN()-1,4)),UNSPSCCode,0)),"")</f>
        <v/>
      </c>
      <c r="MNB249" s="125" t="str">
        <f t="shared" ca="1" si="405"/>
        <v/>
      </c>
      <c r="MNC249" s="125" t="str">
        <f t="shared" ca="1" si="405"/>
        <v/>
      </c>
      <c r="MND249" s="125" t="str">
        <f t="shared" ca="1" si="405"/>
        <v/>
      </c>
      <c r="MNE249" s="125" t="str">
        <f t="shared" ca="1" si="405"/>
        <v/>
      </c>
      <c r="MNF249" s="125" t="str">
        <f t="shared" ca="1" si="405"/>
        <v/>
      </c>
      <c r="MNG249" s="125" t="str">
        <f t="shared" ca="1" si="405"/>
        <v/>
      </c>
      <c r="MNH249" s="125" t="str">
        <f t="shared" ca="1" si="405"/>
        <v/>
      </c>
      <c r="MNI249" s="125" t="str">
        <f t="shared" ca="1" si="405"/>
        <v/>
      </c>
      <c r="MNJ249" s="125" t="str">
        <f t="shared" ca="1" si="405"/>
        <v/>
      </c>
      <c r="MNK249" s="125" t="str">
        <f t="shared" ca="1" si="405"/>
        <v/>
      </c>
      <c r="MNL249" s="125" t="str">
        <f t="shared" ca="1" si="405"/>
        <v/>
      </c>
      <c r="MNM249" s="125" t="str">
        <f t="shared" ca="1" si="405"/>
        <v/>
      </c>
      <c r="MNN249" s="125" t="str">
        <f t="shared" ca="1" si="405"/>
        <v/>
      </c>
      <c r="MNO249" s="125" t="str">
        <f t="shared" ca="1" si="405"/>
        <v/>
      </c>
      <c r="MNP249" s="125" t="str">
        <f t="shared" ca="1" si="405"/>
        <v/>
      </c>
      <c r="MNQ249" s="125" t="str">
        <f t="shared" ca="1" si="405"/>
        <v/>
      </c>
      <c r="MNR249" s="125" t="str">
        <f t="shared" ca="1" si="405"/>
        <v/>
      </c>
      <c r="MNS249" s="125" t="str">
        <f t="shared" ca="1" si="405"/>
        <v/>
      </c>
      <c r="MNT249" s="125" t="str">
        <f t="shared" ca="1" si="405"/>
        <v/>
      </c>
      <c r="MNU249" s="125" t="str">
        <f t="shared" ca="1" si="405"/>
        <v/>
      </c>
      <c r="MNV249" s="125" t="str">
        <f t="shared" ca="1" si="405"/>
        <v/>
      </c>
      <c r="MNW249" s="125" t="str">
        <f t="shared" ca="1" si="405"/>
        <v/>
      </c>
      <c r="MNX249" s="125" t="str">
        <f t="shared" ca="1" si="405"/>
        <v/>
      </c>
      <c r="MNY249" s="125" t="str">
        <f t="shared" ca="1" si="405"/>
        <v/>
      </c>
      <c r="MNZ249" s="125" t="str">
        <f t="shared" ca="1" si="405"/>
        <v/>
      </c>
      <c r="MOA249" s="125" t="str">
        <f t="shared" ca="1" si="405"/>
        <v/>
      </c>
      <c r="MOB249" s="125" t="str">
        <f t="shared" ca="1" si="405"/>
        <v/>
      </c>
      <c r="MOC249" s="125" t="str">
        <f t="shared" ca="1" si="405"/>
        <v/>
      </c>
      <c r="MOD249" s="125" t="str">
        <f t="shared" ca="1" si="405"/>
        <v/>
      </c>
      <c r="MOE249" s="125" t="str">
        <f t="shared" ca="1" si="405"/>
        <v/>
      </c>
      <c r="MOF249" s="125" t="str">
        <f t="shared" ca="1" si="405"/>
        <v/>
      </c>
      <c r="MOG249" s="125" t="str">
        <f t="shared" ca="1" si="405"/>
        <v/>
      </c>
      <c r="MOH249" s="125" t="str">
        <f t="shared" ca="1" si="405"/>
        <v/>
      </c>
      <c r="MOI249" s="125" t="str">
        <f t="shared" ca="1" si="405"/>
        <v/>
      </c>
      <c r="MOJ249" s="125" t="str">
        <f t="shared" ca="1" si="405"/>
        <v/>
      </c>
      <c r="MOK249" s="125" t="str">
        <f t="shared" ca="1" si="405"/>
        <v/>
      </c>
      <c r="MOL249" s="125" t="str">
        <f t="shared" ca="1" si="405"/>
        <v/>
      </c>
      <c r="MOM249" s="125" t="str">
        <f t="shared" ca="1" si="405"/>
        <v/>
      </c>
      <c r="MON249" s="125" t="str">
        <f t="shared" ca="1" si="405"/>
        <v/>
      </c>
      <c r="MOO249" s="125" t="str">
        <f t="shared" ca="1" si="405"/>
        <v/>
      </c>
      <c r="MOP249" s="125" t="str">
        <f t="shared" ca="1" si="405"/>
        <v/>
      </c>
      <c r="MOQ249" s="125" t="str">
        <f t="shared" ca="1" si="405"/>
        <v/>
      </c>
      <c r="MOR249" s="125" t="str">
        <f t="shared" ca="1" si="405"/>
        <v/>
      </c>
      <c r="MOS249" s="125" t="str">
        <f t="shared" ca="1" si="405"/>
        <v/>
      </c>
      <c r="MOT249" s="125" t="str">
        <f t="shared" ca="1" si="405"/>
        <v/>
      </c>
      <c r="MOU249" s="125" t="str">
        <f t="shared" ca="1" si="405"/>
        <v/>
      </c>
      <c r="MOV249" s="125" t="str">
        <f t="shared" ca="1" si="405"/>
        <v/>
      </c>
      <c r="MOW249" s="125" t="str">
        <f t="shared" ca="1" si="405"/>
        <v/>
      </c>
      <c r="MOX249" s="125" t="str">
        <f t="shared" ca="1" si="405"/>
        <v/>
      </c>
      <c r="MOY249" s="125" t="str">
        <f t="shared" ca="1" si="405"/>
        <v/>
      </c>
      <c r="MOZ249" s="125" t="str">
        <f t="shared" ca="1" si="405"/>
        <v/>
      </c>
      <c r="MPA249" s="125" t="str">
        <f t="shared" ca="1" si="405"/>
        <v/>
      </c>
      <c r="MPB249" s="125" t="str">
        <f t="shared" ca="1" si="405"/>
        <v/>
      </c>
      <c r="MPC249" s="125" t="str">
        <f t="shared" ca="1" si="405"/>
        <v/>
      </c>
      <c r="MPD249" s="125" t="str">
        <f t="shared" ca="1" si="405"/>
        <v/>
      </c>
      <c r="MPE249" s="125" t="str">
        <f t="shared" ca="1" si="405"/>
        <v/>
      </c>
      <c r="MPF249" s="125" t="str">
        <f t="shared" ca="1" si="405"/>
        <v/>
      </c>
      <c r="MPG249" s="125" t="str">
        <f t="shared" ca="1" si="405"/>
        <v/>
      </c>
      <c r="MPH249" s="125" t="str">
        <f t="shared" ca="1" si="405"/>
        <v/>
      </c>
      <c r="MPI249" s="125" t="str">
        <f t="shared" ca="1" si="405"/>
        <v/>
      </c>
      <c r="MPJ249" s="125" t="str">
        <f t="shared" ca="1" si="405"/>
        <v/>
      </c>
      <c r="MPK249" s="125" t="str">
        <f t="shared" ca="1" si="405"/>
        <v/>
      </c>
      <c r="MPL249" s="125" t="str">
        <f t="shared" ca="1" si="405"/>
        <v/>
      </c>
      <c r="MPM249" s="125" t="str">
        <f t="shared" ref="MPM249:MRX249" ca="1" si="406">IFERROR(INDEX(UNSPSCDes,MATCH(INDIRECT(ADDRESS(ROW(),COLUMN()-1,4)),UNSPSCCode,0)),"")</f>
        <v/>
      </c>
      <c r="MPN249" s="125" t="str">
        <f t="shared" ca="1" si="406"/>
        <v/>
      </c>
      <c r="MPO249" s="125" t="str">
        <f t="shared" ca="1" si="406"/>
        <v/>
      </c>
      <c r="MPP249" s="125" t="str">
        <f t="shared" ca="1" si="406"/>
        <v/>
      </c>
      <c r="MPQ249" s="125" t="str">
        <f t="shared" ca="1" si="406"/>
        <v/>
      </c>
      <c r="MPR249" s="125" t="str">
        <f t="shared" ca="1" si="406"/>
        <v/>
      </c>
      <c r="MPS249" s="125" t="str">
        <f t="shared" ca="1" si="406"/>
        <v/>
      </c>
      <c r="MPT249" s="125" t="str">
        <f t="shared" ca="1" si="406"/>
        <v/>
      </c>
      <c r="MPU249" s="125" t="str">
        <f t="shared" ca="1" si="406"/>
        <v/>
      </c>
      <c r="MPV249" s="125" t="str">
        <f t="shared" ca="1" si="406"/>
        <v/>
      </c>
      <c r="MPW249" s="125" t="str">
        <f t="shared" ca="1" si="406"/>
        <v/>
      </c>
      <c r="MPX249" s="125" t="str">
        <f t="shared" ca="1" si="406"/>
        <v/>
      </c>
      <c r="MPY249" s="125" t="str">
        <f t="shared" ca="1" si="406"/>
        <v/>
      </c>
      <c r="MPZ249" s="125" t="str">
        <f t="shared" ca="1" si="406"/>
        <v/>
      </c>
      <c r="MQA249" s="125" t="str">
        <f t="shared" ca="1" si="406"/>
        <v/>
      </c>
      <c r="MQB249" s="125" t="str">
        <f t="shared" ca="1" si="406"/>
        <v/>
      </c>
      <c r="MQC249" s="125" t="str">
        <f t="shared" ca="1" si="406"/>
        <v/>
      </c>
      <c r="MQD249" s="125" t="str">
        <f t="shared" ca="1" si="406"/>
        <v/>
      </c>
      <c r="MQE249" s="125" t="str">
        <f t="shared" ca="1" si="406"/>
        <v/>
      </c>
      <c r="MQF249" s="125" t="str">
        <f t="shared" ca="1" si="406"/>
        <v/>
      </c>
      <c r="MQG249" s="125" t="str">
        <f t="shared" ca="1" si="406"/>
        <v/>
      </c>
      <c r="MQH249" s="125" t="str">
        <f t="shared" ca="1" si="406"/>
        <v/>
      </c>
      <c r="MQI249" s="125" t="str">
        <f t="shared" ca="1" si="406"/>
        <v/>
      </c>
      <c r="MQJ249" s="125" t="str">
        <f t="shared" ca="1" si="406"/>
        <v/>
      </c>
      <c r="MQK249" s="125" t="str">
        <f t="shared" ca="1" si="406"/>
        <v/>
      </c>
      <c r="MQL249" s="125" t="str">
        <f t="shared" ca="1" si="406"/>
        <v/>
      </c>
      <c r="MQM249" s="125" t="str">
        <f t="shared" ca="1" si="406"/>
        <v/>
      </c>
      <c r="MQN249" s="125" t="str">
        <f t="shared" ca="1" si="406"/>
        <v/>
      </c>
      <c r="MQO249" s="125" t="str">
        <f t="shared" ca="1" si="406"/>
        <v/>
      </c>
      <c r="MQP249" s="125" t="str">
        <f t="shared" ca="1" si="406"/>
        <v/>
      </c>
      <c r="MQQ249" s="125" t="str">
        <f t="shared" ca="1" si="406"/>
        <v/>
      </c>
      <c r="MQR249" s="125" t="str">
        <f t="shared" ca="1" si="406"/>
        <v/>
      </c>
      <c r="MQS249" s="125" t="str">
        <f t="shared" ca="1" si="406"/>
        <v/>
      </c>
      <c r="MQT249" s="125" t="str">
        <f t="shared" ca="1" si="406"/>
        <v/>
      </c>
      <c r="MQU249" s="125" t="str">
        <f t="shared" ca="1" si="406"/>
        <v/>
      </c>
      <c r="MQV249" s="125" t="str">
        <f t="shared" ca="1" si="406"/>
        <v/>
      </c>
      <c r="MQW249" s="125" t="str">
        <f t="shared" ca="1" si="406"/>
        <v/>
      </c>
      <c r="MQX249" s="125" t="str">
        <f t="shared" ca="1" si="406"/>
        <v/>
      </c>
      <c r="MQY249" s="125" t="str">
        <f t="shared" ca="1" si="406"/>
        <v/>
      </c>
      <c r="MQZ249" s="125" t="str">
        <f t="shared" ca="1" si="406"/>
        <v/>
      </c>
      <c r="MRA249" s="125" t="str">
        <f t="shared" ca="1" si="406"/>
        <v/>
      </c>
      <c r="MRB249" s="125" t="str">
        <f t="shared" ca="1" si="406"/>
        <v/>
      </c>
      <c r="MRC249" s="125" t="str">
        <f t="shared" ca="1" si="406"/>
        <v/>
      </c>
      <c r="MRD249" s="125" t="str">
        <f t="shared" ca="1" si="406"/>
        <v/>
      </c>
      <c r="MRE249" s="125" t="str">
        <f t="shared" ca="1" si="406"/>
        <v/>
      </c>
      <c r="MRF249" s="125" t="str">
        <f t="shared" ca="1" si="406"/>
        <v/>
      </c>
      <c r="MRG249" s="125" t="str">
        <f t="shared" ca="1" si="406"/>
        <v/>
      </c>
      <c r="MRH249" s="125" t="str">
        <f t="shared" ca="1" si="406"/>
        <v/>
      </c>
      <c r="MRI249" s="125" t="str">
        <f t="shared" ca="1" si="406"/>
        <v/>
      </c>
      <c r="MRJ249" s="125" t="str">
        <f t="shared" ca="1" si="406"/>
        <v/>
      </c>
      <c r="MRK249" s="125" t="str">
        <f t="shared" ca="1" si="406"/>
        <v/>
      </c>
      <c r="MRL249" s="125" t="str">
        <f t="shared" ca="1" si="406"/>
        <v/>
      </c>
      <c r="MRM249" s="125" t="str">
        <f t="shared" ca="1" si="406"/>
        <v/>
      </c>
      <c r="MRN249" s="125" t="str">
        <f t="shared" ca="1" si="406"/>
        <v/>
      </c>
      <c r="MRO249" s="125" t="str">
        <f t="shared" ca="1" si="406"/>
        <v/>
      </c>
      <c r="MRP249" s="125" t="str">
        <f t="shared" ca="1" si="406"/>
        <v/>
      </c>
      <c r="MRQ249" s="125" t="str">
        <f t="shared" ca="1" si="406"/>
        <v/>
      </c>
      <c r="MRR249" s="125" t="str">
        <f t="shared" ca="1" si="406"/>
        <v/>
      </c>
      <c r="MRS249" s="125" t="str">
        <f t="shared" ca="1" si="406"/>
        <v/>
      </c>
      <c r="MRT249" s="125" t="str">
        <f t="shared" ca="1" si="406"/>
        <v/>
      </c>
      <c r="MRU249" s="125" t="str">
        <f t="shared" ca="1" si="406"/>
        <v/>
      </c>
      <c r="MRV249" s="125" t="str">
        <f t="shared" ca="1" si="406"/>
        <v/>
      </c>
      <c r="MRW249" s="125" t="str">
        <f t="shared" ca="1" si="406"/>
        <v/>
      </c>
      <c r="MRX249" s="125" t="str">
        <f t="shared" ca="1" si="406"/>
        <v/>
      </c>
      <c r="MRY249" s="125" t="str">
        <f t="shared" ref="MRY249:MUJ249" ca="1" si="407">IFERROR(INDEX(UNSPSCDes,MATCH(INDIRECT(ADDRESS(ROW(),COLUMN()-1,4)),UNSPSCCode,0)),"")</f>
        <v/>
      </c>
      <c r="MRZ249" s="125" t="str">
        <f t="shared" ca="1" si="407"/>
        <v/>
      </c>
      <c r="MSA249" s="125" t="str">
        <f t="shared" ca="1" si="407"/>
        <v/>
      </c>
      <c r="MSB249" s="125" t="str">
        <f t="shared" ca="1" si="407"/>
        <v/>
      </c>
      <c r="MSC249" s="125" t="str">
        <f t="shared" ca="1" si="407"/>
        <v/>
      </c>
      <c r="MSD249" s="125" t="str">
        <f t="shared" ca="1" si="407"/>
        <v/>
      </c>
      <c r="MSE249" s="125" t="str">
        <f t="shared" ca="1" si="407"/>
        <v/>
      </c>
      <c r="MSF249" s="125" t="str">
        <f t="shared" ca="1" si="407"/>
        <v/>
      </c>
      <c r="MSG249" s="125" t="str">
        <f t="shared" ca="1" si="407"/>
        <v/>
      </c>
      <c r="MSH249" s="125" t="str">
        <f t="shared" ca="1" si="407"/>
        <v/>
      </c>
      <c r="MSI249" s="125" t="str">
        <f t="shared" ca="1" si="407"/>
        <v/>
      </c>
      <c r="MSJ249" s="125" t="str">
        <f t="shared" ca="1" si="407"/>
        <v/>
      </c>
      <c r="MSK249" s="125" t="str">
        <f t="shared" ca="1" si="407"/>
        <v/>
      </c>
      <c r="MSL249" s="125" t="str">
        <f t="shared" ca="1" si="407"/>
        <v/>
      </c>
      <c r="MSM249" s="125" t="str">
        <f t="shared" ca="1" si="407"/>
        <v/>
      </c>
      <c r="MSN249" s="125" t="str">
        <f t="shared" ca="1" si="407"/>
        <v/>
      </c>
      <c r="MSO249" s="125" t="str">
        <f t="shared" ca="1" si="407"/>
        <v/>
      </c>
      <c r="MSP249" s="125" t="str">
        <f t="shared" ca="1" si="407"/>
        <v/>
      </c>
      <c r="MSQ249" s="125" t="str">
        <f t="shared" ca="1" si="407"/>
        <v/>
      </c>
      <c r="MSR249" s="125" t="str">
        <f t="shared" ca="1" si="407"/>
        <v/>
      </c>
      <c r="MSS249" s="125" t="str">
        <f t="shared" ca="1" si="407"/>
        <v/>
      </c>
      <c r="MST249" s="125" t="str">
        <f t="shared" ca="1" si="407"/>
        <v/>
      </c>
      <c r="MSU249" s="125" t="str">
        <f t="shared" ca="1" si="407"/>
        <v/>
      </c>
      <c r="MSV249" s="125" t="str">
        <f t="shared" ca="1" si="407"/>
        <v/>
      </c>
      <c r="MSW249" s="125" t="str">
        <f t="shared" ca="1" si="407"/>
        <v/>
      </c>
      <c r="MSX249" s="125" t="str">
        <f t="shared" ca="1" si="407"/>
        <v/>
      </c>
      <c r="MSY249" s="125" t="str">
        <f t="shared" ca="1" si="407"/>
        <v/>
      </c>
      <c r="MSZ249" s="125" t="str">
        <f t="shared" ca="1" si="407"/>
        <v/>
      </c>
      <c r="MTA249" s="125" t="str">
        <f t="shared" ca="1" si="407"/>
        <v/>
      </c>
      <c r="MTB249" s="125" t="str">
        <f t="shared" ca="1" si="407"/>
        <v/>
      </c>
      <c r="MTC249" s="125" t="str">
        <f t="shared" ca="1" si="407"/>
        <v/>
      </c>
      <c r="MTD249" s="125" t="str">
        <f t="shared" ca="1" si="407"/>
        <v/>
      </c>
      <c r="MTE249" s="125" t="str">
        <f t="shared" ca="1" si="407"/>
        <v/>
      </c>
      <c r="MTF249" s="125" t="str">
        <f t="shared" ca="1" si="407"/>
        <v/>
      </c>
      <c r="MTG249" s="125" t="str">
        <f t="shared" ca="1" si="407"/>
        <v/>
      </c>
      <c r="MTH249" s="125" t="str">
        <f t="shared" ca="1" si="407"/>
        <v/>
      </c>
      <c r="MTI249" s="125" t="str">
        <f t="shared" ca="1" si="407"/>
        <v/>
      </c>
      <c r="MTJ249" s="125" t="str">
        <f t="shared" ca="1" si="407"/>
        <v/>
      </c>
      <c r="MTK249" s="125" t="str">
        <f t="shared" ca="1" si="407"/>
        <v/>
      </c>
      <c r="MTL249" s="125" t="str">
        <f t="shared" ca="1" si="407"/>
        <v/>
      </c>
      <c r="MTM249" s="125" t="str">
        <f t="shared" ca="1" si="407"/>
        <v/>
      </c>
      <c r="MTN249" s="125" t="str">
        <f t="shared" ca="1" si="407"/>
        <v/>
      </c>
      <c r="MTO249" s="125" t="str">
        <f t="shared" ca="1" si="407"/>
        <v/>
      </c>
      <c r="MTP249" s="125" t="str">
        <f t="shared" ca="1" si="407"/>
        <v/>
      </c>
      <c r="MTQ249" s="125" t="str">
        <f t="shared" ca="1" si="407"/>
        <v/>
      </c>
      <c r="MTR249" s="125" t="str">
        <f t="shared" ca="1" si="407"/>
        <v/>
      </c>
      <c r="MTS249" s="125" t="str">
        <f t="shared" ca="1" si="407"/>
        <v/>
      </c>
      <c r="MTT249" s="125" t="str">
        <f t="shared" ca="1" si="407"/>
        <v/>
      </c>
      <c r="MTU249" s="125" t="str">
        <f t="shared" ca="1" si="407"/>
        <v/>
      </c>
      <c r="MTV249" s="125" t="str">
        <f t="shared" ca="1" si="407"/>
        <v/>
      </c>
      <c r="MTW249" s="125" t="str">
        <f t="shared" ca="1" si="407"/>
        <v/>
      </c>
      <c r="MTX249" s="125" t="str">
        <f t="shared" ca="1" si="407"/>
        <v/>
      </c>
      <c r="MTY249" s="125" t="str">
        <f t="shared" ca="1" si="407"/>
        <v/>
      </c>
      <c r="MTZ249" s="125" t="str">
        <f t="shared" ca="1" si="407"/>
        <v/>
      </c>
      <c r="MUA249" s="125" t="str">
        <f t="shared" ca="1" si="407"/>
        <v/>
      </c>
      <c r="MUB249" s="125" t="str">
        <f t="shared" ca="1" si="407"/>
        <v/>
      </c>
      <c r="MUC249" s="125" t="str">
        <f t="shared" ca="1" si="407"/>
        <v/>
      </c>
      <c r="MUD249" s="125" t="str">
        <f t="shared" ca="1" si="407"/>
        <v/>
      </c>
      <c r="MUE249" s="125" t="str">
        <f t="shared" ca="1" si="407"/>
        <v/>
      </c>
      <c r="MUF249" s="125" t="str">
        <f t="shared" ca="1" si="407"/>
        <v/>
      </c>
      <c r="MUG249" s="125" t="str">
        <f t="shared" ca="1" si="407"/>
        <v/>
      </c>
      <c r="MUH249" s="125" t="str">
        <f t="shared" ca="1" si="407"/>
        <v/>
      </c>
      <c r="MUI249" s="125" t="str">
        <f t="shared" ca="1" si="407"/>
        <v/>
      </c>
      <c r="MUJ249" s="125" t="str">
        <f t="shared" ca="1" si="407"/>
        <v/>
      </c>
      <c r="MUK249" s="125" t="str">
        <f t="shared" ref="MUK249:MWV249" ca="1" si="408">IFERROR(INDEX(UNSPSCDes,MATCH(INDIRECT(ADDRESS(ROW(),COLUMN()-1,4)),UNSPSCCode,0)),"")</f>
        <v/>
      </c>
      <c r="MUL249" s="125" t="str">
        <f t="shared" ca="1" si="408"/>
        <v/>
      </c>
      <c r="MUM249" s="125" t="str">
        <f t="shared" ca="1" si="408"/>
        <v/>
      </c>
      <c r="MUN249" s="125" t="str">
        <f t="shared" ca="1" si="408"/>
        <v/>
      </c>
      <c r="MUO249" s="125" t="str">
        <f t="shared" ca="1" si="408"/>
        <v/>
      </c>
      <c r="MUP249" s="125" t="str">
        <f t="shared" ca="1" si="408"/>
        <v/>
      </c>
      <c r="MUQ249" s="125" t="str">
        <f t="shared" ca="1" si="408"/>
        <v/>
      </c>
      <c r="MUR249" s="125" t="str">
        <f t="shared" ca="1" si="408"/>
        <v/>
      </c>
      <c r="MUS249" s="125" t="str">
        <f t="shared" ca="1" si="408"/>
        <v/>
      </c>
      <c r="MUT249" s="125" t="str">
        <f t="shared" ca="1" si="408"/>
        <v/>
      </c>
      <c r="MUU249" s="125" t="str">
        <f t="shared" ca="1" si="408"/>
        <v/>
      </c>
      <c r="MUV249" s="125" t="str">
        <f t="shared" ca="1" si="408"/>
        <v/>
      </c>
      <c r="MUW249" s="125" t="str">
        <f t="shared" ca="1" si="408"/>
        <v/>
      </c>
      <c r="MUX249" s="125" t="str">
        <f t="shared" ca="1" si="408"/>
        <v/>
      </c>
      <c r="MUY249" s="125" t="str">
        <f t="shared" ca="1" si="408"/>
        <v/>
      </c>
      <c r="MUZ249" s="125" t="str">
        <f t="shared" ca="1" si="408"/>
        <v/>
      </c>
      <c r="MVA249" s="125" t="str">
        <f t="shared" ca="1" si="408"/>
        <v/>
      </c>
      <c r="MVB249" s="125" t="str">
        <f t="shared" ca="1" si="408"/>
        <v/>
      </c>
      <c r="MVC249" s="125" t="str">
        <f t="shared" ca="1" si="408"/>
        <v/>
      </c>
      <c r="MVD249" s="125" t="str">
        <f t="shared" ca="1" si="408"/>
        <v/>
      </c>
      <c r="MVE249" s="125" t="str">
        <f t="shared" ca="1" si="408"/>
        <v/>
      </c>
      <c r="MVF249" s="125" t="str">
        <f t="shared" ca="1" si="408"/>
        <v/>
      </c>
      <c r="MVG249" s="125" t="str">
        <f t="shared" ca="1" si="408"/>
        <v/>
      </c>
      <c r="MVH249" s="125" t="str">
        <f t="shared" ca="1" si="408"/>
        <v/>
      </c>
      <c r="MVI249" s="125" t="str">
        <f t="shared" ca="1" si="408"/>
        <v/>
      </c>
      <c r="MVJ249" s="125" t="str">
        <f t="shared" ca="1" si="408"/>
        <v/>
      </c>
      <c r="MVK249" s="125" t="str">
        <f t="shared" ca="1" si="408"/>
        <v/>
      </c>
      <c r="MVL249" s="125" t="str">
        <f t="shared" ca="1" si="408"/>
        <v/>
      </c>
      <c r="MVM249" s="125" t="str">
        <f t="shared" ca="1" si="408"/>
        <v/>
      </c>
      <c r="MVN249" s="125" t="str">
        <f t="shared" ca="1" si="408"/>
        <v/>
      </c>
      <c r="MVO249" s="125" t="str">
        <f t="shared" ca="1" si="408"/>
        <v/>
      </c>
      <c r="MVP249" s="125" t="str">
        <f t="shared" ca="1" si="408"/>
        <v/>
      </c>
      <c r="MVQ249" s="125" t="str">
        <f t="shared" ca="1" si="408"/>
        <v/>
      </c>
      <c r="MVR249" s="125" t="str">
        <f t="shared" ca="1" si="408"/>
        <v/>
      </c>
      <c r="MVS249" s="125" t="str">
        <f t="shared" ca="1" si="408"/>
        <v/>
      </c>
      <c r="MVT249" s="125" t="str">
        <f t="shared" ca="1" si="408"/>
        <v/>
      </c>
      <c r="MVU249" s="125" t="str">
        <f t="shared" ca="1" si="408"/>
        <v/>
      </c>
      <c r="MVV249" s="125" t="str">
        <f t="shared" ca="1" si="408"/>
        <v/>
      </c>
      <c r="MVW249" s="125" t="str">
        <f t="shared" ca="1" si="408"/>
        <v/>
      </c>
      <c r="MVX249" s="125" t="str">
        <f t="shared" ca="1" si="408"/>
        <v/>
      </c>
      <c r="MVY249" s="125" t="str">
        <f t="shared" ca="1" si="408"/>
        <v/>
      </c>
      <c r="MVZ249" s="125" t="str">
        <f t="shared" ca="1" si="408"/>
        <v/>
      </c>
      <c r="MWA249" s="125" t="str">
        <f t="shared" ca="1" si="408"/>
        <v/>
      </c>
      <c r="MWB249" s="125" t="str">
        <f t="shared" ca="1" si="408"/>
        <v/>
      </c>
      <c r="MWC249" s="125" t="str">
        <f t="shared" ca="1" si="408"/>
        <v/>
      </c>
      <c r="MWD249" s="125" t="str">
        <f t="shared" ca="1" si="408"/>
        <v/>
      </c>
      <c r="MWE249" s="125" t="str">
        <f t="shared" ca="1" si="408"/>
        <v/>
      </c>
      <c r="MWF249" s="125" t="str">
        <f t="shared" ca="1" si="408"/>
        <v/>
      </c>
      <c r="MWG249" s="125" t="str">
        <f t="shared" ca="1" si="408"/>
        <v/>
      </c>
      <c r="MWH249" s="125" t="str">
        <f t="shared" ca="1" si="408"/>
        <v/>
      </c>
      <c r="MWI249" s="125" t="str">
        <f t="shared" ca="1" si="408"/>
        <v/>
      </c>
      <c r="MWJ249" s="125" t="str">
        <f t="shared" ca="1" si="408"/>
        <v/>
      </c>
      <c r="MWK249" s="125" t="str">
        <f t="shared" ca="1" si="408"/>
        <v/>
      </c>
      <c r="MWL249" s="125" t="str">
        <f t="shared" ca="1" si="408"/>
        <v/>
      </c>
      <c r="MWM249" s="125" t="str">
        <f t="shared" ca="1" si="408"/>
        <v/>
      </c>
      <c r="MWN249" s="125" t="str">
        <f t="shared" ca="1" si="408"/>
        <v/>
      </c>
      <c r="MWO249" s="125" t="str">
        <f t="shared" ca="1" si="408"/>
        <v/>
      </c>
      <c r="MWP249" s="125" t="str">
        <f t="shared" ca="1" si="408"/>
        <v/>
      </c>
      <c r="MWQ249" s="125" t="str">
        <f t="shared" ca="1" si="408"/>
        <v/>
      </c>
      <c r="MWR249" s="125" t="str">
        <f t="shared" ca="1" si="408"/>
        <v/>
      </c>
      <c r="MWS249" s="125" t="str">
        <f t="shared" ca="1" si="408"/>
        <v/>
      </c>
      <c r="MWT249" s="125" t="str">
        <f t="shared" ca="1" si="408"/>
        <v/>
      </c>
      <c r="MWU249" s="125" t="str">
        <f t="shared" ca="1" si="408"/>
        <v/>
      </c>
      <c r="MWV249" s="125" t="str">
        <f t="shared" ca="1" si="408"/>
        <v/>
      </c>
      <c r="MWW249" s="125" t="str">
        <f t="shared" ref="MWW249:MZH249" ca="1" si="409">IFERROR(INDEX(UNSPSCDes,MATCH(INDIRECT(ADDRESS(ROW(),COLUMN()-1,4)),UNSPSCCode,0)),"")</f>
        <v/>
      </c>
      <c r="MWX249" s="125" t="str">
        <f t="shared" ca="1" si="409"/>
        <v/>
      </c>
      <c r="MWY249" s="125" t="str">
        <f t="shared" ca="1" si="409"/>
        <v/>
      </c>
      <c r="MWZ249" s="125" t="str">
        <f t="shared" ca="1" si="409"/>
        <v/>
      </c>
      <c r="MXA249" s="125" t="str">
        <f t="shared" ca="1" si="409"/>
        <v/>
      </c>
      <c r="MXB249" s="125" t="str">
        <f t="shared" ca="1" si="409"/>
        <v/>
      </c>
      <c r="MXC249" s="125" t="str">
        <f t="shared" ca="1" si="409"/>
        <v/>
      </c>
      <c r="MXD249" s="125" t="str">
        <f t="shared" ca="1" si="409"/>
        <v/>
      </c>
      <c r="MXE249" s="125" t="str">
        <f t="shared" ca="1" si="409"/>
        <v/>
      </c>
      <c r="MXF249" s="125" t="str">
        <f t="shared" ca="1" si="409"/>
        <v/>
      </c>
      <c r="MXG249" s="125" t="str">
        <f t="shared" ca="1" si="409"/>
        <v/>
      </c>
      <c r="MXH249" s="125" t="str">
        <f t="shared" ca="1" si="409"/>
        <v/>
      </c>
      <c r="MXI249" s="125" t="str">
        <f t="shared" ca="1" si="409"/>
        <v/>
      </c>
      <c r="MXJ249" s="125" t="str">
        <f t="shared" ca="1" si="409"/>
        <v/>
      </c>
      <c r="MXK249" s="125" t="str">
        <f t="shared" ca="1" si="409"/>
        <v/>
      </c>
      <c r="MXL249" s="125" t="str">
        <f t="shared" ca="1" si="409"/>
        <v/>
      </c>
      <c r="MXM249" s="125" t="str">
        <f t="shared" ca="1" si="409"/>
        <v/>
      </c>
      <c r="MXN249" s="125" t="str">
        <f t="shared" ca="1" si="409"/>
        <v/>
      </c>
      <c r="MXO249" s="125" t="str">
        <f t="shared" ca="1" si="409"/>
        <v/>
      </c>
      <c r="MXP249" s="125" t="str">
        <f t="shared" ca="1" si="409"/>
        <v/>
      </c>
      <c r="MXQ249" s="125" t="str">
        <f t="shared" ca="1" si="409"/>
        <v/>
      </c>
      <c r="MXR249" s="125" t="str">
        <f t="shared" ca="1" si="409"/>
        <v/>
      </c>
      <c r="MXS249" s="125" t="str">
        <f t="shared" ca="1" si="409"/>
        <v/>
      </c>
      <c r="MXT249" s="125" t="str">
        <f t="shared" ca="1" si="409"/>
        <v/>
      </c>
      <c r="MXU249" s="125" t="str">
        <f t="shared" ca="1" si="409"/>
        <v/>
      </c>
      <c r="MXV249" s="125" t="str">
        <f t="shared" ca="1" si="409"/>
        <v/>
      </c>
      <c r="MXW249" s="125" t="str">
        <f t="shared" ca="1" si="409"/>
        <v/>
      </c>
      <c r="MXX249" s="125" t="str">
        <f t="shared" ca="1" si="409"/>
        <v/>
      </c>
      <c r="MXY249" s="125" t="str">
        <f t="shared" ca="1" si="409"/>
        <v/>
      </c>
      <c r="MXZ249" s="125" t="str">
        <f t="shared" ca="1" si="409"/>
        <v/>
      </c>
      <c r="MYA249" s="125" t="str">
        <f t="shared" ca="1" si="409"/>
        <v/>
      </c>
      <c r="MYB249" s="125" t="str">
        <f t="shared" ca="1" si="409"/>
        <v/>
      </c>
      <c r="MYC249" s="125" t="str">
        <f t="shared" ca="1" si="409"/>
        <v/>
      </c>
      <c r="MYD249" s="125" t="str">
        <f t="shared" ca="1" si="409"/>
        <v/>
      </c>
      <c r="MYE249" s="125" t="str">
        <f t="shared" ca="1" si="409"/>
        <v/>
      </c>
      <c r="MYF249" s="125" t="str">
        <f t="shared" ca="1" si="409"/>
        <v/>
      </c>
      <c r="MYG249" s="125" t="str">
        <f t="shared" ca="1" si="409"/>
        <v/>
      </c>
      <c r="MYH249" s="125" t="str">
        <f t="shared" ca="1" si="409"/>
        <v/>
      </c>
      <c r="MYI249" s="125" t="str">
        <f t="shared" ca="1" si="409"/>
        <v/>
      </c>
      <c r="MYJ249" s="125" t="str">
        <f t="shared" ca="1" si="409"/>
        <v/>
      </c>
      <c r="MYK249" s="125" t="str">
        <f t="shared" ca="1" si="409"/>
        <v/>
      </c>
      <c r="MYL249" s="125" t="str">
        <f t="shared" ca="1" si="409"/>
        <v/>
      </c>
      <c r="MYM249" s="125" t="str">
        <f t="shared" ca="1" si="409"/>
        <v/>
      </c>
      <c r="MYN249" s="125" t="str">
        <f t="shared" ca="1" si="409"/>
        <v/>
      </c>
      <c r="MYO249" s="125" t="str">
        <f t="shared" ca="1" si="409"/>
        <v/>
      </c>
      <c r="MYP249" s="125" t="str">
        <f t="shared" ca="1" si="409"/>
        <v/>
      </c>
      <c r="MYQ249" s="125" t="str">
        <f t="shared" ca="1" si="409"/>
        <v/>
      </c>
      <c r="MYR249" s="125" t="str">
        <f t="shared" ca="1" si="409"/>
        <v/>
      </c>
      <c r="MYS249" s="125" t="str">
        <f t="shared" ca="1" si="409"/>
        <v/>
      </c>
      <c r="MYT249" s="125" t="str">
        <f t="shared" ca="1" si="409"/>
        <v/>
      </c>
      <c r="MYU249" s="125" t="str">
        <f t="shared" ca="1" si="409"/>
        <v/>
      </c>
      <c r="MYV249" s="125" t="str">
        <f t="shared" ca="1" si="409"/>
        <v/>
      </c>
      <c r="MYW249" s="125" t="str">
        <f t="shared" ca="1" si="409"/>
        <v/>
      </c>
      <c r="MYX249" s="125" t="str">
        <f t="shared" ca="1" si="409"/>
        <v/>
      </c>
      <c r="MYY249" s="125" t="str">
        <f t="shared" ca="1" si="409"/>
        <v/>
      </c>
      <c r="MYZ249" s="125" t="str">
        <f t="shared" ca="1" si="409"/>
        <v/>
      </c>
      <c r="MZA249" s="125" t="str">
        <f t="shared" ca="1" si="409"/>
        <v/>
      </c>
      <c r="MZB249" s="125" t="str">
        <f t="shared" ca="1" si="409"/>
        <v/>
      </c>
      <c r="MZC249" s="125" t="str">
        <f t="shared" ca="1" si="409"/>
        <v/>
      </c>
      <c r="MZD249" s="125" t="str">
        <f t="shared" ca="1" si="409"/>
        <v/>
      </c>
      <c r="MZE249" s="125" t="str">
        <f t="shared" ca="1" si="409"/>
        <v/>
      </c>
      <c r="MZF249" s="125" t="str">
        <f t="shared" ca="1" si="409"/>
        <v/>
      </c>
      <c r="MZG249" s="125" t="str">
        <f t="shared" ca="1" si="409"/>
        <v/>
      </c>
      <c r="MZH249" s="125" t="str">
        <f t="shared" ca="1" si="409"/>
        <v/>
      </c>
      <c r="MZI249" s="125" t="str">
        <f t="shared" ref="MZI249:NBT249" ca="1" si="410">IFERROR(INDEX(UNSPSCDes,MATCH(INDIRECT(ADDRESS(ROW(),COLUMN()-1,4)),UNSPSCCode,0)),"")</f>
        <v/>
      </c>
      <c r="MZJ249" s="125" t="str">
        <f t="shared" ca="1" si="410"/>
        <v/>
      </c>
      <c r="MZK249" s="125" t="str">
        <f t="shared" ca="1" si="410"/>
        <v/>
      </c>
      <c r="MZL249" s="125" t="str">
        <f t="shared" ca="1" si="410"/>
        <v/>
      </c>
      <c r="MZM249" s="125" t="str">
        <f t="shared" ca="1" si="410"/>
        <v/>
      </c>
      <c r="MZN249" s="125" t="str">
        <f t="shared" ca="1" si="410"/>
        <v/>
      </c>
      <c r="MZO249" s="125" t="str">
        <f t="shared" ca="1" si="410"/>
        <v/>
      </c>
      <c r="MZP249" s="125" t="str">
        <f t="shared" ca="1" si="410"/>
        <v/>
      </c>
      <c r="MZQ249" s="125" t="str">
        <f t="shared" ca="1" si="410"/>
        <v/>
      </c>
      <c r="MZR249" s="125" t="str">
        <f t="shared" ca="1" si="410"/>
        <v/>
      </c>
      <c r="MZS249" s="125" t="str">
        <f t="shared" ca="1" si="410"/>
        <v/>
      </c>
      <c r="MZT249" s="125" t="str">
        <f t="shared" ca="1" si="410"/>
        <v/>
      </c>
      <c r="MZU249" s="125" t="str">
        <f t="shared" ca="1" si="410"/>
        <v/>
      </c>
      <c r="MZV249" s="125" t="str">
        <f t="shared" ca="1" si="410"/>
        <v/>
      </c>
      <c r="MZW249" s="125" t="str">
        <f t="shared" ca="1" si="410"/>
        <v/>
      </c>
      <c r="MZX249" s="125" t="str">
        <f t="shared" ca="1" si="410"/>
        <v/>
      </c>
      <c r="MZY249" s="125" t="str">
        <f t="shared" ca="1" si="410"/>
        <v/>
      </c>
      <c r="MZZ249" s="125" t="str">
        <f t="shared" ca="1" si="410"/>
        <v/>
      </c>
      <c r="NAA249" s="125" t="str">
        <f t="shared" ca="1" si="410"/>
        <v/>
      </c>
      <c r="NAB249" s="125" t="str">
        <f t="shared" ca="1" si="410"/>
        <v/>
      </c>
      <c r="NAC249" s="125" t="str">
        <f t="shared" ca="1" si="410"/>
        <v/>
      </c>
      <c r="NAD249" s="125" t="str">
        <f t="shared" ca="1" si="410"/>
        <v/>
      </c>
      <c r="NAE249" s="125" t="str">
        <f t="shared" ca="1" si="410"/>
        <v/>
      </c>
      <c r="NAF249" s="125" t="str">
        <f t="shared" ca="1" si="410"/>
        <v/>
      </c>
      <c r="NAG249" s="125" t="str">
        <f t="shared" ca="1" si="410"/>
        <v/>
      </c>
      <c r="NAH249" s="125" t="str">
        <f t="shared" ca="1" si="410"/>
        <v/>
      </c>
      <c r="NAI249" s="125" t="str">
        <f t="shared" ca="1" si="410"/>
        <v/>
      </c>
      <c r="NAJ249" s="125" t="str">
        <f t="shared" ca="1" si="410"/>
        <v/>
      </c>
      <c r="NAK249" s="125" t="str">
        <f t="shared" ca="1" si="410"/>
        <v/>
      </c>
      <c r="NAL249" s="125" t="str">
        <f t="shared" ca="1" si="410"/>
        <v/>
      </c>
      <c r="NAM249" s="125" t="str">
        <f t="shared" ca="1" si="410"/>
        <v/>
      </c>
      <c r="NAN249" s="125" t="str">
        <f t="shared" ca="1" si="410"/>
        <v/>
      </c>
      <c r="NAO249" s="125" t="str">
        <f t="shared" ca="1" si="410"/>
        <v/>
      </c>
      <c r="NAP249" s="125" t="str">
        <f t="shared" ca="1" si="410"/>
        <v/>
      </c>
      <c r="NAQ249" s="125" t="str">
        <f t="shared" ca="1" si="410"/>
        <v/>
      </c>
      <c r="NAR249" s="125" t="str">
        <f t="shared" ca="1" si="410"/>
        <v/>
      </c>
      <c r="NAS249" s="125" t="str">
        <f t="shared" ca="1" si="410"/>
        <v/>
      </c>
      <c r="NAT249" s="125" t="str">
        <f t="shared" ca="1" si="410"/>
        <v/>
      </c>
      <c r="NAU249" s="125" t="str">
        <f t="shared" ca="1" si="410"/>
        <v/>
      </c>
      <c r="NAV249" s="125" t="str">
        <f t="shared" ca="1" si="410"/>
        <v/>
      </c>
      <c r="NAW249" s="125" t="str">
        <f t="shared" ca="1" si="410"/>
        <v/>
      </c>
      <c r="NAX249" s="125" t="str">
        <f t="shared" ca="1" si="410"/>
        <v/>
      </c>
      <c r="NAY249" s="125" t="str">
        <f t="shared" ca="1" si="410"/>
        <v/>
      </c>
      <c r="NAZ249" s="125" t="str">
        <f t="shared" ca="1" si="410"/>
        <v/>
      </c>
      <c r="NBA249" s="125" t="str">
        <f t="shared" ca="1" si="410"/>
        <v/>
      </c>
      <c r="NBB249" s="125" t="str">
        <f t="shared" ca="1" si="410"/>
        <v/>
      </c>
      <c r="NBC249" s="125" t="str">
        <f t="shared" ca="1" si="410"/>
        <v/>
      </c>
      <c r="NBD249" s="125" t="str">
        <f t="shared" ca="1" si="410"/>
        <v/>
      </c>
      <c r="NBE249" s="125" t="str">
        <f t="shared" ca="1" si="410"/>
        <v/>
      </c>
      <c r="NBF249" s="125" t="str">
        <f t="shared" ca="1" si="410"/>
        <v/>
      </c>
      <c r="NBG249" s="125" t="str">
        <f t="shared" ca="1" si="410"/>
        <v/>
      </c>
      <c r="NBH249" s="125" t="str">
        <f t="shared" ca="1" si="410"/>
        <v/>
      </c>
      <c r="NBI249" s="125" t="str">
        <f t="shared" ca="1" si="410"/>
        <v/>
      </c>
      <c r="NBJ249" s="125" t="str">
        <f t="shared" ca="1" si="410"/>
        <v/>
      </c>
      <c r="NBK249" s="125" t="str">
        <f t="shared" ca="1" si="410"/>
        <v/>
      </c>
      <c r="NBL249" s="125" t="str">
        <f t="shared" ca="1" si="410"/>
        <v/>
      </c>
      <c r="NBM249" s="125" t="str">
        <f t="shared" ca="1" si="410"/>
        <v/>
      </c>
      <c r="NBN249" s="125" t="str">
        <f t="shared" ca="1" si="410"/>
        <v/>
      </c>
      <c r="NBO249" s="125" t="str">
        <f t="shared" ca="1" si="410"/>
        <v/>
      </c>
      <c r="NBP249" s="125" t="str">
        <f t="shared" ca="1" si="410"/>
        <v/>
      </c>
      <c r="NBQ249" s="125" t="str">
        <f t="shared" ca="1" si="410"/>
        <v/>
      </c>
      <c r="NBR249" s="125" t="str">
        <f t="shared" ca="1" si="410"/>
        <v/>
      </c>
      <c r="NBS249" s="125" t="str">
        <f t="shared" ca="1" si="410"/>
        <v/>
      </c>
      <c r="NBT249" s="125" t="str">
        <f t="shared" ca="1" si="410"/>
        <v/>
      </c>
      <c r="NBU249" s="125" t="str">
        <f t="shared" ref="NBU249:NEF249" ca="1" si="411">IFERROR(INDEX(UNSPSCDes,MATCH(INDIRECT(ADDRESS(ROW(),COLUMN()-1,4)),UNSPSCCode,0)),"")</f>
        <v/>
      </c>
      <c r="NBV249" s="125" t="str">
        <f t="shared" ca="1" si="411"/>
        <v/>
      </c>
      <c r="NBW249" s="125" t="str">
        <f t="shared" ca="1" si="411"/>
        <v/>
      </c>
      <c r="NBX249" s="125" t="str">
        <f t="shared" ca="1" si="411"/>
        <v/>
      </c>
      <c r="NBY249" s="125" t="str">
        <f t="shared" ca="1" si="411"/>
        <v/>
      </c>
      <c r="NBZ249" s="125" t="str">
        <f t="shared" ca="1" si="411"/>
        <v/>
      </c>
      <c r="NCA249" s="125" t="str">
        <f t="shared" ca="1" si="411"/>
        <v/>
      </c>
      <c r="NCB249" s="125" t="str">
        <f t="shared" ca="1" si="411"/>
        <v/>
      </c>
      <c r="NCC249" s="125" t="str">
        <f t="shared" ca="1" si="411"/>
        <v/>
      </c>
      <c r="NCD249" s="125" t="str">
        <f t="shared" ca="1" si="411"/>
        <v/>
      </c>
      <c r="NCE249" s="125" t="str">
        <f t="shared" ca="1" si="411"/>
        <v/>
      </c>
      <c r="NCF249" s="125" t="str">
        <f t="shared" ca="1" si="411"/>
        <v/>
      </c>
      <c r="NCG249" s="125" t="str">
        <f t="shared" ca="1" si="411"/>
        <v/>
      </c>
      <c r="NCH249" s="125" t="str">
        <f t="shared" ca="1" si="411"/>
        <v/>
      </c>
      <c r="NCI249" s="125" t="str">
        <f t="shared" ca="1" si="411"/>
        <v/>
      </c>
      <c r="NCJ249" s="125" t="str">
        <f t="shared" ca="1" si="411"/>
        <v/>
      </c>
      <c r="NCK249" s="125" t="str">
        <f t="shared" ca="1" si="411"/>
        <v/>
      </c>
      <c r="NCL249" s="125" t="str">
        <f t="shared" ca="1" si="411"/>
        <v/>
      </c>
      <c r="NCM249" s="125" t="str">
        <f t="shared" ca="1" si="411"/>
        <v/>
      </c>
      <c r="NCN249" s="125" t="str">
        <f t="shared" ca="1" si="411"/>
        <v/>
      </c>
      <c r="NCO249" s="125" t="str">
        <f t="shared" ca="1" si="411"/>
        <v/>
      </c>
      <c r="NCP249" s="125" t="str">
        <f t="shared" ca="1" si="411"/>
        <v/>
      </c>
      <c r="NCQ249" s="125" t="str">
        <f t="shared" ca="1" si="411"/>
        <v/>
      </c>
      <c r="NCR249" s="125" t="str">
        <f t="shared" ca="1" si="411"/>
        <v/>
      </c>
      <c r="NCS249" s="125" t="str">
        <f t="shared" ca="1" si="411"/>
        <v/>
      </c>
      <c r="NCT249" s="125" t="str">
        <f t="shared" ca="1" si="411"/>
        <v/>
      </c>
      <c r="NCU249" s="125" t="str">
        <f t="shared" ca="1" si="411"/>
        <v/>
      </c>
      <c r="NCV249" s="125" t="str">
        <f t="shared" ca="1" si="411"/>
        <v/>
      </c>
      <c r="NCW249" s="125" t="str">
        <f t="shared" ca="1" si="411"/>
        <v/>
      </c>
      <c r="NCX249" s="125" t="str">
        <f t="shared" ca="1" si="411"/>
        <v/>
      </c>
      <c r="NCY249" s="125" t="str">
        <f t="shared" ca="1" si="411"/>
        <v/>
      </c>
      <c r="NCZ249" s="125" t="str">
        <f t="shared" ca="1" si="411"/>
        <v/>
      </c>
      <c r="NDA249" s="125" t="str">
        <f t="shared" ca="1" si="411"/>
        <v/>
      </c>
      <c r="NDB249" s="125" t="str">
        <f t="shared" ca="1" si="411"/>
        <v/>
      </c>
      <c r="NDC249" s="125" t="str">
        <f t="shared" ca="1" si="411"/>
        <v/>
      </c>
      <c r="NDD249" s="125" t="str">
        <f t="shared" ca="1" si="411"/>
        <v/>
      </c>
      <c r="NDE249" s="125" t="str">
        <f t="shared" ca="1" si="411"/>
        <v/>
      </c>
      <c r="NDF249" s="125" t="str">
        <f t="shared" ca="1" si="411"/>
        <v/>
      </c>
      <c r="NDG249" s="125" t="str">
        <f t="shared" ca="1" si="411"/>
        <v/>
      </c>
      <c r="NDH249" s="125" t="str">
        <f t="shared" ca="1" si="411"/>
        <v/>
      </c>
      <c r="NDI249" s="125" t="str">
        <f t="shared" ca="1" si="411"/>
        <v/>
      </c>
      <c r="NDJ249" s="125" t="str">
        <f t="shared" ca="1" si="411"/>
        <v/>
      </c>
      <c r="NDK249" s="125" t="str">
        <f t="shared" ca="1" si="411"/>
        <v/>
      </c>
      <c r="NDL249" s="125" t="str">
        <f t="shared" ca="1" si="411"/>
        <v/>
      </c>
      <c r="NDM249" s="125" t="str">
        <f t="shared" ca="1" si="411"/>
        <v/>
      </c>
      <c r="NDN249" s="125" t="str">
        <f t="shared" ca="1" si="411"/>
        <v/>
      </c>
      <c r="NDO249" s="125" t="str">
        <f t="shared" ca="1" si="411"/>
        <v/>
      </c>
      <c r="NDP249" s="125" t="str">
        <f t="shared" ca="1" si="411"/>
        <v/>
      </c>
      <c r="NDQ249" s="125" t="str">
        <f t="shared" ca="1" si="411"/>
        <v/>
      </c>
      <c r="NDR249" s="125" t="str">
        <f t="shared" ca="1" si="411"/>
        <v/>
      </c>
      <c r="NDS249" s="125" t="str">
        <f t="shared" ca="1" si="411"/>
        <v/>
      </c>
      <c r="NDT249" s="125" t="str">
        <f t="shared" ca="1" si="411"/>
        <v/>
      </c>
      <c r="NDU249" s="125" t="str">
        <f t="shared" ca="1" si="411"/>
        <v/>
      </c>
      <c r="NDV249" s="125" t="str">
        <f t="shared" ca="1" si="411"/>
        <v/>
      </c>
      <c r="NDW249" s="125" t="str">
        <f t="shared" ca="1" si="411"/>
        <v/>
      </c>
      <c r="NDX249" s="125" t="str">
        <f t="shared" ca="1" si="411"/>
        <v/>
      </c>
      <c r="NDY249" s="125" t="str">
        <f t="shared" ca="1" si="411"/>
        <v/>
      </c>
      <c r="NDZ249" s="125" t="str">
        <f t="shared" ca="1" si="411"/>
        <v/>
      </c>
      <c r="NEA249" s="125" t="str">
        <f t="shared" ca="1" si="411"/>
        <v/>
      </c>
      <c r="NEB249" s="125" t="str">
        <f t="shared" ca="1" si="411"/>
        <v/>
      </c>
      <c r="NEC249" s="125" t="str">
        <f t="shared" ca="1" si="411"/>
        <v/>
      </c>
      <c r="NED249" s="125" t="str">
        <f t="shared" ca="1" si="411"/>
        <v/>
      </c>
      <c r="NEE249" s="125" t="str">
        <f t="shared" ca="1" si="411"/>
        <v/>
      </c>
      <c r="NEF249" s="125" t="str">
        <f t="shared" ca="1" si="411"/>
        <v/>
      </c>
      <c r="NEG249" s="125" t="str">
        <f t="shared" ref="NEG249:NGR249" ca="1" si="412">IFERROR(INDEX(UNSPSCDes,MATCH(INDIRECT(ADDRESS(ROW(),COLUMN()-1,4)),UNSPSCCode,0)),"")</f>
        <v/>
      </c>
      <c r="NEH249" s="125" t="str">
        <f t="shared" ca="1" si="412"/>
        <v/>
      </c>
      <c r="NEI249" s="125" t="str">
        <f t="shared" ca="1" si="412"/>
        <v/>
      </c>
      <c r="NEJ249" s="125" t="str">
        <f t="shared" ca="1" si="412"/>
        <v/>
      </c>
      <c r="NEK249" s="125" t="str">
        <f t="shared" ca="1" si="412"/>
        <v/>
      </c>
      <c r="NEL249" s="125" t="str">
        <f t="shared" ca="1" si="412"/>
        <v/>
      </c>
      <c r="NEM249" s="125" t="str">
        <f t="shared" ca="1" si="412"/>
        <v/>
      </c>
      <c r="NEN249" s="125" t="str">
        <f t="shared" ca="1" si="412"/>
        <v/>
      </c>
      <c r="NEO249" s="125" t="str">
        <f t="shared" ca="1" si="412"/>
        <v/>
      </c>
      <c r="NEP249" s="125" t="str">
        <f t="shared" ca="1" si="412"/>
        <v/>
      </c>
      <c r="NEQ249" s="125" t="str">
        <f t="shared" ca="1" si="412"/>
        <v/>
      </c>
      <c r="NER249" s="125" t="str">
        <f t="shared" ca="1" si="412"/>
        <v/>
      </c>
      <c r="NES249" s="125" t="str">
        <f t="shared" ca="1" si="412"/>
        <v/>
      </c>
      <c r="NET249" s="125" t="str">
        <f t="shared" ca="1" si="412"/>
        <v/>
      </c>
      <c r="NEU249" s="125" t="str">
        <f t="shared" ca="1" si="412"/>
        <v/>
      </c>
      <c r="NEV249" s="125" t="str">
        <f t="shared" ca="1" si="412"/>
        <v/>
      </c>
      <c r="NEW249" s="125" t="str">
        <f t="shared" ca="1" si="412"/>
        <v/>
      </c>
      <c r="NEX249" s="125" t="str">
        <f t="shared" ca="1" si="412"/>
        <v/>
      </c>
      <c r="NEY249" s="125" t="str">
        <f t="shared" ca="1" si="412"/>
        <v/>
      </c>
      <c r="NEZ249" s="125" t="str">
        <f t="shared" ca="1" si="412"/>
        <v/>
      </c>
      <c r="NFA249" s="125" t="str">
        <f t="shared" ca="1" si="412"/>
        <v/>
      </c>
      <c r="NFB249" s="125" t="str">
        <f t="shared" ca="1" si="412"/>
        <v/>
      </c>
      <c r="NFC249" s="125" t="str">
        <f t="shared" ca="1" si="412"/>
        <v/>
      </c>
      <c r="NFD249" s="125" t="str">
        <f t="shared" ca="1" si="412"/>
        <v/>
      </c>
      <c r="NFE249" s="125" t="str">
        <f t="shared" ca="1" si="412"/>
        <v/>
      </c>
      <c r="NFF249" s="125" t="str">
        <f t="shared" ca="1" si="412"/>
        <v/>
      </c>
      <c r="NFG249" s="125" t="str">
        <f t="shared" ca="1" si="412"/>
        <v/>
      </c>
      <c r="NFH249" s="125" t="str">
        <f t="shared" ca="1" si="412"/>
        <v/>
      </c>
      <c r="NFI249" s="125" t="str">
        <f t="shared" ca="1" si="412"/>
        <v/>
      </c>
      <c r="NFJ249" s="125" t="str">
        <f t="shared" ca="1" si="412"/>
        <v/>
      </c>
      <c r="NFK249" s="125" t="str">
        <f t="shared" ca="1" si="412"/>
        <v/>
      </c>
      <c r="NFL249" s="125" t="str">
        <f t="shared" ca="1" si="412"/>
        <v/>
      </c>
      <c r="NFM249" s="125" t="str">
        <f t="shared" ca="1" si="412"/>
        <v/>
      </c>
      <c r="NFN249" s="125" t="str">
        <f t="shared" ca="1" si="412"/>
        <v/>
      </c>
      <c r="NFO249" s="125" t="str">
        <f t="shared" ca="1" si="412"/>
        <v/>
      </c>
      <c r="NFP249" s="125" t="str">
        <f t="shared" ca="1" si="412"/>
        <v/>
      </c>
      <c r="NFQ249" s="125" t="str">
        <f t="shared" ca="1" si="412"/>
        <v/>
      </c>
      <c r="NFR249" s="125" t="str">
        <f t="shared" ca="1" si="412"/>
        <v/>
      </c>
      <c r="NFS249" s="125" t="str">
        <f t="shared" ca="1" si="412"/>
        <v/>
      </c>
      <c r="NFT249" s="125" t="str">
        <f t="shared" ca="1" si="412"/>
        <v/>
      </c>
      <c r="NFU249" s="125" t="str">
        <f t="shared" ca="1" si="412"/>
        <v/>
      </c>
      <c r="NFV249" s="125" t="str">
        <f t="shared" ca="1" si="412"/>
        <v/>
      </c>
      <c r="NFW249" s="125" t="str">
        <f t="shared" ca="1" si="412"/>
        <v/>
      </c>
      <c r="NFX249" s="125" t="str">
        <f t="shared" ca="1" si="412"/>
        <v/>
      </c>
      <c r="NFY249" s="125" t="str">
        <f t="shared" ca="1" si="412"/>
        <v/>
      </c>
      <c r="NFZ249" s="125" t="str">
        <f t="shared" ca="1" si="412"/>
        <v/>
      </c>
      <c r="NGA249" s="125" t="str">
        <f t="shared" ca="1" si="412"/>
        <v/>
      </c>
      <c r="NGB249" s="125" t="str">
        <f t="shared" ca="1" si="412"/>
        <v/>
      </c>
      <c r="NGC249" s="125" t="str">
        <f t="shared" ca="1" si="412"/>
        <v/>
      </c>
      <c r="NGD249" s="125" t="str">
        <f t="shared" ca="1" si="412"/>
        <v/>
      </c>
      <c r="NGE249" s="125" t="str">
        <f t="shared" ca="1" si="412"/>
        <v/>
      </c>
      <c r="NGF249" s="125" t="str">
        <f t="shared" ca="1" si="412"/>
        <v/>
      </c>
      <c r="NGG249" s="125" t="str">
        <f t="shared" ca="1" si="412"/>
        <v/>
      </c>
      <c r="NGH249" s="125" t="str">
        <f t="shared" ca="1" si="412"/>
        <v/>
      </c>
      <c r="NGI249" s="125" t="str">
        <f t="shared" ca="1" si="412"/>
        <v/>
      </c>
      <c r="NGJ249" s="125" t="str">
        <f t="shared" ca="1" si="412"/>
        <v/>
      </c>
      <c r="NGK249" s="125" t="str">
        <f t="shared" ca="1" si="412"/>
        <v/>
      </c>
      <c r="NGL249" s="125" t="str">
        <f t="shared" ca="1" si="412"/>
        <v/>
      </c>
      <c r="NGM249" s="125" t="str">
        <f t="shared" ca="1" si="412"/>
        <v/>
      </c>
      <c r="NGN249" s="125" t="str">
        <f t="shared" ca="1" si="412"/>
        <v/>
      </c>
      <c r="NGO249" s="125" t="str">
        <f t="shared" ca="1" si="412"/>
        <v/>
      </c>
      <c r="NGP249" s="125" t="str">
        <f t="shared" ca="1" si="412"/>
        <v/>
      </c>
      <c r="NGQ249" s="125" t="str">
        <f t="shared" ca="1" si="412"/>
        <v/>
      </c>
      <c r="NGR249" s="125" t="str">
        <f t="shared" ca="1" si="412"/>
        <v/>
      </c>
      <c r="NGS249" s="125" t="str">
        <f t="shared" ref="NGS249:NJD249" ca="1" si="413">IFERROR(INDEX(UNSPSCDes,MATCH(INDIRECT(ADDRESS(ROW(),COLUMN()-1,4)),UNSPSCCode,0)),"")</f>
        <v/>
      </c>
      <c r="NGT249" s="125" t="str">
        <f t="shared" ca="1" si="413"/>
        <v/>
      </c>
      <c r="NGU249" s="125" t="str">
        <f t="shared" ca="1" si="413"/>
        <v/>
      </c>
      <c r="NGV249" s="125" t="str">
        <f t="shared" ca="1" si="413"/>
        <v/>
      </c>
      <c r="NGW249" s="125" t="str">
        <f t="shared" ca="1" si="413"/>
        <v/>
      </c>
      <c r="NGX249" s="125" t="str">
        <f t="shared" ca="1" si="413"/>
        <v/>
      </c>
      <c r="NGY249" s="125" t="str">
        <f t="shared" ca="1" si="413"/>
        <v/>
      </c>
      <c r="NGZ249" s="125" t="str">
        <f t="shared" ca="1" si="413"/>
        <v/>
      </c>
      <c r="NHA249" s="125" t="str">
        <f t="shared" ca="1" si="413"/>
        <v/>
      </c>
      <c r="NHB249" s="125" t="str">
        <f t="shared" ca="1" si="413"/>
        <v/>
      </c>
      <c r="NHC249" s="125" t="str">
        <f t="shared" ca="1" si="413"/>
        <v/>
      </c>
      <c r="NHD249" s="125" t="str">
        <f t="shared" ca="1" si="413"/>
        <v/>
      </c>
      <c r="NHE249" s="125" t="str">
        <f t="shared" ca="1" si="413"/>
        <v/>
      </c>
      <c r="NHF249" s="125" t="str">
        <f t="shared" ca="1" si="413"/>
        <v/>
      </c>
      <c r="NHG249" s="125" t="str">
        <f t="shared" ca="1" si="413"/>
        <v/>
      </c>
      <c r="NHH249" s="125" t="str">
        <f t="shared" ca="1" si="413"/>
        <v/>
      </c>
      <c r="NHI249" s="125" t="str">
        <f t="shared" ca="1" si="413"/>
        <v/>
      </c>
      <c r="NHJ249" s="125" t="str">
        <f t="shared" ca="1" si="413"/>
        <v/>
      </c>
      <c r="NHK249" s="125" t="str">
        <f t="shared" ca="1" si="413"/>
        <v/>
      </c>
      <c r="NHL249" s="125" t="str">
        <f t="shared" ca="1" si="413"/>
        <v/>
      </c>
      <c r="NHM249" s="125" t="str">
        <f t="shared" ca="1" si="413"/>
        <v/>
      </c>
      <c r="NHN249" s="125" t="str">
        <f t="shared" ca="1" si="413"/>
        <v/>
      </c>
      <c r="NHO249" s="125" t="str">
        <f t="shared" ca="1" si="413"/>
        <v/>
      </c>
      <c r="NHP249" s="125" t="str">
        <f t="shared" ca="1" si="413"/>
        <v/>
      </c>
      <c r="NHQ249" s="125" t="str">
        <f t="shared" ca="1" si="413"/>
        <v/>
      </c>
      <c r="NHR249" s="125" t="str">
        <f t="shared" ca="1" si="413"/>
        <v/>
      </c>
      <c r="NHS249" s="125" t="str">
        <f t="shared" ca="1" si="413"/>
        <v/>
      </c>
      <c r="NHT249" s="125" t="str">
        <f t="shared" ca="1" si="413"/>
        <v/>
      </c>
      <c r="NHU249" s="125" t="str">
        <f t="shared" ca="1" si="413"/>
        <v/>
      </c>
      <c r="NHV249" s="125" t="str">
        <f t="shared" ca="1" si="413"/>
        <v/>
      </c>
      <c r="NHW249" s="125" t="str">
        <f t="shared" ca="1" si="413"/>
        <v/>
      </c>
      <c r="NHX249" s="125" t="str">
        <f t="shared" ca="1" si="413"/>
        <v/>
      </c>
      <c r="NHY249" s="125" t="str">
        <f t="shared" ca="1" si="413"/>
        <v/>
      </c>
      <c r="NHZ249" s="125" t="str">
        <f t="shared" ca="1" si="413"/>
        <v/>
      </c>
      <c r="NIA249" s="125" t="str">
        <f t="shared" ca="1" si="413"/>
        <v/>
      </c>
      <c r="NIB249" s="125" t="str">
        <f t="shared" ca="1" si="413"/>
        <v/>
      </c>
      <c r="NIC249" s="125" t="str">
        <f t="shared" ca="1" si="413"/>
        <v/>
      </c>
      <c r="NID249" s="125" t="str">
        <f t="shared" ca="1" si="413"/>
        <v/>
      </c>
      <c r="NIE249" s="125" t="str">
        <f t="shared" ca="1" si="413"/>
        <v/>
      </c>
      <c r="NIF249" s="125" t="str">
        <f t="shared" ca="1" si="413"/>
        <v/>
      </c>
      <c r="NIG249" s="125" t="str">
        <f t="shared" ca="1" si="413"/>
        <v/>
      </c>
      <c r="NIH249" s="125" t="str">
        <f t="shared" ca="1" si="413"/>
        <v/>
      </c>
      <c r="NII249" s="125" t="str">
        <f t="shared" ca="1" si="413"/>
        <v/>
      </c>
      <c r="NIJ249" s="125" t="str">
        <f t="shared" ca="1" si="413"/>
        <v/>
      </c>
      <c r="NIK249" s="125" t="str">
        <f t="shared" ca="1" si="413"/>
        <v/>
      </c>
      <c r="NIL249" s="125" t="str">
        <f t="shared" ca="1" si="413"/>
        <v/>
      </c>
      <c r="NIM249" s="125" t="str">
        <f t="shared" ca="1" si="413"/>
        <v/>
      </c>
      <c r="NIN249" s="125" t="str">
        <f t="shared" ca="1" si="413"/>
        <v/>
      </c>
      <c r="NIO249" s="125" t="str">
        <f t="shared" ca="1" si="413"/>
        <v/>
      </c>
      <c r="NIP249" s="125" t="str">
        <f t="shared" ca="1" si="413"/>
        <v/>
      </c>
      <c r="NIQ249" s="125" t="str">
        <f t="shared" ca="1" si="413"/>
        <v/>
      </c>
      <c r="NIR249" s="125" t="str">
        <f t="shared" ca="1" si="413"/>
        <v/>
      </c>
      <c r="NIS249" s="125" t="str">
        <f t="shared" ca="1" si="413"/>
        <v/>
      </c>
      <c r="NIT249" s="125" t="str">
        <f t="shared" ca="1" si="413"/>
        <v/>
      </c>
      <c r="NIU249" s="125" t="str">
        <f t="shared" ca="1" si="413"/>
        <v/>
      </c>
      <c r="NIV249" s="125" t="str">
        <f t="shared" ca="1" si="413"/>
        <v/>
      </c>
      <c r="NIW249" s="125" t="str">
        <f t="shared" ca="1" si="413"/>
        <v/>
      </c>
      <c r="NIX249" s="125" t="str">
        <f t="shared" ca="1" si="413"/>
        <v/>
      </c>
      <c r="NIY249" s="125" t="str">
        <f t="shared" ca="1" si="413"/>
        <v/>
      </c>
      <c r="NIZ249" s="125" t="str">
        <f t="shared" ca="1" si="413"/>
        <v/>
      </c>
      <c r="NJA249" s="125" t="str">
        <f t="shared" ca="1" si="413"/>
        <v/>
      </c>
      <c r="NJB249" s="125" t="str">
        <f t="shared" ca="1" si="413"/>
        <v/>
      </c>
      <c r="NJC249" s="125" t="str">
        <f t="shared" ca="1" si="413"/>
        <v/>
      </c>
      <c r="NJD249" s="125" t="str">
        <f t="shared" ca="1" si="413"/>
        <v/>
      </c>
      <c r="NJE249" s="125" t="str">
        <f t="shared" ref="NJE249:NLP249" ca="1" si="414">IFERROR(INDEX(UNSPSCDes,MATCH(INDIRECT(ADDRESS(ROW(),COLUMN()-1,4)),UNSPSCCode,0)),"")</f>
        <v/>
      </c>
      <c r="NJF249" s="125" t="str">
        <f t="shared" ca="1" si="414"/>
        <v/>
      </c>
      <c r="NJG249" s="125" t="str">
        <f t="shared" ca="1" si="414"/>
        <v/>
      </c>
      <c r="NJH249" s="125" t="str">
        <f t="shared" ca="1" si="414"/>
        <v/>
      </c>
      <c r="NJI249" s="125" t="str">
        <f t="shared" ca="1" si="414"/>
        <v/>
      </c>
      <c r="NJJ249" s="125" t="str">
        <f t="shared" ca="1" si="414"/>
        <v/>
      </c>
      <c r="NJK249" s="125" t="str">
        <f t="shared" ca="1" si="414"/>
        <v/>
      </c>
      <c r="NJL249" s="125" t="str">
        <f t="shared" ca="1" si="414"/>
        <v/>
      </c>
      <c r="NJM249" s="125" t="str">
        <f t="shared" ca="1" si="414"/>
        <v/>
      </c>
      <c r="NJN249" s="125" t="str">
        <f t="shared" ca="1" si="414"/>
        <v/>
      </c>
      <c r="NJO249" s="125" t="str">
        <f t="shared" ca="1" si="414"/>
        <v/>
      </c>
      <c r="NJP249" s="125" t="str">
        <f t="shared" ca="1" si="414"/>
        <v/>
      </c>
      <c r="NJQ249" s="125" t="str">
        <f t="shared" ca="1" si="414"/>
        <v/>
      </c>
      <c r="NJR249" s="125" t="str">
        <f t="shared" ca="1" si="414"/>
        <v/>
      </c>
      <c r="NJS249" s="125" t="str">
        <f t="shared" ca="1" si="414"/>
        <v/>
      </c>
      <c r="NJT249" s="125" t="str">
        <f t="shared" ca="1" si="414"/>
        <v/>
      </c>
      <c r="NJU249" s="125" t="str">
        <f t="shared" ca="1" si="414"/>
        <v/>
      </c>
      <c r="NJV249" s="125" t="str">
        <f t="shared" ca="1" si="414"/>
        <v/>
      </c>
      <c r="NJW249" s="125" t="str">
        <f t="shared" ca="1" si="414"/>
        <v/>
      </c>
      <c r="NJX249" s="125" t="str">
        <f t="shared" ca="1" si="414"/>
        <v/>
      </c>
      <c r="NJY249" s="125" t="str">
        <f t="shared" ca="1" si="414"/>
        <v/>
      </c>
      <c r="NJZ249" s="125" t="str">
        <f t="shared" ca="1" si="414"/>
        <v/>
      </c>
      <c r="NKA249" s="125" t="str">
        <f t="shared" ca="1" si="414"/>
        <v/>
      </c>
      <c r="NKB249" s="125" t="str">
        <f t="shared" ca="1" si="414"/>
        <v/>
      </c>
      <c r="NKC249" s="125" t="str">
        <f t="shared" ca="1" si="414"/>
        <v/>
      </c>
      <c r="NKD249" s="125" t="str">
        <f t="shared" ca="1" si="414"/>
        <v/>
      </c>
      <c r="NKE249" s="125" t="str">
        <f t="shared" ca="1" si="414"/>
        <v/>
      </c>
      <c r="NKF249" s="125" t="str">
        <f t="shared" ca="1" si="414"/>
        <v/>
      </c>
      <c r="NKG249" s="125" t="str">
        <f t="shared" ca="1" si="414"/>
        <v/>
      </c>
      <c r="NKH249" s="125" t="str">
        <f t="shared" ca="1" si="414"/>
        <v/>
      </c>
      <c r="NKI249" s="125" t="str">
        <f t="shared" ca="1" si="414"/>
        <v/>
      </c>
      <c r="NKJ249" s="125" t="str">
        <f t="shared" ca="1" si="414"/>
        <v/>
      </c>
      <c r="NKK249" s="125" t="str">
        <f t="shared" ca="1" si="414"/>
        <v/>
      </c>
      <c r="NKL249" s="125" t="str">
        <f t="shared" ca="1" si="414"/>
        <v/>
      </c>
      <c r="NKM249" s="125" t="str">
        <f t="shared" ca="1" si="414"/>
        <v/>
      </c>
      <c r="NKN249" s="125" t="str">
        <f t="shared" ca="1" si="414"/>
        <v/>
      </c>
      <c r="NKO249" s="125" t="str">
        <f t="shared" ca="1" si="414"/>
        <v/>
      </c>
      <c r="NKP249" s="125" t="str">
        <f t="shared" ca="1" si="414"/>
        <v/>
      </c>
      <c r="NKQ249" s="125" t="str">
        <f t="shared" ca="1" si="414"/>
        <v/>
      </c>
      <c r="NKR249" s="125" t="str">
        <f t="shared" ca="1" si="414"/>
        <v/>
      </c>
      <c r="NKS249" s="125" t="str">
        <f t="shared" ca="1" si="414"/>
        <v/>
      </c>
      <c r="NKT249" s="125" t="str">
        <f t="shared" ca="1" si="414"/>
        <v/>
      </c>
      <c r="NKU249" s="125" t="str">
        <f t="shared" ca="1" si="414"/>
        <v/>
      </c>
      <c r="NKV249" s="125" t="str">
        <f t="shared" ca="1" si="414"/>
        <v/>
      </c>
      <c r="NKW249" s="125" t="str">
        <f t="shared" ca="1" si="414"/>
        <v/>
      </c>
      <c r="NKX249" s="125" t="str">
        <f t="shared" ca="1" si="414"/>
        <v/>
      </c>
      <c r="NKY249" s="125" t="str">
        <f t="shared" ca="1" si="414"/>
        <v/>
      </c>
      <c r="NKZ249" s="125" t="str">
        <f t="shared" ca="1" si="414"/>
        <v/>
      </c>
      <c r="NLA249" s="125" t="str">
        <f t="shared" ca="1" si="414"/>
        <v/>
      </c>
      <c r="NLB249" s="125" t="str">
        <f t="shared" ca="1" si="414"/>
        <v/>
      </c>
      <c r="NLC249" s="125" t="str">
        <f t="shared" ca="1" si="414"/>
        <v/>
      </c>
      <c r="NLD249" s="125" t="str">
        <f t="shared" ca="1" si="414"/>
        <v/>
      </c>
      <c r="NLE249" s="125" t="str">
        <f t="shared" ca="1" si="414"/>
        <v/>
      </c>
      <c r="NLF249" s="125" t="str">
        <f t="shared" ca="1" si="414"/>
        <v/>
      </c>
      <c r="NLG249" s="125" t="str">
        <f t="shared" ca="1" si="414"/>
        <v/>
      </c>
      <c r="NLH249" s="125" t="str">
        <f t="shared" ca="1" si="414"/>
        <v/>
      </c>
      <c r="NLI249" s="125" t="str">
        <f t="shared" ca="1" si="414"/>
        <v/>
      </c>
      <c r="NLJ249" s="125" t="str">
        <f t="shared" ca="1" si="414"/>
        <v/>
      </c>
      <c r="NLK249" s="125" t="str">
        <f t="shared" ca="1" si="414"/>
        <v/>
      </c>
      <c r="NLL249" s="125" t="str">
        <f t="shared" ca="1" si="414"/>
        <v/>
      </c>
      <c r="NLM249" s="125" t="str">
        <f t="shared" ca="1" si="414"/>
        <v/>
      </c>
      <c r="NLN249" s="125" t="str">
        <f t="shared" ca="1" si="414"/>
        <v/>
      </c>
      <c r="NLO249" s="125" t="str">
        <f t="shared" ca="1" si="414"/>
        <v/>
      </c>
      <c r="NLP249" s="125" t="str">
        <f t="shared" ca="1" si="414"/>
        <v/>
      </c>
      <c r="NLQ249" s="125" t="str">
        <f t="shared" ref="NLQ249:NOB249" ca="1" si="415">IFERROR(INDEX(UNSPSCDes,MATCH(INDIRECT(ADDRESS(ROW(),COLUMN()-1,4)),UNSPSCCode,0)),"")</f>
        <v/>
      </c>
      <c r="NLR249" s="125" t="str">
        <f t="shared" ca="1" si="415"/>
        <v/>
      </c>
      <c r="NLS249" s="125" t="str">
        <f t="shared" ca="1" si="415"/>
        <v/>
      </c>
      <c r="NLT249" s="125" t="str">
        <f t="shared" ca="1" si="415"/>
        <v/>
      </c>
      <c r="NLU249" s="125" t="str">
        <f t="shared" ca="1" si="415"/>
        <v/>
      </c>
      <c r="NLV249" s="125" t="str">
        <f t="shared" ca="1" si="415"/>
        <v/>
      </c>
      <c r="NLW249" s="125" t="str">
        <f t="shared" ca="1" si="415"/>
        <v/>
      </c>
      <c r="NLX249" s="125" t="str">
        <f t="shared" ca="1" si="415"/>
        <v/>
      </c>
      <c r="NLY249" s="125" t="str">
        <f t="shared" ca="1" si="415"/>
        <v/>
      </c>
      <c r="NLZ249" s="125" t="str">
        <f t="shared" ca="1" si="415"/>
        <v/>
      </c>
      <c r="NMA249" s="125" t="str">
        <f t="shared" ca="1" si="415"/>
        <v/>
      </c>
      <c r="NMB249" s="125" t="str">
        <f t="shared" ca="1" si="415"/>
        <v/>
      </c>
      <c r="NMC249" s="125" t="str">
        <f t="shared" ca="1" si="415"/>
        <v/>
      </c>
      <c r="NMD249" s="125" t="str">
        <f t="shared" ca="1" si="415"/>
        <v/>
      </c>
      <c r="NME249" s="125" t="str">
        <f t="shared" ca="1" si="415"/>
        <v/>
      </c>
      <c r="NMF249" s="125" t="str">
        <f t="shared" ca="1" si="415"/>
        <v/>
      </c>
      <c r="NMG249" s="125" t="str">
        <f t="shared" ca="1" si="415"/>
        <v/>
      </c>
      <c r="NMH249" s="125" t="str">
        <f t="shared" ca="1" si="415"/>
        <v/>
      </c>
      <c r="NMI249" s="125" t="str">
        <f t="shared" ca="1" si="415"/>
        <v/>
      </c>
      <c r="NMJ249" s="125" t="str">
        <f t="shared" ca="1" si="415"/>
        <v/>
      </c>
      <c r="NMK249" s="125" t="str">
        <f t="shared" ca="1" si="415"/>
        <v/>
      </c>
      <c r="NML249" s="125" t="str">
        <f t="shared" ca="1" si="415"/>
        <v/>
      </c>
      <c r="NMM249" s="125" t="str">
        <f t="shared" ca="1" si="415"/>
        <v/>
      </c>
      <c r="NMN249" s="125" t="str">
        <f t="shared" ca="1" si="415"/>
        <v/>
      </c>
      <c r="NMO249" s="125" t="str">
        <f t="shared" ca="1" si="415"/>
        <v/>
      </c>
      <c r="NMP249" s="125" t="str">
        <f t="shared" ca="1" si="415"/>
        <v/>
      </c>
      <c r="NMQ249" s="125" t="str">
        <f t="shared" ca="1" si="415"/>
        <v/>
      </c>
      <c r="NMR249" s="125" t="str">
        <f t="shared" ca="1" si="415"/>
        <v/>
      </c>
      <c r="NMS249" s="125" t="str">
        <f t="shared" ca="1" si="415"/>
        <v/>
      </c>
      <c r="NMT249" s="125" t="str">
        <f t="shared" ca="1" si="415"/>
        <v/>
      </c>
      <c r="NMU249" s="125" t="str">
        <f t="shared" ca="1" si="415"/>
        <v/>
      </c>
      <c r="NMV249" s="125" t="str">
        <f t="shared" ca="1" si="415"/>
        <v/>
      </c>
      <c r="NMW249" s="125" t="str">
        <f t="shared" ca="1" si="415"/>
        <v/>
      </c>
      <c r="NMX249" s="125" t="str">
        <f t="shared" ca="1" si="415"/>
        <v/>
      </c>
      <c r="NMY249" s="125" t="str">
        <f t="shared" ca="1" si="415"/>
        <v/>
      </c>
      <c r="NMZ249" s="125" t="str">
        <f t="shared" ca="1" si="415"/>
        <v/>
      </c>
      <c r="NNA249" s="125" t="str">
        <f t="shared" ca="1" si="415"/>
        <v/>
      </c>
      <c r="NNB249" s="125" t="str">
        <f t="shared" ca="1" si="415"/>
        <v/>
      </c>
      <c r="NNC249" s="125" t="str">
        <f t="shared" ca="1" si="415"/>
        <v/>
      </c>
      <c r="NND249" s="125" t="str">
        <f t="shared" ca="1" si="415"/>
        <v/>
      </c>
      <c r="NNE249" s="125" t="str">
        <f t="shared" ca="1" si="415"/>
        <v/>
      </c>
      <c r="NNF249" s="125" t="str">
        <f t="shared" ca="1" si="415"/>
        <v/>
      </c>
      <c r="NNG249" s="125" t="str">
        <f t="shared" ca="1" si="415"/>
        <v/>
      </c>
      <c r="NNH249" s="125" t="str">
        <f t="shared" ca="1" si="415"/>
        <v/>
      </c>
      <c r="NNI249" s="125" t="str">
        <f t="shared" ca="1" si="415"/>
        <v/>
      </c>
      <c r="NNJ249" s="125" t="str">
        <f t="shared" ca="1" si="415"/>
        <v/>
      </c>
      <c r="NNK249" s="125" t="str">
        <f t="shared" ca="1" si="415"/>
        <v/>
      </c>
      <c r="NNL249" s="125" t="str">
        <f t="shared" ca="1" si="415"/>
        <v/>
      </c>
      <c r="NNM249" s="125" t="str">
        <f t="shared" ca="1" si="415"/>
        <v/>
      </c>
      <c r="NNN249" s="125" t="str">
        <f t="shared" ca="1" si="415"/>
        <v/>
      </c>
      <c r="NNO249" s="125" t="str">
        <f t="shared" ca="1" si="415"/>
        <v/>
      </c>
      <c r="NNP249" s="125" t="str">
        <f t="shared" ca="1" si="415"/>
        <v/>
      </c>
      <c r="NNQ249" s="125" t="str">
        <f t="shared" ca="1" si="415"/>
        <v/>
      </c>
      <c r="NNR249" s="125" t="str">
        <f t="shared" ca="1" si="415"/>
        <v/>
      </c>
      <c r="NNS249" s="125" t="str">
        <f t="shared" ca="1" si="415"/>
        <v/>
      </c>
      <c r="NNT249" s="125" t="str">
        <f t="shared" ca="1" si="415"/>
        <v/>
      </c>
      <c r="NNU249" s="125" t="str">
        <f t="shared" ca="1" si="415"/>
        <v/>
      </c>
      <c r="NNV249" s="125" t="str">
        <f t="shared" ca="1" si="415"/>
        <v/>
      </c>
      <c r="NNW249" s="125" t="str">
        <f t="shared" ca="1" si="415"/>
        <v/>
      </c>
      <c r="NNX249" s="125" t="str">
        <f t="shared" ca="1" si="415"/>
        <v/>
      </c>
      <c r="NNY249" s="125" t="str">
        <f t="shared" ca="1" si="415"/>
        <v/>
      </c>
      <c r="NNZ249" s="125" t="str">
        <f t="shared" ca="1" si="415"/>
        <v/>
      </c>
      <c r="NOA249" s="125" t="str">
        <f t="shared" ca="1" si="415"/>
        <v/>
      </c>
      <c r="NOB249" s="125" t="str">
        <f t="shared" ca="1" si="415"/>
        <v/>
      </c>
      <c r="NOC249" s="125" t="str">
        <f t="shared" ref="NOC249:NQN249" ca="1" si="416">IFERROR(INDEX(UNSPSCDes,MATCH(INDIRECT(ADDRESS(ROW(),COLUMN()-1,4)),UNSPSCCode,0)),"")</f>
        <v/>
      </c>
      <c r="NOD249" s="125" t="str">
        <f t="shared" ca="1" si="416"/>
        <v/>
      </c>
      <c r="NOE249" s="125" t="str">
        <f t="shared" ca="1" si="416"/>
        <v/>
      </c>
      <c r="NOF249" s="125" t="str">
        <f t="shared" ca="1" si="416"/>
        <v/>
      </c>
      <c r="NOG249" s="125" t="str">
        <f t="shared" ca="1" si="416"/>
        <v/>
      </c>
      <c r="NOH249" s="125" t="str">
        <f t="shared" ca="1" si="416"/>
        <v/>
      </c>
      <c r="NOI249" s="125" t="str">
        <f t="shared" ca="1" si="416"/>
        <v/>
      </c>
      <c r="NOJ249" s="125" t="str">
        <f t="shared" ca="1" si="416"/>
        <v/>
      </c>
      <c r="NOK249" s="125" t="str">
        <f t="shared" ca="1" si="416"/>
        <v/>
      </c>
      <c r="NOL249" s="125" t="str">
        <f t="shared" ca="1" si="416"/>
        <v/>
      </c>
      <c r="NOM249" s="125" t="str">
        <f t="shared" ca="1" si="416"/>
        <v/>
      </c>
      <c r="NON249" s="125" t="str">
        <f t="shared" ca="1" si="416"/>
        <v/>
      </c>
      <c r="NOO249" s="125" t="str">
        <f t="shared" ca="1" si="416"/>
        <v/>
      </c>
      <c r="NOP249" s="125" t="str">
        <f t="shared" ca="1" si="416"/>
        <v/>
      </c>
      <c r="NOQ249" s="125" t="str">
        <f t="shared" ca="1" si="416"/>
        <v/>
      </c>
      <c r="NOR249" s="125" t="str">
        <f t="shared" ca="1" si="416"/>
        <v/>
      </c>
      <c r="NOS249" s="125" t="str">
        <f t="shared" ca="1" si="416"/>
        <v/>
      </c>
      <c r="NOT249" s="125" t="str">
        <f t="shared" ca="1" si="416"/>
        <v/>
      </c>
      <c r="NOU249" s="125" t="str">
        <f t="shared" ca="1" si="416"/>
        <v/>
      </c>
      <c r="NOV249" s="125" t="str">
        <f t="shared" ca="1" si="416"/>
        <v/>
      </c>
      <c r="NOW249" s="125" t="str">
        <f t="shared" ca="1" si="416"/>
        <v/>
      </c>
      <c r="NOX249" s="125" t="str">
        <f t="shared" ca="1" si="416"/>
        <v/>
      </c>
      <c r="NOY249" s="125" t="str">
        <f t="shared" ca="1" si="416"/>
        <v/>
      </c>
      <c r="NOZ249" s="125" t="str">
        <f t="shared" ca="1" si="416"/>
        <v/>
      </c>
      <c r="NPA249" s="125" t="str">
        <f t="shared" ca="1" si="416"/>
        <v/>
      </c>
      <c r="NPB249" s="125" t="str">
        <f t="shared" ca="1" si="416"/>
        <v/>
      </c>
      <c r="NPC249" s="125" t="str">
        <f t="shared" ca="1" si="416"/>
        <v/>
      </c>
      <c r="NPD249" s="125" t="str">
        <f t="shared" ca="1" si="416"/>
        <v/>
      </c>
      <c r="NPE249" s="125" t="str">
        <f t="shared" ca="1" si="416"/>
        <v/>
      </c>
      <c r="NPF249" s="125" t="str">
        <f t="shared" ca="1" si="416"/>
        <v/>
      </c>
      <c r="NPG249" s="125" t="str">
        <f t="shared" ca="1" si="416"/>
        <v/>
      </c>
      <c r="NPH249" s="125" t="str">
        <f t="shared" ca="1" si="416"/>
        <v/>
      </c>
      <c r="NPI249" s="125" t="str">
        <f t="shared" ca="1" si="416"/>
        <v/>
      </c>
      <c r="NPJ249" s="125" t="str">
        <f t="shared" ca="1" si="416"/>
        <v/>
      </c>
      <c r="NPK249" s="125" t="str">
        <f t="shared" ca="1" si="416"/>
        <v/>
      </c>
      <c r="NPL249" s="125" t="str">
        <f t="shared" ca="1" si="416"/>
        <v/>
      </c>
      <c r="NPM249" s="125" t="str">
        <f t="shared" ca="1" si="416"/>
        <v/>
      </c>
      <c r="NPN249" s="125" t="str">
        <f t="shared" ca="1" si="416"/>
        <v/>
      </c>
      <c r="NPO249" s="125" t="str">
        <f t="shared" ca="1" si="416"/>
        <v/>
      </c>
      <c r="NPP249" s="125" t="str">
        <f t="shared" ca="1" si="416"/>
        <v/>
      </c>
      <c r="NPQ249" s="125" t="str">
        <f t="shared" ca="1" si="416"/>
        <v/>
      </c>
      <c r="NPR249" s="125" t="str">
        <f t="shared" ca="1" si="416"/>
        <v/>
      </c>
      <c r="NPS249" s="125" t="str">
        <f t="shared" ca="1" si="416"/>
        <v/>
      </c>
      <c r="NPT249" s="125" t="str">
        <f t="shared" ca="1" si="416"/>
        <v/>
      </c>
      <c r="NPU249" s="125" t="str">
        <f t="shared" ca="1" si="416"/>
        <v/>
      </c>
      <c r="NPV249" s="125" t="str">
        <f t="shared" ca="1" si="416"/>
        <v/>
      </c>
      <c r="NPW249" s="125" t="str">
        <f t="shared" ca="1" si="416"/>
        <v/>
      </c>
      <c r="NPX249" s="125" t="str">
        <f t="shared" ca="1" si="416"/>
        <v/>
      </c>
      <c r="NPY249" s="125" t="str">
        <f t="shared" ca="1" si="416"/>
        <v/>
      </c>
      <c r="NPZ249" s="125" t="str">
        <f t="shared" ca="1" si="416"/>
        <v/>
      </c>
      <c r="NQA249" s="125" t="str">
        <f t="shared" ca="1" si="416"/>
        <v/>
      </c>
      <c r="NQB249" s="125" t="str">
        <f t="shared" ca="1" si="416"/>
        <v/>
      </c>
      <c r="NQC249" s="125" t="str">
        <f t="shared" ca="1" si="416"/>
        <v/>
      </c>
      <c r="NQD249" s="125" t="str">
        <f t="shared" ca="1" si="416"/>
        <v/>
      </c>
      <c r="NQE249" s="125" t="str">
        <f t="shared" ca="1" si="416"/>
        <v/>
      </c>
      <c r="NQF249" s="125" t="str">
        <f t="shared" ca="1" si="416"/>
        <v/>
      </c>
      <c r="NQG249" s="125" t="str">
        <f t="shared" ca="1" si="416"/>
        <v/>
      </c>
      <c r="NQH249" s="125" t="str">
        <f t="shared" ca="1" si="416"/>
        <v/>
      </c>
      <c r="NQI249" s="125" t="str">
        <f t="shared" ca="1" si="416"/>
        <v/>
      </c>
      <c r="NQJ249" s="125" t="str">
        <f t="shared" ca="1" si="416"/>
        <v/>
      </c>
      <c r="NQK249" s="125" t="str">
        <f t="shared" ca="1" si="416"/>
        <v/>
      </c>
      <c r="NQL249" s="125" t="str">
        <f t="shared" ca="1" si="416"/>
        <v/>
      </c>
      <c r="NQM249" s="125" t="str">
        <f t="shared" ca="1" si="416"/>
        <v/>
      </c>
      <c r="NQN249" s="125" t="str">
        <f t="shared" ca="1" si="416"/>
        <v/>
      </c>
      <c r="NQO249" s="125" t="str">
        <f t="shared" ref="NQO249:NSZ249" ca="1" si="417">IFERROR(INDEX(UNSPSCDes,MATCH(INDIRECT(ADDRESS(ROW(),COLUMN()-1,4)),UNSPSCCode,0)),"")</f>
        <v/>
      </c>
      <c r="NQP249" s="125" t="str">
        <f t="shared" ca="1" si="417"/>
        <v/>
      </c>
      <c r="NQQ249" s="125" t="str">
        <f t="shared" ca="1" si="417"/>
        <v/>
      </c>
      <c r="NQR249" s="125" t="str">
        <f t="shared" ca="1" si="417"/>
        <v/>
      </c>
      <c r="NQS249" s="125" t="str">
        <f t="shared" ca="1" si="417"/>
        <v/>
      </c>
      <c r="NQT249" s="125" t="str">
        <f t="shared" ca="1" si="417"/>
        <v/>
      </c>
      <c r="NQU249" s="125" t="str">
        <f t="shared" ca="1" si="417"/>
        <v/>
      </c>
      <c r="NQV249" s="125" t="str">
        <f t="shared" ca="1" si="417"/>
        <v/>
      </c>
      <c r="NQW249" s="125" t="str">
        <f t="shared" ca="1" si="417"/>
        <v/>
      </c>
      <c r="NQX249" s="125" t="str">
        <f t="shared" ca="1" si="417"/>
        <v/>
      </c>
      <c r="NQY249" s="125" t="str">
        <f t="shared" ca="1" si="417"/>
        <v/>
      </c>
      <c r="NQZ249" s="125" t="str">
        <f t="shared" ca="1" si="417"/>
        <v/>
      </c>
      <c r="NRA249" s="125" t="str">
        <f t="shared" ca="1" si="417"/>
        <v/>
      </c>
      <c r="NRB249" s="125" t="str">
        <f t="shared" ca="1" si="417"/>
        <v/>
      </c>
      <c r="NRC249" s="125" t="str">
        <f t="shared" ca="1" si="417"/>
        <v/>
      </c>
      <c r="NRD249" s="125" t="str">
        <f t="shared" ca="1" si="417"/>
        <v/>
      </c>
      <c r="NRE249" s="125" t="str">
        <f t="shared" ca="1" si="417"/>
        <v/>
      </c>
      <c r="NRF249" s="125" t="str">
        <f t="shared" ca="1" si="417"/>
        <v/>
      </c>
      <c r="NRG249" s="125" t="str">
        <f t="shared" ca="1" si="417"/>
        <v/>
      </c>
      <c r="NRH249" s="125" t="str">
        <f t="shared" ca="1" si="417"/>
        <v/>
      </c>
      <c r="NRI249" s="125" t="str">
        <f t="shared" ca="1" si="417"/>
        <v/>
      </c>
      <c r="NRJ249" s="125" t="str">
        <f t="shared" ca="1" si="417"/>
        <v/>
      </c>
      <c r="NRK249" s="125" t="str">
        <f t="shared" ca="1" si="417"/>
        <v/>
      </c>
      <c r="NRL249" s="125" t="str">
        <f t="shared" ca="1" si="417"/>
        <v/>
      </c>
      <c r="NRM249" s="125" t="str">
        <f t="shared" ca="1" si="417"/>
        <v/>
      </c>
      <c r="NRN249" s="125" t="str">
        <f t="shared" ca="1" si="417"/>
        <v/>
      </c>
      <c r="NRO249" s="125" t="str">
        <f t="shared" ca="1" si="417"/>
        <v/>
      </c>
      <c r="NRP249" s="125" t="str">
        <f t="shared" ca="1" si="417"/>
        <v/>
      </c>
      <c r="NRQ249" s="125" t="str">
        <f t="shared" ca="1" si="417"/>
        <v/>
      </c>
      <c r="NRR249" s="125" t="str">
        <f t="shared" ca="1" si="417"/>
        <v/>
      </c>
      <c r="NRS249" s="125" t="str">
        <f t="shared" ca="1" si="417"/>
        <v/>
      </c>
      <c r="NRT249" s="125" t="str">
        <f t="shared" ca="1" si="417"/>
        <v/>
      </c>
      <c r="NRU249" s="125" t="str">
        <f t="shared" ca="1" si="417"/>
        <v/>
      </c>
      <c r="NRV249" s="125" t="str">
        <f t="shared" ca="1" si="417"/>
        <v/>
      </c>
      <c r="NRW249" s="125" t="str">
        <f t="shared" ca="1" si="417"/>
        <v/>
      </c>
      <c r="NRX249" s="125" t="str">
        <f t="shared" ca="1" si="417"/>
        <v/>
      </c>
      <c r="NRY249" s="125" t="str">
        <f t="shared" ca="1" si="417"/>
        <v/>
      </c>
      <c r="NRZ249" s="125" t="str">
        <f t="shared" ca="1" si="417"/>
        <v/>
      </c>
      <c r="NSA249" s="125" t="str">
        <f t="shared" ca="1" si="417"/>
        <v/>
      </c>
      <c r="NSB249" s="125" t="str">
        <f t="shared" ca="1" si="417"/>
        <v/>
      </c>
      <c r="NSC249" s="125" t="str">
        <f t="shared" ca="1" si="417"/>
        <v/>
      </c>
      <c r="NSD249" s="125" t="str">
        <f t="shared" ca="1" si="417"/>
        <v/>
      </c>
      <c r="NSE249" s="125" t="str">
        <f t="shared" ca="1" si="417"/>
        <v/>
      </c>
      <c r="NSF249" s="125" t="str">
        <f t="shared" ca="1" si="417"/>
        <v/>
      </c>
      <c r="NSG249" s="125" t="str">
        <f t="shared" ca="1" si="417"/>
        <v/>
      </c>
      <c r="NSH249" s="125" t="str">
        <f t="shared" ca="1" si="417"/>
        <v/>
      </c>
      <c r="NSI249" s="125" t="str">
        <f t="shared" ca="1" si="417"/>
        <v/>
      </c>
      <c r="NSJ249" s="125" t="str">
        <f t="shared" ca="1" si="417"/>
        <v/>
      </c>
      <c r="NSK249" s="125" t="str">
        <f t="shared" ca="1" si="417"/>
        <v/>
      </c>
      <c r="NSL249" s="125" t="str">
        <f t="shared" ca="1" si="417"/>
        <v/>
      </c>
      <c r="NSM249" s="125" t="str">
        <f t="shared" ca="1" si="417"/>
        <v/>
      </c>
      <c r="NSN249" s="125" t="str">
        <f t="shared" ca="1" si="417"/>
        <v/>
      </c>
      <c r="NSO249" s="125" t="str">
        <f t="shared" ca="1" si="417"/>
        <v/>
      </c>
      <c r="NSP249" s="125" t="str">
        <f t="shared" ca="1" si="417"/>
        <v/>
      </c>
      <c r="NSQ249" s="125" t="str">
        <f t="shared" ca="1" si="417"/>
        <v/>
      </c>
      <c r="NSR249" s="125" t="str">
        <f t="shared" ca="1" si="417"/>
        <v/>
      </c>
      <c r="NSS249" s="125" t="str">
        <f t="shared" ca="1" si="417"/>
        <v/>
      </c>
      <c r="NST249" s="125" t="str">
        <f t="shared" ca="1" si="417"/>
        <v/>
      </c>
      <c r="NSU249" s="125" t="str">
        <f t="shared" ca="1" si="417"/>
        <v/>
      </c>
      <c r="NSV249" s="125" t="str">
        <f t="shared" ca="1" si="417"/>
        <v/>
      </c>
      <c r="NSW249" s="125" t="str">
        <f t="shared" ca="1" si="417"/>
        <v/>
      </c>
      <c r="NSX249" s="125" t="str">
        <f t="shared" ca="1" si="417"/>
        <v/>
      </c>
      <c r="NSY249" s="125" t="str">
        <f t="shared" ca="1" si="417"/>
        <v/>
      </c>
      <c r="NSZ249" s="125" t="str">
        <f t="shared" ca="1" si="417"/>
        <v/>
      </c>
      <c r="NTA249" s="125" t="str">
        <f t="shared" ref="NTA249:NVL249" ca="1" si="418">IFERROR(INDEX(UNSPSCDes,MATCH(INDIRECT(ADDRESS(ROW(),COLUMN()-1,4)),UNSPSCCode,0)),"")</f>
        <v/>
      </c>
      <c r="NTB249" s="125" t="str">
        <f t="shared" ca="1" si="418"/>
        <v/>
      </c>
      <c r="NTC249" s="125" t="str">
        <f t="shared" ca="1" si="418"/>
        <v/>
      </c>
      <c r="NTD249" s="125" t="str">
        <f t="shared" ca="1" si="418"/>
        <v/>
      </c>
      <c r="NTE249" s="125" t="str">
        <f t="shared" ca="1" si="418"/>
        <v/>
      </c>
      <c r="NTF249" s="125" t="str">
        <f t="shared" ca="1" si="418"/>
        <v/>
      </c>
      <c r="NTG249" s="125" t="str">
        <f t="shared" ca="1" si="418"/>
        <v/>
      </c>
      <c r="NTH249" s="125" t="str">
        <f t="shared" ca="1" si="418"/>
        <v/>
      </c>
      <c r="NTI249" s="125" t="str">
        <f t="shared" ca="1" si="418"/>
        <v/>
      </c>
      <c r="NTJ249" s="125" t="str">
        <f t="shared" ca="1" si="418"/>
        <v/>
      </c>
      <c r="NTK249" s="125" t="str">
        <f t="shared" ca="1" si="418"/>
        <v/>
      </c>
      <c r="NTL249" s="125" t="str">
        <f t="shared" ca="1" si="418"/>
        <v/>
      </c>
      <c r="NTM249" s="125" t="str">
        <f t="shared" ca="1" si="418"/>
        <v/>
      </c>
      <c r="NTN249" s="125" t="str">
        <f t="shared" ca="1" si="418"/>
        <v/>
      </c>
      <c r="NTO249" s="125" t="str">
        <f t="shared" ca="1" si="418"/>
        <v/>
      </c>
      <c r="NTP249" s="125" t="str">
        <f t="shared" ca="1" si="418"/>
        <v/>
      </c>
      <c r="NTQ249" s="125" t="str">
        <f t="shared" ca="1" si="418"/>
        <v/>
      </c>
      <c r="NTR249" s="125" t="str">
        <f t="shared" ca="1" si="418"/>
        <v/>
      </c>
      <c r="NTS249" s="125" t="str">
        <f t="shared" ca="1" si="418"/>
        <v/>
      </c>
      <c r="NTT249" s="125" t="str">
        <f t="shared" ca="1" si="418"/>
        <v/>
      </c>
      <c r="NTU249" s="125" t="str">
        <f t="shared" ca="1" si="418"/>
        <v/>
      </c>
      <c r="NTV249" s="125" t="str">
        <f t="shared" ca="1" si="418"/>
        <v/>
      </c>
      <c r="NTW249" s="125" t="str">
        <f t="shared" ca="1" si="418"/>
        <v/>
      </c>
      <c r="NTX249" s="125" t="str">
        <f t="shared" ca="1" si="418"/>
        <v/>
      </c>
      <c r="NTY249" s="125" t="str">
        <f t="shared" ca="1" si="418"/>
        <v/>
      </c>
      <c r="NTZ249" s="125" t="str">
        <f t="shared" ca="1" si="418"/>
        <v/>
      </c>
      <c r="NUA249" s="125" t="str">
        <f t="shared" ca="1" si="418"/>
        <v/>
      </c>
      <c r="NUB249" s="125" t="str">
        <f t="shared" ca="1" si="418"/>
        <v/>
      </c>
      <c r="NUC249" s="125" t="str">
        <f t="shared" ca="1" si="418"/>
        <v/>
      </c>
      <c r="NUD249" s="125" t="str">
        <f t="shared" ca="1" si="418"/>
        <v/>
      </c>
      <c r="NUE249" s="125" t="str">
        <f t="shared" ca="1" si="418"/>
        <v/>
      </c>
      <c r="NUF249" s="125" t="str">
        <f t="shared" ca="1" si="418"/>
        <v/>
      </c>
      <c r="NUG249" s="125" t="str">
        <f t="shared" ca="1" si="418"/>
        <v/>
      </c>
      <c r="NUH249" s="125" t="str">
        <f t="shared" ca="1" si="418"/>
        <v/>
      </c>
      <c r="NUI249" s="125" t="str">
        <f t="shared" ca="1" si="418"/>
        <v/>
      </c>
      <c r="NUJ249" s="125" t="str">
        <f t="shared" ca="1" si="418"/>
        <v/>
      </c>
      <c r="NUK249" s="125" t="str">
        <f t="shared" ca="1" si="418"/>
        <v/>
      </c>
      <c r="NUL249" s="125" t="str">
        <f t="shared" ca="1" si="418"/>
        <v/>
      </c>
      <c r="NUM249" s="125" t="str">
        <f t="shared" ca="1" si="418"/>
        <v/>
      </c>
      <c r="NUN249" s="125" t="str">
        <f t="shared" ca="1" si="418"/>
        <v/>
      </c>
      <c r="NUO249" s="125" t="str">
        <f t="shared" ca="1" si="418"/>
        <v/>
      </c>
      <c r="NUP249" s="125" t="str">
        <f t="shared" ca="1" si="418"/>
        <v/>
      </c>
      <c r="NUQ249" s="125" t="str">
        <f t="shared" ca="1" si="418"/>
        <v/>
      </c>
      <c r="NUR249" s="125" t="str">
        <f t="shared" ca="1" si="418"/>
        <v/>
      </c>
      <c r="NUS249" s="125" t="str">
        <f t="shared" ca="1" si="418"/>
        <v/>
      </c>
      <c r="NUT249" s="125" t="str">
        <f t="shared" ca="1" si="418"/>
        <v/>
      </c>
      <c r="NUU249" s="125" t="str">
        <f t="shared" ca="1" si="418"/>
        <v/>
      </c>
      <c r="NUV249" s="125" t="str">
        <f t="shared" ca="1" si="418"/>
        <v/>
      </c>
      <c r="NUW249" s="125" t="str">
        <f t="shared" ca="1" si="418"/>
        <v/>
      </c>
      <c r="NUX249" s="125" t="str">
        <f t="shared" ca="1" si="418"/>
        <v/>
      </c>
      <c r="NUY249" s="125" t="str">
        <f t="shared" ca="1" si="418"/>
        <v/>
      </c>
      <c r="NUZ249" s="125" t="str">
        <f t="shared" ca="1" si="418"/>
        <v/>
      </c>
      <c r="NVA249" s="125" t="str">
        <f t="shared" ca="1" si="418"/>
        <v/>
      </c>
      <c r="NVB249" s="125" t="str">
        <f t="shared" ca="1" si="418"/>
        <v/>
      </c>
      <c r="NVC249" s="125" t="str">
        <f t="shared" ca="1" si="418"/>
        <v/>
      </c>
      <c r="NVD249" s="125" t="str">
        <f t="shared" ca="1" si="418"/>
        <v/>
      </c>
      <c r="NVE249" s="125" t="str">
        <f t="shared" ca="1" si="418"/>
        <v/>
      </c>
      <c r="NVF249" s="125" t="str">
        <f t="shared" ca="1" si="418"/>
        <v/>
      </c>
      <c r="NVG249" s="125" t="str">
        <f t="shared" ca="1" si="418"/>
        <v/>
      </c>
      <c r="NVH249" s="125" t="str">
        <f t="shared" ca="1" si="418"/>
        <v/>
      </c>
      <c r="NVI249" s="125" t="str">
        <f t="shared" ca="1" si="418"/>
        <v/>
      </c>
      <c r="NVJ249" s="125" t="str">
        <f t="shared" ca="1" si="418"/>
        <v/>
      </c>
      <c r="NVK249" s="125" t="str">
        <f t="shared" ca="1" si="418"/>
        <v/>
      </c>
      <c r="NVL249" s="125" t="str">
        <f t="shared" ca="1" si="418"/>
        <v/>
      </c>
      <c r="NVM249" s="125" t="str">
        <f t="shared" ref="NVM249:NXX249" ca="1" si="419">IFERROR(INDEX(UNSPSCDes,MATCH(INDIRECT(ADDRESS(ROW(),COLUMN()-1,4)),UNSPSCCode,0)),"")</f>
        <v/>
      </c>
      <c r="NVN249" s="125" t="str">
        <f t="shared" ca="1" si="419"/>
        <v/>
      </c>
      <c r="NVO249" s="125" t="str">
        <f t="shared" ca="1" si="419"/>
        <v/>
      </c>
      <c r="NVP249" s="125" t="str">
        <f t="shared" ca="1" si="419"/>
        <v/>
      </c>
      <c r="NVQ249" s="125" t="str">
        <f t="shared" ca="1" si="419"/>
        <v/>
      </c>
      <c r="NVR249" s="125" t="str">
        <f t="shared" ca="1" si="419"/>
        <v/>
      </c>
      <c r="NVS249" s="125" t="str">
        <f t="shared" ca="1" si="419"/>
        <v/>
      </c>
      <c r="NVT249" s="125" t="str">
        <f t="shared" ca="1" si="419"/>
        <v/>
      </c>
      <c r="NVU249" s="125" t="str">
        <f t="shared" ca="1" si="419"/>
        <v/>
      </c>
      <c r="NVV249" s="125" t="str">
        <f t="shared" ca="1" si="419"/>
        <v/>
      </c>
      <c r="NVW249" s="125" t="str">
        <f t="shared" ca="1" si="419"/>
        <v/>
      </c>
      <c r="NVX249" s="125" t="str">
        <f t="shared" ca="1" si="419"/>
        <v/>
      </c>
      <c r="NVY249" s="125" t="str">
        <f t="shared" ca="1" si="419"/>
        <v/>
      </c>
      <c r="NVZ249" s="125" t="str">
        <f t="shared" ca="1" si="419"/>
        <v/>
      </c>
      <c r="NWA249" s="125" t="str">
        <f t="shared" ca="1" si="419"/>
        <v/>
      </c>
      <c r="NWB249" s="125" t="str">
        <f t="shared" ca="1" si="419"/>
        <v/>
      </c>
      <c r="NWC249" s="125" t="str">
        <f t="shared" ca="1" si="419"/>
        <v/>
      </c>
      <c r="NWD249" s="125" t="str">
        <f t="shared" ca="1" si="419"/>
        <v/>
      </c>
      <c r="NWE249" s="125" t="str">
        <f t="shared" ca="1" si="419"/>
        <v/>
      </c>
      <c r="NWF249" s="125" t="str">
        <f t="shared" ca="1" si="419"/>
        <v/>
      </c>
      <c r="NWG249" s="125" t="str">
        <f t="shared" ca="1" si="419"/>
        <v/>
      </c>
      <c r="NWH249" s="125" t="str">
        <f t="shared" ca="1" si="419"/>
        <v/>
      </c>
      <c r="NWI249" s="125" t="str">
        <f t="shared" ca="1" si="419"/>
        <v/>
      </c>
      <c r="NWJ249" s="125" t="str">
        <f t="shared" ca="1" si="419"/>
        <v/>
      </c>
      <c r="NWK249" s="125" t="str">
        <f t="shared" ca="1" si="419"/>
        <v/>
      </c>
      <c r="NWL249" s="125" t="str">
        <f t="shared" ca="1" si="419"/>
        <v/>
      </c>
      <c r="NWM249" s="125" t="str">
        <f t="shared" ca="1" si="419"/>
        <v/>
      </c>
      <c r="NWN249" s="125" t="str">
        <f t="shared" ca="1" si="419"/>
        <v/>
      </c>
      <c r="NWO249" s="125" t="str">
        <f t="shared" ca="1" si="419"/>
        <v/>
      </c>
      <c r="NWP249" s="125" t="str">
        <f t="shared" ca="1" si="419"/>
        <v/>
      </c>
      <c r="NWQ249" s="125" t="str">
        <f t="shared" ca="1" si="419"/>
        <v/>
      </c>
      <c r="NWR249" s="125" t="str">
        <f t="shared" ca="1" si="419"/>
        <v/>
      </c>
      <c r="NWS249" s="125" t="str">
        <f t="shared" ca="1" si="419"/>
        <v/>
      </c>
      <c r="NWT249" s="125" t="str">
        <f t="shared" ca="1" si="419"/>
        <v/>
      </c>
      <c r="NWU249" s="125" t="str">
        <f t="shared" ca="1" si="419"/>
        <v/>
      </c>
      <c r="NWV249" s="125" t="str">
        <f t="shared" ca="1" si="419"/>
        <v/>
      </c>
      <c r="NWW249" s="125" t="str">
        <f t="shared" ca="1" si="419"/>
        <v/>
      </c>
      <c r="NWX249" s="125" t="str">
        <f t="shared" ca="1" si="419"/>
        <v/>
      </c>
      <c r="NWY249" s="125" t="str">
        <f t="shared" ca="1" si="419"/>
        <v/>
      </c>
      <c r="NWZ249" s="125" t="str">
        <f t="shared" ca="1" si="419"/>
        <v/>
      </c>
      <c r="NXA249" s="125" t="str">
        <f t="shared" ca="1" si="419"/>
        <v/>
      </c>
      <c r="NXB249" s="125" t="str">
        <f t="shared" ca="1" si="419"/>
        <v/>
      </c>
      <c r="NXC249" s="125" t="str">
        <f t="shared" ca="1" si="419"/>
        <v/>
      </c>
      <c r="NXD249" s="125" t="str">
        <f t="shared" ca="1" si="419"/>
        <v/>
      </c>
      <c r="NXE249" s="125" t="str">
        <f t="shared" ca="1" si="419"/>
        <v/>
      </c>
      <c r="NXF249" s="125" t="str">
        <f t="shared" ca="1" si="419"/>
        <v/>
      </c>
      <c r="NXG249" s="125" t="str">
        <f t="shared" ca="1" si="419"/>
        <v/>
      </c>
      <c r="NXH249" s="125" t="str">
        <f t="shared" ca="1" si="419"/>
        <v/>
      </c>
      <c r="NXI249" s="125" t="str">
        <f t="shared" ca="1" si="419"/>
        <v/>
      </c>
      <c r="NXJ249" s="125" t="str">
        <f t="shared" ca="1" si="419"/>
        <v/>
      </c>
      <c r="NXK249" s="125" t="str">
        <f t="shared" ca="1" si="419"/>
        <v/>
      </c>
      <c r="NXL249" s="125" t="str">
        <f t="shared" ca="1" si="419"/>
        <v/>
      </c>
      <c r="NXM249" s="125" t="str">
        <f t="shared" ca="1" si="419"/>
        <v/>
      </c>
      <c r="NXN249" s="125" t="str">
        <f t="shared" ca="1" si="419"/>
        <v/>
      </c>
      <c r="NXO249" s="125" t="str">
        <f t="shared" ca="1" si="419"/>
        <v/>
      </c>
      <c r="NXP249" s="125" t="str">
        <f t="shared" ca="1" si="419"/>
        <v/>
      </c>
      <c r="NXQ249" s="125" t="str">
        <f t="shared" ca="1" si="419"/>
        <v/>
      </c>
      <c r="NXR249" s="125" t="str">
        <f t="shared" ca="1" si="419"/>
        <v/>
      </c>
      <c r="NXS249" s="125" t="str">
        <f t="shared" ca="1" si="419"/>
        <v/>
      </c>
      <c r="NXT249" s="125" t="str">
        <f t="shared" ca="1" si="419"/>
        <v/>
      </c>
      <c r="NXU249" s="125" t="str">
        <f t="shared" ca="1" si="419"/>
        <v/>
      </c>
      <c r="NXV249" s="125" t="str">
        <f t="shared" ca="1" si="419"/>
        <v/>
      </c>
      <c r="NXW249" s="125" t="str">
        <f t="shared" ca="1" si="419"/>
        <v/>
      </c>
      <c r="NXX249" s="125" t="str">
        <f t="shared" ca="1" si="419"/>
        <v/>
      </c>
      <c r="NXY249" s="125" t="str">
        <f t="shared" ref="NXY249:OAJ249" ca="1" si="420">IFERROR(INDEX(UNSPSCDes,MATCH(INDIRECT(ADDRESS(ROW(),COLUMN()-1,4)),UNSPSCCode,0)),"")</f>
        <v/>
      </c>
      <c r="NXZ249" s="125" t="str">
        <f t="shared" ca="1" si="420"/>
        <v/>
      </c>
      <c r="NYA249" s="125" t="str">
        <f t="shared" ca="1" si="420"/>
        <v/>
      </c>
      <c r="NYB249" s="125" t="str">
        <f t="shared" ca="1" si="420"/>
        <v/>
      </c>
      <c r="NYC249" s="125" t="str">
        <f t="shared" ca="1" si="420"/>
        <v/>
      </c>
      <c r="NYD249" s="125" t="str">
        <f t="shared" ca="1" si="420"/>
        <v/>
      </c>
      <c r="NYE249" s="125" t="str">
        <f t="shared" ca="1" si="420"/>
        <v/>
      </c>
      <c r="NYF249" s="125" t="str">
        <f t="shared" ca="1" si="420"/>
        <v/>
      </c>
      <c r="NYG249" s="125" t="str">
        <f t="shared" ca="1" si="420"/>
        <v/>
      </c>
      <c r="NYH249" s="125" t="str">
        <f t="shared" ca="1" si="420"/>
        <v/>
      </c>
      <c r="NYI249" s="125" t="str">
        <f t="shared" ca="1" si="420"/>
        <v/>
      </c>
      <c r="NYJ249" s="125" t="str">
        <f t="shared" ca="1" si="420"/>
        <v/>
      </c>
      <c r="NYK249" s="125" t="str">
        <f t="shared" ca="1" si="420"/>
        <v/>
      </c>
      <c r="NYL249" s="125" t="str">
        <f t="shared" ca="1" si="420"/>
        <v/>
      </c>
      <c r="NYM249" s="125" t="str">
        <f t="shared" ca="1" si="420"/>
        <v/>
      </c>
      <c r="NYN249" s="125" t="str">
        <f t="shared" ca="1" si="420"/>
        <v/>
      </c>
      <c r="NYO249" s="125" t="str">
        <f t="shared" ca="1" si="420"/>
        <v/>
      </c>
      <c r="NYP249" s="125" t="str">
        <f t="shared" ca="1" si="420"/>
        <v/>
      </c>
      <c r="NYQ249" s="125" t="str">
        <f t="shared" ca="1" si="420"/>
        <v/>
      </c>
      <c r="NYR249" s="125" t="str">
        <f t="shared" ca="1" si="420"/>
        <v/>
      </c>
      <c r="NYS249" s="125" t="str">
        <f t="shared" ca="1" si="420"/>
        <v/>
      </c>
      <c r="NYT249" s="125" t="str">
        <f t="shared" ca="1" si="420"/>
        <v/>
      </c>
      <c r="NYU249" s="125" t="str">
        <f t="shared" ca="1" si="420"/>
        <v/>
      </c>
      <c r="NYV249" s="125" t="str">
        <f t="shared" ca="1" si="420"/>
        <v/>
      </c>
      <c r="NYW249" s="125" t="str">
        <f t="shared" ca="1" si="420"/>
        <v/>
      </c>
      <c r="NYX249" s="125" t="str">
        <f t="shared" ca="1" si="420"/>
        <v/>
      </c>
      <c r="NYY249" s="125" t="str">
        <f t="shared" ca="1" si="420"/>
        <v/>
      </c>
      <c r="NYZ249" s="125" t="str">
        <f t="shared" ca="1" si="420"/>
        <v/>
      </c>
      <c r="NZA249" s="125" t="str">
        <f t="shared" ca="1" si="420"/>
        <v/>
      </c>
      <c r="NZB249" s="125" t="str">
        <f t="shared" ca="1" si="420"/>
        <v/>
      </c>
      <c r="NZC249" s="125" t="str">
        <f t="shared" ca="1" si="420"/>
        <v/>
      </c>
      <c r="NZD249" s="125" t="str">
        <f t="shared" ca="1" si="420"/>
        <v/>
      </c>
      <c r="NZE249" s="125" t="str">
        <f t="shared" ca="1" si="420"/>
        <v/>
      </c>
      <c r="NZF249" s="125" t="str">
        <f t="shared" ca="1" si="420"/>
        <v/>
      </c>
      <c r="NZG249" s="125" t="str">
        <f t="shared" ca="1" si="420"/>
        <v/>
      </c>
      <c r="NZH249" s="125" t="str">
        <f t="shared" ca="1" si="420"/>
        <v/>
      </c>
      <c r="NZI249" s="125" t="str">
        <f t="shared" ca="1" si="420"/>
        <v/>
      </c>
      <c r="NZJ249" s="125" t="str">
        <f t="shared" ca="1" si="420"/>
        <v/>
      </c>
      <c r="NZK249" s="125" t="str">
        <f t="shared" ca="1" si="420"/>
        <v/>
      </c>
      <c r="NZL249" s="125" t="str">
        <f t="shared" ca="1" si="420"/>
        <v/>
      </c>
      <c r="NZM249" s="125" t="str">
        <f t="shared" ca="1" si="420"/>
        <v/>
      </c>
      <c r="NZN249" s="125" t="str">
        <f t="shared" ca="1" si="420"/>
        <v/>
      </c>
      <c r="NZO249" s="125" t="str">
        <f t="shared" ca="1" si="420"/>
        <v/>
      </c>
      <c r="NZP249" s="125" t="str">
        <f t="shared" ca="1" si="420"/>
        <v/>
      </c>
      <c r="NZQ249" s="125" t="str">
        <f t="shared" ca="1" si="420"/>
        <v/>
      </c>
      <c r="NZR249" s="125" t="str">
        <f t="shared" ca="1" si="420"/>
        <v/>
      </c>
      <c r="NZS249" s="125" t="str">
        <f t="shared" ca="1" si="420"/>
        <v/>
      </c>
      <c r="NZT249" s="125" t="str">
        <f t="shared" ca="1" si="420"/>
        <v/>
      </c>
      <c r="NZU249" s="125" t="str">
        <f t="shared" ca="1" si="420"/>
        <v/>
      </c>
      <c r="NZV249" s="125" t="str">
        <f t="shared" ca="1" si="420"/>
        <v/>
      </c>
      <c r="NZW249" s="125" t="str">
        <f t="shared" ca="1" si="420"/>
        <v/>
      </c>
      <c r="NZX249" s="125" t="str">
        <f t="shared" ca="1" si="420"/>
        <v/>
      </c>
      <c r="NZY249" s="125" t="str">
        <f t="shared" ca="1" si="420"/>
        <v/>
      </c>
      <c r="NZZ249" s="125" t="str">
        <f t="shared" ca="1" si="420"/>
        <v/>
      </c>
      <c r="OAA249" s="125" t="str">
        <f t="shared" ca="1" si="420"/>
        <v/>
      </c>
      <c r="OAB249" s="125" t="str">
        <f t="shared" ca="1" si="420"/>
        <v/>
      </c>
      <c r="OAC249" s="125" t="str">
        <f t="shared" ca="1" si="420"/>
        <v/>
      </c>
      <c r="OAD249" s="125" t="str">
        <f t="shared" ca="1" si="420"/>
        <v/>
      </c>
      <c r="OAE249" s="125" t="str">
        <f t="shared" ca="1" si="420"/>
        <v/>
      </c>
      <c r="OAF249" s="125" t="str">
        <f t="shared" ca="1" si="420"/>
        <v/>
      </c>
      <c r="OAG249" s="125" t="str">
        <f t="shared" ca="1" si="420"/>
        <v/>
      </c>
      <c r="OAH249" s="125" t="str">
        <f t="shared" ca="1" si="420"/>
        <v/>
      </c>
      <c r="OAI249" s="125" t="str">
        <f t="shared" ca="1" si="420"/>
        <v/>
      </c>
      <c r="OAJ249" s="125" t="str">
        <f t="shared" ca="1" si="420"/>
        <v/>
      </c>
      <c r="OAK249" s="125" t="str">
        <f t="shared" ref="OAK249:OCV249" ca="1" si="421">IFERROR(INDEX(UNSPSCDes,MATCH(INDIRECT(ADDRESS(ROW(),COLUMN()-1,4)),UNSPSCCode,0)),"")</f>
        <v/>
      </c>
      <c r="OAL249" s="125" t="str">
        <f t="shared" ca="1" si="421"/>
        <v/>
      </c>
      <c r="OAM249" s="125" t="str">
        <f t="shared" ca="1" si="421"/>
        <v/>
      </c>
      <c r="OAN249" s="125" t="str">
        <f t="shared" ca="1" si="421"/>
        <v/>
      </c>
      <c r="OAO249" s="125" t="str">
        <f t="shared" ca="1" si="421"/>
        <v/>
      </c>
      <c r="OAP249" s="125" t="str">
        <f t="shared" ca="1" si="421"/>
        <v/>
      </c>
      <c r="OAQ249" s="125" t="str">
        <f t="shared" ca="1" si="421"/>
        <v/>
      </c>
      <c r="OAR249" s="125" t="str">
        <f t="shared" ca="1" si="421"/>
        <v/>
      </c>
      <c r="OAS249" s="125" t="str">
        <f t="shared" ca="1" si="421"/>
        <v/>
      </c>
      <c r="OAT249" s="125" t="str">
        <f t="shared" ca="1" si="421"/>
        <v/>
      </c>
      <c r="OAU249" s="125" t="str">
        <f t="shared" ca="1" si="421"/>
        <v/>
      </c>
      <c r="OAV249" s="125" t="str">
        <f t="shared" ca="1" si="421"/>
        <v/>
      </c>
      <c r="OAW249" s="125" t="str">
        <f t="shared" ca="1" si="421"/>
        <v/>
      </c>
      <c r="OAX249" s="125" t="str">
        <f t="shared" ca="1" si="421"/>
        <v/>
      </c>
      <c r="OAY249" s="125" t="str">
        <f t="shared" ca="1" si="421"/>
        <v/>
      </c>
      <c r="OAZ249" s="125" t="str">
        <f t="shared" ca="1" si="421"/>
        <v/>
      </c>
      <c r="OBA249" s="125" t="str">
        <f t="shared" ca="1" si="421"/>
        <v/>
      </c>
      <c r="OBB249" s="125" t="str">
        <f t="shared" ca="1" si="421"/>
        <v/>
      </c>
      <c r="OBC249" s="125" t="str">
        <f t="shared" ca="1" si="421"/>
        <v/>
      </c>
      <c r="OBD249" s="125" t="str">
        <f t="shared" ca="1" si="421"/>
        <v/>
      </c>
      <c r="OBE249" s="125" t="str">
        <f t="shared" ca="1" si="421"/>
        <v/>
      </c>
      <c r="OBF249" s="125" t="str">
        <f t="shared" ca="1" si="421"/>
        <v/>
      </c>
      <c r="OBG249" s="125" t="str">
        <f t="shared" ca="1" si="421"/>
        <v/>
      </c>
      <c r="OBH249" s="125" t="str">
        <f t="shared" ca="1" si="421"/>
        <v/>
      </c>
      <c r="OBI249" s="125" t="str">
        <f t="shared" ca="1" si="421"/>
        <v/>
      </c>
      <c r="OBJ249" s="125" t="str">
        <f t="shared" ca="1" si="421"/>
        <v/>
      </c>
      <c r="OBK249" s="125" t="str">
        <f t="shared" ca="1" si="421"/>
        <v/>
      </c>
      <c r="OBL249" s="125" t="str">
        <f t="shared" ca="1" si="421"/>
        <v/>
      </c>
      <c r="OBM249" s="125" t="str">
        <f t="shared" ca="1" si="421"/>
        <v/>
      </c>
      <c r="OBN249" s="125" t="str">
        <f t="shared" ca="1" si="421"/>
        <v/>
      </c>
      <c r="OBO249" s="125" t="str">
        <f t="shared" ca="1" si="421"/>
        <v/>
      </c>
      <c r="OBP249" s="125" t="str">
        <f t="shared" ca="1" si="421"/>
        <v/>
      </c>
      <c r="OBQ249" s="125" t="str">
        <f t="shared" ca="1" si="421"/>
        <v/>
      </c>
      <c r="OBR249" s="125" t="str">
        <f t="shared" ca="1" si="421"/>
        <v/>
      </c>
      <c r="OBS249" s="125" t="str">
        <f t="shared" ca="1" si="421"/>
        <v/>
      </c>
      <c r="OBT249" s="125" t="str">
        <f t="shared" ca="1" si="421"/>
        <v/>
      </c>
      <c r="OBU249" s="125" t="str">
        <f t="shared" ca="1" si="421"/>
        <v/>
      </c>
      <c r="OBV249" s="125" t="str">
        <f t="shared" ca="1" si="421"/>
        <v/>
      </c>
      <c r="OBW249" s="125" t="str">
        <f t="shared" ca="1" si="421"/>
        <v/>
      </c>
      <c r="OBX249" s="125" t="str">
        <f t="shared" ca="1" si="421"/>
        <v/>
      </c>
      <c r="OBY249" s="125" t="str">
        <f t="shared" ca="1" si="421"/>
        <v/>
      </c>
      <c r="OBZ249" s="125" t="str">
        <f t="shared" ca="1" si="421"/>
        <v/>
      </c>
      <c r="OCA249" s="125" t="str">
        <f t="shared" ca="1" si="421"/>
        <v/>
      </c>
      <c r="OCB249" s="125" t="str">
        <f t="shared" ca="1" si="421"/>
        <v/>
      </c>
      <c r="OCC249" s="125" t="str">
        <f t="shared" ca="1" si="421"/>
        <v/>
      </c>
      <c r="OCD249" s="125" t="str">
        <f t="shared" ca="1" si="421"/>
        <v/>
      </c>
      <c r="OCE249" s="125" t="str">
        <f t="shared" ca="1" si="421"/>
        <v/>
      </c>
      <c r="OCF249" s="125" t="str">
        <f t="shared" ca="1" si="421"/>
        <v/>
      </c>
      <c r="OCG249" s="125" t="str">
        <f t="shared" ca="1" si="421"/>
        <v/>
      </c>
      <c r="OCH249" s="125" t="str">
        <f t="shared" ca="1" si="421"/>
        <v/>
      </c>
      <c r="OCI249" s="125" t="str">
        <f t="shared" ca="1" si="421"/>
        <v/>
      </c>
      <c r="OCJ249" s="125" t="str">
        <f t="shared" ca="1" si="421"/>
        <v/>
      </c>
      <c r="OCK249" s="125" t="str">
        <f t="shared" ca="1" si="421"/>
        <v/>
      </c>
      <c r="OCL249" s="125" t="str">
        <f t="shared" ca="1" si="421"/>
        <v/>
      </c>
      <c r="OCM249" s="125" t="str">
        <f t="shared" ca="1" si="421"/>
        <v/>
      </c>
      <c r="OCN249" s="125" t="str">
        <f t="shared" ca="1" si="421"/>
        <v/>
      </c>
      <c r="OCO249" s="125" t="str">
        <f t="shared" ca="1" si="421"/>
        <v/>
      </c>
      <c r="OCP249" s="125" t="str">
        <f t="shared" ca="1" si="421"/>
        <v/>
      </c>
      <c r="OCQ249" s="125" t="str">
        <f t="shared" ca="1" si="421"/>
        <v/>
      </c>
      <c r="OCR249" s="125" t="str">
        <f t="shared" ca="1" si="421"/>
        <v/>
      </c>
      <c r="OCS249" s="125" t="str">
        <f t="shared" ca="1" si="421"/>
        <v/>
      </c>
      <c r="OCT249" s="125" t="str">
        <f t="shared" ca="1" si="421"/>
        <v/>
      </c>
      <c r="OCU249" s="125" t="str">
        <f t="shared" ca="1" si="421"/>
        <v/>
      </c>
      <c r="OCV249" s="125" t="str">
        <f t="shared" ca="1" si="421"/>
        <v/>
      </c>
      <c r="OCW249" s="125" t="str">
        <f t="shared" ref="OCW249:OFH249" ca="1" si="422">IFERROR(INDEX(UNSPSCDes,MATCH(INDIRECT(ADDRESS(ROW(),COLUMN()-1,4)),UNSPSCCode,0)),"")</f>
        <v/>
      </c>
      <c r="OCX249" s="125" t="str">
        <f t="shared" ca="1" si="422"/>
        <v/>
      </c>
      <c r="OCY249" s="125" t="str">
        <f t="shared" ca="1" si="422"/>
        <v/>
      </c>
      <c r="OCZ249" s="125" t="str">
        <f t="shared" ca="1" si="422"/>
        <v/>
      </c>
      <c r="ODA249" s="125" t="str">
        <f t="shared" ca="1" si="422"/>
        <v/>
      </c>
      <c r="ODB249" s="125" t="str">
        <f t="shared" ca="1" si="422"/>
        <v/>
      </c>
      <c r="ODC249" s="125" t="str">
        <f t="shared" ca="1" si="422"/>
        <v/>
      </c>
      <c r="ODD249" s="125" t="str">
        <f t="shared" ca="1" si="422"/>
        <v/>
      </c>
      <c r="ODE249" s="125" t="str">
        <f t="shared" ca="1" si="422"/>
        <v/>
      </c>
      <c r="ODF249" s="125" t="str">
        <f t="shared" ca="1" si="422"/>
        <v/>
      </c>
      <c r="ODG249" s="125" t="str">
        <f t="shared" ca="1" si="422"/>
        <v/>
      </c>
      <c r="ODH249" s="125" t="str">
        <f t="shared" ca="1" si="422"/>
        <v/>
      </c>
      <c r="ODI249" s="125" t="str">
        <f t="shared" ca="1" si="422"/>
        <v/>
      </c>
      <c r="ODJ249" s="125" t="str">
        <f t="shared" ca="1" si="422"/>
        <v/>
      </c>
      <c r="ODK249" s="125" t="str">
        <f t="shared" ca="1" si="422"/>
        <v/>
      </c>
      <c r="ODL249" s="125" t="str">
        <f t="shared" ca="1" si="422"/>
        <v/>
      </c>
      <c r="ODM249" s="125" t="str">
        <f t="shared" ca="1" si="422"/>
        <v/>
      </c>
      <c r="ODN249" s="125" t="str">
        <f t="shared" ca="1" si="422"/>
        <v/>
      </c>
      <c r="ODO249" s="125" t="str">
        <f t="shared" ca="1" si="422"/>
        <v/>
      </c>
      <c r="ODP249" s="125" t="str">
        <f t="shared" ca="1" si="422"/>
        <v/>
      </c>
      <c r="ODQ249" s="125" t="str">
        <f t="shared" ca="1" si="422"/>
        <v/>
      </c>
      <c r="ODR249" s="125" t="str">
        <f t="shared" ca="1" si="422"/>
        <v/>
      </c>
      <c r="ODS249" s="125" t="str">
        <f t="shared" ca="1" si="422"/>
        <v/>
      </c>
      <c r="ODT249" s="125" t="str">
        <f t="shared" ca="1" si="422"/>
        <v/>
      </c>
      <c r="ODU249" s="125" t="str">
        <f t="shared" ca="1" si="422"/>
        <v/>
      </c>
      <c r="ODV249" s="125" t="str">
        <f t="shared" ca="1" si="422"/>
        <v/>
      </c>
      <c r="ODW249" s="125" t="str">
        <f t="shared" ca="1" si="422"/>
        <v/>
      </c>
      <c r="ODX249" s="125" t="str">
        <f t="shared" ca="1" si="422"/>
        <v/>
      </c>
      <c r="ODY249" s="125" t="str">
        <f t="shared" ca="1" si="422"/>
        <v/>
      </c>
      <c r="ODZ249" s="125" t="str">
        <f t="shared" ca="1" si="422"/>
        <v/>
      </c>
      <c r="OEA249" s="125" t="str">
        <f t="shared" ca="1" si="422"/>
        <v/>
      </c>
      <c r="OEB249" s="125" t="str">
        <f t="shared" ca="1" si="422"/>
        <v/>
      </c>
      <c r="OEC249" s="125" t="str">
        <f t="shared" ca="1" si="422"/>
        <v/>
      </c>
      <c r="OED249" s="125" t="str">
        <f t="shared" ca="1" si="422"/>
        <v/>
      </c>
      <c r="OEE249" s="125" t="str">
        <f t="shared" ca="1" si="422"/>
        <v/>
      </c>
      <c r="OEF249" s="125" t="str">
        <f t="shared" ca="1" si="422"/>
        <v/>
      </c>
      <c r="OEG249" s="125" t="str">
        <f t="shared" ca="1" si="422"/>
        <v/>
      </c>
      <c r="OEH249" s="125" t="str">
        <f t="shared" ca="1" si="422"/>
        <v/>
      </c>
      <c r="OEI249" s="125" t="str">
        <f t="shared" ca="1" si="422"/>
        <v/>
      </c>
      <c r="OEJ249" s="125" t="str">
        <f t="shared" ca="1" si="422"/>
        <v/>
      </c>
      <c r="OEK249" s="125" t="str">
        <f t="shared" ca="1" si="422"/>
        <v/>
      </c>
      <c r="OEL249" s="125" t="str">
        <f t="shared" ca="1" si="422"/>
        <v/>
      </c>
      <c r="OEM249" s="125" t="str">
        <f t="shared" ca="1" si="422"/>
        <v/>
      </c>
      <c r="OEN249" s="125" t="str">
        <f t="shared" ca="1" si="422"/>
        <v/>
      </c>
      <c r="OEO249" s="125" t="str">
        <f t="shared" ca="1" si="422"/>
        <v/>
      </c>
      <c r="OEP249" s="125" t="str">
        <f t="shared" ca="1" si="422"/>
        <v/>
      </c>
      <c r="OEQ249" s="125" t="str">
        <f t="shared" ca="1" si="422"/>
        <v/>
      </c>
      <c r="OER249" s="125" t="str">
        <f t="shared" ca="1" si="422"/>
        <v/>
      </c>
      <c r="OES249" s="125" t="str">
        <f t="shared" ca="1" si="422"/>
        <v/>
      </c>
      <c r="OET249" s="125" t="str">
        <f t="shared" ca="1" si="422"/>
        <v/>
      </c>
      <c r="OEU249" s="125" t="str">
        <f t="shared" ca="1" si="422"/>
        <v/>
      </c>
      <c r="OEV249" s="125" t="str">
        <f t="shared" ca="1" si="422"/>
        <v/>
      </c>
      <c r="OEW249" s="125" t="str">
        <f t="shared" ca="1" si="422"/>
        <v/>
      </c>
      <c r="OEX249" s="125" t="str">
        <f t="shared" ca="1" si="422"/>
        <v/>
      </c>
      <c r="OEY249" s="125" t="str">
        <f t="shared" ca="1" si="422"/>
        <v/>
      </c>
      <c r="OEZ249" s="125" t="str">
        <f t="shared" ca="1" si="422"/>
        <v/>
      </c>
      <c r="OFA249" s="125" t="str">
        <f t="shared" ca="1" si="422"/>
        <v/>
      </c>
      <c r="OFB249" s="125" t="str">
        <f t="shared" ca="1" si="422"/>
        <v/>
      </c>
      <c r="OFC249" s="125" t="str">
        <f t="shared" ca="1" si="422"/>
        <v/>
      </c>
      <c r="OFD249" s="125" t="str">
        <f t="shared" ca="1" si="422"/>
        <v/>
      </c>
      <c r="OFE249" s="125" t="str">
        <f t="shared" ca="1" si="422"/>
        <v/>
      </c>
      <c r="OFF249" s="125" t="str">
        <f t="shared" ca="1" si="422"/>
        <v/>
      </c>
      <c r="OFG249" s="125" t="str">
        <f t="shared" ca="1" si="422"/>
        <v/>
      </c>
      <c r="OFH249" s="125" t="str">
        <f t="shared" ca="1" si="422"/>
        <v/>
      </c>
      <c r="OFI249" s="125" t="str">
        <f t="shared" ref="OFI249:OHT249" ca="1" si="423">IFERROR(INDEX(UNSPSCDes,MATCH(INDIRECT(ADDRESS(ROW(),COLUMN()-1,4)),UNSPSCCode,0)),"")</f>
        <v/>
      </c>
      <c r="OFJ249" s="125" t="str">
        <f t="shared" ca="1" si="423"/>
        <v/>
      </c>
      <c r="OFK249" s="125" t="str">
        <f t="shared" ca="1" si="423"/>
        <v/>
      </c>
      <c r="OFL249" s="125" t="str">
        <f t="shared" ca="1" si="423"/>
        <v/>
      </c>
      <c r="OFM249" s="125" t="str">
        <f t="shared" ca="1" si="423"/>
        <v/>
      </c>
      <c r="OFN249" s="125" t="str">
        <f t="shared" ca="1" si="423"/>
        <v/>
      </c>
      <c r="OFO249" s="125" t="str">
        <f t="shared" ca="1" si="423"/>
        <v/>
      </c>
      <c r="OFP249" s="125" t="str">
        <f t="shared" ca="1" si="423"/>
        <v/>
      </c>
      <c r="OFQ249" s="125" t="str">
        <f t="shared" ca="1" si="423"/>
        <v/>
      </c>
      <c r="OFR249" s="125" t="str">
        <f t="shared" ca="1" si="423"/>
        <v/>
      </c>
      <c r="OFS249" s="125" t="str">
        <f t="shared" ca="1" si="423"/>
        <v/>
      </c>
      <c r="OFT249" s="125" t="str">
        <f t="shared" ca="1" si="423"/>
        <v/>
      </c>
      <c r="OFU249" s="125" t="str">
        <f t="shared" ca="1" si="423"/>
        <v/>
      </c>
      <c r="OFV249" s="125" t="str">
        <f t="shared" ca="1" si="423"/>
        <v/>
      </c>
      <c r="OFW249" s="125" t="str">
        <f t="shared" ca="1" si="423"/>
        <v/>
      </c>
      <c r="OFX249" s="125" t="str">
        <f t="shared" ca="1" si="423"/>
        <v/>
      </c>
      <c r="OFY249" s="125" t="str">
        <f t="shared" ca="1" si="423"/>
        <v/>
      </c>
      <c r="OFZ249" s="125" t="str">
        <f t="shared" ca="1" si="423"/>
        <v/>
      </c>
      <c r="OGA249" s="125" t="str">
        <f t="shared" ca="1" si="423"/>
        <v/>
      </c>
      <c r="OGB249" s="125" t="str">
        <f t="shared" ca="1" si="423"/>
        <v/>
      </c>
      <c r="OGC249" s="125" t="str">
        <f t="shared" ca="1" si="423"/>
        <v/>
      </c>
      <c r="OGD249" s="125" t="str">
        <f t="shared" ca="1" si="423"/>
        <v/>
      </c>
      <c r="OGE249" s="125" t="str">
        <f t="shared" ca="1" si="423"/>
        <v/>
      </c>
      <c r="OGF249" s="125" t="str">
        <f t="shared" ca="1" si="423"/>
        <v/>
      </c>
      <c r="OGG249" s="125" t="str">
        <f t="shared" ca="1" si="423"/>
        <v/>
      </c>
      <c r="OGH249" s="125" t="str">
        <f t="shared" ca="1" si="423"/>
        <v/>
      </c>
      <c r="OGI249" s="125" t="str">
        <f t="shared" ca="1" si="423"/>
        <v/>
      </c>
      <c r="OGJ249" s="125" t="str">
        <f t="shared" ca="1" si="423"/>
        <v/>
      </c>
      <c r="OGK249" s="125" t="str">
        <f t="shared" ca="1" si="423"/>
        <v/>
      </c>
      <c r="OGL249" s="125" t="str">
        <f t="shared" ca="1" si="423"/>
        <v/>
      </c>
      <c r="OGM249" s="125" t="str">
        <f t="shared" ca="1" si="423"/>
        <v/>
      </c>
      <c r="OGN249" s="125" t="str">
        <f t="shared" ca="1" si="423"/>
        <v/>
      </c>
      <c r="OGO249" s="125" t="str">
        <f t="shared" ca="1" si="423"/>
        <v/>
      </c>
      <c r="OGP249" s="125" t="str">
        <f t="shared" ca="1" si="423"/>
        <v/>
      </c>
      <c r="OGQ249" s="125" t="str">
        <f t="shared" ca="1" si="423"/>
        <v/>
      </c>
      <c r="OGR249" s="125" t="str">
        <f t="shared" ca="1" si="423"/>
        <v/>
      </c>
      <c r="OGS249" s="125" t="str">
        <f t="shared" ca="1" si="423"/>
        <v/>
      </c>
      <c r="OGT249" s="125" t="str">
        <f t="shared" ca="1" si="423"/>
        <v/>
      </c>
      <c r="OGU249" s="125" t="str">
        <f t="shared" ca="1" si="423"/>
        <v/>
      </c>
      <c r="OGV249" s="125" t="str">
        <f t="shared" ca="1" si="423"/>
        <v/>
      </c>
      <c r="OGW249" s="125" t="str">
        <f t="shared" ca="1" si="423"/>
        <v/>
      </c>
      <c r="OGX249" s="125" t="str">
        <f t="shared" ca="1" si="423"/>
        <v/>
      </c>
      <c r="OGY249" s="125" t="str">
        <f t="shared" ca="1" si="423"/>
        <v/>
      </c>
      <c r="OGZ249" s="125" t="str">
        <f t="shared" ca="1" si="423"/>
        <v/>
      </c>
      <c r="OHA249" s="125" t="str">
        <f t="shared" ca="1" si="423"/>
        <v/>
      </c>
      <c r="OHB249" s="125" t="str">
        <f t="shared" ca="1" si="423"/>
        <v/>
      </c>
      <c r="OHC249" s="125" t="str">
        <f t="shared" ca="1" si="423"/>
        <v/>
      </c>
      <c r="OHD249" s="125" t="str">
        <f t="shared" ca="1" si="423"/>
        <v/>
      </c>
      <c r="OHE249" s="125" t="str">
        <f t="shared" ca="1" si="423"/>
        <v/>
      </c>
      <c r="OHF249" s="125" t="str">
        <f t="shared" ca="1" si="423"/>
        <v/>
      </c>
      <c r="OHG249" s="125" t="str">
        <f t="shared" ca="1" si="423"/>
        <v/>
      </c>
      <c r="OHH249" s="125" t="str">
        <f t="shared" ca="1" si="423"/>
        <v/>
      </c>
      <c r="OHI249" s="125" t="str">
        <f t="shared" ca="1" si="423"/>
        <v/>
      </c>
      <c r="OHJ249" s="125" t="str">
        <f t="shared" ca="1" si="423"/>
        <v/>
      </c>
      <c r="OHK249" s="125" t="str">
        <f t="shared" ca="1" si="423"/>
        <v/>
      </c>
      <c r="OHL249" s="125" t="str">
        <f t="shared" ca="1" si="423"/>
        <v/>
      </c>
      <c r="OHM249" s="125" t="str">
        <f t="shared" ca="1" si="423"/>
        <v/>
      </c>
      <c r="OHN249" s="125" t="str">
        <f t="shared" ca="1" si="423"/>
        <v/>
      </c>
      <c r="OHO249" s="125" t="str">
        <f t="shared" ca="1" si="423"/>
        <v/>
      </c>
      <c r="OHP249" s="125" t="str">
        <f t="shared" ca="1" si="423"/>
        <v/>
      </c>
      <c r="OHQ249" s="125" t="str">
        <f t="shared" ca="1" si="423"/>
        <v/>
      </c>
      <c r="OHR249" s="125" t="str">
        <f t="shared" ca="1" si="423"/>
        <v/>
      </c>
      <c r="OHS249" s="125" t="str">
        <f t="shared" ca="1" si="423"/>
        <v/>
      </c>
      <c r="OHT249" s="125" t="str">
        <f t="shared" ca="1" si="423"/>
        <v/>
      </c>
      <c r="OHU249" s="125" t="str">
        <f t="shared" ref="OHU249:OKF249" ca="1" si="424">IFERROR(INDEX(UNSPSCDes,MATCH(INDIRECT(ADDRESS(ROW(),COLUMN()-1,4)),UNSPSCCode,0)),"")</f>
        <v/>
      </c>
      <c r="OHV249" s="125" t="str">
        <f t="shared" ca="1" si="424"/>
        <v/>
      </c>
      <c r="OHW249" s="125" t="str">
        <f t="shared" ca="1" si="424"/>
        <v/>
      </c>
      <c r="OHX249" s="125" t="str">
        <f t="shared" ca="1" si="424"/>
        <v/>
      </c>
      <c r="OHY249" s="125" t="str">
        <f t="shared" ca="1" si="424"/>
        <v/>
      </c>
      <c r="OHZ249" s="125" t="str">
        <f t="shared" ca="1" si="424"/>
        <v/>
      </c>
      <c r="OIA249" s="125" t="str">
        <f t="shared" ca="1" si="424"/>
        <v/>
      </c>
      <c r="OIB249" s="125" t="str">
        <f t="shared" ca="1" si="424"/>
        <v/>
      </c>
      <c r="OIC249" s="125" t="str">
        <f t="shared" ca="1" si="424"/>
        <v/>
      </c>
      <c r="OID249" s="125" t="str">
        <f t="shared" ca="1" si="424"/>
        <v/>
      </c>
      <c r="OIE249" s="125" t="str">
        <f t="shared" ca="1" si="424"/>
        <v/>
      </c>
      <c r="OIF249" s="125" t="str">
        <f t="shared" ca="1" si="424"/>
        <v/>
      </c>
      <c r="OIG249" s="125" t="str">
        <f t="shared" ca="1" si="424"/>
        <v/>
      </c>
      <c r="OIH249" s="125" t="str">
        <f t="shared" ca="1" si="424"/>
        <v/>
      </c>
      <c r="OII249" s="125" t="str">
        <f t="shared" ca="1" si="424"/>
        <v/>
      </c>
      <c r="OIJ249" s="125" t="str">
        <f t="shared" ca="1" si="424"/>
        <v/>
      </c>
      <c r="OIK249" s="125" t="str">
        <f t="shared" ca="1" si="424"/>
        <v/>
      </c>
      <c r="OIL249" s="125" t="str">
        <f t="shared" ca="1" si="424"/>
        <v/>
      </c>
      <c r="OIM249" s="125" t="str">
        <f t="shared" ca="1" si="424"/>
        <v/>
      </c>
      <c r="OIN249" s="125" t="str">
        <f t="shared" ca="1" si="424"/>
        <v/>
      </c>
      <c r="OIO249" s="125" t="str">
        <f t="shared" ca="1" si="424"/>
        <v/>
      </c>
      <c r="OIP249" s="125" t="str">
        <f t="shared" ca="1" si="424"/>
        <v/>
      </c>
      <c r="OIQ249" s="125" t="str">
        <f t="shared" ca="1" si="424"/>
        <v/>
      </c>
      <c r="OIR249" s="125" t="str">
        <f t="shared" ca="1" si="424"/>
        <v/>
      </c>
      <c r="OIS249" s="125" t="str">
        <f t="shared" ca="1" si="424"/>
        <v/>
      </c>
      <c r="OIT249" s="125" t="str">
        <f t="shared" ca="1" si="424"/>
        <v/>
      </c>
      <c r="OIU249" s="125" t="str">
        <f t="shared" ca="1" si="424"/>
        <v/>
      </c>
      <c r="OIV249" s="125" t="str">
        <f t="shared" ca="1" si="424"/>
        <v/>
      </c>
      <c r="OIW249" s="125" t="str">
        <f t="shared" ca="1" si="424"/>
        <v/>
      </c>
      <c r="OIX249" s="125" t="str">
        <f t="shared" ca="1" si="424"/>
        <v/>
      </c>
      <c r="OIY249" s="125" t="str">
        <f t="shared" ca="1" si="424"/>
        <v/>
      </c>
      <c r="OIZ249" s="125" t="str">
        <f t="shared" ca="1" si="424"/>
        <v/>
      </c>
      <c r="OJA249" s="125" t="str">
        <f t="shared" ca="1" si="424"/>
        <v/>
      </c>
      <c r="OJB249" s="125" t="str">
        <f t="shared" ca="1" si="424"/>
        <v/>
      </c>
      <c r="OJC249" s="125" t="str">
        <f t="shared" ca="1" si="424"/>
        <v/>
      </c>
      <c r="OJD249" s="125" t="str">
        <f t="shared" ca="1" si="424"/>
        <v/>
      </c>
      <c r="OJE249" s="125" t="str">
        <f t="shared" ca="1" si="424"/>
        <v/>
      </c>
      <c r="OJF249" s="125" t="str">
        <f t="shared" ca="1" si="424"/>
        <v/>
      </c>
      <c r="OJG249" s="125" t="str">
        <f t="shared" ca="1" si="424"/>
        <v/>
      </c>
      <c r="OJH249" s="125" t="str">
        <f t="shared" ca="1" si="424"/>
        <v/>
      </c>
      <c r="OJI249" s="125" t="str">
        <f t="shared" ca="1" si="424"/>
        <v/>
      </c>
      <c r="OJJ249" s="125" t="str">
        <f t="shared" ca="1" si="424"/>
        <v/>
      </c>
      <c r="OJK249" s="125" t="str">
        <f t="shared" ca="1" si="424"/>
        <v/>
      </c>
      <c r="OJL249" s="125" t="str">
        <f t="shared" ca="1" si="424"/>
        <v/>
      </c>
      <c r="OJM249" s="125" t="str">
        <f t="shared" ca="1" si="424"/>
        <v/>
      </c>
      <c r="OJN249" s="125" t="str">
        <f t="shared" ca="1" si="424"/>
        <v/>
      </c>
      <c r="OJO249" s="125" t="str">
        <f t="shared" ca="1" si="424"/>
        <v/>
      </c>
      <c r="OJP249" s="125" t="str">
        <f t="shared" ca="1" si="424"/>
        <v/>
      </c>
      <c r="OJQ249" s="125" t="str">
        <f t="shared" ca="1" si="424"/>
        <v/>
      </c>
      <c r="OJR249" s="125" t="str">
        <f t="shared" ca="1" si="424"/>
        <v/>
      </c>
      <c r="OJS249" s="125" t="str">
        <f t="shared" ca="1" si="424"/>
        <v/>
      </c>
      <c r="OJT249" s="125" t="str">
        <f t="shared" ca="1" si="424"/>
        <v/>
      </c>
      <c r="OJU249" s="125" t="str">
        <f t="shared" ca="1" si="424"/>
        <v/>
      </c>
      <c r="OJV249" s="125" t="str">
        <f t="shared" ca="1" si="424"/>
        <v/>
      </c>
      <c r="OJW249" s="125" t="str">
        <f t="shared" ca="1" si="424"/>
        <v/>
      </c>
      <c r="OJX249" s="125" t="str">
        <f t="shared" ca="1" si="424"/>
        <v/>
      </c>
      <c r="OJY249" s="125" t="str">
        <f t="shared" ca="1" si="424"/>
        <v/>
      </c>
      <c r="OJZ249" s="125" t="str">
        <f t="shared" ca="1" si="424"/>
        <v/>
      </c>
      <c r="OKA249" s="125" t="str">
        <f t="shared" ca="1" si="424"/>
        <v/>
      </c>
      <c r="OKB249" s="125" t="str">
        <f t="shared" ca="1" si="424"/>
        <v/>
      </c>
      <c r="OKC249" s="125" t="str">
        <f t="shared" ca="1" si="424"/>
        <v/>
      </c>
      <c r="OKD249" s="125" t="str">
        <f t="shared" ca="1" si="424"/>
        <v/>
      </c>
      <c r="OKE249" s="125" t="str">
        <f t="shared" ca="1" si="424"/>
        <v/>
      </c>
      <c r="OKF249" s="125" t="str">
        <f t="shared" ca="1" si="424"/>
        <v/>
      </c>
      <c r="OKG249" s="125" t="str">
        <f t="shared" ref="OKG249:OMR249" ca="1" si="425">IFERROR(INDEX(UNSPSCDes,MATCH(INDIRECT(ADDRESS(ROW(),COLUMN()-1,4)),UNSPSCCode,0)),"")</f>
        <v/>
      </c>
      <c r="OKH249" s="125" t="str">
        <f t="shared" ca="1" si="425"/>
        <v/>
      </c>
      <c r="OKI249" s="125" t="str">
        <f t="shared" ca="1" si="425"/>
        <v/>
      </c>
      <c r="OKJ249" s="125" t="str">
        <f t="shared" ca="1" si="425"/>
        <v/>
      </c>
      <c r="OKK249" s="125" t="str">
        <f t="shared" ca="1" si="425"/>
        <v/>
      </c>
      <c r="OKL249" s="125" t="str">
        <f t="shared" ca="1" si="425"/>
        <v/>
      </c>
      <c r="OKM249" s="125" t="str">
        <f t="shared" ca="1" si="425"/>
        <v/>
      </c>
      <c r="OKN249" s="125" t="str">
        <f t="shared" ca="1" si="425"/>
        <v/>
      </c>
      <c r="OKO249" s="125" t="str">
        <f t="shared" ca="1" si="425"/>
        <v/>
      </c>
      <c r="OKP249" s="125" t="str">
        <f t="shared" ca="1" si="425"/>
        <v/>
      </c>
      <c r="OKQ249" s="125" t="str">
        <f t="shared" ca="1" si="425"/>
        <v/>
      </c>
      <c r="OKR249" s="125" t="str">
        <f t="shared" ca="1" si="425"/>
        <v/>
      </c>
      <c r="OKS249" s="125" t="str">
        <f t="shared" ca="1" si="425"/>
        <v/>
      </c>
      <c r="OKT249" s="125" t="str">
        <f t="shared" ca="1" si="425"/>
        <v/>
      </c>
      <c r="OKU249" s="125" t="str">
        <f t="shared" ca="1" si="425"/>
        <v/>
      </c>
      <c r="OKV249" s="125" t="str">
        <f t="shared" ca="1" si="425"/>
        <v/>
      </c>
      <c r="OKW249" s="125" t="str">
        <f t="shared" ca="1" si="425"/>
        <v/>
      </c>
      <c r="OKX249" s="125" t="str">
        <f t="shared" ca="1" si="425"/>
        <v/>
      </c>
      <c r="OKY249" s="125" t="str">
        <f t="shared" ca="1" si="425"/>
        <v/>
      </c>
      <c r="OKZ249" s="125" t="str">
        <f t="shared" ca="1" si="425"/>
        <v/>
      </c>
      <c r="OLA249" s="125" t="str">
        <f t="shared" ca="1" si="425"/>
        <v/>
      </c>
      <c r="OLB249" s="125" t="str">
        <f t="shared" ca="1" si="425"/>
        <v/>
      </c>
      <c r="OLC249" s="125" t="str">
        <f t="shared" ca="1" si="425"/>
        <v/>
      </c>
      <c r="OLD249" s="125" t="str">
        <f t="shared" ca="1" si="425"/>
        <v/>
      </c>
      <c r="OLE249" s="125" t="str">
        <f t="shared" ca="1" si="425"/>
        <v/>
      </c>
      <c r="OLF249" s="125" t="str">
        <f t="shared" ca="1" si="425"/>
        <v/>
      </c>
      <c r="OLG249" s="125" t="str">
        <f t="shared" ca="1" si="425"/>
        <v/>
      </c>
      <c r="OLH249" s="125" t="str">
        <f t="shared" ca="1" si="425"/>
        <v/>
      </c>
      <c r="OLI249" s="125" t="str">
        <f t="shared" ca="1" si="425"/>
        <v/>
      </c>
      <c r="OLJ249" s="125" t="str">
        <f t="shared" ca="1" si="425"/>
        <v/>
      </c>
      <c r="OLK249" s="125" t="str">
        <f t="shared" ca="1" si="425"/>
        <v/>
      </c>
      <c r="OLL249" s="125" t="str">
        <f t="shared" ca="1" si="425"/>
        <v/>
      </c>
      <c r="OLM249" s="125" t="str">
        <f t="shared" ca="1" si="425"/>
        <v/>
      </c>
      <c r="OLN249" s="125" t="str">
        <f t="shared" ca="1" si="425"/>
        <v/>
      </c>
      <c r="OLO249" s="125" t="str">
        <f t="shared" ca="1" si="425"/>
        <v/>
      </c>
      <c r="OLP249" s="125" t="str">
        <f t="shared" ca="1" si="425"/>
        <v/>
      </c>
      <c r="OLQ249" s="125" t="str">
        <f t="shared" ca="1" si="425"/>
        <v/>
      </c>
      <c r="OLR249" s="125" t="str">
        <f t="shared" ca="1" si="425"/>
        <v/>
      </c>
      <c r="OLS249" s="125" t="str">
        <f t="shared" ca="1" si="425"/>
        <v/>
      </c>
      <c r="OLT249" s="125" t="str">
        <f t="shared" ca="1" si="425"/>
        <v/>
      </c>
      <c r="OLU249" s="125" t="str">
        <f t="shared" ca="1" si="425"/>
        <v/>
      </c>
      <c r="OLV249" s="125" t="str">
        <f t="shared" ca="1" si="425"/>
        <v/>
      </c>
      <c r="OLW249" s="125" t="str">
        <f t="shared" ca="1" si="425"/>
        <v/>
      </c>
      <c r="OLX249" s="125" t="str">
        <f t="shared" ca="1" si="425"/>
        <v/>
      </c>
      <c r="OLY249" s="125" t="str">
        <f t="shared" ca="1" si="425"/>
        <v/>
      </c>
      <c r="OLZ249" s="125" t="str">
        <f t="shared" ca="1" si="425"/>
        <v/>
      </c>
      <c r="OMA249" s="125" t="str">
        <f t="shared" ca="1" si="425"/>
        <v/>
      </c>
      <c r="OMB249" s="125" t="str">
        <f t="shared" ca="1" si="425"/>
        <v/>
      </c>
      <c r="OMC249" s="125" t="str">
        <f t="shared" ca="1" si="425"/>
        <v/>
      </c>
      <c r="OMD249" s="125" t="str">
        <f t="shared" ca="1" si="425"/>
        <v/>
      </c>
      <c r="OME249" s="125" t="str">
        <f t="shared" ca="1" si="425"/>
        <v/>
      </c>
      <c r="OMF249" s="125" t="str">
        <f t="shared" ca="1" si="425"/>
        <v/>
      </c>
      <c r="OMG249" s="125" t="str">
        <f t="shared" ca="1" si="425"/>
        <v/>
      </c>
      <c r="OMH249" s="125" t="str">
        <f t="shared" ca="1" si="425"/>
        <v/>
      </c>
      <c r="OMI249" s="125" t="str">
        <f t="shared" ca="1" si="425"/>
        <v/>
      </c>
      <c r="OMJ249" s="125" t="str">
        <f t="shared" ca="1" si="425"/>
        <v/>
      </c>
      <c r="OMK249" s="125" t="str">
        <f t="shared" ca="1" si="425"/>
        <v/>
      </c>
      <c r="OML249" s="125" t="str">
        <f t="shared" ca="1" si="425"/>
        <v/>
      </c>
      <c r="OMM249" s="125" t="str">
        <f t="shared" ca="1" si="425"/>
        <v/>
      </c>
      <c r="OMN249" s="125" t="str">
        <f t="shared" ca="1" si="425"/>
        <v/>
      </c>
      <c r="OMO249" s="125" t="str">
        <f t="shared" ca="1" si="425"/>
        <v/>
      </c>
      <c r="OMP249" s="125" t="str">
        <f t="shared" ca="1" si="425"/>
        <v/>
      </c>
      <c r="OMQ249" s="125" t="str">
        <f t="shared" ca="1" si="425"/>
        <v/>
      </c>
      <c r="OMR249" s="125" t="str">
        <f t="shared" ca="1" si="425"/>
        <v/>
      </c>
      <c r="OMS249" s="125" t="str">
        <f t="shared" ref="OMS249:OPD249" ca="1" si="426">IFERROR(INDEX(UNSPSCDes,MATCH(INDIRECT(ADDRESS(ROW(),COLUMN()-1,4)),UNSPSCCode,0)),"")</f>
        <v/>
      </c>
      <c r="OMT249" s="125" t="str">
        <f t="shared" ca="1" si="426"/>
        <v/>
      </c>
      <c r="OMU249" s="125" t="str">
        <f t="shared" ca="1" si="426"/>
        <v/>
      </c>
      <c r="OMV249" s="125" t="str">
        <f t="shared" ca="1" si="426"/>
        <v/>
      </c>
      <c r="OMW249" s="125" t="str">
        <f t="shared" ca="1" si="426"/>
        <v/>
      </c>
      <c r="OMX249" s="125" t="str">
        <f t="shared" ca="1" si="426"/>
        <v/>
      </c>
      <c r="OMY249" s="125" t="str">
        <f t="shared" ca="1" si="426"/>
        <v/>
      </c>
      <c r="OMZ249" s="125" t="str">
        <f t="shared" ca="1" si="426"/>
        <v/>
      </c>
      <c r="ONA249" s="125" t="str">
        <f t="shared" ca="1" si="426"/>
        <v/>
      </c>
      <c r="ONB249" s="125" t="str">
        <f t="shared" ca="1" si="426"/>
        <v/>
      </c>
      <c r="ONC249" s="125" t="str">
        <f t="shared" ca="1" si="426"/>
        <v/>
      </c>
      <c r="OND249" s="125" t="str">
        <f t="shared" ca="1" si="426"/>
        <v/>
      </c>
      <c r="ONE249" s="125" t="str">
        <f t="shared" ca="1" si="426"/>
        <v/>
      </c>
      <c r="ONF249" s="125" t="str">
        <f t="shared" ca="1" si="426"/>
        <v/>
      </c>
      <c r="ONG249" s="125" t="str">
        <f t="shared" ca="1" si="426"/>
        <v/>
      </c>
      <c r="ONH249" s="125" t="str">
        <f t="shared" ca="1" si="426"/>
        <v/>
      </c>
      <c r="ONI249" s="125" t="str">
        <f t="shared" ca="1" si="426"/>
        <v/>
      </c>
      <c r="ONJ249" s="125" t="str">
        <f t="shared" ca="1" si="426"/>
        <v/>
      </c>
      <c r="ONK249" s="125" t="str">
        <f t="shared" ca="1" si="426"/>
        <v/>
      </c>
      <c r="ONL249" s="125" t="str">
        <f t="shared" ca="1" si="426"/>
        <v/>
      </c>
      <c r="ONM249" s="125" t="str">
        <f t="shared" ca="1" si="426"/>
        <v/>
      </c>
      <c r="ONN249" s="125" t="str">
        <f t="shared" ca="1" si="426"/>
        <v/>
      </c>
      <c r="ONO249" s="125" t="str">
        <f t="shared" ca="1" si="426"/>
        <v/>
      </c>
      <c r="ONP249" s="125" t="str">
        <f t="shared" ca="1" si="426"/>
        <v/>
      </c>
      <c r="ONQ249" s="125" t="str">
        <f t="shared" ca="1" si="426"/>
        <v/>
      </c>
      <c r="ONR249" s="125" t="str">
        <f t="shared" ca="1" si="426"/>
        <v/>
      </c>
      <c r="ONS249" s="125" t="str">
        <f t="shared" ca="1" si="426"/>
        <v/>
      </c>
      <c r="ONT249" s="125" t="str">
        <f t="shared" ca="1" si="426"/>
        <v/>
      </c>
      <c r="ONU249" s="125" t="str">
        <f t="shared" ca="1" si="426"/>
        <v/>
      </c>
      <c r="ONV249" s="125" t="str">
        <f t="shared" ca="1" si="426"/>
        <v/>
      </c>
      <c r="ONW249" s="125" t="str">
        <f t="shared" ca="1" si="426"/>
        <v/>
      </c>
      <c r="ONX249" s="125" t="str">
        <f t="shared" ca="1" si="426"/>
        <v/>
      </c>
      <c r="ONY249" s="125" t="str">
        <f t="shared" ca="1" si="426"/>
        <v/>
      </c>
      <c r="ONZ249" s="125" t="str">
        <f t="shared" ca="1" si="426"/>
        <v/>
      </c>
      <c r="OOA249" s="125" t="str">
        <f t="shared" ca="1" si="426"/>
        <v/>
      </c>
      <c r="OOB249" s="125" t="str">
        <f t="shared" ca="1" si="426"/>
        <v/>
      </c>
      <c r="OOC249" s="125" t="str">
        <f t="shared" ca="1" si="426"/>
        <v/>
      </c>
      <c r="OOD249" s="125" t="str">
        <f t="shared" ca="1" si="426"/>
        <v/>
      </c>
      <c r="OOE249" s="125" t="str">
        <f t="shared" ca="1" si="426"/>
        <v/>
      </c>
      <c r="OOF249" s="125" t="str">
        <f t="shared" ca="1" si="426"/>
        <v/>
      </c>
      <c r="OOG249" s="125" t="str">
        <f t="shared" ca="1" si="426"/>
        <v/>
      </c>
      <c r="OOH249" s="125" t="str">
        <f t="shared" ca="1" si="426"/>
        <v/>
      </c>
      <c r="OOI249" s="125" t="str">
        <f t="shared" ca="1" si="426"/>
        <v/>
      </c>
      <c r="OOJ249" s="125" t="str">
        <f t="shared" ca="1" si="426"/>
        <v/>
      </c>
      <c r="OOK249" s="125" t="str">
        <f t="shared" ca="1" si="426"/>
        <v/>
      </c>
      <c r="OOL249" s="125" t="str">
        <f t="shared" ca="1" si="426"/>
        <v/>
      </c>
      <c r="OOM249" s="125" t="str">
        <f t="shared" ca="1" si="426"/>
        <v/>
      </c>
      <c r="OON249" s="125" t="str">
        <f t="shared" ca="1" si="426"/>
        <v/>
      </c>
      <c r="OOO249" s="125" t="str">
        <f t="shared" ca="1" si="426"/>
        <v/>
      </c>
      <c r="OOP249" s="125" t="str">
        <f t="shared" ca="1" si="426"/>
        <v/>
      </c>
      <c r="OOQ249" s="125" t="str">
        <f t="shared" ca="1" si="426"/>
        <v/>
      </c>
      <c r="OOR249" s="125" t="str">
        <f t="shared" ca="1" si="426"/>
        <v/>
      </c>
      <c r="OOS249" s="125" t="str">
        <f t="shared" ca="1" si="426"/>
        <v/>
      </c>
      <c r="OOT249" s="125" t="str">
        <f t="shared" ca="1" si="426"/>
        <v/>
      </c>
      <c r="OOU249" s="125" t="str">
        <f t="shared" ca="1" si="426"/>
        <v/>
      </c>
      <c r="OOV249" s="125" t="str">
        <f t="shared" ca="1" si="426"/>
        <v/>
      </c>
      <c r="OOW249" s="125" t="str">
        <f t="shared" ca="1" si="426"/>
        <v/>
      </c>
      <c r="OOX249" s="125" t="str">
        <f t="shared" ca="1" si="426"/>
        <v/>
      </c>
      <c r="OOY249" s="125" t="str">
        <f t="shared" ca="1" si="426"/>
        <v/>
      </c>
      <c r="OOZ249" s="125" t="str">
        <f t="shared" ca="1" si="426"/>
        <v/>
      </c>
      <c r="OPA249" s="125" t="str">
        <f t="shared" ca="1" si="426"/>
        <v/>
      </c>
      <c r="OPB249" s="125" t="str">
        <f t="shared" ca="1" si="426"/>
        <v/>
      </c>
      <c r="OPC249" s="125" t="str">
        <f t="shared" ca="1" si="426"/>
        <v/>
      </c>
      <c r="OPD249" s="125" t="str">
        <f t="shared" ca="1" si="426"/>
        <v/>
      </c>
      <c r="OPE249" s="125" t="str">
        <f t="shared" ref="OPE249:ORP249" ca="1" si="427">IFERROR(INDEX(UNSPSCDes,MATCH(INDIRECT(ADDRESS(ROW(),COLUMN()-1,4)),UNSPSCCode,0)),"")</f>
        <v/>
      </c>
      <c r="OPF249" s="125" t="str">
        <f t="shared" ca="1" si="427"/>
        <v/>
      </c>
      <c r="OPG249" s="125" t="str">
        <f t="shared" ca="1" si="427"/>
        <v/>
      </c>
      <c r="OPH249" s="125" t="str">
        <f t="shared" ca="1" si="427"/>
        <v/>
      </c>
      <c r="OPI249" s="125" t="str">
        <f t="shared" ca="1" si="427"/>
        <v/>
      </c>
      <c r="OPJ249" s="125" t="str">
        <f t="shared" ca="1" si="427"/>
        <v/>
      </c>
      <c r="OPK249" s="125" t="str">
        <f t="shared" ca="1" si="427"/>
        <v/>
      </c>
      <c r="OPL249" s="125" t="str">
        <f t="shared" ca="1" si="427"/>
        <v/>
      </c>
      <c r="OPM249" s="125" t="str">
        <f t="shared" ca="1" si="427"/>
        <v/>
      </c>
      <c r="OPN249" s="125" t="str">
        <f t="shared" ca="1" si="427"/>
        <v/>
      </c>
      <c r="OPO249" s="125" t="str">
        <f t="shared" ca="1" si="427"/>
        <v/>
      </c>
      <c r="OPP249" s="125" t="str">
        <f t="shared" ca="1" si="427"/>
        <v/>
      </c>
      <c r="OPQ249" s="125" t="str">
        <f t="shared" ca="1" si="427"/>
        <v/>
      </c>
      <c r="OPR249" s="125" t="str">
        <f t="shared" ca="1" si="427"/>
        <v/>
      </c>
      <c r="OPS249" s="125" t="str">
        <f t="shared" ca="1" si="427"/>
        <v/>
      </c>
      <c r="OPT249" s="125" t="str">
        <f t="shared" ca="1" si="427"/>
        <v/>
      </c>
      <c r="OPU249" s="125" t="str">
        <f t="shared" ca="1" si="427"/>
        <v/>
      </c>
      <c r="OPV249" s="125" t="str">
        <f t="shared" ca="1" si="427"/>
        <v/>
      </c>
      <c r="OPW249" s="125" t="str">
        <f t="shared" ca="1" si="427"/>
        <v/>
      </c>
      <c r="OPX249" s="125" t="str">
        <f t="shared" ca="1" si="427"/>
        <v/>
      </c>
      <c r="OPY249" s="125" t="str">
        <f t="shared" ca="1" si="427"/>
        <v/>
      </c>
      <c r="OPZ249" s="125" t="str">
        <f t="shared" ca="1" si="427"/>
        <v/>
      </c>
      <c r="OQA249" s="125" t="str">
        <f t="shared" ca="1" si="427"/>
        <v/>
      </c>
      <c r="OQB249" s="125" t="str">
        <f t="shared" ca="1" si="427"/>
        <v/>
      </c>
      <c r="OQC249" s="125" t="str">
        <f t="shared" ca="1" si="427"/>
        <v/>
      </c>
      <c r="OQD249" s="125" t="str">
        <f t="shared" ca="1" si="427"/>
        <v/>
      </c>
      <c r="OQE249" s="125" t="str">
        <f t="shared" ca="1" si="427"/>
        <v/>
      </c>
      <c r="OQF249" s="125" t="str">
        <f t="shared" ca="1" si="427"/>
        <v/>
      </c>
      <c r="OQG249" s="125" t="str">
        <f t="shared" ca="1" si="427"/>
        <v/>
      </c>
      <c r="OQH249" s="125" t="str">
        <f t="shared" ca="1" si="427"/>
        <v/>
      </c>
      <c r="OQI249" s="125" t="str">
        <f t="shared" ca="1" si="427"/>
        <v/>
      </c>
      <c r="OQJ249" s="125" t="str">
        <f t="shared" ca="1" si="427"/>
        <v/>
      </c>
      <c r="OQK249" s="125" t="str">
        <f t="shared" ca="1" si="427"/>
        <v/>
      </c>
      <c r="OQL249" s="125" t="str">
        <f t="shared" ca="1" si="427"/>
        <v/>
      </c>
      <c r="OQM249" s="125" t="str">
        <f t="shared" ca="1" si="427"/>
        <v/>
      </c>
      <c r="OQN249" s="125" t="str">
        <f t="shared" ca="1" si="427"/>
        <v/>
      </c>
      <c r="OQO249" s="125" t="str">
        <f t="shared" ca="1" si="427"/>
        <v/>
      </c>
      <c r="OQP249" s="125" t="str">
        <f t="shared" ca="1" si="427"/>
        <v/>
      </c>
      <c r="OQQ249" s="125" t="str">
        <f t="shared" ca="1" si="427"/>
        <v/>
      </c>
      <c r="OQR249" s="125" t="str">
        <f t="shared" ca="1" si="427"/>
        <v/>
      </c>
      <c r="OQS249" s="125" t="str">
        <f t="shared" ca="1" si="427"/>
        <v/>
      </c>
      <c r="OQT249" s="125" t="str">
        <f t="shared" ca="1" si="427"/>
        <v/>
      </c>
      <c r="OQU249" s="125" t="str">
        <f t="shared" ca="1" si="427"/>
        <v/>
      </c>
      <c r="OQV249" s="125" t="str">
        <f t="shared" ca="1" si="427"/>
        <v/>
      </c>
      <c r="OQW249" s="125" t="str">
        <f t="shared" ca="1" si="427"/>
        <v/>
      </c>
      <c r="OQX249" s="125" t="str">
        <f t="shared" ca="1" si="427"/>
        <v/>
      </c>
      <c r="OQY249" s="125" t="str">
        <f t="shared" ca="1" si="427"/>
        <v/>
      </c>
      <c r="OQZ249" s="125" t="str">
        <f t="shared" ca="1" si="427"/>
        <v/>
      </c>
      <c r="ORA249" s="125" t="str">
        <f t="shared" ca="1" si="427"/>
        <v/>
      </c>
      <c r="ORB249" s="125" t="str">
        <f t="shared" ca="1" si="427"/>
        <v/>
      </c>
      <c r="ORC249" s="125" t="str">
        <f t="shared" ca="1" si="427"/>
        <v/>
      </c>
      <c r="ORD249" s="125" t="str">
        <f t="shared" ca="1" si="427"/>
        <v/>
      </c>
      <c r="ORE249" s="125" t="str">
        <f t="shared" ca="1" si="427"/>
        <v/>
      </c>
      <c r="ORF249" s="125" t="str">
        <f t="shared" ca="1" si="427"/>
        <v/>
      </c>
      <c r="ORG249" s="125" t="str">
        <f t="shared" ca="1" si="427"/>
        <v/>
      </c>
      <c r="ORH249" s="125" t="str">
        <f t="shared" ca="1" si="427"/>
        <v/>
      </c>
      <c r="ORI249" s="125" t="str">
        <f t="shared" ca="1" si="427"/>
        <v/>
      </c>
      <c r="ORJ249" s="125" t="str">
        <f t="shared" ca="1" si="427"/>
        <v/>
      </c>
      <c r="ORK249" s="125" t="str">
        <f t="shared" ca="1" si="427"/>
        <v/>
      </c>
      <c r="ORL249" s="125" t="str">
        <f t="shared" ca="1" si="427"/>
        <v/>
      </c>
      <c r="ORM249" s="125" t="str">
        <f t="shared" ca="1" si="427"/>
        <v/>
      </c>
      <c r="ORN249" s="125" t="str">
        <f t="shared" ca="1" si="427"/>
        <v/>
      </c>
      <c r="ORO249" s="125" t="str">
        <f t="shared" ca="1" si="427"/>
        <v/>
      </c>
      <c r="ORP249" s="125" t="str">
        <f t="shared" ca="1" si="427"/>
        <v/>
      </c>
      <c r="ORQ249" s="125" t="str">
        <f t="shared" ref="ORQ249:OUB249" ca="1" si="428">IFERROR(INDEX(UNSPSCDes,MATCH(INDIRECT(ADDRESS(ROW(),COLUMN()-1,4)),UNSPSCCode,0)),"")</f>
        <v/>
      </c>
      <c r="ORR249" s="125" t="str">
        <f t="shared" ca="1" si="428"/>
        <v/>
      </c>
      <c r="ORS249" s="125" t="str">
        <f t="shared" ca="1" si="428"/>
        <v/>
      </c>
      <c r="ORT249" s="125" t="str">
        <f t="shared" ca="1" si="428"/>
        <v/>
      </c>
      <c r="ORU249" s="125" t="str">
        <f t="shared" ca="1" si="428"/>
        <v/>
      </c>
      <c r="ORV249" s="125" t="str">
        <f t="shared" ca="1" si="428"/>
        <v/>
      </c>
      <c r="ORW249" s="125" t="str">
        <f t="shared" ca="1" si="428"/>
        <v/>
      </c>
      <c r="ORX249" s="125" t="str">
        <f t="shared" ca="1" si="428"/>
        <v/>
      </c>
      <c r="ORY249" s="125" t="str">
        <f t="shared" ca="1" si="428"/>
        <v/>
      </c>
      <c r="ORZ249" s="125" t="str">
        <f t="shared" ca="1" si="428"/>
        <v/>
      </c>
      <c r="OSA249" s="125" t="str">
        <f t="shared" ca="1" si="428"/>
        <v/>
      </c>
      <c r="OSB249" s="125" t="str">
        <f t="shared" ca="1" si="428"/>
        <v/>
      </c>
      <c r="OSC249" s="125" t="str">
        <f t="shared" ca="1" si="428"/>
        <v/>
      </c>
      <c r="OSD249" s="125" t="str">
        <f t="shared" ca="1" si="428"/>
        <v/>
      </c>
      <c r="OSE249" s="125" t="str">
        <f t="shared" ca="1" si="428"/>
        <v/>
      </c>
      <c r="OSF249" s="125" t="str">
        <f t="shared" ca="1" si="428"/>
        <v/>
      </c>
      <c r="OSG249" s="125" t="str">
        <f t="shared" ca="1" si="428"/>
        <v/>
      </c>
      <c r="OSH249" s="125" t="str">
        <f t="shared" ca="1" si="428"/>
        <v/>
      </c>
      <c r="OSI249" s="125" t="str">
        <f t="shared" ca="1" si="428"/>
        <v/>
      </c>
      <c r="OSJ249" s="125" t="str">
        <f t="shared" ca="1" si="428"/>
        <v/>
      </c>
      <c r="OSK249" s="125" t="str">
        <f t="shared" ca="1" si="428"/>
        <v/>
      </c>
      <c r="OSL249" s="125" t="str">
        <f t="shared" ca="1" si="428"/>
        <v/>
      </c>
      <c r="OSM249" s="125" t="str">
        <f t="shared" ca="1" si="428"/>
        <v/>
      </c>
      <c r="OSN249" s="125" t="str">
        <f t="shared" ca="1" si="428"/>
        <v/>
      </c>
      <c r="OSO249" s="125" t="str">
        <f t="shared" ca="1" si="428"/>
        <v/>
      </c>
      <c r="OSP249" s="125" t="str">
        <f t="shared" ca="1" si="428"/>
        <v/>
      </c>
      <c r="OSQ249" s="125" t="str">
        <f t="shared" ca="1" si="428"/>
        <v/>
      </c>
      <c r="OSR249" s="125" t="str">
        <f t="shared" ca="1" si="428"/>
        <v/>
      </c>
      <c r="OSS249" s="125" t="str">
        <f t="shared" ca="1" si="428"/>
        <v/>
      </c>
      <c r="OST249" s="125" t="str">
        <f t="shared" ca="1" si="428"/>
        <v/>
      </c>
      <c r="OSU249" s="125" t="str">
        <f t="shared" ca="1" si="428"/>
        <v/>
      </c>
      <c r="OSV249" s="125" t="str">
        <f t="shared" ca="1" si="428"/>
        <v/>
      </c>
      <c r="OSW249" s="125" t="str">
        <f t="shared" ca="1" si="428"/>
        <v/>
      </c>
      <c r="OSX249" s="125" t="str">
        <f t="shared" ca="1" si="428"/>
        <v/>
      </c>
      <c r="OSY249" s="125" t="str">
        <f t="shared" ca="1" si="428"/>
        <v/>
      </c>
      <c r="OSZ249" s="125" t="str">
        <f t="shared" ca="1" si="428"/>
        <v/>
      </c>
      <c r="OTA249" s="125" t="str">
        <f t="shared" ca="1" si="428"/>
        <v/>
      </c>
      <c r="OTB249" s="125" t="str">
        <f t="shared" ca="1" si="428"/>
        <v/>
      </c>
      <c r="OTC249" s="125" t="str">
        <f t="shared" ca="1" si="428"/>
        <v/>
      </c>
      <c r="OTD249" s="125" t="str">
        <f t="shared" ca="1" si="428"/>
        <v/>
      </c>
      <c r="OTE249" s="125" t="str">
        <f t="shared" ca="1" si="428"/>
        <v/>
      </c>
      <c r="OTF249" s="125" t="str">
        <f t="shared" ca="1" si="428"/>
        <v/>
      </c>
      <c r="OTG249" s="125" t="str">
        <f t="shared" ca="1" si="428"/>
        <v/>
      </c>
      <c r="OTH249" s="125" t="str">
        <f t="shared" ca="1" si="428"/>
        <v/>
      </c>
      <c r="OTI249" s="125" t="str">
        <f t="shared" ca="1" si="428"/>
        <v/>
      </c>
      <c r="OTJ249" s="125" t="str">
        <f t="shared" ca="1" si="428"/>
        <v/>
      </c>
      <c r="OTK249" s="125" t="str">
        <f t="shared" ca="1" si="428"/>
        <v/>
      </c>
      <c r="OTL249" s="125" t="str">
        <f t="shared" ca="1" si="428"/>
        <v/>
      </c>
      <c r="OTM249" s="125" t="str">
        <f t="shared" ca="1" si="428"/>
        <v/>
      </c>
      <c r="OTN249" s="125" t="str">
        <f t="shared" ca="1" si="428"/>
        <v/>
      </c>
      <c r="OTO249" s="125" t="str">
        <f t="shared" ca="1" si="428"/>
        <v/>
      </c>
      <c r="OTP249" s="125" t="str">
        <f t="shared" ca="1" si="428"/>
        <v/>
      </c>
      <c r="OTQ249" s="125" t="str">
        <f t="shared" ca="1" si="428"/>
        <v/>
      </c>
      <c r="OTR249" s="125" t="str">
        <f t="shared" ca="1" si="428"/>
        <v/>
      </c>
      <c r="OTS249" s="125" t="str">
        <f t="shared" ca="1" si="428"/>
        <v/>
      </c>
      <c r="OTT249" s="125" t="str">
        <f t="shared" ca="1" si="428"/>
        <v/>
      </c>
      <c r="OTU249" s="125" t="str">
        <f t="shared" ca="1" si="428"/>
        <v/>
      </c>
      <c r="OTV249" s="125" t="str">
        <f t="shared" ca="1" si="428"/>
        <v/>
      </c>
      <c r="OTW249" s="125" t="str">
        <f t="shared" ca="1" si="428"/>
        <v/>
      </c>
      <c r="OTX249" s="125" t="str">
        <f t="shared" ca="1" si="428"/>
        <v/>
      </c>
      <c r="OTY249" s="125" t="str">
        <f t="shared" ca="1" si="428"/>
        <v/>
      </c>
      <c r="OTZ249" s="125" t="str">
        <f t="shared" ca="1" si="428"/>
        <v/>
      </c>
      <c r="OUA249" s="125" t="str">
        <f t="shared" ca="1" si="428"/>
        <v/>
      </c>
      <c r="OUB249" s="125" t="str">
        <f t="shared" ca="1" si="428"/>
        <v/>
      </c>
      <c r="OUC249" s="125" t="str">
        <f t="shared" ref="OUC249:OWN249" ca="1" si="429">IFERROR(INDEX(UNSPSCDes,MATCH(INDIRECT(ADDRESS(ROW(),COLUMN()-1,4)),UNSPSCCode,0)),"")</f>
        <v/>
      </c>
      <c r="OUD249" s="125" t="str">
        <f t="shared" ca="1" si="429"/>
        <v/>
      </c>
      <c r="OUE249" s="125" t="str">
        <f t="shared" ca="1" si="429"/>
        <v/>
      </c>
      <c r="OUF249" s="125" t="str">
        <f t="shared" ca="1" si="429"/>
        <v/>
      </c>
      <c r="OUG249" s="125" t="str">
        <f t="shared" ca="1" si="429"/>
        <v/>
      </c>
      <c r="OUH249" s="125" t="str">
        <f t="shared" ca="1" si="429"/>
        <v/>
      </c>
      <c r="OUI249" s="125" t="str">
        <f t="shared" ca="1" si="429"/>
        <v/>
      </c>
      <c r="OUJ249" s="125" t="str">
        <f t="shared" ca="1" si="429"/>
        <v/>
      </c>
      <c r="OUK249" s="125" t="str">
        <f t="shared" ca="1" si="429"/>
        <v/>
      </c>
      <c r="OUL249" s="125" t="str">
        <f t="shared" ca="1" si="429"/>
        <v/>
      </c>
      <c r="OUM249" s="125" t="str">
        <f t="shared" ca="1" si="429"/>
        <v/>
      </c>
      <c r="OUN249" s="125" t="str">
        <f t="shared" ca="1" si="429"/>
        <v/>
      </c>
      <c r="OUO249" s="125" t="str">
        <f t="shared" ca="1" si="429"/>
        <v/>
      </c>
      <c r="OUP249" s="125" t="str">
        <f t="shared" ca="1" si="429"/>
        <v/>
      </c>
      <c r="OUQ249" s="125" t="str">
        <f t="shared" ca="1" si="429"/>
        <v/>
      </c>
      <c r="OUR249" s="125" t="str">
        <f t="shared" ca="1" si="429"/>
        <v/>
      </c>
      <c r="OUS249" s="125" t="str">
        <f t="shared" ca="1" si="429"/>
        <v/>
      </c>
      <c r="OUT249" s="125" t="str">
        <f t="shared" ca="1" si="429"/>
        <v/>
      </c>
      <c r="OUU249" s="125" t="str">
        <f t="shared" ca="1" si="429"/>
        <v/>
      </c>
      <c r="OUV249" s="125" t="str">
        <f t="shared" ca="1" si="429"/>
        <v/>
      </c>
      <c r="OUW249" s="125" t="str">
        <f t="shared" ca="1" si="429"/>
        <v/>
      </c>
      <c r="OUX249" s="125" t="str">
        <f t="shared" ca="1" si="429"/>
        <v/>
      </c>
      <c r="OUY249" s="125" t="str">
        <f t="shared" ca="1" si="429"/>
        <v/>
      </c>
      <c r="OUZ249" s="125" t="str">
        <f t="shared" ca="1" si="429"/>
        <v/>
      </c>
      <c r="OVA249" s="125" t="str">
        <f t="shared" ca="1" si="429"/>
        <v/>
      </c>
      <c r="OVB249" s="125" t="str">
        <f t="shared" ca="1" si="429"/>
        <v/>
      </c>
      <c r="OVC249" s="125" t="str">
        <f t="shared" ca="1" si="429"/>
        <v/>
      </c>
      <c r="OVD249" s="125" t="str">
        <f t="shared" ca="1" si="429"/>
        <v/>
      </c>
      <c r="OVE249" s="125" t="str">
        <f t="shared" ca="1" si="429"/>
        <v/>
      </c>
      <c r="OVF249" s="125" t="str">
        <f t="shared" ca="1" si="429"/>
        <v/>
      </c>
      <c r="OVG249" s="125" t="str">
        <f t="shared" ca="1" si="429"/>
        <v/>
      </c>
      <c r="OVH249" s="125" t="str">
        <f t="shared" ca="1" si="429"/>
        <v/>
      </c>
      <c r="OVI249" s="125" t="str">
        <f t="shared" ca="1" si="429"/>
        <v/>
      </c>
      <c r="OVJ249" s="125" t="str">
        <f t="shared" ca="1" si="429"/>
        <v/>
      </c>
      <c r="OVK249" s="125" t="str">
        <f t="shared" ca="1" si="429"/>
        <v/>
      </c>
      <c r="OVL249" s="125" t="str">
        <f t="shared" ca="1" si="429"/>
        <v/>
      </c>
      <c r="OVM249" s="125" t="str">
        <f t="shared" ca="1" si="429"/>
        <v/>
      </c>
      <c r="OVN249" s="125" t="str">
        <f t="shared" ca="1" si="429"/>
        <v/>
      </c>
      <c r="OVO249" s="125" t="str">
        <f t="shared" ca="1" si="429"/>
        <v/>
      </c>
      <c r="OVP249" s="125" t="str">
        <f t="shared" ca="1" si="429"/>
        <v/>
      </c>
      <c r="OVQ249" s="125" t="str">
        <f t="shared" ca="1" si="429"/>
        <v/>
      </c>
      <c r="OVR249" s="125" t="str">
        <f t="shared" ca="1" si="429"/>
        <v/>
      </c>
      <c r="OVS249" s="125" t="str">
        <f t="shared" ca="1" si="429"/>
        <v/>
      </c>
      <c r="OVT249" s="125" t="str">
        <f t="shared" ca="1" si="429"/>
        <v/>
      </c>
      <c r="OVU249" s="125" t="str">
        <f t="shared" ca="1" si="429"/>
        <v/>
      </c>
      <c r="OVV249" s="125" t="str">
        <f t="shared" ca="1" si="429"/>
        <v/>
      </c>
      <c r="OVW249" s="125" t="str">
        <f t="shared" ca="1" si="429"/>
        <v/>
      </c>
      <c r="OVX249" s="125" t="str">
        <f t="shared" ca="1" si="429"/>
        <v/>
      </c>
      <c r="OVY249" s="125" t="str">
        <f t="shared" ca="1" si="429"/>
        <v/>
      </c>
      <c r="OVZ249" s="125" t="str">
        <f t="shared" ca="1" si="429"/>
        <v/>
      </c>
      <c r="OWA249" s="125" t="str">
        <f t="shared" ca="1" si="429"/>
        <v/>
      </c>
      <c r="OWB249" s="125" t="str">
        <f t="shared" ca="1" si="429"/>
        <v/>
      </c>
      <c r="OWC249" s="125" t="str">
        <f t="shared" ca="1" si="429"/>
        <v/>
      </c>
      <c r="OWD249" s="125" t="str">
        <f t="shared" ca="1" si="429"/>
        <v/>
      </c>
      <c r="OWE249" s="125" t="str">
        <f t="shared" ca="1" si="429"/>
        <v/>
      </c>
      <c r="OWF249" s="125" t="str">
        <f t="shared" ca="1" si="429"/>
        <v/>
      </c>
      <c r="OWG249" s="125" t="str">
        <f t="shared" ca="1" si="429"/>
        <v/>
      </c>
      <c r="OWH249" s="125" t="str">
        <f t="shared" ca="1" si="429"/>
        <v/>
      </c>
      <c r="OWI249" s="125" t="str">
        <f t="shared" ca="1" si="429"/>
        <v/>
      </c>
      <c r="OWJ249" s="125" t="str">
        <f t="shared" ca="1" si="429"/>
        <v/>
      </c>
      <c r="OWK249" s="125" t="str">
        <f t="shared" ca="1" si="429"/>
        <v/>
      </c>
      <c r="OWL249" s="125" t="str">
        <f t="shared" ca="1" si="429"/>
        <v/>
      </c>
      <c r="OWM249" s="125" t="str">
        <f t="shared" ca="1" si="429"/>
        <v/>
      </c>
      <c r="OWN249" s="125" t="str">
        <f t="shared" ca="1" si="429"/>
        <v/>
      </c>
      <c r="OWO249" s="125" t="str">
        <f t="shared" ref="OWO249:OYZ249" ca="1" si="430">IFERROR(INDEX(UNSPSCDes,MATCH(INDIRECT(ADDRESS(ROW(),COLUMN()-1,4)),UNSPSCCode,0)),"")</f>
        <v/>
      </c>
      <c r="OWP249" s="125" t="str">
        <f t="shared" ca="1" si="430"/>
        <v/>
      </c>
      <c r="OWQ249" s="125" t="str">
        <f t="shared" ca="1" si="430"/>
        <v/>
      </c>
      <c r="OWR249" s="125" t="str">
        <f t="shared" ca="1" si="430"/>
        <v/>
      </c>
      <c r="OWS249" s="125" t="str">
        <f t="shared" ca="1" si="430"/>
        <v/>
      </c>
      <c r="OWT249" s="125" t="str">
        <f t="shared" ca="1" si="430"/>
        <v/>
      </c>
      <c r="OWU249" s="125" t="str">
        <f t="shared" ca="1" si="430"/>
        <v/>
      </c>
      <c r="OWV249" s="125" t="str">
        <f t="shared" ca="1" si="430"/>
        <v/>
      </c>
      <c r="OWW249" s="125" t="str">
        <f t="shared" ca="1" si="430"/>
        <v/>
      </c>
      <c r="OWX249" s="125" t="str">
        <f t="shared" ca="1" si="430"/>
        <v/>
      </c>
      <c r="OWY249" s="125" t="str">
        <f t="shared" ca="1" si="430"/>
        <v/>
      </c>
      <c r="OWZ249" s="125" t="str">
        <f t="shared" ca="1" si="430"/>
        <v/>
      </c>
      <c r="OXA249" s="125" t="str">
        <f t="shared" ca="1" si="430"/>
        <v/>
      </c>
      <c r="OXB249" s="125" t="str">
        <f t="shared" ca="1" si="430"/>
        <v/>
      </c>
      <c r="OXC249" s="125" t="str">
        <f t="shared" ca="1" si="430"/>
        <v/>
      </c>
      <c r="OXD249" s="125" t="str">
        <f t="shared" ca="1" si="430"/>
        <v/>
      </c>
      <c r="OXE249" s="125" t="str">
        <f t="shared" ca="1" si="430"/>
        <v/>
      </c>
      <c r="OXF249" s="125" t="str">
        <f t="shared" ca="1" si="430"/>
        <v/>
      </c>
      <c r="OXG249" s="125" t="str">
        <f t="shared" ca="1" si="430"/>
        <v/>
      </c>
      <c r="OXH249" s="125" t="str">
        <f t="shared" ca="1" si="430"/>
        <v/>
      </c>
      <c r="OXI249" s="125" t="str">
        <f t="shared" ca="1" si="430"/>
        <v/>
      </c>
      <c r="OXJ249" s="125" t="str">
        <f t="shared" ca="1" si="430"/>
        <v/>
      </c>
      <c r="OXK249" s="125" t="str">
        <f t="shared" ca="1" si="430"/>
        <v/>
      </c>
      <c r="OXL249" s="125" t="str">
        <f t="shared" ca="1" si="430"/>
        <v/>
      </c>
      <c r="OXM249" s="125" t="str">
        <f t="shared" ca="1" si="430"/>
        <v/>
      </c>
      <c r="OXN249" s="125" t="str">
        <f t="shared" ca="1" si="430"/>
        <v/>
      </c>
      <c r="OXO249" s="125" t="str">
        <f t="shared" ca="1" si="430"/>
        <v/>
      </c>
      <c r="OXP249" s="125" t="str">
        <f t="shared" ca="1" si="430"/>
        <v/>
      </c>
      <c r="OXQ249" s="125" t="str">
        <f t="shared" ca="1" si="430"/>
        <v/>
      </c>
      <c r="OXR249" s="125" t="str">
        <f t="shared" ca="1" si="430"/>
        <v/>
      </c>
      <c r="OXS249" s="125" t="str">
        <f t="shared" ca="1" si="430"/>
        <v/>
      </c>
      <c r="OXT249" s="125" t="str">
        <f t="shared" ca="1" si="430"/>
        <v/>
      </c>
      <c r="OXU249" s="125" t="str">
        <f t="shared" ca="1" si="430"/>
        <v/>
      </c>
      <c r="OXV249" s="125" t="str">
        <f t="shared" ca="1" si="430"/>
        <v/>
      </c>
      <c r="OXW249" s="125" t="str">
        <f t="shared" ca="1" si="430"/>
        <v/>
      </c>
      <c r="OXX249" s="125" t="str">
        <f t="shared" ca="1" si="430"/>
        <v/>
      </c>
      <c r="OXY249" s="125" t="str">
        <f t="shared" ca="1" si="430"/>
        <v/>
      </c>
      <c r="OXZ249" s="125" t="str">
        <f t="shared" ca="1" si="430"/>
        <v/>
      </c>
      <c r="OYA249" s="125" t="str">
        <f t="shared" ca="1" si="430"/>
        <v/>
      </c>
      <c r="OYB249" s="125" t="str">
        <f t="shared" ca="1" si="430"/>
        <v/>
      </c>
      <c r="OYC249" s="125" t="str">
        <f t="shared" ca="1" si="430"/>
        <v/>
      </c>
      <c r="OYD249" s="125" t="str">
        <f t="shared" ca="1" si="430"/>
        <v/>
      </c>
      <c r="OYE249" s="125" t="str">
        <f t="shared" ca="1" si="430"/>
        <v/>
      </c>
      <c r="OYF249" s="125" t="str">
        <f t="shared" ca="1" si="430"/>
        <v/>
      </c>
      <c r="OYG249" s="125" t="str">
        <f t="shared" ca="1" si="430"/>
        <v/>
      </c>
      <c r="OYH249" s="125" t="str">
        <f t="shared" ca="1" si="430"/>
        <v/>
      </c>
      <c r="OYI249" s="125" t="str">
        <f t="shared" ca="1" si="430"/>
        <v/>
      </c>
      <c r="OYJ249" s="125" t="str">
        <f t="shared" ca="1" si="430"/>
        <v/>
      </c>
      <c r="OYK249" s="125" t="str">
        <f t="shared" ca="1" si="430"/>
        <v/>
      </c>
      <c r="OYL249" s="125" t="str">
        <f t="shared" ca="1" si="430"/>
        <v/>
      </c>
      <c r="OYM249" s="125" t="str">
        <f t="shared" ca="1" si="430"/>
        <v/>
      </c>
      <c r="OYN249" s="125" t="str">
        <f t="shared" ca="1" si="430"/>
        <v/>
      </c>
      <c r="OYO249" s="125" t="str">
        <f t="shared" ca="1" si="430"/>
        <v/>
      </c>
      <c r="OYP249" s="125" t="str">
        <f t="shared" ca="1" si="430"/>
        <v/>
      </c>
      <c r="OYQ249" s="125" t="str">
        <f t="shared" ca="1" si="430"/>
        <v/>
      </c>
      <c r="OYR249" s="125" t="str">
        <f t="shared" ca="1" si="430"/>
        <v/>
      </c>
      <c r="OYS249" s="125" t="str">
        <f t="shared" ca="1" si="430"/>
        <v/>
      </c>
      <c r="OYT249" s="125" t="str">
        <f t="shared" ca="1" si="430"/>
        <v/>
      </c>
      <c r="OYU249" s="125" t="str">
        <f t="shared" ca="1" si="430"/>
        <v/>
      </c>
      <c r="OYV249" s="125" t="str">
        <f t="shared" ca="1" si="430"/>
        <v/>
      </c>
      <c r="OYW249" s="125" t="str">
        <f t="shared" ca="1" si="430"/>
        <v/>
      </c>
      <c r="OYX249" s="125" t="str">
        <f t="shared" ca="1" si="430"/>
        <v/>
      </c>
      <c r="OYY249" s="125" t="str">
        <f t="shared" ca="1" si="430"/>
        <v/>
      </c>
      <c r="OYZ249" s="125" t="str">
        <f t="shared" ca="1" si="430"/>
        <v/>
      </c>
      <c r="OZA249" s="125" t="str">
        <f t="shared" ref="OZA249:PBL249" ca="1" si="431">IFERROR(INDEX(UNSPSCDes,MATCH(INDIRECT(ADDRESS(ROW(),COLUMN()-1,4)),UNSPSCCode,0)),"")</f>
        <v/>
      </c>
      <c r="OZB249" s="125" t="str">
        <f t="shared" ca="1" si="431"/>
        <v/>
      </c>
      <c r="OZC249" s="125" t="str">
        <f t="shared" ca="1" si="431"/>
        <v/>
      </c>
      <c r="OZD249" s="125" t="str">
        <f t="shared" ca="1" si="431"/>
        <v/>
      </c>
      <c r="OZE249" s="125" t="str">
        <f t="shared" ca="1" si="431"/>
        <v/>
      </c>
      <c r="OZF249" s="125" t="str">
        <f t="shared" ca="1" si="431"/>
        <v/>
      </c>
      <c r="OZG249" s="125" t="str">
        <f t="shared" ca="1" si="431"/>
        <v/>
      </c>
      <c r="OZH249" s="125" t="str">
        <f t="shared" ca="1" si="431"/>
        <v/>
      </c>
      <c r="OZI249" s="125" t="str">
        <f t="shared" ca="1" si="431"/>
        <v/>
      </c>
      <c r="OZJ249" s="125" t="str">
        <f t="shared" ca="1" si="431"/>
        <v/>
      </c>
      <c r="OZK249" s="125" t="str">
        <f t="shared" ca="1" si="431"/>
        <v/>
      </c>
      <c r="OZL249" s="125" t="str">
        <f t="shared" ca="1" si="431"/>
        <v/>
      </c>
      <c r="OZM249" s="125" t="str">
        <f t="shared" ca="1" si="431"/>
        <v/>
      </c>
      <c r="OZN249" s="125" t="str">
        <f t="shared" ca="1" si="431"/>
        <v/>
      </c>
      <c r="OZO249" s="125" t="str">
        <f t="shared" ca="1" si="431"/>
        <v/>
      </c>
      <c r="OZP249" s="125" t="str">
        <f t="shared" ca="1" si="431"/>
        <v/>
      </c>
      <c r="OZQ249" s="125" t="str">
        <f t="shared" ca="1" si="431"/>
        <v/>
      </c>
      <c r="OZR249" s="125" t="str">
        <f t="shared" ca="1" si="431"/>
        <v/>
      </c>
      <c r="OZS249" s="125" t="str">
        <f t="shared" ca="1" si="431"/>
        <v/>
      </c>
      <c r="OZT249" s="125" t="str">
        <f t="shared" ca="1" si="431"/>
        <v/>
      </c>
      <c r="OZU249" s="125" t="str">
        <f t="shared" ca="1" si="431"/>
        <v/>
      </c>
      <c r="OZV249" s="125" t="str">
        <f t="shared" ca="1" si="431"/>
        <v/>
      </c>
      <c r="OZW249" s="125" t="str">
        <f t="shared" ca="1" si="431"/>
        <v/>
      </c>
      <c r="OZX249" s="125" t="str">
        <f t="shared" ca="1" si="431"/>
        <v/>
      </c>
      <c r="OZY249" s="125" t="str">
        <f t="shared" ca="1" si="431"/>
        <v/>
      </c>
      <c r="OZZ249" s="125" t="str">
        <f t="shared" ca="1" si="431"/>
        <v/>
      </c>
      <c r="PAA249" s="125" t="str">
        <f t="shared" ca="1" si="431"/>
        <v/>
      </c>
      <c r="PAB249" s="125" t="str">
        <f t="shared" ca="1" si="431"/>
        <v/>
      </c>
      <c r="PAC249" s="125" t="str">
        <f t="shared" ca="1" si="431"/>
        <v/>
      </c>
      <c r="PAD249" s="125" t="str">
        <f t="shared" ca="1" si="431"/>
        <v/>
      </c>
      <c r="PAE249" s="125" t="str">
        <f t="shared" ca="1" si="431"/>
        <v/>
      </c>
      <c r="PAF249" s="125" t="str">
        <f t="shared" ca="1" si="431"/>
        <v/>
      </c>
      <c r="PAG249" s="125" t="str">
        <f t="shared" ca="1" si="431"/>
        <v/>
      </c>
      <c r="PAH249" s="125" t="str">
        <f t="shared" ca="1" si="431"/>
        <v/>
      </c>
      <c r="PAI249" s="125" t="str">
        <f t="shared" ca="1" si="431"/>
        <v/>
      </c>
      <c r="PAJ249" s="125" t="str">
        <f t="shared" ca="1" si="431"/>
        <v/>
      </c>
      <c r="PAK249" s="125" t="str">
        <f t="shared" ca="1" si="431"/>
        <v/>
      </c>
      <c r="PAL249" s="125" t="str">
        <f t="shared" ca="1" si="431"/>
        <v/>
      </c>
      <c r="PAM249" s="125" t="str">
        <f t="shared" ca="1" si="431"/>
        <v/>
      </c>
      <c r="PAN249" s="125" t="str">
        <f t="shared" ca="1" si="431"/>
        <v/>
      </c>
      <c r="PAO249" s="125" t="str">
        <f t="shared" ca="1" si="431"/>
        <v/>
      </c>
      <c r="PAP249" s="125" t="str">
        <f t="shared" ca="1" si="431"/>
        <v/>
      </c>
      <c r="PAQ249" s="125" t="str">
        <f t="shared" ca="1" si="431"/>
        <v/>
      </c>
      <c r="PAR249" s="125" t="str">
        <f t="shared" ca="1" si="431"/>
        <v/>
      </c>
      <c r="PAS249" s="125" t="str">
        <f t="shared" ca="1" si="431"/>
        <v/>
      </c>
      <c r="PAT249" s="125" t="str">
        <f t="shared" ca="1" si="431"/>
        <v/>
      </c>
      <c r="PAU249" s="125" t="str">
        <f t="shared" ca="1" si="431"/>
        <v/>
      </c>
      <c r="PAV249" s="125" t="str">
        <f t="shared" ca="1" si="431"/>
        <v/>
      </c>
      <c r="PAW249" s="125" t="str">
        <f t="shared" ca="1" si="431"/>
        <v/>
      </c>
      <c r="PAX249" s="125" t="str">
        <f t="shared" ca="1" si="431"/>
        <v/>
      </c>
      <c r="PAY249" s="125" t="str">
        <f t="shared" ca="1" si="431"/>
        <v/>
      </c>
      <c r="PAZ249" s="125" t="str">
        <f t="shared" ca="1" si="431"/>
        <v/>
      </c>
      <c r="PBA249" s="125" t="str">
        <f t="shared" ca="1" si="431"/>
        <v/>
      </c>
      <c r="PBB249" s="125" t="str">
        <f t="shared" ca="1" si="431"/>
        <v/>
      </c>
      <c r="PBC249" s="125" t="str">
        <f t="shared" ca="1" si="431"/>
        <v/>
      </c>
      <c r="PBD249" s="125" t="str">
        <f t="shared" ca="1" si="431"/>
        <v/>
      </c>
      <c r="PBE249" s="125" t="str">
        <f t="shared" ca="1" si="431"/>
        <v/>
      </c>
      <c r="PBF249" s="125" t="str">
        <f t="shared" ca="1" si="431"/>
        <v/>
      </c>
      <c r="PBG249" s="125" t="str">
        <f t="shared" ca="1" si="431"/>
        <v/>
      </c>
      <c r="PBH249" s="125" t="str">
        <f t="shared" ca="1" si="431"/>
        <v/>
      </c>
      <c r="PBI249" s="125" t="str">
        <f t="shared" ca="1" si="431"/>
        <v/>
      </c>
      <c r="PBJ249" s="125" t="str">
        <f t="shared" ca="1" si="431"/>
        <v/>
      </c>
      <c r="PBK249" s="125" t="str">
        <f t="shared" ca="1" si="431"/>
        <v/>
      </c>
      <c r="PBL249" s="125" t="str">
        <f t="shared" ca="1" si="431"/>
        <v/>
      </c>
      <c r="PBM249" s="125" t="str">
        <f t="shared" ref="PBM249:PDX249" ca="1" si="432">IFERROR(INDEX(UNSPSCDes,MATCH(INDIRECT(ADDRESS(ROW(),COLUMN()-1,4)),UNSPSCCode,0)),"")</f>
        <v/>
      </c>
      <c r="PBN249" s="125" t="str">
        <f t="shared" ca="1" si="432"/>
        <v/>
      </c>
      <c r="PBO249" s="125" t="str">
        <f t="shared" ca="1" si="432"/>
        <v/>
      </c>
      <c r="PBP249" s="125" t="str">
        <f t="shared" ca="1" si="432"/>
        <v/>
      </c>
      <c r="PBQ249" s="125" t="str">
        <f t="shared" ca="1" si="432"/>
        <v/>
      </c>
      <c r="PBR249" s="125" t="str">
        <f t="shared" ca="1" si="432"/>
        <v/>
      </c>
      <c r="PBS249" s="125" t="str">
        <f t="shared" ca="1" si="432"/>
        <v/>
      </c>
      <c r="PBT249" s="125" t="str">
        <f t="shared" ca="1" si="432"/>
        <v/>
      </c>
      <c r="PBU249" s="125" t="str">
        <f t="shared" ca="1" si="432"/>
        <v/>
      </c>
      <c r="PBV249" s="125" t="str">
        <f t="shared" ca="1" si="432"/>
        <v/>
      </c>
      <c r="PBW249" s="125" t="str">
        <f t="shared" ca="1" si="432"/>
        <v/>
      </c>
      <c r="PBX249" s="125" t="str">
        <f t="shared" ca="1" si="432"/>
        <v/>
      </c>
      <c r="PBY249" s="125" t="str">
        <f t="shared" ca="1" si="432"/>
        <v/>
      </c>
      <c r="PBZ249" s="125" t="str">
        <f t="shared" ca="1" si="432"/>
        <v/>
      </c>
      <c r="PCA249" s="125" t="str">
        <f t="shared" ca="1" si="432"/>
        <v/>
      </c>
      <c r="PCB249" s="125" t="str">
        <f t="shared" ca="1" si="432"/>
        <v/>
      </c>
      <c r="PCC249" s="125" t="str">
        <f t="shared" ca="1" si="432"/>
        <v/>
      </c>
      <c r="PCD249" s="125" t="str">
        <f t="shared" ca="1" si="432"/>
        <v/>
      </c>
      <c r="PCE249" s="125" t="str">
        <f t="shared" ca="1" si="432"/>
        <v/>
      </c>
      <c r="PCF249" s="125" t="str">
        <f t="shared" ca="1" si="432"/>
        <v/>
      </c>
      <c r="PCG249" s="125" t="str">
        <f t="shared" ca="1" si="432"/>
        <v/>
      </c>
      <c r="PCH249" s="125" t="str">
        <f t="shared" ca="1" si="432"/>
        <v/>
      </c>
      <c r="PCI249" s="125" t="str">
        <f t="shared" ca="1" si="432"/>
        <v/>
      </c>
      <c r="PCJ249" s="125" t="str">
        <f t="shared" ca="1" si="432"/>
        <v/>
      </c>
      <c r="PCK249" s="125" t="str">
        <f t="shared" ca="1" si="432"/>
        <v/>
      </c>
      <c r="PCL249" s="125" t="str">
        <f t="shared" ca="1" si="432"/>
        <v/>
      </c>
      <c r="PCM249" s="125" t="str">
        <f t="shared" ca="1" si="432"/>
        <v/>
      </c>
      <c r="PCN249" s="125" t="str">
        <f t="shared" ca="1" si="432"/>
        <v/>
      </c>
      <c r="PCO249" s="125" t="str">
        <f t="shared" ca="1" si="432"/>
        <v/>
      </c>
      <c r="PCP249" s="125" t="str">
        <f t="shared" ca="1" si="432"/>
        <v/>
      </c>
      <c r="PCQ249" s="125" t="str">
        <f t="shared" ca="1" si="432"/>
        <v/>
      </c>
      <c r="PCR249" s="125" t="str">
        <f t="shared" ca="1" si="432"/>
        <v/>
      </c>
      <c r="PCS249" s="125" t="str">
        <f t="shared" ca="1" si="432"/>
        <v/>
      </c>
      <c r="PCT249" s="125" t="str">
        <f t="shared" ca="1" si="432"/>
        <v/>
      </c>
      <c r="PCU249" s="125" t="str">
        <f t="shared" ca="1" si="432"/>
        <v/>
      </c>
      <c r="PCV249" s="125" t="str">
        <f t="shared" ca="1" si="432"/>
        <v/>
      </c>
      <c r="PCW249" s="125" t="str">
        <f t="shared" ca="1" si="432"/>
        <v/>
      </c>
      <c r="PCX249" s="125" t="str">
        <f t="shared" ca="1" si="432"/>
        <v/>
      </c>
      <c r="PCY249" s="125" t="str">
        <f t="shared" ca="1" si="432"/>
        <v/>
      </c>
      <c r="PCZ249" s="125" t="str">
        <f t="shared" ca="1" si="432"/>
        <v/>
      </c>
      <c r="PDA249" s="125" t="str">
        <f t="shared" ca="1" si="432"/>
        <v/>
      </c>
      <c r="PDB249" s="125" t="str">
        <f t="shared" ca="1" si="432"/>
        <v/>
      </c>
      <c r="PDC249" s="125" t="str">
        <f t="shared" ca="1" si="432"/>
        <v/>
      </c>
      <c r="PDD249" s="125" t="str">
        <f t="shared" ca="1" si="432"/>
        <v/>
      </c>
      <c r="PDE249" s="125" t="str">
        <f t="shared" ca="1" si="432"/>
        <v/>
      </c>
      <c r="PDF249" s="125" t="str">
        <f t="shared" ca="1" si="432"/>
        <v/>
      </c>
      <c r="PDG249" s="125" t="str">
        <f t="shared" ca="1" si="432"/>
        <v/>
      </c>
      <c r="PDH249" s="125" t="str">
        <f t="shared" ca="1" si="432"/>
        <v/>
      </c>
      <c r="PDI249" s="125" t="str">
        <f t="shared" ca="1" si="432"/>
        <v/>
      </c>
      <c r="PDJ249" s="125" t="str">
        <f t="shared" ca="1" si="432"/>
        <v/>
      </c>
      <c r="PDK249" s="125" t="str">
        <f t="shared" ca="1" si="432"/>
        <v/>
      </c>
      <c r="PDL249" s="125" t="str">
        <f t="shared" ca="1" si="432"/>
        <v/>
      </c>
      <c r="PDM249" s="125" t="str">
        <f t="shared" ca="1" si="432"/>
        <v/>
      </c>
      <c r="PDN249" s="125" t="str">
        <f t="shared" ca="1" si="432"/>
        <v/>
      </c>
      <c r="PDO249" s="125" t="str">
        <f t="shared" ca="1" si="432"/>
        <v/>
      </c>
      <c r="PDP249" s="125" t="str">
        <f t="shared" ca="1" si="432"/>
        <v/>
      </c>
      <c r="PDQ249" s="125" t="str">
        <f t="shared" ca="1" si="432"/>
        <v/>
      </c>
      <c r="PDR249" s="125" t="str">
        <f t="shared" ca="1" si="432"/>
        <v/>
      </c>
      <c r="PDS249" s="125" t="str">
        <f t="shared" ca="1" si="432"/>
        <v/>
      </c>
      <c r="PDT249" s="125" t="str">
        <f t="shared" ca="1" si="432"/>
        <v/>
      </c>
      <c r="PDU249" s="125" t="str">
        <f t="shared" ca="1" si="432"/>
        <v/>
      </c>
      <c r="PDV249" s="125" t="str">
        <f t="shared" ca="1" si="432"/>
        <v/>
      </c>
      <c r="PDW249" s="125" t="str">
        <f t="shared" ca="1" si="432"/>
        <v/>
      </c>
      <c r="PDX249" s="125" t="str">
        <f t="shared" ca="1" si="432"/>
        <v/>
      </c>
      <c r="PDY249" s="125" t="str">
        <f t="shared" ref="PDY249:PGJ249" ca="1" si="433">IFERROR(INDEX(UNSPSCDes,MATCH(INDIRECT(ADDRESS(ROW(),COLUMN()-1,4)),UNSPSCCode,0)),"")</f>
        <v/>
      </c>
      <c r="PDZ249" s="125" t="str">
        <f t="shared" ca="1" si="433"/>
        <v/>
      </c>
      <c r="PEA249" s="125" t="str">
        <f t="shared" ca="1" si="433"/>
        <v/>
      </c>
      <c r="PEB249" s="125" t="str">
        <f t="shared" ca="1" si="433"/>
        <v/>
      </c>
      <c r="PEC249" s="125" t="str">
        <f t="shared" ca="1" si="433"/>
        <v/>
      </c>
      <c r="PED249" s="125" t="str">
        <f t="shared" ca="1" si="433"/>
        <v/>
      </c>
      <c r="PEE249" s="125" t="str">
        <f t="shared" ca="1" si="433"/>
        <v/>
      </c>
      <c r="PEF249" s="125" t="str">
        <f t="shared" ca="1" si="433"/>
        <v/>
      </c>
      <c r="PEG249" s="125" t="str">
        <f t="shared" ca="1" si="433"/>
        <v/>
      </c>
      <c r="PEH249" s="125" t="str">
        <f t="shared" ca="1" si="433"/>
        <v/>
      </c>
      <c r="PEI249" s="125" t="str">
        <f t="shared" ca="1" si="433"/>
        <v/>
      </c>
      <c r="PEJ249" s="125" t="str">
        <f t="shared" ca="1" si="433"/>
        <v/>
      </c>
      <c r="PEK249" s="125" t="str">
        <f t="shared" ca="1" si="433"/>
        <v/>
      </c>
      <c r="PEL249" s="125" t="str">
        <f t="shared" ca="1" si="433"/>
        <v/>
      </c>
      <c r="PEM249" s="125" t="str">
        <f t="shared" ca="1" si="433"/>
        <v/>
      </c>
      <c r="PEN249" s="125" t="str">
        <f t="shared" ca="1" si="433"/>
        <v/>
      </c>
      <c r="PEO249" s="125" t="str">
        <f t="shared" ca="1" si="433"/>
        <v/>
      </c>
      <c r="PEP249" s="125" t="str">
        <f t="shared" ca="1" si="433"/>
        <v/>
      </c>
      <c r="PEQ249" s="125" t="str">
        <f t="shared" ca="1" si="433"/>
        <v/>
      </c>
      <c r="PER249" s="125" t="str">
        <f t="shared" ca="1" si="433"/>
        <v/>
      </c>
      <c r="PES249" s="125" t="str">
        <f t="shared" ca="1" si="433"/>
        <v/>
      </c>
      <c r="PET249" s="125" t="str">
        <f t="shared" ca="1" si="433"/>
        <v/>
      </c>
      <c r="PEU249" s="125" t="str">
        <f t="shared" ca="1" si="433"/>
        <v/>
      </c>
      <c r="PEV249" s="125" t="str">
        <f t="shared" ca="1" si="433"/>
        <v/>
      </c>
      <c r="PEW249" s="125" t="str">
        <f t="shared" ca="1" si="433"/>
        <v/>
      </c>
      <c r="PEX249" s="125" t="str">
        <f t="shared" ca="1" si="433"/>
        <v/>
      </c>
      <c r="PEY249" s="125" t="str">
        <f t="shared" ca="1" si="433"/>
        <v/>
      </c>
      <c r="PEZ249" s="125" t="str">
        <f t="shared" ca="1" si="433"/>
        <v/>
      </c>
      <c r="PFA249" s="125" t="str">
        <f t="shared" ca="1" si="433"/>
        <v/>
      </c>
      <c r="PFB249" s="125" t="str">
        <f t="shared" ca="1" si="433"/>
        <v/>
      </c>
      <c r="PFC249" s="125" t="str">
        <f t="shared" ca="1" si="433"/>
        <v/>
      </c>
      <c r="PFD249" s="125" t="str">
        <f t="shared" ca="1" si="433"/>
        <v/>
      </c>
      <c r="PFE249" s="125" t="str">
        <f t="shared" ca="1" si="433"/>
        <v/>
      </c>
      <c r="PFF249" s="125" t="str">
        <f t="shared" ca="1" si="433"/>
        <v/>
      </c>
      <c r="PFG249" s="125" t="str">
        <f t="shared" ca="1" si="433"/>
        <v/>
      </c>
      <c r="PFH249" s="125" t="str">
        <f t="shared" ca="1" si="433"/>
        <v/>
      </c>
      <c r="PFI249" s="125" t="str">
        <f t="shared" ca="1" si="433"/>
        <v/>
      </c>
      <c r="PFJ249" s="125" t="str">
        <f t="shared" ca="1" si="433"/>
        <v/>
      </c>
      <c r="PFK249" s="125" t="str">
        <f t="shared" ca="1" si="433"/>
        <v/>
      </c>
      <c r="PFL249" s="125" t="str">
        <f t="shared" ca="1" si="433"/>
        <v/>
      </c>
      <c r="PFM249" s="125" t="str">
        <f t="shared" ca="1" si="433"/>
        <v/>
      </c>
      <c r="PFN249" s="125" t="str">
        <f t="shared" ca="1" si="433"/>
        <v/>
      </c>
      <c r="PFO249" s="125" t="str">
        <f t="shared" ca="1" si="433"/>
        <v/>
      </c>
      <c r="PFP249" s="125" t="str">
        <f t="shared" ca="1" si="433"/>
        <v/>
      </c>
      <c r="PFQ249" s="125" t="str">
        <f t="shared" ca="1" si="433"/>
        <v/>
      </c>
      <c r="PFR249" s="125" t="str">
        <f t="shared" ca="1" si="433"/>
        <v/>
      </c>
      <c r="PFS249" s="125" t="str">
        <f t="shared" ca="1" si="433"/>
        <v/>
      </c>
      <c r="PFT249" s="125" t="str">
        <f t="shared" ca="1" si="433"/>
        <v/>
      </c>
      <c r="PFU249" s="125" t="str">
        <f t="shared" ca="1" si="433"/>
        <v/>
      </c>
      <c r="PFV249" s="125" t="str">
        <f t="shared" ca="1" si="433"/>
        <v/>
      </c>
      <c r="PFW249" s="125" t="str">
        <f t="shared" ca="1" si="433"/>
        <v/>
      </c>
      <c r="PFX249" s="125" t="str">
        <f t="shared" ca="1" si="433"/>
        <v/>
      </c>
      <c r="PFY249" s="125" t="str">
        <f t="shared" ca="1" si="433"/>
        <v/>
      </c>
      <c r="PFZ249" s="125" t="str">
        <f t="shared" ca="1" si="433"/>
        <v/>
      </c>
      <c r="PGA249" s="125" t="str">
        <f t="shared" ca="1" si="433"/>
        <v/>
      </c>
      <c r="PGB249" s="125" t="str">
        <f t="shared" ca="1" si="433"/>
        <v/>
      </c>
      <c r="PGC249" s="125" t="str">
        <f t="shared" ca="1" si="433"/>
        <v/>
      </c>
      <c r="PGD249" s="125" t="str">
        <f t="shared" ca="1" si="433"/>
        <v/>
      </c>
      <c r="PGE249" s="125" t="str">
        <f t="shared" ca="1" si="433"/>
        <v/>
      </c>
      <c r="PGF249" s="125" t="str">
        <f t="shared" ca="1" si="433"/>
        <v/>
      </c>
      <c r="PGG249" s="125" t="str">
        <f t="shared" ca="1" si="433"/>
        <v/>
      </c>
      <c r="PGH249" s="125" t="str">
        <f t="shared" ca="1" si="433"/>
        <v/>
      </c>
      <c r="PGI249" s="125" t="str">
        <f t="shared" ca="1" si="433"/>
        <v/>
      </c>
      <c r="PGJ249" s="125" t="str">
        <f t="shared" ca="1" si="433"/>
        <v/>
      </c>
      <c r="PGK249" s="125" t="str">
        <f t="shared" ref="PGK249:PIV249" ca="1" si="434">IFERROR(INDEX(UNSPSCDes,MATCH(INDIRECT(ADDRESS(ROW(),COLUMN()-1,4)),UNSPSCCode,0)),"")</f>
        <v/>
      </c>
      <c r="PGL249" s="125" t="str">
        <f t="shared" ca="1" si="434"/>
        <v/>
      </c>
      <c r="PGM249" s="125" t="str">
        <f t="shared" ca="1" si="434"/>
        <v/>
      </c>
      <c r="PGN249" s="125" t="str">
        <f t="shared" ca="1" si="434"/>
        <v/>
      </c>
      <c r="PGO249" s="125" t="str">
        <f t="shared" ca="1" si="434"/>
        <v/>
      </c>
      <c r="PGP249" s="125" t="str">
        <f t="shared" ca="1" si="434"/>
        <v/>
      </c>
      <c r="PGQ249" s="125" t="str">
        <f t="shared" ca="1" si="434"/>
        <v/>
      </c>
      <c r="PGR249" s="125" t="str">
        <f t="shared" ca="1" si="434"/>
        <v/>
      </c>
      <c r="PGS249" s="125" t="str">
        <f t="shared" ca="1" si="434"/>
        <v/>
      </c>
      <c r="PGT249" s="125" t="str">
        <f t="shared" ca="1" si="434"/>
        <v/>
      </c>
      <c r="PGU249" s="125" t="str">
        <f t="shared" ca="1" si="434"/>
        <v/>
      </c>
      <c r="PGV249" s="125" t="str">
        <f t="shared" ca="1" si="434"/>
        <v/>
      </c>
      <c r="PGW249" s="125" t="str">
        <f t="shared" ca="1" si="434"/>
        <v/>
      </c>
      <c r="PGX249" s="125" t="str">
        <f t="shared" ca="1" si="434"/>
        <v/>
      </c>
      <c r="PGY249" s="125" t="str">
        <f t="shared" ca="1" si="434"/>
        <v/>
      </c>
      <c r="PGZ249" s="125" t="str">
        <f t="shared" ca="1" si="434"/>
        <v/>
      </c>
      <c r="PHA249" s="125" t="str">
        <f t="shared" ca="1" si="434"/>
        <v/>
      </c>
      <c r="PHB249" s="125" t="str">
        <f t="shared" ca="1" si="434"/>
        <v/>
      </c>
      <c r="PHC249" s="125" t="str">
        <f t="shared" ca="1" si="434"/>
        <v/>
      </c>
      <c r="PHD249" s="125" t="str">
        <f t="shared" ca="1" si="434"/>
        <v/>
      </c>
      <c r="PHE249" s="125" t="str">
        <f t="shared" ca="1" si="434"/>
        <v/>
      </c>
      <c r="PHF249" s="125" t="str">
        <f t="shared" ca="1" si="434"/>
        <v/>
      </c>
      <c r="PHG249" s="125" t="str">
        <f t="shared" ca="1" si="434"/>
        <v/>
      </c>
      <c r="PHH249" s="125" t="str">
        <f t="shared" ca="1" si="434"/>
        <v/>
      </c>
      <c r="PHI249" s="125" t="str">
        <f t="shared" ca="1" si="434"/>
        <v/>
      </c>
      <c r="PHJ249" s="125" t="str">
        <f t="shared" ca="1" si="434"/>
        <v/>
      </c>
      <c r="PHK249" s="125" t="str">
        <f t="shared" ca="1" si="434"/>
        <v/>
      </c>
      <c r="PHL249" s="125" t="str">
        <f t="shared" ca="1" si="434"/>
        <v/>
      </c>
      <c r="PHM249" s="125" t="str">
        <f t="shared" ca="1" si="434"/>
        <v/>
      </c>
      <c r="PHN249" s="125" t="str">
        <f t="shared" ca="1" si="434"/>
        <v/>
      </c>
      <c r="PHO249" s="125" t="str">
        <f t="shared" ca="1" si="434"/>
        <v/>
      </c>
      <c r="PHP249" s="125" t="str">
        <f t="shared" ca="1" si="434"/>
        <v/>
      </c>
      <c r="PHQ249" s="125" t="str">
        <f t="shared" ca="1" si="434"/>
        <v/>
      </c>
      <c r="PHR249" s="125" t="str">
        <f t="shared" ca="1" si="434"/>
        <v/>
      </c>
      <c r="PHS249" s="125" t="str">
        <f t="shared" ca="1" si="434"/>
        <v/>
      </c>
      <c r="PHT249" s="125" t="str">
        <f t="shared" ca="1" si="434"/>
        <v/>
      </c>
      <c r="PHU249" s="125" t="str">
        <f t="shared" ca="1" si="434"/>
        <v/>
      </c>
      <c r="PHV249" s="125" t="str">
        <f t="shared" ca="1" si="434"/>
        <v/>
      </c>
      <c r="PHW249" s="125" t="str">
        <f t="shared" ca="1" si="434"/>
        <v/>
      </c>
      <c r="PHX249" s="125" t="str">
        <f t="shared" ca="1" si="434"/>
        <v/>
      </c>
      <c r="PHY249" s="125" t="str">
        <f t="shared" ca="1" si="434"/>
        <v/>
      </c>
      <c r="PHZ249" s="125" t="str">
        <f t="shared" ca="1" si="434"/>
        <v/>
      </c>
      <c r="PIA249" s="125" t="str">
        <f t="shared" ca="1" si="434"/>
        <v/>
      </c>
      <c r="PIB249" s="125" t="str">
        <f t="shared" ca="1" si="434"/>
        <v/>
      </c>
      <c r="PIC249" s="125" t="str">
        <f t="shared" ca="1" si="434"/>
        <v/>
      </c>
      <c r="PID249" s="125" t="str">
        <f t="shared" ca="1" si="434"/>
        <v/>
      </c>
      <c r="PIE249" s="125" t="str">
        <f t="shared" ca="1" si="434"/>
        <v/>
      </c>
      <c r="PIF249" s="125" t="str">
        <f t="shared" ca="1" si="434"/>
        <v/>
      </c>
      <c r="PIG249" s="125" t="str">
        <f t="shared" ca="1" si="434"/>
        <v/>
      </c>
      <c r="PIH249" s="125" t="str">
        <f t="shared" ca="1" si="434"/>
        <v/>
      </c>
      <c r="PII249" s="125" t="str">
        <f t="shared" ca="1" si="434"/>
        <v/>
      </c>
      <c r="PIJ249" s="125" t="str">
        <f t="shared" ca="1" si="434"/>
        <v/>
      </c>
      <c r="PIK249" s="125" t="str">
        <f t="shared" ca="1" si="434"/>
        <v/>
      </c>
      <c r="PIL249" s="125" t="str">
        <f t="shared" ca="1" si="434"/>
        <v/>
      </c>
      <c r="PIM249" s="125" t="str">
        <f t="shared" ca="1" si="434"/>
        <v/>
      </c>
      <c r="PIN249" s="125" t="str">
        <f t="shared" ca="1" si="434"/>
        <v/>
      </c>
      <c r="PIO249" s="125" t="str">
        <f t="shared" ca="1" si="434"/>
        <v/>
      </c>
      <c r="PIP249" s="125" t="str">
        <f t="shared" ca="1" si="434"/>
        <v/>
      </c>
      <c r="PIQ249" s="125" t="str">
        <f t="shared" ca="1" si="434"/>
        <v/>
      </c>
      <c r="PIR249" s="125" t="str">
        <f t="shared" ca="1" si="434"/>
        <v/>
      </c>
      <c r="PIS249" s="125" t="str">
        <f t="shared" ca="1" si="434"/>
        <v/>
      </c>
      <c r="PIT249" s="125" t="str">
        <f t="shared" ca="1" si="434"/>
        <v/>
      </c>
      <c r="PIU249" s="125" t="str">
        <f t="shared" ca="1" si="434"/>
        <v/>
      </c>
      <c r="PIV249" s="125" t="str">
        <f t="shared" ca="1" si="434"/>
        <v/>
      </c>
      <c r="PIW249" s="125" t="str">
        <f t="shared" ref="PIW249:PLH249" ca="1" si="435">IFERROR(INDEX(UNSPSCDes,MATCH(INDIRECT(ADDRESS(ROW(),COLUMN()-1,4)),UNSPSCCode,0)),"")</f>
        <v/>
      </c>
      <c r="PIX249" s="125" t="str">
        <f t="shared" ca="1" si="435"/>
        <v/>
      </c>
      <c r="PIY249" s="125" t="str">
        <f t="shared" ca="1" si="435"/>
        <v/>
      </c>
      <c r="PIZ249" s="125" t="str">
        <f t="shared" ca="1" si="435"/>
        <v/>
      </c>
      <c r="PJA249" s="125" t="str">
        <f t="shared" ca="1" si="435"/>
        <v/>
      </c>
      <c r="PJB249" s="125" t="str">
        <f t="shared" ca="1" si="435"/>
        <v/>
      </c>
      <c r="PJC249" s="125" t="str">
        <f t="shared" ca="1" si="435"/>
        <v/>
      </c>
      <c r="PJD249" s="125" t="str">
        <f t="shared" ca="1" si="435"/>
        <v/>
      </c>
      <c r="PJE249" s="125" t="str">
        <f t="shared" ca="1" si="435"/>
        <v/>
      </c>
      <c r="PJF249" s="125" t="str">
        <f t="shared" ca="1" si="435"/>
        <v/>
      </c>
      <c r="PJG249" s="125" t="str">
        <f t="shared" ca="1" si="435"/>
        <v/>
      </c>
      <c r="PJH249" s="125" t="str">
        <f t="shared" ca="1" si="435"/>
        <v/>
      </c>
      <c r="PJI249" s="125" t="str">
        <f t="shared" ca="1" si="435"/>
        <v/>
      </c>
      <c r="PJJ249" s="125" t="str">
        <f t="shared" ca="1" si="435"/>
        <v/>
      </c>
      <c r="PJK249" s="125" t="str">
        <f t="shared" ca="1" si="435"/>
        <v/>
      </c>
      <c r="PJL249" s="125" t="str">
        <f t="shared" ca="1" si="435"/>
        <v/>
      </c>
      <c r="PJM249" s="125" t="str">
        <f t="shared" ca="1" si="435"/>
        <v/>
      </c>
      <c r="PJN249" s="125" t="str">
        <f t="shared" ca="1" si="435"/>
        <v/>
      </c>
      <c r="PJO249" s="125" t="str">
        <f t="shared" ca="1" si="435"/>
        <v/>
      </c>
      <c r="PJP249" s="125" t="str">
        <f t="shared" ca="1" si="435"/>
        <v/>
      </c>
      <c r="PJQ249" s="125" t="str">
        <f t="shared" ca="1" si="435"/>
        <v/>
      </c>
      <c r="PJR249" s="125" t="str">
        <f t="shared" ca="1" si="435"/>
        <v/>
      </c>
      <c r="PJS249" s="125" t="str">
        <f t="shared" ca="1" si="435"/>
        <v/>
      </c>
      <c r="PJT249" s="125" t="str">
        <f t="shared" ca="1" si="435"/>
        <v/>
      </c>
      <c r="PJU249" s="125" t="str">
        <f t="shared" ca="1" si="435"/>
        <v/>
      </c>
      <c r="PJV249" s="125" t="str">
        <f t="shared" ca="1" si="435"/>
        <v/>
      </c>
      <c r="PJW249" s="125" t="str">
        <f t="shared" ca="1" si="435"/>
        <v/>
      </c>
      <c r="PJX249" s="125" t="str">
        <f t="shared" ca="1" si="435"/>
        <v/>
      </c>
      <c r="PJY249" s="125" t="str">
        <f t="shared" ca="1" si="435"/>
        <v/>
      </c>
      <c r="PJZ249" s="125" t="str">
        <f t="shared" ca="1" si="435"/>
        <v/>
      </c>
      <c r="PKA249" s="125" t="str">
        <f t="shared" ca="1" si="435"/>
        <v/>
      </c>
      <c r="PKB249" s="125" t="str">
        <f t="shared" ca="1" si="435"/>
        <v/>
      </c>
      <c r="PKC249" s="125" t="str">
        <f t="shared" ca="1" si="435"/>
        <v/>
      </c>
      <c r="PKD249" s="125" t="str">
        <f t="shared" ca="1" si="435"/>
        <v/>
      </c>
      <c r="PKE249" s="125" t="str">
        <f t="shared" ca="1" si="435"/>
        <v/>
      </c>
      <c r="PKF249" s="125" t="str">
        <f t="shared" ca="1" si="435"/>
        <v/>
      </c>
      <c r="PKG249" s="125" t="str">
        <f t="shared" ca="1" si="435"/>
        <v/>
      </c>
      <c r="PKH249" s="125" t="str">
        <f t="shared" ca="1" si="435"/>
        <v/>
      </c>
      <c r="PKI249" s="125" t="str">
        <f t="shared" ca="1" si="435"/>
        <v/>
      </c>
      <c r="PKJ249" s="125" t="str">
        <f t="shared" ca="1" si="435"/>
        <v/>
      </c>
      <c r="PKK249" s="125" t="str">
        <f t="shared" ca="1" si="435"/>
        <v/>
      </c>
      <c r="PKL249" s="125" t="str">
        <f t="shared" ca="1" si="435"/>
        <v/>
      </c>
      <c r="PKM249" s="125" t="str">
        <f t="shared" ca="1" si="435"/>
        <v/>
      </c>
      <c r="PKN249" s="125" t="str">
        <f t="shared" ca="1" si="435"/>
        <v/>
      </c>
      <c r="PKO249" s="125" t="str">
        <f t="shared" ca="1" si="435"/>
        <v/>
      </c>
      <c r="PKP249" s="125" t="str">
        <f t="shared" ca="1" si="435"/>
        <v/>
      </c>
      <c r="PKQ249" s="125" t="str">
        <f t="shared" ca="1" si="435"/>
        <v/>
      </c>
      <c r="PKR249" s="125" t="str">
        <f t="shared" ca="1" si="435"/>
        <v/>
      </c>
      <c r="PKS249" s="125" t="str">
        <f t="shared" ca="1" si="435"/>
        <v/>
      </c>
      <c r="PKT249" s="125" t="str">
        <f t="shared" ca="1" si="435"/>
        <v/>
      </c>
      <c r="PKU249" s="125" t="str">
        <f t="shared" ca="1" si="435"/>
        <v/>
      </c>
      <c r="PKV249" s="125" t="str">
        <f t="shared" ca="1" si="435"/>
        <v/>
      </c>
      <c r="PKW249" s="125" t="str">
        <f t="shared" ca="1" si="435"/>
        <v/>
      </c>
      <c r="PKX249" s="125" t="str">
        <f t="shared" ca="1" si="435"/>
        <v/>
      </c>
      <c r="PKY249" s="125" t="str">
        <f t="shared" ca="1" si="435"/>
        <v/>
      </c>
      <c r="PKZ249" s="125" t="str">
        <f t="shared" ca="1" si="435"/>
        <v/>
      </c>
      <c r="PLA249" s="125" t="str">
        <f t="shared" ca="1" si="435"/>
        <v/>
      </c>
      <c r="PLB249" s="125" t="str">
        <f t="shared" ca="1" si="435"/>
        <v/>
      </c>
      <c r="PLC249" s="125" t="str">
        <f t="shared" ca="1" si="435"/>
        <v/>
      </c>
      <c r="PLD249" s="125" t="str">
        <f t="shared" ca="1" si="435"/>
        <v/>
      </c>
      <c r="PLE249" s="125" t="str">
        <f t="shared" ca="1" si="435"/>
        <v/>
      </c>
      <c r="PLF249" s="125" t="str">
        <f t="shared" ca="1" si="435"/>
        <v/>
      </c>
      <c r="PLG249" s="125" t="str">
        <f t="shared" ca="1" si="435"/>
        <v/>
      </c>
      <c r="PLH249" s="125" t="str">
        <f t="shared" ca="1" si="435"/>
        <v/>
      </c>
      <c r="PLI249" s="125" t="str">
        <f t="shared" ref="PLI249:PNT249" ca="1" si="436">IFERROR(INDEX(UNSPSCDes,MATCH(INDIRECT(ADDRESS(ROW(),COLUMN()-1,4)),UNSPSCCode,0)),"")</f>
        <v/>
      </c>
      <c r="PLJ249" s="125" t="str">
        <f t="shared" ca="1" si="436"/>
        <v/>
      </c>
      <c r="PLK249" s="125" t="str">
        <f t="shared" ca="1" si="436"/>
        <v/>
      </c>
      <c r="PLL249" s="125" t="str">
        <f t="shared" ca="1" si="436"/>
        <v/>
      </c>
      <c r="PLM249" s="125" t="str">
        <f t="shared" ca="1" si="436"/>
        <v/>
      </c>
      <c r="PLN249" s="125" t="str">
        <f t="shared" ca="1" si="436"/>
        <v/>
      </c>
      <c r="PLO249" s="125" t="str">
        <f t="shared" ca="1" si="436"/>
        <v/>
      </c>
      <c r="PLP249" s="125" t="str">
        <f t="shared" ca="1" si="436"/>
        <v/>
      </c>
      <c r="PLQ249" s="125" t="str">
        <f t="shared" ca="1" si="436"/>
        <v/>
      </c>
      <c r="PLR249" s="125" t="str">
        <f t="shared" ca="1" si="436"/>
        <v/>
      </c>
      <c r="PLS249" s="125" t="str">
        <f t="shared" ca="1" si="436"/>
        <v/>
      </c>
      <c r="PLT249" s="125" t="str">
        <f t="shared" ca="1" si="436"/>
        <v/>
      </c>
      <c r="PLU249" s="125" t="str">
        <f t="shared" ca="1" si="436"/>
        <v/>
      </c>
      <c r="PLV249" s="125" t="str">
        <f t="shared" ca="1" si="436"/>
        <v/>
      </c>
      <c r="PLW249" s="125" t="str">
        <f t="shared" ca="1" si="436"/>
        <v/>
      </c>
      <c r="PLX249" s="125" t="str">
        <f t="shared" ca="1" si="436"/>
        <v/>
      </c>
      <c r="PLY249" s="125" t="str">
        <f t="shared" ca="1" si="436"/>
        <v/>
      </c>
      <c r="PLZ249" s="125" t="str">
        <f t="shared" ca="1" si="436"/>
        <v/>
      </c>
      <c r="PMA249" s="125" t="str">
        <f t="shared" ca="1" si="436"/>
        <v/>
      </c>
      <c r="PMB249" s="125" t="str">
        <f t="shared" ca="1" si="436"/>
        <v/>
      </c>
      <c r="PMC249" s="125" t="str">
        <f t="shared" ca="1" si="436"/>
        <v/>
      </c>
      <c r="PMD249" s="125" t="str">
        <f t="shared" ca="1" si="436"/>
        <v/>
      </c>
      <c r="PME249" s="125" t="str">
        <f t="shared" ca="1" si="436"/>
        <v/>
      </c>
      <c r="PMF249" s="125" t="str">
        <f t="shared" ca="1" si="436"/>
        <v/>
      </c>
      <c r="PMG249" s="125" t="str">
        <f t="shared" ca="1" si="436"/>
        <v/>
      </c>
      <c r="PMH249" s="125" t="str">
        <f t="shared" ca="1" si="436"/>
        <v/>
      </c>
      <c r="PMI249" s="125" t="str">
        <f t="shared" ca="1" si="436"/>
        <v/>
      </c>
      <c r="PMJ249" s="125" t="str">
        <f t="shared" ca="1" si="436"/>
        <v/>
      </c>
      <c r="PMK249" s="125" t="str">
        <f t="shared" ca="1" si="436"/>
        <v/>
      </c>
      <c r="PML249" s="125" t="str">
        <f t="shared" ca="1" si="436"/>
        <v/>
      </c>
      <c r="PMM249" s="125" t="str">
        <f t="shared" ca="1" si="436"/>
        <v/>
      </c>
      <c r="PMN249" s="125" t="str">
        <f t="shared" ca="1" si="436"/>
        <v/>
      </c>
      <c r="PMO249" s="125" t="str">
        <f t="shared" ca="1" si="436"/>
        <v/>
      </c>
      <c r="PMP249" s="125" t="str">
        <f t="shared" ca="1" si="436"/>
        <v/>
      </c>
      <c r="PMQ249" s="125" t="str">
        <f t="shared" ca="1" si="436"/>
        <v/>
      </c>
      <c r="PMR249" s="125" t="str">
        <f t="shared" ca="1" si="436"/>
        <v/>
      </c>
      <c r="PMS249" s="125" t="str">
        <f t="shared" ca="1" si="436"/>
        <v/>
      </c>
      <c r="PMT249" s="125" t="str">
        <f t="shared" ca="1" si="436"/>
        <v/>
      </c>
      <c r="PMU249" s="125" t="str">
        <f t="shared" ca="1" si="436"/>
        <v/>
      </c>
      <c r="PMV249" s="125" t="str">
        <f t="shared" ca="1" si="436"/>
        <v/>
      </c>
      <c r="PMW249" s="125" t="str">
        <f t="shared" ca="1" si="436"/>
        <v/>
      </c>
      <c r="PMX249" s="125" t="str">
        <f t="shared" ca="1" si="436"/>
        <v/>
      </c>
      <c r="PMY249" s="125" t="str">
        <f t="shared" ca="1" si="436"/>
        <v/>
      </c>
      <c r="PMZ249" s="125" t="str">
        <f t="shared" ca="1" si="436"/>
        <v/>
      </c>
      <c r="PNA249" s="125" t="str">
        <f t="shared" ca="1" si="436"/>
        <v/>
      </c>
      <c r="PNB249" s="125" t="str">
        <f t="shared" ca="1" si="436"/>
        <v/>
      </c>
      <c r="PNC249" s="125" t="str">
        <f t="shared" ca="1" si="436"/>
        <v/>
      </c>
      <c r="PND249" s="125" t="str">
        <f t="shared" ca="1" si="436"/>
        <v/>
      </c>
      <c r="PNE249" s="125" t="str">
        <f t="shared" ca="1" si="436"/>
        <v/>
      </c>
      <c r="PNF249" s="125" t="str">
        <f t="shared" ca="1" si="436"/>
        <v/>
      </c>
      <c r="PNG249" s="125" t="str">
        <f t="shared" ca="1" si="436"/>
        <v/>
      </c>
      <c r="PNH249" s="125" t="str">
        <f t="shared" ca="1" si="436"/>
        <v/>
      </c>
      <c r="PNI249" s="125" t="str">
        <f t="shared" ca="1" si="436"/>
        <v/>
      </c>
      <c r="PNJ249" s="125" t="str">
        <f t="shared" ca="1" si="436"/>
        <v/>
      </c>
      <c r="PNK249" s="125" t="str">
        <f t="shared" ca="1" si="436"/>
        <v/>
      </c>
      <c r="PNL249" s="125" t="str">
        <f t="shared" ca="1" si="436"/>
        <v/>
      </c>
      <c r="PNM249" s="125" t="str">
        <f t="shared" ca="1" si="436"/>
        <v/>
      </c>
      <c r="PNN249" s="125" t="str">
        <f t="shared" ca="1" si="436"/>
        <v/>
      </c>
      <c r="PNO249" s="125" t="str">
        <f t="shared" ca="1" si="436"/>
        <v/>
      </c>
      <c r="PNP249" s="125" t="str">
        <f t="shared" ca="1" si="436"/>
        <v/>
      </c>
      <c r="PNQ249" s="125" t="str">
        <f t="shared" ca="1" si="436"/>
        <v/>
      </c>
      <c r="PNR249" s="125" t="str">
        <f t="shared" ca="1" si="436"/>
        <v/>
      </c>
      <c r="PNS249" s="125" t="str">
        <f t="shared" ca="1" si="436"/>
        <v/>
      </c>
      <c r="PNT249" s="125" t="str">
        <f t="shared" ca="1" si="436"/>
        <v/>
      </c>
      <c r="PNU249" s="125" t="str">
        <f t="shared" ref="PNU249:PQF249" ca="1" si="437">IFERROR(INDEX(UNSPSCDes,MATCH(INDIRECT(ADDRESS(ROW(),COLUMN()-1,4)),UNSPSCCode,0)),"")</f>
        <v/>
      </c>
      <c r="PNV249" s="125" t="str">
        <f t="shared" ca="1" si="437"/>
        <v/>
      </c>
      <c r="PNW249" s="125" t="str">
        <f t="shared" ca="1" si="437"/>
        <v/>
      </c>
      <c r="PNX249" s="125" t="str">
        <f t="shared" ca="1" si="437"/>
        <v/>
      </c>
      <c r="PNY249" s="125" t="str">
        <f t="shared" ca="1" si="437"/>
        <v/>
      </c>
      <c r="PNZ249" s="125" t="str">
        <f t="shared" ca="1" si="437"/>
        <v/>
      </c>
      <c r="POA249" s="125" t="str">
        <f t="shared" ca="1" si="437"/>
        <v/>
      </c>
      <c r="POB249" s="125" t="str">
        <f t="shared" ca="1" si="437"/>
        <v/>
      </c>
      <c r="POC249" s="125" t="str">
        <f t="shared" ca="1" si="437"/>
        <v/>
      </c>
      <c r="POD249" s="125" t="str">
        <f t="shared" ca="1" si="437"/>
        <v/>
      </c>
      <c r="POE249" s="125" t="str">
        <f t="shared" ca="1" si="437"/>
        <v/>
      </c>
      <c r="POF249" s="125" t="str">
        <f t="shared" ca="1" si="437"/>
        <v/>
      </c>
      <c r="POG249" s="125" t="str">
        <f t="shared" ca="1" si="437"/>
        <v/>
      </c>
      <c r="POH249" s="125" t="str">
        <f t="shared" ca="1" si="437"/>
        <v/>
      </c>
      <c r="POI249" s="125" t="str">
        <f t="shared" ca="1" si="437"/>
        <v/>
      </c>
      <c r="POJ249" s="125" t="str">
        <f t="shared" ca="1" si="437"/>
        <v/>
      </c>
      <c r="POK249" s="125" t="str">
        <f t="shared" ca="1" si="437"/>
        <v/>
      </c>
      <c r="POL249" s="125" t="str">
        <f t="shared" ca="1" si="437"/>
        <v/>
      </c>
      <c r="POM249" s="125" t="str">
        <f t="shared" ca="1" si="437"/>
        <v/>
      </c>
      <c r="PON249" s="125" t="str">
        <f t="shared" ca="1" si="437"/>
        <v/>
      </c>
      <c r="POO249" s="125" t="str">
        <f t="shared" ca="1" si="437"/>
        <v/>
      </c>
      <c r="POP249" s="125" t="str">
        <f t="shared" ca="1" si="437"/>
        <v/>
      </c>
      <c r="POQ249" s="125" t="str">
        <f t="shared" ca="1" si="437"/>
        <v/>
      </c>
      <c r="POR249" s="125" t="str">
        <f t="shared" ca="1" si="437"/>
        <v/>
      </c>
      <c r="POS249" s="125" t="str">
        <f t="shared" ca="1" si="437"/>
        <v/>
      </c>
      <c r="POT249" s="125" t="str">
        <f t="shared" ca="1" si="437"/>
        <v/>
      </c>
      <c r="POU249" s="125" t="str">
        <f t="shared" ca="1" si="437"/>
        <v/>
      </c>
      <c r="POV249" s="125" t="str">
        <f t="shared" ca="1" si="437"/>
        <v/>
      </c>
      <c r="POW249" s="125" t="str">
        <f t="shared" ca="1" si="437"/>
        <v/>
      </c>
      <c r="POX249" s="125" t="str">
        <f t="shared" ca="1" si="437"/>
        <v/>
      </c>
      <c r="POY249" s="125" t="str">
        <f t="shared" ca="1" si="437"/>
        <v/>
      </c>
      <c r="POZ249" s="125" t="str">
        <f t="shared" ca="1" si="437"/>
        <v/>
      </c>
      <c r="PPA249" s="125" t="str">
        <f t="shared" ca="1" si="437"/>
        <v/>
      </c>
      <c r="PPB249" s="125" t="str">
        <f t="shared" ca="1" si="437"/>
        <v/>
      </c>
      <c r="PPC249" s="125" t="str">
        <f t="shared" ca="1" si="437"/>
        <v/>
      </c>
      <c r="PPD249" s="125" t="str">
        <f t="shared" ca="1" si="437"/>
        <v/>
      </c>
      <c r="PPE249" s="125" t="str">
        <f t="shared" ca="1" si="437"/>
        <v/>
      </c>
      <c r="PPF249" s="125" t="str">
        <f t="shared" ca="1" si="437"/>
        <v/>
      </c>
      <c r="PPG249" s="125" t="str">
        <f t="shared" ca="1" si="437"/>
        <v/>
      </c>
      <c r="PPH249" s="125" t="str">
        <f t="shared" ca="1" si="437"/>
        <v/>
      </c>
      <c r="PPI249" s="125" t="str">
        <f t="shared" ca="1" si="437"/>
        <v/>
      </c>
      <c r="PPJ249" s="125" t="str">
        <f t="shared" ca="1" si="437"/>
        <v/>
      </c>
      <c r="PPK249" s="125" t="str">
        <f t="shared" ca="1" si="437"/>
        <v/>
      </c>
      <c r="PPL249" s="125" t="str">
        <f t="shared" ca="1" si="437"/>
        <v/>
      </c>
      <c r="PPM249" s="125" t="str">
        <f t="shared" ca="1" si="437"/>
        <v/>
      </c>
      <c r="PPN249" s="125" t="str">
        <f t="shared" ca="1" si="437"/>
        <v/>
      </c>
      <c r="PPO249" s="125" t="str">
        <f t="shared" ca="1" si="437"/>
        <v/>
      </c>
      <c r="PPP249" s="125" t="str">
        <f t="shared" ca="1" si="437"/>
        <v/>
      </c>
      <c r="PPQ249" s="125" t="str">
        <f t="shared" ca="1" si="437"/>
        <v/>
      </c>
      <c r="PPR249" s="125" t="str">
        <f t="shared" ca="1" si="437"/>
        <v/>
      </c>
      <c r="PPS249" s="125" t="str">
        <f t="shared" ca="1" si="437"/>
        <v/>
      </c>
      <c r="PPT249" s="125" t="str">
        <f t="shared" ca="1" si="437"/>
        <v/>
      </c>
      <c r="PPU249" s="125" t="str">
        <f t="shared" ca="1" si="437"/>
        <v/>
      </c>
      <c r="PPV249" s="125" t="str">
        <f t="shared" ca="1" si="437"/>
        <v/>
      </c>
      <c r="PPW249" s="125" t="str">
        <f t="shared" ca="1" si="437"/>
        <v/>
      </c>
      <c r="PPX249" s="125" t="str">
        <f t="shared" ca="1" si="437"/>
        <v/>
      </c>
      <c r="PPY249" s="125" t="str">
        <f t="shared" ca="1" si="437"/>
        <v/>
      </c>
      <c r="PPZ249" s="125" t="str">
        <f t="shared" ca="1" si="437"/>
        <v/>
      </c>
      <c r="PQA249" s="125" t="str">
        <f t="shared" ca="1" si="437"/>
        <v/>
      </c>
      <c r="PQB249" s="125" t="str">
        <f t="shared" ca="1" si="437"/>
        <v/>
      </c>
      <c r="PQC249" s="125" t="str">
        <f t="shared" ca="1" si="437"/>
        <v/>
      </c>
      <c r="PQD249" s="125" t="str">
        <f t="shared" ca="1" si="437"/>
        <v/>
      </c>
      <c r="PQE249" s="125" t="str">
        <f t="shared" ca="1" si="437"/>
        <v/>
      </c>
      <c r="PQF249" s="125" t="str">
        <f t="shared" ca="1" si="437"/>
        <v/>
      </c>
      <c r="PQG249" s="125" t="str">
        <f t="shared" ref="PQG249:PSR249" ca="1" si="438">IFERROR(INDEX(UNSPSCDes,MATCH(INDIRECT(ADDRESS(ROW(),COLUMN()-1,4)),UNSPSCCode,0)),"")</f>
        <v/>
      </c>
      <c r="PQH249" s="125" t="str">
        <f t="shared" ca="1" si="438"/>
        <v/>
      </c>
      <c r="PQI249" s="125" t="str">
        <f t="shared" ca="1" si="438"/>
        <v/>
      </c>
      <c r="PQJ249" s="125" t="str">
        <f t="shared" ca="1" si="438"/>
        <v/>
      </c>
      <c r="PQK249" s="125" t="str">
        <f t="shared" ca="1" si="438"/>
        <v/>
      </c>
      <c r="PQL249" s="125" t="str">
        <f t="shared" ca="1" si="438"/>
        <v/>
      </c>
      <c r="PQM249" s="125" t="str">
        <f t="shared" ca="1" si="438"/>
        <v/>
      </c>
      <c r="PQN249" s="125" t="str">
        <f t="shared" ca="1" si="438"/>
        <v/>
      </c>
      <c r="PQO249" s="125" t="str">
        <f t="shared" ca="1" si="438"/>
        <v/>
      </c>
      <c r="PQP249" s="125" t="str">
        <f t="shared" ca="1" si="438"/>
        <v/>
      </c>
      <c r="PQQ249" s="125" t="str">
        <f t="shared" ca="1" si="438"/>
        <v/>
      </c>
      <c r="PQR249" s="125" t="str">
        <f t="shared" ca="1" si="438"/>
        <v/>
      </c>
      <c r="PQS249" s="125" t="str">
        <f t="shared" ca="1" si="438"/>
        <v/>
      </c>
      <c r="PQT249" s="125" t="str">
        <f t="shared" ca="1" si="438"/>
        <v/>
      </c>
      <c r="PQU249" s="125" t="str">
        <f t="shared" ca="1" si="438"/>
        <v/>
      </c>
      <c r="PQV249" s="125" t="str">
        <f t="shared" ca="1" si="438"/>
        <v/>
      </c>
      <c r="PQW249" s="125" t="str">
        <f t="shared" ca="1" si="438"/>
        <v/>
      </c>
      <c r="PQX249" s="125" t="str">
        <f t="shared" ca="1" si="438"/>
        <v/>
      </c>
      <c r="PQY249" s="125" t="str">
        <f t="shared" ca="1" si="438"/>
        <v/>
      </c>
      <c r="PQZ249" s="125" t="str">
        <f t="shared" ca="1" si="438"/>
        <v/>
      </c>
      <c r="PRA249" s="125" t="str">
        <f t="shared" ca="1" si="438"/>
        <v/>
      </c>
      <c r="PRB249" s="125" t="str">
        <f t="shared" ca="1" si="438"/>
        <v/>
      </c>
      <c r="PRC249" s="125" t="str">
        <f t="shared" ca="1" si="438"/>
        <v/>
      </c>
      <c r="PRD249" s="125" t="str">
        <f t="shared" ca="1" si="438"/>
        <v/>
      </c>
      <c r="PRE249" s="125" t="str">
        <f t="shared" ca="1" si="438"/>
        <v/>
      </c>
      <c r="PRF249" s="125" t="str">
        <f t="shared" ca="1" si="438"/>
        <v/>
      </c>
      <c r="PRG249" s="125" t="str">
        <f t="shared" ca="1" si="438"/>
        <v/>
      </c>
      <c r="PRH249" s="125" t="str">
        <f t="shared" ca="1" si="438"/>
        <v/>
      </c>
      <c r="PRI249" s="125" t="str">
        <f t="shared" ca="1" si="438"/>
        <v/>
      </c>
      <c r="PRJ249" s="125" t="str">
        <f t="shared" ca="1" si="438"/>
        <v/>
      </c>
      <c r="PRK249" s="125" t="str">
        <f t="shared" ca="1" si="438"/>
        <v/>
      </c>
      <c r="PRL249" s="125" t="str">
        <f t="shared" ca="1" si="438"/>
        <v/>
      </c>
      <c r="PRM249" s="125" t="str">
        <f t="shared" ca="1" si="438"/>
        <v/>
      </c>
      <c r="PRN249" s="125" t="str">
        <f t="shared" ca="1" si="438"/>
        <v/>
      </c>
      <c r="PRO249" s="125" t="str">
        <f t="shared" ca="1" si="438"/>
        <v/>
      </c>
      <c r="PRP249" s="125" t="str">
        <f t="shared" ca="1" si="438"/>
        <v/>
      </c>
      <c r="PRQ249" s="125" t="str">
        <f t="shared" ca="1" si="438"/>
        <v/>
      </c>
      <c r="PRR249" s="125" t="str">
        <f t="shared" ca="1" si="438"/>
        <v/>
      </c>
      <c r="PRS249" s="125" t="str">
        <f t="shared" ca="1" si="438"/>
        <v/>
      </c>
      <c r="PRT249" s="125" t="str">
        <f t="shared" ca="1" si="438"/>
        <v/>
      </c>
      <c r="PRU249" s="125" t="str">
        <f t="shared" ca="1" si="438"/>
        <v/>
      </c>
      <c r="PRV249" s="125" t="str">
        <f t="shared" ca="1" si="438"/>
        <v/>
      </c>
      <c r="PRW249" s="125" t="str">
        <f t="shared" ca="1" si="438"/>
        <v/>
      </c>
      <c r="PRX249" s="125" t="str">
        <f t="shared" ca="1" si="438"/>
        <v/>
      </c>
      <c r="PRY249" s="125" t="str">
        <f t="shared" ca="1" si="438"/>
        <v/>
      </c>
      <c r="PRZ249" s="125" t="str">
        <f t="shared" ca="1" si="438"/>
        <v/>
      </c>
      <c r="PSA249" s="125" t="str">
        <f t="shared" ca="1" si="438"/>
        <v/>
      </c>
      <c r="PSB249" s="125" t="str">
        <f t="shared" ca="1" si="438"/>
        <v/>
      </c>
      <c r="PSC249" s="125" t="str">
        <f t="shared" ca="1" si="438"/>
        <v/>
      </c>
      <c r="PSD249" s="125" t="str">
        <f t="shared" ca="1" si="438"/>
        <v/>
      </c>
      <c r="PSE249" s="125" t="str">
        <f t="shared" ca="1" si="438"/>
        <v/>
      </c>
      <c r="PSF249" s="125" t="str">
        <f t="shared" ca="1" si="438"/>
        <v/>
      </c>
      <c r="PSG249" s="125" t="str">
        <f t="shared" ca="1" si="438"/>
        <v/>
      </c>
      <c r="PSH249" s="125" t="str">
        <f t="shared" ca="1" si="438"/>
        <v/>
      </c>
      <c r="PSI249" s="125" t="str">
        <f t="shared" ca="1" si="438"/>
        <v/>
      </c>
      <c r="PSJ249" s="125" t="str">
        <f t="shared" ca="1" si="438"/>
        <v/>
      </c>
      <c r="PSK249" s="125" t="str">
        <f t="shared" ca="1" si="438"/>
        <v/>
      </c>
      <c r="PSL249" s="125" t="str">
        <f t="shared" ca="1" si="438"/>
        <v/>
      </c>
      <c r="PSM249" s="125" t="str">
        <f t="shared" ca="1" si="438"/>
        <v/>
      </c>
      <c r="PSN249" s="125" t="str">
        <f t="shared" ca="1" si="438"/>
        <v/>
      </c>
      <c r="PSO249" s="125" t="str">
        <f t="shared" ca="1" si="438"/>
        <v/>
      </c>
      <c r="PSP249" s="125" t="str">
        <f t="shared" ca="1" si="438"/>
        <v/>
      </c>
      <c r="PSQ249" s="125" t="str">
        <f t="shared" ca="1" si="438"/>
        <v/>
      </c>
      <c r="PSR249" s="125" t="str">
        <f t="shared" ca="1" si="438"/>
        <v/>
      </c>
      <c r="PSS249" s="125" t="str">
        <f t="shared" ref="PSS249:PVD249" ca="1" si="439">IFERROR(INDEX(UNSPSCDes,MATCH(INDIRECT(ADDRESS(ROW(),COLUMN()-1,4)),UNSPSCCode,0)),"")</f>
        <v/>
      </c>
      <c r="PST249" s="125" t="str">
        <f t="shared" ca="1" si="439"/>
        <v/>
      </c>
      <c r="PSU249" s="125" t="str">
        <f t="shared" ca="1" si="439"/>
        <v/>
      </c>
      <c r="PSV249" s="125" t="str">
        <f t="shared" ca="1" si="439"/>
        <v/>
      </c>
      <c r="PSW249" s="125" t="str">
        <f t="shared" ca="1" si="439"/>
        <v/>
      </c>
      <c r="PSX249" s="125" t="str">
        <f t="shared" ca="1" si="439"/>
        <v/>
      </c>
      <c r="PSY249" s="125" t="str">
        <f t="shared" ca="1" si="439"/>
        <v/>
      </c>
      <c r="PSZ249" s="125" t="str">
        <f t="shared" ca="1" si="439"/>
        <v/>
      </c>
      <c r="PTA249" s="125" t="str">
        <f t="shared" ca="1" si="439"/>
        <v/>
      </c>
      <c r="PTB249" s="125" t="str">
        <f t="shared" ca="1" si="439"/>
        <v/>
      </c>
      <c r="PTC249" s="125" t="str">
        <f t="shared" ca="1" si="439"/>
        <v/>
      </c>
      <c r="PTD249" s="125" t="str">
        <f t="shared" ca="1" si="439"/>
        <v/>
      </c>
      <c r="PTE249" s="125" t="str">
        <f t="shared" ca="1" si="439"/>
        <v/>
      </c>
      <c r="PTF249" s="125" t="str">
        <f t="shared" ca="1" si="439"/>
        <v/>
      </c>
      <c r="PTG249" s="125" t="str">
        <f t="shared" ca="1" si="439"/>
        <v/>
      </c>
      <c r="PTH249" s="125" t="str">
        <f t="shared" ca="1" si="439"/>
        <v/>
      </c>
      <c r="PTI249" s="125" t="str">
        <f t="shared" ca="1" si="439"/>
        <v/>
      </c>
      <c r="PTJ249" s="125" t="str">
        <f t="shared" ca="1" si="439"/>
        <v/>
      </c>
      <c r="PTK249" s="125" t="str">
        <f t="shared" ca="1" si="439"/>
        <v/>
      </c>
      <c r="PTL249" s="125" t="str">
        <f t="shared" ca="1" si="439"/>
        <v/>
      </c>
      <c r="PTM249" s="125" t="str">
        <f t="shared" ca="1" si="439"/>
        <v/>
      </c>
      <c r="PTN249" s="125" t="str">
        <f t="shared" ca="1" si="439"/>
        <v/>
      </c>
      <c r="PTO249" s="125" t="str">
        <f t="shared" ca="1" si="439"/>
        <v/>
      </c>
      <c r="PTP249" s="125" t="str">
        <f t="shared" ca="1" si="439"/>
        <v/>
      </c>
      <c r="PTQ249" s="125" t="str">
        <f t="shared" ca="1" si="439"/>
        <v/>
      </c>
      <c r="PTR249" s="125" t="str">
        <f t="shared" ca="1" si="439"/>
        <v/>
      </c>
      <c r="PTS249" s="125" t="str">
        <f t="shared" ca="1" si="439"/>
        <v/>
      </c>
      <c r="PTT249" s="125" t="str">
        <f t="shared" ca="1" si="439"/>
        <v/>
      </c>
      <c r="PTU249" s="125" t="str">
        <f t="shared" ca="1" si="439"/>
        <v/>
      </c>
      <c r="PTV249" s="125" t="str">
        <f t="shared" ca="1" si="439"/>
        <v/>
      </c>
      <c r="PTW249" s="125" t="str">
        <f t="shared" ca="1" si="439"/>
        <v/>
      </c>
      <c r="PTX249" s="125" t="str">
        <f t="shared" ca="1" si="439"/>
        <v/>
      </c>
      <c r="PTY249" s="125" t="str">
        <f t="shared" ca="1" si="439"/>
        <v/>
      </c>
      <c r="PTZ249" s="125" t="str">
        <f t="shared" ca="1" si="439"/>
        <v/>
      </c>
      <c r="PUA249" s="125" t="str">
        <f t="shared" ca="1" si="439"/>
        <v/>
      </c>
      <c r="PUB249" s="125" t="str">
        <f t="shared" ca="1" si="439"/>
        <v/>
      </c>
      <c r="PUC249" s="125" t="str">
        <f t="shared" ca="1" si="439"/>
        <v/>
      </c>
      <c r="PUD249" s="125" t="str">
        <f t="shared" ca="1" si="439"/>
        <v/>
      </c>
      <c r="PUE249" s="125" t="str">
        <f t="shared" ca="1" si="439"/>
        <v/>
      </c>
      <c r="PUF249" s="125" t="str">
        <f t="shared" ca="1" si="439"/>
        <v/>
      </c>
      <c r="PUG249" s="125" t="str">
        <f t="shared" ca="1" si="439"/>
        <v/>
      </c>
      <c r="PUH249" s="125" t="str">
        <f t="shared" ca="1" si="439"/>
        <v/>
      </c>
      <c r="PUI249" s="125" t="str">
        <f t="shared" ca="1" si="439"/>
        <v/>
      </c>
      <c r="PUJ249" s="125" t="str">
        <f t="shared" ca="1" si="439"/>
        <v/>
      </c>
      <c r="PUK249" s="125" t="str">
        <f t="shared" ca="1" si="439"/>
        <v/>
      </c>
      <c r="PUL249" s="125" t="str">
        <f t="shared" ca="1" si="439"/>
        <v/>
      </c>
      <c r="PUM249" s="125" t="str">
        <f t="shared" ca="1" si="439"/>
        <v/>
      </c>
      <c r="PUN249" s="125" t="str">
        <f t="shared" ca="1" si="439"/>
        <v/>
      </c>
      <c r="PUO249" s="125" t="str">
        <f t="shared" ca="1" si="439"/>
        <v/>
      </c>
      <c r="PUP249" s="125" t="str">
        <f t="shared" ca="1" si="439"/>
        <v/>
      </c>
      <c r="PUQ249" s="125" t="str">
        <f t="shared" ca="1" si="439"/>
        <v/>
      </c>
      <c r="PUR249" s="125" t="str">
        <f t="shared" ca="1" si="439"/>
        <v/>
      </c>
      <c r="PUS249" s="125" t="str">
        <f t="shared" ca="1" si="439"/>
        <v/>
      </c>
      <c r="PUT249" s="125" t="str">
        <f t="shared" ca="1" si="439"/>
        <v/>
      </c>
      <c r="PUU249" s="125" t="str">
        <f t="shared" ca="1" si="439"/>
        <v/>
      </c>
      <c r="PUV249" s="125" t="str">
        <f t="shared" ca="1" si="439"/>
        <v/>
      </c>
      <c r="PUW249" s="125" t="str">
        <f t="shared" ca="1" si="439"/>
        <v/>
      </c>
      <c r="PUX249" s="125" t="str">
        <f t="shared" ca="1" si="439"/>
        <v/>
      </c>
      <c r="PUY249" s="125" t="str">
        <f t="shared" ca="1" si="439"/>
        <v/>
      </c>
      <c r="PUZ249" s="125" t="str">
        <f t="shared" ca="1" si="439"/>
        <v/>
      </c>
      <c r="PVA249" s="125" t="str">
        <f t="shared" ca="1" si="439"/>
        <v/>
      </c>
      <c r="PVB249" s="125" t="str">
        <f t="shared" ca="1" si="439"/>
        <v/>
      </c>
      <c r="PVC249" s="125" t="str">
        <f t="shared" ca="1" si="439"/>
        <v/>
      </c>
      <c r="PVD249" s="125" t="str">
        <f t="shared" ca="1" si="439"/>
        <v/>
      </c>
      <c r="PVE249" s="125" t="str">
        <f t="shared" ref="PVE249:PXP249" ca="1" si="440">IFERROR(INDEX(UNSPSCDes,MATCH(INDIRECT(ADDRESS(ROW(),COLUMN()-1,4)),UNSPSCCode,0)),"")</f>
        <v/>
      </c>
      <c r="PVF249" s="125" t="str">
        <f t="shared" ca="1" si="440"/>
        <v/>
      </c>
      <c r="PVG249" s="125" t="str">
        <f t="shared" ca="1" si="440"/>
        <v/>
      </c>
      <c r="PVH249" s="125" t="str">
        <f t="shared" ca="1" si="440"/>
        <v/>
      </c>
      <c r="PVI249" s="125" t="str">
        <f t="shared" ca="1" si="440"/>
        <v/>
      </c>
      <c r="PVJ249" s="125" t="str">
        <f t="shared" ca="1" si="440"/>
        <v/>
      </c>
      <c r="PVK249" s="125" t="str">
        <f t="shared" ca="1" si="440"/>
        <v/>
      </c>
      <c r="PVL249" s="125" t="str">
        <f t="shared" ca="1" si="440"/>
        <v/>
      </c>
      <c r="PVM249" s="125" t="str">
        <f t="shared" ca="1" si="440"/>
        <v/>
      </c>
      <c r="PVN249" s="125" t="str">
        <f t="shared" ca="1" si="440"/>
        <v/>
      </c>
      <c r="PVO249" s="125" t="str">
        <f t="shared" ca="1" si="440"/>
        <v/>
      </c>
      <c r="PVP249" s="125" t="str">
        <f t="shared" ca="1" si="440"/>
        <v/>
      </c>
      <c r="PVQ249" s="125" t="str">
        <f t="shared" ca="1" si="440"/>
        <v/>
      </c>
      <c r="PVR249" s="125" t="str">
        <f t="shared" ca="1" si="440"/>
        <v/>
      </c>
      <c r="PVS249" s="125" t="str">
        <f t="shared" ca="1" si="440"/>
        <v/>
      </c>
      <c r="PVT249" s="125" t="str">
        <f t="shared" ca="1" si="440"/>
        <v/>
      </c>
      <c r="PVU249" s="125" t="str">
        <f t="shared" ca="1" si="440"/>
        <v/>
      </c>
      <c r="PVV249" s="125" t="str">
        <f t="shared" ca="1" si="440"/>
        <v/>
      </c>
      <c r="PVW249" s="125" t="str">
        <f t="shared" ca="1" si="440"/>
        <v/>
      </c>
      <c r="PVX249" s="125" t="str">
        <f t="shared" ca="1" si="440"/>
        <v/>
      </c>
      <c r="PVY249" s="125" t="str">
        <f t="shared" ca="1" si="440"/>
        <v/>
      </c>
      <c r="PVZ249" s="125" t="str">
        <f t="shared" ca="1" si="440"/>
        <v/>
      </c>
      <c r="PWA249" s="125" t="str">
        <f t="shared" ca="1" si="440"/>
        <v/>
      </c>
      <c r="PWB249" s="125" t="str">
        <f t="shared" ca="1" si="440"/>
        <v/>
      </c>
      <c r="PWC249" s="125" t="str">
        <f t="shared" ca="1" si="440"/>
        <v/>
      </c>
      <c r="PWD249" s="125" t="str">
        <f t="shared" ca="1" si="440"/>
        <v/>
      </c>
      <c r="PWE249" s="125" t="str">
        <f t="shared" ca="1" si="440"/>
        <v/>
      </c>
      <c r="PWF249" s="125" t="str">
        <f t="shared" ca="1" si="440"/>
        <v/>
      </c>
      <c r="PWG249" s="125" t="str">
        <f t="shared" ca="1" si="440"/>
        <v/>
      </c>
      <c r="PWH249" s="125" t="str">
        <f t="shared" ca="1" si="440"/>
        <v/>
      </c>
      <c r="PWI249" s="125" t="str">
        <f t="shared" ca="1" si="440"/>
        <v/>
      </c>
      <c r="PWJ249" s="125" t="str">
        <f t="shared" ca="1" si="440"/>
        <v/>
      </c>
      <c r="PWK249" s="125" t="str">
        <f t="shared" ca="1" si="440"/>
        <v/>
      </c>
      <c r="PWL249" s="125" t="str">
        <f t="shared" ca="1" si="440"/>
        <v/>
      </c>
      <c r="PWM249" s="125" t="str">
        <f t="shared" ca="1" si="440"/>
        <v/>
      </c>
      <c r="PWN249" s="125" t="str">
        <f t="shared" ca="1" si="440"/>
        <v/>
      </c>
      <c r="PWO249" s="125" t="str">
        <f t="shared" ca="1" si="440"/>
        <v/>
      </c>
      <c r="PWP249" s="125" t="str">
        <f t="shared" ca="1" si="440"/>
        <v/>
      </c>
      <c r="PWQ249" s="125" t="str">
        <f t="shared" ca="1" si="440"/>
        <v/>
      </c>
      <c r="PWR249" s="125" t="str">
        <f t="shared" ca="1" si="440"/>
        <v/>
      </c>
      <c r="PWS249" s="125" t="str">
        <f t="shared" ca="1" si="440"/>
        <v/>
      </c>
      <c r="PWT249" s="125" t="str">
        <f t="shared" ca="1" si="440"/>
        <v/>
      </c>
      <c r="PWU249" s="125" t="str">
        <f t="shared" ca="1" si="440"/>
        <v/>
      </c>
      <c r="PWV249" s="125" t="str">
        <f t="shared" ca="1" si="440"/>
        <v/>
      </c>
      <c r="PWW249" s="125" t="str">
        <f t="shared" ca="1" si="440"/>
        <v/>
      </c>
      <c r="PWX249" s="125" t="str">
        <f t="shared" ca="1" si="440"/>
        <v/>
      </c>
      <c r="PWY249" s="125" t="str">
        <f t="shared" ca="1" si="440"/>
        <v/>
      </c>
      <c r="PWZ249" s="125" t="str">
        <f t="shared" ca="1" si="440"/>
        <v/>
      </c>
      <c r="PXA249" s="125" t="str">
        <f t="shared" ca="1" si="440"/>
        <v/>
      </c>
      <c r="PXB249" s="125" t="str">
        <f t="shared" ca="1" si="440"/>
        <v/>
      </c>
      <c r="PXC249" s="125" t="str">
        <f t="shared" ca="1" si="440"/>
        <v/>
      </c>
      <c r="PXD249" s="125" t="str">
        <f t="shared" ca="1" si="440"/>
        <v/>
      </c>
      <c r="PXE249" s="125" t="str">
        <f t="shared" ca="1" si="440"/>
        <v/>
      </c>
      <c r="PXF249" s="125" t="str">
        <f t="shared" ca="1" si="440"/>
        <v/>
      </c>
      <c r="PXG249" s="125" t="str">
        <f t="shared" ca="1" si="440"/>
        <v/>
      </c>
      <c r="PXH249" s="125" t="str">
        <f t="shared" ca="1" si="440"/>
        <v/>
      </c>
      <c r="PXI249" s="125" t="str">
        <f t="shared" ca="1" si="440"/>
        <v/>
      </c>
      <c r="PXJ249" s="125" t="str">
        <f t="shared" ca="1" si="440"/>
        <v/>
      </c>
      <c r="PXK249" s="125" t="str">
        <f t="shared" ca="1" si="440"/>
        <v/>
      </c>
      <c r="PXL249" s="125" t="str">
        <f t="shared" ca="1" si="440"/>
        <v/>
      </c>
      <c r="PXM249" s="125" t="str">
        <f t="shared" ca="1" si="440"/>
        <v/>
      </c>
      <c r="PXN249" s="125" t="str">
        <f t="shared" ca="1" si="440"/>
        <v/>
      </c>
      <c r="PXO249" s="125" t="str">
        <f t="shared" ca="1" si="440"/>
        <v/>
      </c>
      <c r="PXP249" s="125" t="str">
        <f t="shared" ca="1" si="440"/>
        <v/>
      </c>
      <c r="PXQ249" s="125" t="str">
        <f t="shared" ref="PXQ249:QAB249" ca="1" si="441">IFERROR(INDEX(UNSPSCDes,MATCH(INDIRECT(ADDRESS(ROW(),COLUMN()-1,4)),UNSPSCCode,0)),"")</f>
        <v/>
      </c>
      <c r="PXR249" s="125" t="str">
        <f t="shared" ca="1" si="441"/>
        <v/>
      </c>
      <c r="PXS249" s="125" t="str">
        <f t="shared" ca="1" si="441"/>
        <v/>
      </c>
      <c r="PXT249" s="125" t="str">
        <f t="shared" ca="1" si="441"/>
        <v/>
      </c>
      <c r="PXU249" s="125" t="str">
        <f t="shared" ca="1" si="441"/>
        <v/>
      </c>
      <c r="PXV249" s="125" t="str">
        <f t="shared" ca="1" si="441"/>
        <v/>
      </c>
      <c r="PXW249" s="125" t="str">
        <f t="shared" ca="1" si="441"/>
        <v/>
      </c>
      <c r="PXX249" s="125" t="str">
        <f t="shared" ca="1" si="441"/>
        <v/>
      </c>
      <c r="PXY249" s="125" t="str">
        <f t="shared" ca="1" si="441"/>
        <v/>
      </c>
      <c r="PXZ249" s="125" t="str">
        <f t="shared" ca="1" si="441"/>
        <v/>
      </c>
      <c r="PYA249" s="125" t="str">
        <f t="shared" ca="1" si="441"/>
        <v/>
      </c>
      <c r="PYB249" s="125" t="str">
        <f t="shared" ca="1" si="441"/>
        <v/>
      </c>
      <c r="PYC249" s="125" t="str">
        <f t="shared" ca="1" si="441"/>
        <v/>
      </c>
      <c r="PYD249" s="125" t="str">
        <f t="shared" ca="1" si="441"/>
        <v/>
      </c>
      <c r="PYE249" s="125" t="str">
        <f t="shared" ca="1" si="441"/>
        <v/>
      </c>
      <c r="PYF249" s="125" t="str">
        <f t="shared" ca="1" si="441"/>
        <v/>
      </c>
      <c r="PYG249" s="125" t="str">
        <f t="shared" ca="1" si="441"/>
        <v/>
      </c>
      <c r="PYH249" s="125" t="str">
        <f t="shared" ca="1" si="441"/>
        <v/>
      </c>
      <c r="PYI249" s="125" t="str">
        <f t="shared" ca="1" si="441"/>
        <v/>
      </c>
      <c r="PYJ249" s="125" t="str">
        <f t="shared" ca="1" si="441"/>
        <v/>
      </c>
      <c r="PYK249" s="125" t="str">
        <f t="shared" ca="1" si="441"/>
        <v/>
      </c>
      <c r="PYL249" s="125" t="str">
        <f t="shared" ca="1" si="441"/>
        <v/>
      </c>
      <c r="PYM249" s="125" t="str">
        <f t="shared" ca="1" si="441"/>
        <v/>
      </c>
      <c r="PYN249" s="125" t="str">
        <f t="shared" ca="1" si="441"/>
        <v/>
      </c>
      <c r="PYO249" s="125" t="str">
        <f t="shared" ca="1" si="441"/>
        <v/>
      </c>
      <c r="PYP249" s="125" t="str">
        <f t="shared" ca="1" si="441"/>
        <v/>
      </c>
      <c r="PYQ249" s="125" t="str">
        <f t="shared" ca="1" si="441"/>
        <v/>
      </c>
      <c r="PYR249" s="125" t="str">
        <f t="shared" ca="1" si="441"/>
        <v/>
      </c>
      <c r="PYS249" s="125" t="str">
        <f t="shared" ca="1" si="441"/>
        <v/>
      </c>
      <c r="PYT249" s="125" t="str">
        <f t="shared" ca="1" si="441"/>
        <v/>
      </c>
      <c r="PYU249" s="125" t="str">
        <f t="shared" ca="1" si="441"/>
        <v/>
      </c>
      <c r="PYV249" s="125" t="str">
        <f t="shared" ca="1" si="441"/>
        <v/>
      </c>
      <c r="PYW249" s="125" t="str">
        <f t="shared" ca="1" si="441"/>
        <v/>
      </c>
      <c r="PYX249" s="125" t="str">
        <f t="shared" ca="1" si="441"/>
        <v/>
      </c>
      <c r="PYY249" s="125" t="str">
        <f t="shared" ca="1" si="441"/>
        <v/>
      </c>
      <c r="PYZ249" s="125" t="str">
        <f t="shared" ca="1" si="441"/>
        <v/>
      </c>
      <c r="PZA249" s="125" t="str">
        <f t="shared" ca="1" si="441"/>
        <v/>
      </c>
      <c r="PZB249" s="125" t="str">
        <f t="shared" ca="1" si="441"/>
        <v/>
      </c>
      <c r="PZC249" s="125" t="str">
        <f t="shared" ca="1" si="441"/>
        <v/>
      </c>
      <c r="PZD249" s="125" t="str">
        <f t="shared" ca="1" si="441"/>
        <v/>
      </c>
      <c r="PZE249" s="125" t="str">
        <f t="shared" ca="1" si="441"/>
        <v/>
      </c>
      <c r="PZF249" s="125" t="str">
        <f t="shared" ca="1" si="441"/>
        <v/>
      </c>
      <c r="PZG249" s="125" t="str">
        <f t="shared" ca="1" si="441"/>
        <v/>
      </c>
      <c r="PZH249" s="125" t="str">
        <f t="shared" ca="1" si="441"/>
        <v/>
      </c>
      <c r="PZI249" s="125" t="str">
        <f t="shared" ca="1" si="441"/>
        <v/>
      </c>
      <c r="PZJ249" s="125" t="str">
        <f t="shared" ca="1" si="441"/>
        <v/>
      </c>
      <c r="PZK249" s="125" t="str">
        <f t="shared" ca="1" si="441"/>
        <v/>
      </c>
      <c r="PZL249" s="125" t="str">
        <f t="shared" ca="1" si="441"/>
        <v/>
      </c>
      <c r="PZM249" s="125" t="str">
        <f t="shared" ca="1" si="441"/>
        <v/>
      </c>
      <c r="PZN249" s="125" t="str">
        <f t="shared" ca="1" si="441"/>
        <v/>
      </c>
      <c r="PZO249" s="125" t="str">
        <f t="shared" ca="1" si="441"/>
        <v/>
      </c>
      <c r="PZP249" s="125" t="str">
        <f t="shared" ca="1" si="441"/>
        <v/>
      </c>
      <c r="PZQ249" s="125" t="str">
        <f t="shared" ca="1" si="441"/>
        <v/>
      </c>
      <c r="PZR249" s="125" t="str">
        <f t="shared" ca="1" si="441"/>
        <v/>
      </c>
      <c r="PZS249" s="125" t="str">
        <f t="shared" ca="1" si="441"/>
        <v/>
      </c>
      <c r="PZT249" s="125" t="str">
        <f t="shared" ca="1" si="441"/>
        <v/>
      </c>
      <c r="PZU249" s="125" t="str">
        <f t="shared" ca="1" si="441"/>
        <v/>
      </c>
      <c r="PZV249" s="125" t="str">
        <f t="shared" ca="1" si="441"/>
        <v/>
      </c>
      <c r="PZW249" s="125" t="str">
        <f t="shared" ca="1" si="441"/>
        <v/>
      </c>
      <c r="PZX249" s="125" t="str">
        <f t="shared" ca="1" si="441"/>
        <v/>
      </c>
      <c r="PZY249" s="125" t="str">
        <f t="shared" ca="1" si="441"/>
        <v/>
      </c>
      <c r="PZZ249" s="125" t="str">
        <f t="shared" ca="1" si="441"/>
        <v/>
      </c>
      <c r="QAA249" s="125" t="str">
        <f t="shared" ca="1" si="441"/>
        <v/>
      </c>
      <c r="QAB249" s="125" t="str">
        <f t="shared" ca="1" si="441"/>
        <v/>
      </c>
      <c r="QAC249" s="125" t="str">
        <f t="shared" ref="QAC249:QCN249" ca="1" si="442">IFERROR(INDEX(UNSPSCDes,MATCH(INDIRECT(ADDRESS(ROW(),COLUMN()-1,4)),UNSPSCCode,0)),"")</f>
        <v/>
      </c>
      <c r="QAD249" s="125" t="str">
        <f t="shared" ca="1" si="442"/>
        <v/>
      </c>
      <c r="QAE249" s="125" t="str">
        <f t="shared" ca="1" si="442"/>
        <v/>
      </c>
      <c r="QAF249" s="125" t="str">
        <f t="shared" ca="1" si="442"/>
        <v/>
      </c>
      <c r="QAG249" s="125" t="str">
        <f t="shared" ca="1" si="442"/>
        <v/>
      </c>
      <c r="QAH249" s="125" t="str">
        <f t="shared" ca="1" si="442"/>
        <v/>
      </c>
      <c r="QAI249" s="125" t="str">
        <f t="shared" ca="1" si="442"/>
        <v/>
      </c>
      <c r="QAJ249" s="125" t="str">
        <f t="shared" ca="1" si="442"/>
        <v/>
      </c>
      <c r="QAK249" s="125" t="str">
        <f t="shared" ca="1" si="442"/>
        <v/>
      </c>
      <c r="QAL249" s="125" t="str">
        <f t="shared" ca="1" si="442"/>
        <v/>
      </c>
      <c r="QAM249" s="125" t="str">
        <f t="shared" ca="1" si="442"/>
        <v/>
      </c>
      <c r="QAN249" s="125" t="str">
        <f t="shared" ca="1" si="442"/>
        <v/>
      </c>
      <c r="QAO249" s="125" t="str">
        <f t="shared" ca="1" si="442"/>
        <v/>
      </c>
      <c r="QAP249" s="125" t="str">
        <f t="shared" ca="1" si="442"/>
        <v/>
      </c>
      <c r="QAQ249" s="125" t="str">
        <f t="shared" ca="1" si="442"/>
        <v/>
      </c>
      <c r="QAR249" s="125" t="str">
        <f t="shared" ca="1" si="442"/>
        <v/>
      </c>
      <c r="QAS249" s="125" t="str">
        <f t="shared" ca="1" si="442"/>
        <v/>
      </c>
      <c r="QAT249" s="125" t="str">
        <f t="shared" ca="1" si="442"/>
        <v/>
      </c>
      <c r="QAU249" s="125" t="str">
        <f t="shared" ca="1" si="442"/>
        <v/>
      </c>
      <c r="QAV249" s="125" t="str">
        <f t="shared" ca="1" si="442"/>
        <v/>
      </c>
      <c r="QAW249" s="125" t="str">
        <f t="shared" ca="1" si="442"/>
        <v/>
      </c>
      <c r="QAX249" s="125" t="str">
        <f t="shared" ca="1" si="442"/>
        <v/>
      </c>
      <c r="QAY249" s="125" t="str">
        <f t="shared" ca="1" si="442"/>
        <v/>
      </c>
      <c r="QAZ249" s="125" t="str">
        <f t="shared" ca="1" si="442"/>
        <v/>
      </c>
      <c r="QBA249" s="125" t="str">
        <f t="shared" ca="1" si="442"/>
        <v/>
      </c>
      <c r="QBB249" s="125" t="str">
        <f t="shared" ca="1" si="442"/>
        <v/>
      </c>
      <c r="QBC249" s="125" t="str">
        <f t="shared" ca="1" si="442"/>
        <v/>
      </c>
      <c r="QBD249" s="125" t="str">
        <f t="shared" ca="1" si="442"/>
        <v/>
      </c>
      <c r="QBE249" s="125" t="str">
        <f t="shared" ca="1" si="442"/>
        <v/>
      </c>
      <c r="QBF249" s="125" t="str">
        <f t="shared" ca="1" si="442"/>
        <v/>
      </c>
      <c r="QBG249" s="125" t="str">
        <f t="shared" ca="1" si="442"/>
        <v/>
      </c>
      <c r="QBH249" s="125" t="str">
        <f t="shared" ca="1" si="442"/>
        <v/>
      </c>
      <c r="QBI249" s="125" t="str">
        <f t="shared" ca="1" si="442"/>
        <v/>
      </c>
      <c r="QBJ249" s="125" t="str">
        <f t="shared" ca="1" si="442"/>
        <v/>
      </c>
      <c r="QBK249" s="125" t="str">
        <f t="shared" ca="1" si="442"/>
        <v/>
      </c>
      <c r="QBL249" s="125" t="str">
        <f t="shared" ca="1" si="442"/>
        <v/>
      </c>
      <c r="QBM249" s="125" t="str">
        <f t="shared" ca="1" si="442"/>
        <v/>
      </c>
      <c r="QBN249" s="125" t="str">
        <f t="shared" ca="1" si="442"/>
        <v/>
      </c>
      <c r="QBO249" s="125" t="str">
        <f t="shared" ca="1" si="442"/>
        <v/>
      </c>
      <c r="QBP249" s="125" t="str">
        <f t="shared" ca="1" si="442"/>
        <v/>
      </c>
      <c r="QBQ249" s="125" t="str">
        <f t="shared" ca="1" si="442"/>
        <v/>
      </c>
      <c r="QBR249" s="125" t="str">
        <f t="shared" ca="1" si="442"/>
        <v/>
      </c>
      <c r="QBS249" s="125" t="str">
        <f t="shared" ca="1" si="442"/>
        <v/>
      </c>
      <c r="QBT249" s="125" t="str">
        <f t="shared" ca="1" si="442"/>
        <v/>
      </c>
      <c r="QBU249" s="125" t="str">
        <f t="shared" ca="1" si="442"/>
        <v/>
      </c>
      <c r="QBV249" s="125" t="str">
        <f t="shared" ca="1" si="442"/>
        <v/>
      </c>
      <c r="QBW249" s="125" t="str">
        <f t="shared" ca="1" si="442"/>
        <v/>
      </c>
      <c r="QBX249" s="125" t="str">
        <f t="shared" ca="1" si="442"/>
        <v/>
      </c>
      <c r="QBY249" s="125" t="str">
        <f t="shared" ca="1" si="442"/>
        <v/>
      </c>
      <c r="QBZ249" s="125" t="str">
        <f t="shared" ca="1" si="442"/>
        <v/>
      </c>
      <c r="QCA249" s="125" t="str">
        <f t="shared" ca="1" si="442"/>
        <v/>
      </c>
      <c r="QCB249" s="125" t="str">
        <f t="shared" ca="1" si="442"/>
        <v/>
      </c>
      <c r="QCC249" s="125" t="str">
        <f t="shared" ca="1" si="442"/>
        <v/>
      </c>
      <c r="QCD249" s="125" t="str">
        <f t="shared" ca="1" si="442"/>
        <v/>
      </c>
      <c r="QCE249" s="125" t="str">
        <f t="shared" ca="1" si="442"/>
        <v/>
      </c>
      <c r="QCF249" s="125" t="str">
        <f t="shared" ca="1" si="442"/>
        <v/>
      </c>
      <c r="QCG249" s="125" t="str">
        <f t="shared" ca="1" si="442"/>
        <v/>
      </c>
      <c r="QCH249" s="125" t="str">
        <f t="shared" ca="1" si="442"/>
        <v/>
      </c>
      <c r="QCI249" s="125" t="str">
        <f t="shared" ca="1" si="442"/>
        <v/>
      </c>
      <c r="QCJ249" s="125" t="str">
        <f t="shared" ca="1" si="442"/>
        <v/>
      </c>
      <c r="QCK249" s="125" t="str">
        <f t="shared" ca="1" si="442"/>
        <v/>
      </c>
      <c r="QCL249" s="125" t="str">
        <f t="shared" ca="1" si="442"/>
        <v/>
      </c>
      <c r="QCM249" s="125" t="str">
        <f t="shared" ca="1" si="442"/>
        <v/>
      </c>
      <c r="QCN249" s="125" t="str">
        <f t="shared" ca="1" si="442"/>
        <v/>
      </c>
      <c r="QCO249" s="125" t="str">
        <f t="shared" ref="QCO249:QEZ249" ca="1" si="443">IFERROR(INDEX(UNSPSCDes,MATCH(INDIRECT(ADDRESS(ROW(),COLUMN()-1,4)),UNSPSCCode,0)),"")</f>
        <v/>
      </c>
      <c r="QCP249" s="125" t="str">
        <f t="shared" ca="1" si="443"/>
        <v/>
      </c>
      <c r="QCQ249" s="125" t="str">
        <f t="shared" ca="1" si="443"/>
        <v/>
      </c>
      <c r="QCR249" s="125" t="str">
        <f t="shared" ca="1" si="443"/>
        <v/>
      </c>
      <c r="QCS249" s="125" t="str">
        <f t="shared" ca="1" si="443"/>
        <v/>
      </c>
      <c r="QCT249" s="125" t="str">
        <f t="shared" ca="1" si="443"/>
        <v/>
      </c>
      <c r="QCU249" s="125" t="str">
        <f t="shared" ca="1" si="443"/>
        <v/>
      </c>
      <c r="QCV249" s="125" t="str">
        <f t="shared" ca="1" si="443"/>
        <v/>
      </c>
      <c r="QCW249" s="125" t="str">
        <f t="shared" ca="1" si="443"/>
        <v/>
      </c>
      <c r="QCX249" s="125" t="str">
        <f t="shared" ca="1" si="443"/>
        <v/>
      </c>
      <c r="QCY249" s="125" t="str">
        <f t="shared" ca="1" si="443"/>
        <v/>
      </c>
      <c r="QCZ249" s="125" t="str">
        <f t="shared" ca="1" si="443"/>
        <v/>
      </c>
      <c r="QDA249" s="125" t="str">
        <f t="shared" ca="1" si="443"/>
        <v/>
      </c>
      <c r="QDB249" s="125" t="str">
        <f t="shared" ca="1" si="443"/>
        <v/>
      </c>
      <c r="QDC249" s="125" t="str">
        <f t="shared" ca="1" si="443"/>
        <v/>
      </c>
      <c r="QDD249" s="125" t="str">
        <f t="shared" ca="1" si="443"/>
        <v/>
      </c>
      <c r="QDE249" s="125" t="str">
        <f t="shared" ca="1" si="443"/>
        <v/>
      </c>
      <c r="QDF249" s="125" t="str">
        <f t="shared" ca="1" si="443"/>
        <v/>
      </c>
      <c r="QDG249" s="125" t="str">
        <f t="shared" ca="1" si="443"/>
        <v/>
      </c>
      <c r="QDH249" s="125" t="str">
        <f t="shared" ca="1" si="443"/>
        <v/>
      </c>
      <c r="QDI249" s="125" t="str">
        <f t="shared" ca="1" si="443"/>
        <v/>
      </c>
      <c r="QDJ249" s="125" t="str">
        <f t="shared" ca="1" si="443"/>
        <v/>
      </c>
      <c r="QDK249" s="125" t="str">
        <f t="shared" ca="1" si="443"/>
        <v/>
      </c>
      <c r="QDL249" s="125" t="str">
        <f t="shared" ca="1" si="443"/>
        <v/>
      </c>
      <c r="QDM249" s="125" t="str">
        <f t="shared" ca="1" si="443"/>
        <v/>
      </c>
      <c r="QDN249" s="125" t="str">
        <f t="shared" ca="1" si="443"/>
        <v/>
      </c>
      <c r="QDO249" s="125" t="str">
        <f t="shared" ca="1" si="443"/>
        <v/>
      </c>
      <c r="QDP249" s="125" t="str">
        <f t="shared" ca="1" si="443"/>
        <v/>
      </c>
      <c r="QDQ249" s="125" t="str">
        <f t="shared" ca="1" si="443"/>
        <v/>
      </c>
      <c r="QDR249" s="125" t="str">
        <f t="shared" ca="1" si="443"/>
        <v/>
      </c>
      <c r="QDS249" s="125" t="str">
        <f t="shared" ca="1" si="443"/>
        <v/>
      </c>
      <c r="QDT249" s="125" t="str">
        <f t="shared" ca="1" si="443"/>
        <v/>
      </c>
      <c r="QDU249" s="125" t="str">
        <f t="shared" ca="1" si="443"/>
        <v/>
      </c>
      <c r="QDV249" s="125" t="str">
        <f t="shared" ca="1" si="443"/>
        <v/>
      </c>
      <c r="QDW249" s="125" t="str">
        <f t="shared" ca="1" si="443"/>
        <v/>
      </c>
      <c r="QDX249" s="125" t="str">
        <f t="shared" ca="1" si="443"/>
        <v/>
      </c>
      <c r="QDY249" s="125" t="str">
        <f t="shared" ca="1" si="443"/>
        <v/>
      </c>
      <c r="QDZ249" s="125" t="str">
        <f t="shared" ca="1" si="443"/>
        <v/>
      </c>
      <c r="QEA249" s="125" t="str">
        <f t="shared" ca="1" si="443"/>
        <v/>
      </c>
      <c r="QEB249" s="125" t="str">
        <f t="shared" ca="1" si="443"/>
        <v/>
      </c>
      <c r="QEC249" s="125" t="str">
        <f t="shared" ca="1" si="443"/>
        <v/>
      </c>
      <c r="QED249" s="125" t="str">
        <f t="shared" ca="1" si="443"/>
        <v/>
      </c>
      <c r="QEE249" s="125" t="str">
        <f t="shared" ca="1" si="443"/>
        <v/>
      </c>
      <c r="QEF249" s="125" t="str">
        <f t="shared" ca="1" si="443"/>
        <v/>
      </c>
      <c r="QEG249" s="125" t="str">
        <f t="shared" ca="1" si="443"/>
        <v/>
      </c>
      <c r="QEH249" s="125" t="str">
        <f t="shared" ca="1" si="443"/>
        <v/>
      </c>
      <c r="QEI249" s="125" t="str">
        <f t="shared" ca="1" si="443"/>
        <v/>
      </c>
      <c r="QEJ249" s="125" t="str">
        <f t="shared" ca="1" si="443"/>
        <v/>
      </c>
      <c r="QEK249" s="125" t="str">
        <f t="shared" ca="1" si="443"/>
        <v/>
      </c>
      <c r="QEL249" s="125" t="str">
        <f t="shared" ca="1" si="443"/>
        <v/>
      </c>
      <c r="QEM249" s="125" t="str">
        <f t="shared" ca="1" si="443"/>
        <v/>
      </c>
      <c r="QEN249" s="125" t="str">
        <f t="shared" ca="1" si="443"/>
        <v/>
      </c>
      <c r="QEO249" s="125" t="str">
        <f t="shared" ca="1" si="443"/>
        <v/>
      </c>
      <c r="QEP249" s="125" t="str">
        <f t="shared" ca="1" si="443"/>
        <v/>
      </c>
      <c r="QEQ249" s="125" t="str">
        <f t="shared" ca="1" si="443"/>
        <v/>
      </c>
      <c r="QER249" s="125" t="str">
        <f t="shared" ca="1" si="443"/>
        <v/>
      </c>
      <c r="QES249" s="125" t="str">
        <f t="shared" ca="1" si="443"/>
        <v/>
      </c>
      <c r="QET249" s="125" t="str">
        <f t="shared" ca="1" si="443"/>
        <v/>
      </c>
      <c r="QEU249" s="125" t="str">
        <f t="shared" ca="1" si="443"/>
        <v/>
      </c>
      <c r="QEV249" s="125" t="str">
        <f t="shared" ca="1" si="443"/>
        <v/>
      </c>
      <c r="QEW249" s="125" t="str">
        <f t="shared" ca="1" si="443"/>
        <v/>
      </c>
      <c r="QEX249" s="125" t="str">
        <f t="shared" ca="1" si="443"/>
        <v/>
      </c>
      <c r="QEY249" s="125" t="str">
        <f t="shared" ca="1" si="443"/>
        <v/>
      </c>
      <c r="QEZ249" s="125" t="str">
        <f t="shared" ca="1" si="443"/>
        <v/>
      </c>
      <c r="QFA249" s="125" t="str">
        <f t="shared" ref="QFA249:QHL249" ca="1" si="444">IFERROR(INDEX(UNSPSCDes,MATCH(INDIRECT(ADDRESS(ROW(),COLUMN()-1,4)),UNSPSCCode,0)),"")</f>
        <v/>
      </c>
      <c r="QFB249" s="125" t="str">
        <f t="shared" ca="1" si="444"/>
        <v/>
      </c>
      <c r="QFC249" s="125" t="str">
        <f t="shared" ca="1" si="444"/>
        <v/>
      </c>
      <c r="QFD249" s="125" t="str">
        <f t="shared" ca="1" si="444"/>
        <v/>
      </c>
      <c r="QFE249" s="125" t="str">
        <f t="shared" ca="1" si="444"/>
        <v/>
      </c>
      <c r="QFF249" s="125" t="str">
        <f t="shared" ca="1" si="444"/>
        <v/>
      </c>
      <c r="QFG249" s="125" t="str">
        <f t="shared" ca="1" si="444"/>
        <v/>
      </c>
      <c r="QFH249" s="125" t="str">
        <f t="shared" ca="1" si="444"/>
        <v/>
      </c>
      <c r="QFI249" s="125" t="str">
        <f t="shared" ca="1" si="444"/>
        <v/>
      </c>
      <c r="QFJ249" s="125" t="str">
        <f t="shared" ca="1" si="444"/>
        <v/>
      </c>
      <c r="QFK249" s="125" t="str">
        <f t="shared" ca="1" si="444"/>
        <v/>
      </c>
      <c r="QFL249" s="125" t="str">
        <f t="shared" ca="1" si="444"/>
        <v/>
      </c>
      <c r="QFM249" s="125" t="str">
        <f t="shared" ca="1" si="444"/>
        <v/>
      </c>
      <c r="QFN249" s="125" t="str">
        <f t="shared" ca="1" si="444"/>
        <v/>
      </c>
      <c r="QFO249" s="125" t="str">
        <f t="shared" ca="1" si="444"/>
        <v/>
      </c>
      <c r="QFP249" s="125" t="str">
        <f t="shared" ca="1" si="444"/>
        <v/>
      </c>
      <c r="QFQ249" s="125" t="str">
        <f t="shared" ca="1" si="444"/>
        <v/>
      </c>
      <c r="QFR249" s="125" t="str">
        <f t="shared" ca="1" si="444"/>
        <v/>
      </c>
      <c r="QFS249" s="125" t="str">
        <f t="shared" ca="1" si="444"/>
        <v/>
      </c>
      <c r="QFT249" s="125" t="str">
        <f t="shared" ca="1" si="444"/>
        <v/>
      </c>
      <c r="QFU249" s="125" t="str">
        <f t="shared" ca="1" si="444"/>
        <v/>
      </c>
      <c r="QFV249" s="125" t="str">
        <f t="shared" ca="1" si="444"/>
        <v/>
      </c>
      <c r="QFW249" s="125" t="str">
        <f t="shared" ca="1" si="444"/>
        <v/>
      </c>
      <c r="QFX249" s="125" t="str">
        <f t="shared" ca="1" si="444"/>
        <v/>
      </c>
      <c r="QFY249" s="125" t="str">
        <f t="shared" ca="1" si="444"/>
        <v/>
      </c>
      <c r="QFZ249" s="125" t="str">
        <f t="shared" ca="1" si="444"/>
        <v/>
      </c>
      <c r="QGA249" s="125" t="str">
        <f t="shared" ca="1" si="444"/>
        <v/>
      </c>
      <c r="QGB249" s="125" t="str">
        <f t="shared" ca="1" si="444"/>
        <v/>
      </c>
      <c r="QGC249" s="125" t="str">
        <f t="shared" ca="1" si="444"/>
        <v/>
      </c>
      <c r="QGD249" s="125" t="str">
        <f t="shared" ca="1" si="444"/>
        <v/>
      </c>
      <c r="QGE249" s="125" t="str">
        <f t="shared" ca="1" si="444"/>
        <v/>
      </c>
      <c r="QGF249" s="125" t="str">
        <f t="shared" ca="1" si="444"/>
        <v/>
      </c>
      <c r="QGG249" s="125" t="str">
        <f t="shared" ca="1" si="444"/>
        <v/>
      </c>
      <c r="QGH249" s="125" t="str">
        <f t="shared" ca="1" si="444"/>
        <v/>
      </c>
      <c r="QGI249" s="125" t="str">
        <f t="shared" ca="1" si="444"/>
        <v/>
      </c>
      <c r="QGJ249" s="125" t="str">
        <f t="shared" ca="1" si="444"/>
        <v/>
      </c>
      <c r="QGK249" s="125" t="str">
        <f t="shared" ca="1" si="444"/>
        <v/>
      </c>
      <c r="QGL249" s="125" t="str">
        <f t="shared" ca="1" si="444"/>
        <v/>
      </c>
      <c r="QGM249" s="125" t="str">
        <f t="shared" ca="1" si="444"/>
        <v/>
      </c>
      <c r="QGN249" s="125" t="str">
        <f t="shared" ca="1" si="444"/>
        <v/>
      </c>
      <c r="QGO249" s="125" t="str">
        <f t="shared" ca="1" si="444"/>
        <v/>
      </c>
      <c r="QGP249" s="125" t="str">
        <f t="shared" ca="1" si="444"/>
        <v/>
      </c>
      <c r="QGQ249" s="125" t="str">
        <f t="shared" ca="1" si="444"/>
        <v/>
      </c>
      <c r="QGR249" s="125" t="str">
        <f t="shared" ca="1" si="444"/>
        <v/>
      </c>
      <c r="QGS249" s="125" t="str">
        <f t="shared" ca="1" si="444"/>
        <v/>
      </c>
      <c r="QGT249" s="125" t="str">
        <f t="shared" ca="1" si="444"/>
        <v/>
      </c>
      <c r="QGU249" s="125" t="str">
        <f t="shared" ca="1" si="444"/>
        <v/>
      </c>
      <c r="QGV249" s="125" t="str">
        <f t="shared" ca="1" si="444"/>
        <v/>
      </c>
      <c r="QGW249" s="125" t="str">
        <f t="shared" ca="1" si="444"/>
        <v/>
      </c>
      <c r="QGX249" s="125" t="str">
        <f t="shared" ca="1" si="444"/>
        <v/>
      </c>
      <c r="QGY249" s="125" t="str">
        <f t="shared" ca="1" si="444"/>
        <v/>
      </c>
      <c r="QGZ249" s="125" t="str">
        <f t="shared" ca="1" si="444"/>
        <v/>
      </c>
      <c r="QHA249" s="125" t="str">
        <f t="shared" ca="1" si="444"/>
        <v/>
      </c>
      <c r="QHB249" s="125" t="str">
        <f t="shared" ca="1" si="444"/>
        <v/>
      </c>
      <c r="QHC249" s="125" t="str">
        <f t="shared" ca="1" si="444"/>
        <v/>
      </c>
      <c r="QHD249" s="125" t="str">
        <f t="shared" ca="1" si="444"/>
        <v/>
      </c>
      <c r="QHE249" s="125" t="str">
        <f t="shared" ca="1" si="444"/>
        <v/>
      </c>
      <c r="QHF249" s="125" t="str">
        <f t="shared" ca="1" si="444"/>
        <v/>
      </c>
      <c r="QHG249" s="125" t="str">
        <f t="shared" ca="1" si="444"/>
        <v/>
      </c>
      <c r="QHH249" s="125" t="str">
        <f t="shared" ca="1" si="444"/>
        <v/>
      </c>
      <c r="QHI249" s="125" t="str">
        <f t="shared" ca="1" si="444"/>
        <v/>
      </c>
      <c r="QHJ249" s="125" t="str">
        <f t="shared" ca="1" si="444"/>
        <v/>
      </c>
      <c r="QHK249" s="125" t="str">
        <f t="shared" ca="1" si="444"/>
        <v/>
      </c>
      <c r="QHL249" s="125" t="str">
        <f t="shared" ca="1" si="444"/>
        <v/>
      </c>
      <c r="QHM249" s="125" t="str">
        <f t="shared" ref="QHM249:QJX249" ca="1" si="445">IFERROR(INDEX(UNSPSCDes,MATCH(INDIRECT(ADDRESS(ROW(),COLUMN()-1,4)),UNSPSCCode,0)),"")</f>
        <v/>
      </c>
      <c r="QHN249" s="125" t="str">
        <f t="shared" ca="1" si="445"/>
        <v/>
      </c>
      <c r="QHO249" s="125" t="str">
        <f t="shared" ca="1" si="445"/>
        <v/>
      </c>
      <c r="QHP249" s="125" t="str">
        <f t="shared" ca="1" si="445"/>
        <v/>
      </c>
      <c r="QHQ249" s="125" t="str">
        <f t="shared" ca="1" si="445"/>
        <v/>
      </c>
      <c r="QHR249" s="125" t="str">
        <f t="shared" ca="1" si="445"/>
        <v/>
      </c>
      <c r="QHS249" s="125" t="str">
        <f t="shared" ca="1" si="445"/>
        <v/>
      </c>
      <c r="QHT249" s="125" t="str">
        <f t="shared" ca="1" si="445"/>
        <v/>
      </c>
      <c r="QHU249" s="125" t="str">
        <f t="shared" ca="1" si="445"/>
        <v/>
      </c>
      <c r="QHV249" s="125" t="str">
        <f t="shared" ca="1" si="445"/>
        <v/>
      </c>
      <c r="QHW249" s="125" t="str">
        <f t="shared" ca="1" si="445"/>
        <v/>
      </c>
      <c r="QHX249" s="125" t="str">
        <f t="shared" ca="1" si="445"/>
        <v/>
      </c>
      <c r="QHY249" s="125" t="str">
        <f t="shared" ca="1" si="445"/>
        <v/>
      </c>
      <c r="QHZ249" s="125" t="str">
        <f t="shared" ca="1" si="445"/>
        <v/>
      </c>
      <c r="QIA249" s="125" t="str">
        <f t="shared" ca="1" si="445"/>
        <v/>
      </c>
      <c r="QIB249" s="125" t="str">
        <f t="shared" ca="1" si="445"/>
        <v/>
      </c>
      <c r="QIC249" s="125" t="str">
        <f t="shared" ca="1" si="445"/>
        <v/>
      </c>
      <c r="QID249" s="125" t="str">
        <f t="shared" ca="1" si="445"/>
        <v/>
      </c>
      <c r="QIE249" s="125" t="str">
        <f t="shared" ca="1" si="445"/>
        <v/>
      </c>
      <c r="QIF249" s="125" t="str">
        <f t="shared" ca="1" si="445"/>
        <v/>
      </c>
      <c r="QIG249" s="125" t="str">
        <f t="shared" ca="1" si="445"/>
        <v/>
      </c>
      <c r="QIH249" s="125" t="str">
        <f t="shared" ca="1" si="445"/>
        <v/>
      </c>
      <c r="QII249" s="125" t="str">
        <f t="shared" ca="1" si="445"/>
        <v/>
      </c>
      <c r="QIJ249" s="125" t="str">
        <f t="shared" ca="1" si="445"/>
        <v/>
      </c>
      <c r="QIK249" s="125" t="str">
        <f t="shared" ca="1" si="445"/>
        <v/>
      </c>
      <c r="QIL249" s="125" t="str">
        <f t="shared" ca="1" si="445"/>
        <v/>
      </c>
      <c r="QIM249" s="125" t="str">
        <f t="shared" ca="1" si="445"/>
        <v/>
      </c>
      <c r="QIN249" s="125" t="str">
        <f t="shared" ca="1" si="445"/>
        <v/>
      </c>
      <c r="QIO249" s="125" t="str">
        <f t="shared" ca="1" si="445"/>
        <v/>
      </c>
      <c r="QIP249" s="125" t="str">
        <f t="shared" ca="1" si="445"/>
        <v/>
      </c>
      <c r="QIQ249" s="125" t="str">
        <f t="shared" ca="1" si="445"/>
        <v/>
      </c>
      <c r="QIR249" s="125" t="str">
        <f t="shared" ca="1" si="445"/>
        <v/>
      </c>
      <c r="QIS249" s="125" t="str">
        <f t="shared" ca="1" si="445"/>
        <v/>
      </c>
      <c r="QIT249" s="125" t="str">
        <f t="shared" ca="1" si="445"/>
        <v/>
      </c>
      <c r="QIU249" s="125" t="str">
        <f t="shared" ca="1" si="445"/>
        <v/>
      </c>
      <c r="QIV249" s="125" t="str">
        <f t="shared" ca="1" si="445"/>
        <v/>
      </c>
      <c r="QIW249" s="125" t="str">
        <f t="shared" ca="1" si="445"/>
        <v/>
      </c>
      <c r="QIX249" s="125" t="str">
        <f t="shared" ca="1" si="445"/>
        <v/>
      </c>
      <c r="QIY249" s="125" t="str">
        <f t="shared" ca="1" si="445"/>
        <v/>
      </c>
      <c r="QIZ249" s="125" t="str">
        <f t="shared" ca="1" si="445"/>
        <v/>
      </c>
      <c r="QJA249" s="125" t="str">
        <f t="shared" ca="1" si="445"/>
        <v/>
      </c>
      <c r="QJB249" s="125" t="str">
        <f t="shared" ca="1" si="445"/>
        <v/>
      </c>
      <c r="QJC249" s="125" t="str">
        <f t="shared" ca="1" si="445"/>
        <v/>
      </c>
      <c r="QJD249" s="125" t="str">
        <f t="shared" ca="1" si="445"/>
        <v/>
      </c>
      <c r="QJE249" s="125" t="str">
        <f t="shared" ca="1" si="445"/>
        <v/>
      </c>
      <c r="QJF249" s="125" t="str">
        <f t="shared" ca="1" si="445"/>
        <v/>
      </c>
      <c r="QJG249" s="125" t="str">
        <f t="shared" ca="1" si="445"/>
        <v/>
      </c>
      <c r="QJH249" s="125" t="str">
        <f t="shared" ca="1" si="445"/>
        <v/>
      </c>
      <c r="QJI249" s="125" t="str">
        <f t="shared" ca="1" si="445"/>
        <v/>
      </c>
      <c r="QJJ249" s="125" t="str">
        <f t="shared" ca="1" si="445"/>
        <v/>
      </c>
      <c r="QJK249" s="125" t="str">
        <f t="shared" ca="1" si="445"/>
        <v/>
      </c>
      <c r="QJL249" s="125" t="str">
        <f t="shared" ca="1" si="445"/>
        <v/>
      </c>
      <c r="QJM249" s="125" t="str">
        <f t="shared" ca="1" si="445"/>
        <v/>
      </c>
      <c r="QJN249" s="125" t="str">
        <f t="shared" ca="1" si="445"/>
        <v/>
      </c>
      <c r="QJO249" s="125" t="str">
        <f t="shared" ca="1" si="445"/>
        <v/>
      </c>
      <c r="QJP249" s="125" t="str">
        <f t="shared" ca="1" si="445"/>
        <v/>
      </c>
      <c r="QJQ249" s="125" t="str">
        <f t="shared" ca="1" si="445"/>
        <v/>
      </c>
      <c r="QJR249" s="125" t="str">
        <f t="shared" ca="1" si="445"/>
        <v/>
      </c>
      <c r="QJS249" s="125" t="str">
        <f t="shared" ca="1" si="445"/>
        <v/>
      </c>
      <c r="QJT249" s="125" t="str">
        <f t="shared" ca="1" si="445"/>
        <v/>
      </c>
      <c r="QJU249" s="125" t="str">
        <f t="shared" ca="1" si="445"/>
        <v/>
      </c>
      <c r="QJV249" s="125" t="str">
        <f t="shared" ca="1" si="445"/>
        <v/>
      </c>
      <c r="QJW249" s="125" t="str">
        <f t="shared" ca="1" si="445"/>
        <v/>
      </c>
      <c r="QJX249" s="125" t="str">
        <f t="shared" ca="1" si="445"/>
        <v/>
      </c>
      <c r="QJY249" s="125" t="str">
        <f t="shared" ref="QJY249:QMJ249" ca="1" si="446">IFERROR(INDEX(UNSPSCDes,MATCH(INDIRECT(ADDRESS(ROW(),COLUMN()-1,4)),UNSPSCCode,0)),"")</f>
        <v/>
      </c>
      <c r="QJZ249" s="125" t="str">
        <f t="shared" ca="1" si="446"/>
        <v/>
      </c>
      <c r="QKA249" s="125" t="str">
        <f t="shared" ca="1" si="446"/>
        <v/>
      </c>
      <c r="QKB249" s="125" t="str">
        <f t="shared" ca="1" si="446"/>
        <v/>
      </c>
      <c r="QKC249" s="125" t="str">
        <f t="shared" ca="1" si="446"/>
        <v/>
      </c>
      <c r="QKD249" s="125" t="str">
        <f t="shared" ca="1" si="446"/>
        <v/>
      </c>
      <c r="QKE249" s="125" t="str">
        <f t="shared" ca="1" si="446"/>
        <v/>
      </c>
      <c r="QKF249" s="125" t="str">
        <f t="shared" ca="1" si="446"/>
        <v/>
      </c>
      <c r="QKG249" s="125" t="str">
        <f t="shared" ca="1" si="446"/>
        <v/>
      </c>
      <c r="QKH249" s="125" t="str">
        <f t="shared" ca="1" si="446"/>
        <v/>
      </c>
      <c r="QKI249" s="125" t="str">
        <f t="shared" ca="1" si="446"/>
        <v/>
      </c>
      <c r="QKJ249" s="125" t="str">
        <f t="shared" ca="1" si="446"/>
        <v/>
      </c>
      <c r="QKK249" s="125" t="str">
        <f t="shared" ca="1" si="446"/>
        <v/>
      </c>
      <c r="QKL249" s="125" t="str">
        <f t="shared" ca="1" si="446"/>
        <v/>
      </c>
      <c r="QKM249" s="125" t="str">
        <f t="shared" ca="1" si="446"/>
        <v/>
      </c>
      <c r="QKN249" s="125" t="str">
        <f t="shared" ca="1" si="446"/>
        <v/>
      </c>
      <c r="QKO249" s="125" t="str">
        <f t="shared" ca="1" si="446"/>
        <v/>
      </c>
      <c r="QKP249" s="125" t="str">
        <f t="shared" ca="1" si="446"/>
        <v/>
      </c>
      <c r="QKQ249" s="125" t="str">
        <f t="shared" ca="1" si="446"/>
        <v/>
      </c>
      <c r="QKR249" s="125" t="str">
        <f t="shared" ca="1" si="446"/>
        <v/>
      </c>
      <c r="QKS249" s="125" t="str">
        <f t="shared" ca="1" si="446"/>
        <v/>
      </c>
      <c r="QKT249" s="125" t="str">
        <f t="shared" ca="1" si="446"/>
        <v/>
      </c>
      <c r="QKU249" s="125" t="str">
        <f t="shared" ca="1" si="446"/>
        <v/>
      </c>
      <c r="QKV249" s="125" t="str">
        <f t="shared" ca="1" si="446"/>
        <v/>
      </c>
      <c r="QKW249" s="125" t="str">
        <f t="shared" ca="1" si="446"/>
        <v/>
      </c>
      <c r="QKX249" s="125" t="str">
        <f t="shared" ca="1" si="446"/>
        <v/>
      </c>
      <c r="QKY249" s="125" t="str">
        <f t="shared" ca="1" si="446"/>
        <v/>
      </c>
      <c r="QKZ249" s="125" t="str">
        <f t="shared" ca="1" si="446"/>
        <v/>
      </c>
      <c r="QLA249" s="125" t="str">
        <f t="shared" ca="1" si="446"/>
        <v/>
      </c>
      <c r="QLB249" s="125" t="str">
        <f t="shared" ca="1" si="446"/>
        <v/>
      </c>
      <c r="QLC249" s="125" t="str">
        <f t="shared" ca="1" si="446"/>
        <v/>
      </c>
      <c r="QLD249" s="125" t="str">
        <f t="shared" ca="1" si="446"/>
        <v/>
      </c>
      <c r="QLE249" s="125" t="str">
        <f t="shared" ca="1" si="446"/>
        <v/>
      </c>
      <c r="QLF249" s="125" t="str">
        <f t="shared" ca="1" si="446"/>
        <v/>
      </c>
      <c r="QLG249" s="125" t="str">
        <f t="shared" ca="1" si="446"/>
        <v/>
      </c>
      <c r="QLH249" s="125" t="str">
        <f t="shared" ca="1" si="446"/>
        <v/>
      </c>
      <c r="QLI249" s="125" t="str">
        <f t="shared" ca="1" si="446"/>
        <v/>
      </c>
      <c r="QLJ249" s="125" t="str">
        <f t="shared" ca="1" si="446"/>
        <v/>
      </c>
      <c r="QLK249" s="125" t="str">
        <f t="shared" ca="1" si="446"/>
        <v/>
      </c>
      <c r="QLL249" s="125" t="str">
        <f t="shared" ca="1" si="446"/>
        <v/>
      </c>
      <c r="QLM249" s="125" t="str">
        <f t="shared" ca="1" si="446"/>
        <v/>
      </c>
      <c r="QLN249" s="125" t="str">
        <f t="shared" ca="1" si="446"/>
        <v/>
      </c>
      <c r="QLO249" s="125" t="str">
        <f t="shared" ca="1" si="446"/>
        <v/>
      </c>
      <c r="QLP249" s="125" t="str">
        <f t="shared" ca="1" si="446"/>
        <v/>
      </c>
      <c r="QLQ249" s="125" t="str">
        <f t="shared" ca="1" si="446"/>
        <v/>
      </c>
      <c r="QLR249" s="125" t="str">
        <f t="shared" ca="1" si="446"/>
        <v/>
      </c>
      <c r="QLS249" s="125" t="str">
        <f t="shared" ca="1" si="446"/>
        <v/>
      </c>
      <c r="QLT249" s="125" t="str">
        <f t="shared" ca="1" si="446"/>
        <v/>
      </c>
      <c r="QLU249" s="125" t="str">
        <f t="shared" ca="1" si="446"/>
        <v/>
      </c>
      <c r="QLV249" s="125" t="str">
        <f t="shared" ca="1" si="446"/>
        <v/>
      </c>
      <c r="QLW249" s="125" t="str">
        <f t="shared" ca="1" si="446"/>
        <v/>
      </c>
      <c r="QLX249" s="125" t="str">
        <f t="shared" ca="1" si="446"/>
        <v/>
      </c>
      <c r="QLY249" s="125" t="str">
        <f t="shared" ca="1" si="446"/>
        <v/>
      </c>
      <c r="QLZ249" s="125" t="str">
        <f t="shared" ca="1" si="446"/>
        <v/>
      </c>
      <c r="QMA249" s="125" t="str">
        <f t="shared" ca="1" si="446"/>
        <v/>
      </c>
      <c r="QMB249" s="125" t="str">
        <f t="shared" ca="1" si="446"/>
        <v/>
      </c>
      <c r="QMC249" s="125" t="str">
        <f t="shared" ca="1" si="446"/>
        <v/>
      </c>
      <c r="QMD249" s="125" t="str">
        <f t="shared" ca="1" si="446"/>
        <v/>
      </c>
      <c r="QME249" s="125" t="str">
        <f t="shared" ca="1" si="446"/>
        <v/>
      </c>
      <c r="QMF249" s="125" t="str">
        <f t="shared" ca="1" si="446"/>
        <v/>
      </c>
      <c r="QMG249" s="125" t="str">
        <f t="shared" ca="1" si="446"/>
        <v/>
      </c>
      <c r="QMH249" s="125" t="str">
        <f t="shared" ca="1" si="446"/>
        <v/>
      </c>
      <c r="QMI249" s="125" t="str">
        <f t="shared" ca="1" si="446"/>
        <v/>
      </c>
      <c r="QMJ249" s="125" t="str">
        <f t="shared" ca="1" si="446"/>
        <v/>
      </c>
      <c r="QMK249" s="125" t="str">
        <f t="shared" ref="QMK249:QOV249" ca="1" si="447">IFERROR(INDEX(UNSPSCDes,MATCH(INDIRECT(ADDRESS(ROW(),COLUMN()-1,4)),UNSPSCCode,0)),"")</f>
        <v/>
      </c>
      <c r="QML249" s="125" t="str">
        <f t="shared" ca="1" si="447"/>
        <v/>
      </c>
      <c r="QMM249" s="125" t="str">
        <f t="shared" ca="1" si="447"/>
        <v/>
      </c>
      <c r="QMN249" s="125" t="str">
        <f t="shared" ca="1" si="447"/>
        <v/>
      </c>
      <c r="QMO249" s="125" t="str">
        <f t="shared" ca="1" si="447"/>
        <v/>
      </c>
      <c r="QMP249" s="125" t="str">
        <f t="shared" ca="1" si="447"/>
        <v/>
      </c>
      <c r="QMQ249" s="125" t="str">
        <f t="shared" ca="1" si="447"/>
        <v/>
      </c>
      <c r="QMR249" s="125" t="str">
        <f t="shared" ca="1" si="447"/>
        <v/>
      </c>
      <c r="QMS249" s="125" t="str">
        <f t="shared" ca="1" si="447"/>
        <v/>
      </c>
      <c r="QMT249" s="125" t="str">
        <f t="shared" ca="1" si="447"/>
        <v/>
      </c>
      <c r="QMU249" s="125" t="str">
        <f t="shared" ca="1" si="447"/>
        <v/>
      </c>
      <c r="QMV249" s="125" t="str">
        <f t="shared" ca="1" si="447"/>
        <v/>
      </c>
      <c r="QMW249" s="125" t="str">
        <f t="shared" ca="1" si="447"/>
        <v/>
      </c>
      <c r="QMX249" s="125" t="str">
        <f t="shared" ca="1" si="447"/>
        <v/>
      </c>
      <c r="QMY249" s="125" t="str">
        <f t="shared" ca="1" si="447"/>
        <v/>
      </c>
      <c r="QMZ249" s="125" t="str">
        <f t="shared" ca="1" si="447"/>
        <v/>
      </c>
      <c r="QNA249" s="125" t="str">
        <f t="shared" ca="1" si="447"/>
        <v/>
      </c>
      <c r="QNB249" s="125" t="str">
        <f t="shared" ca="1" si="447"/>
        <v/>
      </c>
      <c r="QNC249" s="125" t="str">
        <f t="shared" ca="1" si="447"/>
        <v/>
      </c>
      <c r="QND249" s="125" t="str">
        <f t="shared" ca="1" si="447"/>
        <v/>
      </c>
      <c r="QNE249" s="125" t="str">
        <f t="shared" ca="1" si="447"/>
        <v/>
      </c>
      <c r="QNF249" s="125" t="str">
        <f t="shared" ca="1" si="447"/>
        <v/>
      </c>
      <c r="QNG249" s="125" t="str">
        <f t="shared" ca="1" si="447"/>
        <v/>
      </c>
      <c r="QNH249" s="125" t="str">
        <f t="shared" ca="1" si="447"/>
        <v/>
      </c>
      <c r="QNI249" s="125" t="str">
        <f t="shared" ca="1" si="447"/>
        <v/>
      </c>
      <c r="QNJ249" s="125" t="str">
        <f t="shared" ca="1" si="447"/>
        <v/>
      </c>
      <c r="QNK249" s="125" t="str">
        <f t="shared" ca="1" si="447"/>
        <v/>
      </c>
      <c r="QNL249" s="125" t="str">
        <f t="shared" ca="1" si="447"/>
        <v/>
      </c>
      <c r="QNM249" s="125" t="str">
        <f t="shared" ca="1" si="447"/>
        <v/>
      </c>
      <c r="QNN249" s="125" t="str">
        <f t="shared" ca="1" si="447"/>
        <v/>
      </c>
      <c r="QNO249" s="125" t="str">
        <f t="shared" ca="1" si="447"/>
        <v/>
      </c>
      <c r="QNP249" s="125" t="str">
        <f t="shared" ca="1" si="447"/>
        <v/>
      </c>
      <c r="QNQ249" s="125" t="str">
        <f t="shared" ca="1" si="447"/>
        <v/>
      </c>
      <c r="QNR249" s="125" t="str">
        <f t="shared" ca="1" si="447"/>
        <v/>
      </c>
      <c r="QNS249" s="125" t="str">
        <f t="shared" ca="1" si="447"/>
        <v/>
      </c>
      <c r="QNT249" s="125" t="str">
        <f t="shared" ca="1" si="447"/>
        <v/>
      </c>
      <c r="QNU249" s="125" t="str">
        <f t="shared" ca="1" si="447"/>
        <v/>
      </c>
      <c r="QNV249" s="125" t="str">
        <f t="shared" ca="1" si="447"/>
        <v/>
      </c>
      <c r="QNW249" s="125" t="str">
        <f t="shared" ca="1" si="447"/>
        <v/>
      </c>
      <c r="QNX249" s="125" t="str">
        <f t="shared" ca="1" si="447"/>
        <v/>
      </c>
      <c r="QNY249" s="125" t="str">
        <f t="shared" ca="1" si="447"/>
        <v/>
      </c>
      <c r="QNZ249" s="125" t="str">
        <f t="shared" ca="1" si="447"/>
        <v/>
      </c>
      <c r="QOA249" s="125" t="str">
        <f t="shared" ca="1" si="447"/>
        <v/>
      </c>
      <c r="QOB249" s="125" t="str">
        <f t="shared" ca="1" si="447"/>
        <v/>
      </c>
      <c r="QOC249" s="125" t="str">
        <f t="shared" ca="1" si="447"/>
        <v/>
      </c>
      <c r="QOD249" s="125" t="str">
        <f t="shared" ca="1" si="447"/>
        <v/>
      </c>
      <c r="QOE249" s="125" t="str">
        <f t="shared" ca="1" si="447"/>
        <v/>
      </c>
      <c r="QOF249" s="125" t="str">
        <f t="shared" ca="1" si="447"/>
        <v/>
      </c>
      <c r="QOG249" s="125" t="str">
        <f t="shared" ca="1" si="447"/>
        <v/>
      </c>
      <c r="QOH249" s="125" t="str">
        <f t="shared" ca="1" si="447"/>
        <v/>
      </c>
      <c r="QOI249" s="125" t="str">
        <f t="shared" ca="1" si="447"/>
        <v/>
      </c>
      <c r="QOJ249" s="125" t="str">
        <f t="shared" ca="1" si="447"/>
        <v/>
      </c>
      <c r="QOK249" s="125" t="str">
        <f t="shared" ca="1" si="447"/>
        <v/>
      </c>
      <c r="QOL249" s="125" t="str">
        <f t="shared" ca="1" si="447"/>
        <v/>
      </c>
      <c r="QOM249" s="125" t="str">
        <f t="shared" ca="1" si="447"/>
        <v/>
      </c>
      <c r="QON249" s="125" t="str">
        <f t="shared" ca="1" si="447"/>
        <v/>
      </c>
      <c r="QOO249" s="125" t="str">
        <f t="shared" ca="1" si="447"/>
        <v/>
      </c>
      <c r="QOP249" s="125" t="str">
        <f t="shared" ca="1" si="447"/>
        <v/>
      </c>
      <c r="QOQ249" s="125" t="str">
        <f t="shared" ca="1" si="447"/>
        <v/>
      </c>
      <c r="QOR249" s="125" t="str">
        <f t="shared" ca="1" si="447"/>
        <v/>
      </c>
      <c r="QOS249" s="125" t="str">
        <f t="shared" ca="1" si="447"/>
        <v/>
      </c>
      <c r="QOT249" s="125" t="str">
        <f t="shared" ca="1" si="447"/>
        <v/>
      </c>
      <c r="QOU249" s="125" t="str">
        <f t="shared" ca="1" si="447"/>
        <v/>
      </c>
      <c r="QOV249" s="125" t="str">
        <f t="shared" ca="1" si="447"/>
        <v/>
      </c>
      <c r="QOW249" s="125" t="str">
        <f t="shared" ref="QOW249:QRH249" ca="1" si="448">IFERROR(INDEX(UNSPSCDes,MATCH(INDIRECT(ADDRESS(ROW(),COLUMN()-1,4)),UNSPSCCode,0)),"")</f>
        <v/>
      </c>
      <c r="QOX249" s="125" t="str">
        <f t="shared" ca="1" si="448"/>
        <v/>
      </c>
      <c r="QOY249" s="125" t="str">
        <f t="shared" ca="1" si="448"/>
        <v/>
      </c>
      <c r="QOZ249" s="125" t="str">
        <f t="shared" ca="1" si="448"/>
        <v/>
      </c>
      <c r="QPA249" s="125" t="str">
        <f t="shared" ca="1" si="448"/>
        <v/>
      </c>
      <c r="QPB249" s="125" t="str">
        <f t="shared" ca="1" si="448"/>
        <v/>
      </c>
      <c r="QPC249" s="125" t="str">
        <f t="shared" ca="1" si="448"/>
        <v/>
      </c>
      <c r="QPD249" s="125" t="str">
        <f t="shared" ca="1" si="448"/>
        <v/>
      </c>
      <c r="QPE249" s="125" t="str">
        <f t="shared" ca="1" si="448"/>
        <v/>
      </c>
      <c r="QPF249" s="125" t="str">
        <f t="shared" ca="1" si="448"/>
        <v/>
      </c>
      <c r="QPG249" s="125" t="str">
        <f t="shared" ca="1" si="448"/>
        <v/>
      </c>
      <c r="QPH249" s="125" t="str">
        <f t="shared" ca="1" si="448"/>
        <v/>
      </c>
      <c r="QPI249" s="125" t="str">
        <f t="shared" ca="1" si="448"/>
        <v/>
      </c>
      <c r="QPJ249" s="125" t="str">
        <f t="shared" ca="1" si="448"/>
        <v/>
      </c>
      <c r="QPK249" s="125" t="str">
        <f t="shared" ca="1" si="448"/>
        <v/>
      </c>
      <c r="QPL249" s="125" t="str">
        <f t="shared" ca="1" si="448"/>
        <v/>
      </c>
      <c r="QPM249" s="125" t="str">
        <f t="shared" ca="1" si="448"/>
        <v/>
      </c>
      <c r="QPN249" s="125" t="str">
        <f t="shared" ca="1" si="448"/>
        <v/>
      </c>
      <c r="QPO249" s="125" t="str">
        <f t="shared" ca="1" si="448"/>
        <v/>
      </c>
      <c r="QPP249" s="125" t="str">
        <f t="shared" ca="1" si="448"/>
        <v/>
      </c>
      <c r="QPQ249" s="125" t="str">
        <f t="shared" ca="1" si="448"/>
        <v/>
      </c>
      <c r="QPR249" s="125" t="str">
        <f t="shared" ca="1" si="448"/>
        <v/>
      </c>
      <c r="QPS249" s="125" t="str">
        <f t="shared" ca="1" si="448"/>
        <v/>
      </c>
      <c r="QPT249" s="125" t="str">
        <f t="shared" ca="1" si="448"/>
        <v/>
      </c>
      <c r="QPU249" s="125" t="str">
        <f t="shared" ca="1" si="448"/>
        <v/>
      </c>
      <c r="QPV249" s="125" t="str">
        <f t="shared" ca="1" si="448"/>
        <v/>
      </c>
      <c r="QPW249" s="125" t="str">
        <f t="shared" ca="1" si="448"/>
        <v/>
      </c>
      <c r="QPX249" s="125" t="str">
        <f t="shared" ca="1" si="448"/>
        <v/>
      </c>
      <c r="QPY249" s="125" t="str">
        <f t="shared" ca="1" si="448"/>
        <v/>
      </c>
      <c r="QPZ249" s="125" t="str">
        <f t="shared" ca="1" si="448"/>
        <v/>
      </c>
      <c r="QQA249" s="125" t="str">
        <f t="shared" ca="1" si="448"/>
        <v/>
      </c>
      <c r="QQB249" s="125" t="str">
        <f t="shared" ca="1" si="448"/>
        <v/>
      </c>
      <c r="QQC249" s="125" t="str">
        <f t="shared" ca="1" si="448"/>
        <v/>
      </c>
      <c r="QQD249" s="125" t="str">
        <f t="shared" ca="1" si="448"/>
        <v/>
      </c>
      <c r="QQE249" s="125" t="str">
        <f t="shared" ca="1" si="448"/>
        <v/>
      </c>
      <c r="QQF249" s="125" t="str">
        <f t="shared" ca="1" si="448"/>
        <v/>
      </c>
      <c r="QQG249" s="125" t="str">
        <f t="shared" ca="1" si="448"/>
        <v/>
      </c>
      <c r="QQH249" s="125" t="str">
        <f t="shared" ca="1" si="448"/>
        <v/>
      </c>
      <c r="QQI249" s="125" t="str">
        <f t="shared" ca="1" si="448"/>
        <v/>
      </c>
      <c r="QQJ249" s="125" t="str">
        <f t="shared" ca="1" si="448"/>
        <v/>
      </c>
      <c r="QQK249" s="125" t="str">
        <f t="shared" ca="1" si="448"/>
        <v/>
      </c>
      <c r="QQL249" s="125" t="str">
        <f t="shared" ca="1" si="448"/>
        <v/>
      </c>
      <c r="QQM249" s="125" t="str">
        <f t="shared" ca="1" si="448"/>
        <v/>
      </c>
      <c r="QQN249" s="125" t="str">
        <f t="shared" ca="1" si="448"/>
        <v/>
      </c>
      <c r="QQO249" s="125" t="str">
        <f t="shared" ca="1" si="448"/>
        <v/>
      </c>
      <c r="QQP249" s="125" t="str">
        <f t="shared" ca="1" si="448"/>
        <v/>
      </c>
      <c r="QQQ249" s="125" t="str">
        <f t="shared" ca="1" si="448"/>
        <v/>
      </c>
      <c r="QQR249" s="125" t="str">
        <f t="shared" ca="1" si="448"/>
        <v/>
      </c>
      <c r="QQS249" s="125" t="str">
        <f t="shared" ca="1" si="448"/>
        <v/>
      </c>
      <c r="QQT249" s="125" t="str">
        <f t="shared" ca="1" si="448"/>
        <v/>
      </c>
      <c r="QQU249" s="125" t="str">
        <f t="shared" ca="1" si="448"/>
        <v/>
      </c>
      <c r="QQV249" s="125" t="str">
        <f t="shared" ca="1" si="448"/>
        <v/>
      </c>
      <c r="QQW249" s="125" t="str">
        <f t="shared" ca="1" si="448"/>
        <v/>
      </c>
      <c r="QQX249" s="125" t="str">
        <f t="shared" ca="1" si="448"/>
        <v/>
      </c>
      <c r="QQY249" s="125" t="str">
        <f t="shared" ca="1" si="448"/>
        <v/>
      </c>
      <c r="QQZ249" s="125" t="str">
        <f t="shared" ca="1" si="448"/>
        <v/>
      </c>
      <c r="QRA249" s="125" t="str">
        <f t="shared" ca="1" si="448"/>
        <v/>
      </c>
      <c r="QRB249" s="125" t="str">
        <f t="shared" ca="1" si="448"/>
        <v/>
      </c>
      <c r="QRC249" s="125" t="str">
        <f t="shared" ca="1" si="448"/>
        <v/>
      </c>
      <c r="QRD249" s="125" t="str">
        <f t="shared" ca="1" si="448"/>
        <v/>
      </c>
      <c r="QRE249" s="125" t="str">
        <f t="shared" ca="1" si="448"/>
        <v/>
      </c>
      <c r="QRF249" s="125" t="str">
        <f t="shared" ca="1" si="448"/>
        <v/>
      </c>
      <c r="QRG249" s="125" t="str">
        <f t="shared" ca="1" si="448"/>
        <v/>
      </c>
      <c r="QRH249" s="125" t="str">
        <f t="shared" ca="1" si="448"/>
        <v/>
      </c>
      <c r="QRI249" s="125" t="str">
        <f t="shared" ref="QRI249:QTT249" ca="1" si="449">IFERROR(INDEX(UNSPSCDes,MATCH(INDIRECT(ADDRESS(ROW(),COLUMN()-1,4)),UNSPSCCode,0)),"")</f>
        <v/>
      </c>
      <c r="QRJ249" s="125" t="str">
        <f t="shared" ca="1" si="449"/>
        <v/>
      </c>
      <c r="QRK249" s="125" t="str">
        <f t="shared" ca="1" si="449"/>
        <v/>
      </c>
      <c r="QRL249" s="125" t="str">
        <f t="shared" ca="1" si="449"/>
        <v/>
      </c>
      <c r="QRM249" s="125" t="str">
        <f t="shared" ca="1" si="449"/>
        <v/>
      </c>
      <c r="QRN249" s="125" t="str">
        <f t="shared" ca="1" si="449"/>
        <v/>
      </c>
      <c r="QRO249" s="125" t="str">
        <f t="shared" ca="1" si="449"/>
        <v/>
      </c>
      <c r="QRP249" s="125" t="str">
        <f t="shared" ca="1" si="449"/>
        <v/>
      </c>
      <c r="QRQ249" s="125" t="str">
        <f t="shared" ca="1" si="449"/>
        <v/>
      </c>
      <c r="QRR249" s="125" t="str">
        <f t="shared" ca="1" si="449"/>
        <v/>
      </c>
      <c r="QRS249" s="125" t="str">
        <f t="shared" ca="1" si="449"/>
        <v/>
      </c>
      <c r="QRT249" s="125" t="str">
        <f t="shared" ca="1" si="449"/>
        <v/>
      </c>
      <c r="QRU249" s="125" t="str">
        <f t="shared" ca="1" si="449"/>
        <v/>
      </c>
      <c r="QRV249" s="125" t="str">
        <f t="shared" ca="1" si="449"/>
        <v/>
      </c>
      <c r="QRW249" s="125" t="str">
        <f t="shared" ca="1" si="449"/>
        <v/>
      </c>
      <c r="QRX249" s="125" t="str">
        <f t="shared" ca="1" si="449"/>
        <v/>
      </c>
      <c r="QRY249" s="125" t="str">
        <f t="shared" ca="1" si="449"/>
        <v/>
      </c>
      <c r="QRZ249" s="125" t="str">
        <f t="shared" ca="1" si="449"/>
        <v/>
      </c>
      <c r="QSA249" s="125" t="str">
        <f t="shared" ca="1" si="449"/>
        <v/>
      </c>
      <c r="QSB249" s="125" t="str">
        <f t="shared" ca="1" si="449"/>
        <v/>
      </c>
      <c r="QSC249" s="125" t="str">
        <f t="shared" ca="1" si="449"/>
        <v/>
      </c>
      <c r="QSD249" s="125" t="str">
        <f t="shared" ca="1" si="449"/>
        <v/>
      </c>
      <c r="QSE249" s="125" t="str">
        <f t="shared" ca="1" si="449"/>
        <v/>
      </c>
      <c r="QSF249" s="125" t="str">
        <f t="shared" ca="1" si="449"/>
        <v/>
      </c>
      <c r="QSG249" s="125" t="str">
        <f t="shared" ca="1" si="449"/>
        <v/>
      </c>
      <c r="QSH249" s="125" t="str">
        <f t="shared" ca="1" si="449"/>
        <v/>
      </c>
      <c r="QSI249" s="125" t="str">
        <f t="shared" ca="1" si="449"/>
        <v/>
      </c>
      <c r="QSJ249" s="125" t="str">
        <f t="shared" ca="1" si="449"/>
        <v/>
      </c>
      <c r="QSK249" s="125" t="str">
        <f t="shared" ca="1" si="449"/>
        <v/>
      </c>
      <c r="QSL249" s="125" t="str">
        <f t="shared" ca="1" si="449"/>
        <v/>
      </c>
      <c r="QSM249" s="125" t="str">
        <f t="shared" ca="1" si="449"/>
        <v/>
      </c>
      <c r="QSN249" s="125" t="str">
        <f t="shared" ca="1" si="449"/>
        <v/>
      </c>
      <c r="QSO249" s="125" t="str">
        <f t="shared" ca="1" si="449"/>
        <v/>
      </c>
      <c r="QSP249" s="125" t="str">
        <f t="shared" ca="1" si="449"/>
        <v/>
      </c>
      <c r="QSQ249" s="125" t="str">
        <f t="shared" ca="1" si="449"/>
        <v/>
      </c>
      <c r="QSR249" s="125" t="str">
        <f t="shared" ca="1" si="449"/>
        <v/>
      </c>
      <c r="QSS249" s="125" t="str">
        <f t="shared" ca="1" si="449"/>
        <v/>
      </c>
      <c r="QST249" s="125" t="str">
        <f t="shared" ca="1" si="449"/>
        <v/>
      </c>
      <c r="QSU249" s="125" t="str">
        <f t="shared" ca="1" si="449"/>
        <v/>
      </c>
      <c r="QSV249" s="125" t="str">
        <f t="shared" ca="1" si="449"/>
        <v/>
      </c>
      <c r="QSW249" s="125" t="str">
        <f t="shared" ca="1" si="449"/>
        <v/>
      </c>
      <c r="QSX249" s="125" t="str">
        <f t="shared" ca="1" si="449"/>
        <v/>
      </c>
      <c r="QSY249" s="125" t="str">
        <f t="shared" ca="1" si="449"/>
        <v/>
      </c>
      <c r="QSZ249" s="125" t="str">
        <f t="shared" ca="1" si="449"/>
        <v/>
      </c>
      <c r="QTA249" s="125" t="str">
        <f t="shared" ca="1" si="449"/>
        <v/>
      </c>
      <c r="QTB249" s="125" t="str">
        <f t="shared" ca="1" si="449"/>
        <v/>
      </c>
      <c r="QTC249" s="125" t="str">
        <f t="shared" ca="1" si="449"/>
        <v/>
      </c>
      <c r="QTD249" s="125" t="str">
        <f t="shared" ca="1" si="449"/>
        <v/>
      </c>
      <c r="QTE249" s="125" t="str">
        <f t="shared" ca="1" si="449"/>
        <v/>
      </c>
      <c r="QTF249" s="125" t="str">
        <f t="shared" ca="1" si="449"/>
        <v/>
      </c>
      <c r="QTG249" s="125" t="str">
        <f t="shared" ca="1" si="449"/>
        <v/>
      </c>
      <c r="QTH249" s="125" t="str">
        <f t="shared" ca="1" si="449"/>
        <v/>
      </c>
      <c r="QTI249" s="125" t="str">
        <f t="shared" ca="1" si="449"/>
        <v/>
      </c>
      <c r="QTJ249" s="125" t="str">
        <f t="shared" ca="1" si="449"/>
        <v/>
      </c>
      <c r="QTK249" s="125" t="str">
        <f t="shared" ca="1" si="449"/>
        <v/>
      </c>
      <c r="QTL249" s="125" t="str">
        <f t="shared" ca="1" si="449"/>
        <v/>
      </c>
      <c r="QTM249" s="125" t="str">
        <f t="shared" ca="1" si="449"/>
        <v/>
      </c>
      <c r="QTN249" s="125" t="str">
        <f t="shared" ca="1" si="449"/>
        <v/>
      </c>
      <c r="QTO249" s="125" t="str">
        <f t="shared" ca="1" si="449"/>
        <v/>
      </c>
      <c r="QTP249" s="125" t="str">
        <f t="shared" ca="1" si="449"/>
        <v/>
      </c>
      <c r="QTQ249" s="125" t="str">
        <f t="shared" ca="1" si="449"/>
        <v/>
      </c>
      <c r="QTR249" s="125" t="str">
        <f t="shared" ca="1" si="449"/>
        <v/>
      </c>
      <c r="QTS249" s="125" t="str">
        <f t="shared" ca="1" si="449"/>
        <v/>
      </c>
      <c r="QTT249" s="125" t="str">
        <f t="shared" ca="1" si="449"/>
        <v/>
      </c>
      <c r="QTU249" s="125" t="str">
        <f t="shared" ref="QTU249:QWF249" ca="1" si="450">IFERROR(INDEX(UNSPSCDes,MATCH(INDIRECT(ADDRESS(ROW(),COLUMN()-1,4)),UNSPSCCode,0)),"")</f>
        <v/>
      </c>
      <c r="QTV249" s="125" t="str">
        <f t="shared" ca="1" si="450"/>
        <v/>
      </c>
      <c r="QTW249" s="125" t="str">
        <f t="shared" ca="1" si="450"/>
        <v/>
      </c>
      <c r="QTX249" s="125" t="str">
        <f t="shared" ca="1" si="450"/>
        <v/>
      </c>
      <c r="QTY249" s="125" t="str">
        <f t="shared" ca="1" si="450"/>
        <v/>
      </c>
      <c r="QTZ249" s="125" t="str">
        <f t="shared" ca="1" si="450"/>
        <v/>
      </c>
      <c r="QUA249" s="125" t="str">
        <f t="shared" ca="1" si="450"/>
        <v/>
      </c>
      <c r="QUB249" s="125" t="str">
        <f t="shared" ca="1" si="450"/>
        <v/>
      </c>
      <c r="QUC249" s="125" t="str">
        <f t="shared" ca="1" si="450"/>
        <v/>
      </c>
      <c r="QUD249" s="125" t="str">
        <f t="shared" ca="1" si="450"/>
        <v/>
      </c>
      <c r="QUE249" s="125" t="str">
        <f t="shared" ca="1" si="450"/>
        <v/>
      </c>
      <c r="QUF249" s="125" t="str">
        <f t="shared" ca="1" si="450"/>
        <v/>
      </c>
      <c r="QUG249" s="125" t="str">
        <f t="shared" ca="1" si="450"/>
        <v/>
      </c>
      <c r="QUH249" s="125" t="str">
        <f t="shared" ca="1" si="450"/>
        <v/>
      </c>
      <c r="QUI249" s="125" t="str">
        <f t="shared" ca="1" si="450"/>
        <v/>
      </c>
      <c r="QUJ249" s="125" t="str">
        <f t="shared" ca="1" si="450"/>
        <v/>
      </c>
      <c r="QUK249" s="125" t="str">
        <f t="shared" ca="1" si="450"/>
        <v/>
      </c>
      <c r="QUL249" s="125" t="str">
        <f t="shared" ca="1" si="450"/>
        <v/>
      </c>
      <c r="QUM249" s="125" t="str">
        <f t="shared" ca="1" si="450"/>
        <v/>
      </c>
      <c r="QUN249" s="125" t="str">
        <f t="shared" ca="1" si="450"/>
        <v/>
      </c>
      <c r="QUO249" s="125" t="str">
        <f t="shared" ca="1" si="450"/>
        <v/>
      </c>
      <c r="QUP249" s="125" t="str">
        <f t="shared" ca="1" si="450"/>
        <v/>
      </c>
      <c r="QUQ249" s="125" t="str">
        <f t="shared" ca="1" si="450"/>
        <v/>
      </c>
      <c r="QUR249" s="125" t="str">
        <f t="shared" ca="1" si="450"/>
        <v/>
      </c>
      <c r="QUS249" s="125" t="str">
        <f t="shared" ca="1" si="450"/>
        <v/>
      </c>
      <c r="QUT249" s="125" t="str">
        <f t="shared" ca="1" si="450"/>
        <v/>
      </c>
      <c r="QUU249" s="125" t="str">
        <f t="shared" ca="1" si="450"/>
        <v/>
      </c>
      <c r="QUV249" s="125" t="str">
        <f t="shared" ca="1" si="450"/>
        <v/>
      </c>
      <c r="QUW249" s="125" t="str">
        <f t="shared" ca="1" si="450"/>
        <v/>
      </c>
      <c r="QUX249" s="125" t="str">
        <f t="shared" ca="1" si="450"/>
        <v/>
      </c>
      <c r="QUY249" s="125" t="str">
        <f t="shared" ca="1" si="450"/>
        <v/>
      </c>
      <c r="QUZ249" s="125" t="str">
        <f t="shared" ca="1" si="450"/>
        <v/>
      </c>
      <c r="QVA249" s="125" t="str">
        <f t="shared" ca="1" si="450"/>
        <v/>
      </c>
      <c r="QVB249" s="125" t="str">
        <f t="shared" ca="1" si="450"/>
        <v/>
      </c>
      <c r="QVC249" s="125" t="str">
        <f t="shared" ca="1" si="450"/>
        <v/>
      </c>
      <c r="QVD249" s="125" t="str">
        <f t="shared" ca="1" si="450"/>
        <v/>
      </c>
      <c r="QVE249" s="125" t="str">
        <f t="shared" ca="1" si="450"/>
        <v/>
      </c>
      <c r="QVF249" s="125" t="str">
        <f t="shared" ca="1" si="450"/>
        <v/>
      </c>
      <c r="QVG249" s="125" t="str">
        <f t="shared" ca="1" si="450"/>
        <v/>
      </c>
      <c r="QVH249" s="125" t="str">
        <f t="shared" ca="1" si="450"/>
        <v/>
      </c>
      <c r="QVI249" s="125" t="str">
        <f t="shared" ca="1" si="450"/>
        <v/>
      </c>
      <c r="QVJ249" s="125" t="str">
        <f t="shared" ca="1" si="450"/>
        <v/>
      </c>
      <c r="QVK249" s="125" t="str">
        <f t="shared" ca="1" si="450"/>
        <v/>
      </c>
      <c r="QVL249" s="125" t="str">
        <f t="shared" ca="1" si="450"/>
        <v/>
      </c>
      <c r="QVM249" s="125" t="str">
        <f t="shared" ca="1" si="450"/>
        <v/>
      </c>
      <c r="QVN249" s="125" t="str">
        <f t="shared" ca="1" si="450"/>
        <v/>
      </c>
      <c r="QVO249" s="125" t="str">
        <f t="shared" ca="1" si="450"/>
        <v/>
      </c>
      <c r="QVP249" s="125" t="str">
        <f t="shared" ca="1" si="450"/>
        <v/>
      </c>
      <c r="QVQ249" s="125" t="str">
        <f t="shared" ca="1" si="450"/>
        <v/>
      </c>
      <c r="QVR249" s="125" t="str">
        <f t="shared" ca="1" si="450"/>
        <v/>
      </c>
      <c r="QVS249" s="125" t="str">
        <f t="shared" ca="1" si="450"/>
        <v/>
      </c>
      <c r="QVT249" s="125" t="str">
        <f t="shared" ca="1" si="450"/>
        <v/>
      </c>
      <c r="QVU249" s="125" t="str">
        <f t="shared" ca="1" si="450"/>
        <v/>
      </c>
      <c r="QVV249" s="125" t="str">
        <f t="shared" ca="1" si="450"/>
        <v/>
      </c>
      <c r="QVW249" s="125" t="str">
        <f t="shared" ca="1" si="450"/>
        <v/>
      </c>
      <c r="QVX249" s="125" t="str">
        <f t="shared" ca="1" si="450"/>
        <v/>
      </c>
      <c r="QVY249" s="125" t="str">
        <f t="shared" ca="1" si="450"/>
        <v/>
      </c>
      <c r="QVZ249" s="125" t="str">
        <f t="shared" ca="1" si="450"/>
        <v/>
      </c>
      <c r="QWA249" s="125" t="str">
        <f t="shared" ca="1" si="450"/>
        <v/>
      </c>
      <c r="QWB249" s="125" t="str">
        <f t="shared" ca="1" si="450"/>
        <v/>
      </c>
      <c r="QWC249" s="125" t="str">
        <f t="shared" ca="1" si="450"/>
        <v/>
      </c>
      <c r="QWD249" s="125" t="str">
        <f t="shared" ca="1" si="450"/>
        <v/>
      </c>
      <c r="QWE249" s="125" t="str">
        <f t="shared" ca="1" si="450"/>
        <v/>
      </c>
      <c r="QWF249" s="125" t="str">
        <f t="shared" ca="1" si="450"/>
        <v/>
      </c>
      <c r="QWG249" s="125" t="str">
        <f t="shared" ref="QWG249:QYR249" ca="1" si="451">IFERROR(INDEX(UNSPSCDes,MATCH(INDIRECT(ADDRESS(ROW(),COLUMN()-1,4)),UNSPSCCode,0)),"")</f>
        <v/>
      </c>
      <c r="QWH249" s="125" t="str">
        <f t="shared" ca="1" si="451"/>
        <v/>
      </c>
      <c r="QWI249" s="125" t="str">
        <f t="shared" ca="1" si="451"/>
        <v/>
      </c>
      <c r="QWJ249" s="125" t="str">
        <f t="shared" ca="1" si="451"/>
        <v/>
      </c>
      <c r="QWK249" s="125" t="str">
        <f t="shared" ca="1" si="451"/>
        <v/>
      </c>
      <c r="QWL249" s="125" t="str">
        <f t="shared" ca="1" si="451"/>
        <v/>
      </c>
      <c r="QWM249" s="125" t="str">
        <f t="shared" ca="1" si="451"/>
        <v/>
      </c>
      <c r="QWN249" s="125" t="str">
        <f t="shared" ca="1" si="451"/>
        <v/>
      </c>
      <c r="QWO249" s="125" t="str">
        <f t="shared" ca="1" si="451"/>
        <v/>
      </c>
      <c r="QWP249" s="125" t="str">
        <f t="shared" ca="1" si="451"/>
        <v/>
      </c>
      <c r="QWQ249" s="125" t="str">
        <f t="shared" ca="1" si="451"/>
        <v/>
      </c>
      <c r="QWR249" s="125" t="str">
        <f t="shared" ca="1" si="451"/>
        <v/>
      </c>
      <c r="QWS249" s="125" t="str">
        <f t="shared" ca="1" si="451"/>
        <v/>
      </c>
      <c r="QWT249" s="125" t="str">
        <f t="shared" ca="1" si="451"/>
        <v/>
      </c>
      <c r="QWU249" s="125" t="str">
        <f t="shared" ca="1" si="451"/>
        <v/>
      </c>
      <c r="QWV249" s="125" t="str">
        <f t="shared" ca="1" si="451"/>
        <v/>
      </c>
      <c r="QWW249" s="125" t="str">
        <f t="shared" ca="1" si="451"/>
        <v/>
      </c>
      <c r="QWX249" s="125" t="str">
        <f t="shared" ca="1" si="451"/>
        <v/>
      </c>
      <c r="QWY249" s="125" t="str">
        <f t="shared" ca="1" si="451"/>
        <v/>
      </c>
      <c r="QWZ249" s="125" t="str">
        <f t="shared" ca="1" si="451"/>
        <v/>
      </c>
      <c r="QXA249" s="125" t="str">
        <f t="shared" ca="1" si="451"/>
        <v/>
      </c>
      <c r="QXB249" s="125" t="str">
        <f t="shared" ca="1" si="451"/>
        <v/>
      </c>
      <c r="QXC249" s="125" t="str">
        <f t="shared" ca="1" si="451"/>
        <v/>
      </c>
      <c r="QXD249" s="125" t="str">
        <f t="shared" ca="1" si="451"/>
        <v/>
      </c>
      <c r="QXE249" s="125" t="str">
        <f t="shared" ca="1" si="451"/>
        <v/>
      </c>
      <c r="QXF249" s="125" t="str">
        <f t="shared" ca="1" si="451"/>
        <v/>
      </c>
      <c r="QXG249" s="125" t="str">
        <f t="shared" ca="1" si="451"/>
        <v/>
      </c>
      <c r="QXH249" s="125" t="str">
        <f t="shared" ca="1" si="451"/>
        <v/>
      </c>
      <c r="QXI249" s="125" t="str">
        <f t="shared" ca="1" si="451"/>
        <v/>
      </c>
      <c r="QXJ249" s="125" t="str">
        <f t="shared" ca="1" si="451"/>
        <v/>
      </c>
      <c r="QXK249" s="125" t="str">
        <f t="shared" ca="1" si="451"/>
        <v/>
      </c>
      <c r="QXL249" s="125" t="str">
        <f t="shared" ca="1" si="451"/>
        <v/>
      </c>
      <c r="QXM249" s="125" t="str">
        <f t="shared" ca="1" si="451"/>
        <v/>
      </c>
      <c r="QXN249" s="125" t="str">
        <f t="shared" ca="1" si="451"/>
        <v/>
      </c>
      <c r="QXO249" s="125" t="str">
        <f t="shared" ca="1" si="451"/>
        <v/>
      </c>
      <c r="QXP249" s="125" t="str">
        <f t="shared" ca="1" si="451"/>
        <v/>
      </c>
      <c r="QXQ249" s="125" t="str">
        <f t="shared" ca="1" si="451"/>
        <v/>
      </c>
      <c r="QXR249" s="125" t="str">
        <f t="shared" ca="1" si="451"/>
        <v/>
      </c>
      <c r="QXS249" s="125" t="str">
        <f t="shared" ca="1" si="451"/>
        <v/>
      </c>
      <c r="QXT249" s="125" t="str">
        <f t="shared" ca="1" si="451"/>
        <v/>
      </c>
      <c r="QXU249" s="125" t="str">
        <f t="shared" ca="1" si="451"/>
        <v/>
      </c>
      <c r="QXV249" s="125" t="str">
        <f t="shared" ca="1" si="451"/>
        <v/>
      </c>
      <c r="QXW249" s="125" t="str">
        <f t="shared" ca="1" si="451"/>
        <v/>
      </c>
      <c r="QXX249" s="125" t="str">
        <f t="shared" ca="1" si="451"/>
        <v/>
      </c>
      <c r="QXY249" s="125" t="str">
        <f t="shared" ca="1" si="451"/>
        <v/>
      </c>
      <c r="QXZ249" s="125" t="str">
        <f t="shared" ca="1" si="451"/>
        <v/>
      </c>
      <c r="QYA249" s="125" t="str">
        <f t="shared" ca="1" si="451"/>
        <v/>
      </c>
      <c r="QYB249" s="125" t="str">
        <f t="shared" ca="1" si="451"/>
        <v/>
      </c>
      <c r="QYC249" s="125" t="str">
        <f t="shared" ca="1" si="451"/>
        <v/>
      </c>
      <c r="QYD249" s="125" t="str">
        <f t="shared" ca="1" si="451"/>
        <v/>
      </c>
      <c r="QYE249" s="125" t="str">
        <f t="shared" ca="1" si="451"/>
        <v/>
      </c>
      <c r="QYF249" s="125" t="str">
        <f t="shared" ca="1" si="451"/>
        <v/>
      </c>
      <c r="QYG249" s="125" t="str">
        <f t="shared" ca="1" si="451"/>
        <v/>
      </c>
      <c r="QYH249" s="125" t="str">
        <f t="shared" ca="1" si="451"/>
        <v/>
      </c>
      <c r="QYI249" s="125" t="str">
        <f t="shared" ca="1" si="451"/>
        <v/>
      </c>
      <c r="QYJ249" s="125" t="str">
        <f t="shared" ca="1" si="451"/>
        <v/>
      </c>
      <c r="QYK249" s="125" t="str">
        <f t="shared" ca="1" si="451"/>
        <v/>
      </c>
      <c r="QYL249" s="125" t="str">
        <f t="shared" ca="1" si="451"/>
        <v/>
      </c>
      <c r="QYM249" s="125" t="str">
        <f t="shared" ca="1" si="451"/>
        <v/>
      </c>
      <c r="QYN249" s="125" t="str">
        <f t="shared" ca="1" si="451"/>
        <v/>
      </c>
      <c r="QYO249" s="125" t="str">
        <f t="shared" ca="1" si="451"/>
        <v/>
      </c>
      <c r="QYP249" s="125" t="str">
        <f t="shared" ca="1" si="451"/>
        <v/>
      </c>
      <c r="QYQ249" s="125" t="str">
        <f t="shared" ca="1" si="451"/>
        <v/>
      </c>
      <c r="QYR249" s="125" t="str">
        <f t="shared" ca="1" si="451"/>
        <v/>
      </c>
      <c r="QYS249" s="125" t="str">
        <f t="shared" ref="QYS249:RBD249" ca="1" si="452">IFERROR(INDEX(UNSPSCDes,MATCH(INDIRECT(ADDRESS(ROW(),COLUMN()-1,4)),UNSPSCCode,0)),"")</f>
        <v/>
      </c>
      <c r="QYT249" s="125" t="str">
        <f t="shared" ca="1" si="452"/>
        <v/>
      </c>
      <c r="QYU249" s="125" t="str">
        <f t="shared" ca="1" si="452"/>
        <v/>
      </c>
      <c r="QYV249" s="125" t="str">
        <f t="shared" ca="1" si="452"/>
        <v/>
      </c>
      <c r="QYW249" s="125" t="str">
        <f t="shared" ca="1" si="452"/>
        <v/>
      </c>
      <c r="QYX249" s="125" t="str">
        <f t="shared" ca="1" si="452"/>
        <v/>
      </c>
      <c r="QYY249" s="125" t="str">
        <f t="shared" ca="1" si="452"/>
        <v/>
      </c>
      <c r="QYZ249" s="125" t="str">
        <f t="shared" ca="1" si="452"/>
        <v/>
      </c>
      <c r="QZA249" s="125" t="str">
        <f t="shared" ca="1" si="452"/>
        <v/>
      </c>
      <c r="QZB249" s="125" t="str">
        <f t="shared" ca="1" si="452"/>
        <v/>
      </c>
      <c r="QZC249" s="125" t="str">
        <f t="shared" ca="1" si="452"/>
        <v/>
      </c>
      <c r="QZD249" s="125" t="str">
        <f t="shared" ca="1" si="452"/>
        <v/>
      </c>
      <c r="QZE249" s="125" t="str">
        <f t="shared" ca="1" si="452"/>
        <v/>
      </c>
      <c r="QZF249" s="125" t="str">
        <f t="shared" ca="1" si="452"/>
        <v/>
      </c>
      <c r="QZG249" s="125" t="str">
        <f t="shared" ca="1" si="452"/>
        <v/>
      </c>
      <c r="QZH249" s="125" t="str">
        <f t="shared" ca="1" si="452"/>
        <v/>
      </c>
      <c r="QZI249" s="125" t="str">
        <f t="shared" ca="1" si="452"/>
        <v/>
      </c>
      <c r="QZJ249" s="125" t="str">
        <f t="shared" ca="1" si="452"/>
        <v/>
      </c>
      <c r="QZK249" s="125" t="str">
        <f t="shared" ca="1" si="452"/>
        <v/>
      </c>
      <c r="QZL249" s="125" t="str">
        <f t="shared" ca="1" si="452"/>
        <v/>
      </c>
      <c r="QZM249" s="125" t="str">
        <f t="shared" ca="1" si="452"/>
        <v/>
      </c>
      <c r="QZN249" s="125" t="str">
        <f t="shared" ca="1" si="452"/>
        <v/>
      </c>
      <c r="QZO249" s="125" t="str">
        <f t="shared" ca="1" si="452"/>
        <v/>
      </c>
      <c r="QZP249" s="125" t="str">
        <f t="shared" ca="1" si="452"/>
        <v/>
      </c>
      <c r="QZQ249" s="125" t="str">
        <f t="shared" ca="1" si="452"/>
        <v/>
      </c>
      <c r="QZR249" s="125" t="str">
        <f t="shared" ca="1" si="452"/>
        <v/>
      </c>
      <c r="QZS249" s="125" t="str">
        <f t="shared" ca="1" si="452"/>
        <v/>
      </c>
      <c r="QZT249" s="125" t="str">
        <f t="shared" ca="1" si="452"/>
        <v/>
      </c>
      <c r="QZU249" s="125" t="str">
        <f t="shared" ca="1" si="452"/>
        <v/>
      </c>
      <c r="QZV249" s="125" t="str">
        <f t="shared" ca="1" si="452"/>
        <v/>
      </c>
      <c r="QZW249" s="125" t="str">
        <f t="shared" ca="1" si="452"/>
        <v/>
      </c>
      <c r="QZX249" s="125" t="str">
        <f t="shared" ca="1" si="452"/>
        <v/>
      </c>
      <c r="QZY249" s="125" t="str">
        <f t="shared" ca="1" si="452"/>
        <v/>
      </c>
      <c r="QZZ249" s="125" t="str">
        <f t="shared" ca="1" si="452"/>
        <v/>
      </c>
      <c r="RAA249" s="125" t="str">
        <f t="shared" ca="1" si="452"/>
        <v/>
      </c>
      <c r="RAB249" s="125" t="str">
        <f t="shared" ca="1" si="452"/>
        <v/>
      </c>
      <c r="RAC249" s="125" t="str">
        <f t="shared" ca="1" si="452"/>
        <v/>
      </c>
      <c r="RAD249" s="125" t="str">
        <f t="shared" ca="1" si="452"/>
        <v/>
      </c>
      <c r="RAE249" s="125" t="str">
        <f t="shared" ca="1" si="452"/>
        <v/>
      </c>
      <c r="RAF249" s="125" t="str">
        <f t="shared" ca="1" si="452"/>
        <v/>
      </c>
      <c r="RAG249" s="125" t="str">
        <f t="shared" ca="1" si="452"/>
        <v/>
      </c>
      <c r="RAH249" s="125" t="str">
        <f t="shared" ca="1" si="452"/>
        <v/>
      </c>
      <c r="RAI249" s="125" t="str">
        <f t="shared" ca="1" si="452"/>
        <v/>
      </c>
      <c r="RAJ249" s="125" t="str">
        <f t="shared" ca="1" si="452"/>
        <v/>
      </c>
      <c r="RAK249" s="125" t="str">
        <f t="shared" ca="1" si="452"/>
        <v/>
      </c>
      <c r="RAL249" s="125" t="str">
        <f t="shared" ca="1" si="452"/>
        <v/>
      </c>
      <c r="RAM249" s="125" t="str">
        <f t="shared" ca="1" si="452"/>
        <v/>
      </c>
      <c r="RAN249" s="125" t="str">
        <f t="shared" ca="1" si="452"/>
        <v/>
      </c>
      <c r="RAO249" s="125" t="str">
        <f t="shared" ca="1" si="452"/>
        <v/>
      </c>
      <c r="RAP249" s="125" t="str">
        <f t="shared" ca="1" si="452"/>
        <v/>
      </c>
      <c r="RAQ249" s="125" t="str">
        <f t="shared" ca="1" si="452"/>
        <v/>
      </c>
      <c r="RAR249" s="125" t="str">
        <f t="shared" ca="1" si="452"/>
        <v/>
      </c>
      <c r="RAS249" s="125" t="str">
        <f t="shared" ca="1" si="452"/>
        <v/>
      </c>
      <c r="RAT249" s="125" t="str">
        <f t="shared" ca="1" si="452"/>
        <v/>
      </c>
      <c r="RAU249" s="125" t="str">
        <f t="shared" ca="1" si="452"/>
        <v/>
      </c>
      <c r="RAV249" s="125" t="str">
        <f t="shared" ca="1" si="452"/>
        <v/>
      </c>
      <c r="RAW249" s="125" t="str">
        <f t="shared" ca="1" si="452"/>
        <v/>
      </c>
      <c r="RAX249" s="125" t="str">
        <f t="shared" ca="1" si="452"/>
        <v/>
      </c>
      <c r="RAY249" s="125" t="str">
        <f t="shared" ca="1" si="452"/>
        <v/>
      </c>
      <c r="RAZ249" s="125" t="str">
        <f t="shared" ca="1" si="452"/>
        <v/>
      </c>
      <c r="RBA249" s="125" t="str">
        <f t="shared" ca="1" si="452"/>
        <v/>
      </c>
      <c r="RBB249" s="125" t="str">
        <f t="shared" ca="1" si="452"/>
        <v/>
      </c>
      <c r="RBC249" s="125" t="str">
        <f t="shared" ca="1" si="452"/>
        <v/>
      </c>
      <c r="RBD249" s="125" t="str">
        <f t="shared" ca="1" si="452"/>
        <v/>
      </c>
      <c r="RBE249" s="125" t="str">
        <f t="shared" ref="RBE249:RDP249" ca="1" si="453">IFERROR(INDEX(UNSPSCDes,MATCH(INDIRECT(ADDRESS(ROW(),COLUMN()-1,4)),UNSPSCCode,0)),"")</f>
        <v/>
      </c>
      <c r="RBF249" s="125" t="str">
        <f t="shared" ca="1" si="453"/>
        <v/>
      </c>
      <c r="RBG249" s="125" t="str">
        <f t="shared" ca="1" si="453"/>
        <v/>
      </c>
      <c r="RBH249" s="125" t="str">
        <f t="shared" ca="1" si="453"/>
        <v/>
      </c>
      <c r="RBI249" s="125" t="str">
        <f t="shared" ca="1" si="453"/>
        <v/>
      </c>
      <c r="RBJ249" s="125" t="str">
        <f t="shared" ca="1" si="453"/>
        <v/>
      </c>
      <c r="RBK249" s="125" t="str">
        <f t="shared" ca="1" si="453"/>
        <v/>
      </c>
      <c r="RBL249" s="125" t="str">
        <f t="shared" ca="1" si="453"/>
        <v/>
      </c>
      <c r="RBM249" s="125" t="str">
        <f t="shared" ca="1" si="453"/>
        <v/>
      </c>
      <c r="RBN249" s="125" t="str">
        <f t="shared" ca="1" si="453"/>
        <v/>
      </c>
      <c r="RBO249" s="125" t="str">
        <f t="shared" ca="1" si="453"/>
        <v/>
      </c>
      <c r="RBP249" s="125" t="str">
        <f t="shared" ca="1" si="453"/>
        <v/>
      </c>
      <c r="RBQ249" s="125" t="str">
        <f t="shared" ca="1" si="453"/>
        <v/>
      </c>
      <c r="RBR249" s="125" t="str">
        <f t="shared" ca="1" si="453"/>
        <v/>
      </c>
      <c r="RBS249" s="125" t="str">
        <f t="shared" ca="1" si="453"/>
        <v/>
      </c>
      <c r="RBT249" s="125" t="str">
        <f t="shared" ca="1" si="453"/>
        <v/>
      </c>
      <c r="RBU249" s="125" t="str">
        <f t="shared" ca="1" si="453"/>
        <v/>
      </c>
      <c r="RBV249" s="125" t="str">
        <f t="shared" ca="1" si="453"/>
        <v/>
      </c>
      <c r="RBW249" s="125" t="str">
        <f t="shared" ca="1" si="453"/>
        <v/>
      </c>
      <c r="RBX249" s="125" t="str">
        <f t="shared" ca="1" si="453"/>
        <v/>
      </c>
      <c r="RBY249" s="125" t="str">
        <f t="shared" ca="1" si="453"/>
        <v/>
      </c>
      <c r="RBZ249" s="125" t="str">
        <f t="shared" ca="1" si="453"/>
        <v/>
      </c>
      <c r="RCA249" s="125" t="str">
        <f t="shared" ca="1" si="453"/>
        <v/>
      </c>
      <c r="RCB249" s="125" t="str">
        <f t="shared" ca="1" si="453"/>
        <v/>
      </c>
      <c r="RCC249" s="125" t="str">
        <f t="shared" ca="1" si="453"/>
        <v/>
      </c>
      <c r="RCD249" s="125" t="str">
        <f t="shared" ca="1" si="453"/>
        <v/>
      </c>
      <c r="RCE249" s="125" t="str">
        <f t="shared" ca="1" si="453"/>
        <v/>
      </c>
      <c r="RCF249" s="125" t="str">
        <f t="shared" ca="1" si="453"/>
        <v/>
      </c>
      <c r="RCG249" s="125" t="str">
        <f t="shared" ca="1" si="453"/>
        <v/>
      </c>
      <c r="RCH249" s="125" t="str">
        <f t="shared" ca="1" si="453"/>
        <v/>
      </c>
      <c r="RCI249" s="125" t="str">
        <f t="shared" ca="1" si="453"/>
        <v/>
      </c>
      <c r="RCJ249" s="125" t="str">
        <f t="shared" ca="1" si="453"/>
        <v/>
      </c>
      <c r="RCK249" s="125" t="str">
        <f t="shared" ca="1" si="453"/>
        <v/>
      </c>
      <c r="RCL249" s="125" t="str">
        <f t="shared" ca="1" si="453"/>
        <v/>
      </c>
      <c r="RCM249" s="125" t="str">
        <f t="shared" ca="1" si="453"/>
        <v/>
      </c>
      <c r="RCN249" s="125" t="str">
        <f t="shared" ca="1" si="453"/>
        <v/>
      </c>
      <c r="RCO249" s="125" t="str">
        <f t="shared" ca="1" si="453"/>
        <v/>
      </c>
      <c r="RCP249" s="125" t="str">
        <f t="shared" ca="1" si="453"/>
        <v/>
      </c>
      <c r="RCQ249" s="125" t="str">
        <f t="shared" ca="1" si="453"/>
        <v/>
      </c>
      <c r="RCR249" s="125" t="str">
        <f t="shared" ca="1" si="453"/>
        <v/>
      </c>
      <c r="RCS249" s="125" t="str">
        <f t="shared" ca="1" si="453"/>
        <v/>
      </c>
      <c r="RCT249" s="125" t="str">
        <f t="shared" ca="1" si="453"/>
        <v/>
      </c>
      <c r="RCU249" s="125" t="str">
        <f t="shared" ca="1" si="453"/>
        <v/>
      </c>
      <c r="RCV249" s="125" t="str">
        <f t="shared" ca="1" si="453"/>
        <v/>
      </c>
      <c r="RCW249" s="125" t="str">
        <f t="shared" ca="1" si="453"/>
        <v/>
      </c>
      <c r="RCX249" s="125" t="str">
        <f t="shared" ca="1" si="453"/>
        <v/>
      </c>
      <c r="RCY249" s="125" t="str">
        <f t="shared" ca="1" si="453"/>
        <v/>
      </c>
      <c r="RCZ249" s="125" t="str">
        <f t="shared" ca="1" si="453"/>
        <v/>
      </c>
      <c r="RDA249" s="125" t="str">
        <f t="shared" ca="1" si="453"/>
        <v/>
      </c>
      <c r="RDB249" s="125" t="str">
        <f t="shared" ca="1" si="453"/>
        <v/>
      </c>
      <c r="RDC249" s="125" t="str">
        <f t="shared" ca="1" si="453"/>
        <v/>
      </c>
      <c r="RDD249" s="125" t="str">
        <f t="shared" ca="1" si="453"/>
        <v/>
      </c>
      <c r="RDE249" s="125" t="str">
        <f t="shared" ca="1" si="453"/>
        <v/>
      </c>
      <c r="RDF249" s="125" t="str">
        <f t="shared" ca="1" si="453"/>
        <v/>
      </c>
      <c r="RDG249" s="125" t="str">
        <f t="shared" ca="1" si="453"/>
        <v/>
      </c>
      <c r="RDH249" s="125" t="str">
        <f t="shared" ca="1" si="453"/>
        <v/>
      </c>
      <c r="RDI249" s="125" t="str">
        <f t="shared" ca="1" si="453"/>
        <v/>
      </c>
      <c r="RDJ249" s="125" t="str">
        <f t="shared" ca="1" si="453"/>
        <v/>
      </c>
      <c r="RDK249" s="125" t="str">
        <f t="shared" ca="1" si="453"/>
        <v/>
      </c>
      <c r="RDL249" s="125" t="str">
        <f t="shared" ca="1" si="453"/>
        <v/>
      </c>
      <c r="RDM249" s="125" t="str">
        <f t="shared" ca="1" si="453"/>
        <v/>
      </c>
      <c r="RDN249" s="125" t="str">
        <f t="shared" ca="1" si="453"/>
        <v/>
      </c>
      <c r="RDO249" s="125" t="str">
        <f t="shared" ca="1" si="453"/>
        <v/>
      </c>
      <c r="RDP249" s="125" t="str">
        <f t="shared" ca="1" si="453"/>
        <v/>
      </c>
      <c r="RDQ249" s="125" t="str">
        <f t="shared" ref="RDQ249:RGB249" ca="1" si="454">IFERROR(INDEX(UNSPSCDes,MATCH(INDIRECT(ADDRESS(ROW(),COLUMN()-1,4)),UNSPSCCode,0)),"")</f>
        <v/>
      </c>
      <c r="RDR249" s="125" t="str">
        <f t="shared" ca="1" si="454"/>
        <v/>
      </c>
      <c r="RDS249" s="125" t="str">
        <f t="shared" ca="1" si="454"/>
        <v/>
      </c>
      <c r="RDT249" s="125" t="str">
        <f t="shared" ca="1" si="454"/>
        <v/>
      </c>
      <c r="RDU249" s="125" t="str">
        <f t="shared" ca="1" si="454"/>
        <v/>
      </c>
      <c r="RDV249" s="125" t="str">
        <f t="shared" ca="1" si="454"/>
        <v/>
      </c>
      <c r="RDW249" s="125" t="str">
        <f t="shared" ca="1" si="454"/>
        <v/>
      </c>
      <c r="RDX249" s="125" t="str">
        <f t="shared" ca="1" si="454"/>
        <v/>
      </c>
      <c r="RDY249" s="125" t="str">
        <f t="shared" ca="1" si="454"/>
        <v/>
      </c>
      <c r="RDZ249" s="125" t="str">
        <f t="shared" ca="1" si="454"/>
        <v/>
      </c>
      <c r="REA249" s="125" t="str">
        <f t="shared" ca="1" si="454"/>
        <v/>
      </c>
      <c r="REB249" s="125" t="str">
        <f t="shared" ca="1" si="454"/>
        <v/>
      </c>
      <c r="REC249" s="125" t="str">
        <f t="shared" ca="1" si="454"/>
        <v/>
      </c>
      <c r="RED249" s="125" t="str">
        <f t="shared" ca="1" si="454"/>
        <v/>
      </c>
      <c r="REE249" s="125" t="str">
        <f t="shared" ca="1" si="454"/>
        <v/>
      </c>
      <c r="REF249" s="125" t="str">
        <f t="shared" ca="1" si="454"/>
        <v/>
      </c>
      <c r="REG249" s="125" t="str">
        <f t="shared" ca="1" si="454"/>
        <v/>
      </c>
      <c r="REH249" s="125" t="str">
        <f t="shared" ca="1" si="454"/>
        <v/>
      </c>
      <c r="REI249" s="125" t="str">
        <f t="shared" ca="1" si="454"/>
        <v/>
      </c>
      <c r="REJ249" s="125" t="str">
        <f t="shared" ca="1" si="454"/>
        <v/>
      </c>
      <c r="REK249" s="125" t="str">
        <f t="shared" ca="1" si="454"/>
        <v/>
      </c>
      <c r="REL249" s="125" t="str">
        <f t="shared" ca="1" si="454"/>
        <v/>
      </c>
      <c r="REM249" s="125" t="str">
        <f t="shared" ca="1" si="454"/>
        <v/>
      </c>
      <c r="REN249" s="125" t="str">
        <f t="shared" ca="1" si="454"/>
        <v/>
      </c>
      <c r="REO249" s="125" t="str">
        <f t="shared" ca="1" si="454"/>
        <v/>
      </c>
      <c r="REP249" s="125" t="str">
        <f t="shared" ca="1" si="454"/>
        <v/>
      </c>
      <c r="REQ249" s="125" t="str">
        <f t="shared" ca="1" si="454"/>
        <v/>
      </c>
      <c r="RER249" s="125" t="str">
        <f t="shared" ca="1" si="454"/>
        <v/>
      </c>
      <c r="RES249" s="125" t="str">
        <f t="shared" ca="1" si="454"/>
        <v/>
      </c>
      <c r="RET249" s="125" t="str">
        <f t="shared" ca="1" si="454"/>
        <v/>
      </c>
      <c r="REU249" s="125" t="str">
        <f t="shared" ca="1" si="454"/>
        <v/>
      </c>
      <c r="REV249" s="125" t="str">
        <f t="shared" ca="1" si="454"/>
        <v/>
      </c>
      <c r="REW249" s="125" t="str">
        <f t="shared" ca="1" si="454"/>
        <v/>
      </c>
      <c r="REX249" s="125" t="str">
        <f t="shared" ca="1" si="454"/>
        <v/>
      </c>
      <c r="REY249" s="125" t="str">
        <f t="shared" ca="1" si="454"/>
        <v/>
      </c>
      <c r="REZ249" s="125" t="str">
        <f t="shared" ca="1" si="454"/>
        <v/>
      </c>
      <c r="RFA249" s="125" t="str">
        <f t="shared" ca="1" si="454"/>
        <v/>
      </c>
      <c r="RFB249" s="125" t="str">
        <f t="shared" ca="1" si="454"/>
        <v/>
      </c>
      <c r="RFC249" s="125" t="str">
        <f t="shared" ca="1" si="454"/>
        <v/>
      </c>
      <c r="RFD249" s="125" t="str">
        <f t="shared" ca="1" si="454"/>
        <v/>
      </c>
      <c r="RFE249" s="125" t="str">
        <f t="shared" ca="1" si="454"/>
        <v/>
      </c>
      <c r="RFF249" s="125" t="str">
        <f t="shared" ca="1" si="454"/>
        <v/>
      </c>
      <c r="RFG249" s="125" t="str">
        <f t="shared" ca="1" si="454"/>
        <v/>
      </c>
      <c r="RFH249" s="125" t="str">
        <f t="shared" ca="1" si="454"/>
        <v/>
      </c>
      <c r="RFI249" s="125" t="str">
        <f t="shared" ca="1" si="454"/>
        <v/>
      </c>
      <c r="RFJ249" s="125" t="str">
        <f t="shared" ca="1" si="454"/>
        <v/>
      </c>
      <c r="RFK249" s="125" t="str">
        <f t="shared" ca="1" si="454"/>
        <v/>
      </c>
      <c r="RFL249" s="125" t="str">
        <f t="shared" ca="1" si="454"/>
        <v/>
      </c>
      <c r="RFM249" s="125" t="str">
        <f t="shared" ca="1" si="454"/>
        <v/>
      </c>
      <c r="RFN249" s="125" t="str">
        <f t="shared" ca="1" si="454"/>
        <v/>
      </c>
      <c r="RFO249" s="125" t="str">
        <f t="shared" ca="1" si="454"/>
        <v/>
      </c>
      <c r="RFP249" s="125" t="str">
        <f t="shared" ca="1" si="454"/>
        <v/>
      </c>
      <c r="RFQ249" s="125" t="str">
        <f t="shared" ca="1" si="454"/>
        <v/>
      </c>
      <c r="RFR249" s="125" t="str">
        <f t="shared" ca="1" si="454"/>
        <v/>
      </c>
      <c r="RFS249" s="125" t="str">
        <f t="shared" ca="1" si="454"/>
        <v/>
      </c>
      <c r="RFT249" s="125" t="str">
        <f t="shared" ca="1" si="454"/>
        <v/>
      </c>
      <c r="RFU249" s="125" t="str">
        <f t="shared" ca="1" si="454"/>
        <v/>
      </c>
      <c r="RFV249" s="125" t="str">
        <f t="shared" ca="1" si="454"/>
        <v/>
      </c>
      <c r="RFW249" s="125" t="str">
        <f t="shared" ca="1" si="454"/>
        <v/>
      </c>
      <c r="RFX249" s="125" t="str">
        <f t="shared" ca="1" si="454"/>
        <v/>
      </c>
      <c r="RFY249" s="125" t="str">
        <f t="shared" ca="1" si="454"/>
        <v/>
      </c>
      <c r="RFZ249" s="125" t="str">
        <f t="shared" ca="1" si="454"/>
        <v/>
      </c>
      <c r="RGA249" s="125" t="str">
        <f t="shared" ca="1" si="454"/>
        <v/>
      </c>
      <c r="RGB249" s="125" t="str">
        <f t="shared" ca="1" si="454"/>
        <v/>
      </c>
      <c r="RGC249" s="125" t="str">
        <f t="shared" ref="RGC249:RIN249" ca="1" si="455">IFERROR(INDEX(UNSPSCDes,MATCH(INDIRECT(ADDRESS(ROW(),COLUMN()-1,4)),UNSPSCCode,0)),"")</f>
        <v/>
      </c>
      <c r="RGD249" s="125" t="str">
        <f t="shared" ca="1" si="455"/>
        <v/>
      </c>
      <c r="RGE249" s="125" t="str">
        <f t="shared" ca="1" si="455"/>
        <v/>
      </c>
      <c r="RGF249" s="125" t="str">
        <f t="shared" ca="1" si="455"/>
        <v/>
      </c>
      <c r="RGG249" s="125" t="str">
        <f t="shared" ca="1" si="455"/>
        <v/>
      </c>
      <c r="RGH249" s="125" t="str">
        <f t="shared" ca="1" si="455"/>
        <v/>
      </c>
      <c r="RGI249" s="125" t="str">
        <f t="shared" ca="1" si="455"/>
        <v/>
      </c>
      <c r="RGJ249" s="125" t="str">
        <f t="shared" ca="1" si="455"/>
        <v/>
      </c>
      <c r="RGK249" s="125" t="str">
        <f t="shared" ca="1" si="455"/>
        <v/>
      </c>
      <c r="RGL249" s="125" t="str">
        <f t="shared" ca="1" si="455"/>
        <v/>
      </c>
      <c r="RGM249" s="125" t="str">
        <f t="shared" ca="1" si="455"/>
        <v/>
      </c>
      <c r="RGN249" s="125" t="str">
        <f t="shared" ca="1" si="455"/>
        <v/>
      </c>
      <c r="RGO249" s="125" t="str">
        <f t="shared" ca="1" si="455"/>
        <v/>
      </c>
      <c r="RGP249" s="125" t="str">
        <f t="shared" ca="1" si="455"/>
        <v/>
      </c>
      <c r="RGQ249" s="125" t="str">
        <f t="shared" ca="1" si="455"/>
        <v/>
      </c>
      <c r="RGR249" s="125" t="str">
        <f t="shared" ca="1" si="455"/>
        <v/>
      </c>
      <c r="RGS249" s="125" t="str">
        <f t="shared" ca="1" si="455"/>
        <v/>
      </c>
      <c r="RGT249" s="125" t="str">
        <f t="shared" ca="1" si="455"/>
        <v/>
      </c>
      <c r="RGU249" s="125" t="str">
        <f t="shared" ca="1" si="455"/>
        <v/>
      </c>
      <c r="RGV249" s="125" t="str">
        <f t="shared" ca="1" si="455"/>
        <v/>
      </c>
      <c r="RGW249" s="125" t="str">
        <f t="shared" ca="1" si="455"/>
        <v/>
      </c>
      <c r="RGX249" s="125" t="str">
        <f t="shared" ca="1" si="455"/>
        <v/>
      </c>
      <c r="RGY249" s="125" t="str">
        <f t="shared" ca="1" si="455"/>
        <v/>
      </c>
      <c r="RGZ249" s="125" t="str">
        <f t="shared" ca="1" si="455"/>
        <v/>
      </c>
      <c r="RHA249" s="125" t="str">
        <f t="shared" ca="1" si="455"/>
        <v/>
      </c>
      <c r="RHB249" s="125" t="str">
        <f t="shared" ca="1" si="455"/>
        <v/>
      </c>
      <c r="RHC249" s="125" t="str">
        <f t="shared" ca="1" si="455"/>
        <v/>
      </c>
      <c r="RHD249" s="125" t="str">
        <f t="shared" ca="1" si="455"/>
        <v/>
      </c>
      <c r="RHE249" s="125" t="str">
        <f t="shared" ca="1" si="455"/>
        <v/>
      </c>
      <c r="RHF249" s="125" t="str">
        <f t="shared" ca="1" si="455"/>
        <v/>
      </c>
      <c r="RHG249" s="125" t="str">
        <f t="shared" ca="1" si="455"/>
        <v/>
      </c>
      <c r="RHH249" s="125" t="str">
        <f t="shared" ca="1" si="455"/>
        <v/>
      </c>
      <c r="RHI249" s="125" t="str">
        <f t="shared" ca="1" si="455"/>
        <v/>
      </c>
      <c r="RHJ249" s="125" t="str">
        <f t="shared" ca="1" si="455"/>
        <v/>
      </c>
      <c r="RHK249" s="125" t="str">
        <f t="shared" ca="1" si="455"/>
        <v/>
      </c>
      <c r="RHL249" s="125" t="str">
        <f t="shared" ca="1" si="455"/>
        <v/>
      </c>
      <c r="RHM249" s="125" t="str">
        <f t="shared" ca="1" si="455"/>
        <v/>
      </c>
      <c r="RHN249" s="125" t="str">
        <f t="shared" ca="1" si="455"/>
        <v/>
      </c>
      <c r="RHO249" s="125" t="str">
        <f t="shared" ca="1" si="455"/>
        <v/>
      </c>
      <c r="RHP249" s="125" t="str">
        <f t="shared" ca="1" si="455"/>
        <v/>
      </c>
      <c r="RHQ249" s="125" t="str">
        <f t="shared" ca="1" si="455"/>
        <v/>
      </c>
      <c r="RHR249" s="125" t="str">
        <f t="shared" ca="1" si="455"/>
        <v/>
      </c>
      <c r="RHS249" s="125" t="str">
        <f t="shared" ca="1" si="455"/>
        <v/>
      </c>
      <c r="RHT249" s="125" t="str">
        <f t="shared" ca="1" si="455"/>
        <v/>
      </c>
      <c r="RHU249" s="125" t="str">
        <f t="shared" ca="1" si="455"/>
        <v/>
      </c>
      <c r="RHV249" s="125" t="str">
        <f t="shared" ca="1" si="455"/>
        <v/>
      </c>
      <c r="RHW249" s="125" t="str">
        <f t="shared" ca="1" si="455"/>
        <v/>
      </c>
      <c r="RHX249" s="125" t="str">
        <f t="shared" ca="1" si="455"/>
        <v/>
      </c>
      <c r="RHY249" s="125" t="str">
        <f t="shared" ca="1" si="455"/>
        <v/>
      </c>
      <c r="RHZ249" s="125" t="str">
        <f t="shared" ca="1" si="455"/>
        <v/>
      </c>
      <c r="RIA249" s="125" t="str">
        <f t="shared" ca="1" si="455"/>
        <v/>
      </c>
      <c r="RIB249" s="125" t="str">
        <f t="shared" ca="1" si="455"/>
        <v/>
      </c>
      <c r="RIC249" s="125" t="str">
        <f t="shared" ca="1" si="455"/>
        <v/>
      </c>
      <c r="RID249" s="125" t="str">
        <f t="shared" ca="1" si="455"/>
        <v/>
      </c>
      <c r="RIE249" s="125" t="str">
        <f t="shared" ca="1" si="455"/>
        <v/>
      </c>
      <c r="RIF249" s="125" t="str">
        <f t="shared" ca="1" si="455"/>
        <v/>
      </c>
      <c r="RIG249" s="125" t="str">
        <f t="shared" ca="1" si="455"/>
        <v/>
      </c>
      <c r="RIH249" s="125" t="str">
        <f t="shared" ca="1" si="455"/>
        <v/>
      </c>
      <c r="RII249" s="125" t="str">
        <f t="shared" ca="1" si="455"/>
        <v/>
      </c>
      <c r="RIJ249" s="125" t="str">
        <f t="shared" ca="1" si="455"/>
        <v/>
      </c>
      <c r="RIK249" s="125" t="str">
        <f t="shared" ca="1" si="455"/>
        <v/>
      </c>
      <c r="RIL249" s="125" t="str">
        <f t="shared" ca="1" si="455"/>
        <v/>
      </c>
      <c r="RIM249" s="125" t="str">
        <f t="shared" ca="1" si="455"/>
        <v/>
      </c>
      <c r="RIN249" s="125" t="str">
        <f t="shared" ca="1" si="455"/>
        <v/>
      </c>
      <c r="RIO249" s="125" t="str">
        <f t="shared" ref="RIO249:RKZ249" ca="1" si="456">IFERROR(INDEX(UNSPSCDes,MATCH(INDIRECT(ADDRESS(ROW(),COLUMN()-1,4)),UNSPSCCode,0)),"")</f>
        <v/>
      </c>
      <c r="RIP249" s="125" t="str">
        <f t="shared" ca="1" si="456"/>
        <v/>
      </c>
      <c r="RIQ249" s="125" t="str">
        <f t="shared" ca="1" si="456"/>
        <v/>
      </c>
      <c r="RIR249" s="125" t="str">
        <f t="shared" ca="1" si="456"/>
        <v/>
      </c>
      <c r="RIS249" s="125" t="str">
        <f t="shared" ca="1" si="456"/>
        <v/>
      </c>
      <c r="RIT249" s="125" t="str">
        <f t="shared" ca="1" si="456"/>
        <v/>
      </c>
      <c r="RIU249" s="125" t="str">
        <f t="shared" ca="1" si="456"/>
        <v/>
      </c>
      <c r="RIV249" s="125" t="str">
        <f t="shared" ca="1" si="456"/>
        <v/>
      </c>
      <c r="RIW249" s="125" t="str">
        <f t="shared" ca="1" si="456"/>
        <v/>
      </c>
      <c r="RIX249" s="125" t="str">
        <f t="shared" ca="1" si="456"/>
        <v/>
      </c>
      <c r="RIY249" s="125" t="str">
        <f t="shared" ca="1" si="456"/>
        <v/>
      </c>
      <c r="RIZ249" s="125" t="str">
        <f t="shared" ca="1" si="456"/>
        <v/>
      </c>
      <c r="RJA249" s="125" t="str">
        <f t="shared" ca="1" si="456"/>
        <v/>
      </c>
      <c r="RJB249" s="125" t="str">
        <f t="shared" ca="1" si="456"/>
        <v/>
      </c>
      <c r="RJC249" s="125" t="str">
        <f t="shared" ca="1" si="456"/>
        <v/>
      </c>
      <c r="RJD249" s="125" t="str">
        <f t="shared" ca="1" si="456"/>
        <v/>
      </c>
      <c r="RJE249" s="125" t="str">
        <f t="shared" ca="1" si="456"/>
        <v/>
      </c>
      <c r="RJF249" s="125" t="str">
        <f t="shared" ca="1" si="456"/>
        <v/>
      </c>
      <c r="RJG249" s="125" t="str">
        <f t="shared" ca="1" si="456"/>
        <v/>
      </c>
      <c r="RJH249" s="125" t="str">
        <f t="shared" ca="1" si="456"/>
        <v/>
      </c>
      <c r="RJI249" s="125" t="str">
        <f t="shared" ca="1" si="456"/>
        <v/>
      </c>
      <c r="RJJ249" s="125" t="str">
        <f t="shared" ca="1" si="456"/>
        <v/>
      </c>
      <c r="RJK249" s="125" t="str">
        <f t="shared" ca="1" si="456"/>
        <v/>
      </c>
      <c r="RJL249" s="125" t="str">
        <f t="shared" ca="1" si="456"/>
        <v/>
      </c>
      <c r="RJM249" s="125" t="str">
        <f t="shared" ca="1" si="456"/>
        <v/>
      </c>
      <c r="RJN249" s="125" t="str">
        <f t="shared" ca="1" si="456"/>
        <v/>
      </c>
      <c r="RJO249" s="125" t="str">
        <f t="shared" ca="1" si="456"/>
        <v/>
      </c>
      <c r="RJP249" s="125" t="str">
        <f t="shared" ca="1" si="456"/>
        <v/>
      </c>
      <c r="RJQ249" s="125" t="str">
        <f t="shared" ca="1" si="456"/>
        <v/>
      </c>
      <c r="RJR249" s="125" t="str">
        <f t="shared" ca="1" si="456"/>
        <v/>
      </c>
      <c r="RJS249" s="125" t="str">
        <f t="shared" ca="1" si="456"/>
        <v/>
      </c>
      <c r="RJT249" s="125" t="str">
        <f t="shared" ca="1" si="456"/>
        <v/>
      </c>
      <c r="RJU249" s="125" t="str">
        <f t="shared" ca="1" si="456"/>
        <v/>
      </c>
      <c r="RJV249" s="125" t="str">
        <f t="shared" ca="1" si="456"/>
        <v/>
      </c>
      <c r="RJW249" s="125" t="str">
        <f t="shared" ca="1" si="456"/>
        <v/>
      </c>
      <c r="RJX249" s="125" t="str">
        <f t="shared" ca="1" si="456"/>
        <v/>
      </c>
      <c r="RJY249" s="125" t="str">
        <f t="shared" ca="1" si="456"/>
        <v/>
      </c>
      <c r="RJZ249" s="125" t="str">
        <f t="shared" ca="1" si="456"/>
        <v/>
      </c>
      <c r="RKA249" s="125" t="str">
        <f t="shared" ca="1" si="456"/>
        <v/>
      </c>
      <c r="RKB249" s="125" t="str">
        <f t="shared" ca="1" si="456"/>
        <v/>
      </c>
      <c r="RKC249" s="125" t="str">
        <f t="shared" ca="1" si="456"/>
        <v/>
      </c>
      <c r="RKD249" s="125" t="str">
        <f t="shared" ca="1" si="456"/>
        <v/>
      </c>
      <c r="RKE249" s="125" t="str">
        <f t="shared" ca="1" si="456"/>
        <v/>
      </c>
      <c r="RKF249" s="125" t="str">
        <f t="shared" ca="1" si="456"/>
        <v/>
      </c>
      <c r="RKG249" s="125" t="str">
        <f t="shared" ca="1" si="456"/>
        <v/>
      </c>
      <c r="RKH249" s="125" t="str">
        <f t="shared" ca="1" si="456"/>
        <v/>
      </c>
      <c r="RKI249" s="125" t="str">
        <f t="shared" ca="1" si="456"/>
        <v/>
      </c>
      <c r="RKJ249" s="125" t="str">
        <f t="shared" ca="1" si="456"/>
        <v/>
      </c>
      <c r="RKK249" s="125" t="str">
        <f t="shared" ca="1" si="456"/>
        <v/>
      </c>
      <c r="RKL249" s="125" t="str">
        <f t="shared" ca="1" si="456"/>
        <v/>
      </c>
      <c r="RKM249" s="125" t="str">
        <f t="shared" ca="1" si="456"/>
        <v/>
      </c>
      <c r="RKN249" s="125" t="str">
        <f t="shared" ca="1" si="456"/>
        <v/>
      </c>
      <c r="RKO249" s="125" t="str">
        <f t="shared" ca="1" si="456"/>
        <v/>
      </c>
      <c r="RKP249" s="125" t="str">
        <f t="shared" ca="1" si="456"/>
        <v/>
      </c>
      <c r="RKQ249" s="125" t="str">
        <f t="shared" ca="1" si="456"/>
        <v/>
      </c>
      <c r="RKR249" s="125" t="str">
        <f t="shared" ca="1" si="456"/>
        <v/>
      </c>
      <c r="RKS249" s="125" t="str">
        <f t="shared" ca="1" si="456"/>
        <v/>
      </c>
      <c r="RKT249" s="125" t="str">
        <f t="shared" ca="1" si="456"/>
        <v/>
      </c>
      <c r="RKU249" s="125" t="str">
        <f t="shared" ca="1" si="456"/>
        <v/>
      </c>
      <c r="RKV249" s="125" t="str">
        <f t="shared" ca="1" si="456"/>
        <v/>
      </c>
      <c r="RKW249" s="125" t="str">
        <f t="shared" ca="1" si="456"/>
        <v/>
      </c>
      <c r="RKX249" s="125" t="str">
        <f t="shared" ca="1" si="456"/>
        <v/>
      </c>
      <c r="RKY249" s="125" t="str">
        <f t="shared" ca="1" si="456"/>
        <v/>
      </c>
      <c r="RKZ249" s="125" t="str">
        <f t="shared" ca="1" si="456"/>
        <v/>
      </c>
      <c r="RLA249" s="125" t="str">
        <f t="shared" ref="RLA249:RNL249" ca="1" si="457">IFERROR(INDEX(UNSPSCDes,MATCH(INDIRECT(ADDRESS(ROW(),COLUMN()-1,4)),UNSPSCCode,0)),"")</f>
        <v/>
      </c>
      <c r="RLB249" s="125" t="str">
        <f t="shared" ca="1" si="457"/>
        <v/>
      </c>
      <c r="RLC249" s="125" t="str">
        <f t="shared" ca="1" si="457"/>
        <v/>
      </c>
      <c r="RLD249" s="125" t="str">
        <f t="shared" ca="1" si="457"/>
        <v/>
      </c>
      <c r="RLE249" s="125" t="str">
        <f t="shared" ca="1" si="457"/>
        <v/>
      </c>
      <c r="RLF249" s="125" t="str">
        <f t="shared" ca="1" si="457"/>
        <v/>
      </c>
      <c r="RLG249" s="125" t="str">
        <f t="shared" ca="1" si="457"/>
        <v/>
      </c>
      <c r="RLH249" s="125" t="str">
        <f t="shared" ca="1" si="457"/>
        <v/>
      </c>
      <c r="RLI249" s="125" t="str">
        <f t="shared" ca="1" si="457"/>
        <v/>
      </c>
      <c r="RLJ249" s="125" t="str">
        <f t="shared" ca="1" si="457"/>
        <v/>
      </c>
      <c r="RLK249" s="125" t="str">
        <f t="shared" ca="1" si="457"/>
        <v/>
      </c>
      <c r="RLL249" s="125" t="str">
        <f t="shared" ca="1" si="457"/>
        <v/>
      </c>
      <c r="RLM249" s="125" t="str">
        <f t="shared" ca="1" si="457"/>
        <v/>
      </c>
      <c r="RLN249" s="125" t="str">
        <f t="shared" ca="1" si="457"/>
        <v/>
      </c>
      <c r="RLO249" s="125" t="str">
        <f t="shared" ca="1" si="457"/>
        <v/>
      </c>
      <c r="RLP249" s="125" t="str">
        <f t="shared" ca="1" si="457"/>
        <v/>
      </c>
      <c r="RLQ249" s="125" t="str">
        <f t="shared" ca="1" si="457"/>
        <v/>
      </c>
      <c r="RLR249" s="125" t="str">
        <f t="shared" ca="1" si="457"/>
        <v/>
      </c>
      <c r="RLS249" s="125" t="str">
        <f t="shared" ca="1" si="457"/>
        <v/>
      </c>
      <c r="RLT249" s="125" t="str">
        <f t="shared" ca="1" si="457"/>
        <v/>
      </c>
      <c r="RLU249" s="125" t="str">
        <f t="shared" ca="1" si="457"/>
        <v/>
      </c>
      <c r="RLV249" s="125" t="str">
        <f t="shared" ca="1" si="457"/>
        <v/>
      </c>
      <c r="RLW249" s="125" t="str">
        <f t="shared" ca="1" si="457"/>
        <v/>
      </c>
      <c r="RLX249" s="125" t="str">
        <f t="shared" ca="1" si="457"/>
        <v/>
      </c>
      <c r="RLY249" s="125" t="str">
        <f t="shared" ca="1" si="457"/>
        <v/>
      </c>
      <c r="RLZ249" s="125" t="str">
        <f t="shared" ca="1" si="457"/>
        <v/>
      </c>
      <c r="RMA249" s="125" t="str">
        <f t="shared" ca="1" si="457"/>
        <v/>
      </c>
      <c r="RMB249" s="125" t="str">
        <f t="shared" ca="1" si="457"/>
        <v/>
      </c>
      <c r="RMC249" s="125" t="str">
        <f t="shared" ca="1" si="457"/>
        <v/>
      </c>
      <c r="RMD249" s="125" t="str">
        <f t="shared" ca="1" si="457"/>
        <v/>
      </c>
      <c r="RME249" s="125" t="str">
        <f t="shared" ca="1" si="457"/>
        <v/>
      </c>
      <c r="RMF249" s="125" t="str">
        <f t="shared" ca="1" si="457"/>
        <v/>
      </c>
      <c r="RMG249" s="125" t="str">
        <f t="shared" ca="1" si="457"/>
        <v/>
      </c>
      <c r="RMH249" s="125" t="str">
        <f t="shared" ca="1" si="457"/>
        <v/>
      </c>
      <c r="RMI249" s="125" t="str">
        <f t="shared" ca="1" si="457"/>
        <v/>
      </c>
      <c r="RMJ249" s="125" t="str">
        <f t="shared" ca="1" si="457"/>
        <v/>
      </c>
      <c r="RMK249" s="125" t="str">
        <f t="shared" ca="1" si="457"/>
        <v/>
      </c>
      <c r="RML249" s="125" t="str">
        <f t="shared" ca="1" si="457"/>
        <v/>
      </c>
      <c r="RMM249" s="125" t="str">
        <f t="shared" ca="1" si="457"/>
        <v/>
      </c>
      <c r="RMN249" s="125" t="str">
        <f t="shared" ca="1" si="457"/>
        <v/>
      </c>
      <c r="RMO249" s="125" t="str">
        <f t="shared" ca="1" si="457"/>
        <v/>
      </c>
      <c r="RMP249" s="125" t="str">
        <f t="shared" ca="1" si="457"/>
        <v/>
      </c>
      <c r="RMQ249" s="125" t="str">
        <f t="shared" ca="1" si="457"/>
        <v/>
      </c>
      <c r="RMR249" s="125" t="str">
        <f t="shared" ca="1" si="457"/>
        <v/>
      </c>
      <c r="RMS249" s="125" t="str">
        <f t="shared" ca="1" si="457"/>
        <v/>
      </c>
      <c r="RMT249" s="125" t="str">
        <f t="shared" ca="1" si="457"/>
        <v/>
      </c>
      <c r="RMU249" s="125" t="str">
        <f t="shared" ca="1" si="457"/>
        <v/>
      </c>
      <c r="RMV249" s="125" t="str">
        <f t="shared" ca="1" si="457"/>
        <v/>
      </c>
      <c r="RMW249" s="125" t="str">
        <f t="shared" ca="1" si="457"/>
        <v/>
      </c>
      <c r="RMX249" s="125" t="str">
        <f t="shared" ca="1" si="457"/>
        <v/>
      </c>
      <c r="RMY249" s="125" t="str">
        <f t="shared" ca="1" si="457"/>
        <v/>
      </c>
      <c r="RMZ249" s="125" t="str">
        <f t="shared" ca="1" si="457"/>
        <v/>
      </c>
      <c r="RNA249" s="125" t="str">
        <f t="shared" ca="1" si="457"/>
        <v/>
      </c>
      <c r="RNB249" s="125" t="str">
        <f t="shared" ca="1" si="457"/>
        <v/>
      </c>
      <c r="RNC249" s="125" t="str">
        <f t="shared" ca="1" si="457"/>
        <v/>
      </c>
      <c r="RND249" s="125" t="str">
        <f t="shared" ca="1" si="457"/>
        <v/>
      </c>
      <c r="RNE249" s="125" t="str">
        <f t="shared" ca="1" si="457"/>
        <v/>
      </c>
      <c r="RNF249" s="125" t="str">
        <f t="shared" ca="1" si="457"/>
        <v/>
      </c>
      <c r="RNG249" s="125" t="str">
        <f t="shared" ca="1" si="457"/>
        <v/>
      </c>
      <c r="RNH249" s="125" t="str">
        <f t="shared" ca="1" si="457"/>
        <v/>
      </c>
      <c r="RNI249" s="125" t="str">
        <f t="shared" ca="1" si="457"/>
        <v/>
      </c>
      <c r="RNJ249" s="125" t="str">
        <f t="shared" ca="1" si="457"/>
        <v/>
      </c>
      <c r="RNK249" s="125" t="str">
        <f t="shared" ca="1" si="457"/>
        <v/>
      </c>
      <c r="RNL249" s="125" t="str">
        <f t="shared" ca="1" si="457"/>
        <v/>
      </c>
      <c r="RNM249" s="125" t="str">
        <f t="shared" ref="RNM249:RPX249" ca="1" si="458">IFERROR(INDEX(UNSPSCDes,MATCH(INDIRECT(ADDRESS(ROW(),COLUMN()-1,4)),UNSPSCCode,0)),"")</f>
        <v/>
      </c>
      <c r="RNN249" s="125" t="str">
        <f t="shared" ca="1" si="458"/>
        <v/>
      </c>
      <c r="RNO249" s="125" t="str">
        <f t="shared" ca="1" si="458"/>
        <v/>
      </c>
      <c r="RNP249" s="125" t="str">
        <f t="shared" ca="1" si="458"/>
        <v/>
      </c>
      <c r="RNQ249" s="125" t="str">
        <f t="shared" ca="1" si="458"/>
        <v/>
      </c>
      <c r="RNR249" s="125" t="str">
        <f t="shared" ca="1" si="458"/>
        <v/>
      </c>
      <c r="RNS249" s="125" t="str">
        <f t="shared" ca="1" si="458"/>
        <v/>
      </c>
      <c r="RNT249" s="125" t="str">
        <f t="shared" ca="1" si="458"/>
        <v/>
      </c>
      <c r="RNU249" s="125" t="str">
        <f t="shared" ca="1" si="458"/>
        <v/>
      </c>
      <c r="RNV249" s="125" t="str">
        <f t="shared" ca="1" si="458"/>
        <v/>
      </c>
      <c r="RNW249" s="125" t="str">
        <f t="shared" ca="1" si="458"/>
        <v/>
      </c>
      <c r="RNX249" s="125" t="str">
        <f t="shared" ca="1" si="458"/>
        <v/>
      </c>
      <c r="RNY249" s="125" t="str">
        <f t="shared" ca="1" si="458"/>
        <v/>
      </c>
      <c r="RNZ249" s="125" t="str">
        <f t="shared" ca="1" si="458"/>
        <v/>
      </c>
      <c r="ROA249" s="125" t="str">
        <f t="shared" ca="1" si="458"/>
        <v/>
      </c>
      <c r="ROB249" s="125" t="str">
        <f t="shared" ca="1" si="458"/>
        <v/>
      </c>
      <c r="ROC249" s="125" t="str">
        <f t="shared" ca="1" si="458"/>
        <v/>
      </c>
      <c r="ROD249" s="125" t="str">
        <f t="shared" ca="1" si="458"/>
        <v/>
      </c>
      <c r="ROE249" s="125" t="str">
        <f t="shared" ca="1" si="458"/>
        <v/>
      </c>
      <c r="ROF249" s="125" t="str">
        <f t="shared" ca="1" si="458"/>
        <v/>
      </c>
      <c r="ROG249" s="125" t="str">
        <f t="shared" ca="1" si="458"/>
        <v/>
      </c>
      <c r="ROH249" s="125" t="str">
        <f t="shared" ca="1" si="458"/>
        <v/>
      </c>
      <c r="ROI249" s="125" t="str">
        <f t="shared" ca="1" si="458"/>
        <v/>
      </c>
      <c r="ROJ249" s="125" t="str">
        <f t="shared" ca="1" si="458"/>
        <v/>
      </c>
      <c r="ROK249" s="125" t="str">
        <f t="shared" ca="1" si="458"/>
        <v/>
      </c>
      <c r="ROL249" s="125" t="str">
        <f t="shared" ca="1" si="458"/>
        <v/>
      </c>
      <c r="ROM249" s="125" t="str">
        <f t="shared" ca="1" si="458"/>
        <v/>
      </c>
      <c r="RON249" s="125" t="str">
        <f t="shared" ca="1" si="458"/>
        <v/>
      </c>
      <c r="ROO249" s="125" t="str">
        <f t="shared" ca="1" si="458"/>
        <v/>
      </c>
      <c r="ROP249" s="125" t="str">
        <f t="shared" ca="1" si="458"/>
        <v/>
      </c>
      <c r="ROQ249" s="125" t="str">
        <f t="shared" ca="1" si="458"/>
        <v/>
      </c>
      <c r="ROR249" s="125" t="str">
        <f t="shared" ca="1" si="458"/>
        <v/>
      </c>
      <c r="ROS249" s="125" t="str">
        <f t="shared" ca="1" si="458"/>
        <v/>
      </c>
      <c r="ROT249" s="125" t="str">
        <f t="shared" ca="1" si="458"/>
        <v/>
      </c>
      <c r="ROU249" s="125" t="str">
        <f t="shared" ca="1" si="458"/>
        <v/>
      </c>
      <c r="ROV249" s="125" t="str">
        <f t="shared" ca="1" si="458"/>
        <v/>
      </c>
      <c r="ROW249" s="125" t="str">
        <f t="shared" ca="1" si="458"/>
        <v/>
      </c>
      <c r="ROX249" s="125" t="str">
        <f t="shared" ca="1" si="458"/>
        <v/>
      </c>
      <c r="ROY249" s="125" t="str">
        <f t="shared" ca="1" si="458"/>
        <v/>
      </c>
      <c r="ROZ249" s="125" t="str">
        <f t="shared" ca="1" si="458"/>
        <v/>
      </c>
      <c r="RPA249" s="125" t="str">
        <f t="shared" ca="1" si="458"/>
        <v/>
      </c>
      <c r="RPB249" s="125" t="str">
        <f t="shared" ca="1" si="458"/>
        <v/>
      </c>
      <c r="RPC249" s="125" t="str">
        <f t="shared" ca="1" si="458"/>
        <v/>
      </c>
      <c r="RPD249" s="125" t="str">
        <f t="shared" ca="1" si="458"/>
        <v/>
      </c>
      <c r="RPE249" s="125" t="str">
        <f t="shared" ca="1" si="458"/>
        <v/>
      </c>
      <c r="RPF249" s="125" t="str">
        <f t="shared" ca="1" si="458"/>
        <v/>
      </c>
      <c r="RPG249" s="125" t="str">
        <f t="shared" ca="1" si="458"/>
        <v/>
      </c>
      <c r="RPH249" s="125" t="str">
        <f t="shared" ca="1" si="458"/>
        <v/>
      </c>
      <c r="RPI249" s="125" t="str">
        <f t="shared" ca="1" si="458"/>
        <v/>
      </c>
      <c r="RPJ249" s="125" t="str">
        <f t="shared" ca="1" si="458"/>
        <v/>
      </c>
      <c r="RPK249" s="125" t="str">
        <f t="shared" ca="1" si="458"/>
        <v/>
      </c>
      <c r="RPL249" s="125" t="str">
        <f t="shared" ca="1" si="458"/>
        <v/>
      </c>
      <c r="RPM249" s="125" t="str">
        <f t="shared" ca="1" si="458"/>
        <v/>
      </c>
      <c r="RPN249" s="125" t="str">
        <f t="shared" ca="1" si="458"/>
        <v/>
      </c>
      <c r="RPO249" s="125" t="str">
        <f t="shared" ca="1" si="458"/>
        <v/>
      </c>
      <c r="RPP249" s="125" t="str">
        <f t="shared" ca="1" si="458"/>
        <v/>
      </c>
      <c r="RPQ249" s="125" t="str">
        <f t="shared" ca="1" si="458"/>
        <v/>
      </c>
      <c r="RPR249" s="125" t="str">
        <f t="shared" ca="1" si="458"/>
        <v/>
      </c>
      <c r="RPS249" s="125" t="str">
        <f t="shared" ca="1" si="458"/>
        <v/>
      </c>
      <c r="RPT249" s="125" t="str">
        <f t="shared" ca="1" si="458"/>
        <v/>
      </c>
      <c r="RPU249" s="125" t="str">
        <f t="shared" ca="1" si="458"/>
        <v/>
      </c>
      <c r="RPV249" s="125" t="str">
        <f t="shared" ca="1" si="458"/>
        <v/>
      </c>
      <c r="RPW249" s="125" t="str">
        <f t="shared" ca="1" si="458"/>
        <v/>
      </c>
      <c r="RPX249" s="125" t="str">
        <f t="shared" ca="1" si="458"/>
        <v/>
      </c>
      <c r="RPY249" s="125" t="str">
        <f t="shared" ref="RPY249:RSJ249" ca="1" si="459">IFERROR(INDEX(UNSPSCDes,MATCH(INDIRECT(ADDRESS(ROW(),COLUMN()-1,4)),UNSPSCCode,0)),"")</f>
        <v/>
      </c>
      <c r="RPZ249" s="125" t="str">
        <f t="shared" ca="1" si="459"/>
        <v/>
      </c>
      <c r="RQA249" s="125" t="str">
        <f t="shared" ca="1" si="459"/>
        <v/>
      </c>
      <c r="RQB249" s="125" t="str">
        <f t="shared" ca="1" si="459"/>
        <v/>
      </c>
      <c r="RQC249" s="125" t="str">
        <f t="shared" ca="1" si="459"/>
        <v/>
      </c>
      <c r="RQD249" s="125" t="str">
        <f t="shared" ca="1" si="459"/>
        <v/>
      </c>
      <c r="RQE249" s="125" t="str">
        <f t="shared" ca="1" si="459"/>
        <v/>
      </c>
      <c r="RQF249" s="125" t="str">
        <f t="shared" ca="1" si="459"/>
        <v/>
      </c>
      <c r="RQG249" s="125" t="str">
        <f t="shared" ca="1" si="459"/>
        <v/>
      </c>
      <c r="RQH249" s="125" t="str">
        <f t="shared" ca="1" si="459"/>
        <v/>
      </c>
      <c r="RQI249" s="125" t="str">
        <f t="shared" ca="1" si="459"/>
        <v/>
      </c>
      <c r="RQJ249" s="125" t="str">
        <f t="shared" ca="1" si="459"/>
        <v/>
      </c>
      <c r="RQK249" s="125" t="str">
        <f t="shared" ca="1" si="459"/>
        <v/>
      </c>
      <c r="RQL249" s="125" t="str">
        <f t="shared" ca="1" si="459"/>
        <v/>
      </c>
      <c r="RQM249" s="125" t="str">
        <f t="shared" ca="1" si="459"/>
        <v/>
      </c>
      <c r="RQN249" s="125" t="str">
        <f t="shared" ca="1" si="459"/>
        <v/>
      </c>
      <c r="RQO249" s="125" t="str">
        <f t="shared" ca="1" si="459"/>
        <v/>
      </c>
      <c r="RQP249" s="125" t="str">
        <f t="shared" ca="1" si="459"/>
        <v/>
      </c>
      <c r="RQQ249" s="125" t="str">
        <f t="shared" ca="1" si="459"/>
        <v/>
      </c>
      <c r="RQR249" s="125" t="str">
        <f t="shared" ca="1" si="459"/>
        <v/>
      </c>
      <c r="RQS249" s="125" t="str">
        <f t="shared" ca="1" si="459"/>
        <v/>
      </c>
      <c r="RQT249" s="125" t="str">
        <f t="shared" ca="1" si="459"/>
        <v/>
      </c>
      <c r="RQU249" s="125" t="str">
        <f t="shared" ca="1" si="459"/>
        <v/>
      </c>
      <c r="RQV249" s="125" t="str">
        <f t="shared" ca="1" si="459"/>
        <v/>
      </c>
      <c r="RQW249" s="125" t="str">
        <f t="shared" ca="1" si="459"/>
        <v/>
      </c>
      <c r="RQX249" s="125" t="str">
        <f t="shared" ca="1" si="459"/>
        <v/>
      </c>
      <c r="RQY249" s="125" t="str">
        <f t="shared" ca="1" si="459"/>
        <v/>
      </c>
      <c r="RQZ249" s="125" t="str">
        <f t="shared" ca="1" si="459"/>
        <v/>
      </c>
      <c r="RRA249" s="125" t="str">
        <f t="shared" ca="1" si="459"/>
        <v/>
      </c>
      <c r="RRB249" s="125" t="str">
        <f t="shared" ca="1" si="459"/>
        <v/>
      </c>
      <c r="RRC249" s="125" t="str">
        <f t="shared" ca="1" si="459"/>
        <v/>
      </c>
      <c r="RRD249" s="125" t="str">
        <f t="shared" ca="1" si="459"/>
        <v/>
      </c>
      <c r="RRE249" s="125" t="str">
        <f t="shared" ca="1" si="459"/>
        <v/>
      </c>
      <c r="RRF249" s="125" t="str">
        <f t="shared" ca="1" si="459"/>
        <v/>
      </c>
      <c r="RRG249" s="125" t="str">
        <f t="shared" ca="1" si="459"/>
        <v/>
      </c>
      <c r="RRH249" s="125" t="str">
        <f t="shared" ca="1" si="459"/>
        <v/>
      </c>
      <c r="RRI249" s="125" t="str">
        <f t="shared" ca="1" si="459"/>
        <v/>
      </c>
      <c r="RRJ249" s="125" t="str">
        <f t="shared" ca="1" si="459"/>
        <v/>
      </c>
      <c r="RRK249" s="125" t="str">
        <f t="shared" ca="1" si="459"/>
        <v/>
      </c>
      <c r="RRL249" s="125" t="str">
        <f t="shared" ca="1" si="459"/>
        <v/>
      </c>
      <c r="RRM249" s="125" t="str">
        <f t="shared" ca="1" si="459"/>
        <v/>
      </c>
      <c r="RRN249" s="125" t="str">
        <f t="shared" ca="1" si="459"/>
        <v/>
      </c>
      <c r="RRO249" s="125" t="str">
        <f t="shared" ca="1" si="459"/>
        <v/>
      </c>
      <c r="RRP249" s="125" t="str">
        <f t="shared" ca="1" si="459"/>
        <v/>
      </c>
      <c r="RRQ249" s="125" t="str">
        <f t="shared" ca="1" si="459"/>
        <v/>
      </c>
      <c r="RRR249" s="125" t="str">
        <f t="shared" ca="1" si="459"/>
        <v/>
      </c>
      <c r="RRS249" s="125" t="str">
        <f t="shared" ca="1" si="459"/>
        <v/>
      </c>
      <c r="RRT249" s="125" t="str">
        <f t="shared" ca="1" si="459"/>
        <v/>
      </c>
      <c r="RRU249" s="125" t="str">
        <f t="shared" ca="1" si="459"/>
        <v/>
      </c>
      <c r="RRV249" s="125" t="str">
        <f t="shared" ca="1" si="459"/>
        <v/>
      </c>
      <c r="RRW249" s="125" t="str">
        <f t="shared" ca="1" si="459"/>
        <v/>
      </c>
      <c r="RRX249" s="125" t="str">
        <f t="shared" ca="1" si="459"/>
        <v/>
      </c>
      <c r="RRY249" s="125" t="str">
        <f t="shared" ca="1" si="459"/>
        <v/>
      </c>
      <c r="RRZ249" s="125" t="str">
        <f t="shared" ca="1" si="459"/>
        <v/>
      </c>
      <c r="RSA249" s="125" t="str">
        <f t="shared" ca="1" si="459"/>
        <v/>
      </c>
      <c r="RSB249" s="125" t="str">
        <f t="shared" ca="1" si="459"/>
        <v/>
      </c>
      <c r="RSC249" s="125" t="str">
        <f t="shared" ca="1" si="459"/>
        <v/>
      </c>
      <c r="RSD249" s="125" t="str">
        <f t="shared" ca="1" si="459"/>
        <v/>
      </c>
      <c r="RSE249" s="125" t="str">
        <f t="shared" ca="1" si="459"/>
        <v/>
      </c>
      <c r="RSF249" s="125" t="str">
        <f t="shared" ca="1" si="459"/>
        <v/>
      </c>
      <c r="RSG249" s="125" t="str">
        <f t="shared" ca="1" si="459"/>
        <v/>
      </c>
      <c r="RSH249" s="125" t="str">
        <f t="shared" ca="1" si="459"/>
        <v/>
      </c>
      <c r="RSI249" s="125" t="str">
        <f t="shared" ca="1" si="459"/>
        <v/>
      </c>
      <c r="RSJ249" s="125" t="str">
        <f t="shared" ca="1" si="459"/>
        <v/>
      </c>
      <c r="RSK249" s="125" t="str">
        <f t="shared" ref="RSK249:RUV249" ca="1" si="460">IFERROR(INDEX(UNSPSCDes,MATCH(INDIRECT(ADDRESS(ROW(),COLUMN()-1,4)),UNSPSCCode,0)),"")</f>
        <v/>
      </c>
      <c r="RSL249" s="125" t="str">
        <f t="shared" ca="1" si="460"/>
        <v/>
      </c>
      <c r="RSM249" s="125" t="str">
        <f t="shared" ca="1" si="460"/>
        <v/>
      </c>
      <c r="RSN249" s="125" t="str">
        <f t="shared" ca="1" si="460"/>
        <v/>
      </c>
      <c r="RSO249" s="125" t="str">
        <f t="shared" ca="1" si="460"/>
        <v/>
      </c>
      <c r="RSP249" s="125" t="str">
        <f t="shared" ca="1" si="460"/>
        <v/>
      </c>
      <c r="RSQ249" s="125" t="str">
        <f t="shared" ca="1" si="460"/>
        <v/>
      </c>
      <c r="RSR249" s="125" t="str">
        <f t="shared" ca="1" si="460"/>
        <v/>
      </c>
      <c r="RSS249" s="125" t="str">
        <f t="shared" ca="1" si="460"/>
        <v/>
      </c>
      <c r="RST249" s="125" t="str">
        <f t="shared" ca="1" si="460"/>
        <v/>
      </c>
      <c r="RSU249" s="125" t="str">
        <f t="shared" ca="1" si="460"/>
        <v/>
      </c>
      <c r="RSV249" s="125" t="str">
        <f t="shared" ca="1" si="460"/>
        <v/>
      </c>
      <c r="RSW249" s="125" t="str">
        <f t="shared" ca="1" si="460"/>
        <v/>
      </c>
      <c r="RSX249" s="125" t="str">
        <f t="shared" ca="1" si="460"/>
        <v/>
      </c>
      <c r="RSY249" s="125" t="str">
        <f t="shared" ca="1" si="460"/>
        <v/>
      </c>
      <c r="RSZ249" s="125" t="str">
        <f t="shared" ca="1" si="460"/>
        <v/>
      </c>
      <c r="RTA249" s="125" t="str">
        <f t="shared" ca="1" si="460"/>
        <v/>
      </c>
      <c r="RTB249" s="125" t="str">
        <f t="shared" ca="1" si="460"/>
        <v/>
      </c>
      <c r="RTC249" s="125" t="str">
        <f t="shared" ca="1" si="460"/>
        <v/>
      </c>
      <c r="RTD249" s="125" t="str">
        <f t="shared" ca="1" si="460"/>
        <v/>
      </c>
      <c r="RTE249" s="125" t="str">
        <f t="shared" ca="1" si="460"/>
        <v/>
      </c>
      <c r="RTF249" s="125" t="str">
        <f t="shared" ca="1" si="460"/>
        <v/>
      </c>
      <c r="RTG249" s="125" t="str">
        <f t="shared" ca="1" si="460"/>
        <v/>
      </c>
      <c r="RTH249" s="125" t="str">
        <f t="shared" ca="1" si="460"/>
        <v/>
      </c>
      <c r="RTI249" s="125" t="str">
        <f t="shared" ca="1" si="460"/>
        <v/>
      </c>
      <c r="RTJ249" s="125" t="str">
        <f t="shared" ca="1" si="460"/>
        <v/>
      </c>
      <c r="RTK249" s="125" t="str">
        <f t="shared" ca="1" si="460"/>
        <v/>
      </c>
      <c r="RTL249" s="125" t="str">
        <f t="shared" ca="1" si="460"/>
        <v/>
      </c>
      <c r="RTM249" s="125" t="str">
        <f t="shared" ca="1" si="460"/>
        <v/>
      </c>
      <c r="RTN249" s="125" t="str">
        <f t="shared" ca="1" si="460"/>
        <v/>
      </c>
      <c r="RTO249" s="125" t="str">
        <f t="shared" ca="1" si="460"/>
        <v/>
      </c>
      <c r="RTP249" s="125" t="str">
        <f t="shared" ca="1" si="460"/>
        <v/>
      </c>
      <c r="RTQ249" s="125" t="str">
        <f t="shared" ca="1" si="460"/>
        <v/>
      </c>
      <c r="RTR249" s="125" t="str">
        <f t="shared" ca="1" si="460"/>
        <v/>
      </c>
      <c r="RTS249" s="125" t="str">
        <f t="shared" ca="1" si="460"/>
        <v/>
      </c>
      <c r="RTT249" s="125" t="str">
        <f t="shared" ca="1" si="460"/>
        <v/>
      </c>
      <c r="RTU249" s="125" t="str">
        <f t="shared" ca="1" si="460"/>
        <v/>
      </c>
      <c r="RTV249" s="125" t="str">
        <f t="shared" ca="1" si="460"/>
        <v/>
      </c>
      <c r="RTW249" s="125" t="str">
        <f t="shared" ca="1" si="460"/>
        <v/>
      </c>
      <c r="RTX249" s="125" t="str">
        <f t="shared" ca="1" si="460"/>
        <v/>
      </c>
      <c r="RTY249" s="125" t="str">
        <f t="shared" ca="1" si="460"/>
        <v/>
      </c>
      <c r="RTZ249" s="125" t="str">
        <f t="shared" ca="1" si="460"/>
        <v/>
      </c>
      <c r="RUA249" s="125" t="str">
        <f t="shared" ca="1" si="460"/>
        <v/>
      </c>
      <c r="RUB249" s="125" t="str">
        <f t="shared" ca="1" si="460"/>
        <v/>
      </c>
      <c r="RUC249" s="125" t="str">
        <f t="shared" ca="1" si="460"/>
        <v/>
      </c>
      <c r="RUD249" s="125" t="str">
        <f t="shared" ca="1" si="460"/>
        <v/>
      </c>
      <c r="RUE249" s="125" t="str">
        <f t="shared" ca="1" si="460"/>
        <v/>
      </c>
      <c r="RUF249" s="125" t="str">
        <f t="shared" ca="1" si="460"/>
        <v/>
      </c>
      <c r="RUG249" s="125" t="str">
        <f t="shared" ca="1" si="460"/>
        <v/>
      </c>
      <c r="RUH249" s="125" t="str">
        <f t="shared" ca="1" si="460"/>
        <v/>
      </c>
      <c r="RUI249" s="125" t="str">
        <f t="shared" ca="1" si="460"/>
        <v/>
      </c>
      <c r="RUJ249" s="125" t="str">
        <f t="shared" ca="1" si="460"/>
        <v/>
      </c>
      <c r="RUK249" s="125" t="str">
        <f t="shared" ca="1" si="460"/>
        <v/>
      </c>
      <c r="RUL249" s="125" t="str">
        <f t="shared" ca="1" si="460"/>
        <v/>
      </c>
      <c r="RUM249" s="125" t="str">
        <f t="shared" ca="1" si="460"/>
        <v/>
      </c>
      <c r="RUN249" s="125" t="str">
        <f t="shared" ca="1" si="460"/>
        <v/>
      </c>
      <c r="RUO249" s="125" t="str">
        <f t="shared" ca="1" si="460"/>
        <v/>
      </c>
      <c r="RUP249" s="125" t="str">
        <f t="shared" ca="1" si="460"/>
        <v/>
      </c>
      <c r="RUQ249" s="125" t="str">
        <f t="shared" ca="1" si="460"/>
        <v/>
      </c>
      <c r="RUR249" s="125" t="str">
        <f t="shared" ca="1" si="460"/>
        <v/>
      </c>
      <c r="RUS249" s="125" t="str">
        <f t="shared" ca="1" si="460"/>
        <v/>
      </c>
      <c r="RUT249" s="125" t="str">
        <f t="shared" ca="1" si="460"/>
        <v/>
      </c>
      <c r="RUU249" s="125" t="str">
        <f t="shared" ca="1" si="460"/>
        <v/>
      </c>
      <c r="RUV249" s="125" t="str">
        <f t="shared" ca="1" si="460"/>
        <v/>
      </c>
      <c r="RUW249" s="125" t="str">
        <f t="shared" ref="RUW249:RXH249" ca="1" si="461">IFERROR(INDEX(UNSPSCDes,MATCH(INDIRECT(ADDRESS(ROW(),COLUMN()-1,4)),UNSPSCCode,0)),"")</f>
        <v/>
      </c>
      <c r="RUX249" s="125" t="str">
        <f t="shared" ca="1" si="461"/>
        <v/>
      </c>
      <c r="RUY249" s="125" t="str">
        <f t="shared" ca="1" si="461"/>
        <v/>
      </c>
      <c r="RUZ249" s="125" t="str">
        <f t="shared" ca="1" si="461"/>
        <v/>
      </c>
      <c r="RVA249" s="125" t="str">
        <f t="shared" ca="1" si="461"/>
        <v/>
      </c>
      <c r="RVB249" s="125" t="str">
        <f t="shared" ca="1" si="461"/>
        <v/>
      </c>
      <c r="RVC249" s="125" t="str">
        <f t="shared" ca="1" si="461"/>
        <v/>
      </c>
      <c r="RVD249" s="125" t="str">
        <f t="shared" ca="1" si="461"/>
        <v/>
      </c>
      <c r="RVE249" s="125" t="str">
        <f t="shared" ca="1" si="461"/>
        <v/>
      </c>
      <c r="RVF249" s="125" t="str">
        <f t="shared" ca="1" si="461"/>
        <v/>
      </c>
      <c r="RVG249" s="125" t="str">
        <f t="shared" ca="1" si="461"/>
        <v/>
      </c>
      <c r="RVH249" s="125" t="str">
        <f t="shared" ca="1" si="461"/>
        <v/>
      </c>
      <c r="RVI249" s="125" t="str">
        <f t="shared" ca="1" si="461"/>
        <v/>
      </c>
      <c r="RVJ249" s="125" t="str">
        <f t="shared" ca="1" si="461"/>
        <v/>
      </c>
      <c r="RVK249" s="125" t="str">
        <f t="shared" ca="1" si="461"/>
        <v/>
      </c>
      <c r="RVL249" s="125" t="str">
        <f t="shared" ca="1" si="461"/>
        <v/>
      </c>
      <c r="RVM249" s="125" t="str">
        <f t="shared" ca="1" si="461"/>
        <v/>
      </c>
      <c r="RVN249" s="125" t="str">
        <f t="shared" ca="1" si="461"/>
        <v/>
      </c>
      <c r="RVO249" s="125" t="str">
        <f t="shared" ca="1" si="461"/>
        <v/>
      </c>
      <c r="RVP249" s="125" t="str">
        <f t="shared" ca="1" si="461"/>
        <v/>
      </c>
      <c r="RVQ249" s="125" t="str">
        <f t="shared" ca="1" si="461"/>
        <v/>
      </c>
      <c r="RVR249" s="125" t="str">
        <f t="shared" ca="1" si="461"/>
        <v/>
      </c>
      <c r="RVS249" s="125" t="str">
        <f t="shared" ca="1" si="461"/>
        <v/>
      </c>
      <c r="RVT249" s="125" t="str">
        <f t="shared" ca="1" si="461"/>
        <v/>
      </c>
      <c r="RVU249" s="125" t="str">
        <f t="shared" ca="1" si="461"/>
        <v/>
      </c>
      <c r="RVV249" s="125" t="str">
        <f t="shared" ca="1" si="461"/>
        <v/>
      </c>
      <c r="RVW249" s="125" t="str">
        <f t="shared" ca="1" si="461"/>
        <v/>
      </c>
      <c r="RVX249" s="125" t="str">
        <f t="shared" ca="1" si="461"/>
        <v/>
      </c>
      <c r="RVY249" s="125" t="str">
        <f t="shared" ca="1" si="461"/>
        <v/>
      </c>
      <c r="RVZ249" s="125" t="str">
        <f t="shared" ca="1" si="461"/>
        <v/>
      </c>
      <c r="RWA249" s="125" t="str">
        <f t="shared" ca="1" si="461"/>
        <v/>
      </c>
      <c r="RWB249" s="125" t="str">
        <f t="shared" ca="1" si="461"/>
        <v/>
      </c>
      <c r="RWC249" s="125" t="str">
        <f t="shared" ca="1" si="461"/>
        <v/>
      </c>
      <c r="RWD249" s="125" t="str">
        <f t="shared" ca="1" si="461"/>
        <v/>
      </c>
      <c r="RWE249" s="125" t="str">
        <f t="shared" ca="1" si="461"/>
        <v/>
      </c>
      <c r="RWF249" s="125" t="str">
        <f t="shared" ca="1" si="461"/>
        <v/>
      </c>
      <c r="RWG249" s="125" t="str">
        <f t="shared" ca="1" si="461"/>
        <v/>
      </c>
      <c r="RWH249" s="125" t="str">
        <f t="shared" ca="1" si="461"/>
        <v/>
      </c>
      <c r="RWI249" s="125" t="str">
        <f t="shared" ca="1" si="461"/>
        <v/>
      </c>
      <c r="RWJ249" s="125" t="str">
        <f t="shared" ca="1" si="461"/>
        <v/>
      </c>
      <c r="RWK249" s="125" t="str">
        <f t="shared" ca="1" si="461"/>
        <v/>
      </c>
      <c r="RWL249" s="125" t="str">
        <f t="shared" ca="1" si="461"/>
        <v/>
      </c>
      <c r="RWM249" s="125" t="str">
        <f t="shared" ca="1" si="461"/>
        <v/>
      </c>
      <c r="RWN249" s="125" t="str">
        <f t="shared" ca="1" si="461"/>
        <v/>
      </c>
      <c r="RWO249" s="125" t="str">
        <f t="shared" ca="1" si="461"/>
        <v/>
      </c>
      <c r="RWP249" s="125" t="str">
        <f t="shared" ca="1" si="461"/>
        <v/>
      </c>
      <c r="RWQ249" s="125" t="str">
        <f t="shared" ca="1" si="461"/>
        <v/>
      </c>
      <c r="RWR249" s="125" t="str">
        <f t="shared" ca="1" si="461"/>
        <v/>
      </c>
      <c r="RWS249" s="125" t="str">
        <f t="shared" ca="1" si="461"/>
        <v/>
      </c>
      <c r="RWT249" s="125" t="str">
        <f t="shared" ca="1" si="461"/>
        <v/>
      </c>
      <c r="RWU249" s="125" t="str">
        <f t="shared" ca="1" si="461"/>
        <v/>
      </c>
      <c r="RWV249" s="125" t="str">
        <f t="shared" ca="1" si="461"/>
        <v/>
      </c>
      <c r="RWW249" s="125" t="str">
        <f t="shared" ca="1" si="461"/>
        <v/>
      </c>
      <c r="RWX249" s="125" t="str">
        <f t="shared" ca="1" si="461"/>
        <v/>
      </c>
      <c r="RWY249" s="125" t="str">
        <f t="shared" ca="1" si="461"/>
        <v/>
      </c>
      <c r="RWZ249" s="125" t="str">
        <f t="shared" ca="1" si="461"/>
        <v/>
      </c>
      <c r="RXA249" s="125" t="str">
        <f t="shared" ca="1" si="461"/>
        <v/>
      </c>
      <c r="RXB249" s="125" t="str">
        <f t="shared" ca="1" si="461"/>
        <v/>
      </c>
      <c r="RXC249" s="125" t="str">
        <f t="shared" ca="1" si="461"/>
        <v/>
      </c>
      <c r="RXD249" s="125" t="str">
        <f t="shared" ca="1" si="461"/>
        <v/>
      </c>
      <c r="RXE249" s="125" t="str">
        <f t="shared" ca="1" si="461"/>
        <v/>
      </c>
      <c r="RXF249" s="125" t="str">
        <f t="shared" ca="1" si="461"/>
        <v/>
      </c>
      <c r="RXG249" s="125" t="str">
        <f t="shared" ca="1" si="461"/>
        <v/>
      </c>
      <c r="RXH249" s="125" t="str">
        <f t="shared" ca="1" si="461"/>
        <v/>
      </c>
      <c r="RXI249" s="125" t="str">
        <f t="shared" ref="RXI249:RZT249" ca="1" si="462">IFERROR(INDEX(UNSPSCDes,MATCH(INDIRECT(ADDRESS(ROW(),COLUMN()-1,4)),UNSPSCCode,0)),"")</f>
        <v/>
      </c>
      <c r="RXJ249" s="125" t="str">
        <f t="shared" ca="1" si="462"/>
        <v/>
      </c>
      <c r="RXK249" s="125" t="str">
        <f t="shared" ca="1" si="462"/>
        <v/>
      </c>
      <c r="RXL249" s="125" t="str">
        <f t="shared" ca="1" si="462"/>
        <v/>
      </c>
      <c r="RXM249" s="125" t="str">
        <f t="shared" ca="1" si="462"/>
        <v/>
      </c>
      <c r="RXN249" s="125" t="str">
        <f t="shared" ca="1" si="462"/>
        <v/>
      </c>
      <c r="RXO249" s="125" t="str">
        <f t="shared" ca="1" si="462"/>
        <v/>
      </c>
      <c r="RXP249" s="125" t="str">
        <f t="shared" ca="1" si="462"/>
        <v/>
      </c>
      <c r="RXQ249" s="125" t="str">
        <f t="shared" ca="1" si="462"/>
        <v/>
      </c>
      <c r="RXR249" s="125" t="str">
        <f t="shared" ca="1" si="462"/>
        <v/>
      </c>
      <c r="RXS249" s="125" t="str">
        <f t="shared" ca="1" si="462"/>
        <v/>
      </c>
      <c r="RXT249" s="125" t="str">
        <f t="shared" ca="1" si="462"/>
        <v/>
      </c>
      <c r="RXU249" s="125" t="str">
        <f t="shared" ca="1" si="462"/>
        <v/>
      </c>
      <c r="RXV249" s="125" t="str">
        <f t="shared" ca="1" si="462"/>
        <v/>
      </c>
      <c r="RXW249" s="125" t="str">
        <f t="shared" ca="1" si="462"/>
        <v/>
      </c>
      <c r="RXX249" s="125" t="str">
        <f t="shared" ca="1" si="462"/>
        <v/>
      </c>
      <c r="RXY249" s="125" t="str">
        <f t="shared" ca="1" si="462"/>
        <v/>
      </c>
      <c r="RXZ249" s="125" t="str">
        <f t="shared" ca="1" si="462"/>
        <v/>
      </c>
      <c r="RYA249" s="125" t="str">
        <f t="shared" ca="1" si="462"/>
        <v/>
      </c>
      <c r="RYB249" s="125" t="str">
        <f t="shared" ca="1" si="462"/>
        <v/>
      </c>
      <c r="RYC249" s="125" t="str">
        <f t="shared" ca="1" si="462"/>
        <v/>
      </c>
      <c r="RYD249" s="125" t="str">
        <f t="shared" ca="1" si="462"/>
        <v/>
      </c>
      <c r="RYE249" s="125" t="str">
        <f t="shared" ca="1" si="462"/>
        <v/>
      </c>
      <c r="RYF249" s="125" t="str">
        <f t="shared" ca="1" si="462"/>
        <v/>
      </c>
      <c r="RYG249" s="125" t="str">
        <f t="shared" ca="1" si="462"/>
        <v/>
      </c>
      <c r="RYH249" s="125" t="str">
        <f t="shared" ca="1" si="462"/>
        <v/>
      </c>
      <c r="RYI249" s="125" t="str">
        <f t="shared" ca="1" si="462"/>
        <v/>
      </c>
      <c r="RYJ249" s="125" t="str">
        <f t="shared" ca="1" si="462"/>
        <v/>
      </c>
      <c r="RYK249" s="125" t="str">
        <f t="shared" ca="1" si="462"/>
        <v/>
      </c>
      <c r="RYL249" s="125" t="str">
        <f t="shared" ca="1" si="462"/>
        <v/>
      </c>
      <c r="RYM249" s="125" t="str">
        <f t="shared" ca="1" si="462"/>
        <v/>
      </c>
      <c r="RYN249" s="125" t="str">
        <f t="shared" ca="1" si="462"/>
        <v/>
      </c>
      <c r="RYO249" s="125" t="str">
        <f t="shared" ca="1" si="462"/>
        <v/>
      </c>
      <c r="RYP249" s="125" t="str">
        <f t="shared" ca="1" si="462"/>
        <v/>
      </c>
      <c r="RYQ249" s="125" t="str">
        <f t="shared" ca="1" si="462"/>
        <v/>
      </c>
      <c r="RYR249" s="125" t="str">
        <f t="shared" ca="1" si="462"/>
        <v/>
      </c>
      <c r="RYS249" s="125" t="str">
        <f t="shared" ca="1" si="462"/>
        <v/>
      </c>
      <c r="RYT249" s="125" t="str">
        <f t="shared" ca="1" si="462"/>
        <v/>
      </c>
      <c r="RYU249" s="125" t="str">
        <f t="shared" ca="1" si="462"/>
        <v/>
      </c>
      <c r="RYV249" s="125" t="str">
        <f t="shared" ca="1" si="462"/>
        <v/>
      </c>
      <c r="RYW249" s="125" t="str">
        <f t="shared" ca="1" si="462"/>
        <v/>
      </c>
      <c r="RYX249" s="125" t="str">
        <f t="shared" ca="1" si="462"/>
        <v/>
      </c>
      <c r="RYY249" s="125" t="str">
        <f t="shared" ca="1" si="462"/>
        <v/>
      </c>
      <c r="RYZ249" s="125" t="str">
        <f t="shared" ca="1" si="462"/>
        <v/>
      </c>
      <c r="RZA249" s="125" t="str">
        <f t="shared" ca="1" si="462"/>
        <v/>
      </c>
      <c r="RZB249" s="125" t="str">
        <f t="shared" ca="1" si="462"/>
        <v/>
      </c>
      <c r="RZC249" s="125" t="str">
        <f t="shared" ca="1" si="462"/>
        <v/>
      </c>
      <c r="RZD249" s="125" t="str">
        <f t="shared" ca="1" si="462"/>
        <v/>
      </c>
      <c r="RZE249" s="125" t="str">
        <f t="shared" ca="1" si="462"/>
        <v/>
      </c>
      <c r="RZF249" s="125" t="str">
        <f t="shared" ca="1" si="462"/>
        <v/>
      </c>
      <c r="RZG249" s="125" t="str">
        <f t="shared" ca="1" si="462"/>
        <v/>
      </c>
      <c r="RZH249" s="125" t="str">
        <f t="shared" ca="1" si="462"/>
        <v/>
      </c>
      <c r="RZI249" s="125" t="str">
        <f t="shared" ca="1" si="462"/>
        <v/>
      </c>
      <c r="RZJ249" s="125" t="str">
        <f t="shared" ca="1" si="462"/>
        <v/>
      </c>
      <c r="RZK249" s="125" t="str">
        <f t="shared" ca="1" si="462"/>
        <v/>
      </c>
      <c r="RZL249" s="125" t="str">
        <f t="shared" ca="1" si="462"/>
        <v/>
      </c>
      <c r="RZM249" s="125" t="str">
        <f t="shared" ca="1" si="462"/>
        <v/>
      </c>
      <c r="RZN249" s="125" t="str">
        <f t="shared" ca="1" si="462"/>
        <v/>
      </c>
      <c r="RZO249" s="125" t="str">
        <f t="shared" ca="1" si="462"/>
        <v/>
      </c>
      <c r="RZP249" s="125" t="str">
        <f t="shared" ca="1" si="462"/>
        <v/>
      </c>
      <c r="RZQ249" s="125" t="str">
        <f t="shared" ca="1" si="462"/>
        <v/>
      </c>
      <c r="RZR249" s="125" t="str">
        <f t="shared" ca="1" si="462"/>
        <v/>
      </c>
      <c r="RZS249" s="125" t="str">
        <f t="shared" ca="1" si="462"/>
        <v/>
      </c>
      <c r="RZT249" s="125" t="str">
        <f t="shared" ca="1" si="462"/>
        <v/>
      </c>
      <c r="RZU249" s="125" t="str">
        <f t="shared" ref="RZU249:SCF249" ca="1" si="463">IFERROR(INDEX(UNSPSCDes,MATCH(INDIRECT(ADDRESS(ROW(),COLUMN()-1,4)),UNSPSCCode,0)),"")</f>
        <v/>
      </c>
      <c r="RZV249" s="125" t="str">
        <f t="shared" ca="1" si="463"/>
        <v/>
      </c>
      <c r="RZW249" s="125" t="str">
        <f t="shared" ca="1" si="463"/>
        <v/>
      </c>
      <c r="RZX249" s="125" t="str">
        <f t="shared" ca="1" si="463"/>
        <v/>
      </c>
      <c r="RZY249" s="125" t="str">
        <f t="shared" ca="1" si="463"/>
        <v/>
      </c>
      <c r="RZZ249" s="125" t="str">
        <f t="shared" ca="1" si="463"/>
        <v/>
      </c>
      <c r="SAA249" s="125" t="str">
        <f t="shared" ca="1" si="463"/>
        <v/>
      </c>
      <c r="SAB249" s="125" t="str">
        <f t="shared" ca="1" si="463"/>
        <v/>
      </c>
      <c r="SAC249" s="125" t="str">
        <f t="shared" ca="1" si="463"/>
        <v/>
      </c>
      <c r="SAD249" s="125" t="str">
        <f t="shared" ca="1" si="463"/>
        <v/>
      </c>
      <c r="SAE249" s="125" t="str">
        <f t="shared" ca="1" si="463"/>
        <v/>
      </c>
      <c r="SAF249" s="125" t="str">
        <f t="shared" ca="1" si="463"/>
        <v/>
      </c>
      <c r="SAG249" s="125" t="str">
        <f t="shared" ca="1" si="463"/>
        <v/>
      </c>
      <c r="SAH249" s="125" t="str">
        <f t="shared" ca="1" si="463"/>
        <v/>
      </c>
      <c r="SAI249" s="125" t="str">
        <f t="shared" ca="1" si="463"/>
        <v/>
      </c>
      <c r="SAJ249" s="125" t="str">
        <f t="shared" ca="1" si="463"/>
        <v/>
      </c>
      <c r="SAK249" s="125" t="str">
        <f t="shared" ca="1" si="463"/>
        <v/>
      </c>
      <c r="SAL249" s="125" t="str">
        <f t="shared" ca="1" si="463"/>
        <v/>
      </c>
      <c r="SAM249" s="125" t="str">
        <f t="shared" ca="1" si="463"/>
        <v/>
      </c>
      <c r="SAN249" s="125" t="str">
        <f t="shared" ca="1" si="463"/>
        <v/>
      </c>
      <c r="SAO249" s="125" t="str">
        <f t="shared" ca="1" si="463"/>
        <v/>
      </c>
      <c r="SAP249" s="125" t="str">
        <f t="shared" ca="1" si="463"/>
        <v/>
      </c>
      <c r="SAQ249" s="125" t="str">
        <f t="shared" ca="1" si="463"/>
        <v/>
      </c>
      <c r="SAR249" s="125" t="str">
        <f t="shared" ca="1" si="463"/>
        <v/>
      </c>
      <c r="SAS249" s="125" t="str">
        <f t="shared" ca="1" si="463"/>
        <v/>
      </c>
      <c r="SAT249" s="125" t="str">
        <f t="shared" ca="1" si="463"/>
        <v/>
      </c>
      <c r="SAU249" s="125" t="str">
        <f t="shared" ca="1" si="463"/>
        <v/>
      </c>
      <c r="SAV249" s="125" t="str">
        <f t="shared" ca="1" si="463"/>
        <v/>
      </c>
      <c r="SAW249" s="125" t="str">
        <f t="shared" ca="1" si="463"/>
        <v/>
      </c>
      <c r="SAX249" s="125" t="str">
        <f t="shared" ca="1" si="463"/>
        <v/>
      </c>
      <c r="SAY249" s="125" t="str">
        <f t="shared" ca="1" si="463"/>
        <v/>
      </c>
      <c r="SAZ249" s="125" t="str">
        <f t="shared" ca="1" si="463"/>
        <v/>
      </c>
      <c r="SBA249" s="125" t="str">
        <f t="shared" ca="1" si="463"/>
        <v/>
      </c>
      <c r="SBB249" s="125" t="str">
        <f t="shared" ca="1" si="463"/>
        <v/>
      </c>
      <c r="SBC249" s="125" t="str">
        <f t="shared" ca="1" si="463"/>
        <v/>
      </c>
      <c r="SBD249" s="125" t="str">
        <f t="shared" ca="1" si="463"/>
        <v/>
      </c>
      <c r="SBE249" s="125" t="str">
        <f t="shared" ca="1" si="463"/>
        <v/>
      </c>
      <c r="SBF249" s="125" t="str">
        <f t="shared" ca="1" si="463"/>
        <v/>
      </c>
      <c r="SBG249" s="125" t="str">
        <f t="shared" ca="1" si="463"/>
        <v/>
      </c>
      <c r="SBH249" s="125" t="str">
        <f t="shared" ca="1" si="463"/>
        <v/>
      </c>
      <c r="SBI249" s="125" t="str">
        <f t="shared" ca="1" si="463"/>
        <v/>
      </c>
      <c r="SBJ249" s="125" t="str">
        <f t="shared" ca="1" si="463"/>
        <v/>
      </c>
      <c r="SBK249" s="125" t="str">
        <f t="shared" ca="1" si="463"/>
        <v/>
      </c>
      <c r="SBL249" s="125" t="str">
        <f t="shared" ca="1" si="463"/>
        <v/>
      </c>
      <c r="SBM249" s="125" t="str">
        <f t="shared" ca="1" si="463"/>
        <v/>
      </c>
      <c r="SBN249" s="125" t="str">
        <f t="shared" ca="1" si="463"/>
        <v/>
      </c>
      <c r="SBO249" s="125" t="str">
        <f t="shared" ca="1" si="463"/>
        <v/>
      </c>
      <c r="SBP249" s="125" t="str">
        <f t="shared" ca="1" si="463"/>
        <v/>
      </c>
      <c r="SBQ249" s="125" t="str">
        <f t="shared" ca="1" si="463"/>
        <v/>
      </c>
      <c r="SBR249" s="125" t="str">
        <f t="shared" ca="1" si="463"/>
        <v/>
      </c>
      <c r="SBS249" s="125" t="str">
        <f t="shared" ca="1" si="463"/>
        <v/>
      </c>
      <c r="SBT249" s="125" t="str">
        <f t="shared" ca="1" si="463"/>
        <v/>
      </c>
      <c r="SBU249" s="125" t="str">
        <f t="shared" ca="1" si="463"/>
        <v/>
      </c>
      <c r="SBV249" s="125" t="str">
        <f t="shared" ca="1" si="463"/>
        <v/>
      </c>
      <c r="SBW249" s="125" t="str">
        <f t="shared" ca="1" si="463"/>
        <v/>
      </c>
      <c r="SBX249" s="125" t="str">
        <f t="shared" ca="1" si="463"/>
        <v/>
      </c>
      <c r="SBY249" s="125" t="str">
        <f t="shared" ca="1" si="463"/>
        <v/>
      </c>
      <c r="SBZ249" s="125" t="str">
        <f t="shared" ca="1" si="463"/>
        <v/>
      </c>
      <c r="SCA249" s="125" t="str">
        <f t="shared" ca="1" si="463"/>
        <v/>
      </c>
      <c r="SCB249" s="125" t="str">
        <f t="shared" ca="1" si="463"/>
        <v/>
      </c>
      <c r="SCC249" s="125" t="str">
        <f t="shared" ca="1" si="463"/>
        <v/>
      </c>
      <c r="SCD249" s="125" t="str">
        <f t="shared" ca="1" si="463"/>
        <v/>
      </c>
      <c r="SCE249" s="125" t="str">
        <f t="shared" ca="1" si="463"/>
        <v/>
      </c>
      <c r="SCF249" s="125" t="str">
        <f t="shared" ca="1" si="463"/>
        <v/>
      </c>
      <c r="SCG249" s="125" t="str">
        <f t="shared" ref="SCG249:SER249" ca="1" si="464">IFERROR(INDEX(UNSPSCDes,MATCH(INDIRECT(ADDRESS(ROW(),COLUMN()-1,4)),UNSPSCCode,0)),"")</f>
        <v/>
      </c>
      <c r="SCH249" s="125" t="str">
        <f t="shared" ca="1" si="464"/>
        <v/>
      </c>
      <c r="SCI249" s="125" t="str">
        <f t="shared" ca="1" si="464"/>
        <v/>
      </c>
      <c r="SCJ249" s="125" t="str">
        <f t="shared" ca="1" si="464"/>
        <v/>
      </c>
      <c r="SCK249" s="125" t="str">
        <f t="shared" ca="1" si="464"/>
        <v/>
      </c>
      <c r="SCL249" s="125" t="str">
        <f t="shared" ca="1" si="464"/>
        <v/>
      </c>
      <c r="SCM249" s="125" t="str">
        <f t="shared" ca="1" si="464"/>
        <v/>
      </c>
      <c r="SCN249" s="125" t="str">
        <f t="shared" ca="1" si="464"/>
        <v/>
      </c>
      <c r="SCO249" s="125" t="str">
        <f t="shared" ca="1" si="464"/>
        <v/>
      </c>
      <c r="SCP249" s="125" t="str">
        <f t="shared" ca="1" si="464"/>
        <v/>
      </c>
      <c r="SCQ249" s="125" t="str">
        <f t="shared" ca="1" si="464"/>
        <v/>
      </c>
      <c r="SCR249" s="125" t="str">
        <f t="shared" ca="1" si="464"/>
        <v/>
      </c>
      <c r="SCS249" s="125" t="str">
        <f t="shared" ca="1" si="464"/>
        <v/>
      </c>
      <c r="SCT249" s="125" t="str">
        <f t="shared" ca="1" si="464"/>
        <v/>
      </c>
      <c r="SCU249" s="125" t="str">
        <f t="shared" ca="1" si="464"/>
        <v/>
      </c>
      <c r="SCV249" s="125" t="str">
        <f t="shared" ca="1" si="464"/>
        <v/>
      </c>
      <c r="SCW249" s="125" t="str">
        <f t="shared" ca="1" si="464"/>
        <v/>
      </c>
      <c r="SCX249" s="125" t="str">
        <f t="shared" ca="1" si="464"/>
        <v/>
      </c>
      <c r="SCY249" s="125" t="str">
        <f t="shared" ca="1" si="464"/>
        <v/>
      </c>
      <c r="SCZ249" s="125" t="str">
        <f t="shared" ca="1" si="464"/>
        <v/>
      </c>
      <c r="SDA249" s="125" t="str">
        <f t="shared" ca="1" si="464"/>
        <v/>
      </c>
      <c r="SDB249" s="125" t="str">
        <f t="shared" ca="1" si="464"/>
        <v/>
      </c>
      <c r="SDC249" s="125" t="str">
        <f t="shared" ca="1" si="464"/>
        <v/>
      </c>
      <c r="SDD249" s="125" t="str">
        <f t="shared" ca="1" si="464"/>
        <v/>
      </c>
      <c r="SDE249" s="125" t="str">
        <f t="shared" ca="1" si="464"/>
        <v/>
      </c>
      <c r="SDF249" s="125" t="str">
        <f t="shared" ca="1" si="464"/>
        <v/>
      </c>
      <c r="SDG249" s="125" t="str">
        <f t="shared" ca="1" si="464"/>
        <v/>
      </c>
      <c r="SDH249" s="125" t="str">
        <f t="shared" ca="1" si="464"/>
        <v/>
      </c>
      <c r="SDI249" s="125" t="str">
        <f t="shared" ca="1" si="464"/>
        <v/>
      </c>
      <c r="SDJ249" s="125" t="str">
        <f t="shared" ca="1" si="464"/>
        <v/>
      </c>
      <c r="SDK249" s="125" t="str">
        <f t="shared" ca="1" si="464"/>
        <v/>
      </c>
      <c r="SDL249" s="125" t="str">
        <f t="shared" ca="1" si="464"/>
        <v/>
      </c>
      <c r="SDM249" s="125" t="str">
        <f t="shared" ca="1" si="464"/>
        <v/>
      </c>
      <c r="SDN249" s="125" t="str">
        <f t="shared" ca="1" si="464"/>
        <v/>
      </c>
      <c r="SDO249" s="125" t="str">
        <f t="shared" ca="1" si="464"/>
        <v/>
      </c>
      <c r="SDP249" s="125" t="str">
        <f t="shared" ca="1" si="464"/>
        <v/>
      </c>
      <c r="SDQ249" s="125" t="str">
        <f t="shared" ca="1" si="464"/>
        <v/>
      </c>
      <c r="SDR249" s="125" t="str">
        <f t="shared" ca="1" si="464"/>
        <v/>
      </c>
      <c r="SDS249" s="125" t="str">
        <f t="shared" ca="1" si="464"/>
        <v/>
      </c>
      <c r="SDT249" s="125" t="str">
        <f t="shared" ca="1" si="464"/>
        <v/>
      </c>
      <c r="SDU249" s="125" t="str">
        <f t="shared" ca="1" si="464"/>
        <v/>
      </c>
      <c r="SDV249" s="125" t="str">
        <f t="shared" ca="1" si="464"/>
        <v/>
      </c>
      <c r="SDW249" s="125" t="str">
        <f t="shared" ca="1" si="464"/>
        <v/>
      </c>
      <c r="SDX249" s="125" t="str">
        <f t="shared" ca="1" si="464"/>
        <v/>
      </c>
      <c r="SDY249" s="125" t="str">
        <f t="shared" ca="1" si="464"/>
        <v/>
      </c>
      <c r="SDZ249" s="125" t="str">
        <f t="shared" ca="1" si="464"/>
        <v/>
      </c>
      <c r="SEA249" s="125" t="str">
        <f t="shared" ca="1" si="464"/>
        <v/>
      </c>
      <c r="SEB249" s="125" t="str">
        <f t="shared" ca="1" si="464"/>
        <v/>
      </c>
      <c r="SEC249" s="125" t="str">
        <f t="shared" ca="1" si="464"/>
        <v/>
      </c>
      <c r="SED249" s="125" t="str">
        <f t="shared" ca="1" si="464"/>
        <v/>
      </c>
      <c r="SEE249" s="125" t="str">
        <f t="shared" ca="1" si="464"/>
        <v/>
      </c>
      <c r="SEF249" s="125" t="str">
        <f t="shared" ca="1" si="464"/>
        <v/>
      </c>
      <c r="SEG249" s="125" t="str">
        <f t="shared" ca="1" si="464"/>
        <v/>
      </c>
      <c r="SEH249" s="125" t="str">
        <f t="shared" ca="1" si="464"/>
        <v/>
      </c>
      <c r="SEI249" s="125" t="str">
        <f t="shared" ca="1" si="464"/>
        <v/>
      </c>
      <c r="SEJ249" s="125" t="str">
        <f t="shared" ca="1" si="464"/>
        <v/>
      </c>
      <c r="SEK249" s="125" t="str">
        <f t="shared" ca="1" si="464"/>
        <v/>
      </c>
      <c r="SEL249" s="125" t="str">
        <f t="shared" ca="1" si="464"/>
        <v/>
      </c>
      <c r="SEM249" s="125" t="str">
        <f t="shared" ca="1" si="464"/>
        <v/>
      </c>
      <c r="SEN249" s="125" t="str">
        <f t="shared" ca="1" si="464"/>
        <v/>
      </c>
      <c r="SEO249" s="125" t="str">
        <f t="shared" ca="1" si="464"/>
        <v/>
      </c>
      <c r="SEP249" s="125" t="str">
        <f t="shared" ca="1" si="464"/>
        <v/>
      </c>
      <c r="SEQ249" s="125" t="str">
        <f t="shared" ca="1" si="464"/>
        <v/>
      </c>
      <c r="SER249" s="125" t="str">
        <f t="shared" ca="1" si="464"/>
        <v/>
      </c>
      <c r="SES249" s="125" t="str">
        <f t="shared" ref="SES249:SHD249" ca="1" si="465">IFERROR(INDEX(UNSPSCDes,MATCH(INDIRECT(ADDRESS(ROW(),COLUMN()-1,4)),UNSPSCCode,0)),"")</f>
        <v/>
      </c>
      <c r="SET249" s="125" t="str">
        <f t="shared" ca="1" si="465"/>
        <v/>
      </c>
      <c r="SEU249" s="125" t="str">
        <f t="shared" ca="1" si="465"/>
        <v/>
      </c>
      <c r="SEV249" s="125" t="str">
        <f t="shared" ca="1" si="465"/>
        <v/>
      </c>
      <c r="SEW249" s="125" t="str">
        <f t="shared" ca="1" si="465"/>
        <v/>
      </c>
      <c r="SEX249" s="125" t="str">
        <f t="shared" ca="1" si="465"/>
        <v/>
      </c>
      <c r="SEY249" s="125" t="str">
        <f t="shared" ca="1" si="465"/>
        <v/>
      </c>
      <c r="SEZ249" s="125" t="str">
        <f t="shared" ca="1" si="465"/>
        <v/>
      </c>
      <c r="SFA249" s="125" t="str">
        <f t="shared" ca="1" si="465"/>
        <v/>
      </c>
      <c r="SFB249" s="125" t="str">
        <f t="shared" ca="1" si="465"/>
        <v/>
      </c>
      <c r="SFC249" s="125" t="str">
        <f t="shared" ca="1" si="465"/>
        <v/>
      </c>
      <c r="SFD249" s="125" t="str">
        <f t="shared" ca="1" si="465"/>
        <v/>
      </c>
      <c r="SFE249" s="125" t="str">
        <f t="shared" ca="1" si="465"/>
        <v/>
      </c>
      <c r="SFF249" s="125" t="str">
        <f t="shared" ca="1" si="465"/>
        <v/>
      </c>
      <c r="SFG249" s="125" t="str">
        <f t="shared" ca="1" si="465"/>
        <v/>
      </c>
      <c r="SFH249" s="125" t="str">
        <f t="shared" ca="1" si="465"/>
        <v/>
      </c>
      <c r="SFI249" s="125" t="str">
        <f t="shared" ca="1" si="465"/>
        <v/>
      </c>
      <c r="SFJ249" s="125" t="str">
        <f t="shared" ca="1" si="465"/>
        <v/>
      </c>
      <c r="SFK249" s="125" t="str">
        <f t="shared" ca="1" si="465"/>
        <v/>
      </c>
      <c r="SFL249" s="125" t="str">
        <f t="shared" ca="1" si="465"/>
        <v/>
      </c>
      <c r="SFM249" s="125" t="str">
        <f t="shared" ca="1" si="465"/>
        <v/>
      </c>
      <c r="SFN249" s="125" t="str">
        <f t="shared" ca="1" si="465"/>
        <v/>
      </c>
      <c r="SFO249" s="125" t="str">
        <f t="shared" ca="1" si="465"/>
        <v/>
      </c>
      <c r="SFP249" s="125" t="str">
        <f t="shared" ca="1" si="465"/>
        <v/>
      </c>
      <c r="SFQ249" s="125" t="str">
        <f t="shared" ca="1" si="465"/>
        <v/>
      </c>
      <c r="SFR249" s="125" t="str">
        <f t="shared" ca="1" si="465"/>
        <v/>
      </c>
      <c r="SFS249" s="125" t="str">
        <f t="shared" ca="1" si="465"/>
        <v/>
      </c>
      <c r="SFT249" s="125" t="str">
        <f t="shared" ca="1" si="465"/>
        <v/>
      </c>
      <c r="SFU249" s="125" t="str">
        <f t="shared" ca="1" si="465"/>
        <v/>
      </c>
      <c r="SFV249" s="125" t="str">
        <f t="shared" ca="1" si="465"/>
        <v/>
      </c>
      <c r="SFW249" s="125" t="str">
        <f t="shared" ca="1" si="465"/>
        <v/>
      </c>
      <c r="SFX249" s="125" t="str">
        <f t="shared" ca="1" si="465"/>
        <v/>
      </c>
      <c r="SFY249" s="125" t="str">
        <f t="shared" ca="1" si="465"/>
        <v/>
      </c>
      <c r="SFZ249" s="125" t="str">
        <f t="shared" ca="1" si="465"/>
        <v/>
      </c>
      <c r="SGA249" s="125" t="str">
        <f t="shared" ca="1" si="465"/>
        <v/>
      </c>
      <c r="SGB249" s="125" t="str">
        <f t="shared" ca="1" si="465"/>
        <v/>
      </c>
      <c r="SGC249" s="125" t="str">
        <f t="shared" ca="1" si="465"/>
        <v/>
      </c>
      <c r="SGD249" s="125" t="str">
        <f t="shared" ca="1" si="465"/>
        <v/>
      </c>
      <c r="SGE249" s="125" t="str">
        <f t="shared" ca="1" si="465"/>
        <v/>
      </c>
      <c r="SGF249" s="125" t="str">
        <f t="shared" ca="1" si="465"/>
        <v/>
      </c>
      <c r="SGG249" s="125" t="str">
        <f t="shared" ca="1" si="465"/>
        <v/>
      </c>
      <c r="SGH249" s="125" t="str">
        <f t="shared" ca="1" si="465"/>
        <v/>
      </c>
      <c r="SGI249" s="125" t="str">
        <f t="shared" ca="1" si="465"/>
        <v/>
      </c>
      <c r="SGJ249" s="125" t="str">
        <f t="shared" ca="1" si="465"/>
        <v/>
      </c>
      <c r="SGK249" s="125" t="str">
        <f t="shared" ca="1" si="465"/>
        <v/>
      </c>
      <c r="SGL249" s="125" t="str">
        <f t="shared" ca="1" si="465"/>
        <v/>
      </c>
      <c r="SGM249" s="125" t="str">
        <f t="shared" ca="1" si="465"/>
        <v/>
      </c>
      <c r="SGN249" s="125" t="str">
        <f t="shared" ca="1" si="465"/>
        <v/>
      </c>
      <c r="SGO249" s="125" t="str">
        <f t="shared" ca="1" si="465"/>
        <v/>
      </c>
      <c r="SGP249" s="125" t="str">
        <f t="shared" ca="1" si="465"/>
        <v/>
      </c>
      <c r="SGQ249" s="125" t="str">
        <f t="shared" ca="1" si="465"/>
        <v/>
      </c>
      <c r="SGR249" s="125" t="str">
        <f t="shared" ca="1" si="465"/>
        <v/>
      </c>
      <c r="SGS249" s="125" t="str">
        <f t="shared" ca="1" si="465"/>
        <v/>
      </c>
      <c r="SGT249" s="125" t="str">
        <f t="shared" ca="1" si="465"/>
        <v/>
      </c>
      <c r="SGU249" s="125" t="str">
        <f t="shared" ca="1" si="465"/>
        <v/>
      </c>
      <c r="SGV249" s="125" t="str">
        <f t="shared" ca="1" si="465"/>
        <v/>
      </c>
      <c r="SGW249" s="125" t="str">
        <f t="shared" ca="1" si="465"/>
        <v/>
      </c>
      <c r="SGX249" s="125" t="str">
        <f t="shared" ca="1" si="465"/>
        <v/>
      </c>
      <c r="SGY249" s="125" t="str">
        <f t="shared" ca="1" si="465"/>
        <v/>
      </c>
      <c r="SGZ249" s="125" t="str">
        <f t="shared" ca="1" si="465"/>
        <v/>
      </c>
      <c r="SHA249" s="125" t="str">
        <f t="shared" ca="1" si="465"/>
        <v/>
      </c>
      <c r="SHB249" s="125" t="str">
        <f t="shared" ca="1" si="465"/>
        <v/>
      </c>
      <c r="SHC249" s="125" t="str">
        <f t="shared" ca="1" si="465"/>
        <v/>
      </c>
      <c r="SHD249" s="125" t="str">
        <f t="shared" ca="1" si="465"/>
        <v/>
      </c>
      <c r="SHE249" s="125" t="str">
        <f t="shared" ref="SHE249:SJP249" ca="1" si="466">IFERROR(INDEX(UNSPSCDes,MATCH(INDIRECT(ADDRESS(ROW(),COLUMN()-1,4)),UNSPSCCode,0)),"")</f>
        <v/>
      </c>
      <c r="SHF249" s="125" t="str">
        <f t="shared" ca="1" si="466"/>
        <v/>
      </c>
      <c r="SHG249" s="125" t="str">
        <f t="shared" ca="1" si="466"/>
        <v/>
      </c>
      <c r="SHH249" s="125" t="str">
        <f t="shared" ca="1" si="466"/>
        <v/>
      </c>
      <c r="SHI249" s="125" t="str">
        <f t="shared" ca="1" si="466"/>
        <v/>
      </c>
      <c r="SHJ249" s="125" t="str">
        <f t="shared" ca="1" si="466"/>
        <v/>
      </c>
      <c r="SHK249" s="125" t="str">
        <f t="shared" ca="1" si="466"/>
        <v/>
      </c>
      <c r="SHL249" s="125" t="str">
        <f t="shared" ca="1" si="466"/>
        <v/>
      </c>
      <c r="SHM249" s="125" t="str">
        <f t="shared" ca="1" si="466"/>
        <v/>
      </c>
      <c r="SHN249" s="125" t="str">
        <f t="shared" ca="1" si="466"/>
        <v/>
      </c>
      <c r="SHO249" s="125" t="str">
        <f t="shared" ca="1" si="466"/>
        <v/>
      </c>
      <c r="SHP249" s="125" t="str">
        <f t="shared" ca="1" si="466"/>
        <v/>
      </c>
      <c r="SHQ249" s="125" t="str">
        <f t="shared" ca="1" si="466"/>
        <v/>
      </c>
      <c r="SHR249" s="125" t="str">
        <f t="shared" ca="1" si="466"/>
        <v/>
      </c>
      <c r="SHS249" s="125" t="str">
        <f t="shared" ca="1" si="466"/>
        <v/>
      </c>
      <c r="SHT249" s="125" t="str">
        <f t="shared" ca="1" si="466"/>
        <v/>
      </c>
      <c r="SHU249" s="125" t="str">
        <f t="shared" ca="1" si="466"/>
        <v/>
      </c>
      <c r="SHV249" s="125" t="str">
        <f t="shared" ca="1" si="466"/>
        <v/>
      </c>
      <c r="SHW249" s="125" t="str">
        <f t="shared" ca="1" si="466"/>
        <v/>
      </c>
      <c r="SHX249" s="125" t="str">
        <f t="shared" ca="1" si="466"/>
        <v/>
      </c>
      <c r="SHY249" s="125" t="str">
        <f t="shared" ca="1" si="466"/>
        <v/>
      </c>
      <c r="SHZ249" s="125" t="str">
        <f t="shared" ca="1" si="466"/>
        <v/>
      </c>
      <c r="SIA249" s="125" t="str">
        <f t="shared" ca="1" si="466"/>
        <v/>
      </c>
      <c r="SIB249" s="125" t="str">
        <f t="shared" ca="1" si="466"/>
        <v/>
      </c>
      <c r="SIC249" s="125" t="str">
        <f t="shared" ca="1" si="466"/>
        <v/>
      </c>
      <c r="SID249" s="125" t="str">
        <f t="shared" ca="1" si="466"/>
        <v/>
      </c>
      <c r="SIE249" s="125" t="str">
        <f t="shared" ca="1" si="466"/>
        <v/>
      </c>
      <c r="SIF249" s="125" t="str">
        <f t="shared" ca="1" si="466"/>
        <v/>
      </c>
      <c r="SIG249" s="125" t="str">
        <f t="shared" ca="1" si="466"/>
        <v/>
      </c>
      <c r="SIH249" s="125" t="str">
        <f t="shared" ca="1" si="466"/>
        <v/>
      </c>
      <c r="SII249" s="125" t="str">
        <f t="shared" ca="1" si="466"/>
        <v/>
      </c>
      <c r="SIJ249" s="125" t="str">
        <f t="shared" ca="1" si="466"/>
        <v/>
      </c>
      <c r="SIK249" s="125" t="str">
        <f t="shared" ca="1" si="466"/>
        <v/>
      </c>
      <c r="SIL249" s="125" t="str">
        <f t="shared" ca="1" si="466"/>
        <v/>
      </c>
      <c r="SIM249" s="125" t="str">
        <f t="shared" ca="1" si="466"/>
        <v/>
      </c>
      <c r="SIN249" s="125" t="str">
        <f t="shared" ca="1" si="466"/>
        <v/>
      </c>
      <c r="SIO249" s="125" t="str">
        <f t="shared" ca="1" si="466"/>
        <v/>
      </c>
      <c r="SIP249" s="125" t="str">
        <f t="shared" ca="1" si="466"/>
        <v/>
      </c>
      <c r="SIQ249" s="125" t="str">
        <f t="shared" ca="1" si="466"/>
        <v/>
      </c>
      <c r="SIR249" s="125" t="str">
        <f t="shared" ca="1" si="466"/>
        <v/>
      </c>
      <c r="SIS249" s="125" t="str">
        <f t="shared" ca="1" si="466"/>
        <v/>
      </c>
      <c r="SIT249" s="125" t="str">
        <f t="shared" ca="1" si="466"/>
        <v/>
      </c>
      <c r="SIU249" s="125" t="str">
        <f t="shared" ca="1" si="466"/>
        <v/>
      </c>
      <c r="SIV249" s="125" t="str">
        <f t="shared" ca="1" si="466"/>
        <v/>
      </c>
      <c r="SIW249" s="125" t="str">
        <f t="shared" ca="1" si="466"/>
        <v/>
      </c>
      <c r="SIX249" s="125" t="str">
        <f t="shared" ca="1" si="466"/>
        <v/>
      </c>
      <c r="SIY249" s="125" t="str">
        <f t="shared" ca="1" si="466"/>
        <v/>
      </c>
      <c r="SIZ249" s="125" t="str">
        <f t="shared" ca="1" si="466"/>
        <v/>
      </c>
      <c r="SJA249" s="125" t="str">
        <f t="shared" ca="1" si="466"/>
        <v/>
      </c>
      <c r="SJB249" s="125" t="str">
        <f t="shared" ca="1" si="466"/>
        <v/>
      </c>
      <c r="SJC249" s="125" t="str">
        <f t="shared" ca="1" si="466"/>
        <v/>
      </c>
      <c r="SJD249" s="125" t="str">
        <f t="shared" ca="1" si="466"/>
        <v/>
      </c>
      <c r="SJE249" s="125" t="str">
        <f t="shared" ca="1" si="466"/>
        <v/>
      </c>
      <c r="SJF249" s="125" t="str">
        <f t="shared" ca="1" si="466"/>
        <v/>
      </c>
      <c r="SJG249" s="125" t="str">
        <f t="shared" ca="1" si="466"/>
        <v/>
      </c>
      <c r="SJH249" s="125" t="str">
        <f t="shared" ca="1" si="466"/>
        <v/>
      </c>
      <c r="SJI249" s="125" t="str">
        <f t="shared" ca="1" si="466"/>
        <v/>
      </c>
      <c r="SJJ249" s="125" t="str">
        <f t="shared" ca="1" si="466"/>
        <v/>
      </c>
      <c r="SJK249" s="125" t="str">
        <f t="shared" ca="1" si="466"/>
        <v/>
      </c>
      <c r="SJL249" s="125" t="str">
        <f t="shared" ca="1" si="466"/>
        <v/>
      </c>
      <c r="SJM249" s="125" t="str">
        <f t="shared" ca="1" si="466"/>
        <v/>
      </c>
      <c r="SJN249" s="125" t="str">
        <f t="shared" ca="1" si="466"/>
        <v/>
      </c>
      <c r="SJO249" s="125" t="str">
        <f t="shared" ca="1" si="466"/>
        <v/>
      </c>
      <c r="SJP249" s="125" t="str">
        <f t="shared" ca="1" si="466"/>
        <v/>
      </c>
      <c r="SJQ249" s="125" t="str">
        <f t="shared" ref="SJQ249:SMB249" ca="1" si="467">IFERROR(INDEX(UNSPSCDes,MATCH(INDIRECT(ADDRESS(ROW(),COLUMN()-1,4)),UNSPSCCode,0)),"")</f>
        <v/>
      </c>
      <c r="SJR249" s="125" t="str">
        <f t="shared" ca="1" si="467"/>
        <v/>
      </c>
      <c r="SJS249" s="125" t="str">
        <f t="shared" ca="1" si="467"/>
        <v/>
      </c>
      <c r="SJT249" s="125" t="str">
        <f t="shared" ca="1" si="467"/>
        <v/>
      </c>
      <c r="SJU249" s="125" t="str">
        <f t="shared" ca="1" si="467"/>
        <v/>
      </c>
      <c r="SJV249" s="125" t="str">
        <f t="shared" ca="1" si="467"/>
        <v/>
      </c>
      <c r="SJW249" s="125" t="str">
        <f t="shared" ca="1" si="467"/>
        <v/>
      </c>
      <c r="SJX249" s="125" t="str">
        <f t="shared" ca="1" si="467"/>
        <v/>
      </c>
      <c r="SJY249" s="125" t="str">
        <f t="shared" ca="1" si="467"/>
        <v/>
      </c>
      <c r="SJZ249" s="125" t="str">
        <f t="shared" ca="1" si="467"/>
        <v/>
      </c>
      <c r="SKA249" s="125" t="str">
        <f t="shared" ca="1" si="467"/>
        <v/>
      </c>
      <c r="SKB249" s="125" t="str">
        <f t="shared" ca="1" si="467"/>
        <v/>
      </c>
      <c r="SKC249" s="125" t="str">
        <f t="shared" ca="1" si="467"/>
        <v/>
      </c>
      <c r="SKD249" s="125" t="str">
        <f t="shared" ca="1" si="467"/>
        <v/>
      </c>
      <c r="SKE249" s="125" t="str">
        <f t="shared" ca="1" si="467"/>
        <v/>
      </c>
      <c r="SKF249" s="125" t="str">
        <f t="shared" ca="1" si="467"/>
        <v/>
      </c>
      <c r="SKG249" s="125" t="str">
        <f t="shared" ca="1" si="467"/>
        <v/>
      </c>
      <c r="SKH249" s="125" t="str">
        <f t="shared" ca="1" si="467"/>
        <v/>
      </c>
      <c r="SKI249" s="125" t="str">
        <f t="shared" ca="1" si="467"/>
        <v/>
      </c>
      <c r="SKJ249" s="125" t="str">
        <f t="shared" ca="1" si="467"/>
        <v/>
      </c>
      <c r="SKK249" s="125" t="str">
        <f t="shared" ca="1" si="467"/>
        <v/>
      </c>
      <c r="SKL249" s="125" t="str">
        <f t="shared" ca="1" si="467"/>
        <v/>
      </c>
      <c r="SKM249" s="125" t="str">
        <f t="shared" ca="1" si="467"/>
        <v/>
      </c>
      <c r="SKN249" s="125" t="str">
        <f t="shared" ca="1" si="467"/>
        <v/>
      </c>
      <c r="SKO249" s="125" t="str">
        <f t="shared" ca="1" si="467"/>
        <v/>
      </c>
      <c r="SKP249" s="125" t="str">
        <f t="shared" ca="1" si="467"/>
        <v/>
      </c>
      <c r="SKQ249" s="125" t="str">
        <f t="shared" ca="1" si="467"/>
        <v/>
      </c>
      <c r="SKR249" s="125" t="str">
        <f t="shared" ca="1" si="467"/>
        <v/>
      </c>
      <c r="SKS249" s="125" t="str">
        <f t="shared" ca="1" si="467"/>
        <v/>
      </c>
      <c r="SKT249" s="125" t="str">
        <f t="shared" ca="1" si="467"/>
        <v/>
      </c>
      <c r="SKU249" s="125" t="str">
        <f t="shared" ca="1" si="467"/>
        <v/>
      </c>
      <c r="SKV249" s="125" t="str">
        <f t="shared" ca="1" si="467"/>
        <v/>
      </c>
      <c r="SKW249" s="125" t="str">
        <f t="shared" ca="1" si="467"/>
        <v/>
      </c>
      <c r="SKX249" s="125" t="str">
        <f t="shared" ca="1" si="467"/>
        <v/>
      </c>
      <c r="SKY249" s="125" t="str">
        <f t="shared" ca="1" si="467"/>
        <v/>
      </c>
      <c r="SKZ249" s="125" t="str">
        <f t="shared" ca="1" si="467"/>
        <v/>
      </c>
      <c r="SLA249" s="125" t="str">
        <f t="shared" ca="1" si="467"/>
        <v/>
      </c>
      <c r="SLB249" s="125" t="str">
        <f t="shared" ca="1" si="467"/>
        <v/>
      </c>
      <c r="SLC249" s="125" t="str">
        <f t="shared" ca="1" si="467"/>
        <v/>
      </c>
      <c r="SLD249" s="125" t="str">
        <f t="shared" ca="1" si="467"/>
        <v/>
      </c>
      <c r="SLE249" s="125" t="str">
        <f t="shared" ca="1" si="467"/>
        <v/>
      </c>
      <c r="SLF249" s="125" t="str">
        <f t="shared" ca="1" si="467"/>
        <v/>
      </c>
      <c r="SLG249" s="125" t="str">
        <f t="shared" ca="1" si="467"/>
        <v/>
      </c>
      <c r="SLH249" s="125" t="str">
        <f t="shared" ca="1" si="467"/>
        <v/>
      </c>
      <c r="SLI249" s="125" t="str">
        <f t="shared" ca="1" si="467"/>
        <v/>
      </c>
      <c r="SLJ249" s="125" t="str">
        <f t="shared" ca="1" si="467"/>
        <v/>
      </c>
      <c r="SLK249" s="125" t="str">
        <f t="shared" ca="1" si="467"/>
        <v/>
      </c>
      <c r="SLL249" s="125" t="str">
        <f t="shared" ca="1" si="467"/>
        <v/>
      </c>
      <c r="SLM249" s="125" t="str">
        <f t="shared" ca="1" si="467"/>
        <v/>
      </c>
      <c r="SLN249" s="125" t="str">
        <f t="shared" ca="1" si="467"/>
        <v/>
      </c>
      <c r="SLO249" s="125" t="str">
        <f t="shared" ca="1" si="467"/>
        <v/>
      </c>
      <c r="SLP249" s="125" t="str">
        <f t="shared" ca="1" si="467"/>
        <v/>
      </c>
      <c r="SLQ249" s="125" t="str">
        <f t="shared" ca="1" si="467"/>
        <v/>
      </c>
      <c r="SLR249" s="125" t="str">
        <f t="shared" ca="1" si="467"/>
        <v/>
      </c>
      <c r="SLS249" s="125" t="str">
        <f t="shared" ca="1" si="467"/>
        <v/>
      </c>
      <c r="SLT249" s="125" t="str">
        <f t="shared" ca="1" si="467"/>
        <v/>
      </c>
      <c r="SLU249" s="125" t="str">
        <f t="shared" ca="1" si="467"/>
        <v/>
      </c>
      <c r="SLV249" s="125" t="str">
        <f t="shared" ca="1" si="467"/>
        <v/>
      </c>
      <c r="SLW249" s="125" t="str">
        <f t="shared" ca="1" si="467"/>
        <v/>
      </c>
      <c r="SLX249" s="125" t="str">
        <f t="shared" ca="1" si="467"/>
        <v/>
      </c>
      <c r="SLY249" s="125" t="str">
        <f t="shared" ca="1" si="467"/>
        <v/>
      </c>
      <c r="SLZ249" s="125" t="str">
        <f t="shared" ca="1" si="467"/>
        <v/>
      </c>
      <c r="SMA249" s="125" t="str">
        <f t="shared" ca="1" si="467"/>
        <v/>
      </c>
      <c r="SMB249" s="125" t="str">
        <f t="shared" ca="1" si="467"/>
        <v/>
      </c>
      <c r="SMC249" s="125" t="str">
        <f t="shared" ref="SMC249:SON249" ca="1" si="468">IFERROR(INDEX(UNSPSCDes,MATCH(INDIRECT(ADDRESS(ROW(),COLUMN()-1,4)),UNSPSCCode,0)),"")</f>
        <v/>
      </c>
      <c r="SMD249" s="125" t="str">
        <f t="shared" ca="1" si="468"/>
        <v/>
      </c>
      <c r="SME249" s="125" t="str">
        <f t="shared" ca="1" si="468"/>
        <v/>
      </c>
      <c r="SMF249" s="125" t="str">
        <f t="shared" ca="1" si="468"/>
        <v/>
      </c>
      <c r="SMG249" s="125" t="str">
        <f t="shared" ca="1" si="468"/>
        <v/>
      </c>
      <c r="SMH249" s="125" t="str">
        <f t="shared" ca="1" si="468"/>
        <v/>
      </c>
      <c r="SMI249" s="125" t="str">
        <f t="shared" ca="1" si="468"/>
        <v/>
      </c>
      <c r="SMJ249" s="125" t="str">
        <f t="shared" ca="1" si="468"/>
        <v/>
      </c>
      <c r="SMK249" s="125" t="str">
        <f t="shared" ca="1" si="468"/>
        <v/>
      </c>
      <c r="SML249" s="125" t="str">
        <f t="shared" ca="1" si="468"/>
        <v/>
      </c>
      <c r="SMM249" s="125" t="str">
        <f t="shared" ca="1" si="468"/>
        <v/>
      </c>
      <c r="SMN249" s="125" t="str">
        <f t="shared" ca="1" si="468"/>
        <v/>
      </c>
      <c r="SMO249" s="125" t="str">
        <f t="shared" ca="1" si="468"/>
        <v/>
      </c>
      <c r="SMP249" s="125" t="str">
        <f t="shared" ca="1" si="468"/>
        <v/>
      </c>
      <c r="SMQ249" s="125" t="str">
        <f t="shared" ca="1" si="468"/>
        <v/>
      </c>
      <c r="SMR249" s="125" t="str">
        <f t="shared" ca="1" si="468"/>
        <v/>
      </c>
      <c r="SMS249" s="125" t="str">
        <f t="shared" ca="1" si="468"/>
        <v/>
      </c>
      <c r="SMT249" s="125" t="str">
        <f t="shared" ca="1" si="468"/>
        <v/>
      </c>
      <c r="SMU249" s="125" t="str">
        <f t="shared" ca="1" si="468"/>
        <v/>
      </c>
      <c r="SMV249" s="125" t="str">
        <f t="shared" ca="1" si="468"/>
        <v/>
      </c>
      <c r="SMW249" s="125" t="str">
        <f t="shared" ca="1" si="468"/>
        <v/>
      </c>
      <c r="SMX249" s="125" t="str">
        <f t="shared" ca="1" si="468"/>
        <v/>
      </c>
      <c r="SMY249" s="125" t="str">
        <f t="shared" ca="1" si="468"/>
        <v/>
      </c>
      <c r="SMZ249" s="125" t="str">
        <f t="shared" ca="1" si="468"/>
        <v/>
      </c>
      <c r="SNA249" s="125" t="str">
        <f t="shared" ca="1" si="468"/>
        <v/>
      </c>
      <c r="SNB249" s="125" t="str">
        <f t="shared" ca="1" si="468"/>
        <v/>
      </c>
      <c r="SNC249" s="125" t="str">
        <f t="shared" ca="1" si="468"/>
        <v/>
      </c>
      <c r="SND249" s="125" t="str">
        <f t="shared" ca="1" si="468"/>
        <v/>
      </c>
      <c r="SNE249" s="125" t="str">
        <f t="shared" ca="1" si="468"/>
        <v/>
      </c>
      <c r="SNF249" s="125" t="str">
        <f t="shared" ca="1" si="468"/>
        <v/>
      </c>
      <c r="SNG249" s="125" t="str">
        <f t="shared" ca="1" si="468"/>
        <v/>
      </c>
      <c r="SNH249" s="125" t="str">
        <f t="shared" ca="1" si="468"/>
        <v/>
      </c>
      <c r="SNI249" s="125" t="str">
        <f t="shared" ca="1" si="468"/>
        <v/>
      </c>
      <c r="SNJ249" s="125" t="str">
        <f t="shared" ca="1" si="468"/>
        <v/>
      </c>
      <c r="SNK249" s="125" t="str">
        <f t="shared" ca="1" si="468"/>
        <v/>
      </c>
      <c r="SNL249" s="125" t="str">
        <f t="shared" ca="1" si="468"/>
        <v/>
      </c>
      <c r="SNM249" s="125" t="str">
        <f t="shared" ca="1" si="468"/>
        <v/>
      </c>
      <c r="SNN249" s="125" t="str">
        <f t="shared" ca="1" si="468"/>
        <v/>
      </c>
      <c r="SNO249" s="125" t="str">
        <f t="shared" ca="1" si="468"/>
        <v/>
      </c>
      <c r="SNP249" s="125" t="str">
        <f t="shared" ca="1" si="468"/>
        <v/>
      </c>
      <c r="SNQ249" s="125" t="str">
        <f t="shared" ca="1" si="468"/>
        <v/>
      </c>
      <c r="SNR249" s="125" t="str">
        <f t="shared" ca="1" si="468"/>
        <v/>
      </c>
      <c r="SNS249" s="125" t="str">
        <f t="shared" ca="1" si="468"/>
        <v/>
      </c>
      <c r="SNT249" s="125" t="str">
        <f t="shared" ca="1" si="468"/>
        <v/>
      </c>
      <c r="SNU249" s="125" t="str">
        <f t="shared" ca="1" si="468"/>
        <v/>
      </c>
      <c r="SNV249" s="125" t="str">
        <f t="shared" ca="1" si="468"/>
        <v/>
      </c>
      <c r="SNW249" s="125" t="str">
        <f t="shared" ca="1" si="468"/>
        <v/>
      </c>
      <c r="SNX249" s="125" t="str">
        <f t="shared" ca="1" si="468"/>
        <v/>
      </c>
      <c r="SNY249" s="125" t="str">
        <f t="shared" ca="1" si="468"/>
        <v/>
      </c>
      <c r="SNZ249" s="125" t="str">
        <f t="shared" ca="1" si="468"/>
        <v/>
      </c>
      <c r="SOA249" s="125" t="str">
        <f t="shared" ca="1" si="468"/>
        <v/>
      </c>
      <c r="SOB249" s="125" t="str">
        <f t="shared" ca="1" si="468"/>
        <v/>
      </c>
      <c r="SOC249" s="125" t="str">
        <f t="shared" ca="1" si="468"/>
        <v/>
      </c>
      <c r="SOD249" s="125" t="str">
        <f t="shared" ca="1" si="468"/>
        <v/>
      </c>
      <c r="SOE249" s="125" t="str">
        <f t="shared" ca="1" si="468"/>
        <v/>
      </c>
      <c r="SOF249" s="125" t="str">
        <f t="shared" ca="1" si="468"/>
        <v/>
      </c>
      <c r="SOG249" s="125" t="str">
        <f t="shared" ca="1" si="468"/>
        <v/>
      </c>
      <c r="SOH249" s="125" t="str">
        <f t="shared" ca="1" si="468"/>
        <v/>
      </c>
      <c r="SOI249" s="125" t="str">
        <f t="shared" ca="1" si="468"/>
        <v/>
      </c>
      <c r="SOJ249" s="125" t="str">
        <f t="shared" ca="1" si="468"/>
        <v/>
      </c>
      <c r="SOK249" s="125" t="str">
        <f t="shared" ca="1" si="468"/>
        <v/>
      </c>
      <c r="SOL249" s="125" t="str">
        <f t="shared" ca="1" si="468"/>
        <v/>
      </c>
      <c r="SOM249" s="125" t="str">
        <f t="shared" ca="1" si="468"/>
        <v/>
      </c>
      <c r="SON249" s="125" t="str">
        <f t="shared" ca="1" si="468"/>
        <v/>
      </c>
      <c r="SOO249" s="125" t="str">
        <f t="shared" ref="SOO249:SQZ249" ca="1" si="469">IFERROR(INDEX(UNSPSCDes,MATCH(INDIRECT(ADDRESS(ROW(),COLUMN()-1,4)),UNSPSCCode,0)),"")</f>
        <v/>
      </c>
      <c r="SOP249" s="125" t="str">
        <f t="shared" ca="1" si="469"/>
        <v/>
      </c>
      <c r="SOQ249" s="125" t="str">
        <f t="shared" ca="1" si="469"/>
        <v/>
      </c>
      <c r="SOR249" s="125" t="str">
        <f t="shared" ca="1" si="469"/>
        <v/>
      </c>
      <c r="SOS249" s="125" t="str">
        <f t="shared" ca="1" si="469"/>
        <v/>
      </c>
      <c r="SOT249" s="125" t="str">
        <f t="shared" ca="1" si="469"/>
        <v/>
      </c>
      <c r="SOU249" s="125" t="str">
        <f t="shared" ca="1" si="469"/>
        <v/>
      </c>
      <c r="SOV249" s="125" t="str">
        <f t="shared" ca="1" si="469"/>
        <v/>
      </c>
      <c r="SOW249" s="125" t="str">
        <f t="shared" ca="1" si="469"/>
        <v/>
      </c>
      <c r="SOX249" s="125" t="str">
        <f t="shared" ca="1" si="469"/>
        <v/>
      </c>
      <c r="SOY249" s="125" t="str">
        <f t="shared" ca="1" si="469"/>
        <v/>
      </c>
      <c r="SOZ249" s="125" t="str">
        <f t="shared" ca="1" si="469"/>
        <v/>
      </c>
      <c r="SPA249" s="125" t="str">
        <f t="shared" ca="1" si="469"/>
        <v/>
      </c>
      <c r="SPB249" s="125" t="str">
        <f t="shared" ca="1" si="469"/>
        <v/>
      </c>
      <c r="SPC249" s="125" t="str">
        <f t="shared" ca="1" si="469"/>
        <v/>
      </c>
      <c r="SPD249" s="125" t="str">
        <f t="shared" ca="1" si="469"/>
        <v/>
      </c>
      <c r="SPE249" s="125" t="str">
        <f t="shared" ca="1" si="469"/>
        <v/>
      </c>
      <c r="SPF249" s="125" t="str">
        <f t="shared" ca="1" si="469"/>
        <v/>
      </c>
      <c r="SPG249" s="125" t="str">
        <f t="shared" ca="1" si="469"/>
        <v/>
      </c>
      <c r="SPH249" s="125" t="str">
        <f t="shared" ca="1" si="469"/>
        <v/>
      </c>
      <c r="SPI249" s="125" t="str">
        <f t="shared" ca="1" si="469"/>
        <v/>
      </c>
      <c r="SPJ249" s="125" t="str">
        <f t="shared" ca="1" si="469"/>
        <v/>
      </c>
      <c r="SPK249" s="125" t="str">
        <f t="shared" ca="1" si="469"/>
        <v/>
      </c>
      <c r="SPL249" s="125" t="str">
        <f t="shared" ca="1" si="469"/>
        <v/>
      </c>
      <c r="SPM249" s="125" t="str">
        <f t="shared" ca="1" si="469"/>
        <v/>
      </c>
      <c r="SPN249" s="125" t="str">
        <f t="shared" ca="1" si="469"/>
        <v/>
      </c>
      <c r="SPO249" s="125" t="str">
        <f t="shared" ca="1" si="469"/>
        <v/>
      </c>
      <c r="SPP249" s="125" t="str">
        <f t="shared" ca="1" si="469"/>
        <v/>
      </c>
      <c r="SPQ249" s="125" t="str">
        <f t="shared" ca="1" si="469"/>
        <v/>
      </c>
      <c r="SPR249" s="125" t="str">
        <f t="shared" ca="1" si="469"/>
        <v/>
      </c>
      <c r="SPS249" s="125" t="str">
        <f t="shared" ca="1" si="469"/>
        <v/>
      </c>
      <c r="SPT249" s="125" t="str">
        <f t="shared" ca="1" si="469"/>
        <v/>
      </c>
      <c r="SPU249" s="125" t="str">
        <f t="shared" ca="1" si="469"/>
        <v/>
      </c>
      <c r="SPV249" s="125" t="str">
        <f t="shared" ca="1" si="469"/>
        <v/>
      </c>
      <c r="SPW249" s="125" t="str">
        <f t="shared" ca="1" si="469"/>
        <v/>
      </c>
      <c r="SPX249" s="125" t="str">
        <f t="shared" ca="1" si="469"/>
        <v/>
      </c>
      <c r="SPY249" s="125" t="str">
        <f t="shared" ca="1" si="469"/>
        <v/>
      </c>
      <c r="SPZ249" s="125" t="str">
        <f t="shared" ca="1" si="469"/>
        <v/>
      </c>
      <c r="SQA249" s="125" t="str">
        <f t="shared" ca="1" si="469"/>
        <v/>
      </c>
      <c r="SQB249" s="125" t="str">
        <f t="shared" ca="1" si="469"/>
        <v/>
      </c>
      <c r="SQC249" s="125" t="str">
        <f t="shared" ca="1" si="469"/>
        <v/>
      </c>
      <c r="SQD249" s="125" t="str">
        <f t="shared" ca="1" si="469"/>
        <v/>
      </c>
      <c r="SQE249" s="125" t="str">
        <f t="shared" ca="1" si="469"/>
        <v/>
      </c>
      <c r="SQF249" s="125" t="str">
        <f t="shared" ca="1" si="469"/>
        <v/>
      </c>
      <c r="SQG249" s="125" t="str">
        <f t="shared" ca="1" si="469"/>
        <v/>
      </c>
      <c r="SQH249" s="125" t="str">
        <f t="shared" ca="1" si="469"/>
        <v/>
      </c>
      <c r="SQI249" s="125" t="str">
        <f t="shared" ca="1" si="469"/>
        <v/>
      </c>
      <c r="SQJ249" s="125" t="str">
        <f t="shared" ca="1" si="469"/>
        <v/>
      </c>
      <c r="SQK249" s="125" t="str">
        <f t="shared" ca="1" si="469"/>
        <v/>
      </c>
      <c r="SQL249" s="125" t="str">
        <f t="shared" ca="1" si="469"/>
        <v/>
      </c>
      <c r="SQM249" s="125" t="str">
        <f t="shared" ca="1" si="469"/>
        <v/>
      </c>
      <c r="SQN249" s="125" t="str">
        <f t="shared" ca="1" si="469"/>
        <v/>
      </c>
      <c r="SQO249" s="125" t="str">
        <f t="shared" ca="1" si="469"/>
        <v/>
      </c>
      <c r="SQP249" s="125" t="str">
        <f t="shared" ca="1" si="469"/>
        <v/>
      </c>
      <c r="SQQ249" s="125" t="str">
        <f t="shared" ca="1" si="469"/>
        <v/>
      </c>
      <c r="SQR249" s="125" t="str">
        <f t="shared" ca="1" si="469"/>
        <v/>
      </c>
      <c r="SQS249" s="125" t="str">
        <f t="shared" ca="1" si="469"/>
        <v/>
      </c>
      <c r="SQT249" s="125" t="str">
        <f t="shared" ca="1" si="469"/>
        <v/>
      </c>
      <c r="SQU249" s="125" t="str">
        <f t="shared" ca="1" si="469"/>
        <v/>
      </c>
      <c r="SQV249" s="125" t="str">
        <f t="shared" ca="1" si="469"/>
        <v/>
      </c>
      <c r="SQW249" s="125" t="str">
        <f t="shared" ca="1" si="469"/>
        <v/>
      </c>
      <c r="SQX249" s="125" t="str">
        <f t="shared" ca="1" si="469"/>
        <v/>
      </c>
      <c r="SQY249" s="125" t="str">
        <f t="shared" ca="1" si="469"/>
        <v/>
      </c>
      <c r="SQZ249" s="125" t="str">
        <f t="shared" ca="1" si="469"/>
        <v/>
      </c>
      <c r="SRA249" s="125" t="str">
        <f t="shared" ref="SRA249:STL249" ca="1" si="470">IFERROR(INDEX(UNSPSCDes,MATCH(INDIRECT(ADDRESS(ROW(),COLUMN()-1,4)),UNSPSCCode,0)),"")</f>
        <v/>
      </c>
      <c r="SRB249" s="125" t="str">
        <f t="shared" ca="1" si="470"/>
        <v/>
      </c>
      <c r="SRC249" s="125" t="str">
        <f t="shared" ca="1" si="470"/>
        <v/>
      </c>
      <c r="SRD249" s="125" t="str">
        <f t="shared" ca="1" si="470"/>
        <v/>
      </c>
      <c r="SRE249" s="125" t="str">
        <f t="shared" ca="1" si="470"/>
        <v/>
      </c>
      <c r="SRF249" s="125" t="str">
        <f t="shared" ca="1" si="470"/>
        <v/>
      </c>
      <c r="SRG249" s="125" t="str">
        <f t="shared" ca="1" si="470"/>
        <v/>
      </c>
      <c r="SRH249" s="125" t="str">
        <f t="shared" ca="1" si="470"/>
        <v/>
      </c>
      <c r="SRI249" s="125" t="str">
        <f t="shared" ca="1" si="470"/>
        <v/>
      </c>
      <c r="SRJ249" s="125" t="str">
        <f t="shared" ca="1" si="470"/>
        <v/>
      </c>
      <c r="SRK249" s="125" t="str">
        <f t="shared" ca="1" si="470"/>
        <v/>
      </c>
      <c r="SRL249" s="125" t="str">
        <f t="shared" ca="1" si="470"/>
        <v/>
      </c>
      <c r="SRM249" s="125" t="str">
        <f t="shared" ca="1" si="470"/>
        <v/>
      </c>
      <c r="SRN249" s="125" t="str">
        <f t="shared" ca="1" si="470"/>
        <v/>
      </c>
      <c r="SRO249" s="125" t="str">
        <f t="shared" ca="1" si="470"/>
        <v/>
      </c>
      <c r="SRP249" s="125" t="str">
        <f t="shared" ca="1" si="470"/>
        <v/>
      </c>
      <c r="SRQ249" s="125" t="str">
        <f t="shared" ca="1" si="470"/>
        <v/>
      </c>
      <c r="SRR249" s="125" t="str">
        <f t="shared" ca="1" si="470"/>
        <v/>
      </c>
      <c r="SRS249" s="125" t="str">
        <f t="shared" ca="1" si="470"/>
        <v/>
      </c>
      <c r="SRT249" s="125" t="str">
        <f t="shared" ca="1" si="470"/>
        <v/>
      </c>
      <c r="SRU249" s="125" t="str">
        <f t="shared" ca="1" si="470"/>
        <v/>
      </c>
      <c r="SRV249" s="125" t="str">
        <f t="shared" ca="1" si="470"/>
        <v/>
      </c>
      <c r="SRW249" s="125" t="str">
        <f t="shared" ca="1" si="470"/>
        <v/>
      </c>
      <c r="SRX249" s="125" t="str">
        <f t="shared" ca="1" si="470"/>
        <v/>
      </c>
      <c r="SRY249" s="125" t="str">
        <f t="shared" ca="1" si="470"/>
        <v/>
      </c>
      <c r="SRZ249" s="125" t="str">
        <f t="shared" ca="1" si="470"/>
        <v/>
      </c>
      <c r="SSA249" s="125" t="str">
        <f t="shared" ca="1" si="470"/>
        <v/>
      </c>
      <c r="SSB249" s="125" t="str">
        <f t="shared" ca="1" si="470"/>
        <v/>
      </c>
      <c r="SSC249" s="125" t="str">
        <f t="shared" ca="1" si="470"/>
        <v/>
      </c>
      <c r="SSD249" s="125" t="str">
        <f t="shared" ca="1" si="470"/>
        <v/>
      </c>
      <c r="SSE249" s="125" t="str">
        <f t="shared" ca="1" si="470"/>
        <v/>
      </c>
      <c r="SSF249" s="125" t="str">
        <f t="shared" ca="1" si="470"/>
        <v/>
      </c>
      <c r="SSG249" s="125" t="str">
        <f t="shared" ca="1" si="470"/>
        <v/>
      </c>
      <c r="SSH249" s="125" t="str">
        <f t="shared" ca="1" si="470"/>
        <v/>
      </c>
      <c r="SSI249" s="125" t="str">
        <f t="shared" ca="1" si="470"/>
        <v/>
      </c>
      <c r="SSJ249" s="125" t="str">
        <f t="shared" ca="1" si="470"/>
        <v/>
      </c>
      <c r="SSK249" s="125" t="str">
        <f t="shared" ca="1" si="470"/>
        <v/>
      </c>
      <c r="SSL249" s="125" t="str">
        <f t="shared" ca="1" si="470"/>
        <v/>
      </c>
      <c r="SSM249" s="125" t="str">
        <f t="shared" ca="1" si="470"/>
        <v/>
      </c>
      <c r="SSN249" s="125" t="str">
        <f t="shared" ca="1" si="470"/>
        <v/>
      </c>
      <c r="SSO249" s="125" t="str">
        <f t="shared" ca="1" si="470"/>
        <v/>
      </c>
      <c r="SSP249" s="125" t="str">
        <f t="shared" ca="1" si="470"/>
        <v/>
      </c>
      <c r="SSQ249" s="125" t="str">
        <f t="shared" ca="1" si="470"/>
        <v/>
      </c>
      <c r="SSR249" s="125" t="str">
        <f t="shared" ca="1" si="470"/>
        <v/>
      </c>
      <c r="SSS249" s="125" t="str">
        <f t="shared" ca="1" si="470"/>
        <v/>
      </c>
      <c r="SST249" s="125" t="str">
        <f t="shared" ca="1" si="470"/>
        <v/>
      </c>
      <c r="SSU249" s="125" t="str">
        <f t="shared" ca="1" si="470"/>
        <v/>
      </c>
      <c r="SSV249" s="125" t="str">
        <f t="shared" ca="1" si="470"/>
        <v/>
      </c>
      <c r="SSW249" s="125" t="str">
        <f t="shared" ca="1" si="470"/>
        <v/>
      </c>
      <c r="SSX249" s="125" t="str">
        <f t="shared" ca="1" si="470"/>
        <v/>
      </c>
      <c r="SSY249" s="125" t="str">
        <f t="shared" ca="1" si="470"/>
        <v/>
      </c>
      <c r="SSZ249" s="125" t="str">
        <f t="shared" ca="1" si="470"/>
        <v/>
      </c>
      <c r="STA249" s="125" t="str">
        <f t="shared" ca="1" si="470"/>
        <v/>
      </c>
      <c r="STB249" s="125" t="str">
        <f t="shared" ca="1" si="470"/>
        <v/>
      </c>
      <c r="STC249" s="125" t="str">
        <f t="shared" ca="1" si="470"/>
        <v/>
      </c>
      <c r="STD249" s="125" t="str">
        <f t="shared" ca="1" si="470"/>
        <v/>
      </c>
      <c r="STE249" s="125" t="str">
        <f t="shared" ca="1" si="470"/>
        <v/>
      </c>
      <c r="STF249" s="125" t="str">
        <f t="shared" ca="1" si="470"/>
        <v/>
      </c>
      <c r="STG249" s="125" t="str">
        <f t="shared" ca="1" si="470"/>
        <v/>
      </c>
      <c r="STH249" s="125" t="str">
        <f t="shared" ca="1" si="470"/>
        <v/>
      </c>
      <c r="STI249" s="125" t="str">
        <f t="shared" ca="1" si="470"/>
        <v/>
      </c>
      <c r="STJ249" s="125" t="str">
        <f t="shared" ca="1" si="470"/>
        <v/>
      </c>
      <c r="STK249" s="125" t="str">
        <f t="shared" ca="1" si="470"/>
        <v/>
      </c>
      <c r="STL249" s="125" t="str">
        <f t="shared" ca="1" si="470"/>
        <v/>
      </c>
      <c r="STM249" s="125" t="str">
        <f t="shared" ref="STM249:SVX249" ca="1" si="471">IFERROR(INDEX(UNSPSCDes,MATCH(INDIRECT(ADDRESS(ROW(),COLUMN()-1,4)),UNSPSCCode,0)),"")</f>
        <v/>
      </c>
      <c r="STN249" s="125" t="str">
        <f t="shared" ca="1" si="471"/>
        <v/>
      </c>
      <c r="STO249" s="125" t="str">
        <f t="shared" ca="1" si="471"/>
        <v/>
      </c>
      <c r="STP249" s="125" t="str">
        <f t="shared" ca="1" si="471"/>
        <v/>
      </c>
      <c r="STQ249" s="125" t="str">
        <f t="shared" ca="1" si="471"/>
        <v/>
      </c>
      <c r="STR249" s="125" t="str">
        <f t="shared" ca="1" si="471"/>
        <v/>
      </c>
      <c r="STS249" s="125" t="str">
        <f t="shared" ca="1" si="471"/>
        <v/>
      </c>
      <c r="STT249" s="125" t="str">
        <f t="shared" ca="1" si="471"/>
        <v/>
      </c>
      <c r="STU249" s="125" t="str">
        <f t="shared" ca="1" si="471"/>
        <v/>
      </c>
      <c r="STV249" s="125" t="str">
        <f t="shared" ca="1" si="471"/>
        <v/>
      </c>
      <c r="STW249" s="125" t="str">
        <f t="shared" ca="1" si="471"/>
        <v/>
      </c>
      <c r="STX249" s="125" t="str">
        <f t="shared" ca="1" si="471"/>
        <v/>
      </c>
      <c r="STY249" s="125" t="str">
        <f t="shared" ca="1" si="471"/>
        <v/>
      </c>
      <c r="STZ249" s="125" t="str">
        <f t="shared" ca="1" si="471"/>
        <v/>
      </c>
      <c r="SUA249" s="125" t="str">
        <f t="shared" ca="1" si="471"/>
        <v/>
      </c>
      <c r="SUB249" s="125" t="str">
        <f t="shared" ca="1" si="471"/>
        <v/>
      </c>
      <c r="SUC249" s="125" t="str">
        <f t="shared" ca="1" si="471"/>
        <v/>
      </c>
      <c r="SUD249" s="125" t="str">
        <f t="shared" ca="1" si="471"/>
        <v/>
      </c>
      <c r="SUE249" s="125" t="str">
        <f t="shared" ca="1" si="471"/>
        <v/>
      </c>
      <c r="SUF249" s="125" t="str">
        <f t="shared" ca="1" si="471"/>
        <v/>
      </c>
      <c r="SUG249" s="125" t="str">
        <f t="shared" ca="1" si="471"/>
        <v/>
      </c>
      <c r="SUH249" s="125" t="str">
        <f t="shared" ca="1" si="471"/>
        <v/>
      </c>
      <c r="SUI249" s="125" t="str">
        <f t="shared" ca="1" si="471"/>
        <v/>
      </c>
      <c r="SUJ249" s="125" t="str">
        <f t="shared" ca="1" si="471"/>
        <v/>
      </c>
      <c r="SUK249" s="125" t="str">
        <f t="shared" ca="1" si="471"/>
        <v/>
      </c>
      <c r="SUL249" s="125" t="str">
        <f t="shared" ca="1" si="471"/>
        <v/>
      </c>
      <c r="SUM249" s="125" t="str">
        <f t="shared" ca="1" si="471"/>
        <v/>
      </c>
      <c r="SUN249" s="125" t="str">
        <f t="shared" ca="1" si="471"/>
        <v/>
      </c>
      <c r="SUO249" s="125" t="str">
        <f t="shared" ca="1" si="471"/>
        <v/>
      </c>
      <c r="SUP249" s="125" t="str">
        <f t="shared" ca="1" si="471"/>
        <v/>
      </c>
      <c r="SUQ249" s="125" t="str">
        <f t="shared" ca="1" si="471"/>
        <v/>
      </c>
      <c r="SUR249" s="125" t="str">
        <f t="shared" ca="1" si="471"/>
        <v/>
      </c>
      <c r="SUS249" s="125" t="str">
        <f t="shared" ca="1" si="471"/>
        <v/>
      </c>
      <c r="SUT249" s="125" t="str">
        <f t="shared" ca="1" si="471"/>
        <v/>
      </c>
      <c r="SUU249" s="125" t="str">
        <f t="shared" ca="1" si="471"/>
        <v/>
      </c>
      <c r="SUV249" s="125" t="str">
        <f t="shared" ca="1" si="471"/>
        <v/>
      </c>
      <c r="SUW249" s="125" t="str">
        <f t="shared" ca="1" si="471"/>
        <v/>
      </c>
      <c r="SUX249" s="125" t="str">
        <f t="shared" ca="1" si="471"/>
        <v/>
      </c>
      <c r="SUY249" s="125" t="str">
        <f t="shared" ca="1" si="471"/>
        <v/>
      </c>
      <c r="SUZ249" s="125" t="str">
        <f t="shared" ca="1" si="471"/>
        <v/>
      </c>
      <c r="SVA249" s="125" t="str">
        <f t="shared" ca="1" si="471"/>
        <v/>
      </c>
      <c r="SVB249" s="125" t="str">
        <f t="shared" ca="1" si="471"/>
        <v/>
      </c>
      <c r="SVC249" s="125" t="str">
        <f t="shared" ca="1" si="471"/>
        <v/>
      </c>
      <c r="SVD249" s="125" t="str">
        <f t="shared" ca="1" si="471"/>
        <v/>
      </c>
      <c r="SVE249" s="125" t="str">
        <f t="shared" ca="1" si="471"/>
        <v/>
      </c>
      <c r="SVF249" s="125" t="str">
        <f t="shared" ca="1" si="471"/>
        <v/>
      </c>
      <c r="SVG249" s="125" t="str">
        <f t="shared" ca="1" si="471"/>
        <v/>
      </c>
      <c r="SVH249" s="125" t="str">
        <f t="shared" ca="1" si="471"/>
        <v/>
      </c>
      <c r="SVI249" s="125" t="str">
        <f t="shared" ca="1" si="471"/>
        <v/>
      </c>
      <c r="SVJ249" s="125" t="str">
        <f t="shared" ca="1" si="471"/>
        <v/>
      </c>
      <c r="SVK249" s="125" t="str">
        <f t="shared" ca="1" si="471"/>
        <v/>
      </c>
      <c r="SVL249" s="125" t="str">
        <f t="shared" ca="1" si="471"/>
        <v/>
      </c>
      <c r="SVM249" s="125" t="str">
        <f t="shared" ca="1" si="471"/>
        <v/>
      </c>
      <c r="SVN249" s="125" t="str">
        <f t="shared" ca="1" si="471"/>
        <v/>
      </c>
      <c r="SVO249" s="125" t="str">
        <f t="shared" ca="1" si="471"/>
        <v/>
      </c>
      <c r="SVP249" s="125" t="str">
        <f t="shared" ca="1" si="471"/>
        <v/>
      </c>
      <c r="SVQ249" s="125" t="str">
        <f t="shared" ca="1" si="471"/>
        <v/>
      </c>
      <c r="SVR249" s="125" t="str">
        <f t="shared" ca="1" si="471"/>
        <v/>
      </c>
      <c r="SVS249" s="125" t="str">
        <f t="shared" ca="1" si="471"/>
        <v/>
      </c>
      <c r="SVT249" s="125" t="str">
        <f t="shared" ca="1" si="471"/>
        <v/>
      </c>
      <c r="SVU249" s="125" t="str">
        <f t="shared" ca="1" si="471"/>
        <v/>
      </c>
      <c r="SVV249" s="125" t="str">
        <f t="shared" ca="1" si="471"/>
        <v/>
      </c>
      <c r="SVW249" s="125" t="str">
        <f t="shared" ca="1" si="471"/>
        <v/>
      </c>
      <c r="SVX249" s="125" t="str">
        <f t="shared" ca="1" si="471"/>
        <v/>
      </c>
      <c r="SVY249" s="125" t="str">
        <f t="shared" ref="SVY249:SYJ249" ca="1" si="472">IFERROR(INDEX(UNSPSCDes,MATCH(INDIRECT(ADDRESS(ROW(),COLUMN()-1,4)),UNSPSCCode,0)),"")</f>
        <v/>
      </c>
      <c r="SVZ249" s="125" t="str">
        <f t="shared" ca="1" si="472"/>
        <v/>
      </c>
      <c r="SWA249" s="125" t="str">
        <f t="shared" ca="1" si="472"/>
        <v/>
      </c>
      <c r="SWB249" s="125" t="str">
        <f t="shared" ca="1" si="472"/>
        <v/>
      </c>
      <c r="SWC249" s="125" t="str">
        <f t="shared" ca="1" si="472"/>
        <v/>
      </c>
      <c r="SWD249" s="125" t="str">
        <f t="shared" ca="1" si="472"/>
        <v/>
      </c>
      <c r="SWE249" s="125" t="str">
        <f t="shared" ca="1" si="472"/>
        <v/>
      </c>
      <c r="SWF249" s="125" t="str">
        <f t="shared" ca="1" si="472"/>
        <v/>
      </c>
      <c r="SWG249" s="125" t="str">
        <f t="shared" ca="1" si="472"/>
        <v/>
      </c>
      <c r="SWH249" s="125" t="str">
        <f t="shared" ca="1" si="472"/>
        <v/>
      </c>
      <c r="SWI249" s="125" t="str">
        <f t="shared" ca="1" si="472"/>
        <v/>
      </c>
      <c r="SWJ249" s="125" t="str">
        <f t="shared" ca="1" si="472"/>
        <v/>
      </c>
      <c r="SWK249" s="125" t="str">
        <f t="shared" ca="1" si="472"/>
        <v/>
      </c>
      <c r="SWL249" s="125" t="str">
        <f t="shared" ca="1" si="472"/>
        <v/>
      </c>
      <c r="SWM249" s="125" t="str">
        <f t="shared" ca="1" si="472"/>
        <v/>
      </c>
      <c r="SWN249" s="125" t="str">
        <f t="shared" ca="1" si="472"/>
        <v/>
      </c>
      <c r="SWO249" s="125" t="str">
        <f t="shared" ca="1" si="472"/>
        <v/>
      </c>
      <c r="SWP249" s="125" t="str">
        <f t="shared" ca="1" si="472"/>
        <v/>
      </c>
      <c r="SWQ249" s="125" t="str">
        <f t="shared" ca="1" si="472"/>
        <v/>
      </c>
      <c r="SWR249" s="125" t="str">
        <f t="shared" ca="1" si="472"/>
        <v/>
      </c>
      <c r="SWS249" s="125" t="str">
        <f t="shared" ca="1" si="472"/>
        <v/>
      </c>
      <c r="SWT249" s="125" t="str">
        <f t="shared" ca="1" si="472"/>
        <v/>
      </c>
      <c r="SWU249" s="125" t="str">
        <f t="shared" ca="1" si="472"/>
        <v/>
      </c>
      <c r="SWV249" s="125" t="str">
        <f t="shared" ca="1" si="472"/>
        <v/>
      </c>
      <c r="SWW249" s="125" t="str">
        <f t="shared" ca="1" si="472"/>
        <v/>
      </c>
      <c r="SWX249" s="125" t="str">
        <f t="shared" ca="1" si="472"/>
        <v/>
      </c>
      <c r="SWY249" s="125" t="str">
        <f t="shared" ca="1" si="472"/>
        <v/>
      </c>
      <c r="SWZ249" s="125" t="str">
        <f t="shared" ca="1" si="472"/>
        <v/>
      </c>
      <c r="SXA249" s="125" t="str">
        <f t="shared" ca="1" si="472"/>
        <v/>
      </c>
      <c r="SXB249" s="125" t="str">
        <f t="shared" ca="1" si="472"/>
        <v/>
      </c>
      <c r="SXC249" s="125" t="str">
        <f t="shared" ca="1" si="472"/>
        <v/>
      </c>
      <c r="SXD249" s="125" t="str">
        <f t="shared" ca="1" si="472"/>
        <v/>
      </c>
      <c r="SXE249" s="125" t="str">
        <f t="shared" ca="1" si="472"/>
        <v/>
      </c>
      <c r="SXF249" s="125" t="str">
        <f t="shared" ca="1" si="472"/>
        <v/>
      </c>
      <c r="SXG249" s="125" t="str">
        <f t="shared" ca="1" si="472"/>
        <v/>
      </c>
      <c r="SXH249" s="125" t="str">
        <f t="shared" ca="1" si="472"/>
        <v/>
      </c>
      <c r="SXI249" s="125" t="str">
        <f t="shared" ca="1" si="472"/>
        <v/>
      </c>
      <c r="SXJ249" s="125" t="str">
        <f t="shared" ca="1" si="472"/>
        <v/>
      </c>
      <c r="SXK249" s="125" t="str">
        <f t="shared" ca="1" si="472"/>
        <v/>
      </c>
      <c r="SXL249" s="125" t="str">
        <f t="shared" ca="1" si="472"/>
        <v/>
      </c>
      <c r="SXM249" s="125" t="str">
        <f t="shared" ca="1" si="472"/>
        <v/>
      </c>
      <c r="SXN249" s="125" t="str">
        <f t="shared" ca="1" si="472"/>
        <v/>
      </c>
      <c r="SXO249" s="125" t="str">
        <f t="shared" ca="1" si="472"/>
        <v/>
      </c>
      <c r="SXP249" s="125" t="str">
        <f t="shared" ca="1" si="472"/>
        <v/>
      </c>
      <c r="SXQ249" s="125" t="str">
        <f t="shared" ca="1" si="472"/>
        <v/>
      </c>
      <c r="SXR249" s="125" t="str">
        <f t="shared" ca="1" si="472"/>
        <v/>
      </c>
      <c r="SXS249" s="125" t="str">
        <f t="shared" ca="1" si="472"/>
        <v/>
      </c>
      <c r="SXT249" s="125" t="str">
        <f t="shared" ca="1" si="472"/>
        <v/>
      </c>
      <c r="SXU249" s="125" t="str">
        <f t="shared" ca="1" si="472"/>
        <v/>
      </c>
      <c r="SXV249" s="125" t="str">
        <f t="shared" ca="1" si="472"/>
        <v/>
      </c>
      <c r="SXW249" s="125" t="str">
        <f t="shared" ca="1" si="472"/>
        <v/>
      </c>
      <c r="SXX249" s="125" t="str">
        <f t="shared" ca="1" si="472"/>
        <v/>
      </c>
      <c r="SXY249" s="125" t="str">
        <f t="shared" ca="1" si="472"/>
        <v/>
      </c>
      <c r="SXZ249" s="125" t="str">
        <f t="shared" ca="1" si="472"/>
        <v/>
      </c>
      <c r="SYA249" s="125" t="str">
        <f t="shared" ca="1" si="472"/>
        <v/>
      </c>
      <c r="SYB249" s="125" t="str">
        <f t="shared" ca="1" si="472"/>
        <v/>
      </c>
      <c r="SYC249" s="125" t="str">
        <f t="shared" ca="1" si="472"/>
        <v/>
      </c>
      <c r="SYD249" s="125" t="str">
        <f t="shared" ca="1" si="472"/>
        <v/>
      </c>
      <c r="SYE249" s="125" t="str">
        <f t="shared" ca="1" si="472"/>
        <v/>
      </c>
      <c r="SYF249" s="125" t="str">
        <f t="shared" ca="1" si="472"/>
        <v/>
      </c>
      <c r="SYG249" s="125" t="str">
        <f t="shared" ca="1" si="472"/>
        <v/>
      </c>
      <c r="SYH249" s="125" t="str">
        <f t="shared" ca="1" si="472"/>
        <v/>
      </c>
      <c r="SYI249" s="125" t="str">
        <f t="shared" ca="1" si="472"/>
        <v/>
      </c>
      <c r="SYJ249" s="125" t="str">
        <f t="shared" ca="1" si="472"/>
        <v/>
      </c>
      <c r="SYK249" s="125" t="str">
        <f t="shared" ref="SYK249:TAV249" ca="1" si="473">IFERROR(INDEX(UNSPSCDes,MATCH(INDIRECT(ADDRESS(ROW(),COLUMN()-1,4)),UNSPSCCode,0)),"")</f>
        <v/>
      </c>
      <c r="SYL249" s="125" t="str">
        <f t="shared" ca="1" si="473"/>
        <v/>
      </c>
      <c r="SYM249" s="125" t="str">
        <f t="shared" ca="1" si="473"/>
        <v/>
      </c>
      <c r="SYN249" s="125" t="str">
        <f t="shared" ca="1" si="473"/>
        <v/>
      </c>
      <c r="SYO249" s="125" t="str">
        <f t="shared" ca="1" si="473"/>
        <v/>
      </c>
      <c r="SYP249" s="125" t="str">
        <f t="shared" ca="1" si="473"/>
        <v/>
      </c>
      <c r="SYQ249" s="125" t="str">
        <f t="shared" ca="1" si="473"/>
        <v/>
      </c>
      <c r="SYR249" s="125" t="str">
        <f t="shared" ca="1" si="473"/>
        <v/>
      </c>
      <c r="SYS249" s="125" t="str">
        <f t="shared" ca="1" si="473"/>
        <v/>
      </c>
      <c r="SYT249" s="125" t="str">
        <f t="shared" ca="1" si="473"/>
        <v/>
      </c>
      <c r="SYU249" s="125" t="str">
        <f t="shared" ca="1" si="473"/>
        <v/>
      </c>
      <c r="SYV249" s="125" t="str">
        <f t="shared" ca="1" si="473"/>
        <v/>
      </c>
      <c r="SYW249" s="125" t="str">
        <f t="shared" ca="1" si="473"/>
        <v/>
      </c>
      <c r="SYX249" s="125" t="str">
        <f t="shared" ca="1" si="473"/>
        <v/>
      </c>
      <c r="SYY249" s="125" t="str">
        <f t="shared" ca="1" si="473"/>
        <v/>
      </c>
      <c r="SYZ249" s="125" t="str">
        <f t="shared" ca="1" si="473"/>
        <v/>
      </c>
      <c r="SZA249" s="125" t="str">
        <f t="shared" ca="1" si="473"/>
        <v/>
      </c>
      <c r="SZB249" s="125" t="str">
        <f t="shared" ca="1" si="473"/>
        <v/>
      </c>
      <c r="SZC249" s="125" t="str">
        <f t="shared" ca="1" si="473"/>
        <v/>
      </c>
      <c r="SZD249" s="125" t="str">
        <f t="shared" ca="1" si="473"/>
        <v/>
      </c>
      <c r="SZE249" s="125" t="str">
        <f t="shared" ca="1" si="473"/>
        <v/>
      </c>
      <c r="SZF249" s="125" t="str">
        <f t="shared" ca="1" si="473"/>
        <v/>
      </c>
      <c r="SZG249" s="125" t="str">
        <f t="shared" ca="1" si="473"/>
        <v/>
      </c>
      <c r="SZH249" s="125" t="str">
        <f t="shared" ca="1" si="473"/>
        <v/>
      </c>
      <c r="SZI249" s="125" t="str">
        <f t="shared" ca="1" si="473"/>
        <v/>
      </c>
      <c r="SZJ249" s="125" t="str">
        <f t="shared" ca="1" si="473"/>
        <v/>
      </c>
      <c r="SZK249" s="125" t="str">
        <f t="shared" ca="1" si="473"/>
        <v/>
      </c>
      <c r="SZL249" s="125" t="str">
        <f t="shared" ca="1" si="473"/>
        <v/>
      </c>
      <c r="SZM249" s="125" t="str">
        <f t="shared" ca="1" si="473"/>
        <v/>
      </c>
      <c r="SZN249" s="125" t="str">
        <f t="shared" ca="1" si="473"/>
        <v/>
      </c>
      <c r="SZO249" s="125" t="str">
        <f t="shared" ca="1" si="473"/>
        <v/>
      </c>
      <c r="SZP249" s="125" t="str">
        <f t="shared" ca="1" si="473"/>
        <v/>
      </c>
      <c r="SZQ249" s="125" t="str">
        <f t="shared" ca="1" si="473"/>
        <v/>
      </c>
      <c r="SZR249" s="125" t="str">
        <f t="shared" ca="1" si="473"/>
        <v/>
      </c>
      <c r="SZS249" s="125" t="str">
        <f t="shared" ca="1" si="473"/>
        <v/>
      </c>
      <c r="SZT249" s="125" t="str">
        <f t="shared" ca="1" si="473"/>
        <v/>
      </c>
      <c r="SZU249" s="125" t="str">
        <f t="shared" ca="1" si="473"/>
        <v/>
      </c>
      <c r="SZV249" s="125" t="str">
        <f t="shared" ca="1" si="473"/>
        <v/>
      </c>
      <c r="SZW249" s="125" t="str">
        <f t="shared" ca="1" si="473"/>
        <v/>
      </c>
      <c r="SZX249" s="125" t="str">
        <f t="shared" ca="1" si="473"/>
        <v/>
      </c>
      <c r="SZY249" s="125" t="str">
        <f t="shared" ca="1" si="473"/>
        <v/>
      </c>
      <c r="SZZ249" s="125" t="str">
        <f t="shared" ca="1" si="473"/>
        <v/>
      </c>
      <c r="TAA249" s="125" t="str">
        <f t="shared" ca="1" si="473"/>
        <v/>
      </c>
      <c r="TAB249" s="125" t="str">
        <f t="shared" ca="1" si="473"/>
        <v/>
      </c>
      <c r="TAC249" s="125" t="str">
        <f t="shared" ca="1" si="473"/>
        <v/>
      </c>
      <c r="TAD249" s="125" t="str">
        <f t="shared" ca="1" si="473"/>
        <v/>
      </c>
      <c r="TAE249" s="125" t="str">
        <f t="shared" ca="1" si="473"/>
        <v/>
      </c>
      <c r="TAF249" s="125" t="str">
        <f t="shared" ca="1" si="473"/>
        <v/>
      </c>
      <c r="TAG249" s="125" t="str">
        <f t="shared" ca="1" si="473"/>
        <v/>
      </c>
      <c r="TAH249" s="125" t="str">
        <f t="shared" ca="1" si="473"/>
        <v/>
      </c>
      <c r="TAI249" s="125" t="str">
        <f t="shared" ca="1" si="473"/>
        <v/>
      </c>
      <c r="TAJ249" s="125" t="str">
        <f t="shared" ca="1" si="473"/>
        <v/>
      </c>
      <c r="TAK249" s="125" t="str">
        <f t="shared" ca="1" si="473"/>
        <v/>
      </c>
      <c r="TAL249" s="125" t="str">
        <f t="shared" ca="1" si="473"/>
        <v/>
      </c>
      <c r="TAM249" s="125" t="str">
        <f t="shared" ca="1" si="473"/>
        <v/>
      </c>
      <c r="TAN249" s="125" t="str">
        <f t="shared" ca="1" si="473"/>
        <v/>
      </c>
      <c r="TAO249" s="125" t="str">
        <f t="shared" ca="1" si="473"/>
        <v/>
      </c>
      <c r="TAP249" s="125" t="str">
        <f t="shared" ca="1" si="473"/>
        <v/>
      </c>
      <c r="TAQ249" s="125" t="str">
        <f t="shared" ca="1" si="473"/>
        <v/>
      </c>
      <c r="TAR249" s="125" t="str">
        <f t="shared" ca="1" si="473"/>
        <v/>
      </c>
      <c r="TAS249" s="125" t="str">
        <f t="shared" ca="1" si="473"/>
        <v/>
      </c>
      <c r="TAT249" s="125" t="str">
        <f t="shared" ca="1" si="473"/>
        <v/>
      </c>
      <c r="TAU249" s="125" t="str">
        <f t="shared" ca="1" si="473"/>
        <v/>
      </c>
      <c r="TAV249" s="125" t="str">
        <f t="shared" ca="1" si="473"/>
        <v/>
      </c>
      <c r="TAW249" s="125" t="str">
        <f t="shared" ref="TAW249:TDH249" ca="1" si="474">IFERROR(INDEX(UNSPSCDes,MATCH(INDIRECT(ADDRESS(ROW(),COLUMN()-1,4)),UNSPSCCode,0)),"")</f>
        <v/>
      </c>
      <c r="TAX249" s="125" t="str">
        <f t="shared" ca="1" si="474"/>
        <v/>
      </c>
      <c r="TAY249" s="125" t="str">
        <f t="shared" ca="1" si="474"/>
        <v/>
      </c>
      <c r="TAZ249" s="125" t="str">
        <f t="shared" ca="1" si="474"/>
        <v/>
      </c>
      <c r="TBA249" s="125" t="str">
        <f t="shared" ca="1" si="474"/>
        <v/>
      </c>
      <c r="TBB249" s="125" t="str">
        <f t="shared" ca="1" si="474"/>
        <v/>
      </c>
      <c r="TBC249" s="125" t="str">
        <f t="shared" ca="1" si="474"/>
        <v/>
      </c>
      <c r="TBD249" s="125" t="str">
        <f t="shared" ca="1" si="474"/>
        <v/>
      </c>
      <c r="TBE249" s="125" t="str">
        <f t="shared" ca="1" si="474"/>
        <v/>
      </c>
      <c r="TBF249" s="125" t="str">
        <f t="shared" ca="1" si="474"/>
        <v/>
      </c>
      <c r="TBG249" s="125" t="str">
        <f t="shared" ca="1" si="474"/>
        <v/>
      </c>
      <c r="TBH249" s="125" t="str">
        <f t="shared" ca="1" si="474"/>
        <v/>
      </c>
      <c r="TBI249" s="125" t="str">
        <f t="shared" ca="1" si="474"/>
        <v/>
      </c>
      <c r="TBJ249" s="125" t="str">
        <f t="shared" ca="1" si="474"/>
        <v/>
      </c>
      <c r="TBK249" s="125" t="str">
        <f t="shared" ca="1" si="474"/>
        <v/>
      </c>
      <c r="TBL249" s="125" t="str">
        <f t="shared" ca="1" si="474"/>
        <v/>
      </c>
      <c r="TBM249" s="125" t="str">
        <f t="shared" ca="1" si="474"/>
        <v/>
      </c>
      <c r="TBN249" s="125" t="str">
        <f t="shared" ca="1" si="474"/>
        <v/>
      </c>
      <c r="TBO249" s="125" t="str">
        <f t="shared" ca="1" si="474"/>
        <v/>
      </c>
      <c r="TBP249" s="125" t="str">
        <f t="shared" ca="1" si="474"/>
        <v/>
      </c>
      <c r="TBQ249" s="125" t="str">
        <f t="shared" ca="1" si="474"/>
        <v/>
      </c>
      <c r="TBR249" s="125" t="str">
        <f t="shared" ca="1" si="474"/>
        <v/>
      </c>
      <c r="TBS249" s="125" t="str">
        <f t="shared" ca="1" si="474"/>
        <v/>
      </c>
      <c r="TBT249" s="125" t="str">
        <f t="shared" ca="1" si="474"/>
        <v/>
      </c>
      <c r="TBU249" s="125" t="str">
        <f t="shared" ca="1" si="474"/>
        <v/>
      </c>
      <c r="TBV249" s="125" t="str">
        <f t="shared" ca="1" si="474"/>
        <v/>
      </c>
      <c r="TBW249" s="125" t="str">
        <f t="shared" ca="1" si="474"/>
        <v/>
      </c>
      <c r="TBX249" s="125" t="str">
        <f t="shared" ca="1" si="474"/>
        <v/>
      </c>
      <c r="TBY249" s="125" t="str">
        <f t="shared" ca="1" si="474"/>
        <v/>
      </c>
      <c r="TBZ249" s="125" t="str">
        <f t="shared" ca="1" si="474"/>
        <v/>
      </c>
      <c r="TCA249" s="125" t="str">
        <f t="shared" ca="1" si="474"/>
        <v/>
      </c>
      <c r="TCB249" s="125" t="str">
        <f t="shared" ca="1" si="474"/>
        <v/>
      </c>
      <c r="TCC249" s="125" t="str">
        <f t="shared" ca="1" si="474"/>
        <v/>
      </c>
      <c r="TCD249" s="125" t="str">
        <f t="shared" ca="1" si="474"/>
        <v/>
      </c>
      <c r="TCE249" s="125" t="str">
        <f t="shared" ca="1" si="474"/>
        <v/>
      </c>
      <c r="TCF249" s="125" t="str">
        <f t="shared" ca="1" si="474"/>
        <v/>
      </c>
      <c r="TCG249" s="125" t="str">
        <f t="shared" ca="1" si="474"/>
        <v/>
      </c>
      <c r="TCH249" s="125" t="str">
        <f t="shared" ca="1" si="474"/>
        <v/>
      </c>
      <c r="TCI249" s="125" t="str">
        <f t="shared" ca="1" si="474"/>
        <v/>
      </c>
      <c r="TCJ249" s="125" t="str">
        <f t="shared" ca="1" si="474"/>
        <v/>
      </c>
      <c r="TCK249" s="125" t="str">
        <f t="shared" ca="1" si="474"/>
        <v/>
      </c>
      <c r="TCL249" s="125" t="str">
        <f t="shared" ca="1" si="474"/>
        <v/>
      </c>
      <c r="TCM249" s="125" t="str">
        <f t="shared" ca="1" si="474"/>
        <v/>
      </c>
      <c r="TCN249" s="125" t="str">
        <f t="shared" ca="1" si="474"/>
        <v/>
      </c>
      <c r="TCO249" s="125" t="str">
        <f t="shared" ca="1" si="474"/>
        <v/>
      </c>
      <c r="TCP249" s="125" t="str">
        <f t="shared" ca="1" si="474"/>
        <v/>
      </c>
      <c r="TCQ249" s="125" t="str">
        <f t="shared" ca="1" si="474"/>
        <v/>
      </c>
      <c r="TCR249" s="125" t="str">
        <f t="shared" ca="1" si="474"/>
        <v/>
      </c>
      <c r="TCS249" s="125" t="str">
        <f t="shared" ca="1" si="474"/>
        <v/>
      </c>
      <c r="TCT249" s="125" t="str">
        <f t="shared" ca="1" si="474"/>
        <v/>
      </c>
      <c r="TCU249" s="125" t="str">
        <f t="shared" ca="1" si="474"/>
        <v/>
      </c>
      <c r="TCV249" s="125" t="str">
        <f t="shared" ca="1" si="474"/>
        <v/>
      </c>
      <c r="TCW249" s="125" t="str">
        <f t="shared" ca="1" si="474"/>
        <v/>
      </c>
      <c r="TCX249" s="125" t="str">
        <f t="shared" ca="1" si="474"/>
        <v/>
      </c>
      <c r="TCY249" s="125" t="str">
        <f t="shared" ca="1" si="474"/>
        <v/>
      </c>
      <c r="TCZ249" s="125" t="str">
        <f t="shared" ca="1" si="474"/>
        <v/>
      </c>
      <c r="TDA249" s="125" t="str">
        <f t="shared" ca="1" si="474"/>
        <v/>
      </c>
      <c r="TDB249" s="125" t="str">
        <f t="shared" ca="1" si="474"/>
        <v/>
      </c>
      <c r="TDC249" s="125" t="str">
        <f t="shared" ca="1" si="474"/>
        <v/>
      </c>
      <c r="TDD249" s="125" t="str">
        <f t="shared" ca="1" si="474"/>
        <v/>
      </c>
      <c r="TDE249" s="125" t="str">
        <f t="shared" ca="1" si="474"/>
        <v/>
      </c>
      <c r="TDF249" s="125" t="str">
        <f t="shared" ca="1" si="474"/>
        <v/>
      </c>
      <c r="TDG249" s="125" t="str">
        <f t="shared" ca="1" si="474"/>
        <v/>
      </c>
      <c r="TDH249" s="125" t="str">
        <f t="shared" ca="1" si="474"/>
        <v/>
      </c>
      <c r="TDI249" s="125" t="str">
        <f t="shared" ref="TDI249:TFT249" ca="1" si="475">IFERROR(INDEX(UNSPSCDes,MATCH(INDIRECT(ADDRESS(ROW(),COLUMN()-1,4)),UNSPSCCode,0)),"")</f>
        <v/>
      </c>
      <c r="TDJ249" s="125" t="str">
        <f t="shared" ca="1" si="475"/>
        <v/>
      </c>
      <c r="TDK249" s="125" t="str">
        <f t="shared" ca="1" si="475"/>
        <v/>
      </c>
      <c r="TDL249" s="125" t="str">
        <f t="shared" ca="1" si="475"/>
        <v/>
      </c>
      <c r="TDM249" s="125" t="str">
        <f t="shared" ca="1" si="475"/>
        <v/>
      </c>
      <c r="TDN249" s="125" t="str">
        <f t="shared" ca="1" si="475"/>
        <v/>
      </c>
      <c r="TDO249" s="125" t="str">
        <f t="shared" ca="1" si="475"/>
        <v/>
      </c>
      <c r="TDP249" s="125" t="str">
        <f t="shared" ca="1" si="475"/>
        <v/>
      </c>
      <c r="TDQ249" s="125" t="str">
        <f t="shared" ca="1" si="475"/>
        <v/>
      </c>
      <c r="TDR249" s="125" t="str">
        <f t="shared" ca="1" si="475"/>
        <v/>
      </c>
      <c r="TDS249" s="125" t="str">
        <f t="shared" ca="1" si="475"/>
        <v/>
      </c>
      <c r="TDT249" s="125" t="str">
        <f t="shared" ca="1" si="475"/>
        <v/>
      </c>
      <c r="TDU249" s="125" t="str">
        <f t="shared" ca="1" si="475"/>
        <v/>
      </c>
      <c r="TDV249" s="125" t="str">
        <f t="shared" ca="1" si="475"/>
        <v/>
      </c>
      <c r="TDW249" s="125" t="str">
        <f t="shared" ca="1" si="475"/>
        <v/>
      </c>
      <c r="TDX249" s="125" t="str">
        <f t="shared" ca="1" si="475"/>
        <v/>
      </c>
      <c r="TDY249" s="125" t="str">
        <f t="shared" ca="1" si="475"/>
        <v/>
      </c>
      <c r="TDZ249" s="125" t="str">
        <f t="shared" ca="1" si="475"/>
        <v/>
      </c>
      <c r="TEA249" s="125" t="str">
        <f t="shared" ca="1" si="475"/>
        <v/>
      </c>
      <c r="TEB249" s="125" t="str">
        <f t="shared" ca="1" si="475"/>
        <v/>
      </c>
      <c r="TEC249" s="125" t="str">
        <f t="shared" ca="1" si="475"/>
        <v/>
      </c>
      <c r="TED249" s="125" t="str">
        <f t="shared" ca="1" si="475"/>
        <v/>
      </c>
      <c r="TEE249" s="125" t="str">
        <f t="shared" ca="1" si="475"/>
        <v/>
      </c>
      <c r="TEF249" s="125" t="str">
        <f t="shared" ca="1" si="475"/>
        <v/>
      </c>
      <c r="TEG249" s="125" t="str">
        <f t="shared" ca="1" si="475"/>
        <v/>
      </c>
      <c r="TEH249" s="125" t="str">
        <f t="shared" ca="1" si="475"/>
        <v/>
      </c>
      <c r="TEI249" s="125" t="str">
        <f t="shared" ca="1" si="475"/>
        <v/>
      </c>
      <c r="TEJ249" s="125" t="str">
        <f t="shared" ca="1" si="475"/>
        <v/>
      </c>
      <c r="TEK249" s="125" t="str">
        <f t="shared" ca="1" si="475"/>
        <v/>
      </c>
      <c r="TEL249" s="125" t="str">
        <f t="shared" ca="1" si="475"/>
        <v/>
      </c>
      <c r="TEM249" s="125" t="str">
        <f t="shared" ca="1" si="475"/>
        <v/>
      </c>
      <c r="TEN249" s="125" t="str">
        <f t="shared" ca="1" si="475"/>
        <v/>
      </c>
      <c r="TEO249" s="125" t="str">
        <f t="shared" ca="1" si="475"/>
        <v/>
      </c>
      <c r="TEP249" s="125" t="str">
        <f t="shared" ca="1" si="475"/>
        <v/>
      </c>
      <c r="TEQ249" s="125" t="str">
        <f t="shared" ca="1" si="475"/>
        <v/>
      </c>
      <c r="TER249" s="125" t="str">
        <f t="shared" ca="1" si="475"/>
        <v/>
      </c>
      <c r="TES249" s="125" t="str">
        <f t="shared" ca="1" si="475"/>
        <v/>
      </c>
      <c r="TET249" s="125" t="str">
        <f t="shared" ca="1" si="475"/>
        <v/>
      </c>
      <c r="TEU249" s="125" t="str">
        <f t="shared" ca="1" si="475"/>
        <v/>
      </c>
      <c r="TEV249" s="125" t="str">
        <f t="shared" ca="1" si="475"/>
        <v/>
      </c>
      <c r="TEW249" s="125" t="str">
        <f t="shared" ca="1" si="475"/>
        <v/>
      </c>
      <c r="TEX249" s="125" t="str">
        <f t="shared" ca="1" si="475"/>
        <v/>
      </c>
      <c r="TEY249" s="125" t="str">
        <f t="shared" ca="1" si="475"/>
        <v/>
      </c>
      <c r="TEZ249" s="125" t="str">
        <f t="shared" ca="1" si="475"/>
        <v/>
      </c>
      <c r="TFA249" s="125" t="str">
        <f t="shared" ca="1" si="475"/>
        <v/>
      </c>
      <c r="TFB249" s="125" t="str">
        <f t="shared" ca="1" si="475"/>
        <v/>
      </c>
      <c r="TFC249" s="125" t="str">
        <f t="shared" ca="1" si="475"/>
        <v/>
      </c>
      <c r="TFD249" s="125" t="str">
        <f t="shared" ca="1" si="475"/>
        <v/>
      </c>
      <c r="TFE249" s="125" t="str">
        <f t="shared" ca="1" si="475"/>
        <v/>
      </c>
      <c r="TFF249" s="125" t="str">
        <f t="shared" ca="1" si="475"/>
        <v/>
      </c>
      <c r="TFG249" s="125" t="str">
        <f t="shared" ca="1" si="475"/>
        <v/>
      </c>
      <c r="TFH249" s="125" t="str">
        <f t="shared" ca="1" si="475"/>
        <v/>
      </c>
      <c r="TFI249" s="125" t="str">
        <f t="shared" ca="1" si="475"/>
        <v/>
      </c>
      <c r="TFJ249" s="125" t="str">
        <f t="shared" ca="1" si="475"/>
        <v/>
      </c>
      <c r="TFK249" s="125" t="str">
        <f t="shared" ca="1" si="475"/>
        <v/>
      </c>
      <c r="TFL249" s="125" t="str">
        <f t="shared" ca="1" si="475"/>
        <v/>
      </c>
      <c r="TFM249" s="125" t="str">
        <f t="shared" ca="1" si="475"/>
        <v/>
      </c>
      <c r="TFN249" s="125" t="str">
        <f t="shared" ca="1" si="475"/>
        <v/>
      </c>
      <c r="TFO249" s="125" t="str">
        <f t="shared" ca="1" si="475"/>
        <v/>
      </c>
      <c r="TFP249" s="125" t="str">
        <f t="shared" ca="1" si="475"/>
        <v/>
      </c>
      <c r="TFQ249" s="125" t="str">
        <f t="shared" ca="1" si="475"/>
        <v/>
      </c>
      <c r="TFR249" s="125" t="str">
        <f t="shared" ca="1" si="475"/>
        <v/>
      </c>
      <c r="TFS249" s="125" t="str">
        <f t="shared" ca="1" si="475"/>
        <v/>
      </c>
      <c r="TFT249" s="125" t="str">
        <f t="shared" ca="1" si="475"/>
        <v/>
      </c>
      <c r="TFU249" s="125" t="str">
        <f t="shared" ref="TFU249:TIF249" ca="1" si="476">IFERROR(INDEX(UNSPSCDes,MATCH(INDIRECT(ADDRESS(ROW(),COLUMN()-1,4)),UNSPSCCode,0)),"")</f>
        <v/>
      </c>
      <c r="TFV249" s="125" t="str">
        <f t="shared" ca="1" si="476"/>
        <v/>
      </c>
      <c r="TFW249" s="125" t="str">
        <f t="shared" ca="1" si="476"/>
        <v/>
      </c>
      <c r="TFX249" s="125" t="str">
        <f t="shared" ca="1" si="476"/>
        <v/>
      </c>
      <c r="TFY249" s="125" t="str">
        <f t="shared" ca="1" si="476"/>
        <v/>
      </c>
      <c r="TFZ249" s="125" t="str">
        <f t="shared" ca="1" si="476"/>
        <v/>
      </c>
      <c r="TGA249" s="125" t="str">
        <f t="shared" ca="1" si="476"/>
        <v/>
      </c>
      <c r="TGB249" s="125" t="str">
        <f t="shared" ca="1" si="476"/>
        <v/>
      </c>
      <c r="TGC249" s="125" t="str">
        <f t="shared" ca="1" si="476"/>
        <v/>
      </c>
      <c r="TGD249" s="125" t="str">
        <f t="shared" ca="1" si="476"/>
        <v/>
      </c>
      <c r="TGE249" s="125" t="str">
        <f t="shared" ca="1" si="476"/>
        <v/>
      </c>
      <c r="TGF249" s="125" t="str">
        <f t="shared" ca="1" si="476"/>
        <v/>
      </c>
      <c r="TGG249" s="125" t="str">
        <f t="shared" ca="1" si="476"/>
        <v/>
      </c>
      <c r="TGH249" s="125" t="str">
        <f t="shared" ca="1" si="476"/>
        <v/>
      </c>
      <c r="TGI249" s="125" t="str">
        <f t="shared" ca="1" si="476"/>
        <v/>
      </c>
      <c r="TGJ249" s="125" t="str">
        <f t="shared" ca="1" si="476"/>
        <v/>
      </c>
      <c r="TGK249" s="125" t="str">
        <f t="shared" ca="1" si="476"/>
        <v/>
      </c>
      <c r="TGL249" s="125" t="str">
        <f t="shared" ca="1" si="476"/>
        <v/>
      </c>
      <c r="TGM249" s="125" t="str">
        <f t="shared" ca="1" si="476"/>
        <v/>
      </c>
      <c r="TGN249" s="125" t="str">
        <f t="shared" ca="1" si="476"/>
        <v/>
      </c>
      <c r="TGO249" s="125" t="str">
        <f t="shared" ca="1" si="476"/>
        <v/>
      </c>
      <c r="TGP249" s="125" t="str">
        <f t="shared" ca="1" si="476"/>
        <v/>
      </c>
      <c r="TGQ249" s="125" t="str">
        <f t="shared" ca="1" si="476"/>
        <v/>
      </c>
      <c r="TGR249" s="125" t="str">
        <f t="shared" ca="1" si="476"/>
        <v/>
      </c>
      <c r="TGS249" s="125" t="str">
        <f t="shared" ca="1" si="476"/>
        <v/>
      </c>
      <c r="TGT249" s="125" t="str">
        <f t="shared" ca="1" si="476"/>
        <v/>
      </c>
      <c r="TGU249" s="125" t="str">
        <f t="shared" ca="1" si="476"/>
        <v/>
      </c>
      <c r="TGV249" s="125" t="str">
        <f t="shared" ca="1" si="476"/>
        <v/>
      </c>
      <c r="TGW249" s="125" t="str">
        <f t="shared" ca="1" si="476"/>
        <v/>
      </c>
      <c r="TGX249" s="125" t="str">
        <f t="shared" ca="1" si="476"/>
        <v/>
      </c>
      <c r="TGY249" s="125" t="str">
        <f t="shared" ca="1" si="476"/>
        <v/>
      </c>
      <c r="TGZ249" s="125" t="str">
        <f t="shared" ca="1" si="476"/>
        <v/>
      </c>
      <c r="THA249" s="125" t="str">
        <f t="shared" ca="1" si="476"/>
        <v/>
      </c>
      <c r="THB249" s="125" t="str">
        <f t="shared" ca="1" si="476"/>
        <v/>
      </c>
      <c r="THC249" s="125" t="str">
        <f t="shared" ca="1" si="476"/>
        <v/>
      </c>
      <c r="THD249" s="125" t="str">
        <f t="shared" ca="1" si="476"/>
        <v/>
      </c>
      <c r="THE249" s="125" t="str">
        <f t="shared" ca="1" si="476"/>
        <v/>
      </c>
      <c r="THF249" s="125" t="str">
        <f t="shared" ca="1" si="476"/>
        <v/>
      </c>
      <c r="THG249" s="125" t="str">
        <f t="shared" ca="1" si="476"/>
        <v/>
      </c>
      <c r="THH249" s="125" t="str">
        <f t="shared" ca="1" si="476"/>
        <v/>
      </c>
      <c r="THI249" s="125" t="str">
        <f t="shared" ca="1" si="476"/>
        <v/>
      </c>
      <c r="THJ249" s="125" t="str">
        <f t="shared" ca="1" si="476"/>
        <v/>
      </c>
      <c r="THK249" s="125" t="str">
        <f t="shared" ca="1" si="476"/>
        <v/>
      </c>
      <c r="THL249" s="125" t="str">
        <f t="shared" ca="1" si="476"/>
        <v/>
      </c>
      <c r="THM249" s="125" t="str">
        <f t="shared" ca="1" si="476"/>
        <v/>
      </c>
      <c r="THN249" s="125" t="str">
        <f t="shared" ca="1" si="476"/>
        <v/>
      </c>
      <c r="THO249" s="125" t="str">
        <f t="shared" ca="1" si="476"/>
        <v/>
      </c>
      <c r="THP249" s="125" t="str">
        <f t="shared" ca="1" si="476"/>
        <v/>
      </c>
      <c r="THQ249" s="125" t="str">
        <f t="shared" ca="1" si="476"/>
        <v/>
      </c>
      <c r="THR249" s="125" t="str">
        <f t="shared" ca="1" si="476"/>
        <v/>
      </c>
      <c r="THS249" s="125" t="str">
        <f t="shared" ca="1" si="476"/>
        <v/>
      </c>
      <c r="THT249" s="125" t="str">
        <f t="shared" ca="1" si="476"/>
        <v/>
      </c>
      <c r="THU249" s="125" t="str">
        <f t="shared" ca="1" si="476"/>
        <v/>
      </c>
      <c r="THV249" s="125" t="str">
        <f t="shared" ca="1" si="476"/>
        <v/>
      </c>
      <c r="THW249" s="125" t="str">
        <f t="shared" ca="1" si="476"/>
        <v/>
      </c>
      <c r="THX249" s="125" t="str">
        <f t="shared" ca="1" si="476"/>
        <v/>
      </c>
      <c r="THY249" s="125" t="str">
        <f t="shared" ca="1" si="476"/>
        <v/>
      </c>
      <c r="THZ249" s="125" t="str">
        <f t="shared" ca="1" si="476"/>
        <v/>
      </c>
      <c r="TIA249" s="125" t="str">
        <f t="shared" ca="1" si="476"/>
        <v/>
      </c>
      <c r="TIB249" s="125" t="str">
        <f t="shared" ca="1" si="476"/>
        <v/>
      </c>
      <c r="TIC249" s="125" t="str">
        <f t="shared" ca="1" si="476"/>
        <v/>
      </c>
      <c r="TID249" s="125" t="str">
        <f t="shared" ca="1" si="476"/>
        <v/>
      </c>
      <c r="TIE249" s="125" t="str">
        <f t="shared" ca="1" si="476"/>
        <v/>
      </c>
      <c r="TIF249" s="125" t="str">
        <f t="shared" ca="1" si="476"/>
        <v/>
      </c>
      <c r="TIG249" s="125" t="str">
        <f t="shared" ref="TIG249:TKR249" ca="1" si="477">IFERROR(INDEX(UNSPSCDes,MATCH(INDIRECT(ADDRESS(ROW(),COLUMN()-1,4)),UNSPSCCode,0)),"")</f>
        <v/>
      </c>
      <c r="TIH249" s="125" t="str">
        <f t="shared" ca="1" si="477"/>
        <v/>
      </c>
      <c r="TII249" s="125" t="str">
        <f t="shared" ca="1" si="477"/>
        <v/>
      </c>
      <c r="TIJ249" s="125" t="str">
        <f t="shared" ca="1" si="477"/>
        <v/>
      </c>
      <c r="TIK249" s="125" t="str">
        <f t="shared" ca="1" si="477"/>
        <v/>
      </c>
      <c r="TIL249" s="125" t="str">
        <f t="shared" ca="1" si="477"/>
        <v/>
      </c>
      <c r="TIM249" s="125" t="str">
        <f t="shared" ca="1" si="477"/>
        <v/>
      </c>
      <c r="TIN249" s="125" t="str">
        <f t="shared" ca="1" si="477"/>
        <v/>
      </c>
      <c r="TIO249" s="125" t="str">
        <f t="shared" ca="1" si="477"/>
        <v/>
      </c>
      <c r="TIP249" s="125" t="str">
        <f t="shared" ca="1" si="477"/>
        <v/>
      </c>
      <c r="TIQ249" s="125" t="str">
        <f t="shared" ca="1" si="477"/>
        <v/>
      </c>
      <c r="TIR249" s="125" t="str">
        <f t="shared" ca="1" si="477"/>
        <v/>
      </c>
      <c r="TIS249" s="125" t="str">
        <f t="shared" ca="1" si="477"/>
        <v/>
      </c>
      <c r="TIT249" s="125" t="str">
        <f t="shared" ca="1" si="477"/>
        <v/>
      </c>
      <c r="TIU249" s="125" t="str">
        <f t="shared" ca="1" si="477"/>
        <v/>
      </c>
      <c r="TIV249" s="125" t="str">
        <f t="shared" ca="1" si="477"/>
        <v/>
      </c>
      <c r="TIW249" s="125" t="str">
        <f t="shared" ca="1" si="477"/>
        <v/>
      </c>
      <c r="TIX249" s="125" t="str">
        <f t="shared" ca="1" si="477"/>
        <v/>
      </c>
      <c r="TIY249" s="125" t="str">
        <f t="shared" ca="1" si="477"/>
        <v/>
      </c>
      <c r="TIZ249" s="125" t="str">
        <f t="shared" ca="1" si="477"/>
        <v/>
      </c>
      <c r="TJA249" s="125" t="str">
        <f t="shared" ca="1" si="477"/>
        <v/>
      </c>
      <c r="TJB249" s="125" t="str">
        <f t="shared" ca="1" si="477"/>
        <v/>
      </c>
      <c r="TJC249" s="125" t="str">
        <f t="shared" ca="1" si="477"/>
        <v/>
      </c>
      <c r="TJD249" s="125" t="str">
        <f t="shared" ca="1" si="477"/>
        <v/>
      </c>
      <c r="TJE249" s="125" t="str">
        <f t="shared" ca="1" si="477"/>
        <v/>
      </c>
      <c r="TJF249" s="125" t="str">
        <f t="shared" ca="1" si="477"/>
        <v/>
      </c>
      <c r="TJG249" s="125" t="str">
        <f t="shared" ca="1" si="477"/>
        <v/>
      </c>
      <c r="TJH249" s="125" t="str">
        <f t="shared" ca="1" si="477"/>
        <v/>
      </c>
      <c r="TJI249" s="125" t="str">
        <f t="shared" ca="1" si="477"/>
        <v/>
      </c>
      <c r="TJJ249" s="125" t="str">
        <f t="shared" ca="1" si="477"/>
        <v/>
      </c>
      <c r="TJK249" s="125" t="str">
        <f t="shared" ca="1" si="477"/>
        <v/>
      </c>
      <c r="TJL249" s="125" t="str">
        <f t="shared" ca="1" si="477"/>
        <v/>
      </c>
      <c r="TJM249" s="125" t="str">
        <f t="shared" ca="1" si="477"/>
        <v/>
      </c>
      <c r="TJN249" s="125" t="str">
        <f t="shared" ca="1" si="477"/>
        <v/>
      </c>
      <c r="TJO249" s="125" t="str">
        <f t="shared" ca="1" si="477"/>
        <v/>
      </c>
      <c r="TJP249" s="125" t="str">
        <f t="shared" ca="1" si="477"/>
        <v/>
      </c>
      <c r="TJQ249" s="125" t="str">
        <f t="shared" ca="1" si="477"/>
        <v/>
      </c>
      <c r="TJR249" s="125" t="str">
        <f t="shared" ca="1" si="477"/>
        <v/>
      </c>
      <c r="TJS249" s="125" t="str">
        <f t="shared" ca="1" si="477"/>
        <v/>
      </c>
      <c r="TJT249" s="125" t="str">
        <f t="shared" ca="1" si="477"/>
        <v/>
      </c>
      <c r="TJU249" s="125" t="str">
        <f t="shared" ca="1" si="477"/>
        <v/>
      </c>
      <c r="TJV249" s="125" t="str">
        <f t="shared" ca="1" si="477"/>
        <v/>
      </c>
      <c r="TJW249" s="125" t="str">
        <f t="shared" ca="1" si="477"/>
        <v/>
      </c>
      <c r="TJX249" s="125" t="str">
        <f t="shared" ca="1" si="477"/>
        <v/>
      </c>
      <c r="TJY249" s="125" t="str">
        <f t="shared" ca="1" si="477"/>
        <v/>
      </c>
      <c r="TJZ249" s="125" t="str">
        <f t="shared" ca="1" si="477"/>
        <v/>
      </c>
      <c r="TKA249" s="125" t="str">
        <f t="shared" ca="1" si="477"/>
        <v/>
      </c>
      <c r="TKB249" s="125" t="str">
        <f t="shared" ca="1" si="477"/>
        <v/>
      </c>
      <c r="TKC249" s="125" t="str">
        <f t="shared" ca="1" si="477"/>
        <v/>
      </c>
      <c r="TKD249" s="125" t="str">
        <f t="shared" ca="1" si="477"/>
        <v/>
      </c>
      <c r="TKE249" s="125" t="str">
        <f t="shared" ca="1" si="477"/>
        <v/>
      </c>
      <c r="TKF249" s="125" t="str">
        <f t="shared" ca="1" si="477"/>
        <v/>
      </c>
      <c r="TKG249" s="125" t="str">
        <f t="shared" ca="1" si="477"/>
        <v/>
      </c>
      <c r="TKH249" s="125" t="str">
        <f t="shared" ca="1" si="477"/>
        <v/>
      </c>
      <c r="TKI249" s="125" t="str">
        <f t="shared" ca="1" si="477"/>
        <v/>
      </c>
      <c r="TKJ249" s="125" t="str">
        <f t="shared" ca="1" si="477"/>
        <v/>
      </c>
      <c r="TKK249" s="125" t="str">
        <f t="shared" ca="1" si="477"/>
        <v/>
      </c>
      <c r="TKL249" s="125" t="str">
        <f t="shared" ca="1" si="477"/>
        <v/>
      </c>
      <c r="TKM249" s="125" t="str">
        <f t="shared" ca="1" si="477"/>
        <v/>
      </c>
      <c r="TKN249" s="125" t="str">
        <f t="shared" ca="1" si="477"/>
        <v/>
      </c>
      <c r="TKO249" s="125" t="str">
        <f t="shared" ca="1" si="477"/>
        <v/>
      </c>
      <c r="TKP249" s="125" t="str">
        <f t="shared" ca="1" si="477"/>
        <v/>
      </c>
      <c r="TKQ249" s="125" t="str">
        <f t="shared" ca="1" si="477"/>
        <v/>
      </c>
      <c r="TKR249" s="125" t="str">
        <f t="shared" ca="1" si="477"/>
        <v/>
      </c>
      <c r="TKS249" s="125" t="str">
        <f t="shared" ref="TKS249:TND249" ca="1" si="478">IFERROR(INDEX(UNSPSCDes,MATCH(INDIRECT(ADDRESS(ROW(),COLUMN()-1,4)),UNSPSCCode,0)),"")</f>
        <v/>
      </c>
      <c r="TKT249" s="125" t="str">
        <f t="shared" ca="1" si="478"/>
        <v/>
      </c>
      <c r="TKU249" s="125" t="str">
        <f t="shared" ca="1" si="478"/>
        <v/>
      </c>
      <c r="TKV249" s="125" t="str">
        <f t="shared" ca="1" si="478"/>
        <v/>
      </c>
      <c r="TKW249" s="125" t="str">
        <f t="shared" ca="1" si="478"/>
        <v/>
      </c>
      <c r="TKX249" s="125" t="str">
        <f t="shared" ca="1" si="478"/>
        <v/>
      </c>
      <c r="TKY249" s="125" t="str">
        <f t="shared" ca="1" si="478"/>
        <v/>
      </c>
      <c r="TKZ249" s="125" t="str">
        <f t="shared" ca="1" si="478"/>
        <v/>
      </c>
      <c r="TLA249" s="125" t="str">
        <f t="shared" ca="1" si="478"/>
        <v/>
      </c>
      <c r="TLB249" s="125" t="str">
        <f t="shared" ca="1" si="478"/>
        <v/>
      </c>
      <c r="TLC249" s="125" t="str">
        <f t="shared" ca="1" si="478"/>
        <v/>
      </c>
      <c r="TLD249" s="125" t="str">
        <f t="shared" ca="1" si="478"/>
        <v/>
      </c>
      <c r="TLE249" s="125" t="str">
        <f t="shared" ca="1" si="478"/>
        <v/>
      </c>
      <c r="TLF249" s="125" t="str">
        <f t="shared" ca="1" si="478"/>
        <v/>
      </c>
      <c r="TLG249" s="125" t="str">
        <f t="shared" ca="1" si="478"/>
        <v/>
      </c>
      <c r="TLH249" s="125" t="str">
        <f t="shared" ca="1" si="478"/>
        <v/>
      </c>
      <c r="TLI249" s="125" t="str">
        <f t="shared" ca="1" si="478"/>
        <v/>
      </c>
      <c r="TLJ249" s="125" t="str">
        <f t="shared" ca="1" si="478"/>
        <v/>
      </c>
      <c r="TLK249" s="125" t="str">
        <f t="shared" ca="1" si="478"/>
        <v/>
      </c>
      <c r="TLL249" s="125" t="str">
        <f t="shared" ca="1" si="478"/>
        <v/>
      </c>
      <c r="TLM249" s="125" t="str">
        <f t="shared" ca="1" si="478"/>
        <v/>
      </c>
      <c r="TLN249" s="125" t="str">
        <f t="shared" ca="1" si="478"/>
        <v/>
      </c>
      <c r="TLO249" s="125" t="str">
        <f t="shared" ca="1" si="478"/>
        <v/>
      </c>
      <c r="TLP249" s="125" t="str">
        <f t="shared" ca="1" si="478"/>
        <v/>
      </c>
      <c r="TLQ249" s="125" t="str">
        <f t="shared" ca="1" si="478"/>
        <v/>
      </c>
      <c r="TLR249" s="125" t="str">
        <f t="shared" ca="1" si="478"/>
        <v/>
      </c>
      <c r="TLS249" s="125" t="str">
        <f t="shared" ca="1" si="478"/>
        <v/>
      </c>
      <c r="TLT249" s="125" t="str">
        <f t="shared" ca="1" si="478"/>
        <v/>
      </c>
      <c r="TLU249" s="125" t="str">
        <f t="shared" ca="1" si="478"/>
        <v/>
      </c>
      <c r="TLV249" s="125" t="str">
        <f t="shared" ca="1" si="478"/>
        <v/>
      </c>
      <c r="TLW249" s="125" t="str">
        <f t="shared" ca="1" si="478"/>
        <v/>
      </c>
      <c r="TLX249" s="125" t="str">
        <f t="shared" ca="1" si="478"/>
        <v/>
      </c>
      <c r="TLY249" s="125" t="str">
        <f t="shared" ca="1" si="478"/>
        <v/>
      </c>
      <c r="TLZ249" s="125" t="str">
        <f t="shared" ca="1" si="478"/>
        <v/>
      </c>
      <c r="TMA249" s="125" t="str">
        <f t="shared" ca="1" si="478"/>
        <v/>
      </c>
      <c r="TMB249" s="125" t="str">
        <f t="shared" ca="1" si="478"/>
        <v/>
      </c>
      <c r="TMC249" s="125" t="str">
        <f t="shared" ca="1" si="478"/>
        <v/>
      </c>
      <c r="TMD249" s="125" t="str">
        <f t="shared" ca="1" si="478"/>
        <v/>
      </c>
      <c r="TME249" s="125" t="str">
        <f t="shared" ca="1" si="478"/>
        <v/>
      </c>
      <c r="TMF249" s="125" t="str">
        <f t="shared" ca="1" si="478"/>
        <v/>
      </c>
      <c r="TMG249" s="125" t="str">
        <f t="shared" ca="1" si="478"/>
        <v/>
      </c>
      <c r="TMH249" s="125" t="str">
        <f t="shared" ca="1" si="478"/>
        <v/>
      </c>
      <c r="TMI249" s="125" t="str">
        <f t="shared" ca="1" si="478"/>
        <v/>
      </c>
      <c r="TMJ249" s="125" t="str">
        <f t="shared" ca="1" si="478"/>
        <v/>
      </c>
      <c r="TMK249" s="125" t="str">
        <f t="shared" ca="1" si="478"/>
        <v/>
      </c>
      <c r="TML249" s="125" t="str">
        <f t="shared" ca="1" si="478"/>
        <v/>
      </c>
      <c r="TMM249" s="125" t="str">
        <f t="shared" ca="1" si="478"/>
        <v/>
      </c>
      <c r="TMN249" s="125" t="str">
        <f t="shared" ca="1" si="478"/>
        <v/>
      </c>
      <c r="TMO249" s="125" t="str">
        <f t="shared" ca="1" si="478"/>
        <v/>
      </c>
      <c r="TMP249" s="125" t="str">
        <f t="shared" ca="1" si="478"/>
        <v/>
      </c>
      <c r="TMQ249" s="125" t="str">
        <f t="shared" ca="1" si="478"/>
        <v/>
      </c>
      <c r="TMR249" s="125" t="str">
        <f t="shared" ca="1" si="478"/>
        <v/>
      </c>
      <c r="TMS249" s="125" t="str">
        <f t="shared" ca="1" si="478"/>
        <v/>
      </c>
      <c r="TMT249" s="125" t="str">
        <f t="shared" ca="1" si="478"/>
        <v/>
      </c>
      <c r="TMU249" s="125" t="str">
        <f t="shared" ca="1" si="478"/>
        <v/>
      </c>
      <c r="TMV249" s="125" t="str">
        <f t="shared" ca="1" si="478"/>
        <v/>
      </c>
      <c r="TMW249" s="125" t="str">
        <f t="shared" ca="1" si="478"/>
        <v/>
      </c>
      <c r="TMX249" s="125" t="str">
        <f t="shared" ca="1" si="478"/>
        <v/>
      </c>
      <c r="TMY249" s="125" t="str">
        <f t="shared" ca="1" si="478"/>
        <v/>
      </c>
      <c r="TMZ249" s="125" t="str">
        <f t="shared" ca="1" si="478"/>
        <v/>
      </c>
      <c r="TNA249" s="125" t="str">
        <f t="shared" ca="1" si="478"/>
        <v/>
      </c>
      <c r="TNB249" s="125" t="str">
        <f t="shared" ca="1" si="478"/>
        <v/>
      </c>
      <c r="TNC249" s="125" t="str">
        <f t="shared" ca="1" si="478"/>
        <v/>
      </c>
      <c r="TND249" s="125" t="str">
        <f t="shared" ca="1" si="478"/>
        <v/>
      </c>
      <c r="TNE249" s="125" t="str">
        <f t="shared" ref="TNE249:TPP249" ca="1" si="479">IFERROR(INDEX(UNSPSCDes,MATCH(INDIRECT(ADDRESS(ROW(),COLUMN()-1,4)),UNSPSCCode,0)),"")</f>
        <v/>
      </c>
      <c r="TNF249" s="125" t="str">
        <f t="shared" ca="1" si="479"/>
        <v/>
      </c>
      <c r="TNG249" s="125" t="str">
        <f t="shared" ca="1" si="479"/>
        <v/>
      </c>
      <c r="TNH249" s="125" t="str">
        <f t="shared" ca="1" si="479"/>
        <v/>
      </c>
      <c r="TNI249" s="125" t="str">
        <f t="shared" ca="1" si="479"/>
        <v/>
      </c>
      <c r="TNJ249" s="125" t="str">
        <f t="shared" ca="1" si="479"/>
        <v/>
      </c>
      <c r="TNK249" s="125" t="str">
        <f t="shared" ca="1" si="479"/>
        <v/>
      </c>
      <c r="TNL249" s="125" t="str">
        <f t="shared" ca="1" si="479"/>
        <v/>
      </c>
      <c r="TNM249" s="125" t="str">
        <f t="shared" ca="1" si="479"/>
        <v/>
      </c>
      <c r="TNN249" s="125" t="str">
        <f t="shared" ca="1" si="479"/>
        <v/>
      </c>
      <c r="TNO249" s="125" t="str">
        <f t="shared" ca="1" si="479"/>
        <v/>
      </c>
      <c r="TNP249" s="125" t="str">
        <f t="shared" ca="1" si="479"/>
        <v/>
      </c>
      <c r="TNQ249" s="125" t="str">
        <f t="shared" ca="1" si="479"/>
        <v/>
      </c>
      <c r="TNR249" s="125" t="str">
        <f t="shared" ca="1" si="479"/>
        <v/>
      </c>
      <c r="TNS249" s="125" t="str">
        <f t="shared" ca="1" si="479"/>
        <v/>
      </c>
      <c r="TNT249" s="125" t="str">
        <f t="shared" ca="1" si="479"/>
        <v/>
      </c>
      <c r="TNU249" s="125" t="str">
        <f t="shared" ca="1" si="479"/>
        <v/>
      </c>
      <c r="TNV249" s="125" t="str">
        <f t="shared" ca="1" si="479"/>
        <v/>
      </c>
      <c r="TNW249" s="125" t="str">
        <f t="shared" ca="1" si="479"/>
        <v/>
      </c>
      <c r="TNX249" s="125" t="str">
        <f t="shared" ca="1" si="479"/>
        <v/>
      </c>
      <c r="TNY249" s="125" t="str">
        <f t="shared" ca="1" si="479"/>
        <v/>
      </c>
      <c r="TNZ249" s="125" t="str">
        <f t="shared" ca="1" si="479"/>
        <v/>
      </c>
      <c r="TOA249" s="125" t="str">
        <f t="shared" ca="1" si="479"/>
        <v/>
      </c>
      <c r="TOB249" s="125" t="str">
        <f t="shared" ca="1" si="479"/>
        <v/>
      </c>
      <c r="TOC249" s="125" t="str">
        <f t="shared" ca="1" si="479"/>
        <v/>
      </c>
      <c r="TOD249" s="125" t="str">
        <f t="shared" ca="1" si="479"/>
        <v/>
      </c>
      <c r="TOE249" s="125" t="str">
        <f t="shared" ca="1" si="479"/>
        <v/>
      </c>
      <c r="TOF249" s="125" t="str">
        <f t="shared" ca="1" si="479"/>
        <v/>
      </c>
      <c r="TOG249" s="125" t="str">
        <f t="shared" ca="1" si="479"/>
        <v/>
      </c>
      <c r="TOH249" s="125" t="str">
        <f t="shared" ca="1" si="479"/>
        <v/>
      </c>
      <c r="TOI249" s="125" t="str">
        <f t="shared" ca="1" si="479"/>
        <v/>
      </c>
      <c r="TOJ249" s="125" t="str">
        <f t="shared" ca="1" si="479"/>
        <v/>
      </c>
      <c r="TOK249" s="125" t="str">
        <f t="shared" ca="1" si="479"/>
        <v/>
      </c>
      <c r="TOL249" s="125" t="str">
        <f t="shared" ca="1" si="479"/>
        <v/>
      </c>
      <c r="TOM249" s="125" t="str">
        <f t="shared" ca="1" si="479"/>
        <v/>
      </c>
      <c r="TON249" s="125" t="str">
        <f t="shared" ca="1" si="479"/>
        <v/>
      </c>
      <c r="TOO249" s="125" t="str">
        <f t="shared" ca="1" si="479"/>
        <v/>
      </c>
      <c r="TOP249" s="125" t="str">
        <f t="shared" ca="1" si="479"/>
        <v/>
      </c>
      <c r="TOQ249" s="125" t="str">
        <f t="shared" ca="1" si="479"/>
        <v/>
      </c>
      <c r="TOR249" s="125" t="str">
        <f t="shared" ca="1" si="479"/>
        <v/>
      </c>
      <c r="TOS249" s="125" t="str">
        <f t="shared" ca="1" si="479"/>
        <v/>
      </c>
      <c r="TOT249" s="125" t="str">
        <f t="shared" ca="1" si="479"/>
        <v/>
      </c>
      <c r="TOU249" s="125" t="str">
        <f t="shared" ca="1" si="479"/>
        <v/>
      </c>
      <c r="TOV249" s="125" t="str">
        <f t="shared" ca="1" si="479"/>
        <v/>
      </c>
      <c r="TOW249" s="125" t="str">
        <f t="shared" ca="1" si="479"/>
        <v/>
      </c>
      <c r="TOX249" s="125" t="str">
        <f t="shared" ca="1" si="479"/>
        <v/>
      </c>
      <c r="TOY249" s="125" t="str">
        <f t="shared" ca="1" si="479"/>
        <v/>
      </c>
      <c r="TOZ249" s="125" t="str">
        <f t="shared" ca="1" si="479"/>
        <v/>
      </c>
      <c r="TPA249" s="125" t="str">
        <f t="shared" ca="1" si="479"/>
        <v/>
      </c>
      <c r="TPB249" s="125" t="str">
        <f t="shared" ca="1" si="479"/>
        <v/>
      </c>
      <c r="TPC249" s="125" t="str">
        <f t="shared" ca="1" si="479"/>
        <v/>
      </c>
      <c r="TPD249" s="125" t="str">
        <f t="shared" ca="1" si="479"/>
        <v/>
      </c>
      <c r="TPE249" s="125" t="str">
        <f t="shared" ca="1" si="479"/>
        <v/>
      </c>
      <c r="TPF249" s="125" t="str">
        <f t="shared" ca="1" si="479"/>
        <v/>
      </c>
      <c r="TPG249" s="125" t="str">
        <f t="shared" ca="1" si="479"/>
        <v/>
      </c>
      <c r="TPH249" s="125" t="str">
        <f t="shared" ca="1" si="479"/>
        <v/>
      </c>
      <c r="TPI249" s="125" t="str">
        <f t="shared" ca="1" si="479"/>
        <v/>
      </c>
      <c r="TPJ249" s="125" t="str">
        <f t="shared" ca="1" si="479"/>
        <v/>
      </c>
      <c r="TPK249" s="125" t="str">
        <f t="shared" ca="1" si="479"/>
        <v/>
      </c>
      <c r="TPL249" s="125" t="str">
        <f t="shared" ca="1" si="479"/>
        <v/>
      </c>
      <c r="TPM249" s="125" t="str">
        <f t="shared" ca="1" si="479"/>
        <v/>
      </c>
      <c r="TPN249" s="125" t="str">
        <f t="shared" ca="1" si="479"/>
        <v/>
      </c>
      <c r="TPO249" s="125" t="str">
        <f t="shared" ca="1" si="479"/>
        <v/>
      </c>
      <c r="TPP249" s="125" t="str">
        <f t="shared" ca="1" si="479"/>
        <v/>
      </c>
      <c r="TPQ249" s="125" t="str">
        <f t="shared" ref="TPQ249:TSB249" ca="1" si="480">IFERROR(INDEX(UNSPSCDes,MATCH(INDIRECT(ADDRESS(ROW(),COLUMN()-1,4)),UNSPSCCode,0)),"")</f>
        <v/>
      </c>
      <c r="TPR249" s="125" t="str">
        <f t="shared" ca="1" si="480"/>
        <v/>
      </c>
      <c r="TPS249" s="125" t="str">
        <f t="shared" ca="1" si="480"/>
        <v/>
      </c>
      <c r="TPT249" s="125" t="str">
        <f t="shared" ca="1" si="480"/>
        <v/>
      </c>
      <c r="TPU249" s="125" t="str">
        <f t="shared" ca="1" si="480"/>
        <v/>
      </c>
      <c r="TPV249" s="125" t="str">
        <f t="shared" ca="1" si="480"/>
        <v/>
      </c>
      <c r="TPW249" s="125" t="str">
        <f t="shared" ca="1" si="480"/>
        <v/>
      </c>
      <c r="TPX249" s="125" t="str">
        <f t="shared" ca="1" si="480"/>
        <v/>
      </c>
      <c r="TPY249" s="125" t="str">
        <f t="shared" ca="1" si="480"/>
        <v/>
      </c>
      <c r="TPZ249" s="125" t="str">
        <f t="shared" ca="1" si="480"/>
        <v/>
      </c>
      <c r="TQA249" s="125" t="str">
        <f t="shared" ca="1" si="480"/>
        <v/>
      </c>
      <c r="TQB249" s="125" t="str">
        <f t="shared" ca="1" si="480"/>
        <v/>
      </c>
      <c r="TQC249" s="125" t="str">
        <f t="shared" ca="1" si="480"/>
        <v/>
      </c>
      <c r="TQD249" s="125" t="str">
        <f t="shared" ca="1" si="480"/>
        <v/>
      </c>
      <c r="TQE249" s="125" t="str">
        <f t="shared" ca="1" si="480"/>
        <v/>
      </c>
      <c r="TQF249" s="125" t="str">
        <f t="shared" ca="1" si="480"/>
        <v/>
      </c>
      <c r="TQG249" s="125" t="str">
        <f t="shared" ca="1" si="480"/>
        <v/>
      </c>
      <c r="TQH249" s="125" t="str">
        <f t="shared" ca="1" si="480"/>
        <v/>
      </c>
      <c r="TQI249" s="125" t="str">
        <f t="shared" ca="1" si="480"/>
        <v/>
      </c>
      <c r="TQJ249" s="125" t="str">
        <f t="shared" ca="1" si="480"/>
        <v/>
      </c>
      <c r="TQK249" s="125" t="str">
        <f t="shared" ca="1" si="480"/>
        <v/>
      </c>
      <c r="TQL249" s="125" t="str">
        <f t="shared" ca="1" si="480"/>
        <v/>
      </c>
      <c r="TQM249" s="125" t="str">
        <f t="shared" ca="1" si="480"/>
        <v/>
      </c>
      <c r="TQN249" s="125" t="str">
        <f t="shared" ca="1" si="480"/>
        <v/>
      </c>
      <c r="TQO249" s="125" t="str">
        <f t="shared" ca="1" si="480"/>
        <v/>
      </c>
      <c r="TQP249" s="125" t="str">
        <f t="shared" ca="1" si="480"/>
        <v/>
      </c>
      <c r="TQQ249" s="125" t="str">
        <f t="shared" ca="1" si="480"/>
        <v/>
      </c>
      <c r="TQR249" s="125" t="str">
        <f t="shared" ca="1" si="480"/>
        <v/>
      </c>
      <c r="TQS249" s="125" t="str">
        <f t="shared" ca="1" si="480"/>
        <v/>
      </c>
      <c r="TQT249" s="125" t="str">
        <f t="shared" ca="1" si="480"/>
        <v/>
      </c>
      <c r="TQU249" s="125" t="str">
        <f t="shared" ca="1" si="480"/>
        <v/>
      </c>
      <c r="TQV249" s="125" t="str">
        <f t="shared" ca="1" si="480"/>
        <v/>
      </c>
      <c r="TQW249" s="125" t="str">
        <f t="shared" ca="1" si="480"/>
        <v/>
      </c>
      <c r="TQX249" s="125" t="str">
        <f t="shared" ca="1" si="480"/>
        <v/>
      </c>
      <c r="TQY249" s="125" t="str">
        <f t="shared" ca="1" si="480"/>
        <v/>
      </c>
      <c r="TQZ249" s="125" t="str">
        <f t="shared" ca="1" si="480"/>
        <v/>
      </c>
      <c r="TRA249" s="125" t="str">
        <f t="shared" ca="1" si="480"/>
        <v/>
      </c>
      <c r="TRB249" s="125" t="str">
        <f t="shared" ca="1" si="480"/>
        <v/>
      </c>
      <c r="TRC249" s="125" t="str">
        <f t="shared" ca="1" si="480"/>
        <v/>
      </c>
      <c r="TRD249" s="125" t="str">
        <f t="shared" ca="1" si="480"/>
        <v/>
      </c>
      <c r="TRE249" s="125" t="str">
        <f t="shared" ca="1" si="480"/>
        <v/>
      </c>
      <c r="TRF249" s="125" t="str">
        <f t="shared" ca="1" si="480"/>
        <v/>
      </c>
      <c r="TRG249" s="125" t="str">
        <f t="shared" ca="1" si="480"/>
        <v/>
      </c>
      <c r="TRH249" s="125" t="str">
        <f t="shared" ca="1" si="480"/>
        <v/>
      </c>
      <c r="TRI249" s="125" t="str">
        <f t="shared" ca="1" si="480"/>
        <v/>
      </c>
      <c r="TRJ249" s="125" t="str">
        <f t="shared" ca="1" si="480"/>
        <v/>
      </c>
      <c r="TRK249" s="125" t="str">
        <f t="shared" ca="1" si="480"/>
        <v/>
      </c>
      <c r="TRL249" s="125" t="str">
        <f t="shared" ca="1" si="480"/>
        <v/>
      </c>
      <c r="TRM249" s="125" t="str">
        <f t="shared" ca="1" si="480"/>
        <v/>
      </c>
      <c r="TRN249" s="125" t="str">
        <f t="shared" ca="1" si="480"/>
        <v/>
      </c>
      <c r="TRO249" s="125" t="str">
        <f t="shared" ca="1" si="480"/>
        <v/>
      </c>
      <c r="TRP249" s="125" t="str">
        <f t="shared" ca="1" si="480"/>
        <v/>
      </c>
      <c r="TRQ249" s="125" t="str">
        <f t="shared" ca="1" si="480"/>
        <v/>
      </c>
      <c r="TRR249" s="125" t="str">
        <f t="shared" ca="1" si="480"/>
        <v/>
      </c>
      <c r="TRS249" s="125" t="str">
        <f t="shared" ca="1" si="480"/>
        <v/>
      </c>
      <c r="TRT249" s="125" t="str">
        <f t="shared" ca="1" si="480"/>
        <v/>
      </c>
      <c r="TRU249" s="125" t="str">
        <f t="shared" ca="1" si="480"/>
        <v/>
      </c>
      <c r="TRV249" s="125" t="str">
        <f t="shared" ca="1" si="480"/>
        <v/>
      </c>
      <c r="TRW249" s="125" t="str">
        <f t="shared" ca="1" si="480"/>
        <v/>
      </c>
      <c r="TRX249" s="125" t="str">
        <f t="shared" ca="1" si="480"/>
        <v/>
      </c>
      <c r="TRY249" s="125" t="str">
        <f t="shared" ca="1" si="480"/>
        <v/>
      </c>
      <c r="TRZ249" s="125" t="str">
        <f t="shared" ca="1" si="480"/>
        <v/>
      </c>
      <c r="TSA249" s="125" t="str">
        <f t="shared" ca="1" si="480"/>
        <v/>
      </c>
      <c r="TSB249" s="125" t="str">
        <f t="shared" ca="1" si="480"/>
        <v/>
      </c>
      <c r="TSC249" s="125" t="str">
        <f t="shared" ref="TSC249:TUN249" ca="1" si="481">IFERROR(INDEX(UNSPSCDes,MATCH(INDIRECT(ADDRESS(ROW(),COLUMN()-1,4)),UNSPSCCode,0)),"")</f>
        <v/>
      </c>
      <c r="TSD249" s="125" t="str">
        <f t="shared" ca="1" si="481"/>
        <v/>
      </c>
      <c r="TSE249" s="125" t="str">
        <f t="shared" ca="1" si="481"/>
        <v/>
      </c>
      <c r="TSF249" s="125" t="str">
        <f t="shared" ca="1" si="481"/>
        <v/>
      </c>
      <c r="TSG249" s="125" t="str">
        <f t="shared" ca="1" si="481"/>
        <v/>
      </c>
      <c r="TSH249" s="125" t="str">
        <f t="shared" ca="1" si="481"/>
        <v/>
      </c>
      <c r="TSI249" s="125" t="str">
        <f t="shared" ca="1" si="481"/>
        <v/>
      </c>
      <c r="TSJ249" s="125" t="str">
        <f t="shared" ca="1" si="481"/>
        <v/>
      </c>
      <c r="TSK249" s="125" t="str">
        <f t="shared" ca="1" si="481"/>
        <v/>
      </c>
      <c r="TSL249" s="125" t="str">
        <f t="shared" ca="1" si="481"/>
        <v/>
      </c>
      <c r="TSM249" s="125" t="str">
        <f t="shared" ca="1" si="481"/>
        <v/>
      </c>
      <c r="TSN249" s="125" t="str">
        <f t="shared" ca="1" si="481"/>
        <v/>
      </c>
      <c r="TSO249" s="125" t="str">
        <f t="shared" ca="1" si="481"/>
        <v/>
      </c>
      <c r="TSP249" s="125" t="str">
        <f t="shared" ca="1" si="481"/>
        <v/>
      </c>
      <c r="TSQ249" s="125" t="str">
        <f t="shared" ca="1" si="481"/>
        <v/>
      </c>
      <c r="TSR249" s="125" t="str">
        <f t="shared" ca="1" si="481"/>
        <v/>
      </c>
      <c r="TSS249" s="125" t="str">
        <f t="shared" ca="1" si="481"/>
        <v/>
      </c>
      <c r="TST249" s="125" t="str">
        <f t="shared" ca="1" si="481"/>
        <v/>
      </c>
      <c r="TSU249" s="125" t="str">
        <f t="shared" ca="1" si="481"/>
        <v/>
      </c>
      <c r="TSV249" s="125" t="str">
        <f t="shared" ca="1" si="481"/>
        <v/>
      </c>
      <c r="TSW249" s="125" t="str">
        <f t="shared" ca="1" si="481"/>
        <v/>
      </c>
      <c r="TSX249" s="125" t="str">
        <f t="shared" ca="1" si="481"/>
        <v/>
      </c>
      <c r="TSY249" s="125" t="str">
        <f t="shared" ca="1" si="481"/>
        <v/>
      </c>
      <c r="TSZ249" s="125" t="str">
        <f t="shared" ca="1" si="481"/>
        <v/>
      </c>
      <c r="TTA249" s="125" t="str">
        <f t="shared" ca="1" si="481"/>
        <v/>
      </c>
      <c r="TTB249" s="125" t="str">
        <f t="shared" ca="1" si="481"/>
        <v/>
      </c>
      <c r="TTC249" s="125" t="str">
        <f t="shared" ca="1" si="481"/>
        <v/>
      </c>
      <c r="TTD249" s="125" t="str">
        <f t="shared" ca="1" si="481"/>
        <v/>
      </c>
      <c r="TTE249" s="125" t="str">
        <f t="shared" ca="1" si="481"/>
        <v/>
      </c>
      <c r="TTF249" s="125" t="str">
        <f t="shared" ca="1" si="481"/>
        <v/>
      </c>
      <c r="TTG249" s="125" t="str">
        <f t="shared" ca="1" si="481"/>
        <v/>
      </c>
      <c r="TTH249" s="125" t="str">
        <f t="shared" ca="1" si="481"/>
        <v/>
      </c>
      <c r="TTI249" s="125" t="str">
        <f t="shared" ca="1" si="481"/>
        <v/>
      </c>
      <c r="TTJ249" s="125" t="str">
        <f t="shared" ca="1" si="481"/>
        <v/>
      </c>
      <c r="TTK249" s="125" t="str">
        <f t="shared" ca="1" si="481"/>
        <v/>
      </c>
      <c r="TTL249" s="125" t="str">
        <f t="shared" ca="1" si="481"/>
        <v/>
      </c>
      <c r="TTM249" s="125" t="str">
        <f t="shared" ca="1" si="481"/>
        <v/>
      </c>
      <c r="TTN249" s="125" t="str">
        <f t="shared" ca="1" si="481"/>
        <v/>
      </c>
      <c r="TTO249" s="125" t="str">
        <f t="shared" ca="1" si="481"/>
        <v/>
      </c>
      <c r="TTP249" s="125" t="str">
        <f t="shared" ca="1" si="481"/>
        <v/>
      </c>
      <c r="TTQ249" s="125" t="str">
        <f t="shared" ca="1" si="481"/>
        <v/>
      </c>
      <c r="TTR249" s="125" t="str">
        <f t="shared" ca="1" si="481"/>
        <v/>
      </c>
      <c r="TTS249" s="125" t="str">
        <f t="shared" ca="1" si="481"/>
        <v/>
      </c>
      <c r="TTT249" s="125" t="str">
        <f t="shared" ca="1" si="481"/>
        <v/>
      </c>
      <c r="TTU249" s="125" t="str">
        <f t="shared" ca="1" si="481"/>
        <v/>
      </c>
      <c r="TTV249" s="125" t="str">
        <f t="shared" ca="1" si="481"/>
        <v/>
      </c>
      <c r="TTW249" s="125" t="str">
        <f t="shared" ca="1" si="481"/>
        <v/>
      </c>
      <c r="TTX249" s="125" t="str">
        <f t="shared" ca="1" si="481"/>
        <v/>
      </c>
      <c r="TTY249" s="125" t="str">
        <f t="shared" ca="1" si="481"/>
        <v/>
      </c>
      <c r="TTZ249" s="125" t="str">
        <f t="shared" ca="1" si="481"/>
        <v/>
      </c>
      <c r="TUA249" s="125" t="str">
        <f t="shared" ca="1" si="481"/>
        <v/>
      </c>
      <c r="TUB249" s="125" t="str">
        <f t="shared" ca="1" si="481"/>
        <v/>
      </c>
      <c r="TUC249" s="125" t="str">
        <f t="shared" ca="1" si="481"/>
        <v/>
      </c>
      <c r="TUD249" s="125" t="str">
        <f t="shared" ca="1" si="481"/>
        <v/>
      </c>
      <c r="TUE249" s="125" t="str">
        <f t="shared" ca="1" si="481"/>
        <v/>
      </c>
      <c r="TUF249" s="125" t="str">
        <f t="shared" ca="1" si="481"/>
        <v/>
      </c>
      <c r="TUG249" s="125" t="str">
        <f t="shared" ca="1" si="481"/>
        <v/>
      </c>
      <c r="TUH249" s="125" t="str">
        <f t="shared" ca="1" si="481"/>
        <v/>
      </c>
      <c r="TUI249" s="125" t="str">
        <f t="shared" ca="1" si="481"/>
        <v/>
      </c>
      <c r="TUJ249" s="125" t="str">
        <f t="shared" ca="1" si="481"/>
        <v/>
      </c>
      <c r="TUK249" s="125" t="str">
        <f t="shared" ca="1" si="481"/>
        <v/>
      </c>
      <c r="TUL249" s="125" t="str">
        <f t="shared" ca="1" si="481"/>
        <v/>
      </c>
      <c r="TUM249" s="125" t="str">
        <f t="shared" ca="1" si="481"/>
        <v/>
      </c>
      <c r="TUN249" s="125" t="str">
        <f t="shared" ca="1" si="481"/>
        <v/>
      </c>
      <c r="TUO249" s="125" t="str">
        <f t="shared" ref="TUO249:TWZ249" ca="1" si="482">IFERROR(INDEX(UNSPSCDes,MATCH(INDIRECT(ADDRESS(ROW(),COLUMN()-1,4)),UNSPSCCode,0)),"")</f>
        <v/>
      </c>
      <c r="TUP249" s="125" t="str">
        <f t="shared" ca="1" si="482"/>
        <v/>
      </c>
      <c r="TUQ249" s="125" t="str">
        <f t="shared" ca="1" si="482"/>
        <v/>
      </c>
      <c r="TUR249" s="125" t="str">
        <f t="shared" ca="1" si="482"/>
        <v/>
      </c>
      <c r="TUS249" s="125" t="str">
        <f t="shared" ca="1" si="482"/>
        <v/>
      </c>
      <c r="TUT249" s="125" t="str">
        <f t="shared" ca="1" si="482"/>
        <v/>
      </c>
      <c r="TUU249" s="125" t="str">
        <f t="shared" ca="1" si="482"/>
        <v/>
      </c>
      <c r="TUV249" s="125" t="str">
        <f t="shared" ca="1" si="482"/>
        <v/>
      </c>
      <c r="TUW249" s="125" t="str">
        <f t="shared" ca="1" si="482"/>
        <v/>
      </c>
      <c r="TUX249" s="125" t="str">
        <f t="shared" ca="1" si="482"/>
        <v/>
      </c>
      <c r="TUY249" s="125" t="str">
        <f t="shared" ca="1" si="482"/>
        <v/>
      </c>
      <c r="TUZ249" s="125" t="str">
        <f t="shared" ca="1" si="482"/>
        <v/>
      </c>
      <c r="TVA249" s="125" t="str">
        <f t="shared" ca="1" si="482"/>
        <v/>
      </c>
      <c r="TVB249" s="125" t="str">
        <f t="shared" ca="1" si="482"/>
        <v/>
      </c>
      <c r="TVC249" s="125" t="str">
        <f t="shared" ca="1" si="482"/>
        <v/>
      </c>
      <c r="TVD249" s="125" t="str">
        <f t="shared" ca="1" si="482"/>
        <v/>
      </c>
      <c r="TVE249" s="125" t="str">
        <f t="shared" ca="1" si="482"/>
        <v/>
      </c>
      <c r="TVF249" s="125" t="str">
        <f t="shared" ca="1" si="482"/>
        <v/>
      </c>
      <c r="TVG249" s="125" t="str">
        <f t="shared" ca="1" si="482"/>
        <v/>
      </c>
      <c r="TVH249" s="125" t="str">
        <f t="shared" ca="1" si="482"/>
        <v/>
      </c>
      <c r="TVI249" s="125" t="str">
        <f t="shared" ca="1" si="482"/>
        <v/>
      </c>
      <c r="TVJ249" s="125" t="str">
        <f t="shared" ca="1" si="482"/>
        <v/>
      </c>
      <c r="TVK249" s="125" t="str">
        <f t="shared" ca="1" si="482"/>
        <v/>
      </c>
      <c r="TVL249" s="125" t="str">
        <f t="shared" ca="1" si="482"/>
        <v/>
      </c>
      <c r="TVM249" s="125" t="str">
        <f t="shared" ca="1" si="482"/>
        <v/>
      </c>
      <c r="TVN249" s="125" t="str">
        <f t="shared" ca="1" si="482"/>
        <v/>
      </c>
      <c r="TVO249" s="125" t="str">
        <f t="shared" ca="1" si="482"/>
        <v/>
      </c>
      <c r="TVP249" s="125" t="str">
        <f t="shared" ca="1" si="482"/>
        <v/>
      </c>
      <c r="TVQ249" s="125" t="str">
        <f t="shared" ca="1" si="482"/>
        <v/>
      </c>
      <c r="TVR249" s="125" t="str">
        <f t="shared" ca="1" si="482"/>
        <v/>
      </c>
      <c r="TVS249" s="125" t="str">
        <f t="shared" ca="1" si="482"/>
        <v/>
      </c>
      <c r="TVT249" s="125" t="str">
        <f t="shared" ca="1" si="482"/>
        <v/>
      </c>
      <c r="TVU249" s="125" t="str">
        <f t="shared" ca="1" si="482"/>
        <v/>
      </c>
      <c r="TVV249" s="125" t="str">
        <f t="shared" ca="1" si="482"/>
        <v/>
      </c>
      <c r="TVW249" s="125" t="str">
        <f t="shared" ca="1" si="482"/>
        <v/>
      </c>
      <c r="TVX249" s="125" t="str">
        <f t="shared" ca="1" si="482"/>
        <v/>
      </c>
      <c r="TVY249" s="125" t="str">
        <f t="shared" ca="1" si="482"/>
        <v/>
      </c>
      <c r="TVZ249" s="125" t="str">
        <f t="shared" ca="1" si="482"/>
        <v/>
      </c>
      <c r="TWA249" s="125" t="str">
        <f t="shared" ca="1" si="482"/>
        <v/>
      </c>
      <c r="TWB249" s="125" t="str">
        <f t="shared" ca="1" si="482"/>
        <v/>
      </c>
      <c r="TWC249" s="125" t="str">
        <f t="shared" ca="1" si="482"/>
        <v/>
      </c>
      <c r="TWD249" s="125" t="str">
        <f t="shared" ca="1" si="482"/>
        <v/>
      </c>
      <c r="TWE249" s="125" t="str">
        <f t="shared" ca="1" si="482"/>
        <v/>
      </c>
      <c r="TWF249" s="125" t="str">
        <f t="shared" ca="1" si="482"/>
        <v/>
      </c>
      <c r="TWG249" s="125" t="str">
        <f t="shared" ca="1" si="482"/>
        <v/>
      </c>
      <c r="TWH249" s="125" t="str">
        <f t="shared" ca="1" si="482"/>
        <v/>
      </c>
      <c r="TWI249" s="125" t="str">
        <f t="shared" ca="1" si="482"/>
        <v/>
      </c>
      <c r="TWJ249" s="125" t="str">
        <f t="shared" ca="1" si="482"/>
        <v/>
      </c>
      <c r="TWK249" s="125" t="str">
        <f t="shared" ca="1" si="482"/>
        <v/>
      </c>
      <c r="TWL249" s="125" t="str">
        <f t="shared" ca="1" si="482"/>
        <v/>
      </c>
      <c r="TWM249" s="125" t="str">
        <f t="shared" ca="1" si="482"/>
        <v/>
      </c>
      <c r="TWN249" s="125" t="str">
        <f t="shared" ca="1" si="482"/>
        <v/>
      </c>
      <c r="TWO249" s="125" t="str">
        <f t="shared" ca="1" si="482"/>
        <v/>
      </c>
      <c r="TWP249" s="125" t="str">
        <f t="shared" ca="1" si="482"/>
        <v/>
      </c>
      <c r="TWQ249" s="125" t="str">
        <f t="shared" ca="1" si="482"/>
        <v/>
      </c>
      <c r="TWR249" s="125" t="str">
        <f t="shared" ca="1" si="482"/>
        <v/>
      </c>
      <c r="TWS249" s="125" t="str">
        <f t="shared" ca="1" si="482"/>
        <v/>
      </c>
      <c r="TWT249" s="125" t="str">
        <f t="shared" ca="1" si="482"/>
        <v/>
      </c>
      <c r="TWU249" s="125" t="str">
        <f t="shared" ca="1" si="482"/>
        <v/>
      </c>
      <c r="TWV249" s="125" t="str">
        <f t="shared" ca="1" si="482"/>
        <v/>
      </c>
      <c r="TWW249" s="125" t="str">
        <f t="shared" ca="1" si="482"/>
        <v/>
      </c>
      <c r="TWX249" s="125" t="str">
        <f t="shared" ca="1" si="482"/>
        <v/>
      </c>
      <c r="TWY249" s="125" t="str">
        <f t="shared" ca="1" si="482"/>
        <v/>
      </c>
      <c r="TWZ249" s="125" t="str">
        <f t="shared" ca="1" si="482"/>
        <v/>
      </c>
      <c r="TXA249" s="125" t="str">
        <f t="shared" ref="TXA249:TZL249" ca="1" si="483">IFERROR(INDEX(UNSPSCDes,MATCH(INDIRECT(ADDRESS(ROW(),COLUMN()-1,4)),UNSPSCCode,0)),"")</f>
        <v/>
      </c>
      <c r="TXB249" s="125" t="str">
        <f t="shared" ca="1" si="483"/>
        <v/>
      </c>
      <c r="TXC249" s="125" t="str">
        <f t="shared" ca="1" si="483"/>
        <v/>
      </c>
      <c r="TXD249" s="125" t="str">
        <f t="shared" ca="1" si="483"/>
        <v/>
      </c>
      <c r="TXE249" s="125" t="str">
        <f t="shared" ca="1" si="483"/>
        <v/>
      </c>
      <c r="TXF249" s="125" t="str">
        <f t="shared" ca="1" si="483"/>
        <v/>
      </c>
      <c r="TXG249" s="125" t="str">
        <f t="shared" ca="1" si="483"/>
        <v/>
      </c>
      <c r="TXH249" s="125" t="str">
        <f t="shared" ca="1" si="483"/>
        <v/>
      </c>
      <c r="TXI249" s="125" t="str">
        <f t="shared" ca="1" si="483"/>
        <v/>
      </c>
      <c r="TXJ249" s="125" t="str">
        <f t="shared" ca="1" si="483"/>
        <v/>
      </c>
      <c r="TXK249" s="125" t="str">
        <f t="shared" ca="1" si="483"/>
        <v/>
      </c>
      <c r="TXL249" s="125" t="str">
        <f t="shared" ca="1" si="483"/>
        <v/>
      </c>
      <c r="TXM249" s="125" t="str">
        <f t="shared" ca="1" si="483"/>
        <v/>
      </c>
      <c r="TXN249" s="125" t="str">
        <f t="shared" ca="1" si="483"/>
        <v/>
      </c>
      <c r="TXO249" s="125" t="str">
        <f t="shared" ca="1" si="483"/>
        <v/>
      </c>
      <c r="TXP249" s="125" t="str">
        <f t="shared" ca="1" si="483"/>
        <v/>
      </c>
      <c r="TXQ249" s="125" t="str">
        <f t="shared" ca="1" si="483"/>
        <v/>
      </c>
      <c r="TXR249" s="125" t="str">
        <f t="shared" ca="1" si="483"/>
        <v/>
      </c>
      <c r="TXS249" s="125" t="str">
        <f t="shared" ca="1" si="483"/>
        <v/>
      </c>
      <c r="TXT249" s="125" t="str">
        <f t="shared" ca="1" si="483"/>
        <v/>
      </c>
      <c r="TXU249" s="125" t="str">
        <f t="shared" ca="1" si="483"/>
        <v/>
      </c>
      <c r="TXV249" s="125" t="str">
        <f t="shared" ca="1" si="483"/>
        <v/>
      </c>
      <c r="TXW249" s="125" t="str">
        <f t="shared" ca="1" si="483"/>
        <v/>
      </c>
      <c r="TXX249" s="125" t="str">
        <f t="shared" ca="1" si="483"/>
        <v/>
      </c>
      <c r="TXY249" s="125" t="str">
        <f t="shared" ca="1" si="483"/>
        <v/>
      </c>
      <c r="TXZ249" s="125" t="str">
        <f t="shared" ca="1" si="483"/>
        <v/>
      </c>
      <c r="TYA249" s="125" t="str">
        <f t="shared" ca="1" si="483"/>
        <v/>
      </c>
      <c r="TYB249" s="125" t="str">
        <f t="shared" ca="1" si="483"/>
        <v/>
      </c>
      <c r="TYC249" s="125" t="str">
        <f t="shared" ca="1" si="483"/>
        <v/>
      </c>
      <c r="TYD249" s="125" t="str">
        <f t="shared" ca="1" si="483"/>
        <v/>
      </c>
      <c r="TYE249" s="125" t="str">
        <f t="shared" ca="1" si="483"/>
        <v/>
      </c>
      <c r="TYF249" s="125" t="str">
        <f t="shared" ca="1" si="483"/>
        <v/>
      </c>
      <c r="TYG249" s="125" t="str">
        <f t="shared" ca="1" si="483"/>
        <v/>
      </c>
      <c r="TYH249" s="125" t="str">
        <f t="shared" ca="1" si="483"/>
        <v/>
      </c>
      <c r="TYI249" s="125" t="str">
        <f t="shared" ca="1" si="483"/>
        <v/>
      </c>
      <c r="TYJ249" s="125" t="str">
        <f t="shared" ca="1" si="483"/>
        <v/>
      </c>
      <c r="TYK249" s="125" t="str">
        <f t="shared" ca="1" si="483"/>
        <v/>
      </c>
      <c r="TYL249" s="125" t="str">
        <f t="shared" ca="1" si="483"/>
        <v/>
      </c>
      <c r="TYM249" s="125" t="str">
        <f t="shared" ca="1" si="483"/>
        <v/>
      </c>
      <c r="TYN249" s="125" t="str">
        <f t="shared" ca="1" si="483"/>
        <v/>
      </c>
      <c r="TYO249" s="125" t="str">
        <f t="shared" ca="1" si="483"/>
        <v/>
      </c>
      <c r="TYP249" s="125" t="str">
        <f t="shared" ca="1" si="483"/>
        <v/>
      </c>
      <c r="TYQ249" s="125" t="str">
        <f t="shared" ca="1" si="483"/>
        <v/>
      </c>
      <c r="TYR249" s="125" t="str">
        <f t="shared" ca="1" si="483"/>
        <v/>
      </c>
      <c r="TYS249" s="125" t="str">
        <f t="shared" ca="1" si="483"/>
        <v/>
      </c>
      <c r="TYT249" s="125" t="str">
        <f t="shared" ca="1" si="483"/>
        <v/>
      </c>
      <c r="TYU249" s="125" t="str">
        <f t="shared" ca="1" si="483"/>
        <v/>
      </c>
      <c r="TYV249" s="125" t="str">
        <f t="shared" ca="1" si="483"/>
        <v/>
      </c>
      <c r="TYW249" s="125" t="str">
        <f t="shared" ca="1" si="483"/>
        <v/>
      </c>
      <c r="TYX249" s="125" t="str">
        <f t="shared" ca="1" si="483"/>
        <v/>
      </c>
      <c r="TYY249" s="125" t="str">
        <f t="shared" ca="1" si="483"/>
        <v/>
      </c>
      <c r="TYZ249" s="125" t="str">
        <f t="shared" ca="1" si="483"/>
        <v/>
      </c>
      <c r="TZA249" s="125" t="str">
        <f t="shared" ca="1" si="483"/>
        <v/>
      </c>
      <c r="TZB249" s="125" t="str">
        <f t="shared" ca="1" si="483"/>
        <v/>
      </c>
      <c r="TZC249" s="125" t="str">
        <f t="shared" ca="1" si="483"/>
        <v/>
      </c>
      <c r="TZD249" s="125" t="str">
        <f t="shared" ca="1" si="483"/>
        <v/>
      </c>
      <c r="TZE249" s="125" t="str">
        <f t="shared" ca="1" si="483"/>
        <v/>
      </c>
      <c r="TZF249" s="125" t="str">
        <f t="shared" ca="1" si="483"/>
        <v/>
      </c>
      <c r="TZG249" s="125" t="str">
        <f t="shared" ca="1" si="483"/>
        <v/>
      </c>
      <c r="TZH249" s="125" t="str">
        <f t="shared" ca="1" si="483"/>
        <v/>
      </c>
      <c r="TZI249" s="125" t="str">
        <f t="shared" ca="1" si="483"/>
        <v/>
      </c>
      <c r="TZJ249" s="125" t="str">
        <f t="shared" ca="1" si="483"/>
        <v/>
      </c>
      <c r="TZK249" s="125" t="str">
        <f t="shared" ca="1" si="483"/>
        <v/>
      </c>
      <c r="TZL249" s="125" t="str">
        <f t="shared" ca="1" si="483"/>
        <v/>
      </c>
      <c r="TZM249" s="125" t="str">
        <f t="shared" ref="TZM249:UBX249" ca="1" si="484">IFERROR(INDEX(UNSPSCDes,MATCH(INDIRECT(ADDRESS(ROW(),COLUMN()-1,4)),UNSPSCCode,0)),"")</f>
        <v/>
      </c>
      <c r="TZN249" s="125" t="str">
        <f t="shared" ca="1" si="484"/>
        <v/>
      </c>
      <c r="TZO249" s="125" t="str">
        <f t="shared" ca="1" si="484"/>
        <v/>
      </c>
      <c r="TZP249" s="125" t="str">
        <f t="shared" ca="1" si="484"/>
        <v/>
      </c>
      <c r="TZQ249" s="125" t="str">
        <f t="shared" ca="1" si="484"/>
        <v/>
      </c>
      <c r="TZR249" s="125" t="str">
        <f t="shared" ca="1" si="484"/>
        <v/>
      </c>
      <c r="TZS249" s="125" t="str">
        <f t="shared" ca="1" si="484"/>
        <v/>
      </c>
      <c r="TZT249" s="125" t="str">
        <f t="shared" ca="1" si="484"/>
        <v/>
      </c>
      <c r="TZU249" s="125" t="str">
        <f t="shared" ca="1" si="484"/>
        <v/>
      </c>
      <c r="TZV249" s="125" t="str">
        <f t="shared" ca="1" si="484"/>
        <v/>
      </c>
      <c r="TZW249" s="125" t="str">
        <f t="shared" ca="1" si="484"/>
        <v/>
      </c>
      <c r="TZX249" s="125" t="str">
        <f t="shared" ca="1" si="484"/>
        <v/>
      </c>
      <c r="TZY249" s="125" t="str">
        <f t="shared" ca="1" si="484"/>
        <v/>
      </c>
      <c r="TZZ249" s="125" t="str">
        <f t="shared" ca="1" si="484"/>
        <v/>
      </c>
      <c r="UAA249" s="125" t="str">
        <f t="shared" ca="1" si="484"/>
        <v/>
      </c>
      <c r="UAB249" s="125" t="str">
        <f t="shared" ca="1" si="484"/>
        <v/>
      </c>
      <c r="UAC249" s="125" t="str">
        <f t="shared" ca="1" si="484"/>
        <v/>
      </c>
      <c r="UAD249" s="125" t="str">
        <f t="shared" ca="1" si="484"/>
        <v/>
      </c>
      <c r="UAE249" s="125" t="str">
        <f t="shared" ca="1" si="484"/>
        <v/>
      </c>
      <c r="UAF249" s="125" t="str">
        <f t="shared" ca="1" si="484"/>
        <v/>
      </c>
      <c r="UAG249" s="125" t="str">
        <f t="shared" ca="1" si="484"/>
        <v/>
      </c>
      <c r="UAH249" s="125" t="str">
        <f t="shared" ca="1" si="484"/>
        <v/>
      </c>
      <c r="UAI249" s="125" t="str">
        <f t="shared" ca="1" si="484"/>
        <v/>
      </c>
      <c r="UAJ249" s="125" t="str">
        <f t="shared" ca="1" si="484"/>
        <v/>
      </c>
      <c r="UAK249" s="125" t="str">
        <f t="shared" ca="1" si="484"/>
        <v/>
      </c>
      <c r="UAL249" s="125" t="str">
        <f t="shared" ca="1" si="484"/>
        <v/>
      </c>
      <c r="UAM249" s="125" t="str">
        <f t="shared" ca="1" si="484"/>
        <v/>
      </c>
      <c r="UAN249" s="125" t="str">
        <f t="shared" ca="1" si="484"/>
        <v/>
      </c>
      <c r="UAO249" s="125" t="str">
        <f t="shared" ca="1" si="484"/>
        <v/>
      </c>
      <c r="UAP249" s="125" t="str">
        <f t="shared" ca="1" si="484"/>
        <v/>
      </c>
      <c r="UAQ249" s="125" t="str">
        <f t="shared" ca="1" si="484"/>
        <v/>
      </c>
      <c r="UAR249" s="125" t="str">
        <f t="shared" ca="1" si="484"/>
        <v/>
      </c>
      <c r="UAS249" s="125" t="str">
        <f t="shared" ca="1" si="484"/>
        <v/>
      </c>
      <c r="UAT249" s="125" t="str">
        <f t="shared" ca="1" si="484"/>
        <v/>
      </c>
      <c r="UAU249" s="125" t="str">
        <f t="shared" ca="1" si="484"/>
        <v/>
      </c>
      <c r="UAV249" s="125" t="str">
        <f t="shared" ca="1" si="484"/>
        <v/>
      </c>
      <c r="UAW249" s="125" t="str">
        <f t="shared" ca="1" si="484"/>
        <v/>
      </c>
      <c r="UAX249" s="125" t="str">
        <f t="shared" ca="1" si="484"/>
        <v/>
      </c>
      <c r="UAY249" s="125" t="str">
        <f t="shared" ca="1" si="484"/>
        <v/>
      </c>
      <c r="UAZ249" s="125" t="str">
        <f t="shared" ca="1" si="484"/>
        <v/>
      </c>
      <c r="UBA249" s="125" t="str">
        <f t="shared" ca="1" si="484"/>
        <v/>
      </c>
      <c r="UBB249" s="125" t="str">
        <f t="shared" ca="1" si="484"/>
        <v/>
      </c>
      <c r="UBC249" s="125" t="str">
        <f t="shared" ca="1" si="484"/>
        <v/>
      </c>
      <c r="UBD249" s="125" t="str">
        <f t="shared" ca="1" si="484"/>
        <v/>
      </c>
      <c r="UBE249" s="125" t="str">
        <f t="shared" ca="1" si="484"/>
        <v/>
      </c>
      <c r="UBF249" s="125" t="str">
        <f t="shared" ca="1" si="484"/>
        <v/>
      </c>
      <c r="UBG249" s="125" t="str">
        <f t="shared" ca="1" si="484"/>
        <v/>
      </c>
      <c r="UBH249" s="125" t="str">
        <f t="shared" ca="1" si="484"/>
        <v/>
      </c>
      <c r="UBI249" s="125" t="str">
        <f t="shared" ca="1" si="484"/>
        <v/>
      </c>
      <c r="UBJ249" s="125" t="str">
        <f t="shared" ca="1" si="484"/>
        <v/>
      </c>
      <c r="UBK249" s="125" t="str">
        <f t="shared" ca="1" si="484"/>
        <v/>
      </c>
      <c r="UBL249" s="125" t="str">
        <f t="shared" ca="1" si="484"/>
        <v/>
      </c>
      <c r="UBM249" s="125" t="str">
        <f t="shared" ca="1" si="484"/>
        <v/>
      </c>
      <c r="UBN249" s="125" t="str">
        <f t="shared" ca="1" si="484"/>
        <v/>
      </c>
      <c r="UBO249" s="125" t="str">
        <f t="shared" ca="1" si="484"/>
        <v/>
      </c>
      <c r="UBP249" s="125" t="str">
        <f t="shared" ca="1" si="484"/>
        <v/>
      </c>
      <c r="UBQ249" s="125" t="str">
        <f t="shared" ca="1" si="484"/>
        <v/>
      </c>
      <c r="UBR249" s="125" t="str">
        <f t="shared" ca="1" si="484"/>
        <v/>
      </c>
      <c r="UBS249" s="125" t="str">
        <f t="shared" ca="1" si="484"/>
        <v/>
      </c>
      <c r="UBT249" s="125" t="str">
        <f t="shared" ca="1" si="484"/>
        <v/>
      </c>
      <c r="UBU249" s="125" t="str">
        <f t="shared" ca="1" si="484"/>
        <v/>
      </c>
      <c r="UBV249" s="125" t="str">
        <f t="shared" ca="1" si="484"/>
        <v/>
      </c>
      <c r="UBW249" s="125" t="str">
        <f t="shared" ca="1" si="484"/>
        <v/>
      </c>
      <c r="UBX249" s="125" t="str">
        <f t="shared" ca="1" si="484"/>
        <v/>
      </c>
      <c r="UBY249" s="125" t="str">
        <f t="shared" ref="UBY249:UEJ249" ca="1" si="485">IFERROR(INDEX(UNSPSCDes,MATCH(INDIRECT(ADDRESS(ROW(),COLUMN()-1,4)),UNSPSCCode,0)),"")</f>
        <v/>
      </c>
      <c r="UBZ249" s="125" t="str">
        <f t="shared" ca="1" si="485"/>
        <v/>
      </c>
      <c r="UCA249" s="125" t="str">
        <f t="shared" ca="1" si="485"/>
        <v/>
      </c>
      <c r="UCB249" s="125" t="str">
        <f t="shared" ca="1" si="485"/>
        <v/>
      </c>
      <c r="UCC249" s="125" t="str">
        <f t="shared" ca="1" si="485"/>
        <v/>
      </c>
      <c r="UCD249" s="125" t="str">
        <f t="shared" ca="1" si="485"/>
        <v/>
      </c>
      <c r="UCE249" s="125" t="str">
        <f t="shared" ca="1" si="485"/>
        <v/>
      </c>
      <c r="UCF249" s="125" t="str">
        <f t="shared" ca="1" si="485"/>
        <v/>
      </c>
      <c r="UCG249" s="125" t="str">
        <f t="shared" ca="1" si="485"/>
        <v/>
      </c>
      <c r="UCH249" s="125" t="str">
        <f t="shared" ca="1" si="485"/>
        <v/>
      </c>
      <c r="UCI249" s="125" t="str">
        <f t="shared" ca="1" si="485"/>
        <v/>
      </c>
      <c r="UCJ249" s="125" t="str">
        <f t="shared" ca="1" si="485"/>
        <v/>
      </c>
      <c r="UCK249" s="125" t="str">
        <f t="shared" ca="1" si="485"/>
        <v/>
      </c>
      <c r="UCL249" s="125" t="str">
        <f t="shared" ca="1" si="485"/>
        <v/>
      </c>
      <c r="UCM249" s="125" t="str">
        <f t="shared" ca="1" si="485"/>
        <v/>
      </c>
      <c r="UCN249" s="125" t="str">
        <f t="shared" ca="1" si="485"/>
        <v/>
      </c>
      <c r="UCO249" s="125" t="str">
        <f t="shared" ca="1" si="485"/>
        <v/>
      </c>
      <c r="UCP249" s="125" t="str">
        <f t="shared" ca="1" si="485"/>
        <v/>
      </c>
      <c r="UCQ249" s="125" t="str">
        <f t="shared" ca="1" si="485"/>
        <v/>
      </c>
      <c r="UCR249" s="125" t="str">
        <f t="shared" ca="1" si="485"/>
        <v/>
      </c>
      <c r="UCS249" s="125" t="str">
        <f t="shared" ca="1" si="485"/>
        <v/>
      </c>
      <c r="UCT249" s="125" t="str">
        <f t="shared" ca="1" si="485"/>
        <v/>
      </c>
      <c r="UCU249" s="125" t="str">
        <f t="shared" ca="1" si="485"/>
        <v/>
      </c>
      <c r="UCV249" s="125" t="str">
        <f t="shared" ca="1" si="485"/>
        <v/>
      </c>
      <c r="UCW249" s="125" t="str">
        <f t="shared" ca="1" si="485"/>
        <v/>
      </c>
      <c r="UCX249" s="125" t="str">
        <f t="shared" ca="1" si="485"/>
        <v/>
      </c>
      <c r="UCY249" s="125" t="str">
        <f t="shared" ca="1" si="485"/>
        <v/>
      </c>
      <c r="UCZ249" s="125" t="str">
        <f t="shared" ca="1" si="485"/>
        <v/>
      </c>
      <c r="UDA249" s="125" t="str">
        <f t="shared" ca="1" si="485"/>
        <v/>
      </c>
      <c r="UDB249" s="125" t="str">
        <f t="shared" ca="1" si="485"/>
        <v/>
      </c>
      <c r="UDC249" s="125" t="str">
        <f t="shared" ca="1" si="485"/>
        <v/>
      </c>
      <c r="UDD249" s="125" t="str">
        <f t="shared" ca="1" si="485"/>
        <v/>
      </c>
      <c r="UDE249" s="125" t="str">
        <f t="shared" ca="1" si="485"/>
        <v/>
      </c>
      <c r="UDF249" s="125" t="str">
        <f t="shared" ca="1" si="485"/>
        <v/>
      </c>
      <c r="UDG249" s="125" t="str">
        <f t="shared" ca="1" si="485"/>
        <v/>
      </c>
      <c r="UDH249" s="125" t="str">
        <f t="shared" ca="1" si="485"/>
        <v/>
      </c>
      <c r="UDI249" s="125" t="str">
        <f t="shared" ca="1" si="485"/>
        <v/>
      </c>
      <c r="UDJ249" s="125" t="str">
        <f t="shared" ca="1" si="485"/>
        <v/>
      </c>
      <c r="UDK249" s="125" t="str">
        <f t="shared" ca="1" si="485"/>
        <v/>
      </c>
      <c r="UDL249" s="125" t="str">
        <f t="shared" ca="1" si="485"/>
        <v/>
      </c>
      <c r="UDM249" s="125" t="str">
        <f t="shared" ca="1" si="485"/>
        <v/>
      </c>
      <c r="UDN249" s="125" t="str">
        <f t="shared" ca="1" si="485"/>
        <v/>
      </c>
      <c r="UDO249" s="125" t="str">
        <f t="shared" ca="1" si="485"/>
        <v/>
      </c>
      <c r="UDP249" s="125" t="str">
        <f t="shared" ca="1" si="485"/>
        <v/>
      </c>
      <c r="UDQ249" s="125" t="str">
        <f t="shared" ca="1" si="485"/>
        <v/>
      </c>
      <c r="UDR249" s="125" t="str">
        <f t="shared" ca="1" si="485"/>
        <v/>
      </c>
      <c r="UDS249" s="125" t="str">
        <f t="shared" ca="1" si="485"/>
        <v/>
      </c>
      <c r="UDT249" s="125" t="str">
        <f t="shared" ca="1" si="485"/>
        <v/>
      </c>
      <c r="UDU249" s="125" t="str">
        <f t="shared" ca="1" si="485"/>
        <v/>
      </c>
      <c r="UDV249" s="125" t="str">
        <f t="shared" ca="1" si="485"/>
        <v/>
      </c>
      <c r="UDW249" s="125" t="str">
        <f t="shared" ca="1" si="485"/>
        <v/>
      </c>
      <c r="UDX249" s="125" t="str">
        <f t="shared" ca="1" si="485"/>
        <v/>
      </c>
      <c r="UDY249" s="125" t="str">
        <f t="shared" ca="1" si="485"/>
        <v/>
      </c>
      <c r="UDZ249" s="125" t="str">
        <f t="shared" ca="1" si="485"/>
        <v/>
      </c>
      <c r="UEA249" s="125" t="str">
        <f t="shared" ca="1" si="485"/>
        <v/>
      </c>
      <c r="UEB249" s="125" t="str">
        <f t="shared" ca="1" si="485"/>
        <v/>
      </c>
      <c r="UEC249" s="125" t="str">
        <f t="shared" ca="1" si="485"/>
        <v/>
      </c>
      <c r="UED249" s="125" t="str">
        <f t="shared" ca="1" si="485"/>
        <v/>
      </c>
      <c r="UEE249" s="125" t="str">
        <f t="shared" ca="1" si="485"/>
        <v/>
      </c>
      <c r="UEF249" s="125" t="str">
        <f t="shared" ca="1" si="485"/>
        <v/>
      </c>
      <c r="UEG249" s="125" t="str">
        <f t="shared" ca="1" si="485"/>
        <v/>
      </c>
      <c r="UEH249" s="125" t="str">
        <f t="shared" ca="1" si="485"/>
        <v/>
      </c>
      <c r="UEI249" s="125" t="str">
        <f t="shared" ca="1" si="485"/>
        <v/>
      </c>
      <c r="UEJ249" s="125" t="str">
        <f t="shared" ca="1" si="485"/>
        <v/>
      </c>
      <c r="UEK249" s="125" t="str">
        <f t="shared" ref="UEK249:UGV249" ca="1" si="486">IFERROR(INDEX(UNSPSCDes,MATCH(INDIRECT(ADDRESS(ROW(),COLUMN()-1,4)),UNSPSCCode,0)),"")</f>
        <v/>
      </c>
      <c r="UEL249" s="125" t="str">
        <f t="shared" ca="1" si="486"/>
        <v/>
      </c>
      <c r="UEM249" s="125" t="str">
        <f t="shared" ca="1" si="486"/>
        <v/>
      </c>
      <c r="UEN249" s="125" t="str">
        <f t="shared" ca="1" si="486"/>
        <v/>
      </c>
      <c r="UEO249" s="125" t="str">
        <f t="shared" ca="1" si="486"/>
        <v/>
      </c>
      <c r="UEP249" s="125" t="str">
        <f t="shared" ca="1" si="486"/>
        <v/>
      </c>
      <c r="UEQ249" s="125" t="str">
        <f t="shared" ca="1" si="486"/>
        <v/>
      </c>
      <c r="UER249" s="125" t="str">
        <f t="shared" ca="1" si="486"/>
        <v/>
      </c>
      <c r="UES249" s="125" t="str">
        <f t="shared" ca="1" si="486"/>
        <v/>
      </c>
      <c r="UET249" s="125" t="str">
        <f t="shared" ca="1" si="486"/>
        <v/>
      </c>
      <c r="UEU249" s="125" t="str">
        <f t="shared" ca="1" si="486"/>
        <v/>
      </c>
      <c r="UEV249" s="125" t="str">
        <f t="shared" ca="1" si="486"/>
        <v/>
      </c>
      <c r="UEW249" s="125" t="str">
        <f t="shared" ca="1" si="486"/>
        <v/>
      </c>
      <c r="UEX249" s="125" t="str">
        <f t="shared" ca="1" si="486"/>
        <v/>
      </c>
      <c r="UEY249" s="125" t="str">
        <f t="shared" ca="1" si="486"/>
        <v/>
      </c>
      <c r="UEZ249" s="125" t="str">
        <f t="shared" ca="1" si="486"/>
        <v/>
      </c>
      <c r="UFA249" s="125" t="str">
        <f t="shared" ca="1" si="486"/>
        <v/>
      </c>
      <c r="UFB249" s="125" t="str">
        <f t="shared" ca="1" si="486"/>
        <v/>
      </c>
      <c r="UFC249" s="125" t="str">
        <f t="shared" ca="1" si="486"/>
        <v/>
      </c>
      <c r="UFD249" s="125" t="str">
        <f t="shared" ca="1" si="486"/>
        <v/>
      </c>
      <c r="UFE249" s="125" t="str">
        <f t="shared" ca="1" si="486"/>
        <v/>
      </c>
      <c r="UFF249" s="125" t="str">
        <f t="shared" ca="1" si="486"/>
        <v/>
      </c>
      <c r="UFG249" s="125" t="str">
        <f t="shared" ca="1" si="486"/>
        <v/>
      </c>
      <c r="UFH249" s="125" t="str">
        <f t="shared" ca="1" si="486"/>
        <v/>
      </c>
      <c r="UFI249" s="125" t="str">
        <f t="shared" ca="1" si="486"/>
        <v/>
      </c>
      <c r="UFJ249" s="125" t="str">
        <f t="shared" ca="1" si="486"/>
        <v/>
      </c>
      <c r="UFK249" s="125" t="str">
        <f t="shared" ca="1" si="486"/>
        <v/>
      </c>
      <c r="UFL249" s="125" t="str">
        <f t="shared" ca="1" si="486"/>
        <v/>
      </c>
      <c r="UFM249" s="125" t="str">
        <f t="shared" ca="1" si="486"/>
        <v/>
      </c>
      <c r="UFN249" s="125" t="str">
        <f t="shared" ca="1" si="486"/>
        <v/>
      </c>
      <c r="UFO249" s="125" t="str">
        <f t="shared" ca="1" si="486"/>
        <v/>
      </c>
      <c r="UFP249" s="125" t="str">
        <f t="shared" ca="1" si="486"/>
        <v/>
      </c>
      <c r="UFQ249" s="125" t="str">
        <f t="shared" ca="1" si="486"/>
        <v/>
      </c>
      <c r="UFR249" s="125" t="str">
        <f t="shared" ca="1" si="486"/>
        <v/>
      </c>
      <c r="UFS249" s="125" t="str">
        <f t="shared" ca="1" si="486"/>
        <v/>
      </c>
      <c r="UFT249" s="125" t="str">
        <f t="shared" ca="1" si="486"/>
        <v/>
      </c>
      <c r="UFU249" s="125" t="str">
        <f t="shared" ca="1" si="486"/>
        <v/>
      </c>
      <c r="UFV249" s="125" t="str">
        <f t="shared" ca="1" si="486"/>
        <v/>
      </c>
      <c r="UFW249" s="125" t="str">
        <f t="shared" ca="1" si="486"/>
        <v/>
      </c>
      <c r="UFX249" s="125" t="str">
        <f t="shared" ca="1" si="486"/>
        <v/>
      </c>
      <c r="UFY249" s="125" t="str">
        <f t="shared" ca="1" si="486"/>
        <v/>
      </c>
      <c r="UFZ249" s="125" t="str">
        <f t="shared" ca="1" si="486"/>
        <v/>
      </c>
      <c r="UGA249" s="125" t="str">
        <f t="shared" ca="1" si="486"/>
        <v/>
      </c>
      <c r="UGB249" s="125" t="str">
        <f t="shared" ca="1" si="486"/>
        <v/>
      </c>
      <c r="UGC249" s="125" t="str">
        <f t="shared" ca="1" si="486"/>
        <v/>
      </c>
      <c r="UGD249" s="125" t="str">
        <f t="shared" ca="1" si="486"/>
        <v/>
      </c>
      <c r="UGE249" s="125" t="str">
        <f t="shared" ca="1" si="486"/>
        <v/>
      </c>
      <c r="UGF249" s="125" t="str">
        <f t="shared" ca="1" si="486"/>
        <v/>
      </c>
      <c r="UGG249" s="125" t="str">
        <f t="shared" ca="1" si="486"/>
        <v/>
      </c>
      <c r="UGH249" s="125" t="str">
        <f t="shared" ca="1" si="486"/>
        <v/>
      </c>
      <c r="UGI249" s="125" t="str">
        <f t="shared" ca="1" si="486"/>
        <v/>
      </c>
      <c r="UGJ249" s="125" t="str">
        <f t="shared" ca="1" si="486"/>
        <v/>
      </c>
      <c r="UGK249" s="125" t="str">
        <f t="shared" ca="1" si="486"/>
        <v/>
      </c>
      <c r="UGL249" s="125" t="str">
        <f t="shared" ca="1" si="486"/>
        <v/>
      </c>
      <c r="UGM249" s="125" t="str">
        <f t="shared" ca="1" si="486"/>
        <v/>
      </c>
      <c r="UGN249" s="125" t="str">
        <f t="shared" ca="1" si="486"/>
        <v/>
      </c>
      <c r="UGO249" s="125" t="str">
        <f t="shared" ca="1" si="486"/>
        <v/>
      </c>
      <c r="UGP249" s="125" t="str">
        <f t="shared" ca="1" si="486"/>
        <v/>
      </c>
      <c r="UGQ249" s="125" t="str">
        <f t="shared" ca="1" si="486"/>
        <v/>
      </c>
      <c r="UGR249" s="125" t="str">
        <f t="shared" ca="1" si="486"/>
        <v/>
      </c>
      <c r="UGS249" s="125" t="str">
        <f t="shared" ca="1" si="486"/>
        <v/>
      </c>
      <c r="UGT249" s="125" t="str">
        <f t="shared" ca="1" si="486"/>
        <v/>
      </c>
      <c r="UGU249" s="125" t="str">
        <f t="shared" ca="1" si="486"/>
        <v/>
      </c>
      <c r="UGV249" s="125" t="str">
        <f t="shared" ca="1" si="486"/>
        <v/>
      </c>
      <c r="UGW249" s="125" t="str">
        <f t="shared" ref="UGW249:UJH249" ca="1" si="487">IFERROR(INDEX(UNSPSCDes,MATCH(INDIRECT(ADDRESS(ROW(),COLUMN()-1,4)),UNSPSCCode,0)),"")</f>
        <v/>
      </c>
      <c r="UGX249" s="125" t="str">
        <f t="shared" ca="1" si="487"/>
        <v/>
      </c>
      <c r="UGY249" s="125" t="str">
        <f t="shared" ca="1" si="487"/>
        <v/>
      </c>
      <c r="UGZ249" s="125" t="str">
        <f t="shared" ca="1" si="487"/>
        <v/>
      </c>
      <c r="UHA249" s="125" t="str">
        <f t="shared" ca="1" si="487"/>
        <v/>
      </c>
      <c r="UHB249" s="125" t="str">
        <f t="shared" ca="1" si="487"/>
        <v/>
      </c>
      <c r="UHC249" s="125" t="str">
        <f t="shared" ca="1" si="487"/>
        <v/>
      </c>
      <c r="UHD249" s="125" t="str">
        <f t="shared" ca="1" si="487"/>
        <v/>
      </c>
      <c r="UHE249" s="125" t="str">
        <f t="shared" ca="1" si="487"/>
        <v/>
      </c>
      <c r="UHF249" s="125" t="str">
        <f t="shared" ca="1" si="487"/>
        <v/>
      </c>
      <c r="UHG249" s="125" t="str">
        <f t="shared" ca="1" si="487"/>
        <v/>
      </c>
      <c r="UHH249" s="125" t="str">
        <f t="shared" ca="1" si="487"/>
        <v/>
      </c>
      <c r="UHI249" s="125" t="str">
        <f t="shared" ca="1" si="487"/>
        <v/>
      </c>
      <c r="UHJ249" s="125" t="str">
        <f t="shared" ca="1" si="487"/>
        <v/>
      </c>
      <c r="UHK249" s="125" t="str">
        <f t="shared" ca="1" si="487"/>
        <v/>
      </c>
      <c r="UHL249" s="125" t="str">
        <f t="shared" ca="1" si="487"/>
        <v/>
      </c>
      <c r="UHM249" s="125" t="str">
        <f t="shared" ca="1" si="487"/>
        <v/>
      </c>
      <c r="UHN249" s="125" t="str">
        <f t="shared" ca="1" si="487"/>
        <v/>
      </c>
      <c r="UHO249" s="125" t="str">
        <f t="shared" ca="1" si="487"/>
        <v/>
      </c>
      <c r="UHP249" s="125" t="str">
        <f t="shared" ca="1" si="487"/>
        <v/>
      </c>
      <c r="UHQ249" s="125" t="str">
        <f t="shared" ca="1" si="487"/>
        <v/>
      </c>
      <c r="UHR249" s="125" t="str">
        <f t="shared" ca="1" si="487"/>
        <v/>
      </c>
      <c r="UHS249" s="125" t="str">
        <f t="shared" ca="1" si="487"/>
        <v/>
      </c>
      <c r="UHT249" s="125" t="str">
        <f t="shared" ca="1" si="487"/>
        <v/>
      </c>
      <c r="UHU249" s="125" t="str">
        <f t="shared" ca="1" si="487"/>
        <v/>
      </c>
      <c r="UHV249" s="125" t="str">
        <f t="shared" ca="1" si="487"/>
        <v/>
      </c>
      <c r="UHW249" s="125" t="str">
        <f t="shared" ca="1" si="487"/>
        <v/>
      </c>
      <c r="UHX249" s="125" t="str">
        <f t="shared" ca="1" si="487"/>
        <v/>
      </c>
      <c r="UHY249" s="125" t="str">
        <f t="shared" ca="1" si="487"/>
        <v/>
      </c>
      <c r="UHZ249" s="125" t="str">
        <f t="shared" ca="1" si="487"/>
        <v/>
      </c>
      <c r="UIA249" s="125" t="str">
        <f t="shared" ca="1" si="487"/>
        <v/>
      </c>
      <c r="UIB249" s="125" t="str">
        <f t="shared" ca="1" si="487"/>
        <v/>
      </c>
      <c r="UIC249" s="125" t="str">
        <f t="shared" ca="1" si="487"/>
        <v/>
      </c>
      <c r="UID249" s="125" t="str">
        <f t="shared" ca="1" si="487"/>
        <v/>
      </c>
      <c r="UIE249" s="125" t="str">
        <f t="shared" ca="1" si="487"/>
        <v/>
      </c>
      <c r="UIF249" s="125" t="str">
        <f t="shared" ca="1" si="487"/>
        <v/>
      </c>
      <c r="UIG249" s="125" t="str">
        <f t="shared" ca="1" si="487"/>
        <v/>
      </c>
      <c r="UIH249" s="125" t="str">
        <f t="shared" ca="1" si="487"/>
        <v/>
      </c>
      <c r="UII249" s="125" t="str">
        <f t="shared" ca="1" si="487"/>
        <v/>
      </c>
      <c r="UIJ249" s="125" t="str">
        <f t="shared" ca="1" si="487"/>
        <v/>
      </c>
      <c r="UIK249" s="125" t="str">
        <f t="shared" ca="1" si="487"/>
        <v/>
      </c>
      <c r="UIL249" s="125" t="str">
        <f t="shared" ca="1" si="487"/>
        <v/>
      </c>
      <c r="UIM249" s="125" t="str">
        <f t="shared" ca="1" si="487"/>
        <v/>
      </c>
      <c r="UIN249" s="125" t="str">
        <f t="shared" ca="1" si="487"/>
        <v/>
      </c>
      <c r="UIO249" s="125" t="str">
        <f t="shared" ca="1" si="487"/>
        <v/>
      </c>
      <c r="UIP249" s="125" t="str">
        <f t="shared" ca="1" si="487"/>
        <v/>
      </c>
      <c r="UIQ249" s="125" t="str">
        <f t="shared" ca="1" si="487"/>
        <v/>
      </c>
      <c r="UIR249" s="125" t="str">
        <f t="shared" ca="1" si="487"/>
        <v/>
      </c>
      <c r="UIS249" s="125" t="str">
        <f t="shared" ca="1" si="487"/>
        <v/>
      </c>
      <c r="UIT249" s="125" t="str">
        <f t="shared" ca="1" si="487"/>
        <v/>
      </c>
      <c r="UIU249" s="125" t="str">
        <f t="shared" ca="1" si="487"/>
        <v/>
      </c>
      <c r="UIV249" s="125" t="str">
        <f t="shared" ca="1" si="487"/>
        <v/>
      </c>
      <c r="UIW249" s="125" t="str">
        <f t="shared" ca="1" si="487"/>
        <v/>
      </c>
      <c r="UIX249" s="125" t="str">
        <f t="shared" ca="1" si="487"/>
        <v/>
      </c>
      <c r="UIY249" s="125" t="str">
        <f t="shared" ca="1" si="487"/>
        <v/>
      </c>
      <c r="UIZ249" s="125" t="str">
        <f t="shared" ca="1" si="487"/>
        <v/>
      </c>
      <c r="UJA249" s="125" t="str">
        <f t="shared" ca="1" si="487"/>
        <v/>
      </c>
      <c r="UJB249" s="125" t="str">
        <f t="shared" ca="1" si="487"/>
        <v/>
      </c>
      <c r="UJC249" s="125" t="str">
        <f t="shared" ca="1" si="487"/>
        <v/>
      </c>
      <c r="UJD249" s="125" t="str">
        <f t="shared" ca="1" si="487"/>
        <v/>
      </c>
      <c r="UJE249" s="125" t="str">
        <f t="shared" ca="1" si="487"/>
        <v/>
      </c>
      <c r="UJF249" s="125" t="str">
        <f t="shared" ca="1" si="487"/>
        <v/>
      </c>
      <c r="UJG249" s="125" t="str">
        <f t="shared" ca="1" si="487"/>
        <v/>
      </c>
      <c r="UJH249" s="125" t="str">
        <f t="shared" ca="1" si="487"/>
        <v/>
      </c>
      <c r="UJI249" s="125" t="str">
        <f t="shared" ref="UJI249:ULT249" ca="1" si="488">IFERROR(INDEX(UNSPSCDes,MATCH(INDIRECT(ADDRESS(ROW(),COLUMN()-1,4)),UNSPSCCode,0)),"")</f>
        <v/>
      </c>
      <c r="UJJ249" s="125" t="str">
        <f t="shared" ca="1" si="488"/>
        <v/>
      </c>
      <c r="UJK249" s="125" t="str">
        <f t="shared" ca="1" si="488"/>
        <v/>
      </c>
      <c r="UJL249" s="125" t="str">
        <f t="shared" ca="1" si="488"/>
        <v/>
      </c>
      <c r="UJM249" s="125" t="str">
        <f t="shared" ca="1" si="488"/>
        <v/>
      </c>
      <c r="UJN249" s="125" t="str">
        <f t="shared" ca="1" si="488"/>
        <v/>
      </c>
      <c r="UJO249" s="125" t="str">
        <f t="shared" ca="1" si="488"/>
        <v/>
      </c>
      <c r="UJP249" s="125" t="str">
        <f t="shared" ca="1" si="488"/>
        <v/>
      </c>
      <c r="UJQ249" s="125" t="str">
        <f t="shared" ca="1" si="488"/>
        <v/>
      </c>
      <c r="UJR249" s="125" t="str">
        <f t="shared" ca="1" si="488"/>
        <v/>
      </c>
      <c r="UJS249" s="125" t="str">
        <f t="shared" ca="1" si="488"/>
        <v/>
      </c>
      <c r="UJT249" s="125" t="str">
        <f t="shared" ca="1" si="488"/>
        <v/>
      </c>
      <c r="UJU249" s="125" t="str">
        <f t="shared" ca="1" si="488"/>
        <v/>
      </c>
      <c r="UJV249" s="125" t="str">
        <f t="shared" ca="1" si="488"/>
        <v/>
      </c>
      <c r="UJW249" s="125" t="str">
        <f t="shared" ca="1" si="488"/>
        <v/>
      </c>
      <c r="UJX249" s="125" t="str">
        <f t="shared" ca="1" si="488"/>
        <v/>
      </c>
      <c r="UJY249" s="125" t="str">
        <f t="shared" ca="1" si="488"/>
        <v/>
      </c>
      <c r="UJZ249" s="125" t="str">
        <f t="shared" ca="1" si="488"/>
        <v/>
      </c>
      <c r="UKA249" s="125" t="str">
        <f t="shared" ca="1" si="488"/>
        <v/>
      </c>
      <c r="UKB249" s="125" t="str">
        <f t="shared" ca="1" si="488"/>
        <v/>
      </c>
      <c r="UKC249" s="125" t="str">
        <f t="shared" ca="1" si="488"/>
        <v/>
      </c>
      <c r="UKD249" s="125" t="str">
        <f t="shared" ca="1" si="488"/>
        <v/>
      </c>
      <c r="UKE249" s="125" t="str">
        <f t="shared" ca="1" si="488"/>
        <v/>
      </c>
      <c r="UKF249" s="125" t="str">
        <f t="shared" ca="1" si="488"/>
        <v/>
      </c>
      <c r="UKG249" s="125" t="str">
        <f t="shared" ca="1" si="488"/>
        <v/>
      </c>
      <c r="UKH249" s="125" t="str">
        <f t="shared" ca="1" si="488"/>
        <v/>
      </c>
      <c r="UKI249" s="125" t="str">
        <f t="shared" ca="1" si="488"/>
        <v/>
      </c>
      <c r="UKJ249" s="125" t="str">
        <f t="shared" ca="1" si="488"/>
        <v/>
      </c>
      <c r="UKK249" s="125" t="str">
        <f t="shared" ca="1" si="488"/>
        <v/>
      </c>
      <c r="UKL249" s="125" t="str">
        <f t="shared" ca="1" si="488"/>
        <v/>
      </c>
      <c r="UKM249" s="125" t="str">
        <f t="shared" ca="1" si="488"/>
        <v/>
      </c>
      <c r="UKN249" s="125" t="str">
        <f t="shared" ca="1" si="488"/>
        <v/>
      </c>
      <c r="UKO249" s="125" t="str">
        <f t="shared" ca="1" si="488"/>
        <v/>
      </c>
      <c r="UKP249" s="125" t="str">
        <f t="shared" ca="1" si="488"/>
        <v/>
      </c>
      <c r="UKQ249" s="125" t="str">
        <f t="shared" ca="1" si="488"/>
        <v/>
      </c>
      <c r="UKR249" s="125" t="str">
        <f t="shared" ca="1" si="488"/>
        <v/>
      </c>
      <c r="UKS249" s="125" t="str">
        <f t="shared" ca="1" si="488"/>
        <v/>
      </c>
      <c r="UKT249" s="125" t="str">
        <f t="shared" ca="1" si="488"/>
        <v/>
      </c>
      <c r="UKU249" s="125" t="str">
        <f t="shared" ca="1" si="488"/>
        <v/>
      </c>
      <c r="UKV249" s="125" t="str">
        <f t="shared" ca="1" si="488"/>
        <v/>
      </c>
      <c r="UKW249" s="125" t="str">
        <f t="shared" ca="1" si="488"/>
        <v/>
      </c>
      <c r="UKX249" s="125" t="str">
        <f t="shared" ca="1" si="488"/>
        <v/>
      </c>
      <c r="UKY249" s="125" t="str">
        <f t="shared" ca="1" si="488"/>
        <v/>
      </c>
      <c r="UKZ249" s="125" t="str">
        <f t="shared" ca="1" si="488"/>
        <v/>
      </c>
      <c r="ULA249" s="125" t="str">
        <f t="shared" ca="1" si="488"/>
        <v/>
      </c>
      <c r="ULB249" s="125" t="str">
        <f t="shared" ca="1" si="488"/>
        <v/>
      </c>
      <c r="ULC249" s="125" t="str">
        <f t="shared" ca="1" si="488"/>
        <v/>
      </c>
      <c r="ULD249" s="125" t="str">
        <f t="shared" ca="1" si="488"/>
        <v/>
      </c>
      <c r="ULE249" s="125" t="str">
        <f t="shared" ca="1" si="488"/>
        <v/>
      </c>
      <c r="ULF249" s="125" t="str">
        <f t="shared" ca="1" si="488"/>
        <v/>
      </c>
      <c r="ULG249" s="125" t="str">
        <f t="shared" ca="1" si="488"/>
        <v/>
      </c>
      <c r="ULH249" s="125" t="str">
        <f t="shared" ca="1" si="488"/>
        <v/>
      </c>
      <c r="ULI249" s="125" t="str">
        <f t="shared" ca="1" si="488"/>
        <v/>
      </c>
      <c r="ULJ249" s="125" t="str">
        <f t="shared" ca="1" si="488"/>
        <v/>
      </c>
      <c r="ULK249" s="125" t="str">
        <f t="shared" ca="1" si="488"/>
        <v/>
      </c>
      <c r="ULL249" s="125" t="str">
        <f t="shared" ca="1" si="488"/>
        <v/>
      </c>
      <c r="ULM249" s="125" t="str">
        <f t="shared" ca="1" si="488"/>
        <v/>
      </c>
      <c r="ULN249" s="125" t="str">
        <f t="shared" ca="1" si="488"/>
        <v/>
      </c>
      <c r="ULO249" s="125" t="str">
        <f t="shared" ca="1" si="488"/>
        <v/>
      </c>
      <c r="ULP249" s="125" t="str">
        <f t="shared" ca="1" si="488"/>
        <v/>
      </c>
      <c r="ULQ249" s="125" t="str">
        <f t="shared" ca="1" si="488"/>
        <v/>
      </c>
      <c r="ULR249" s="125" t="str">
        <f t="shared" ca="1" si="488"/>
        <v/>
      </c>
      <c r="ULS249" s="125" t="str">
        <f t="shared" ca="1" si="488"/>
        <v/>
      </c>
      <c r="ULT249" s="125" t="str">
        <f t="shared" ca="1" si="488"/>
        <v/>
      </c>
      <c r="ULU249" s="125" t="str">
        <f t="shared" ref="ULU249:UOF249" ca="1" si="489">IFERROR(INDEX(UNSPSCDes,MATCH(INDIRECT(ADDRESS(ROW(),COLUMN()-1,4)),UNSPSCCode,0)),"")</f>
        <v/>
      </c>
      <c r="ULV249" s="125" t="str">
        <f t="shared" ca="1" si="489"/>
        <v/>
      </c>
      <c r="ULW249" s="125" t="str">
        <f t="shared" ca="1" si="489"/>
        <v/>
      </c>
      <c r="ULX249" s="125" t="str">
        <f t="shared" ca="1" si="489"/>
        <v/>
      </c>
      <c r="ULY249" s="125" t="str">
        <f t="shared" ca="1" si="489"/>
        <v/>
      </c>
      <c r="ULZ249" s="125" t="str">
        <f t="shared" ca="1" si="489"/>
        <v/>
      </c>
      <c r="UMA249" s="125" t="str">
        <f t="shared" ca="1" si="489"/>
        <v/>
      </c>
      <c r="UMB249" s="125" t="str">
        <f t="shared" ca="1" si="489"/>
        <v/>
      </c>
      <c r="UMC249" s="125" t="str">
        <f t="shared" ca="1" si="489"/>
        <v/>
      </c>
      <c r="UMD249" s="125" t="str">
        <f t="shared" ca="1" si="489"/>
        <v/>
      </c>
      <c r="UME249" s="125" t="str">
        <f t="shared" ca="1" si="489"/>
        <v/>
      </c>
      <c r="UMF249" s="125" t="str">
        <f t="shared" ca="1" si="489"/>
        <v/>
      </c>
      <c r="UMG249" s="125" t="str">
        <f t="shared" ca="1" si="489"/>
        <v/>
      </c>
      <c r="UMH249" s="125" t="str">
        <f t="shared" ca="1" si="489"/>
        <v/>
      </c>
      <c r="UMI249" s="125" t="str">
        <f t="shared" ca="1" si="489"/>
        <v/>
      </c>
      <c r="UMJ249" s="125" t="str">
        <f t="shared" ca="1" si="489"/>
        <v/>
      </c>
      <c r="UMK249" s="125" t="str">
        <f t="shared" ca="1" si="489"/>
        <v/>
      </c>
      <c r="UML249" s="125" t="str">
        <f t="shared" ca="1" si="489"/>
        <v/>
      </c>
      <c r="UMM249" s="125" t="str">
        <f t="shared" ca="1" si="489"/>
        <v/>
      </c>
      <c r="UMN249" s="125" t="str">
        <f t="shared" ca="1" si="489"/>
        <v/>
      </c>
      <c r="UMO249" s="125" t="str">
        <f t="shared" ca="1" si="489"/>
        <v/>
      </c>
      <c r="UMP249" s="125" t="str">
        <f t="shared" ca="1" si="489"/>
        <v/>
      </c>
      <c r="UMQ249" s="125" t="str">
        <f t="shared" ca="1" si="489"/>
        <v/>
      </c>
      <c r="UMR249" s="125" t="str">
        <f t="shared" ca="1" si="489"/>
        <v/>
      </c>
      <c r="UMS249" s="125" t="str">
        <f t="shared" ca="1" si="489"/>
        <v/>
      </c>
      <c r="UMT249" s="125" t="str">
        <f t="shared" ca="1" si="489"/>
        <v/>
      </c>
      <c r="UMU249" s="125" t="str">
        <f t="shared" ca="1" si="489"/>
        <v/>
      </c>
      <c r="UMV249" s="125" t="str">
        <f t="shared" ca="1" si="489"/>
        <v/>
      </c>
      <c r="UMW249" s="125" t="str">
        <f t="shared" ca="1" si="489"/>
        <v/>
      </c>
      <c r="UMX249" s="125" t="str">
        <f t="shared" ca="1" si="489"/>
        <v/>
      </c>
      <c r="UMY249" s="125" t="str">
        <f t="shared" ca="1" si="489"/>
        <v/>
      </c>
      <c r="UMZ249" s="125" t="str">
        <f t="shared" ca="1" si="489"/>
        <v/>
      </c>
      <c r="UNA249" s="125" t="str">
        <f t="shared" ca="1" si="489"/>
        <v/>
      </c>
      <c r="UNB249" s="125" t="str">
        <f t="shared" ca="1" si="489"/>
        <v/>
      </c>
      <c r="UNC249" s="125" t="str">
        <f t="shared" ca="1" si="489"/>
        <v/>
      </c>
      <c r="UND249" s="125" t="str">
        <f t="shared" ca="1" si="489"/>
        <v/>
      </c>
      <c r="UNE249" s="125" t="str">
        <f t="shared" ca="1" si="489"/>
        <v/>
      </c>
      <c r="UNF249" s="125" t="str">
        <f t="shared" ca="1" si="489"/>
        <v/>
      </c>
      <c r="UNG249" s="125" t="str">
        <f t="shared" ca="1" si="489"/>
        <v/>
      </c>
      <c r="UNH249" s="125" t="str">
        <f t="shared" ca="1" si="489"/>
        <v/>
      </c>
      <c r="UNI249" s="125" t="str">
        <f t="shared" ca="1" si="489"/>
        <v/>
      </c>
      <c r="UNJ249" s="125" t="str">
        <f t="shared" ca="1" si="489"/>
        <v/>
      </c>
      <c r="UNK249" s="125" t="str">
        <f t="shared" ca="1" si="489"/>
        <v/>
      </c>
      <c r="UNL249" s="125" t="str">
        <f t="shared" ca="1" si="489"/>
        <v/>
      </c>
      <c r="UNM249" s="125" t="str">
        <f t="shared" ca="1" si="489"/>
        <v/>
      </c>
      <c r="UNN249" s="125" t="str">
        <f t="shared" ca="1" si="489"/>
        <v/>
      </c>
      <c r="UNO249" s="125" t="str">
        <f t="shared" ca="1" si="489"/>
        <v/>
      </c>
      <c r="UNP249" s="125" t="str">
        <f t="shared" ca="1" si="489"/>
        <v/>
      </c>
      <c r="UNQ249" s="125" t="str">
        <f t="shared" ca="1" si="489"/>
        <v/>
      </c>
      <c r="UNR249" s="125" t="str">
        <f t="shared" ca="1" si="489"/>
        <v/>
      </c>
      <c r="UNS249" s="125" t="str">
        <f t="shared" ca="1" si="489"/>
        <v/>
      </c>
      <c r="UNT249" s="125" t="str">
        <f t="shared" ca="1" si="489"/>
        <v/>
      </c>
      <c r="UNU249" s="125" t="str">
        <f t="shared" ca="1" si="489"/>
        <v/>
      </c>
      <c r="UNV249" s="125" t="str">
        <f t="shared" ca="1" si="489"/>
        <v/>
      </c>
      <c r="UNW249" s="125" t="str">
        <f t="shared" ca="1" si="489"/>
        <v/>
      </c>
      <c r="UNX249" s="125" t="str">
        <f t="shared" ca="1" si="489"/>
        <v/>
      </c>
      <c r="UNY249" s="125" t="str">
        <f t="shared" ca="1" si="489"/>
        <v/>
      </c>
      <c r="UNZ249" s="125" t="str">
        <f t="shared" ca="1" si="489"/>
        <v/>
      </c>
      <c r="UOA249" s="125" t="str">
        <f t="shared" ca="1" si="489"/>
        <v/>
      </c>
      <c r="UOB249" s="125" t="str">
        <f t="shared" ca="1" si="489"/>
        <v/>
      </c>
      <c r="UOC249" s="125" t="str">
        <f t="shared" ca="1" si="489"/>
        <v/>
      </c>
      <c r="UOD249" s="125" t="str">
        <f t="shared" ca="1" si="489"/>
        <v/>
      </c>
      <c r="UOE249" s="125" t="str">
        <f t="shared" ca="1" si="489"/>
        <v/>
      </c>
      <c r="UOF249" s="125" t="str">
        <f t="shared" ca="1" si="489"/>
        <v/>
      </c>
      <c r="UOG249" s="125" t="str">
        <f t="shared" ref="UOG249:UQR249" ca="1" si="490">IFERROR(INDEX(UNSPSCDes,MATCH(INDIRECT(ADDRESS(ROW(),COLUMN()-1,4)),UNSPSCCode,0)),"")</f>
        <v/>
      </c>
      <c r="UOH249" s="125" t="str">
        <f t="shared" ca="1" si="490"/>
        <v/>
      </c>
      <c r="UOI249" s="125" t="str">
        <f t="shared" ca="1" si="490"/>
        <v/>
      </c>
      <c r="UOJ249" s="125" t="str">
        <f t="shared" ca="1" si="490"/>
        <v/>
      </c>
      <c r="UOK249" s="125" t="str">
        <f t="shared" ca="1" si="490"/>
        <v/>
      </c>
      <c r="UOL249" s="125" t="str">
        <f t="shared" ca="1" si="490"/>
        <v/>
      </c>
      <c r="UOM249" s="125" t="str">
        <f t="shared" ca="1" si="490"/>
        <v/>
      </c>
      <c r="UON249" s="125" t="str">
        <f t="shared" ca="1" si="490"/>
        <v/>
      </c>
      <c r="UOO249" s="125" t="str">
        <f t="shared" ca="1" si="490"/>
        <v/>
      </c>
      <c r="UOP249" s="125" t="str">
        <f t="shared" ca="1" si="490"/>
        <v/>
      </c>
      <c r="UOQ249" s="125" t="str">
        <f t="shared" ca="1" si="490"/>
        <v/>
      </c>
      <c r="UOR249" s="125" t="str">
        <f t="shared" ca="1" si="490"/>
        <v/>
      </c>
      <c r="UOS249" s="125" t="str">
        <f t="shared" ca="1" si="490"/>
        <v/>
      </c>
      <c r="UOT249" s="125" t="str">
        <f t="shared" ca="1" si="490"/>
        <v/>
      </c>
      <c r="UOU249" s="125" t="str">
        <f t="shared" ca="1" si="490"/>
        <v/>
      </c>
      <c r="UOV249" s="125" t="str">
        <f t="shared" ca="1" si="490"/>
        <v/>
      </c>
      <c r="UOW249" s="125" t="str">
        <f t="shared" ca="1" si="490"/>
        <v/>
      </c>
      <c r="UOX249" s="125" t="str">
        <f t="shared" ca="1" si="490"/>
        <v/>
      </c>
      <c r="UOY249" s="125" t="str">
        <f t="shared" ca="1" si="490"/>
        <v/>
      </c>
      <c r="UOZ249" s="125" t="str">
        <f t="shared" ca="1" si="490"/>
        <v/>
      </c>
      <c r="UPA249" s="125" t="str">
        <f t="shared" ca="1" si="490"/>
        <v/>
      </c>
      <c r="UPB249" s="125" t="str">
        <f t="shared" ca="1" si="490"/>
        <v/>
      </c>
      <c r="UPC249" s="125" t="str">
        <f t="shared" ca="1" si="490"/>
        <v/>
      </c>
      <c r="UPD249" s="125" t="str">
        <f t="shared" ca="1" si="490"/>
        <v/>
      </c>
      <c r="UPE249" s="125" t="str">
        <f t="shared" ca="1" si="490"/>
        <v/>
      </c>
      <c r="UPF249" s="125" t="str">
        <f t="shared" ca="1" si="490"/>
        <v/>
      </c>
      <c r="UPG249" s="125" t="str">
        <f t="shared" ca="1" si="490"/>
        <v/>
      </c>
      <c r="UPH249" s="125" t="str">
        <f t="shared" ca="1" si="490"/>
        <v/>
      </c>
      <c r="UPI249" s="125" t="str">
        <f t="shared" ca="1" si="490"/>
        <v/>
      </c>
      <c r="UPJ249" s="125" t="str">
        <f t="shared" ca="1" si="490"/>
        <v/>
      </c>
      <c r="UPK249" s="125" t="str">
        <f t="shared" ca="1" si="490"/>
        <v/>
      </c>
      <c r="UPL249" s="125" t="str">
        <f t="shared" ca="1" si="490"/>
        <v/>
      </c>
      <c r="UPM249" s="125" t="str">
        <f t="shared" ca="1" si="490"/>
        <v/>
      </c>
      <c r="UPN249" s="125" t="str">
        <f t="shared" ca="1" si="490"/>
        <v/>
      </c>
      <c r="UPO249" s="125" t="str">
        <f t="shared" ca="1" si="490"/>
        <v/>
      </c>
      <c r="UPP249" s="125" t="str">
        <f t="shared" ca="1" si="490"/>
        <v/>
      </c>
      <c r="UPQ249" s="125" t="str">
        <f t="shared" ca="1" si="490"/>
        <v/>
      </c>
      <c r="UPR249" s="125" t="str">
        <f t="shared" ca="1" si="490"/>
        <v/>
      </c>
      <c r="UPS249" s="125" t="str">
        <f t="shared" ca="1" si="490"/>
        <v/>
      </c>
      <c r="UPT249" s="125" t="str">
        <f t="shared" ca="1" si="490"/>
        <v/>
      </c>
      <c r="UPU249" s="125" t="str">
        <f t="shared" ca="1" si="490"/>
        <v/>
      </c>
      <c r="UPV249" s="125" t="str">
        <f t="shared" ca="1" si="490"/>
        <v/>
      </c>
      <c r="UPW249" s="125" t="str">
        <f t="shared" ca="1" si="490"/>
        <v/>
      </c>
      <c r="UPX249" s="125" t="str">
        <f t="shared" ca="1" si="490"/>
        <v/>
      </c>
      <c r="UPY249" s="125" t="str">
        <f t="shared" ca="1" si="490"/>
        <v/>
      </c>
      <c r="UPZ249" s="125" t="str">
        <f t="shared" ca="1" si="490"/>
        <v/>
      </c>
      <c r="UQA249" s="125" t="str">
        <f t="shared" ca="1" si="490"/>
        <v/>
      </c>
      <c r="UQB249" s="125" t="str">
        <f t="shared" ca="1" si="490"/>
        <v/>
      </c>
      <c r="UQC249" s="125" t="str">
        <f t="shared" ca="1" si="490"/>
        <v/>
      </c>
      <c r="UQD249" s="125" t="str">
        <f t="shared" ca="1" si="490"/>
        <v/>
      </c>
      <c r="UQE249" s="125" t="str">
        <f t="shared" ca="1" si="490"/>
        <v/>
      </c>
      <c r="UQF249" s="125" t="str">
        <f t="shared" ca="1" si="490"/>
        <v/>
      </c>
      <c r="UQG249" s="125" t="str">
        <f t="shared" ca="1" si="490"/>
        <v/>
      </c>
      <c r="UQH249" s="125" t="str">
        <f t="shared" ca="1" si="490"/>
        <v/>
      </c>
      <c r="UQI249" s="125" t="str">
        <f t="shared" ca="1" si="490"/>
        <v/>
      </c>
      <c r="UQJ249" s="125" t="str">
        <f t="shared" ca="1" si="490"/>
        <v/>
      </c>
      <c r="UQK249" s="125" t="str">
        <f t="shared" ca="1" si="490"/>
        <v/>
      </c>
      <c r="UQL249" s="125" t="str">
        <f t="shared" ca="1" si="490"/>
        <v/>
      </c>
      <c r="UQM249" s="125" t="str">
        <f t="shared" ca="1" si="490"/>
        <v/>
      </c>
      <c r="UQN249" s="125" t="str">
        <f t="shared" ca="1" si="490"/>
        <v/>
      </c>
      <c r="UQO249" s="125" t="str">
        <f t="shared" ca="1" si="490"/>
        <v/>
      </c>
      <c r="UQP249" s="125" t="str">
        <f t="shared" ca="1" si="490"/>
        <v/>
      </c>
      <c r="UQQ249" s="125" t="str">
        <f t="shared" ca="1" si="490"/>
        <v/>
      </c>
      <c r="UQR249" s="125" t="str">
        <f t="shared" ca="1" si="490"/>
        <v/>
      </c>
      <c r="UQS249" s="125" t="str">
        <f t="shared" ref="UQS249:UTD249" ca="1" si="491">IFERROR(INDEX(UNSPSCDes,MATCH(INDIRECT(ADDRESS(ROW(),COLUMN()-1,4)),UNSPSCCode,0)),"")</f>
        <v/>
      </c>
      <c r="UQT249" s="125" t="str">
        <f t="shared" ca="1" si="491"/>
        <v/>
      </c>
      <c r="UQU249" s="125" t="str">
        <f t="shared" ca="1" si="491"/>
        <v/>
      </c>
      <c r="UQV249" s="125" t="str">
        <f t="shared" ca="1" si="491"/>
        <v/>
      </c>
      <c r="UQW249" s="125" t="str">
        <f t="shared" ca="1" si="491"/>
        <v/>
      </c>
      <c r="UQX249" s="125" t="str">
        <f t="shared" ca="1" si="491"/>
        <v/>
      </c>
      <c r="UQY249" s="125" t="str">
        <f t="shared" ca="1" si="491"/>
        <v/>
      </c>
      <c r="UQZ249" s="125" t="str">
        <f t="shared" ca="1" si="491"/>
        <v/>
      </c>
      <c r="URA249" s="125" t="str">
        <f t="shared" ca="1" si="491"/>
        <v/>
      </c>
      <c r="URB249" s="125" t="str">
        <f t="shared" ca="1" si="491"/>
        <v/>
      </c>
      <c r="URC249" s="125" t="str">
        <f t="shared" ca="1" si="491"/>
        <v/>
      </c>
      <c r="URD249" s="125" t="str">
        <f t="shared" ca="1" si="491"/>
        <v/>
      </c>
      <c r="URE249" s="125" t="str">
        <f t="shared" ca="1" si="491"/>
        <v/>
      </c>
      <c r="URF249" s="125" t="str">
        <f t="shared" ca="1" si="491"/>
        <v/>
      </c>
      <c r="URG249" s="125" t="str">
        <f t="shared" ca="1" si="491"/>
        <v/>
      </c>
      <c r="URH249" s="125" t="str">
        <f t="shared" ca="1" si="491"/>
        <v/>
      </c>
      <c r="URI249" s="125" t="str">
        <f t="shared" ca="1" si="491"/>
        <v/>
      </c>
      <c r="URJ249" s="125" t="str">
        <f t="shared" ca="1" si="491"/>
        <v/>
      </c>
      <c r="URK249" s="125" t="str">
        <f t="shared" ca="1" si="491"/>
        <v/>
      </c>
      <c r="URL249" s="125" t="str">
        <f t="shared" ca="1" si="491"/>
        <v/>
      </c>
      <c r="URM249" s="125" t="str">
        <f t="shared" ca="1" si="491"/>
        <v/>
      </c>
      <c r="URN249" s="125" t="str">
        <f t="shared" ca="1" si="491"/>
        <v/>
      </c>
      <c r="URO249" s="125" t="str">
        <f t="shared" ca="1" si="491"/>
        <v/>
      </c>
      <c r="URP249" s="125" t="str">
        <f t="shared" ca="1" si="491"/>
        <v/>
      </c>
      <c r="URQ249" s="125" t="str">
        <f t="shared" ca="1" si="491"/>
        <v/>
      </c>
      <c r="URR249" s="125" t="str">
        <f t="shared" ca="1" si="491"/>
        <v/>
      </c>
      <c r="URS249" s="125" t="str">
        <f t="shared" ca="1" si="491"/>
        <v/>
      </c>
      <c r="URT249" s="125" t="str">
        <f t="shared" ca="1" si="491"/>
        <v/>
      </c>
      <c r="URU249" s="125" t="str">
        <f t="shared" ca="1" si="491"/>
        <v/>
      </c>
      <c r="URV249" s="125" t="str">
        <f t="shared" ca="1" si="491"/>
        <v/>
      </c>
      <c r="URW249" s="125" t="str">
        <f t="shared" ca="1" si="491"/>
        <v/>
      </c>
      <c r="URX249" s="125" t="str">
        <f t="shared" ca="1" si="491"/>
        <v/>
      </c>
      <c r="URY249" s="125" t="str">
        <f t="shared" ca="1" si="491"/>
        <v/>
      </c>
      <c r="URZ249" s="125" t="str">
        <f t="shared" ca="1" si="491"/>
        <v/>
      </c>
      <c r="USA249" s="125" t="str">
        <f t="shared" ca="1" si="491"/>
        <v/>
      </c>
      <c r="USB249" s="125" t="str">
        <f t="shared" ca="1" si="491"/>
        <v/>
      </c>
      <c r="USC249" s="125" t="str">
        <f t="shared" ca="1" si="491"/>
        <v/>
      </c>
      <c r="USD249" s="125" t="str">
        <f t="shared" ca="1" si="491"/>
        <v/>
      </c>
      <c r="USE249" s="125" t="str">
        <f t="shared" ca="1" si="491"/>
        <v/>
      </c>
      <c r="USF249" s="125" t="str">
        <f t="shared" ca="1" si="491"/>
        <v/>
      </c>
      <c r="USG249" s="125" t="str">
        <f t="shared" ca="1" si="491"/>
        <v/>
      </c>
      <c r="USH249" s="125" t="str">
        <f t="shared" ca="1" si="491"/>
        <v/>
      </c>
      <c r="USI249" s="125" t="str">
        <f t="shared" ca="1" si="491"/>
        <v/>
      </c>
      <c r="USJ249" s="125" t="str">
        <f t="shared" ca="1" si="491"/>
        <v/>
      </c>
      <c r="USK249" s="125" t="str">
        <f t="shared" ca="1" si="491"/>
        <v/>
      </c>
      <c r="USL249" s="125" t="str">
        <f t="shared" ca="1" si="491"/>
        <v/>
      </c>
      <c r="USM249" s="125" t="str">
        <f t="shared" ca="1" si="491"/>
        <v/>
      </c>
      <c r="USN249" s="125" t="str">
        <f t="shared" ca="1" si="491"/>
        <v/>
      </c>
      <c r="USO249" s="125" t="str">
        <f t="shared" ca="1" si="491"/>
        <v/>
      </c>
      <c r="USP249" s="125" t="str">
        <f t="shared" ca="1" si="491"/>
        <v/>
      </c>
      <c r="USQ249" s="125" t="str">
        <f t="shared" ca="1" si="491"/>
        <v/>
      </c>
      <c r="USR249" s="125" t="str">
        <f t="shared" ca="1" si="491"/>
        <v/>
      </c>
      <c r="USS249" s="125" t="str">
        <f t="shared" ca="1" si="491"/>
        <v/>
      </c>
      <c r="UST249" s="125" t="str">
        <f t="shared" ca="1" si="491"/>
        <v/>
      </c>
      <c r="USU249" s="125" t="str">
        <f t="shared" ca="1" si="491"/>
        <v/>
      </c>
      <c r="USV249" s="125" t="str">
        <f t="shared" ca="1" si="491"/>
        <v/>
      </c>
      <c r="USW249" s="125" t="str">
        <f t="shared" ca="1" si="491"/>
        <v/>
      </c>
      <c r="USX249" s="125" t="str">
        <f t="shared" ca="1" si="491"/>
        <v/>
      </c>
      <c r="USY249" s="125" t="str">
        <f t="shared" ca="1" si="491"/>
        <v/>
      </c>
      <c r="USZ249" s="125" t="str">
        <f t="shared" ca="1" si="491"/>
        <v/>
      </c>
      <c r="UTA249" s="125" t="str">
        <f t="shared" ca="1" si="491"/>
        <v/>
      </c>
      <c r="UTB249" s="125" t="str">
        <f t="shared" ca="1" si="491"/>
        <v/>
      </c>
      <c r="UTC249" s="125" t="str">
        <f t="shared" ca="1" si="491"/>
        <v/>
      </c>
      <c r="UTD249" s="125" t="str">
        <f t="shared" ca="1" si="491"/>
        <v/>
      </c>
      <c r="UTE249" s="125" t="str">
        <f t="shared" ref="UTE249:UVP249" ca="1" si="492">IFERROR(INDEX(UNSPSCDes,MATCH(INDIRECT(ADDRESS(ROW(),COLUMN()-1,4)),UNSPSCCode,0)),"")</f>
        <v/>
      </c>
      <c r="UTF249" s="125" t="str">
        <f t="shared" ca="1" si="492"/>
        <v/>
      </c>
      <c r="UTG249" s="125" t="str">
        <f t="shared" ca="1" si="492"/>
        <v/>
      </c>
      <c r="UTH249" s="125" t="str">
        <f t="shared" ca="1" si="492"/>
        <v/>
      </c>
      <c r="UTI249" s="125" t="str">
        <f t="shared" ca="1" si="492"/>
        <v/>
      </c>
      <c r="UTJ249" s="125" t="str">
        <f t="shared" ca="1" si="492"/>
        <v/>
      </c>
      <c r="UTK249" s="125" t="str">
        <f t="shared" ca="1" si="492"/>
        <v/>
      </c>
      <c r="UTL249" s="125" t="str">
        <f t="shared" ca="1" si="492"/>
        <v/>
      </c>
      <c r="UTM249" s="125" t="str">
        <f t="shared" ca="1" si="492"/>
        <v/>
      </c>
      <c r="UTN249" s="125" t="str">
        <f t="shared" ca="1" si="492"/>
        <v/>
      </c>
      <c r="UTO249" s="125" t="str">
        <f t="shared" ca="1" si="492"/>
        <v/>
      </c>
      <c r="UTP249" s="125" t="str">
        <f t="shared" ca="1" si="492"/>
        <v/>
      </c>
      <c r="UTQ249" s="125" t="str">
        <f t="shared" ca="1" si="492"/>
        <v/>
      </c>
      <c r="UTR249" s="125" t="str">
        <f t="shared" ca="1" si="492"/>
        <v/>
      </c>
      <c r="UTS249" s="125" t="str">
        <f t="shared" ca="1" si="492"/>
        <v/>
      </c>
      <c r="UTT249" s="125" t="str">
        <f t="shared" ca="1" si="492"/>
        <v/>
      </c>
      <c r="UTU249" s="125" t="str">
        <f t="shared" ca="1" si="492"/>
        <v/>
      </c>
      <c r="UTV249" s="125" t="str">
        <f t="shared" ca="1" si="492"/>
        <v/>
      </c>
      <c r="UTW249" s="125" t="str">
        <f t="shared" ca="1" si="492"/>
        <v/>
      </c>
      <c r="UTX249" s="125" t="str">
        <f t="shared" ca="1" si="492"/>
        <v/>
      </c>
      <c r="UTY249" s="125" t="str">
        <f t="shared" ca="1" si="492"/>
        <v/>
      </c>
      <c r="UTZ249" s="125" t="str">
        <f t="shared" ca="1" si="492"/>
        <v/>
      </c>
      <c r="UUA249" s="125" t="str">
        <f t="shared" ca="1" si="492"/>
        <v/>
      </c>
      <c r="UUB249" s="125" t="str">
        <f t="shared" ca="1" si="492"/>
        <v/>
      </c>
      <c r="UUC249" s="125" t="str">
        <f t="shared" ca="1" si="492"/>
        <v/>
      </c>
      <c r="UUD249" s="125" t="str">
        <f t="shared" ca="1" si="492"/>
        <v/>
      </c>
      <c r="UUE249" s="125" t="str">
        <f t="shared" ca="1" si="492"/>
        <v/>
      </c>
      <c r="UUF249" s="125" t="str">
        <f t="shared" ca="1" si="492"/>
        <v/>
      </c>
      <c r="UUG249" s="125" t="str">
        <f t="shared" ca="1" si="492"/>
        <v/>
      </c>
      <c r="UUH249" s="125" t="str">
        <f t="shared" ca="1" si="492"/>
        <v/>
      </c>
      <c r="UUI249" s="125" t="str">
        <f t="shared" ca="1" si="492"/>
        <v/>
      </c>
      <c r="UUJ249" s="125" t="str">
        <f t="shared" ca="1" si="492"/>
        <v/>
      </c>
      <c r="UUK249" s="125" t="str">
        <f t="shared" ca="1" si="492"/>
        <v/>
      </c>
      <c r="UUL249" s="125" t="str">
        <f t="shared" ca="1" si="492"/>
        <v/>
      </c>
      <c r="UUM249" s="125" t="str">
        <f t="shared" ca="1" si="492"/>
        <v/>
      </c>
      <c r="UUN249" s="125" t="str">
        <f t="shared" ca="1" si="492"/>
        <v/>
      </c>
      <c r="UUO249" s="125" t="str">
        <f t="shared" ca="1" si="492"/>
        <v/>
      </c>
      <c r="UUP249" s="125" t="str">
        <f t="shared" ca="1" si="492"/>
        <v/>
      </c>
      <c r="UUQ249" s="125" t="str">
        <f t="shared" ca="1" si="492"/>
        <v/>
      </c>
      <c r="UUR249" s="125" t="str">
        <f t="shared" ca="1" si="492"/>
        <v/>
      </c>
      <c r="UUS249" s="125" t="str">
        <f t="shared" ca="1" si="492"/>
        <v/>
      </c>
      <c r="UUT249" s="125" t="str">
        <f t="shared" ca="1" si="492"/>
        <v/>
      </c>
      <c r="UUU249" s="125" t="str">
        <f t="shared" ca="1" si="492"/>
        <v/>
      </c>
      <c r="UUV249" s="125" t="str">
        <f t="shared" ca="1" si="492"/>
        <v/>
      </c>
      <c r="UUW249" s="125" t="str">
        <f t="shared" ca="1" si="492"/>
        <v/>
      </c>
      <c r="UUX249" s="125" t="str">
        <f t="shared" ca="1" si="492"/>
        <v/>
      </c>
      <c r="UUY249" s="125" t="str">
        <f t="shared" ca="1" si="492"/>
        <v/>
      </c>
      <c r="UUZ249" s="125" t="str">
        <f t="shared" ca="1" si="492"/>
        <v/>
      </c>
      <c r="UVA249" s="125" t="str">
        <f t="shared" ca="1" si="492"/>
        <v/>
      </c>
      <c r="UVB249" s="125" t="str">
        <f t="shared" ca="1" si="492"/>
        <v/>
      </c>
      <c r="UVC249" s="125" t="str">
        <f t="shared" ca="1" si="492"/>
        <v/>
      </c>
      <c r="UVD249" s="125" t="str">
        <f t="shared" ca="1" si="492"/>
        <v/>
      </c>
      <c r="UVE249" s="125" t="str">
        <f t="shared" ca="1" si="492"/>
        <v/>
      </c>
      <c r="UVF249" s="125" t="str">
        <f t="shared" ca="1" si="492"/>
        <v/>
      </c>
      <c r="UVG249" s="125" t="str">
        <f t="shared" ca="1" si="492"/>
        <v/>
      </c>
      <c r="UVH249" s="125" t="str">
        <f t="shared" ca="1" si="492"/>
        <v/>
      </c>
      <c r="UVI249" s="125" t="str">
        <f t="shared" ca="1" si="492"/>
        <v/>
      </c>
      <c r="UVJ249" s="125" t="str">
        <f t="shared" ca="1" si="492"/>
        <v/>
      </c>
      <c r="UVK249" s="125" t="str">
        <f t="shared" ca="1" si="492"/>
        <v/>
      </c>
      <c r="UVL249" s="125" t="str">
        <f t="shared" ca="1" si="492"/>
        <v/>
      </c>
      <c r="UVM249" s="125" t="str">
        <f t="shared" ca="1" si="492"/>
        <v/>
      </c>
      <c r="UVN249" s="125" t="str">
        <f t="shared" ca="1" si="492"/>
        <v/>
      </c>
      <c r="UVO249" s="125" t="str">
        <f t="shared" ca="1" si="492"/>
        <v/>
      </c>
      <c r="UVP249" s="125" t="str">
        <f t="shared" ca="1" si="492"/>
        <v/>
      </c>
      <c r="UVQ249" s="125" t="str">
        <f t="shared" ref="UVQ249:UYB249" ca="1" si="493">IFERROR(INDEX(UNSPSCDes,MATCH(INDIRECT(ADDRESS(ROW(),COLUMN()-1,4)),UNSPSCCode,0)),"")</f>
        <v/>
      </c>
      <c r="UVR249" s="125" t="str">
        <f t="shared" ca="1" si="493"/>
        <v/>
      </c>
      <c r="UVS249" s="125" t="str">
        <f t="shared" ca="1" si="493"/>
        <v/>
      </c>
      <c r="UVT249" s="125" t="str">
        <f t="shared" ca="1" si="493"/>
        <v/>
      </c>
      <c r="UVU249" s="125" t="str">
        <f t="shared" ca="1" si="493"/>
        <v/>
      </c>
      <c r="UVV249" s="125" t="str">
        <f t="shared" ca="1" si="493"/>
        <v/>
      </c>
      <c r="UVW249" s="125" t="str">
        <f t="shared" ca="1" si="493"/>
        <v/>
      </c>
      <c r="UVX249" s="125" t="str">
        <f t="shared" ca="1" si="493"/>
        <v/>
      </c>
      <c r="UVY249" s="125" t="str">
        <f t="shared" ca="1" si="493"/>
        <v/>
      </c>
      <c r="UVZ249" s="125" t="str">
        <f t="shared" ca="1" si="493"/>
        <v/>
      </c>
      <c r="UWA249" s="125" t="str">
        <f t="shared" ca="1" si="493"/>
        <v/>
      </c>
      <c r="UWB249" s="125" t="str">
        <f t="shared" ca="1" si="493"/>
        <v/>
      </c>
      <c r="UWC249" s="125" t="str">
        <f t="shared" ca="1" si="493"/>
        <v/>
      </c>
      <c r="UWD249" s="125" t="str">
        <f t="shared" ca="1" si="493"/>
        <v/>
      </c>
      <c r="UWE249" s="125" t="str">
        <f t="shared" ca="1" si="493"/>
        <v/>
      </c>
      <c r="UWF249" s="125" t="str">
        <f t="shared" ca="1" si="493"/>
        <v/>
      </c>
      <c r="UWG249" s="125" t="str">
        <f t="shared" ca="1" si="493"/>
        <v/>
      </c>
      <c r="UWH249" s="125" t="str">
        <f t="shared" ca="1" si="493"/>
        <v/>
      </c>
      <c r="UWI249" s="125" t="str">
        <f t="shared" ca="1" si="493"/>
        <v/>
      </c>
      <c r="UWJ249" s="125" t="str">
        <f t="shared" ca="1" si="493"/>
        <v/>
      </c>
      <c r="UWK249" s="125" t="str">
        <f t="shared" ca="1" si="493"/>
        <v/>
      </c>
      <c r="UWL249" s="125" t="str">
        <f t="shared" ca="1" si="493"/>
        <v/>
      </c>
      <c r="UWM249" s="125" t="str">
        <f t="shared" ca="1" si="493"/>
        <v/>
      </c>
      <c r="UWN249" s="125" t="str">
        <f t="shared" ca="1" si="493"/>
        <v/>
      </c>
      <c r="UWO249" s="125" t="str">
        <f t="shared" ca="1" si="493"/>
        <v/>
      </c>
      <c r="UWP249" s="125" t="str">
        <f t="shared" ca="1" si="493"/>
        <v/>
      </c>
      <c r="UWQ249" s="125" t="str">
        <f t="shared" ca="1" si="493"/>
        <v/>
      </c>
      <c r="UWR249" s="125" t="str">
        <f t="shared" ca="1" si="493"/>
        <v/>
      </c>
      <c r="UWS249" s="125" t="str">
        <f t="shared" ca="1" si="493"/>
        <v/>
      </c>
      <c r="UWT249" s="125" t="str">
        <f t="shared" ca="1" si="493"/>
        <v/>
      </c>
      <c r="UWU249" s="125" t="str">
        <f t="shared" ca="1" si="493"/>
        <v/>
      </c>
      <c r="UWV249" s="125" t="str">
        <f t="shared" ca="1" si="493"/>
        <v/>
      </c>
      <c r="UWW249" s="125" t="str">
        <f t="shared" ca="1" si="493"/>
        <v/>
      </c>
      <c r="UWX249" s="125" t="str">
        <f t="shared" ca="1" si="493"/>
        <v/>
      </c>
      <c r="UWY249" s="125" t="str">
        <f t="shared" ca="1" si="493"/>
        <v/>
      </c>
      <c r="UWZ249" s="125" t="str">
        <f t="shared" ca="1" si="493"/>
        <v/>
      </c>
      <c r="UXA249" s="125" t="str">
        <f t="shared" ca="1" si="493"/>
        <v/>
      </c>
      <c r="UXB249" s="125" t="str">
        <f t="shared" ca="1" si="493"/>
        <v/>
      </c>
      <c r="UXC249" s="125" t="str">
        <f t="shared" ca="1" si="493"/>
        <v/>
      </c>
      <c r="UXD249" s="125" t="str">
        <f t="shared" ca="1" si="493"/>
        <v/>
      </c>
      <c r="UXE249" s="125" t="str">
        <f t="shared" ca="1" si="493"/>
        <v/>
      </c>
      <c r="UXF249" s="125" t="str">
        <f t="shared" ca="1" si="493"/>
        <v/>
      </c>
      <c r="UXG249" s="125" t="str">
        <f t="shared" ca="1" si="493"/>
        <v/>
      </c>
      <c r="UXH249" s="125" t="str">
        <f t="shared" ca="1" si="493"/>
        <v/>
      </c>
      <c r="UXI249" s="125" t="str">
        <f t="shared" ca="1" si="493"/>
        <v/>
      </c>
      <c r="UXJ249" s="125" t="str">
        <f t="shared" ca="1" si="493"/>
        <v/>
      </c>
      <c r="UXK249" s="125" t="str">
        <f t="shared" ca="1" si="493"/>
        <v/>
      </c>
      <c r="UXL249" s="125" t="str">
        <f t="shared" ca="1" si="493"/>
        <v/>
      </c>
      <c r="UXM249" s="125" t="str">
        <f t="shared" ca="1" si="493"/>
        <v/>
      </c>
      <c r="UXN249" s="125" t="str">
        <f t="shared" ca="1" si="493"/>
        <v/>
      </c>
      <c r="UXO249" s="125" t="str">
        <f t="shared" ca="1" si="493"/>
        <v/>
      </c>
      <c r="UXP249" s="125" t="str">
        <f t="shared" ca="1" si="493"/>
        <v/>
      </c>
      <c r="UXQ249" s="125" t="str">
        <f t="shared" ca="1" si="493"/>
        <v/>
      </c>
      <c r="UXR249" s="125" t="str">
        <f t="shared" ca="1" si="493"/>
        <v/>
      </c>
      <c r="UXS249" s="125" t="str">
        <f t="shared" ca="1" si="493"/>
        <v/>
      </c>
      <c r="UXT249" s="125" t="str">
        <f t="shared" ca="1" si="493"/>
        <v/>
      </c>
      <c r="UXU249" s="125" t="str">
        <f t="shared" ca="1" si="493"/>
        <v/>
      </c>
      <c r="UXV249" s="125" t="str">
        <f t="shared" ca="1" si="493"/>
        <v/>
      </c>
      <c r="UXW249" s="125" t="str">
        <f t="shared" ca="1" si="493"/>
        <v/>
      </c>
      <c r="UXX249" s="125" t="str">
        <f t="shared" ca="1" si="493"/>
        <v/>
      </c>
      <c r="UXY249" s="125" t="str">
        <f t="shared" ca="1" si="493"/>
        <v/>
      </c>
      <c r="UXZ249" s="125" t="str">
        <f t="shared" ca="1" si="493"/>
        <v/>
      </c>
      <c r="UYA249" s="125" t="str">
        <f t="shared" ca="1" si="493"/>
        <v/>
      </c>
      <c r="UYB249" s="125" t="str">
        <f t="shared" ca="1" si="493"/>
        <v/>
      </c>
      <c r="UYC249" s="125" t="str">
        <f t="shared" ref="UYC249:VAN249" ca="1" si="494">IFERROR(INDEX(UNSPSCDes,MATCH(INDIRECT(ADDRESS(ROW(),COLUMN()-1,4)),UNSPSCCode,0)),"")</f>
        <v/>
      </c>
      <c r="UYD249" s="125" t="str">
        <f t="shared" ca="1" si="494"/>
        <v/>
      </c>
      <c r="UYE249" s="125" t="str">
        <f t="shared" ca="1" si="494"/>
        <v/>
      </c>
      <c r="UYF249" s="125" t="str">
        <f t="shared" ca="1" si="494"/>
        <v/>
      </c>
      <c r="UYG249" s="125" t="str">
        <f t="shared" ca="1" si="494"/>
        <v/>
      </c>
      <c r="UYH249" s="125" t="str">
        <f t="shared" ca="1" si="494"/>
        <v/>
      </c>
      <c r="UYI249" s="125" t="str">
        <f t="shared" ca="1" si="494"/>
        <v/>
      </c>
      <c r="UYJ249" s="125" t="str">
        <f t="shared" ca="1" si="494"/>
        <v/>
      </c>
      <c r="UYK249" s="125" t="str">
        <f t="shared" ca="1" si="494"/>
        <v/>
      </c>
      <c r="UYL249" s="125" t="str">
        <f t="shared" ca="1" si="494"/>
        <v/>
      </c>
      <c r="UYM249" s="125" t="str">
        <f t="shared" ca="1" si="494"/>
        <v/>
      </c>
      <c r="UYN249" s="125" t="str">
        <f t="shared" ca="1" si="494"/>
        <v/>
      </c>
      <c r="UYO249" s="125" t="str">
        <f t="shared" ca="1" si="494"/>
        <v/>
      </c>
      <c r="UYP249" s="125" t="str">
        <f t="shared" ca="1" si="494"/>
        <v/>
      </c>
      <c r="UYQ249" s="125" t="str">
        <f t="shared" ca="1" si="494"/>
        <v/>
      </c>
      <c r="UYR249" s="125" t="str">
        <f t="shared" ca="1" si="494"/>
        <v/>
      </c>
      <c r="UYS249" s="125" t="str">
        <f t="shared" ca="1" si="494"/>
        <v/>
      </c>
      <c r="UYT249" s="125" t="str">
        <f t="shared" ca="1" si="494"/>
        <v/>
      </c>
      <c r="UYU249" s="125" t="str">
        <f t="shared" ca="1" si="494"/>
        <v/>
      </c>
      <c r="UYV249" s="125" t="str">
        <f t="shared" ca="1" si="494"/>
        <v/>
      </c>
      <c r="UYW249" s="125" t="str">
        <f t="shared" ca="1" si="494"/>
        <v/>
      </c>
      <c r="UYX249" s="125" t="str">
        <f t="shared" ca="1" si="494"/>
        <v/>
      </c>
      <c r="UYY249" s="125" t="str">
        <f t="shared" ca="1" si="494"/>
        <v/>
      </c>
      <c r="UYZ249" s="125" t="str">
        <f t="shared" ca="1" si="494"/>
        <v/>
      </c>
      <c r="UZA249" s="125" t="str">
        <f t="shared" ca="1" si="494"/>
        <v/>
      </c>
      <c r="UZB249" s="125" t="str">
        <f t="shared" ca="1" si="494"/>
        <v/>
      </c>
      <c r="UZC249" s="125" t="str">
        <f t="shared" ca="1" si="494"/>
        <v/>
      </c>
      <c r="UZD249" s="125" t="str">
        <f t="shared" ca="1" si="494"/>
        <v/>
      </c>
      <c r="UZE249" s="125" t="str">
        <f t="shared" ca="1" si="494"/>
        <v/>
      </c>
      <c r="UZF249" s="125" t="str">
        <f t="shared" ca="1" si="494"/>
        <v/>
      </c>
      <c r="UZG249" s="125" t="str">
        <f t="shared" ca="1" si="494"/>
        <v/>
      </c>
      <c r="UZH249" s="125" t="str">
        <f t="shared" ca="1" si="494"/>
        <v/>
      </c>
      <c r="UZI249" s="125" t="str">
        <f t="shared" ca="1" si="494"/>
        <v/>
      </c>
      <c r="UZJ249" s="125" t="str">
        <f t="shared" ca="1" si="494"/>
        <v/>
      </c>
      <c r="UZK249" s="125" t="str">
        <f t="shared" ca="1" si="494"/>
        <v/>
      </c>
      <c r="UZL249" s="125" t="str">
        <f t="shared" ca="1" si="494"/>
        <v/>
      </c>
      <c r="UZM249" s="125" t="str">
        <f t="shared" ca="1" si="494"/>
        <v/>
      </c>
      <c r="UZN249" s="125" t="str">
        <f t="shared" ca="1" si="494"/>
        <v/>
      </c>
      <c r="UZO249" s="125" t="str">
        <f t="shared" ca="1" si="494"/>
        <v/>
      </c>
      <c r="UZP249" s="125" t="str">
        <f t="shared" ca="1" si="494"/>
        <v/>
      </c>
      <c r="UZQ249" s="125" t="str">
        <f t="shared" ca="1" si="494"/>
        <v/>
      </c>
      <c r="UZR249" s="125" t="str">
        <f t="shared" ca="1" si="494"/>
        <v/>
      </c>
      <c r="UZS249" s="125" t="str">
        <f t="shared" ca="1" si="494"/>
        <v/>
      </c>
      <c r="UZT249" s="125" t="str">
        <f t="shared" ca="1" si="494"/>
        <v/>
      </c>
      <c r="UZU249" s="125" t="str">
        <f t="shared" ca="1" si="494"/>
        <v/>
      </c>
      <c r="UZV249" s="125" t="str">
        <f t="shared" ca="1" si="494"/>
        <v/>
      </c>
      <c r="UZW249" s="125" t="str">
        <f t="shared" ca="1" si="494"/>
        <v/>
      </c>
      <c r="UZX249" s="125" t="str">
        <f t="shared" ca="1" si="494"/>
        <v/>
      </c>
      <c r="UZY249" s="125" t="str">
        <f t="shared" ca="1" si="494"/>
        <v/>
      </c>
      <c r="UZZ249" s="125" t="str">
        <f t="shared" ca="1" si="494"/>
        <v/>
      </c>
      <c r="VAA249" s="125" t="str">
        <f t="shared" ca="1" si="494"/>
        <v/>
      </c>
      <c r="VAB249" s="125" t="str">
        <f t="shared" ca="1" si="494"/>
        <v/>
      </c>
      <c r="VAC249" s="125" t="str">
        <f t="shared" ca="1" si="494"/>
        <v/>
      </c>
      <c r="VAD249" s="125" t="str">
        <f t="shared" ca="1" si="494"/>
        <v/>
      </c>
      <c r="VAE249" s="125" t="str">
        <f t="shared" ca="1" si="494"/>
        <v/>
      </c>
      <c r="VAF249" s="125" t="str">
        <f t="shared" ca="1" si="494"/>
        <v/>
      </c>
      <c r="VAG249" s="125" t="str">
        <f t="shared" ca="1" si="494"/>
        <v/>
      </c>
      <c r="VAH249" s="125" t="str">
        <f t="shared" ca="1" si="494"/>
        <v/>
      </c>
      <c r="VAI249" s="125" t="str">
        <f t="shared" ca="1" si="494"/>
        <v/>
      </c>
      <c r="VAJ249" s="125" t="str">
        <f t="shared" ca="1" si="494"/>
        <v/>
      </c>
      <c r="VAK249" s="125" t="str">
        <f t="shared" ca="1" si="494"/>
        <v/>
      </c>
      <c r="VAL249" s="125" t="str">
        <f t="shared" ca="1" si="494"/>
        <v/>
      </c>
      <c r="VAM249" s="125" t="str">
        <f t="shared" ca="1" si="494"/>
        <v/>
      </c>
      <c r="VAN249" s="125" t="str">
        <f t="shared" ca="1" si="494"/>
        <v/>
      </c>
      <c r="VAO249" s="125" t="str">
        <f t="shared" ref="VAO249:VCZ249" ca="1" si="495">IFERROR(INDEX(UNSPSCDes,MATCH(INDIRECT(ADDRESS(ROW(),COLUMN()-1,4)),UNSPSCCode,0)),"")</f>
        <v/>
      </c>
      <c r="VAP249" s="125" t="str">
        <f t="shared" ca="1" si="495"/>
        <v/>
      </c>
      <c r="VAQ249" s="125" t="str">
        <f t="shared" ca="1" si="495"/>
        <v/>
      </c>
      <c r="VAR249" s="125" t="str">
        <f t="shared" ca="1" si="495"/>
        <v/>
      </c>
      <c r="VAS249" s="125" t="str">
        <f t="shared" ca="1" si="495"/>
        <v/>
      </c>
      <c r="VAT249" s="125" t="str">
        <f t="shared" ca="1" si="495"/>
        <v/>
      </c>
      <c r="VAU249" s="125" t="str">
        <f t="shared" ca="1" si="495"/>
        <v/>
      </c>
      <c r="VAV249" s="125" t="str">
        <f t="shared" ca="1" si="495"/>
        <v/>
      </c>
      <c r="VAW249" s="125" t="str">
        <f t="shared" ca="1" si="495"/>
        <v/>
      </c>
      <c r="VAX249" s="125" t="str">
        <f t="shared" ca="1" si="495"/>
        <v/>
      </c>
      <c r="VAY249" s="125" t="str">
        <f t="shared" ca="1" si="495"/>
        <v/>
      </c>
      <c r="VAZ249" s="125" t="str">
        <f t="shared" ca="1" si="495"/>
        <v/>
      </c>
      <c r="VBA249" s="125" t="str">
        <f t="shared" ca="1" si="495"/>
        <v/>
      </c>
      <c r="VBB249" s="125" t="str">
        <f t="shared" ca="1" si="495"/>
        <v/>
      </c>
      <c r="VBC249" s="125" t="str">
        <f t="shared" ca="1" si="495"/>
        <v/>
      </c>
      <c r="VBD249" s="125" t="str">
        <f t="shared" ca="1" si="495"/>
        <v/>
      </c>
      <c r="VBE249" s="125" t="str">
        <f t="shared" ca="1" si="495"/>
        <v/>
      </c>
      <c r="VBF249" s="125" t="str">
        <f t="shared" ca="1" si="495"/>
        <v/>
      </c>
      <c r="VBG249" s="125" t="str">
        <f t="shared" ca="1" si="495"/>
        <v/>
      </c>
      <c r="VBH249" s="125" t="str">
        <f t="shared" ca="1" si="495"/>
        <v/>
      </c>
      <c r="VBI249" s="125" t="str">
        <f t="shared" ca="1" si="495"/>
        <v/>
      </c>
      <c r="VBJ249" s="125" t="str">
        <f t="shared" ca="1" si="495"/>
        <v/>
      </c>
      <c r="VBK249" s="125" t="str">
        <f t="shared" ca="1" si="495"/>
        <v/>
      </c>
      <c r="VBL249" s="125" t="str">
        <f t="shared" ca="1" si="495"/>
        <v/>
      </c>
      <c r="VBM249" s="125" t="str">
        <f t="shared" ca="1" si="495"/>
        <v/>
      </c>
      <c r="VBN249" s="125" t="str">
        <f t="shared" ca="1" si="495"/>
        <v/>
      </c>
      <c r="VBO249" s="125" t="str">
        <f t="shared" ca="1" si="495"/>
        <v/>
      </c>
      <c r="VBP249" s="125" t="str">
        <f t="shared" ca="1" si="495"/>
        <v/>
      </c>
      <c r="VBQ249" s="125" t="str">
        <f t="shared" ca="1" si="495"/>
        <v/>
      </c>
      <c r="VBR249" s="125" t="str">
        <f t="shared" ca="1" si="495"/>
        <v/>
      </c>
      <c r="VBS249" s="125" t="str">
        <f t="shared" ca="1" si="495"/>
        <v/>
      </c>
      <c r="VBT249" s="125" t="str">
        <f t="shared" ca="1" si="495"/>
        <v/>
      </c>
      <c r="VBU249" s="125" t="str">
        <f t="shared" ca="1" si="495"/>
        <v/>
      </c>
      <c r="VBV249" s="125" t="str">
        <f t="shared" ca="1" si="495"/>
        <v/>
      </c>
      <c r="VBW249" s="125" t="str">
        <f t="shared" ca="1" si="495"/>
        <v/>
      </c>
      <c r="VBX249" s="125" t="str">
        <f t="shared" ca="1" si="495"/>
        <v/>
      </c>
      <c r="VBY249" s="125" t="str">
        <f t="shared" ca="1" si="495"/>
        <v/>
      </c>
      <c r="VBZ249" s="125" t="str">
        <f t="shared" ca="1" si="495"/>
        <v/>
      </c>
      <c r="VCA249" s="125" t="str">
        <f t="shared" ca="1" si="495"/>
        <v/>
      </c>
      <c r="VCB249" s="125" t="str">
        <f t="shared" ca="1" si="495"/>
        <v/>
      </c>
      <c r="VCC249" s="125" t="str">
        <f t="shared" ca="1" si="495"/>
        <v/>
      </c>
      <c r="VCD249" s="125" t="str">
        <f t="shared" ca="1" si="495"/>
        <v/>
      </c>
      <c r="VCE249" s="125" t="str">
        <f t="shared" ca="1" si="495"/>
        <v/>
      </c>
      <c r="VCF249" s="125" t="str">
        <f t="shared" ca="1" si="495"/>
        <v/>
      </c>
      <c r="VCG249" s="125" t="str">
        <f t="shared" ca="1" si="495"/>
        <v/>
      </c>
      <c r="VCH249" s="125" t="str">
        <f t="shared" ca="1" si="495"/>
        <v/>
      </c>
      <c r="VCI249" s="125" t="str">
        <f t="shared" ca="1" si="495"/>
        <v/>
      </c>
      <c r="VCJ249" s="125" t="str">
        <f t="shared" ca="1" si="495"/>
        <v/>
      </c>
      <c r="VCK249" s="125" t="str">
        <f t="shared" ca="1" si="495"/>
        <v/>
      </c>
      <c r="VCL249" s="125" t="str">
        <f t="shared" ca="1" si="495"/>
        <v/>
      </c>
      <c r="VCM249" s="125" t="str">
        <f t="shared" ca="1" si="495"/>
        <v/>
      </c>
      <c r="VCN249" s="125" t="str">
        <f t="shared" ca="1" si="495"/>
        <v/>
      </c>
      <c r="VCO249" s="125" t="str">
        <f t="shared" ca="1" si="495"/>
        <v/>
      </c>
      <c r="VCP249" s="125" t="str">
        <f t="shared" ca="1" si="495"/>
        <v/>
      </c>
      <c r="VCQ249" s="125" t="str">
        <f t="shared" ca="1" si="495"/>
        <v/>
      </c>
      <c r="VCR249" s="125" t="str">
        <f t="shared" ca="1" si="495"/>
        <v/>
      </c>
      <c r="VCS249" s="125" t="str">
        <f t="shared" ca="1" si="495"/>
        <v/>
      </c>
      <c r="VCT249" s="125" t="str">
        <f t="shared" ca="1" si="495"/>
        <v/>
      </c>
      <c r="VCU249" s="125" t="str">
        <f t="shared" ca="1" si="495"/>
        <v/>
      </c>
      <c r="VCV249" s="125" t="str">
        <f t="shared" ca="1" si="495"/>
        <v/>
      </c>
      <c r="VCW249" s="125" t="str">
        <f t="shared" ca="1" si="495"/>
        <v/>
      </c>
      <c r="VCX249" s="125" t="str">
        <f t="shared" ca="1" si="495"/>
        <v/>
      </c>
      <c r="VCY249" s="125" t="str">
        <f t="shared" ca="1" si="495"/>
        <v/>
      </c>
      <c r="VCZ249" s="125" t="str">
        <f t="shared" ca="1" si="495"/>
        <v/>
      </c>
      <c r="VDA249" s="125" t="str">
        <f t="shared" ref="VDA249:VFL249" ca="1" si="496">IFERROR(INDEX(UNSPSCDes,MATCH(INDIRECT(ADDRESS(ROW(),COLUMN()-1,4)),UNSPSCCode,0)),"")</f>
        <v/>
      </c>
      <c r="VDB249" s="125" t="str">
        <f t="shared" ca="1" si="496"/>
        <v/>
      </c>
      <c r="VDC249" s="125" t="str">
        <f t="shared" ca="1" si="496"/>
        <v/>
      </c>
      <c r="VDD249" s="125" t="str">
        <f t="shared" ca="1" si="496"/>
        <v/>
      </c>
      <c r="VDE249" s="125" t="str">
        <f t="shared" ca="1" si="496"/>
        <v/>
      </c>
      <c r="VDF249" s="125" t="str">
        <f t="shared" ca="1" si="496"/>
        <v/>
      </c>
      <c r="VDG249" s="125" t="str">
        <f t="shared" ca="1" si="496"/>
        <v/>
      </c>
      <c r="VDH249" s="125" t="str">
        <f t="shared" ca="1" si="496"/>
        <v/>
      </c>
      <c r="VDI249" s="125" t="str">
        <f t="shared" ca="1" si="496"/>
        <v/>
      </c>
      <c r="VDJ249" s="125" t="str">
        <f t="shared" ca="1" si="496"/>
        <v/>
      </c>
      <c r="VDK249" s="125" t="str">
        <f t="shared" ca="1" si="496"/>
        <v/>
      </c>
      <c r="VDL249" s="125" t="str">
        <f t="shared" ca="1" si="496"/>
        <v/>
      </c>
      <c r="VDM249" s="125" t="str">
        <f t="shared" ca="1" si="496"/>
        <v/>
      </c>
      <c r="VDN249" s="125" t="str">
        <f t="shared" ca="1" si="496"/>
        <v/>
      </c>
      <c r="VDO249" s="125" t="str">
        <f t="shared" ca="1" si="496"/>
        <v/>
      </c>
      <c r="VDP249" s="125" t="str">
        <f t="shared" ca="1" si="496"/>
        <v/>
      </c>
      <c r="VDQ249" s="125" t="str">
        <f t="shared" ca="1" si="496"/>
        <v/>
      </c>
      <c r="VDR249" s="125" t="str">
        <f t="shared" ca="1" si="496"/>
        <v/>
      </c>
      <c r="VDS249" s="125" t="str">
        <f t="shared" ca="1" si="496"/>
        <v/>
      </c>
      <c r="VDT249" s="125" t="str">
        <f t="shared" ca="1" si="496"/>
        <v/>
      </c>
      <c r="VDU249" s="125" t="str">
        <f t="shared" ca="1" si="496"/>
        <v/>
      </c>
      <c r="VDV249" s="125" t="str">
        <f t="shared" ca="1" si="496"/>
        <v/>
      </c>
      <c r="VDW249" s="125" t="str">
        <f t="shared" ca="1" si="496"/>
        <v/>
      </c>
      <c r="VDX249" s="125" t="str">
        <f t="shared" ca="1" si="496"/>
        <v/>
      </c>
      <c r="VDY249" s="125" t="str">
        <f t="shared" ca="1" si="496"/>
        <v/>
      </c>
      <c r="VDZ249" s="125" t="str">
        <f t="shared" ca="1" si="496"/>
        <v/>
      </c>
      <c r="VEA249" s="125" t="str">
        <f t="shared" ca="1" si="496"/>
        <v/>
      </c>
      <c r="VEB249" s="125" t="str">
        <f t="shared" ca="1" si="496"/>
        <v/>
      </c>
      <c r="VEC249" s="125" t="str">
        <f t="shared" ca="1" si="496"/>
        <v/>
      </c>
      <c r="VED249" s="125" t="str">
        <f t="shared" ca="1" si="496"/>
        <v/>
      </c>
      <c r="VEE249" s="125" t="str">
        <f t="shared" ca="1" si="496"/>
        <v/>
      </c>
      <c r="VEF249" s="125" t="str">
        <f t="shared" ca="1" si="496"/>
        <v/>
      </c>
      <c r="VEG249" s="125" t="str">
        <f t="shared" ca="1" si="496"/>
        <v/>
      </c>
      <c r="VEH249" s="125" t="str">
        <f t="shared" ca="1" si="496"/>
        <v/>
      </c>
      <c r="VEI249" s="125" t="str">
        <f t="shared" ca="1" si="496"/>
        <v/>
      </c>
      <c r="VEJ249" s="125" t="str">
        <f t="shared" ca="1" si="496"/>
        <v/>
      </c>
      <c r="VEK249" s="125" t="str">
        <f t="shared" ca="1" si="496"/>
        <v/>
      </c>
      <c r="VEL249" s="125" t="str">
        <f t="shared" ca="1" si="496"/>
        <v/>
      </c>
      <c r="VEM249" s="125" t="str">
        <f t="shared" ca="1" si="496"/>
        <v/>
      </c>
      <c r="VEN249" s="125" t="str">
        <f t="shared" ca="1" si="496"/>
        <v/>
      </c>
      <c r="VEO249" s="125" t="str">
        <f t="shared" ca="1" si="496"/>
        <v/>
      </c>
      <c r="VEP249" s="125" t="str">
        <f t="shared" ca="1" si="496"/>
        <v/>
      </c>
      <c r="VEQ249" s="125" t="str">
        <f t="shared" ca="1" si="496"/>
        <v/>
      </c>
      <c r="VER249" s="125" t="str">
        <f t="shared" ca="1" si="496"/>
        <v/>
      </c>
      <c r="VES249" s="125" t="str">
        <f t="shared" ca="1" si="496"/>
        <v/>
      </c>
      <c r="VET249" s="125" t="str">
        <f t="shared" ca="1" si="496"/>
        <v/>
      </c>
      <c r="VEU249" s="125" t="str">
        <f t="shared" ca="1" si="496"/>
        <v/>
      </c>
      <c r="VEV249" s="125" t="str">
        <f t="shared" ca="1" si="496"/>
        <v/>
      </c>
      <c r="VEW249" s="125" t="str">
        <f t="shared" ca="1" si="496"/>
        <v/>
      </c>
      <c r="VEX249" s="125" t="str">
        <f t="shared" ca="1" si="496"/>
        <v/>
      </c>
      <c r="VEY249" s="125" t="str">
        <f t="shared" ca="1" si="496"/>
        <v/>
      </c>
      <c r="VEZ249" s="125" t="str">
        <f t="shared" ca="1" si="496"/>
        <v/>
      </c>
      <c r="VFA249" s="125" t="str">
        <f t="shared" ca="1" si="496"/>
        <v/>
      </c>
      <c r="VFB249" s="125" t="str">
        <f t="shared" ca="1" si="496"/>
        <v/>
      </c>
      <c r="VFC249" s="125" t="str">
        <f t="shared" ca="1" si="496"/>
        <v/>
      </c>
      <c r="VFD249" s="125" t="str">
        <f t="shared" ca="1" si="496"/>
        <v/>
      </c>
      <c r="VFE249" s="125" t="str">
        <f t="shared" ca="1" si="496"/>
        <v/>
      </c>
      <c r="VFF249" s="125" t="str">
        <f t="shared" ca="1" si="496"/>
        <v/>
      </c>
      <c r="VFG249" s="125" t="str">
        <f t="shared" ca="1" si="496"/>
        <v/>
      </c>
      <c r="VFH249" s="125" t="str">
        <f t="shared" ca="1" si="496"/>
        <v/>
      </c>
      <c r="VFI249" s="125" t="str">
        <f t="shared" ca="1" si="496"/>
        <v/>
      </c>
      <c r="VFJ249" s="125" t="str">
        <f t="shared" ca="1" si="496"/>
        <v/>
      </c>
      <c r="VFK249" s="125" t="str">
        <f t="shared" ca="1" si="496"/>
        <v/>
      </c>
      <c r="VFL249" s="125" t="str">
        <f t="shared" ca="1" si="496"/>
        <v/>
      </c>
      <c r="VFM249" s="125" t="str">
        <f t="shared" ref="VFM249:VHX249" ca="1" si="497">IFERROR(INDEX(UNSPSCDes,MATCH(INDIRECT(ADDRESS(ROW(),COLUMN()-1,4)),UNSPSCCode,0)),"")</f>
        <v/>
      </c>
      <c r="VFN249" s="125" t="str">
        <f t="shared" ca="1" si="497"/>
        <v/>
      </c>
      <c r="VFO249" s="125" t="str">
        <f t="shared" ca="1" si="497"/>
        <v/>
      </c>
      <c r="VFP249" s="125" t="str">
        <f t="shared" ca="1" si="497"/>
        <v/>
      </c>
      <c r="VFQ249" s="125" t="str">
        <f t="shared" ca="1" si="497"/>
        <v/>
      </c>
      <c r="VFR249" s="125" t="str">
        <f t="shared" ca="1" si="497"/>
        <v/>
      </c>
      <c r="VFS249" s="125" t="str">
        <f t="shared" ca="1" si="497"/>
        <v/>
      </c>
      <c r="VFT249" s="125" t="str">
        <f t="shared" ca="1" si="497"/>
        <v/>
      </c>
      <c r="VFU249" s="125" t="str">
        <f t="shared" ca="1" si="497"/>
        <v/>
      </c>
      <c r="VFV249" s="125" t="str">
        <f t="shared" ca="1" si="497"/>
        <v/>
      </c>
      <c r="VFW249" s="125" t="str">
        <f t="shared" ca="1" si="497"/>
        <v/>
      </c>
      <c r="VFX249" s="125" t="str">
        <f t="shared" ca="1" si="497"/>
        <v/>
      </c>
      <c r="VFY249" s="125" t="str">
        <f t="shared" ca="1" si="497"/>
        <v/>
      </c>
      <c r="VFZ249" s="125" t="str">
        <f t="shared" ca="1" si="497"/>
        <v/>
      </c>
      <c r="VGA249" s="125" t="str">
        <f t="shared" ca="1" si="497"/>
        <v/>
      </c>
      <c r="VGB249" s="125" t="str">
        <f t="shared" ca="1" si="497"/>
        <v/>
      </c>
      <c r="VGC249" s="125" t="str">
        <f t="shared" ca="1" si="497"/>
        <v/>
      </c>
      <c r="VGD249" s="125" t="str">
        <f t="shared" ca="1" si="497"/>
        <v/>
      </c>
      <c r="VGE249" s="125" t="str">
        <f t="shared" ca="1" si="497"/>
        <v/>
      </c>
      <c r="VGF249" s="125" t="str">
        <f t="shared" ca="1" si="497"/>
        <v/>
      </c>
      <c r="VGG249" s="125" t="str">
        <f t="shared" ca="1" si="497"/>
        <v/>
      </c>
      <c r="VGH249" s="125" t="str">
        <f t="shared" ca="1" si="497"/>
        <v/>
      </c>
      <c r="VGI249" s="125" t="str">
        <f t="shared" ca="1" si="497"/>
        <v/>
      </c>
      <c r="VGJ249" s="125" t="str">
        <f t="shared" ca="1" si="497"/>
        <v/>
      </c>
      <c r="VGK249" s="125" t="str">
        <f t="shared" ca="1" si="497"/>
        <v/>
      </c>
      <c r="VGL249" s="125" t="str">
        <f t="shared" ca="1" si="497"/>
        <v/>
      </c>
      <c r="VGM249" s="125" t="str">
        <f t="shared" ca="1" si="497"/>
        <v/>
      </c>
      <c r="VGN249" s="125" t="str">
        <f t="shared" ca="1" si="497"/>
        <v/>
      </c>
      <c r="VGO249" s="125" t="str">
        <f t="shared" ca="1" si="497"/>
        <v/>
      </c>
      <c r="VGP249" s="125" t="str">
        <f t="shared" ca="1" si="497"/>
        <v/>
      </c>
      <c r="VGQ249" s="125" t="str">
        <f t="shared" ca="1" si="497"/>
        <v/>
      </c>
      <c r="VGR249" s="125" t="str">
        <f t="shared" ca="1" si="497"/>
        <v/>
      </c>
      <c r="VGS249" s="125" t="str">
        <f t="shared" ca="1" si="497"/>
        <v/>
      </c>
      <c r="VGT249" s="125" t="str">
        <f t="shared" ca="1" si="497"/>
        <v/>
      </c>
      <c r="VGU249" s="125" t="str">
        <f t="shared" ca="1" si="497"/>
        <v/>
      </c>
      <c r="VGV249" s="125" t="str">
        <f t="shared" ca="1" si="497"/>
        <v/>
      </c>
      <c r="VGW249" s="125" t="str">
        <f t="shared" ca="1" si="497"/>
        <v/>
      </c>
      <c r="VGX249" s="125" t="str">
        <f t="shared" ca="1" si="497"/>
        <v/>
      </c>
      <c r="VGY249" s="125" t="str">
        <f t="shared" ca="1" si="497"/>
        <v/>
      </c>
      <c r="VGZ249" s="125" t="str">
        <f t="shared" ca="1" si="497"/>
        <v/>
      </c>
      <c r="VHA249" s="125" t="str">
        <f t="shared" ca="1" si="497"/>
        <v/>
      </c>
      <c r="VHB249" s="125" t="str">
        <f t="shared" ca="1" si="497"/>
        <v/>
      </c>
      <c r="VHC249" s="125" t="str">
        <f t="shared" ca="1" si="497"/>
        <v/>
      </c>
      <c r="VHD249" s="125" t="str">
        <f t="shared" ca="1" si="497"/>
        <v/>
      </c>
      <c r="VHE249" s="125" t="str">
        <f t="shared" ca="1" si="497"/>
        <v/>
      </c>
      <c r="VHF249" s="125" t="str">
        <f t="shared" ca="1" si="497"/>
        <v/>
      </c>
      <c r="VHG249" s="125" t="str">
        <f t="shared" ca="1" si="497"/>
        <v/>
      </c>
      <c r="VHH249" s="125" t="str">
        <f t="shared" ca="1" si="497"/>
        <v/>
      </c>
      <c r="VHI249" s="125" t="str">
        <f t="shared" ca="1" si="497"/>
        <v/>
      </c>
      <c r="VHJ249" s="125" t="str">
        <f t="shared" ca="1" si="497"/>
        <v/>
      </c>
      <c r="VHK249" s="125" t="str">
        <f t="shared" ca="1" si="497"/>
        <v/>
      </c>
      <c r="VHL249" s="125" t="str">
        <f t="shared" ca="1" si="497"/>
        <v/>
      </c>
      <c r="VHM249" s="125" t="str">
        <f t="shared" ca="1" si="497"/>
        <v/>
      </c>
      <c r="VHN249" s="125" t="str">
        <f t="shared" ca="1" si="497"/>
        <v/>
      </c>
      <c r="VHO249" s="125" t="str">
        <f t="shared" ca="1" si="497"/>
        <v/>
      </c>
      <c r="VHP249" s="125" t="str">
        <f t="shared" ca="1" si="497"/>
        <v/>
      </c>
      <c r="VHQ249" s="125" t="str">
        <f t="shared" ca="1" si="497"/>
        <v/>
      </c>
      <c r="VHR249" s="125" t="str">
        <f t="shared" ca="1" si="497"/>
        <v/>
      </c>
      <c r="VHS249" s="125" t="str">
        <f t="shared" ca="1" si="497"/>
        <v/>
      </c>
      <c r="VHT249" s="125" t="str">
        <f t="shared" ca="1" si="497"/>
        <v/>
      </c>
      <c r="VHU249" s="125" t="str">
        <f t="shared" ca="1" si="497"/>
        <v/>
      </c>
      <c r="VHV249" s="125" t="str">
        <f t="shared" ca="1" si="497"/>
        <v/>
      </c>
      <c r="VHW249" s="125" t="str">
        <f t="shared" ca="1" si="497"/>
        <v/>
      </c>
      <c r="VHX249" s="125" t="str">
        <f t="shared" ca="1" si="497"/>
        <v/>
      </c>
      <c r="VHY249" s="125" t="str">
        <f t="shared" ref="VHY249:VKJ249" ca="1" si="498">IFERROR(INDEX(UNSPSCDes,MATCH(INDIRECT(ADDRESS(ROW(),COLUMN()-1,4)),UNSPSCCode,0)),"")</f>
        <v/>
      </c>
      <c r="VHZ249" s="125" t="str">
        <f t="shared" ca="1" si="498"/>
        <v/>
      </c>
      <c r="VIA249" s="125" t="str">
        <f t="shared" ca="1" si="498"/>
        <v/>
      </c>
      <c r="VIB249" s="125" t="str">
        <f t="shared" ca="1" si="498"/>
        <v/>
      </c>
      <c r="VIC249" s="125" t="str">
        <f t="shared" ca="1" si="498"/>
        <v/>
      </c>
      <c r="VID249" s="125" t="str">
        <f t="shared" ca="1" si="498"/>
        <v/>
      </c>
      <c r="VIE249" s="125" t="str">
        <f t="shared" ca="1" si="498"/>
        <v/>
      </c>
      <c r="VIF249" s="125" t="str">
        <f t="shared" ca="1" si="498"/>
        <v/>
      </c>
      <c r="VIG249" s="125" t="str">
        <f t="shared" ca="1" si="498"/>
        <v/>
      </c>
      <c r="VIH249" s="125" t="str">
        <f t="shared" ca="1" si="498"/>
        <v/>
      </c>
      <c r="VII249" s="125" t="str">
        <f t="shared" ca="1" si="498"/>
        <v/>
      </c>
      <c r="VIJ249" s="125" t="str">
        <f t="shared" ca="1" si="498"/>
        <v/>
      </c>
      <c r="VIK249" s="125" t="str">
        <f t="shared" ca="1" si="498"/>
        <v/>
      </c>
      <c r="VIL249" s="125" t="str">
        <f t="shared" ca="1" si="498"/>
        <v/>
      </c>
      <c r="VIM249" s="125" t="str">
        <f t="shared" ca="1" si="498"/>
        <v/>
      </c>
      <c r="VIN249" s="125" t="str">
        <f t="shared" ca="1" si="498"/>
        <v/>
      </c>
      <c r="VIO249" s="125" t="str">
        <f t="shared" ca="1" si="498"/>
        <v/>
      </c>
      <c r="VIP249" s="125" t="str">
        <f t="shared" ca="1" si="498"/>
        <v/>
      </c>
      <c r="VIQ249" s="125" t="str">
        <f t="shared" ca="1" si="498"/>
        <v/>
      </c>
      <c r="VIR249" s="125" t="str">
        <f t="shared" ca="1" si="498"/>
        <v/>
      </c>
      <c r="VIS249" s="125" t="str">
        <f t="shared" ca="1" si="498"/>
        <v/>
      </c>
      <c r="VIT249" s="125" t="str">
        <f t="shared" ca="1" si="498"/>
        <v/>
      </c>
      <c r="VIU249" s="125" t="str">
        <f t="shared" ca="1" si="498"/>
        <v/>
      </c>
      <c r="VIV249" s="125" t="str">
        <f t="shared" ca="1" si="498"/>
        <v/>
      </c>
      <c r="VIW249" s="125" t="str">
        <f t="shared" ca="1" si="498"/>
        <v/>
      </c>
      <c r="VIX249" s="125" t="str">
        <f t="shared" ca="1" si="498"/>
        <v/>
      </c>
      <c r="VIY249" s="125" t="str">
        <f t="shared" ca="1" si="498"/>
        <v/>
      </c>
      <c r="VIZ249" s="125" t="str">
        <f t="shared" ca="1" si="498"/>
        <v/>
      </c>
      <c r="VJA249" s="125" t="str">
        <f t="shared" ca="1" si="498"/>
        <v/>
      </c>
      <c r="VJB249" s="125" t="str">
        <f t="shared" ca="1" si="498"/>
        <v/>
      </c>
      <c r="VJC249" s="125" t="str">
        <f t="shared" ca="1" si="498"/>
        <v/>
      </c>
      <c r="VJD249" s="125" t="str">
        <f t="shared" ca="1" si="498"/>
        <v/>
      </c>
      <c r="VJE249" s="125" t="str">
        <f t="shared" ca="1" si="498"/>
        <v/>
      </c>
      <c r="VJF249" s="125" t="str">
        <f t="shared" ca="1" si="498"/>
        <v/>
      </c>
      <c r="VJG249" s="125" t="str">
        <f t="shared" ca="1" si="498"/>
        <v/>
      </c>
      <c r="VJH249" s="125" t="str">
        <f t="shared" ca="1" si="498"/>
        <v/>
      </c>
      <c r="VJI249" s="125" t="str">
        <f t="shared" ca="1" si="498"/>
        <v/>
      </c>
      <c r="VJJ249" s="125" t="str">
        <f t="shared" ca="1" si="498"/>
        <v/>
      </c>
      <c r="VJK249" s="125" t="str">
        <f t="shared" ca="1" si="498"/>
        <v/>
      </c>
      <c r="VJL249" s="125" t="str">
        <f t="shared" ca="1" si="498"/>
        <v/>
      </c>
      <c r="VJM249" s="125" t="str">
        <f t="shared" ca="1" si="498"/>
        <v/>
      </c>
      <c r="VJN249" s="125" t="str">
        <f t="shared" ca="1" si="498"/>
        <v/>
      </c>
      <c r="VJO249" s="125" t="str">
        <f t="shared" ca="1" si="498"/>
        <v/>
      </c>
      <c r="VJP249" s="125" t="str">
        <f t="shared" ca="1" si="498"/>
        <v/>
      </c>
      <c r="VJQ249" s="125" t="str">
        <f t="shared" ca="1" si="498"/>
        <v/>
      </c>
      <c r="VJR249" s="125" t="str">
        <f t="shared" ca="1" si="498"/>
        <v/>
      </c>
      <c r="VJS249" s="125" t="str">
        <f t="shared" ca="1" si="498"/>
        <v/>
      </c>
      <c r="VJT249" s="125" t="str">
        <f t="shared" ca="1" si="498"/>
        <v/>
      </c>
      <c r="VJU249" s="125" t="str">
        <f t="shared" ca="1" si="498"/>
        <v/>
      </c>
      <c r="VJV249" s="125" t="str">
        <f t="shared" ca="1" si="498"/>
        <v/>
      </c>
      <c r="VJW249" s="125" t="str">
        <f t="shared" ca="1" si="498"/>
        <v/>
      </c>
      <c r="VJX249" s="125" t="str">
        <f t="shared" ca="1" si="498"/>
        <v/>
      </c>
      <c r="VJY249" s="125" t="str">
        <f t="shared" ca="1" si="498"/>
        <v/>
      </c>
      <c r="VJZ249" s="125" t="str">
        <f t="shared" ca="1" si="498"/>
        <v/>
      </c>
      <c r="VKA249" s="125" t="str">
        <f t="shared" ca="1" si="498"/>
        <v/>
      </c>
      <c r="VKB249" s="125" t="str">
        <f t="shared" ca="1" si="498"/>
        <v/>
      </c>
      <c r="VKC249" s="125" t="str">
        <f t="shared" ca="1" si="498"/>
        <v/>
      </c>
      <c r="VKD249" s="125" t="str">
        <f t="shared" ca="1" si="498"/>
        <v/>
      </c>
      <c r="VKE249" s="125" t="str">
        <f t="shared" ca="1" si="498"/>
        <v/>
      </c>
      <c r="VKF249" s="125" t="str">
        <f t="shared" ca="1" si="498"/>
        <v/>
      </c>
      <c r="VKG249" s="125" t="str">
        <f t="shared" ca="1" si="498"/>
        <v/>
      </c>
      <c r="VKH249" s="125" t="str">
        <f t="shared" ca="1" si="498"/>
        <v/>
      </c>
      <c r="VKI249" s="125" t="str">
        <f t="shared" ca="1" si="498"/>
        <v/>
      </c>
      <c r="VKJ249" s="125" t="str">
        <f t="shared" ca="1" si="498"/>
        <v/>
      </c>
      <c r="VKK249" s="125" t="str">
        <f t="shared" ref="VKK249:VMV249" ca="1" si="499">IFERROR(INDEX(UNSPSCDes,MATCH(INDIRECT(ADDRESS(ROW(),COLUMN()-1,4)),UNSPSCCode,0)),"")</f>
        <v/>
      </c>
      <c r="VKL249" s="125" t="str">
        <f t="shared" ca="1" si="499"/>
        <v/>
      </c>
      <c r="VKM249" s="125" t="str">
        <f t="shared" ca="1" si="499"/>
        <v/>
      </c>
      <c r="VKN249" s="125" t="str">
        <f t="shared" ca="1" si="499"/>
        <v/>
      </c>
      <c r="VKO249" s="125" t="str">
        <f t="shared" ca="1" si="499"/>
        <v/>
      </c>
      <c r="VKP249" s="125" t="str">
        <f t="shared" ca="1" si="499"/>
        <v/>
      </c>
      <c r="VKQ249" s="125" t="str">
        <f t="shared" ca="1" si="499"/>
        <v/>
      </c>
      <c r="VKR249" s="125" t="str">
        <f t="shared" ca="1" si="499"/>
        <v/>
      </c>
      <c r="VKS249" s="125" t="str">
        <f t="shared" ca="1" si="499"/>
        <v/>
      </c>
      <c r="VKT249" s="125" t="str">
        <f t="shared" ca="1" si="499"/>
        <v/>
      </c>
      <c r="VKU249" s="125" t="str">
        <f t="shared" ca="1" si="499"/>
        <v/>
      </c>
      <c r="VKV249" s="125" t="str">
        <f t="shared" ca="1" si="499"/>
        <v/>
      </c>
      <c r="VKW249" s="125" t="str">
        <f t="shared" ca="1" si="499"/>
        <v/>
      </c>
      <c r="VKX249" s="125" t="str">
        <f t="shared" ca="1" si="499"/>
        <v/>
      </c>
      <c r="VKY249" s="125" t="str">
        <f t="shared" ca="1" si="499"/>
        <v/>
      </c>
      <c r="VKZ249" s="125" t="str">
        <f t="shared" ca="1" si="499"/>
        <v/>
      </c>
      <c r="VLA249" s="125" t="str">
        <f t="shared" ca="1" si="499"/>
        <v/>
      </c>
      <c r="VLB249" s="125" t="str">
        <f t="shared" ca="1" si="499"/>
        <v/>
      </c>
      <c r="VLC249" s="125" t="str">
        <f t="shared" ca="1" si="499"/>
        <v/>
      </c>
      <c r="VLD249" s="125" t="str">
        <f t="shared" ca="1" si="499"/>
        <v/>
      </c>
      <c r="VLE249" s="125" t="str">
        <f t="shared" ca="1" si="499"/>
        <v/>
      </c>
      <c r="VLF249" s="125" t="str">
        <f t="shared" ca="1" si="499"/>
        <v/>
      </c>
      <c r="VLG249" s="125" t="str">
        <f t="shared" ca="1" si="499"/>
        <v/>
      </c>
      <c r="VLH249" s="125" t="str">
        <f t="shared" ca="1" si="499"/>
        <v/>
      </c>
      <c r="VLI249" s="125" t="str">
        <f t="shared" ca="1" si="499"/>
        <v/>
      </c>
      <c r="VLJ249" s="125" t="str">
        <f t="shared" ca="1" si="499"/>
        <v/>
      </c>
      <c r="VLK249" s="125" t="str">
        <f t="shared" ca="1" si="499"/>
        <v/>
      </c>
      <c r="VLL249" s="125" t="str">
        <f t="shared" ca="1" si="499"/>
        <v/>
      </c>
      <c r="VLM249" s="125" t="str">
        <f t="shared" ca="1" si="499"/>
        <v/>
      </c>
      <c r="VLN249" s="125" t="str">
        <f t="shared" ca="1" si="499"/>
        <v/>
      </c>
      <c r="VLO249" s="125" t="str">
        <f t="shared" ca="1" si="499"/>
        <v/>
      </c>
      <c r="VLP249" s="125" t="str">
        <f t="shared" ca="1" si="499"/>
        <v/>
      </c>
      <c r="VLQ249" s="125" t="str">
        <f t="shared" ca="1" si="499"/>
        <v/>
      </c>
      <c r="VLR249" s="125" t="str">
        <f t="shared" ca="1" si="499"/>
        <v/>
      </c>
      <c r="VLS249" s="125" t="str">
        <f t="shared" ca="1" si="499"/>
        <v/>
      </c>
      <c r="VLT249" s="125" t="str">
        <f t="shared" ca="1" si="499"/>
        <v/>
      </c>
      <c r="VLU249" s="125" t="str">
        <f t="shared" ca="1" si="499"/>
        <v/>
      </c>
      <c r="VLV249" s="125" t="str">
        <f t="shared" ca="1" si="499"/>
        <v/>
      </c>
      <c r="VLW249" s="125" t="str">
        <f t="shared" ca="1" si="499"/>
        <v/>
      </c>
      <c r="VLX249" s="125" t="str">
        <f t="shared" ca="1" si="499"/>
        <v/>
      </c>
      <c r="VLY249" s="125" t="str">
        <f t="shared" ca="1" si="499"/>
        <v/>
      </c>
      <c r="VLZ249" s="125" t="str">
        <f t="shared" ca="1" si="499"/>
        <v/>
      </c>
      <c r="VMA249" s="125" t="str">
        <f t="shared" ca="1" si="499"/>
        <v/>
      </c>
      <c r="VMB249" s="125" t="str">
        <f t="shared" ca="1" si="499"/>
        <v/>
      </c>
      <c r="VMC249" s="125" t="str">
        <f t="shared" ca="1" si="499"/>
        <v/>
      </c>
      <c r="VMD249" s="125" t="str">
        <f t="shared" ca="1" si="499"/>
        <v/>
      </c>
      <c r="VME249" s="125" t="str">
        <f t="shared" ca="1" si="499"/>
        <v/>
      </c>
      <c r="VMF249" s="125" t="str">
        <f t="shared" ca="1" si="499"/>
        <v/>
      </c>
      <c r="VMG249" s="125" t="str">
        <f t="shared" ca="1" si="499"/>
        <v/>
      </c>
      <c r="VMH249" s="125" t="str">
        <f t="shared" ca="1" si="499"/>
        <v/>
      </c>
      <c r="VMI249" s="125" t="str">
        <f t="shared" ca="1" si="499"/>
        <v/>
      </c>
      <c r="VMJ249" s="125" t="str">
        <f t="shared" ca="1" si="499"/>
        <v/>
      </c>
      <c r="VMK249" s="125" t="str">
        <f t="shared" ca="1" si="499"/>
        <v/>
      </c>
      <c r="VML249" s="125" t="str">
        <f t="shared" ca="1" si="499"/>
        <v/>
      </c>
      <c r="VMM249" s="125" t="str">
        <f t="shared" ca="1" si="499"/>
        <v/>
      </c>
      <c r="VMN249" s="125" t="str">
        <f t="shared" ca="1" si="499"/>
        <v/>
      </c>
      <c r="VMO249" s="125" t="str">
        <f t="shared" ca="1" si="499"/>
        <v/>
      </c>
      <c r="VMP249" s="125" t="str">
        <f t="shared" ca="1" si="499"/>
        <v/>
      </c>
      <c r="VMQ249" s="125" t="str">
        <f t="shared" ca="1" si="499"/>
        <v/>
      </c>
      <c r="VMR249" s="125" t="str">
        <f t="shared" ca="1" si="499"/>
        <v/>
      </c>
      <c r="VMS249" s="125" t="str">
        <f t="shared" ca="1" si="499"/>
        <v/>
      </c>
      <c r="VMT249" s="125" t="str">
        <f t="shared" ca="1" si="499"/>
        <v/>
      </c>
      <c r="VMU249" s="125" t="str">
        <f t="shared" ca="1" si="499"/>
        <v/>
      </c>
      <c r="VMV249" s="125" t="str">
        <f t="shared" ca="1" si="499"/>
        <v/>
      </c>
      <c r="VMW249" s="125" t="str">
        <f t="shared" ref="VMW249:VPH249" ca="1" si="500">IFERROR(INDEX(UNSPSCDes,MATCH(INDIRECT(ADDRESS(ROW(),COLUMN()-1,4)),UNSPSCCode,0)),"")</f>
        <v/>
      </c>
      <c r="VMX249" s="125" t="str">
        <f t="shared" ca="1" si="500"/>
        <v/>
      </c>
      <c r="VMY249" s="125" t="str">
        <f t="shared" ca="1" si="500"/>
        <v/>
      </c>
      <c r="VMZ249" s="125" t="str">
        <f t="shared" ca="1" si="500"/>
        <v/>
      </c>
      <c r="VNA249" s="125" t="str">
        <f t="shared" ca="1" si="500"/>
        <v/>
      </c>
      <c r="VNB249" s="125" t="str">
        <f t="shared" ca="1" si="500"/>
        <v/>
      </c>
      <c r="VNC249" s="125" t="str">
        <f t="shared" ca="1" si="500"/>
        <v/>
      </c>
      <c r="VND249" s="125" t="str">
        <f t="shared" ca="1" si="500"/>
        <v/>
      </c>
      <c r="VNE249" s="125" t="str">
        <f t="shared" ca="1" si="500"/>
        <v/>
      </c>
      <c r="VNF249" s="125" t="str">
        <f t="shared" ca="1" si="500"/>
        <v/>
      </c>
      <c r="VNG249" s="125" t="str">
        <f t="shared" ca="1" si="500"/>
        <v/>
      </c>
      <c r="VNH249" s="125" t="str">
        <f t="shared" ca="1" si="500"/>
        <v/>
      </c>
      <c r="VNI249" s="125" t="str">
        <f t="shared" ca="1" si="500"/>
        <v/>
      </c>
      <c r="VNJ249" s="125" t="str">
        <f t="shared" ca="1" si="500"/>
        <v/>
      </c>
      <c r="VNK249" s="125" t="str">
        <f t="shared" ca="1" si="500"/>
        <v/>
      </c>
      <c r="VNL249" s="125" t="str">
        <f t="shared" ca="1" si="500"/>
        <v/>
      </c>
      <c r="VNM249" s="125" t="str">
        <f t="shared" ca="1" si="500"/>
        <v/>
      </c>
      <c r="VNN249" s="125" t="str">
        <f t="shared" ca="1" si="500"/>
        <v/>
      </c>
      <c r="VNO249" s="125" t="str">
        <f t="shared" ca="1" si="500"/>
        <v/>
      </c>
      <c r="VNP249" s="125" t="str">
        <f t="shared" ca="1" si="500"/>
        <v/>
      </c>
      <c r="VNQ249" s="125" t="str">
        <f t="shared" ca="1" si="500"/>
        <v/>
      </c>
      <c r="VNR249" s="125" t="str">
        <f t="shared" ca="1" si="500"/>
        <v/>
      </c>
      <c r="VNS249" s="125" t="str">
        <f t="shared" ca="1" si="500"/>
        <v/>
      </c>
      <c r="VNT249" s="125" t="str">
        <f t="shared" ca="1" si="500"/>
        <v/>
      </c>
      <c r="VNU249" s="125" t="str">
        <f t="shared" ca="1" si="500"/>
        <v/>
      </c>
      <c r="VNV249" s="125" t="str">
        <f t="shared" ca="1" si="500"/>
        <v/>
      </c>
      <c r="VNW249" s="125" t="str">
        <f t="shared" ca="1" si="500"/>
        <v/>
      </c>
      <c r="VNX249" s="125" t="str">
        <f t="shared" ca="1" si="500"/>
        <v/>
      </c>
      <c r="VNY249" s="125" t="str">
        <f t="shared" ca="1" si="500"/>
        <v/>
      </c>
      <c r="VNZ249" s="125" t="str">
        <f t="shared" ca="1" si="500"/>
        <v/>
      </c>
      <c r="VOA249" s="125" t="str">
        <f t="shared" ca="1" si="500"/>
        <v/>
      </c>
      <c r="VOB249" s="125" t="str">
        <f t="shared" ca="1" si="500"/>
        <v/>
      </c>
      <c r="VOC249" s="125" t="str">
        <f t="shared" ca="1" si="500"/>
        <v/>
      </c>
      <c r="VOD249" s="125" t="str">
        <f t="shared" ca="1" si="500"/>
        <v/>
      </c>
      <c r="VOE249" s="125" t="str">
        <f t="shared" ca="1" si="500"/>
        <v/>
      </c>
      <c r="VOF249" s="125" t="str">
        <f t="shared" ca="1" si="500"/>
        <v/>
      </c>
      <c r="VOG249" s="125" t="str">
        <f t="shared" ca="1" si="500"/>
        <v/>
      </c>
      <c r="VOH249" s="125" t="str">
        <f t="shared" ca="1" si="500"/>
        <v/>
      </c>
      <c r="VOI249" s="125" t="str">
        <f t="shared" ca="1" si="500"/>
        <v/>
      </c>
      <c r="VOJ249" s="125" t="str">
        <f t="shared" ca="1" si="500"/>
        <v/>
      </c>
      <c r="VOK249" s="125" t="str">
        <f t="shared" ca="1" si="500"/>
        <v/>
      </c>
      <c r="VOL249" s="125" t="str">
        <f t="shared" ca="1" si="500"/>
        <v/>
      </c>
      <c r="VOM249" s="125" t="str">
        <f t="shared" ca="1" si="500"/>
        <v/>
      </c>
      <c r="VON249" s="125" t="str">
        <f t="shared" ca="1" si="500"/>
        <v/>
      </c>
      <c r="VOO249" s="125" t="str">
        <f t="shared" ca="1" si="500"/>
        <v/>
      </c>
      <c r="VOP249" s="125" t="str">
        <f t="shared" ca="1" si="500"/>
        <v/>
      </c>
      <c r="VOQ249" s="125" t="str">
        <f t="shared" ca="1" si="500"/>
        <v/>
      </c>
      <c r="VOR249" s="125" t="str">
        <f t="shared" ca="1" si="500"/>
        <v/>
      </c>
      <c r="VOS249" s="125" t="str">
        <f t="shared" ca="1" si="500"/>
        <v/>
      </c>
      <c r="VOT249" s="125" t="str">
        <f t="shared" ca="1" si="500"/>
        <v/>
      </c>
      <c r="VOU249" s="125" t="str">
        <f t="shared" ca="1" si="500"/>
        <v/>
      </c>
      <c r="VOV249" s="125" t="str">
        <f t="shared" ca="1" si="500"/>
        <v/>
      </c>
      <c r="VOW249" s="125" t="str">
        <f t="shared" ca="1" si="500"/>
        <v/>
      </c>
      <c r="VOX249" s="125" t="str">
        <f t="shared" ca="1" si="500"/>
        <v/>
      </c>
      <c r="VOY249" s="125" t="str">
        <f t="shared" ca="1" si="500"/>
        <v/>
      </c>
      <c r="VOZ249" s="125" t="str">
        <f t="shared" ca="1" si="500"/>
        <v/>
      </c>
      <c r="VPA249" s="125" t="str">
        <f t="shared" ca="1" si="500"/>
        <v/>
      </c>
      <c r="VPB249" s="125" t="str">
        <f t="shared" ca="1" si="500"/>
        <v/>
      </c>
      <c r="VPC249" s="125" t="str">
        <f t="shared" ca="1" si="500"/>
        <v/>
      </c>
      <c r="VPD249" s="125" t="str">
        <f t="shared" ca="1" si="500"/>
        <v/>
      </c>
      <c r="VPE249" s="125" t="str">
        <f t="shared" ca="1" si="500"/>
        <v/>
      </c>
      <c r="VPF249" s="125" t="str">
        <f t="shared" ca="1" si="500"/>
        <v/>
      </c>
      <c r="VPG249" s="125" t="str">
        <f t="shared" ca="1" si="500"/>
        <v/>
      </c>
      <c r="VPH249" s="125" t="str">
        <f t="shared" ca="1" si="500"/>
        <v/>
      </c>
      <c r="VPI249" s="125" t="str">
        <f t="shared" ref="VPI249:VRT249" ca="1" si="501">IFERROR(INDEX(UNSPSCDes,MATCH(INDIRECT(ADDRESS(ROW(),COLUMN()-1,4)),UNSPSCCode,0)),"")</f>
        <v/>
      </c>
      <c r="VPJ249" s="125" t="str">
        <f t="shared" ca="1" si="501"/>
        <v/>
      </c>
      <c r="VPK249" s="125" t="str">
        <f t="shared" ca="1" si="501"/>
        <v/>
      </c>
      <c r="VPL249" s="125" t="str">
        <f t="shared" ca="1" si="501"/>
        <v/>
      </c>
      <c r="VPM249" s="125" t="str">
        <f t="shared" ca="1" si="501"/>
        <v/>
      </c>
      <c r="VPN249" s="125" t="str">
        <f t="shared" ca="1" si="501"/>
        <v/>
      </c>
      <c r="VPO249" s="125" t="str">
        <f t="shared" ca="1" si="501"/>
        <v/>
      </c>
      <c r="VPP249" s="125" t="str">
        <f t="shared" ca="1" si="501"/>
        <v/>
      </c>
      <c r="VPQ249" s="125" t="str">
        <f t="shared" ca="1" si="501"/>
        <v/>
      </c>
      <c r="VPR249" s="125" t="str">
        <f t="shared" ca="1" si="501"/>
        <v/>
      </c>
      <c r="VPS249" s="125" t="str">
        <f t="shared" ca="1" si="501"/>
        <v/>
      </c>
      <c r="VPT249" s="125" t="str">
        <f t="shared" ca="1" si="501"/>
        <v/>
      </c>
      <c r="VPU249" s="125" t="str">
        <f t="shared" ca="1" si="501"/>
        <v/>
      </c>
      <c r="VPV249" s="125" t="str">
        <f t="shared" ca="1" si="501"/>
        <v/>
      </c>
      <c r="VPW249" s="125" t="str">
        <f t="shared" ca="1" si="501"/>
        <v/>
      </c>
      <c r="VPX249" s="125" t="str">
        <f t="shared" ca="1" si="501"/>
        <v/>
      </c>
      <c r="VPY249" s="125" t="str">
        <f t="shared" ca="1" si="501"/>
        <v/>
      </c>
      <c r="VPZ249" s="125" t="str">
        <f t="shared" ca="1" si="501"/>
        <v/>
      </c>
      <c r="VQA249" s="125" t="str">
        <f t="shared" ca="1" si="501"/>
        <v/>
      </c>
      <c r="VQB249" s="125" t="str">
        <f t="shared" ca="1" si="501"/>
        <v/>
      </c>
      <c r="VQC249" s="125" t="str">
        <f t="shared" ca="1" si="501"/>
        <v/>
      </c>
      <c r="VQD249" s="125" t="str">
        <f t="shared" ca="1" si="501"/>
        <v/>
      </c>
      <c r="VQE249" s="125" t="str">
        <f t="shared" ca="1" si="501"/>
        <v/>
      </c>
      <c r="VQF249" s="125" t="str">
        <f t="shared" ca="1" si="501"/>
        <v/>
      </c>
      <c r="VQG249" s="125" t="str">
        <f t="shared" ca="1" si="501"/>
        <v/>
      </c>
      <c r="VQH249" s="125" t="str">
        <f t="shared" ca="1" si="501"/>
        <v/>
      </c>
      <c r="VQI249" s="125" t="str">
        <f t="shared" ca="1" si="501"/>
        <v/>
      </c>
      <c r="VQJ249" s="125" t="str">
        <f t="shared" ca="1" si="501"/>
        <v/>
      </c>
      <c r="VQK249" s="125" t="str">
        <f t="shared" ca="1" si="501"/>
        <v/>
      </c>
      <c r="VQL249" s="125" t="str">
        <f t="shared" ca="1" si="501"/>
        <v/>
      </c>
      <c r="VQM249" s="125" t="str">
        <f t="shared" ca="1" si="501"/>
        <v/>
      </c>
      <c r="VQN249" s="125" t="str">
        <f t="shared" ca="1" si="501"/>
        <v/>
      </c>
      <c r="VQO249" s="125" t="str">
        <f t="shared" ca="1" si="501"/>
        <v/>
      </c>
      <c r="VQP249" s="125" t="str">
        <f t="shared" ca="1" si="501"/>
        <v/>
      </c>
      <c r="VQQ249" s="125" t="str">
        <f t="shared" ca="1" si="501"/>
        <v/>
      </c>
      <c r="VQR249" s="125" t="str">
        <f t="shared" ca="1" si="501"/>
        <v/>
      </c>
      <c r="VQS249" s="125" t="str">
        <f t="shared" ca="1" si="501"/>
        <v/>
      </c>
      <c r="VQT249" s="125" t="str">
        <f t="shared" ca="1" si="501"/>
        <v/>
      </c>
      <c r="VQU249" s="125" t="str">
        <f t="shared" ca="1" si="501"/>
        <v/>
      </c>
      <c r="VQV249" s="125" t="str">
        <f t="shared" ca="1" si="501"/>
        <v/>
      </c>
      <c r="VQW249" s="125" t="str">
        <f t="shared" ca="1" si="501"/>
        <v/>
      </c>
      <c r="VQX249" s="125" t="str">
        <f t="shared" ca="1" si="501"/>
        <v/>
      </c>
      <c r="VQY249" s="125" t="str">
        <f t="shared" ca="1" si="501"/>
        <v/>
      </c>
      <c r="VQZ249" s="125" t="str">
        <f t="shared" ca="1" si="501"/>
        <v/>
      </c>
      <c r="VRA249" s="125" t="str">
        <f t="shared" ca="1" si="501"/>
        <v/>
      </c>
      <c r="VRB249" s="125" t="str">
        <f t="shared" ca="1" si="501"/>
        <v/>
      </c>
      <c r="VRC249" s="125" t="str">
        <f t="shared" ca="1" si="501"/>
        <v/>
      </c>
      <c r="VRD249" s="125" t="str">
        <f t="shared" ca="1" si="501"/>
        <v/>
      </c>
      <c r="VRE249" s="125" t="str">
        <f t="shared" ca="1" si="501"/>
        <v/>
      </c>
      <c r="VRF249" s="125" t="str">
        <f t="shared" ca="1" si="501"/>
        <v/>
      </c>
      <c r="VRG249" s="125" t="str">
        <f t="shared" ca="1" si="501"/>
        <v/>
      </c>
      <c r="VRH249" s="125" t="str">
        <f t="shared" ca="1" si="501"/>
        <v/>
      </c>
      <c r="VRI249" s="125" t="str">
        <f t="shared" ca="1" si="501"/>
        <v/>
      </c>
      <c r="VRJ249" s="125" t="str">
        <f t="shared" ca="1" si="501"/>
        <v/>
      </c>
      <c r="VRK249" s="125" t="str">
        <f t="shared" ca="1" si="501"/>
        <v/>
      </c>
      <c r="VRL249" s="125" t="str">
        <f t="shared" ca="1" si="501"/>
        <v/>
      </c>
      <c r="VRM249" s="125" t="str">
        <f t="shared" ca="1" si="501"/>
        <v/>
      </c>
      <c r="VRN249" s="125" t="str">
        <f t="shared" ca="1" si="501"/>
        <v/>
      </c>
      <c r="VRO249" s="125" t="str">
        <f t="shared" ca="1" si="501"/>
        <v/>
      </c>
      <c r="VRP249" s="125" t="str">
        <f t="shared" ca="1" si="501"/>
        <v/>
      </c>
      <c r="VRQ249" s="125" t="str">
        <f t="shared" ca="1" si="501"/>
        <v/>
      </c>
      <c r="VRR249" s="125" t="str">
        <f t="shared" ca="1" si="501"/>
        <v/>
      </c>
      <c r="VRS249" s="125" t="str">
        <f t="shared" ca="1" si="501"/>
        <v/>
      </c>
      <c r="VRT249" s="125" t="str">
        <f t="shared" ca="1" si="501"/>
        <v/>
      </c>
      <c r="VRU249" s="125" t="str">
        <f t="shared" ref="VRU249:VUF249" ca="1" si="502">IFERROR(INDEX(UNSPSCDes,MATCH(INDIRECT(ADDRESS(ROW(),COLUMN()-1,4)),UNSPSCCode,0)),"")</f>
        <v/>
      </c>
      <c r="VRV249" s="125" t="str">
        <f t="shared" ca="1" si="502"/>
        <v/>
      </c>
      <c r="VRW249" s="125" t="str">
        <f t="shared" ca="1" si="502"/>
        <v/>
      </c>
      <c r="VRX249" s="125" t="str">
        <f t="shared" ca="1" si="502"/>
        <v/>
      </c>
      <c r="VRY249" s="125" t="str">
        <f t="shared" ca="1" si="502"/>
        <v/>
      </c>
      <c r="VRZ249" s="125" t="str">
        <f t="shared" ca="1" si="502"/>
        <v/>
      </c>
      <c r="VSA249" s="125" t="str">
        <f t="shared" ca="1" si="502"/>
        <v/>
      </c>
      <c r="VSB249" s="125" t="str">
        <f t="shared" ca="1" si="502"/>
        <v/>
      </c>
      <c r="VSC249" s="125" t="str">
        <f t="shared" ca="1" si="502"/>
        <v/>
      </c>
      <c r="VSD249" s="125" t="str">
        <f t="shared" ca="1" si="502"/>
        <v/>
      </c>
      <c r="VSE249" s="125" t="str">
        <f t="shared" ca="1" si="502"/>
        <v/>
      </c>
      <c r="VSF249" s="125" t="str">
        <f t="shared" ca="1" si="502"/>
        <v/>
      </c>
      <c r="VSG249" s="125" t="str">
        <f t="shared" ca="1" si="502"/>
        <v/>
      </c>
      <c r="VSH249" s="125" t="str">
        <f t="shared" ca="1" si="502"/>
        <v/>
      </c>
      <c r="VSI249" s="125" t="str">
        <f t="shared" ca="1" si="502"/>
        <v/>
      </c>
      <c r="VSJ249" s="125" t="str">
        <f t="shared" ca="1" si="502"/>
        <v/>
      </c>
      <c r="VSK249" s="125" t="str">
        <f t="shared" ca="1" si="502"/>
        <v/>
      </c>
      <c r="VSL249" s="125" t="str">
        <f t="shared" ca="1" si="502"/>
        <v/>
      </c>
      <c r="VSM249" s="125" t="str">
        <f t="shared" ca="1" si="502"/>
        <v/>
      </c>
      <c r="VSN249" s="125" t="str">
        <f t="shared" ca="1" si="502"/>
        <v/>
      </c>
      <c r="VSO249" s="125" t="str">
        <f t="shared" ca="1" si="502"/>
        <v/>
      </c>
      <c r="VSP249" s="125" t="str">
        <f t="shared" ca="1" si="502"/>
        <v/>
      </c>
      <c r="VSQ249" s="125" t="str">
        <f t="shared" ca="1" si="502"/>
        <v/>
      </c>
      <c r="VSR249" s="125" t="str">
        <f t="shared" ca="1" si="502"/>
        <v/>
      </c>
      <c r="VSS249" s="125" t="str">
        <f t="shared" ca="1" si="502"/>
        <v/>
      </c>
      <c r="VST249" s="125" t="str">
        <f t="shared" ca="1" si="502"/>
        <v/>
      </c>
      <c r="VSU249" s="125" t="str">
        <f t="shared" ca="1" si="502"/>
        <v/>
      </c>
      <c r="VSV249" s="125" t="str">
        <f t="shared" ca="1" si="502"/>
        <v/>
      </c>
      <c r="VSW249" s="125" t="str">
        <f t="shared" ca="1" si="502"/>
        <v/>
      </c>
      <c r="VSX249" s="125" t="str">
        <f t="shared" ca="1" si="502"/>
        <v/>
      </c>
      <c r="VSY249" s="125" t="str">
        <f t="shared" ca="1" si="502"/>
        <v/>
      </c>
      <c r="VSZ249" s="125" t="str">
        <f t="shared" ca="1" si="502"/>
        <v/>
      </c>
      <c r="VTA249" s="125" t="str">
        <f t="shared" ca="1" si="502"/>
        <v/>
      </c>
      <c r="VTB249" s="125" t="str">
        <f t="shared" ca="1" si="502"/>
        <v/>
      </c>
      <c r="VTC249" s="125" t="str">
        <f t="shared" ca="1" si="502"/>
        <v/>
      </c>
      <c r="VTD249" s="125" t="str">
        <f t="shared" ca="1" si="502"/>
        <v/>
      </c>
      <c r="VTE249" s="125" t="str">
        <f t="shared" ca="1" si="502"/>
        <v/>
      </c>
      <c r="VTF249" s="125" t="str">
        <f t="shared" ca="1" si="502"/>
        <v/>
      </c>
      <c r="VTG249" s="125" t="str">
        <f t="shared" ca="1" si="502"/>
        <v/>
      </c>
      <c r="VTH249" s="125" t="str">
        <f t="shared" ca="1" si="502"/>
        <v/>
      </c>
      <c r="VTI249" s="125" t="str">
        <f t="shared" ca="1" si="502"/>
        <v/>
      </c>
      <c r="VTJ249" s="125" t="str">
        <f t="shared" ca="1" si="502"/>
        <v/>
      </c>
      <c r="VTK249" s="125" t="str">
        <f t="shared" ca="1" si="502"/>
        <v/>
      </c>
      <c r="VTL249" s="125" t="str">
        <f t="shared" ca="1" si="502"/>
        <v/>
      </c>
      <c r="VTM249" s="125" t="str">
        <f t="shared" ca="1" si="502"/>
        <v/>
      </c>
      <c r="VTN249" s="125" t="str">
        <f t="shared" ca="1" si="502"/>
        <v/>
      </c>
      <c r="VTO249" s="125" t="str">
        <f t="shared" ca="1" si="502"/>
        <v/>
      </c>
      <c r="VTP249" s="125" t="str">
        <f t="shared" ca="1" si="502"/>
        <v/>
      </c>
      <c r="VTQ249" s="125" t="str">
        <f t="shared" ca="1" si="502"/>
        <v/>
      </c>
      <c r="VTR249" s="125" t="str">
        <f t="shared" ca="1" si="502"/>
        <v/>
      </c>
      <c r="VTS249" s="125" t="str">
        <f t="shared" ca="1" si="502"/>
        <v/>
      </c>
      <c r="VTT249" s="125" t="str">
        <f t="shared" ca="1" si="502"/>
        <v/>
      </c>
      <c r="VTU249" s="125" t="str">
        <f t="shared" ca="1" si="502"/>
        <v/>
      </c>
      <c r="VTV249" s="125" t="str">
        <f t="shared" ca="1" si="502"/>
        <v/>
      </c>
      <c r="VTW249" s="125" t="str">
        <f t="shared" ca="1" si="502"/>
        <v/>
      </c>
      <c r="VTX249" s="125" t="str">
        <f t="shared" ca="1" si="502"/>
        <v/>
      </c>
      <c r="VTY249" s="125" t="str">
        <f t="shared" ca="1" si="502"/>
        <v/>
      </c>
      <c r="VTZ249" s="125" t="str">
        <f t="shared" ca="1" si="502"/>
        <v/>
      </c>
      <c r="VUA249" s="125" t="str">
        <f t="shared" ca="1" si="502"/>
        <v/>
      </c>
      <c r="VUB249" s="125" t="str">
        <f t="shared" ca="1" si="502"/>
        <v/>
      </c>
      <c r="VUC249" s="125" t="str">
        <f t="shared" ca="1" si="502"/>
        <v/>
      </c>
      <c r="VUD249" s="125" t="str">
        <f t="shared" ca="1" si="502"/>
        <v/>
      </c>
      <c r="VUE249" s="125" t="str">
        <f t="shared" ca="1" si="502"/>
        <v/>
      </c>
      <c r="VUF249" s="125" t="str">
        <f t="shared" ca="1" si="502"/>
        <v/>
      </c>
      <c r="VUG249" s="125" t="str">
        <f t="shared" ref="VUG249:VWR249" ca="1" si="503">IFERROR(INDEX(UNSPSCDes,MATCH(INDIRECT(ADDRESS(ROW(),COLUMN()-1,4)),UNSPSCCode,0)),"")</f>
        <v/>
      </c>
      <c r="VUH249" s="125" t="str">
        <f t="shared" ca="1" si="503"/>
        <v/>
      </c>
      <c r="VUI249" s="125" t="str">
        <f t="shared" ca="1" si="503"/>
        <v/>
      </c>
      <c r="VUJ249" s="125" t="str">
        <f t="shared" ca="1" si="503"/>
        <v/>
      </c>
      <c r="VUK249" s="125" t="str">
        <f t="shared" ca="1" si="503"/>
        <v/>
      </c>
      <c r="VUL249" s="125" t="str">
        <f t="shared" ca="1" si="503"/>
        <v/>
      </c>
      <c r="VUM249" s="125" t="str">
        <f t="shared" ca="1" si="503"/>
        <v/>
      </c>
      <c r="VUN249" s="125" t="str">
        <f t="shared" ca="1" si="503"/>
        <v/>
      </c>
      <c r="VUO249" s="125" t="str">
        <f t="shared" ca="1" si="503"/>
        <v/>
      </c>
      <c r="VUP249" s="125" t="str">
        <f t="shared" ca="1" si="503"/>
        <v/>
      </c>
      <c r="VUQ249" s="125" t="str">
        <f t="shared" ca="1" si="503"/>
        <v/>
      </c>
      <c r="VUR249" s="125" t="str">
        <f t="shared" ca="1" si="503"/>
        <v/>
      </c>
      <c r="VUS249" s="125" t="str">
        <f t="shared" ca="1" si="503"/>
        <v/>
      </c>
      <c r="VUT249" s="125" t="str">
        <f t="shared" ca="1" si="503"/>
        <v/>
      </c>
      <c r="VUU249" s="125" t="str">
        <f t="shared" ca="1" si="503"/>
        <v/>
      </c>
      <c r="VUV249" s="125" t="str">
        <f t="shared" ca="1" si="503"/>
        <v/>
      </c>
      <c r="VUW249" s="125" t="str">
        <f t="shared" ca="1" si="503"/>
        <v/>
      </c>
      <c r="VUX249" s="125" t="str">
        <f t="shared" ca="1" si="503"/>
        <v/>
      </c>
      <c r="VUY249" s="125" t="str">
        <f t="shared" ca="1" si="503"/>
        <v/>
      </c>
      <c r="VUZ249" s="125" t="str">
        <f t="shared" ca="1" si="503"/>
        <v/>
      </c>
      <c r="VVA249" s="125" t="str">
        <f t="shared" ca="1" si="503"/>
        <v/>
      </c>
      <c r="VVB249" s="125" t="str">
        <f t="shared" ca="1" si="503"/>
        <v/>
      </c>
      <c r="VVC249" s="125" t="str">
        <f t="shared" ca="1" si="503"/>
        <v/>
      </c>
      <c r="VVD249" s="125" t="str">
        <f t="shared" ca="1" si="503"/>
        <v/>
      </c>
      <c r="VVE249" s="125" t="str">
        <f t="shared" ca="1" si="503"/>
        <v/>
      </c>
      <c r="VVF249" s="125" t="str">
        <f t="shared" ca="1" si="503"/>
        <v/>
      </c>
      <c r="VVG249" s="125" t="str">
        <f t="shared" ca="1" si="503"/>
        <v/>
      </c>
      <c r="VVH249" s="125" t="str">
        <f t="shared" ca="1" si="503"/>
        <v/>
      </c>
      <c r="VVI249" s="125" t="str">
        <f t="shared" ca="1" si="503"/>
        <v/>
      </c>
      <c r="VVJ249" s="125" t="str">
        <f t="shared" ca="1" si="503"/>
        <v/>
      </c>
      <c r="VVK249" s="125" t="str">
        <f t="shared" ca="1" si="503"/>
        <v/>
      </c>
      <c r="VVL249" s="125" t="str">
        <f t="shared" ca="1" si="503"/>
        <v/>
      </c>
      <c r="VVM249" s="125" t="str">
        <f t="shared" ca="1" si="503"/>
        <v/>
      </c>
      <c r="VVN249" s="125" t="str">
        <f t="shared" ca="1" si="503"/>
        <v/>
      </c>
      <c r="VVO249" s="125" t="str">
        <f t="shared" ca="1" si="503"/>
        <v/>
      </c>
      <c r="VVP249" s="125" t="str">
        <f t="shared" ca="1" si="503"/>
        <v/>
      </c>
      <c r="VVQ249" s="125" t="str">
        <f t="shared" ca="1" si="503"/>
        <v/>
      </c>
      <c r="VVR249" s="125" t="str">
        <f t="shared" ca="1" si="503"/>
        <v/>
      </c>
      <c r="VVS249" s="125" t="str">
        <f t="shared" ca="1" si="503"/>
        <v/>
      </c>
      <c r="VVT249" s="125" t="str">
        <f t="shared" ca="1" si="503"/>
        <v/>
      </c>
      <c r="VVU249" s="125" t="str">
        <f t="shared" ca="1" si="503"/>
        <v/>
      </c>
      <c r="VVV249" s="125" t="str">
        <f t="shared" ca="1" si="503"/>
        <v/>
      </c>
      <c r="VVW249" s="125" t="str">
        <f t="shared" ca="1" si="503"/>
        <v/>
      </c>
      <c r="VVX249" s="125" t="str">
        <f t="shared" ca="1" si="503"/>
        <v/>
      </c>
      <c r="VVY249" s="125" t="str">
        <f t="shared" ca="1" si="503"/>
        <v/>
      </c>
      <c r="VVZ249" s="125" t="str">
        <f t="shared" ca="1" si="503"/>
        <v/>
      </c>
      <c r="VWA249" s="125" t="str">
        <f t="shared" ca="1" si="503"/>
        <v/>
      </c>
      <c r="VWB249" s="125" t="str">
        <f t="shared" ca="1" si="503"/>
        <v/>
      </c>
      <c r="VWC249" s="125" t="str">
        <f t="shared" ca="1" si="503"/>
        <v/>
      </c>
      <c r="VWD249" s="125" t="str">
        <f t="shared" ca="1" si="503"/>
        <v/>
      </c>
      <c r="VWE249" s="125" t="str">
        <f t="shared" ca="1" si="503"/>
        <v/>
      </c>
      <c r="VWF249" s="125" t="str">
        <f t="shared" ca="1" si="503"/>
        <v/>
      </c>
      <c r="VWG249" s="125" t="str">
        <f t="shared" ca="1" si="503"/>
        <v/>
      </c>
      <c r="VWH249" s="125" t="str">
        <f t="shared" ca="1" si="503"/>
        <v/>
      </c>
      <c r="VWI249" s="125" t="str">
        <f t="shared" ca="1" si="503"/>
        <v/>
      </c>
      <c r="VWJ249" s="125" t="str">
        <f t="shared" ca="1" si="503"/>
        <v/>
      </c>
      <c r="VWK249" s="125" t="str">
        <f t="shared" ca="1" si="503"/>
        <v/>
      </c>
      <c r="VWL249" s="125" t="str">
        <f t="shared" ca="1" si="503"/>
        <v/>
      </c>
      <c r="VWM249" s="125" t="str">
        <f t="shared" ca="1" si="503"/>
        <v/>
      </c>
      <c r="VWN249" s="125" t="str">
        <f t="shared" ca="1" si="503"/>
        <v/>
      </c>
      <c r="VWO249" s="125" t="str">
        <f t="shared" ca="1" si="503"/>
        <v/>
      </c>
      <c r="VWP249" s="125" t="str">
        <f t="shared" ca="1" si="503"/>
        <v/>
      </c>
      <c r="VWQ249" s="125" t="str">
        <f t="shared" ca="1" si="503"/>
        <v/>
      </c>
      <c r="VWR249" s="125" t="str">
        <f t="shared" ca="1" si="503"/>
        <v/>
      </c>
      <c r="VWS249" s="125" t="str">
        <f t="shared" ref="VWS249:VZD249" ca="1" si="504">IFERROR(INDEX(UNSPSCDes,MATCH(INDIRECT(ADDRESS(ROW(),COLUMN()-1,4)),UNSPSCCode,0)),"")</f>
        <v/>
      </c>
      <c r="VWT249" s="125" t="str">
        <f t="shared" ca="1" si="504"/>
        <v/>
      </c>
      <c r="VWU249" s="125" t="str">
        <f t="shared" ca="1" si="504"/>
        <v/>
      </c>
      <c r="VWV249" s="125" t="str">
        <f t="shared" ca="1" si="504"/>
        <v/>
      </c>
      <c r="VWW249" s="125" t="str">
        <f t="shared" ca="1" si="504"/>
        <v/>
      </c>
      <c r="VWX249" s="125" t="str">
        <f t="shared" ca="1" si="504"/>
        <v/>
      </c>
      <c r="VWY249" s="125" t="str">
        <f t="shared" ca="1" si="504"/>
        <v/>
      </c>
      <c r="VWZ249" s="125" t="str">
        <f t="shared" ca="1" si="504"/>
        <v/>
      </c>
      <c r="VXA249" s="125" t="str">
        <f t="shared" ca="1" si="504"/>
        <v/>
      </c>
      <c r="VXB249" s="125" t="str">
        <f t="shared" ca="1" si="504"/>
        <v/>
      </c>
      <c r="VXC249" s="125" t="str">
        <f t="shared" ca="1" si="504"/>
        <v/>
      </c>
      <c r="VXD249" s="125" t="str">
        <f t="shared" ca="1" si="504"/>
        <v/>
      </c>
      <c r="VXE249" s="125" t="str">
        <f t="shared" ca="1" si="504"/>
        <v/>
      </c>
      <c r="VXF249" s="125" t="str">
        <f t="shared" ca="1" si="504"/>
        <v/>
      </c>
      <c r="VXG249" s="125" t="str">
        <f t="shared" ca="1" si="504"/>
        <v/>
      </c>
      <c r="VXH249" s="125" t="str">
        <f t="shared" ca="1" si="504"/>
        <v/>
      </c>
      <c r="VXI249" s="125" t="str">
        <f t="shared" ca="1" si="504"/>
        <v/>
      </c>
      <c r="VXJ249" s="125" t="str">
        <f t="shared" ca="1" si="504"/>
        <v/>
      </c>
      <c r="VXK249" s="125" t="str">
        <f t="shared" ca="1" si="504"/>
        <v/>
      </c>
      <c r="VXL249" s="125" t="str">
        <f t="shared" ca="1" si="504"/>
        <v/>
      </c>
      <c r="VXM249" s="125" t="str">
        <f t="shared" ca="1" si="504"/>
        <v/>
      </c>
      <c r="VXN249" s="125" t="str">
        <f t="shared" ca="1" si="504"/>
        <v/>
      </c>
      <c r="VXO249" s="125" t="str">
        <f t="shared" ca="1" si="504"/>
        <v/>
      </c>
      <c r="VXP249" s="125" t="str">
        <f t="shared" ca="1" si="504"/>
        <v/>
      </c>
      <c r="VXQ249" s="125" t="str">
        <f t="shared" ca="1" si="504"/>
        <v/>
      </c>
      <c r="VXR249" s="125" t="str">
        <f t="shared" ca="1" si="504"/>
        <v/>
      </c>
      <c r="VXS249" s="125" t="str">
        <f t="shared" ca="1" si="504"/>
        <v/>
      </c>
      <c r="VXT249" s="125" t="str">
        <f t="shared" ca="1" si="504"/>
        <v/>
      </c>
      <c r="VXU249" s="125" t="str">
        <f t="shared" ca="1" si="504"/>
        <v/>
      </c>
      <c r="VXV249" s="125" t="str">
        <f t="shared" ca="1" si="504"/>
        <v/>
      </c>
      <c r="VXW249" s="125" t="str">
        <f t="shared" ca="1" si="504"/>
        <v/>
      </c>
      <c r="VXX249" s="125" t="str">
        <f t="shared" ca="1" si="504"/>
        <v/>
      </c>
      <c r="VXY249" s="125" t="str">
        <f t="shared" ca="1" si="504"/>
        <v/>
      </c>
      <c r="VXZ249" s="125" t="str">
        <f t="shared" ca="1" si="504"/>
        <v/>
      </c>
      <c r="VYA249" s="125" t="str">
        <f t="shared" ca="1" si="504"/>
        <v/>
      </c>
      <c r="VYB249" s="125" t="str">
        <f t="shared" ca="1" si="504"/>
        <v/>
      </c>
      <c r="VYC249" s="125" t="str">
        <f t="shared" ca="1" si="504"/>
        <v/>
      </c>
      <c r="VYD249" s="125" t="str">
        <f t="shared" ca="1" si="504"/>
        <v/>
      </c>
      <c r="VYE249" s="125" t="str">
        <f t="shared" ca="1" si="504"/>
        <v/>
      </c>
      <c r="VYF249" s="125" t="str">
        <f t="shared" ca="1" si="504"/>
        <v/>
      </c>
      <c r="VYG249" s="125" t="str">
        <f t="shared" ca="1" si="504"/>
        <v/>
      </c>
      <c r="VYH249" s="125" t="str">
        <f t="shared" ca="1" si="504"/>
        <v/>
      </c>
      <c r="VYI249" s="125" t="str">
        <f t="shared" ca="1" si="504"/>
        <v/>
      </c>
      <c r="VYJ249" s="125" t="str">
        <f t="shared" ca="1" si="504"/>
        <v/>
      </c>
      <c r="VYK249" s="125" t="str">
        <f t="shared" ca="1" si="504"/>
        <v/>
      </c>
      <c r="VYL249" s="125" t="str">
        <f t="shared" ca="1" si="504"/>
        <v/>
      </c>
      <c r="VYM249" s="125" t="str">
        <f t="shared" ca="1" si="504"/>
        <v/>
      </c>
      <c r="VYN249" s="125" t="str">
        <f t="shared" ca="1" si="504"/>
        <v/>
      </c>
      <c r="VYO249" s="125" t="str">
        <f t="shared" ca="1" si="504"/>
        <v/>
      </c>
      <c r="VYP249" s="125" t="str">
        <f t="shared" ca="1" si="504"/>
        <v/>
      </c>
      <c r="VYQ249" s="125" t="str">
        <f t="shared" ca="1" si="504"/>
        <v/>
      </c>
      <c r="VYR249" s="125" t="str">
        <f t="shared" ca="1" si="504"/>
        <v/>
      </c>
      <c r="VYS249" s="125" t="str">
        <f t="shared" ca="1" si="504"/>
        <v/>
      </c>
      <c r="VYT249" s="125" t="str">
        <f t="shared" ca="1" si="504"/>
        <v/>
      </c>
      <c r="VYU249" s="125" t="str">
        <f t="shared" ca="1" si="504"/>
        <v/>
      </c>
      <c r="VYV249" s="125" t="str">
        <f t="shared" ca="1" si="504"/>
        <v/>
      </c>
      <c r="VYW249" s="125" t="str">
        <f t="shared" ca="1" si="504"/>
        <v/>
      </c>
      <c r="VYX249" s="125" t="str">
        <f t="shared" ca="1" si="504"/>
        <v/>
      </c>
      <c r="VYY249" s="125" t="str">
        <f t="shared" ca="1" si="504"/>
        <v/>
      </c>
      <c r="VYZ249" s="125" t="str">
        <f t="shared" ca="1" si="504"/>
        <v/>
      </c>
      <c r="VZA249" s="125" t="str">
        <f t="shared" ca="1" si="504"/>
        <v/>
      </c>
      <c r="VZB249" s="125" t="str">
        <f t="shared" ca="1" si="504"/>
        <v/>
      </c>
      <c r="VZC249" s="125" t="str">
        <f t="shared" ca="1" si="504"/>
        <v/>
      </c>
      <c r="VZD249" s="125" t="str">
        <f t="shared" ca="1" si="504"/>
        <v/>
      </c>
      <c r="VZE249" s="125" t="str">
        <f t="shared" ref="VZE249:WBP249" ca="1" si="505">IFERROR(INDEX(UNSPSCDes,MATCH(INDIRECT(ADDRESS(ROW(),COLUMN()-1,4)),UNSPSCCode,0)),"")</f>
        <v/>
      </c>
      <c r="VZF249" s="125" t="str">
        <f t="shared" ca="1" si="505"/>
        <v/>
      </c>
      <c r="VZG249" s="125" t="str">
        <f t="shared" ca="1" si="505"/>
        <v/>
      </c>
      <c r="VZH249" s="125" t="str">
        <f t="shared" ca="1" si="505"/>
        <v/>
      </c>
      <c r="VZI249" s="125" t="str">
        <f t="shared" ca="1" si="505"/>
        <v/>
      </c>
      <c r="VZJ249" s="125" t="str">
        <f t="shared" ca="1" si="505"/>
        <v/>
      </c>
      <c r="VZK249" s="125" t="str">
        <f t="shared" ca="1" si="505"/>
        <v/>
      </c>
      <c r="VZL249" s="125" t="str">
        <f t="shared" ca="1" si="505"/>
        <v/>
      </c>
      <c r="VZM249" s="125" t="str">
        <f t="shared" ca="1" si="505"/>
        <v/>
      </c>
      <c r="VZN249" s="125" t="str">
        <f t="shared" ca="1" si="505"/>
        <v/>
      </c>
      <c r="VZO249" s="125" t="str">
        <f t="shared" ca="1" si="505"/>
        <v/>
      </c>
      <c r="VZP249" s="125" t="str">
        <f t="shared" ca="1" si="505"/>
        <v/>
      </c>
      <c r="VZQ249" s="125" t="str">
        <f t="shared" ca="1" si="505"/>
        <v/>
      </c>
      <c r="VZR249" s="125" t="str">
        <f t="shared" ca="1" si="505"/>
        <v/>
      </c>
      <c r="VZS249" s="125" t="str">
        <f t="shared" ca="1" si="505"/>
        <v/>
      </c>
      <c r="VZT249" s="125" t="str">
        <f t="shared" ca="1" si="505"/>
        <v/>
      </c>
      <c r="VZU249" s="125" t="str">
        <f t="shared" ca="1" si="505"/>
        <v/>
      </c>
      <c r="VZV249" s="125" t="str">
        <f t="shared" ca="1" si="505"/>
        <v/>
      </c>
      <c r="VZW249" s="125" t="str">
        <f t="shared" ca="1" si="505"/>
        <v/>
      </c>
      <c r="VZX249" s="125" t="str">
        <f t="shared" ca="1" si="505"/>
        <v/>
      </c>
      <c r="VZY249" s="125" t="str">
        <f t="shared" ca="1" si="505"/>
        <v/>
      </c>
      <c r="VZZ249" s="125" t="str">
        <f t="shared" ca="1" si="505"/>
        <v/>
      </c>
      <c r="WAA249" s="125" t="str">
        <f t="shared" ca="1" si="505"/>
        <v/>
      </c>
      <c r="WAB249" s="125" t="str">
        <f t="shared" ca="1" si="505"/>
        <v/>
      </c>
      <c r="WAC249" s="125" t="str">
        <f t="shared" ca="1" si="505"/>
        <v/>
      </c>
      <c r="WAD249" s="125" t="str">
        <f t="shared" ca="1" si="505"/>
        <v/>
      </c>
      <c r="WAE249" s="125" t="str">
        <f t="shared" ca="1" si="505"/>
        <v/>
      </c>
      <c r="WAF249" s="125" t="str">
        <f t="shared" ca="1" si="505"/>
        <v/>
      </c>
      <c r="WAG249" s="125" t="str">
        <f t="shared" ca="1" si="505"/>
        <v/>
      </c>
      <c r="WAH249" s="125" t="str">
        <f t="shared" ca="1" si="505"/>
        <v/>
      </c>
      <c r="WAI249" s="125" t="str">
        <f t="shared" ca="1" si="505"/>
        <v/>
      </c>
      <c r="WAJ249" s="125" t="str">
        <f t="shared" ca="1" si="505"/>
        <v/>
      </c>
      <c r="WAK249" s="125" t="str">
        <f t="shared" ca="1" si="505"/>
        <v/>
      </c>
      <c r="WAL249" s="125" t="str">
        <f t="shared" ca="1" si="505"/>
        <v/>
      </c>
      <c r="WAM249" s="125" t="str">
        <f t="shared" ca="1" si="505"/>
        <v/>
      </c>
      <c r="WAN249" s="125" t="str">
        <f t="shared" ca="1" si="505"/>
        <v/>
      </c>
      <c r="WAO249" s="125" t="str">
        <f t="shared" ca="1" si="505"/>
        <v/>
      </c>
      <c r="WAP249" s="125" t="str">
        <f t="shared" ca="1" si="505"/>
        <v/>
      </c>
      <c r="WAQ249" s="125" t="str">
        <f t="shared" ca="1" si="505"/>
        <v/>
      </c>
      <c r="WAR249" s="125" t="str">
        <f t="shared" ca="1" si="505"/>
        <v/>
      </c>
      <c r="WAS249" s="125" t="str">
        <f t="shared" ca="1" si="505"/>
        <v/>
      </c>
      <c r="WAT249" s="125" t="str">
        <f t="shared" ca="1" si="505"/>
        <v/>
      </c>
      <c r="WAU249" s="125" t="str">
        <f t="shared" ca="1" si="505"/>
        <v/>
      </c>
      <c r="WAV249" s="125" t="str">
        <f t="shared" ca="1" si="505"/>
        <v/>
      </c>
      <c r="WAW249" s="125" t="str">
        <f t="shared" ca="1" si="505"/>
        <v/>
      </c>
      <c r="WAX249" s="125" t="str">
        <f t="shared" ca="1" si="505"/>
        <v/>
      </c>
      <c r="WAY249" s="125" t="str">
        <f t="shared" ca="1" si="505"/>
        <v/>
      </c>
      <c r="WAZ249" s="125" t="str">
        <f t="shared" ca="1" si="505"/>
        <v/>
      </c>
      <c r="WBA249" s="125" t="str">
        <f t="shared" ca="1" si="505"/>
        <v/>
      </c>
      <c r="WBB249" s="125" t="str">
        <f t="shared" ca="1" si="505"/>
        <v/>
      </c>
      <c r="WBC249" s="125" t="str">
        <f t="shared" ca="1" si="505"/>
        <v/>
      </c>
      <c r="WBD249" s="125" t="str">
        <f t="shared" ca="1" si="505"/>
        <v/>
      </c>
      <c r="WBE249" s="125" t="str">
        <f t="shared" ca="1" si="505"/>
        <v/>
      </c>
      <c r="WBF249" s="125" t="str">
        <f t="shared" ca="1" si="505"/>
        <v/>
      </c>
      <c r="WBG249" s="125" t="str">
        <f t="shared" ca="1" si="505"/>
        <v/>
      </c>
      <c r="WBH249" s="125" t="str">
        <f t="shared" ca="1" si="505"/>
        <v/>
      </c>
      <c r="WBI249" s="125" t="str">
        <f t="shared" ca="1" si="505"/>
        <v/>
      </c>
      <c r="WBJ249" s="125" t="str">
        <f t="shared" ca="1" si="505"/>
        <v/>
      </c>
      <c r="WBK249" s="125" t="str">
        <f t="shared" ca="1" si="505"/>
        <v/>
      </c>
      <c r="WBL249" s="125" t="str">
        <f t="shared" ca="1" si="505"/>
        <v/>
      </c>
      <c r="WBM249" s="125" t="str">
        <f t="shared" ca="1" si="505"/>
        <v/>
      </c>
      <c r="WBN249" s="125" t="str">
        <f t="shared" ca="1" si="505"/>
        <v/>
      </c>
      <c r="WBO249" s="125" t="str">
        <f t="shared" ca="1" si="505"/>
        <v/>
      </c>
      <c r="WBP249" s="125" t="str">
        <f t="shared" ca="1" si="505"/>
        <v/>
      </c>
      <c r="WBQ249" s="125" t="str">
        <f t="shared" ref="WBQ249:WEB249" ca="1" si="506">IFERROR(INDEX(UNSPSCDes,MATCH(INDIRECT(ADDRESS(ROW(),COLUMN()-1,4)),UNSPSCCode,0)),"")</f>
        <v/>
      </c>
      <c r="WBR249" s="125" t="str">
        <f t="shared" ca="1" si="506"/>
        <v/>
      </c>
      <c r="WBS249" s="125" t="str">
        <f t="shared" ca="1" si="506"/>
        <v/>
      </c>
      <c r="WBT249" s="125" t="str">
        <f t="shared" ca="1" si="506"/>
        <v/>
      </c>
      <c r="WBU249" s="125" t="str">
        <f t="shared" ca="1" si="506"/>
        <v/>
      </c>
      <c r="WBV249" s="125" t="str">
        <f t="shared" ca="1" si="506"/>
        <v/>
      </c>
      <c r="WBW249" s="125" t="str">
        <f t="shared" ca="1" si="506"/>
        <v/>
      </c>
      <c r="WBX249" s="125" t="str">
        <f t="shared" ca="1" si="506"/>
        <v/>
      </c>
      <c r="WBY249" s="125" t="str">
        <f t="shared" ca="1" si="506"/>
        <v/>
      </c>
      <c r="WBZ249" s="125" t="str">
        <f t="shared" ca="1" si="506"/>
        <v/>
      </c>
      <c r="WCA249" s="125" t="str">
        <f t="shared" ca="1" si="506"/>
        <v/>
      </c>
      <c r="WCB249" s="125" t="str">
        <f t="shared" ca="1" si="506"/>
        <v/>
      </c>
      <c r="WCC249" s="125" t="str">
        <f t="shared" ca="1" si="506"/>
        <v/>
      </c>
      <c r="WCD249" s="125" t="str">
        <f t="shared" ca="1" si="506"/>
        <v/>
      </c>
      <c r="WCE249" s="125" t="str">
        <f t="shared" ca="1" si="506"/>
        <v/>
      </c>
      <c r="WCF249" s="125" t="str">
        <f t="shared" ca="1" si="506"/>
        <v/>
      </c>
      <c r="WCG249" s="125" t="str">
        <f t="shared" ca="1" si="506"/>
        <v/>
      </c>
      <c r="WCH249" s="125" t="str">
        <f t="shared" ca="1" si="506"/>
        <v/>
      </c>
      <c r="WCI249" s="125" t="str">
        <f t="shared" ca="1" si="506"/>
        <v/>
      </c>
      <c r="WCJ249" s="125" t="str">
        <f t="shared" ca="1" si="506"/>
        <v/>
      </c>
      <c r="WCK249" s="125" t="str">
        <f t="shared" ca="1" si="506"/>
        <v/>
      </c>
      <c r="WCL249" s="125" t="str">
        <f t="shared" ca="1" si="506"/>
        <v/>
      </c>
      <c r="WCM249" s="125" t="str">
        <f t="shared" ca="1" si="506"/>
        <v/>
      </c>
      <c r="WCN249" s="125" t="str">
        <f t="shared" ca="1" si="506"/>
        <v/>
      </c>
      <c r="WCO249" s="125" t="str">
        <f t="shared" ca="1" si="506"/>
        <v/>
      </c>
      <c r="WCP249" s="125" t="str">
        <f t="shared" ca="1" si="506"/>
        <v/>
      </c>
      <c r="WCQ249" s="125" t="str">
        <f t="shared" ca="1" si="506"/>
        <v/>
      </c>
      <c r="WCR249" s="125" t="str">
        <f t="shared" ca="1" si="506"/>
        <v/>
      </c>
      <c r="WCS249" s="125" t="str">
        <f t="shared" ca="1" si="506"/>
        <v/>
      </c>
      <c r="WCT249" s="125" t="str">
        <f t="shared" ca="1" si="506"/>
        <v/>
      </c>
      <c r="WCU249" s="125" t="str">
        <f t="shared" ca="1" si="506"/>
        <v/>
      </c>
      <c r="WCV249" s="125" t="str">
        <f t="shared" ca="1" si="506"/>
        <v/>
      </c>
      <c r="WCW249" s="125" t="str">
        <f t="shared" ca="1" si="506"/>
        <v/>
      </c>
      <c r="WCX249" s="125" t="str">
        <f t="shared" ca="1" si="506"/>
        <v/>
      </c>
      <c r="WCY249" s="125" t="str">
        <f t="shared" ca="1" si="506"/>
        <v/>
      </c>
      <c r="WCZ249" s="125" t="str">
        <f t="shared" ca="1" si="506"/>
        <v/>
      </c>
      <c r="WDA249" s="125" t="str">
        <f t="shared" ca="1" si="506"/>
        <v/>
      </c>
      <c r="WDB249" s="125" t="str">
        <f t="shared" ca="1" si="506"/>
        <v/>
      </c>
      <c r="WDC249" s="125" t="str">
        <f t="shared" ca="1" si="506"/>
        <v/>
      </c>
      <c r="WDD249" s="125" t="str">
        <f t="shared" ca="1" si="506"/>
        <v/>
      </c>
      <c r="WDE249" s="125" t="str">
        <f t="shared" ca="1" si="506"/>
        <v/>
      </c>
      <c r="WDF249" s="125" t="str">
        <f t="shared" ca="1" si="506"/>
        <v/>
      </c>
      <c r="WDG249" s="125" t="str">
        <f t="shared" ca="1" si="506"/>
        <v/>
      </c>
      <c r="WDH249" s="125" t="str">
        <f t="shared" ca="1" si="506"/>
        <v/>
      </c>
      <c r="WDI249" s="125" t="str">
        <f t="shared" ca="1" si="506"/>
        <v/>
      </c>
      <c r="WDJ249" s="125" t="str">
        <f t="shared" ca="1" si="506"/>
        <v/>
      </c>
      <c r="WDK249" s="125" t="str">
        <f t="shared" ca="1" si="506"/>
        <v/>
      </c>
      <c r="WDL249" s="125" t="str">
        <f t="shared" ca="1" si="506"/>
        <v/>
      </c>
      <c r="WDM249" s="125" t="str">
        <f t="shared" ca="1" si="506"/>
        <v/>
      </c>
      <c r="WDN249" s="125" t="str">
        <f t="shared" ca="1" si="506"/>
        <v/>
      </c>
      <c r="WDO249" s="125" t="str">
        <f t="shared" ca="1" si="506"/>
        <v/>
      </c>
      <c r="WDP249" s="125" t="str">
        <f t="shared" ca="1" si="506"/>
        <v/>
      </c>
      <c r="WDQ249" s="125" t="str">
        <f t="shared" ca="1" si="506"/>
        <v/>
      </c>
      <c r="WDR249" s="125" t="str">
        <f t="shared" ca="1" si="506"/>
        <v/>
      </c>
      <c r="WDS249" s="125" t="str">
        <f t="shared" ca="1" si="506"/>
        <v/>
      </c>
      <c r="WDT249" s="125" t="str">
        <f t="shared" ca="1" si="506"/>
        <v/>
      </c>
      <c r="WDU249" s="125" t="str">
        <f t="shared" ca="1" si="506"/>
        <v/>
      </c>
      <c r="WDV249" s="125" t="str">
        <f t="shared" ca="1" si="506"/>
        <v/>
      </c>
      <c r="WDW249" s="125" t="str">
        <f t="shared" ca="1" si="506"/>
        <v/>
      </c>
      <c r="WDX249" s="125" t="str">
        <f t="shared" ca="1" si="506"/>
        <v/>
      </c>
      <c r="WDY249" s="125" t="str">
        <f t="shared" ca="1" si="506"/>
        <v/>
      </c>
      <c r="WDZ249" s="125" t="str">
        <f t="shared" ca="1" si="506"/>
        <v/>
      </c>
      <c r="WEA249" s="125" t="str">
        <f t="shared" ca="1" si="506"/>
        <v/>
      </c>
      <c r="WEB249" s="125" t="str">
        <f t="shared" ca="1" si="506"/>
        <v/>
      </c>
      <c r="WEC249" s="125" t="str">
        <f t="shared" ref="WEC249:WGN249" ca="1" si="507">IFERROR(INDEX(UNSPSCDes,MATCH(INDIRECT(ADDRESS(ROW(),COLUMN()-1,4)),UNSPSCCode,0)),"")</f>
        <v/>
      </c>
      <c r="WED249" s="125" t="str">
        <f t="shared" ca="1" si="507"/>
        <v/>
      </c>
      <c r="WEE249" s="125" t="str">
        <f t="shared" ca="1" si="507"/>
        <v/>
      </c>
      <c r="WEF249" s="125" t="str">
        <f t="shared" ca="1" si="507"/>
        <v/>
      </c>
      <c r="WEG249" s="125" t="str">
        <f t="shared" ca="1" si="507"/>
        <v/>
      </c>
      <c r="WEH249" s="125" t="str">
        <f t="shared" ca="1" si="507"/>
        <v/>
      </c>
      <c r="WEI249" s="125" t="str">
        <f t="shared" ca="1" si="507"/>
        <v/>
      </c>
      <c r="WEJ249" s="125" t="str">
        <f t="shared" ca="1" si="507"/>
        <v/>
      </c>
      <c r="WEK249" s="125" t="str">
        <f t="shared" ca="1" si="507"/>
        <v/>
      </c>
      <c r="WEL249" s="125" t="str">
        <f t="shared" ca="1" si="507"/>
        <v/>
      </c>
      <c r="WEM249" s="125" t="str">
        <f t="shared" ca="1" si="507"/>
        <v/>
      </c>
      <c r="WEN249" s="125" t="str">
        <f t="shared" ca="1" si="507"/>
        <v/>
      </c>
      <c r="WEO249" s="125" t="str">
        <f t="shared" ca="1" si="507"/>
        <v/>
      </c>
      <c r="WEP249" s="125" t="str">
        <f t="shared" ca="1" si="507"/>
        <v/>
      </c>
      <c r="WEQ249" s="125" t="str">
        <f t="shared" ca="1" si="507"/>
        <v/>
      </c>
      <c r="WER249" s="125" t="str">
        <f t="shared" ca="1" si="507"/>
        <v/>
      </c>
      <c r="WES249" s="125" t="str">
        <f t="shared" ca="1" si="507"/>
        <v/>
      </c>
      <c r="WET249" s="125" t="str">
        <f t="shared" ca="1" si="507"/>
        <v/>
      </c>
      <c r="WEU249" s="125" t="str">
        <f t="shared" ca="1" si="507"/>
        <v/>
      </c>
      <c r="WEV249" s="125" t="str">
        <f t="shared" ca="1" si="507"/>
        <v/>
      </c>
      <c r="WEW249" s="125" t="str">
        <f t="shared" ca="1" si="507"/>
        <v/>
      </c>
      <c r="WEX249" s="125" t="str">
        <f t="shared" ca="1" si="507"/>
        <v/>
      </c>
      <c r="WEY249" s="125" t="str">
        <f t="shared" ca="1" si="507"/>
        <v/>
      </c>
      <c r="WEZ249" s="125" t="str">
        <f t="shared" ca="1" si="507"/>
        <v/>
      </c>
      <c r="WFA249" s="125" t="str">
        <f t="shared" ca="1" si="507"/>
        <v/>
      </c>
      <c r="WFB249" s="125" t="str">
        <f t="shared" ca="1" si="507"/>
        <v/>
      </c>
      <c r="WFC249" s="125" t="str">
        <f t="shared" ca="1" si="507"/>
        <v/>
      </c>
      <c r="WFD249" s="125" t="str">
        <f t="shared" ca="1" si="507"/>
        <v/>
      </c>
      <c r="WFE249" s="125" t="str">
        <f t="shared" ca="1" si="507"/>
        <v/>
      </c>
      <c r="WFF249" s="125" t="str">
        <f t="shared" ca="1" si="507"/>
        <v/>
      </c>
      <c r="WFG249" s="125" t="str">
        <f t="shared" ca="1" si="507"/>
        <v/>
      </c>
      <c r="WFH249" s="125" t="str">
        <f t="shared" ca="1" si="507"/>
        <v/>
      </c>
      <c r="WFI249" s="125" t="str">
        <f t="shared" ca="1" si="507"/>
        <v/>
      </c>
      <c r="WFJ249" s="125" t="str">
        <f t="shared" ca="1" si="507"/>
        <v/>
      </c>
      <c r="WFK249" s="125" t="str">
        <f t="shared" ca="1" si="507"/>
        <v/>
      </c>
      <c r="WFL249" s="125" t="str">
        <f t="shared" ca="1" si="507"/>
        <v/>
      </c>
      <c r="WFM249" s="125" t="str">
        <f t="shared" ca="1" si="507"/>
        <v/>
      </c>
      <c r="WFN249" s="125" t="str">
        <f t="shared" ca="1" si="507"/>
        <v/>
      </c>
      <c r="WFO249" s="125" t="str">
        <f t="shared" ca="1" si="507"/>
        <v/>
      </c>
      <c r="WFP249" s="125" t="str">
        <f t="shared" ca="1" si="507"/>
        <v/>
      </c>
      <c r="WFQ249" s="125" t="str">
        <f t="shared" ca="1" si="507"/>
        <v/>
      </c>
      <c r="WFR249" s="125" t="str">
        <f t="shared" ca="1" si="507"/>
        <v/>
      </c>
      <c r="WFS249" s="125" t="str">
        <f t="shared" ca="1" si="507"/>
        <v/>
      </c>
      <c r="WFT249" s="125" t="str">
        <f t="shared" ca="1" si="507"/>
        <v/>
      </c>
      <c r="WFU249" s="125" t="str">
        <f t="shared" ca="1" si="507"/>
        <v/>
      </c>
      <c r="WFV249" s="125" t="str">
        <f t="shared" ca="1" si="507"/>
        <v/>
      </c>
      <c r="WFW249" s="125" t="str">
        <f t="shared" ca="1" si="507"/>
        <v/>
      </c>
      <c r="WFX249" s="125" t="str">
        <f t="shared" ca="1" si="507"/>
        <v/>
      </c>
      <c r="WFY249" s="125" t="str">
        <f t="shared" ca="1" si="507"/>
        <v/>
      </c>
      <c r="WFZ249" s="125" t="str">
        <f t="shared" ca="1" si="507"/>
        <v/>
      </c>
      <c r="WGA249" s="125" t="str">
        <f t="shared" ca="1" si="507"/>
        <v/>
      </c>
      <c r="WGB249" s="125" t="str">
        <f t="shared" ca="1" si="507"/>
        <v/>
      </c>
      <c r="WGC249" s="125" t="str">
        <f t="shared" ca="1" si="507"/>
        <v/>
      </c>
      <c r="WGD249" s="125" t="str">
        <f t="shared" ca="1" si="507"/>
        <v/>
      </c>
      <c r="WGE249" s="125" t="str">
        <f t="shared" ca="1" si="507"/>
        <v/>
      </c>
      <c r="WGF249" s="125" t="str">
        <f t="shared" ca="1" si="507"/>
        <v/>
      </c>
      <c r="WGG249" s="125" t="str">
        <f t="shared" ca="1" si="507"/>
        <v/>
      </c>
      <c r="WGH249" s="125" t="str">
        <f t="shared" ca="1" si="507"/>
        <v/>
      </c>
      <c r="WGI249" s="125" t="str">
        <f t="shared" ca="1" si="507"/>
        <v/>
      </c>
      <c r="WGJ249" s="125" t="str">
        <f t="shared" ca="1" si="507"/>
        <v/>
      </c>
      <c r="WGK249" s="125" t="str">
        <f t="shared" ca="1" si="507"/>
        <v/>
      </c>
      <c r="WGL249" s="125" t="str">
        <f t="shared" ca="1" si="507"/>
        <v/>
      </c>
      <c r="WGM249" s="125" t="str">
        <f t="shared" ca="1" si="507"/>
        <v/>
      </c>
      <c r="WGN249" s="125" t="str">
        <f t="shared" ca="1" si="507"/>
        <v/>
      </c>
      <c r="WGO249" s="125" t="str">
        <f t="shared" ref="WGO249:WIZ249" ca="1" si="508">IFERROR(INDEX(UNSPSCDes,MATCH(INDIRECT(ADDRESS(ROW(),COLUMN()-1,4)),UNSPSCCode,0)),"")</f>
        <v/>
      </c>
      <c r="WGP249" s="125" t="str">
        <f t="shared" ca="1" si="508"/>
        <v/>
      </c>
      <c r="WGQ249" s="125" t="str">
        <f t="shared" ca="1" si="508"/>
        <v/>
      </c>
      <c r="WGR249" s="125" t="str">
        <f t="shared" ca="1" si="508"/>
        <v/>
      </c>
      <c r="WGS249" s="125" t="str">
        <f t="shared" ca="1" si="508"/>
        <v/>
      </c>
      <c r="WGT249" s="125" t="str">
        <f t="shared" ca="1" si="508"/>
        <v/>
      </c>
      <c r="WGU249" s="125" t="str">
        <f t="shared" ca="1" si="508"/>
        <v/>
      </c>
      <c r="WGV249" s="125" t="str">
        <f t="shared" ca="1" si="508"/>
        <v/>
      </c>
      <c r="WGW249" s="125" t="str">
        <f t="shared" ca="1" si="508"/>
        <v/>
      </c>
      <c r="WGX249" s="125" t="str">
        <f t="shared" ca="1" si="508"/>
        <v/>
      </c>
      <c r="WGY249" s="125" t="str">
        <f t="shared" ca="1" si="508"/>
        <v/>
      </c>
      <c r="WGZ249" s="125" t="str">
        <f t="shared" ca="1" si="508"/>
        <v/>
      </c>
      <c r="WHA249" s="125" t="str">
        <f t="shared" ca="1" si="508"/>
        <v/>
      </c>
      <c r="WHB249" s="125" t="str">
        <f t="shared" ca="1" si="508"/>
        <v/>
      </c>
      <c r="WHC249" s="125" t="str">
        <f t="shared" ca="1" si="508"/>
        <v/>
      </c>
      <c r="WHD249" s="125" t="str">
        <f t="shared" ca="1" si="508"/>
        <v/>
      </c>
      <c r="WHE249" s="125" t="str">
        <f t="shared" ca="1" si="508"/>
        <v/>
      </c>
      <c r="WHF249" s="125" t="str">
        <f t="shared" ca="1" si="508"/>
        <v/>
      </c>
      <c r="WHG249" s="125" t="str">
        <f t="shared" ca="1" si="508"/>
        <v/>
      </c>
      <c r="WHH249" s="125" t="str">
        <f t="shared" ca="1" si="508"/>
        <v/>
      </c>
      <c r="WHI249" s="125" t="str">
        <f t="shared" ca="1" si="508"/>
        <v/>
      </c>
      <c r="WHJ249" s="125" t="str">
        <f t="shared" ca="1" si="508"/>
        <v/>
      </c>
      <c r="WHK249" s="125" t="str">
        <f t="shared" ca="1" si="508"/>
        <v/>
      </c>
      <c r="WHL249" s="125" t="str">
        <f t="shared" ca="1" si="508"/>
        <v/>
      </c>
      <c r="WHM249" s="125" t="str">
        <f t="shared" ca="1" si="508"/>
        <v/>
      </c>
      <c r="WHN249" s="125" t="str">
        <f t="shared" ca="1" si="508"/>
        <v/>
      </c>
      <c r="WHO249" s="125" t="str">
        <f t="shared" ca="1" si="508"/>
        <v/>
      </c>
      <c r="WHP249" s="125" t="str">
        <f t="shared" ca="1" si="508"/>
        <v/>
      </c>
      <c r="WHQ249" s="125" t="str">
        <f t="shared" ca="1" si="508"/>
        <v/>
      </c>
      <c r="WHR249" s="125" t="str">
        <f t="shared" ca="1" si="508"/>
        <v/>
      </c>
      <c r="WHS249" s="125" t="str">
        <f t="shared" ca="1" si="508"/>
        <v/>
      </c>
      <c r="WHT249" s="125" t="str">
        <f t="shared" ca="1" si="508"/>
        <v/>
      </c>
      <c r="WHU249" s="125" t="str">
        <f t="shared" ca="1" si="508"/>
        <v/>
      </c>
      <c r="WHV249" s="125" t="str">
        <f t="shared" ca="1" si="508"/>
        <v/>
      </c>
      <c r="WHW249" s="125" t="str">
        <f t="shared" ca="1" si="508"/>
        <v/>
      </c>
      <c r="WHX249" s="125" t="str">
        <f t="shared" ca="1" si="508"/>
        <v/>
      </c>
      <c r="WHY249" s="125" t="str">
        <f t="shared" ca="1" si="508"/>
        <v/>
      </c>
      <c r="WHZ249" s="125" t="str">
        <f t="shared" ca="1" si="508"/>
        <v/>
      </c>
      <c r="WIA249" s="125" t="str">
        <f t="shared" ca="1" si="508"/>
        <v/>
      </c>
      <c r="WIB249" s="125" t="str">
        <f t="shared" ca="1" si="508"/>
        <v/>
      </c>
      <c r="WIC249" s="125" t="str">
        <f t="shared" ca="1" si="508"/>
        <v/>
      </c>
      <c r="WID249" s="125" t="str">
        <f t="shared" ca="1" si="508"/>
        <v/>
      </c>
      <c r="WIE249" s="125" t="str">
        <f t="shared" ca="1" si="508"/>
        <v/>
      </c>
      <c r="WIF249" s="125" t="str">
        <f t="shared" ca="1" si="508"/>
        <v/>
      </c>
      <c r="WIG249" s="125" t="str">
        <f t="shared" ca="1" si="508"/>
        <v/>
      </c>
      <c r="WIH249" s="125" t="str">
        <f t="shared" ca="1" si="508"/>
        <v/>
      </c>
      <c r="WII249" s="125" t="str">
        <f t="shared" ca="1" si="508"/>
        <v/>
      </c>
      <c r="WIJ249" s="125" t="str">
        <f t="shared" ca="1" si="508"/>
        <v/>
      </c>
      <c r="WIK249" s="125" t="str">
        <f t="shared" ca="1" si="508"/>
        <v/>
      </c>
      <c r="WIL249" s="125" t="str">
        <f t="shared" ca="1" si="508"/>
        <v/>
      </c>
      <c r="WIM249" s="125" t="str">
        <f t="shared" ca="1" si="508"/>
        <v/>
      </c>
      <c r="WIN249" s="125" t="str">
        <f t="shared" ca="1" si="508"/>
        <v/>
      </c>
      <c r="WIO249" s="125" t="str">
        <f t="shared" ca="1" si="508"/>
        <v/>
      </c>
      <c r="WIP249" s="125" t="str">
        <f t="shared" ca="1" si="508"/>
        <v/>
      </c>
      <c r="WIQ249" s="125" t="str">
        <f t="shared" ca="1" si="508"/>
        <v/>
      </c>
      <c r="WIR249" s="125" t="str">
        <f t="shared" ca="1" si="508"/>
        <v/>
      </c>
      <c r="WIS249" s="125" t="str">
        <f t="shared" ca="1" si="508"/>
        <v/>
      </c>
      <c r="WIT249" s="125" t="str">
        <f t="shared" ca="1" si="508"/>
        <v/>
      </c>
      <c r="WIU249" s="125" t="str">
        <f t="shared" ca="1" si="508"/>
        <v/>
      </c>
      <c r="WIV249" s="125" t="str">
        <f t="shared" ca="1" si="508"/>
        <v/>
      </c>
      <c r="WIW249" s="125" t="str">
        <f t="shared" ca="1" si="508"/>
        <v/>
      </c>
      <c r="WIX249" s="125" t="str">
        <f t="shared" ca="1" si="508"/>
        <v/>
      </c>
      <c r="WIY249" s="125" t="str">
        <f t="shared" ca="1" si="508"/>
        <v/>
      </c>
      <c r="WIZ249" s="125" t="str">
        <f t="shared" ca="1" si="508"/>
        <v/>
      </c>
      <c r="WJA249" s="125" t="str">
        <f t="shared" ref="WJA249:WLL249" ca="1" si="509">IFERROR(INDEX(UNSPSCDes,MATCH(INDIRECT(ADDRESS(ROW(),COLUMN()-1,4)),UNSPSCCode,0)),"")</f>
        <v/>
      </c>
      <c r="WJB249" s="125" t="str">
        <f t="shared" ca="1" si="509"/>
        <v/>
      </c>
      <c r="WJC249" s="125" t="str">
        <f t="shared" ca="1" si="509"/>
        <v/>
      </c>
      <c r="WJD249" s="125" t="str">
        <f t="shared" ca="1" si="509"/>
        <v/>
      </c>
      <c r="WJE249" s="125" t="str">
        <f t="shared" ca="1" si="509"/>
        <v/>
      </c>
      <c r="WJF249" s="125" t="str">
        <f t="shared" ca="1" si="509"/>
        <v/>
      </c>
      <c r="WJG249" s="125" t="str">
        <f t="shared" ca="1" si="509"/>
        <v/>
      </c>
      <c r="WJH249" s="125" t="str">
        <f t="shared" ca="1" si="509"/>
        <v/>
      </c>
      <c r="WJI249" s="125" t="str">
        <f t="shared" ca="1" si="509"/>
        <v/>
      </c>
      <c r="WJJ249" s="125" t="str">
        <f t="shared" ca="1" si="509"/>
        <v/>
      </c>
      <c r="WJK249" s="125" t="str">
        <f t="shared" ca="1" si="509"/>
        <v/>
      </c>
      <c r="WJL249" s="125" t="str">
        <f t="shared" ca="1" si="509"/>
        <v/>
      </c>
      <c r="WJM249" s="125" t="str">
        <f t="shared" ca="1" si="509"/>
        <v/>
      </c>
      <c r="WJN249" s="125" t="str">
        <f t="shared" ca="1" si="509"/>
        <v/>
      </c>
      <c r="WJO249" s="125" t="str">
        <f t="shared" ca="1" si="509"/>
        <v/>
      </c>
      <c r="WJP249" s="125" t="str">
        <f t="shared" ca="1" si="509"/>
        <v/>
      </c>
      <c r="WJQ249" s="125" t="str">
        <f t="shared" ca="1" si="509"/>
        <v/>
      </c>
      <c r="WJR249" s="125" t="str">
        <f t="shared" ca="1" si="509"/>
        <v/>
      </c>
      <c r="WJS249" s="125" t="str">
        <f t="shared" ca="1" si="509"/>
        <v/>
      </c>
      <c r="WJT249" s="125" t="str">
        <f t="shared" ca="1" si="509"/>
        <v/>
      </c>
      <c r="WJU249" s="125" t="str">
        <f t="shared" ca="1" si="509"/>
        <v/>
      </c>
      <c r="WJV249" s="125" t="str">
        <f t="shared" ca="1" si="509"/>
        <v/>
      </c>
      <c r="WJW249" s="125" t="str">
        <f t="shared" ca="1" si="509"/>
        <v/>
      </c>
      <c r="WJX249" s="125" t="str">
        <f t="shared" ca="1" si="509"/>
        <v/>
      </c>
      <c r="WJY249" s="125" t="str">
        <f t="shared" ca="1" si="509"/>
        <v/>
      </c>
      <c r="WJZ249" s="125" t="str">
        <f t="shared" ca="1" si="509"/>
        <v/>
      </c>
      <c r="WKA249" s="125" t="str">
        <f t="shared" ca="1" si="509"/>
        <v/>
      </c>
      <c r="WKB249" s="125" t="str">
        <f t="shared" ca="1" si="509"/>
        <v/>
      </c>
      <c r="WKC249" s="125" t="str">
        <f t="shared" ca="1" si="509"/>
        <v/>
      </c>
      <c r="WKD249" s="125" t="str">
        <f t="shared" ca="1" si="509"/>
        <v/>
      </c>
      <c r="WKE249" s="125" t="str">
        <f t="shared" ca="1" si="509"/>
        <v/>
      </c>
      <c r="WKF249" s="125" t="str">
        <f t="shared" ca="1" si="509"/>
        <v/>
      </c>
      <c r="WKG249" s="125" t="str">
        <f t="shared" ca="1" si="509"/>
        <v/>
      </c>
      <c r="WKH249" s="125" t="str">
        <f t="shared" ca="1" si="509"/>
        <v/>
      </c>
      <c r="WKI249" s="125" t="str">
        <f t="shared" ca="1" si="509"/>
        <v/>
      </c>
      <c r="WKJ249" s="125" t="str">
        <f t="shared" ca="1" si="509"/>
        <v/>
      </c>
      <c r="WKK249" s="125" t="str">
        <f t="shared" ca="1" si="509"/>
        <v/>
      </c>
      <c r="WKL249" s="125" t="str">
        <f t="shared" ca="1" si="509"/>
        <v/>
      </c>
      <c r="WKM249" s="125" t="str">
        <f t="shared" ca="1" si="509"/>
        <v/>
      </c>
      <c r="WKN249" s="125" t="str">
        <f t="shared" ca="1" si="509"/>
        <v/>
      </c>
      <c r="WKO249" s="125" t="str">
        <f t="shared" ca="1" si="509"/>
        <v/>
      </c>
      <c r="WKP249" s="125" t="str">
        <f t="shared" ca="1" si="509"/>
        <v/>
      </c>
      <c r="WKQ249" s="125" t="str">
        <f t="shared" ca="1" si="509"/>
        <v/>
      </c>
      <c r="WKR249" s="125" t="str">
        <f t="shared" ca="1" si="509"/>
        <v/>
      </c>
      <c r="WKS249" s="125" t="str">
        <f t="shared" ca="1" si="509"/>
        <v/>
      </c>
      <c r="WKT249" s="125" t="str">
        <f t="shared" ca="1" si="509"/>
        <v/>
      </c>
      <c r="WKU249" s="125" t="str">
        <f t="shared" ca="1" si="509"/>
        <v/>
      </c>
      <c r="WKV249" s="125" t="str">
        <f t="shared" ca="1" si="509"/>
        <v/>
      </c>
      <c r="WKW249" s="125" t="str">
        <f t="shared" ca="1" si="509"/>
        <v/>
      </c>
      <c r="WKX249" s="125" t="str">
        <f t="shared" ca="1" si="509"/>
        <v/>
      </c>
      <c r="WKY249" s="125" t="str">
        <f t="shared" ca="1" si="509"/>
        <v/>
      </c>
      <c r="WKZ249" s="125" t="str">
        <f t="shared" ca="1" si="509"/>
        <v/>
      </c>
      <c r="WLA249" s="125" t="str">
        <f t="shared" ca="1" si="509"/>
        <v/>
      </c>
      <c r="WLB249" s="125" t="str">
        <f t="shared" ca="1" si="509"/>
        <v/>
      </c>
      <c r="WLC249" s="125" t="str">
        <f t="shared" ca="1" si="509"/>
        <v/>
      </c>
      <c r="WLD249" s="125" t="str">
        <f t="shared" ca="1" si="509"/>
        <v/>
      </c>
      <c r="WLE249" s="125" t="str">
        <f t="shared" ca="1" si="509"/>
        <v/>
      </c>
      <c r="WLF249" s="125" t="str">
        <f t="shared" ca="1" si="509"/>
        <v/>
      </c>
      <c r="WLG249" s="125" t="str">
        <f t="shared" ca="1" si="509"/>
        <v/>
      </c>
      <c r="WLH249" s="125" t="str">
        <f t="shared" ca="1" si="509"/>
        <v/>
      </c>
      <c r="WLI249" s="125" t="str">
        <f t="shared" ca="1" si="509"/>
        <v/>
      </c>
      <c r="WLJ249" s="125" t="str">
        <f t="shared" ca="1" si="509"/>
        <v/>
      </c>
      <c r="WLK249" s="125" t="str">
        <f t="shared" ca="1" si="509"/>
        <v/>
      </c>
      <c r="WLL249" s="125" t="str">
        <f t="shared" ca="1" si="509"/>
        <v/>
      </c>
      <c r="WLM249" s="125" t="str">
        <f t="shared" ref="WLM249:WNX249" ca="1" si="510">IFERROR(INDEX(UNSPSCDes,MATCH(INDIRECT(ADDRESS(ROW(),COLUMN()-1,4)),UNSPSCCode,0)),"")</f>
        <v/>
      </c>
      <c r="WLN249" s="125" t="str">
        <f t="shared" ca="1" si="510"/>
        <v/>
      </c>
      <c r="WLO249" s="125" t="str">
        <f t="shared" ca="1" si="510"/>
        <v/>
      </c>
      <c r="WLP249" s="125" t="str">
        <f t="shared" ca="1" si="510"/>
        <v/>
      </c>
      <c r="WLQ249" s="125" t="str">
        <f t="shared" ca="1" si="510"/>
        <v/>
      </c>
      <c r="WLR249" s="125" t="str">
        <f t="shared" ca="1" si="510"/>
        <v/>
      </c>
      <c r="WLS249" s="125" t="str">
        <f t="shared" ca="1" si="510"/>
        <v/>
      </c>
      <c r="WLT249" s="125" t="str">
        <f t="shared" ca="1" si="510"/>
        <v/>
      </c>
      <c r="WLU249" s="125" t="str">
        <f t="shared" ca="1" si="510"/>
        <v/>
      </c>
      <c r="WLV249" s="125" t="str">
        <f t="shared" ca="1" si="510"/>
        <v/>
      </c>
      <c r="WLW249" s="125" t="str">
        <f t="shared" ca="1" si="510"/>
        <v/>
      </c>
      <c r="WLX249" s="125" t="str">
        <f t="shared" ca="1" si="510"/>
        <v/>
      </c>
      <c r="WLY249" s="125" t="str">
        <f t="shared" ca="1" si="510"/>
        <v/>
      </c>
      <c r="WLZ249" s="125" t="str">
        <f t="shared" ca="1" si="510"/>
        <v/>
      </c>
      <c r="WMA249" s="125" t="str">
        <f t="shared" ca="1" si="510"/>
        <v/>
      </c>
      <c r="WMB249" s="125" t="str">
        <f t="shared" ca="1" si="510"/>
        <v/>
      </c>
      <c r="WMC249" s="125" t="str">
        <f t="shared" ca="1" si="510"/>
        <v/>
      </c>
      <c r="WMD249" s="125" t="str">
        <f t="shared" ca="1" si="510"/>
        <v/>
      </c>
      <c r="WME249" s="125" t="str">
        <f t="shared" ca="1" si="510"/>
        <v/>
      </c>
      <c r="WMF249" s="125" t="str">
        <f t="shared" ca="1" si="510"/>
        <v/>
      </c>
      <c r="WMG249" s="125" t="str">
        <f t="shared" ca="1" si="510"/>
        <v/>
      </c>
      <c r="WMH249" s="125" t="str">
        <f t="shared" ca="1" si="510"/>
        <v/>
      </c>
      <c r="WMI249" s="125" t="str">
        <f t="shared" ca="1" si="510"/>
        <v/>
      </c>
      <c r="WMJ249" s="125" t="str">
        <f t="shared" ca="1" si="510"/>
        <v/>
      </c>
      <c r="WMK249" s="125" t="str">
        <f t="shared" ca="1" si="510"/>
        <v/>
      </c>
      <c r="WML249" s="125" t="str">
        <f t="shared" ca="1" si="510"/>
        <v/>
      </c>
      <c r="WMM249" s="125" t="str">
        <f t="shared" ca="1" si="510"/>
        <v/>
      </c>
      <c r="WMN249" s="125" t="str">
        <f t="shared" ca="1" si="510"/>
        <v/>
      </c>
      <c r="WMO249" s="125" t="str">
        <f t="shared" ca="1" si="510"/>
        <v/>
      </c>
      <c r="WMP249" s="125" t="str">
        <f t="shared" ca="1" si="510"/>
        <v/>
      </c>
      <c r="WMQ249" s="125" t="str">
        <f t="shared" ca="1" si="510"/>
        <v/>
      </c>
      <c r="WMR249" s="125" t="str">
        <f t="shared" ca="1" si="510"/>
        <v/>
      </c>
      <c r="WMS249" s="125" t="str">
        <f t="shared" ca="1" si="510"/>
        <v/>
      </c>
      <c r="WMT249" s="125" t="str">
        <f t="shared" ca="1" si="510"/>
        <v/>
      </c>
      <c r="WMU249" s="125" t="str">
        <f t="shared" ca="1" si="510"/>
        <v/>
      </c>
      <c r="WMV249" s="125" t="str">
        <f t="shared" ca="1" si="510"/>
        <v/>
      </c>
      <c r="WMW249" s="125" t="str">
        <f t="shared" ca="1" si="510"/>
        <v/>
      </c>
      <c r="WMX249" s="125" t="str">
        <f t="shared" ca="1" si="510"/>
        <v/>
      </c>
      <c r="WMY249" s="125" t="str">
        <f t="shared" ca="1" si="510"/>
        <v/>
      </c>
      <c r="WMZ249" s="125" t="str">
        <f t="shared" ca="1" si="510"/>
        <v/>
      </c>
      <c r="WNA249" s="125" t="str">
        <f t="shared" ca="1" si="510"/>
        <v/>
      </c>
      <c r="WNB249" s="125" t="str">
        <f t="shared" ca="1" si="510"/>
        <v/>
      </c>
      <c r="WNC249" s="125" t="str">
        <f t="shared" ca="1" si="510"/>
        <v/>
      </c>
      <c r="WND249" s="125" t="str">
        <f t="shared" ca="1" si="510"/>
        <v/>
      </c>
      <c r="WNE249" s="125" t="str">
        <f t="shared" ca="1" si="510"/>
        <v/>
      </c>
      <c r="WNF249" s="125" t="str">
        <f t="shared" ca="1" si="510"/>
        <v/>
      </c>
      <c r="WNG249" s="125" t="str">
        <f t="shared" ca="1" si="510"/>
        <v/>
      </c>
      <c r="WNH249" s="125" t="str">
        <f t="shared" ca="1" si="510"/>
        <v/>
      </c>
      <c r="WNI249" s="125" t="str">
        <f t="shared" ca="1" si="510"/>
        <v/>
      </c>
      <c r="WNJ249" s="125" t="str">
        <f t="shared" ca="1" si="510"/>
        <v/>
      </c>
      <c r="WNK249" s="125" t="str">
        <f t="shared" ca="1" si="510"/>
        <v/>
      </c>
      <c r="WNL249" s="125" t="str">
        <f t="shared" ca="1" si="510"/>
        <v/>
      </c>
      <c r="WNM249" s="125" t="str">
        <f t="shared" ca="1" si="510"/>
        <v/>
      </c>
      <c r="WNN249" s="125" t="str">
        <f t="shared" ca="1" si="510"/>
        <v/>
      </c>
      <c r="WNO249" s="125" t="str">
        <f t="shared" ca="1" si="510"/>
        <v/>
      </c>
      <c r="WNP249" s="125" t="str">
        <f t="shared" ca="1" si="510"/>
        <v/>
      </c>
      <c r="WNQ249" s="125" t="str">
        <f t="shared" ca="1" si="510"/>
        <v/>
      </c>
      <c r="WNR249" s="125" t="str">
        <f t="shared" ca="1" si="510"/>
        <v/>
      </c>
      <c r="WNS249" s="125" t="str">
        <f t="shared" ca="1" si="510"/>
        <v/>
      </c>
      <c r="WNT249" s="125" t="str">
        <f t="shared" ca="1" si="510"/>
        <v/>
      </c>
      <c r="WNU249" s="125" t="str">
        <f t="shared" ca="1" si="510"/>
        <v/>
      </c>
      <c r="WNV249" s="125" t="str">
        <f t="shared" ca="1" si="510"/>
        <v/>
      </c>
      <c r="WNW249" s="125" t="str">
        <f t="shared" ca="1" si="510"/>
        <v/>
      </c>
      <c r="WNX249" s="125" t="str">
        <f t="shared" ca="1" si="510"/>
        <v/>
      </c>
      <c r="WNY249" s="125" t="str">
        <f t="shared" ref="WNY249:WQJ249" ca="1" si="511">IFERROR(INDEX(UNSPSCDes,MATCH(INDIRECT(ADDRESS(ROW(),COLUMN()-1,4)),UNSPSCCode,0)),"")</f>
        <v/>
      </c>
      <c r="WNZ249" s="125" t="str">
        <f t="shared" ca="1" si="511"/>
        <v/>
      </c>
      <c r="WOA249" s="125" t="str">
        <f t="shared" ca="1" si="511"/>
        <v/>
      </c>
      <c r="WOB249" s="125" t="str">
        <f t="shared" ca="1" si="511"/>
        <v/>
      </c>
      <c r="WOC249" s="125" t="str">
        <f t="shared" ca="1" si="511"/>
        <v/>
      </c>
      <c r="WOD249" s="125" t="str">
        <f t="shared" ca="1" si="511"/>
        <v/>
      </c>
      <c r="WOE249" s="125" t="str">
        <f t="shared" ca="1" si="511"/>
        <v/>
      </c>
      <c r="WOF249" s="125" t="str">
        <f t="shared" ca="1" si="511"/>
        <v/>
      </c>
      <c r="WOG249" s="125" t="str">
        <f t="shared" ca="1" si="511"/>
        <v/>
      </c>
      <c r="WOH249" s="125" t="str">
        <f t="shared" ca="1" si="511"/>
        <v/>
      </c>
      <c r="WOI249" s="125" t="str">
        <f t="shared" ca="1" si="511"/>
        <v/>
      </c>
      <c r="WOJ249" s="125" t="str">
        <f t="shared" ca="1" si="511"/>
        <v/>
      </c>
      <c r="WOK249" s="125" t="str">
        <f t="shared" ca="1" si="511"/>
        <v/>
      </c>
      <c r="WOL249" s="125" t="str">
        <f t="shared" ca="1" si="511"/>
        <v/>
      </c>
      <c r="WOM249" s="125" t="str">
        <f t="shared" ca="1" si="511"/>
        <v/>
      </c>
      <c r="WON249" s="125" t="str">
        <f t="shared" ca="1" si="511"/>
        <v/>
      </c>
      <c r="WOO249" s="125" t="str">
        <f t="shared" ca="1" si="511"/>
        <v/>
      </c>
      <c r="WOP249" s="125" t="str">
        <f t="shared" ca="1" si="511"/>
        <v/>
      </c>
      <c r="WOQ249" s="125" t="str">
        <f t="shared" ca="1" si="511"/>
        <v/>
      </c>
      <c r="WOR249" s="125" t="str">
        <f t="shared" ca="1" si="511"/>
        <v/>
      </c>
      <c r="WOS249" s="125" t="str">
        <f t="shared" ca="1" si="511"/>
        <v/>
      </c>
      <c r="WOT249" s="125" t="str">
        <f t="shared" ca="1" si="511"/>
        <v/>
      </c>
      <c r="WOU249" s="125" t="str">
        <f t="shared" ca="1" si="511"/>
        <v/>
      </c>
      <c r="WOV249" s="125" t="str">
        <f t="shared" ca="1" si="511"/>
        <v/>
      </c>
      <c r="WOW249" s="125" t="str">
        <f t="shared" ca="1" si="511"/>
        <v/>
      </c>
      <c r="WOX249" s="125" t="str">
        <f t="shared" ca="1" si="511"/>
        <v/>
      </c>
      <c r="WOY249" s="125" t="str">
        <f t="shared" ca="1" si="511"/>
        <v/>
      </c>
      <c r="WOZ249" s="125" t="str">
        <f t="shared" ca="1" si="511"/>
        <v/>
      </c>
      <c r="WPA249" s="125" t="str">
        <f t="shared" ca="1" si="511"/>
        <v/>
      </c>
      <c r="WPB249" s="125" t="str">
        <f t="shared" ca="1" si="511"/>
        <v/>
      </c>
      <c r="WPC249" s="125" t="str">
        <f t="shared" ca="1" si="511"/>
        <v/>
      </c>
      <c r="WPD249" s="125" t="str">
        <f t="shared" ca="1" si="511"/>
        <v/>
      </c>
      <c r="WPE249" s="125" t="str">
        <f t="shared" ca="1" si="511"/>
        <v/>
      </c>
      <c r="WPF249" s="125" t="str">
        <f t="shared" ca="1" si="511"/>
        <v/>
      </c>
      <c r="WPG249" s="125" t="str">
        <f t="shared" ca="1" si="511"/>
        <v/>
      </c>
      <c r="WPH249" s="125" t="str">
        <f t="shared" ca="1" si="511"/>
        <v/>
      </c>
      <c r="WPI249" s="125" t="str">
        <f t="shared" ca="1" si="511"/>
        <v/>
      </c>
      <c r="WPJ249" s="125" t="str">
        <f t="shared" ca="1" si="511"/>
        <v/>
      </c>
      <c r="WPK249" s="125" t="str">
        <f t="shared" ca="1" si="511"/>
        <v/>
      </c>
      <c r="WPL249" s="125" t="str">
        <f t="shared" ca="1" si="511"/>
        <v/>
      </c>
      <c r="WPM249" s="125" t="str">
        <f t="shared" ca="1" si="511"/>
        <v/>
      </c>
      <c r="WPN249" s="125" t="str">
        <f t="shared" ca="1" si="511"/>
        <v/>
      </c>
      <c r="WPO249" s="125" t="str">
        <f t="shared" ca="1" si="511"/>
        <v/>
      </c>
      <c r="WPP249" s="125" t="str">
        <f t="shared" ca="1" si="511"/>
        <v/>
      </c>
      <c r="WPQ249" s="125" t="str">
        <f t="shared" ca="1" si="511"/>
        <v/>
      </c>
      <c r="WPR249" s="125" t="str">
        <f t="shared" ca="1" si="511"/>
        <v/>
      </c>
      <c r="WPS249" s="125" t="str">
        <f t="shared" ca="1" si="511"/>
        <v/>
      </c>
      <c r="WPT249" s="125" t="str">
        <f t="shared" ca="1" si="511"/>
        <v/>
      </c>
      <c r="WPU249" s="125" t="str">
        <f t="shared" ca="1" si="511"/>
        <v/>
      </c>
      <c r="WPV249" s="125" t="str">
        <f t="shared" ca="1" si="511"/>
        <v/>
      </c>
      <c r="WPW249" s="125" t="str">
        <f t="shared" ca="1" si="511"/>
        <v/>
      </c>
      <c r="WPX249" s="125" t="str">
        <f t="shared" ca="1" si="511"/>
        <v/>
      </c>
      <c r="WPY249" s="125" t="str">
        <f t="shared" ca="1" si="511"/>
        <v/>
      </c>
      <c r="WPZ249" s="125" t="str">
        <f t="shared" ca="1" si="511"/>
        <v/>
      </c>
      <c r="WQA249" s="125" t="str">
        <f t="shared" ca="1" si="511"/>
        <v/>
      </c>
      <c r="WQB249" s="125" t="str">
        <f t="shared" ca="1" si="511"/>
        <v/>
      </c>
      <c r="WQC249" s="125" t="str">
        <f t="shared" ca="1" si="511"/>
        <v/>
      </c>
      <c r="WQD249" s="125" t="str">
        <f t="shared" ca="1" si="511"/>
        <v/>
      </c>
      <c r="WQE249" s="125" t="str">
        <f t="shared" ca="1" si="511"/>
        <v/>
      </c>
      <c r="WQF249" s="125" t="str">
        <f t="shared" ca="1" si="511"/>
        <v/>
      </c>
      <c r="WQG249" s="125" t="str">
        <f t="shared" ca="1" si="511"/>
        <v/>
      </c>
      <c r="WQH249" s="125" t="str">
        <f t="shared" ca="1" si="511"/>
        <v/>
      </c>
      <c r="WQI249" s="125" t="str">
        <f t="shared" ca="1" si="511"/>
        <v/>
      </c>
      <c r="WQJ249" s="125" t="str">
        <f t="shared" ca="1" si="511"/>
        <v/>
      </c>
      <c r="WQK249" s="125" t="str">
        <f t="shared" ref="WQK249:WSV249" ca="1" si="512">IFERROR(INDEX(UNSPSCDes,MATCH(INDIRECT(ADDRESS(ROW(),COLUMN()-1,4)),UNSPSCCode,0)),"")</f>
        <v/>
      </c>
      <c r="WQL249" s="125" t="str">
        <f t="shared" ca="1" si="512"/>
        <v/>
      </c>
      <c r="WQM249" s="125" t="str">
        <f t="shared" ca="1" si="512"/>
        <v/>
      </c>
      <c r="WQN249" s="125" t="str">
        <f t="shared" ca="1" si="512"/>
        <v/>
      </c>
      <c r="WQO249" s="125" t="str">
        <f t="shared" ca="1" si="512"/>
        <v/>
      </c>
      <c r="WQP249" s="125" t="str">
        <f t="shared" ca="1" si="512"/>
        <v/>
      </c>
      <c r="WQQ249" s="125" t="str">
        <f t="shared" ca="1" si="512"/>
        <v/>
      </c>
      <c r="WQR249" s="125" t="str">
        <f t="shared" ca="1" si="512"/>
        <v/>
      </c>
      <c r="WQS249" s="125" t="str">
        <f t="shared" ca="1" si="512"/>
        <v/>
      </c>
      <c r="WQT249" s="125" t="str">
        <f t="shared" ca="1" si="512"/>
        <v/>
      </c>
      <c r="WQU249" s="125" t="str">
        <f t="shared" ca="1" si="512"/>
        <v/>
      </c>
      <c r="WQV249" s="125" t="str">
        <f t="shared" ca="1" si="512"/>
        <v/>
      </c>
      <c r="WQW249" s="125" t="str">
        <f t="shared" ca="1" si="512"/>
        <v/>
      </c>
      <c r="WQX249" s="125" t="str">
        <f t="shared" ca="1" si="512"/>
        <v/>
      </c>
      <c r="WQY249" s="125" t="str">
        <f t="shared" ca="1" si="512"/>
        <v/>
      </c>
      <c r="WQZ249" s="125" t="str">
        <f t="shared" ca="1" si="512"/>
        <v/>
      </c>
      <c r="WRA249" s="125" t="str">
        <f t="shared" ca="1" si="512"/>
        <v/>
      </c>
      <c r="WRB249" s="125" t="str">
        <f t="shared" ca="1" si="512"/>
        <v/>
      </c>
      <c r="WRC249" s="125" t="str">
        <f t="shared" ca="1" si="512"/>
        <v/>
      </c>
      <c r="WRD249" s="125" t="str">
        <f t="shared" ca="1" si="512"/>
        <v/>
      </c>
      <c r="WRE249" s="125" t="str">
        <f t="shared" ca="1" si="512"/>
        <v/>
      </c>
      <c r="WRF249" s="125" t="str">
        <f t="shared" ca="1" si="512"/>
        <v/>
      </c>
      <c r="WRG249" s="125" t="str">
        <f t="shared" ca="1" si="512"/>
        <v/>
      </c>
      <c r="WRH249" s="125" t="str">
        <f t="shared" ca="1" si="512"/>
        <v/>
      </c>
      <c r="WRI249" s="125" t="str">
        <f t="shared" ca="1" si="512"/>
        <v/>
      </c>
      <c r="WRJ249" s="125" t="str">
        <f t="shared" ca="1" si="512"/>
        <v/>
      </c>
      <c r="WRK249" s="125" t="str">
        <f t="shared" ca="1" si="512"/>
        <v/>
      </c>
      <c r="WRL249" s="125" t="str">
        <f t="shared" ca="1" si="512"/>
        <v/>
      </c>
      <c r="WRM249" s="125" t="str">
        <f t="shared" ca="1" si="512"/>
        <v/>
      </c>
      <c r="WRN249" s="125" t="str">
        <f t="shared" ca="1" si="512"/>
        <v/>
      </c>
      <c r="WRO249" s="125" t="str">
        <f t="shared" ca="1" si="512"/>
        <v/>
      </c>
      <c r="WRP249" s="125" t="str">
        <f t="shared" ca="1" si="512"/>
        <v/>
      </c>
      <c r="WRQ249" s="125" t="str">
        <f t="shared" ca="1" si="512"/>
        <v/>
      </c>
      <c r="WRR249" s="125" t="str">
        <f t="shared" ca="1" si="512"/>
        <v/>
      </c>
      <c r="WRS249" s="125" t="str">
        <f t="shared" ca="1" si="512"/>
        <v/>
      </c>
      <c r="WRT249" s="125" t="str">
        <f t="shared" ca="1" si="512"/>
        <v/>
      </c>
      <c r="WRU249" s="125" t="str">
        <f t="shared" ca="1" si="512"/>
        <v/>
      </c>
      <c r="WRV249" s="125" t="str">
        <f t="shared" ca="1" si="512"/>
        <v/>
      </c>
      <c r="WRW249" s="125" t="str">
        <f t="shared" ca="1" si="512"/>
        <v/>
      </c>
      <c r="WRX249" s="125" t="str">
        <f t="shared" ca="1" si="512"/>
        <v/>
      </c>
      <c r="WRY249" s="125" t="str">
        <f t="shared" ca="1" si="512"/>
        <v/>
      </c>
      <c r="WRZ249" s="125" t="str">
        <f t="shared" ca="1" si="512"/>
        <v/>
      </c>
      <c r="WSA249" s="125" t="str">
        <f t="shared" ca="1" si="512"/>
        <v/>
      </c>
      <c r="WSB249" s="125" t="str">
        <f t="shared" ca="1" si="512"/>
        <v/>
      </c>
      <c r="WSC249" s="125" t="str">
        <f t="shared" ca="1" si="512"/>
        <v/>
      </c>
      <c r="WSD249" s="125" t="str">
        <f t="shared" ca="1" si="512"/>
        <v/>
      </c>
      <c r="WSE249" s="125" t="str">
        <f t="shared" ca="1" si="512"/>
        <v/>
      </c>
      <c r="WSF249" s="125" t="str">
        <f t="shared" ca="1" si="512"/>
        <v/>
      </c>
      <c r="WSG249" s="125" t="str">
        <f t="shared" ca="1" si="512"/>
        <v/>
      </c>
      <c r="WSH249" s="125" t="str">
        <f t="shared" ca="1" si="512"/>
        <v/>
      </c>
      <c r="WSI249" s="125" t="str">
        <f t="shared" ca="1" si="512"/>
        <v/>
      </c>
      <c r="WSJ249" s="125" t="str">
        <f t="shared" ca="1" si="512"/>
        <v/>
      </c>
      <c r="WSK249" s="125" t="str">
        <f t="shared" ca="1" si="512"/>
        <v/>
      </c>
      <c r="WSL249" s="125" t="str">
        <f t="shared" ca="1" si="512"/>
        <v/>
      </c>
      <c r="WSM249" s="125" t="str">
        <f t="shared" ca="1" si="512"/>
        <v/>
      </c>
      <c r="WSN249" s="125" t="str">
        <f t="shared" ca="1" si="512"/>
        <v/>
      </c>
      <c r="WSO249" s="125" t="str">
        <f t="shared" ca="1" si="512"/>
        <v/>
      </c>
      <c r="WSP249" s="125" t="str">
        <f t="shared" ca="1" si="512"/>
        <v/>
      </c>
      <c r="WSQ249" s="125" t="str">
        <f t="shared" ca="1" si="512"/>
        <v/>
      </c>
      <c r="WSR249" s="125" t="str">
        <f t="shared" ca="1" si="512"/>
        <v/>
      </c>
      <c r="WSS249" s="125" t="str">
        <f t="shared" ca="1" si="512"/>
        <v/>
      </c>
      <c r="WST249" s="125" t="str">
        <f t="shared" ca="1" si="512"/>
        <v/>
      </c>
      <c r="WSU249" s="125" t="str">
        <f t="shared" ca="1" si="512"/>
        <v/>
      </c>
      <c r="WSV249" s="125" t="str">
        <f t="shared" ca="1" si="512"/>
        <v/>
      </c>
      <c r="WSW249" s="125" t="str">
        <f t="shared" ref="WSW249:WVH249" ca="1" si="513">IFERROR(INDEX(UNSPSCDes,MATCH(INDIRECT(ADDRESS(ROW(),COLUMN()-1,4)),UNSPSCCode,0)),"")</f>
        <v/>
      </c>
      <c r="WSX249" s="125" t="str">
        <f t="shared" ca="1" si="513"/>
        <v/>
      </c>
      <c r="WSY249" s="125" t="str">
        <f t="shared" ca="1" si="513"/>
        <v/>
      </c>
      <c r="WSZ249" s="125" t="str">
        <f t="shared" ca="1" si="513"/>
        <v/>
      </c>
      <c r="WTA249" s="125" t="str">
        <f t="shared" ca="1" si="513"/>
        <v/>
      </c>
      <c r="WTB249" s="125" t="str">
        <f t="shared" ca="1" si="513"/>
        <v/>
      </c>
      <c r="WTC249" s="125" t="str">
        <f t="shared" ca="1" si="513"/>
        <v/>
      </c>
      <c r="WTD249" s="125" t="str">
        <f t="shared" ca="1" si="513"/>
        <v/>
      </c>
      <c r="WTE249" s="125" t="str">
        <f t="shared" ca="1" si="513"/>
        <v/>
      </c>
      <c r="WTF249" s="125" t="str">
        <f t="shared" ca="1" si="513"/>
        <v/>
      </c>
      <c r="WTG249" s="125" t="str">
        <f t="shared" ca="1" si="513"/>
        <v/>
      </c>
      <c r="WTH249" s="125" t="str">
        <f t="shared" ca="1" si="513"/>
        <v/>
      </c>
      <c r="WTI249" s="125" t="str">
        <f t="shared" ca="1" si="513"/>
        <v/>
      </c>
      <c r="WTJ249" s="125" t="str">
        <f t="shared" ca="1" si="513"/>
        <v/>
      </c>
      <c r="WTK249" s="125" t="str">
        <f t="shared" ca="1" si="513"/>
        <v/>
      </c>
      <c r="WTL249" s="125" t="str">
        <f t="shared" ca="1" si="513"/>
        <v/>
      </c>
      <c r="WTM249" s="125" t="str">
        <f t="shared" ca="1" si="513"/>
        <v/>
      </c>
      <c r="WTN249" s="125" t="str">
        <f t="shared" ca="1" si="513"/>
        <v/>
      </c>
      <c r="WTO249" s="125" t="str">
        <f t="shared" ca="1" si="513"/>
        <v/>
      </c>
      <c r="WTP249" s="125" t="str">
        <f t="shared" ca="1" si="513"/>
        <v/>
      </c>
      <c r="WTQ249" s="125" t="str">
        <f t="shared" ca="1" si="513"/>
        <v/>
      </c>
      <c r="WTR249" s="125" t="str">
        <f t="shared" ca="1" si="513"/>
        <v/>
      </c>
      <c r="WTS249" s="125" t="str">
        <f t="shared" ca="1" si="513"/>
        <v/>
      </c>
      <c r="WTT249" s="125" t="str">
        <f t="shared" ca="1" si="513"/>
        <v/>
      </c>
      <c r="WTU249" s="125" t="str">
        <f t="shared" ca="1" si="513"/>
        <v/>
      </c>
      <c r="WTV249" s="125" t="str">
        <f t="shared" ca="1" si="513"/>
        <v/>
      </c>
      <c r="WTW249" s="125" t="str">
        <f t="shared" ca="1" si="513"/>
        <v/>
      </c>
      <c r="WTX249" s="125" t="str">
        <f t="shared" ca="1" si="513"/>
        <v/>
      </c>
      <c r="WTY249" s="125" t="str">
        <f t="shared" ca="1" si="513"/>
        <v/>
      </c>
      <c r="WTZ249" s="125" t="str">
        <f t="shared" ca="1" si="513"/>
        <v/>
      </c>
      <c r="WUA249" s="125" t="str">
        <f t="shared" ca="1" si="513"/>
        <v/>
      </c>
      <c r="WUB249" s="125" t="str">
        <f t="shared" ca="1" si="513"/>
        <v/>
      </c>
      <c r="WUC249" s="125" t="str">
        <f t="shared" ca="1" si="513"/>
        <v/>
      </c>
      <c r="WUD249" s="125" t="str">
        <f t="shared" ca="1" si="513"/>
        <v/>
      </c>
      <c r="WUE249" s="125" t="str">
        <f t="shared" ca="1" si="513"/>
        <v/>
      </c>
      <c r="WUF249" s="125" t="str">
        <f t="shared" ca="1" si="513"/>
        <v/>
      </c>
      <c r="WUG249" s="125" t="str">
        <f t="shared" ca="1" si="513"/>
        <v/>
      </c>
      <c r="WUH249" s="125" t="str">
        <f t="shared" ca="1" si="513"/>
        <v/>
      </c>
      <c r="WUI249" s="125" t="str">
        <f t="shared" ca="1" si="513"/>
        <v/>
      </c>
      <c r="WUJ249" s="125" t="str">
        <f t="shared" ca="1" si="513"/>
        <v/>
      </c>
      <c r="WUK249" s="125" t="str">
        <f t="shared" ca="1" si="513"/>
        <v/>
      </c>
      <c r="WUL249" s="125" t="str">
        <f t="shared" ca="1" si="513"/>
        <v/>
      </c>
      <c r="WUM249" s="125" t="str">
        <f t="shared" ca="1" si="513"/>
        <v/>
      </c>
      <c r="WUN249" s="125" t="str">
        <f t="shared" ca="1" si="513"/>
        <v/>
      </c>
      <c r="WUO249" s="125" t="str">
        <f t="shared" ca="1" si="513"/>
        <v/>
      </c>
      <c r="WUP249" s="125" t="str">
        <f t="shared" ca="1" si="513"/>
        <v/>
      </c>
      <c r="WUQ249" s="125" t="str">
        <f t="shared" ca="1" si="513"/>
        <v/>
      </c>
      <c r="WUR249" s="125" t="str">
        <f t="shared" ca="1" si="513"/>
        <v/>
      </c>
      <c r="WUS249" s="125" t="str">
        <f t="shared" ca="1" si="513"/>
        <v/>
      </c>
      <c r="WUT249" s="125" t="str">
        <f t="shared" ca="1" si="513"/>
        <v/>
      </c>
      <c r="WUU249" s="125" t="str">
        <f t="shared" ca="1" si="513"/>
        <v/>
      </c>
      <c r="WUV249" s="125" t="str">
        <f t="shared" ca="1" si="513"/>
        <v/>
      </c>
      <c r="WUW249" s="125" t="str">
        <f t="shared" ca="1" si="513"/>
        <v/>
      </c>
      <c r="WUX249" s="125" t="str">
        <f t="shared" ca="1" si="513"/>
        <v/>
      </c>
      <c r="WUY249" s="125" t="str">
        <f t="shared" ca="1" si="513"/>
        <v/>
      </c>
      <c r="WUZ249" s="125" t="str">
        <f t="shared" ca="1" si="513"/>
        <v/>
      </c>
      <c r="WVA249" s="125" t="str">
        <f t="shared" ca="1" si="513"/>
        <v/>
      </c>
      <c r="WVB249" s="125" t="str">
        <f t="shared" ca="1" si="513"/>
        <v/>
      </c>
      <c r="WVC249" s="125" t="str">
        <f t="shared" ca="1" si="513"/>
        <v/>
      </c>
      <c r="WVD249" s="125" t="str">
        <f t="shared" ca="1" si="513"/>
        <v/>
      </c>
      <c r="WVE249" s="125" t="str">
        <f t="shared" ca="1" si="513"/>
        <v/>
      </c>
      <c r="WVF249" s="125" t="str">
        <f t="shared" ca="1" si="513"/>
        <v/>
      </c>
      <c r="WVG249" s="125" t="str">
        <f t="shared" ca="1" si="513"/>
        <v/>
      </c>
      <c r="WVH249" s="125" t="str">
        <f t="shared" ca="1" si="513"/>
        <v/>
      </c>
      <c r="WVI249" s="125" t="str">
        <f t="shared" ref="WVI249:WXT249" ca="1" si="514">IFERROR(INDEX(UNSPSCDes,MATCH(INDIRECT(ADDRESS(ROW(),COLUMN()-1,4)),UNSPSCCode,0)),"")</f>
        <v/>
      </c>
      <c r="WVJ249" s="125" t="str">
        <f t="shared" ca="1" si="514"/>
        <v/>
      </c>
      <c r="WVK249" s="125" t="str">
        <f t="shared" ca="1" si="514"/>
        <v/>
      </c>
      <c r="WVL249" s="125" t="str">
        <f t="shared" ca="1" si="514"/>
        <v/>
      </c>
      <c r="WVM249" s="125" t="str">
        <f t="shared" ca="1" si="514"/>
        <v/>
      </c>
      <c r="WVN249" s="125" t="str">
        <f t="shared" ca="1" si="514"/>
        <v/>
      </c>
      <c r="WVO249" s="125" t="str">
        <f t="shared" ca="1" si="514"/>
        <v/>
      </c>
      <c r="WVP249" s="125" t="str">
        <f t="shared" ca="1" si="514"/>
        <v/>
      </c>
      <c r="WVQ249" s="125" t="str">
        <f t="shared" ca="1" si="514"/>
        <v/>
      </c>
      <c r="WVR249" s="125" t="str">
        <f t="shared" ca="1" si="514"/>
        <v/>
      </c>
      <c r="WVS249" s="125" t="str">
        <f t="shared" ca="1" si="514"/>
        <v/>
      </c>
      <c r="WVT249" s="125" t="str">
        <f t="shared" ca="1" si="514"/>
        <v/>
      </c>
      <c r="WVU249" s="125" t="str">
        <f t="shared" ca="1" si="514"/>
        <v/>
      </c>
      <c r="WVV249" s="125" t="str">
        <f t="shared" ca="1" si="514"/>
        <v/>
      </c>
      <c r="WVW249" s="125" t="str">
        <f t="shared" ca="1" si="514"/>
        <v/>
      </c>
      <c r="WVX249" s="125" t="str">
        <f t="shared" ca="1" si="514"/>
        <v/>
      </c>
      <c r="WVY249" s="125" t="str">
        <f t="shared" ca="1" si="514"/>
        <v/>
      </c>
      <c r="WVZ249" s="125" t="str">
        <f t="shared" ca="1" si="514"/>
        <v/>
      </c>
      <c r="WWA249" s="125" t="str">
        <f t="shared" ca="1" si="514"/>
        <v/>
      </c>
      <c r="WWB249" s="125" t="str">
        <f t="shared" ca="1" si="514"/>
        <v/>
      </c>
      <c r="WWC249" s="125" t="str">
        <f t="shared" ca="1" si="514"/>
        <v/>
      </c>
      <c r="WWD249" s="125" t="str">
        <f t="shared" ca="1" si="514"/>
        <v/>
      </c>
      <c r="WWE249" s="125" t="str">
        <f t="shared" ca="1" si="514"/>
        <v/>
      </c>
      <c r="WWF249" s="125" t="str">
        <f t="shared" ca="1" si="514"/>
        <v/>
      </c>
      <c r="WWG249" s="125" t="str">
        <f t="shared" ca="1" si="514"/>
        <v/>
      </c>
      <c r="WWH249" s="125" t="str">
        <f t="shared" ca="1" si="514"/>
        <v/>
      </c>
      <c r="WWI249" s="125" t="str">
        <f t="shared" ca="1" si="514"/>
        <v/>
      </c>
      <c r="WWJ249" s="125" t="str">
        <f t="shared" ca="1" si="514"/>
        <v/>
      </c>
      <c r="WWK249" s="125" t="str">
        <f t="shared" ca="1" si="514"/>
        <v/>
      </c>
      <c r="WWL249" s="125" t="str">
        <f t="shared" ca="1" si="514"/>
        <v/>
      </c>
      <c r="WWM249" s="125" t="str">
        <f t="shared" ca="1" si="514"/>
        <v/>
      </c>
      <c r="WWN249" s="125" t="str">
        <f t="shared" ca="1" si="514"/>
        <v/>
      </c>
      <c r="WWO249" s="125" t="str">
        <f t="shared" ca="1" si="514"/>
        <v/>
      </c>
      <c r="WWP249" s="125" t="str">
        <f t="shared" ca="1" si="514"/>
        <v/>
      </c>
      <c r="WWQ249" s="125" t="str">
        <f t="shared" ca="1" si="514"/>
        <v/>
      </c>
      <c r="WWR249" s="125" t="str">
        <f t="shared" ca="1" si="514"/>
        <v/>
      </c>
      <c r="WWS249" s="125" t="str">
        <f t="shared" ca="1" si="514"/>
        <v/>
      </c>
      <c r="WWT249" s="125" t="str">
        <f t="shared" ca="1" si="514"/>
        <v/>
      </c>
      <c r="WWU249" s="125" t="str">
        <f t="shared" ca="1" si="514"/>
        <v/>
      </c>
      <c r="WWV249" s="125" t="str">
        <f t="shared" ca="1" si="514"/>
        <v/>
      </c>
      <c r="WWW249" s="125" t="str">
        <f t="shared" ca="1" si="514"/>
        <v/>
      </c>
      <c r="WWX249" s="125" t="str">
        <f t="shared" ca="1" si="514"/>
        <v/>
      </c>
      <c r="WWY249" s="125" t="str">
        <f t="shared" ca="1" si="514"/>
        <v/>
      </c>
      <c r="WWZ249" s="125" t="str">
        <f t="shared" ca="1" si="514"/>
        <v/>
      </c>
      <c r="WXA249" s="125" t="str">
        <f t="shared" ca="1" si="514"/>
        <v/>
      </c>
      <c r="WXB249" s="125" t="str">
        <f t="shared" ca="1" si="514"/>
        <v/>
      </c>
      <c r="WXC249" s="125" t="str">
        <f t="shared" ca="1" si="514"/>
        <v/>
      </c>
      <c r="WXD249" s="125" t="str">
        <f t="shared" ca="1" si="514"/>
        <v/>
      </c>
      <c r="WXE249" s="125" t="str">
        <f t="shared" ca="1" si="514"/>
        <v/>
      </c>
      <c r="WXF249" s="125" t="str">
        <f t="shared" ca="1" si="514"/>
        <v/>
      </c>
      <c r="WXG249" s="125" t="str">
        <f t="shared" ca="1" si="514"/>
        <v/>
      </c>
      <c r="WXH249" s="125" t="str">
        <f t="shared" ca="1" si="514"/>
        <v/>
      </c>
      <c r="WXI249" s="125" t="str">
        <f t="shared" ca="1" si="514"/>
        <v/>
      </c>
      <c r="WXJ249" s="125" t="str">
        <f t="shared" ca="1" si="514"/>
        <v/>
      </c>
      <c r="WXK249" s="125" t="str">
        <f t="shared" ca="1" si="514"/>
        <v/>
      </c>
      <c r="WXL249" s="125" t="str">
        <f t="shared" ca="1" si="514"/>
        <v/>
      </c>
      <c r="WXM249" s="125" t="str">
        <f t="shared" ca="1" si="514"/>
        <v/>
      </c>
      <c r="WXN249" s="125" t="str">
        <f t="shared" ca="1" si="514"/>
        <v/>
      </c>
      <c r="WXO249" s="125" t="str">
        <f t="shared" ca="1" si="514"/>
        <v/>
      </c>
      <c r="WXP249" s="125" t="str">
        <f t="shared" ca="1" si="514"/>
        <v/>
      </c>
      <c r="WXQ249" s="125" t="str">
        <f t="shared" ca="1" si="514"/>
        <v/>
      </c>
      <c r="WXR249" s="125" t="str">
        <f t="shared" ca="1" si="514"/>
        <v/>
      </c>
      <c r="WXS249" s="125" t="str">
        <f t="shared" ca="1" si="514"/>
        <v/>
      </c>
      <c r="WXT249" s="125" t="str">
        <f t="shared" ca="1" si="514"/>
        <v/>
      </c>
      <c r="WXU249" s="125" t="str">
        <f t="shared" ref="WXU249:XAF249" ca="1" si="515">IFERROR(INDEX(UNSPSCDes,MATCH(INDIRECT(ADDRESS(ROW(),COLUMN()-1,4)),UNSPSCCode,0)),"")</f>
        <v/>
      </c>
      <c r="WXV249" s="125" t="str">
        <f t="shared" ca="1" si="515"/>
        <v/>
      </c>
      <c r="WXW249" s="125" t="str">
        <f t="shared" ca="1" si="515"/>
        <v/>
      </c>
      <c r="WXX249" s="125" t="str">
        <f t="shared" ca="1" si="515"/>
        <v/>
      </c>
      <c r="WXY249" s="125" t="str">
        <f t="shared" ca="1" si="515"/>
        <v/>
      </c>
      <c r="WXZ249" s="125" t="str">
        <f t="shared" ca="1" si="515"/>
        <v/>
      </c>
      <c r="WYA249" s="125" t="str">
        <f t="shared" ca="1" si="515"/>
        <v/>
      </c>
      <c r="WYB249" s="125" t="str">
        <f t="shared" ca="1" si="515"/>
        <v/>
      </c>
      <c r="WYC249" s="125" t="str">
        <f t="shared" ca="1" si="515"/>
        <v/>
      </c>
      <c r="WYD249" s="125" t="str">
        <f t="shared" ca="1" si="515"/>
        <v/>
      </c>
      <c r="WYE249" s="125" t="str">
        <f t="shared" ca="1" si="515"/>
        <v/>
      </c>
      <c r="WYF249" s="125" t="str">
        <f t="shared" ca="1" si="515"/>
        <v/>
      </c>
      <c r="WYG249" s="125" t="str">
        <f t="shared" ca="1" si="515"/>
        <v/>
      </c>
      <c r="WYH249" s="125" t="str">
        <f t="shared" ca="1" si="515"/>
        <v/>
      </c>
      <c r="WYI249" s="125" t="str">
        <f t="shared" ca="1" si="515"/>
        <v/>
      </c>
      <c r="WYJ249" s="125" t="str">
        <f t="shared" ca="1" si="515"/>
        <v/>
      </c>
      <c r="WYK249" s="125" t="str">
        <f t="shared" ca="1" si="515"/>
        <v/>
      </c>
      <c r="WYL249" s="125" t="str">
        <f t="shared" ca="1" si="515"/>
        <v/>
      </c>
      <c r="WYM249" s="125" t="str">
        <f t="shared" ca="1" si="515"/>
        <v/>
      </c>
      <c r="WYN249" s="125" t="str">
        <f t="shared" ca="1" si="515"/>
        <v/>
      </c>
      <c r="WYO249" s="125" t="str">
        <f t="shared" ca="1" si="515"/>
        <v/>
      </c>
      <c r="WYP249" s="125" t="str">
        <f t="shared" ca="1" si="515"/>
        <v/>
      </c>
      <c r="WYQ249" s="125" t="str">
        <f t="shared" ca="1" si="515"/>
        <v/>
      </c>
      <c r="WYR249" s="125" t="str">
        <f t="shared" ca="1" si="515"/>
        <v/>
      </c>
      <c r="WYS249" s="125" t="str">
        <f t="shared" ca="1" si="515"/>
        <v/>
      </c>
      <c r="WYT249" s="125" t="str">
        <f t="shared" ca="1" si="515"/>
        <v/>
      </c>
      <c r="WYU249" s="125" t="str">
        <f t="shared" ca="1" si="515"/>
        <v/>
      </c>
      <c r="WYV249" s="125" t="str">
        <f t="shared" ca="1" si="515"/>
        <v/>
      </c>
      <c r="WYW249" s="125" t="str">
        <f t="shared" ca="1" si="515"/>
        <v/>
      </c>
      <c r="WYX249" s="125" t="str">
        <f t="shared" ca="1" si="515"/>
        <v/>
      </c>
      <c r="WYY249" s="125" t="str">
        <f t="shared" ca="1" si="515"/>
        <v/>
      </c>
      <c r="WYZ249" s="125" t="str">
        <f t="shared" ca="1" si="515"/>
        <v/>
      </c>
      <c r="WZA249" s="125" t="str">
        <f t="shared" ca="1" si="515"/>
        <v/>
      </c>
      <c r="WZB249" s="125" t="str">
        <f t="shared" ca="1" si="515"/>
        <v/>
      </c>
      <c r="WZC249" s="125" t="str">
        <f t="shared" ca="1" si="515"/>
        <v/>
      </c>
      <c r="WZD249" s="125" t="str">
        <f t="shared" ca="1" si="515"/>
        <v/>
      </c>
      <c r="WZE249" s="125" t="str">
        <f t="shared" ca="1" si="515"/>
        <v/>
      </c>
      <c r="WZF249" s="125" t="str">
        <f t="shared" ca="1" si="515"/>
        <v/>
      </c>
      <c r="WZG249" s="125" t="str">
        <f t="shared" ca="1" si="515"/>
        <v/>
      </c>
      <c r="WZH249" s="125" t="str">
        <f t="shared" ca="1" si="515"/>
        <v/>
      </c>
      <c r="WZI249" s="125" t="str">
        <f t="shared" ca="1" si="515"/>
        <v/>
      </c>
      <c r="WZJ249" s="125" t="str">
        <f t="shared" ca="1" si="515"/>
        <v/>
      </c>
      <c r="WZK249" s="125" t="str">
        <f t="shared" ca="1" si="515"/>
        <v/>
      </c>
      <c r="WZL249" s="125" t="str">
        <f t="shared" ca="1" si="515"/>
        <v/>
      </c>
      <c r="WZM249" s="125" t="str">
        <f t="shared" ca="1" si="515"/>
        <v/>
      </c>
      <c r="WZN249" s="125" t="str">
        <f t="shared" ca="1" si="515"/>
        <v/>
      </c>
      <c r="WZO249" s="125" t="str">
        <f t="shared" ca="1" si="515"/>
        <v/>
      </c>
      <c r="WZP249" s="125" t="str">
        <f t="shared" ca="1" si="515"/>
        <v/>
      </c>
      <c r="WZQ249" s="125" t="str">
        <f t="shared" ca="1" si="515"/>
        <v/>
      </c>
      <c r="WZR249" s="125" t="str">
        <f t="shared" ca="1" si="515"/>
        <v/>
      </c>
      <c r="WZS249" s="125" t="str">
        <f t="shared" ca="1" si="515"/>
        <v/>
      </c>
      <c r="WZT249" s="125" t="str">
        <f t="shared" ca="1" si="515"/>
        <v/>
      </c>
      <c r="WZU249" s="125" t="str">
        <f t="shared" ca="1" si="515"/>
        <v/>
      </c>
      <c r="WZV249" s="125" t="str">
        <f t="shared" ca="1" si="515"/>
        <v/>
      </c>
      <c r="WZW249" s="125" t="str">
        <f t="shared" ca="1" si="515"/>
        <v/>
      </c>
      <c r="WZX249" s="125" t="str">
        <f t="shared" ca="1" si="515"/>
        <v/>
      </c>
      <c r="WZY249" s="125" t="str">
        <f t="shared" ca="1" si="515"/>
        <v/>
      </c>
      <c r="WZZ249" s="125" t="str">
        <f t="shared" ca="1" si="515"/>
        <v/>
      </c>
      <c r="XAA249" s="125" t="str">
        <f t="shared" ca="1" si="515"/>
        <v/>
      </c>
      <c r="XAB249" s="125" t="str">
        <f t="shared" ca="1" si="515"/>
        <v/>
      </c>
      <c r="XAC249" s="125" t="str">
        <f t="shared" ca="1" si="515"/>
        <v/>
      </c>
      <c r="XAD249" s="125" t="str">
        <f t="shared" ca="1" si="515"/>
        <v/>
      </c>
      <c r="XAE249" s="125" t="str">
        <f t="shared" ca="1" si="515"/>
        <v/>
      </c>
      <c r="XAF249" s="125" t="str">
        <f t="shared" ca="1" si="515"/>
        <v/>
      </c>
      <c r="XAG249" s="125" t="str">
        <f t="shared" ref="XAG249:XCR249" ca="1" si="516">IFERROR(INDEX(UNSPSCDes,MATCH(INDIRECT(ADDRESS(ROW(),COLUMN()-1,4)),UNSPSCCode,0)),"")</f>
        <v/>
      </c>
      <c r="XAH249" s="125" t="str">
        <f t="shared" ca="1" si="516"/>
        <v/>
      </c>
      <c r="XAI249" s="125" t="str">
        <f t="shared" ca="1" si="516"/>
        <v/>
      </c>
      <c r="XAJ249" s="125" t="str">
        <f t="shared" ca="1" si="516"/>
        <v/>
      </c>
      <c r="XAK249" s="125" t="str">
        <f t="shared" ca="1" si="516"/>
        <v/>
      </c>
      <c r="XAL249" s="125" t="str">
        <f t="shared" ca="1" si="516"/>
        <v/>
      </c>
      <c r="XAM249" s="125" t="str">
        <f t="shared" ca="1" si="516"/>
        <v/>
      </c>
      <c r="XAN249" s="125" t="str">
        <f t="shared" ca="1" si="516"/>
        <v/>
      </c>
      <c r="XAO249" s="125" t="str">
        <f t="shared" ca="1" si="516"/>
        <v/>
      </c>
      <c r="XAP249" s="125" t="str">
        <f t="shared" ca="1" si="516"/>
        <v/>
      </c>
      <c r="XAQ249" s="125" t="str">
        <f t="shared" ca="1" si="516"/>
        <v/>
      </c>
      <c r="XAR249" s="125" t="str">
        <f t="shared" ca="1" si="516"/>
        <v/>
      </c>
      <c r="XAS249" s="125" t="str">
        <f t="shared" ca="1" si="516"/>
        <v/>
      </c>
      <c r="XAT249" s="125" t="str">
        <f t="shared" ca="1" si="516"/>
        <v/>
      </c>
      <c r="XAU249" s="125" t="str">
        <f t="shared" ca="1" si="516"/>
        <v/>
      </c>
      <c r="XAV249" s="125" t="str">
        <f t="shared" ca="1" si="516"/>
        <v/>
      </c>
      <c r="XAW249" s="125" t="str">
        <f t="shared" ca="1" si="516"/>
        <v/>
      </c>
      <c r="XAX249" s="125" t="str">
        <f t="shared" ca="1" si="516"/>
        <v/>
      </c>
      <c r="XAY249" s="125" t="str">
        <f t="shared" ca="1" si="516"/>
        <v/>
      </c>
      <c r="XAZ249" s="125" t="str">
        <f t="shared" ca="1" si="516"/>
        <v/>
      </c>
      <c r="XBA249" s="125" t="str">
        <f t="shared" ca="1" si="516"/>
        <v/>
      </c>
      <c r="XBB249" s="125" t="str">
        <f t="shared" ca="1" si="516"/>
        <v/>
      </c>
      <c r="XBC249" s="125" t="str">
        <f t="shared" ca="1" si="516"/>
        <v/>
      </c>
      <c r="XBD249" s="125" t="str">
        <f t="shared" ca="1" si="516"/>
        <v/>
      </c>
      <c r="XBE249" s="125" t="str">
        <f t="shared" ca="1" si="516"/>
        <v/>
      </c>
      <c r="XBF249" s="125" t="str">
        <f t="shared" ca="1" si="516"/>
        <v/>
      </c>
      <c r="XBG249" s="125" t="str">
        <f t="shared" ca="1" si="516"/>
        <v/>
      </c>
      <c r="XBH249" s="125" t="str">
        <f t="shared" ca="1" si="516"/>
        <v/>
      </c>
      <c r="XBI249" s="125" t="str">
        <f t="shared" ca="1" si="516"/>
        <v/>
      </c>
      <c r="XBJ249" s="125" t="str">
        <f t="shared" ca="1" si="516"/>
        <v/>
      </c>
      <c r="XBK249" s="125" t="str">
        <f t="shared" ca="1" si="516"/>
        <v/>
      </c>
      <c r="XBL249" s="125" t="str">
        <f t="shared" ca="1" si="516"/>
        <v/>
      </c>
      <c r="XBM249" s="125" t="str">
        <f t="shared" ca="1" si="516"/>
        <v/>
      </c>
      <c r="XBN249" s="125" t="str">
        <f t="shared" ca="1" si="516"/>
        <v/>
      </c>
      <c r="XBO249" s="125" t="str">
        <f t="shared" ca="1" si="516"/>
        <v/>
      </c>
      <c r="XBP249" s="125" t="str">
        <f t="shared" ca="1" si="516"/>
        <v/>
      </c>
      <c r="XBQ249" s="125" t="str">
        <f t="shared" ca="1" si="516"/>
        <v/>
      </c>
      <c r="XBR249" s="125" t="str">
        <f t="shared" ca="1" si="516"/>
        <v/>
      </c>
      <c r="XBS249" s="125" t="str">
        <f t="shared" ca="1" si="516"/>
        <v/>
      </c>
      <c r="XBT249" s="125" t="str">
        <f t="shared" ca="1" si="516"/>
        <v/>
      </c>
      <c r="XBU249" s="125" t="str">
        <f t="shared" ca="1" si="516"/>
        <v/>
      </c>
      <c r="XBV249" s="125" t="str">
        <f t="shared" ca="1" si="516"/>
        <v/>
      </c>
      <c r="XBW249" s="125" t="str">
        <f t="shared" ca="1" si="516"/>
        <v/>
      </c>
      <c r="XBX249" s="125" t="str">
        <f t="shared" ca="1" si="516"/>
        <v/>
      </c>
      <c r="XBY249" s="125" t="str">
        <f t="shared" ca="1" si="516"/>
        <v/>
      </c>
      <c r="XBZ249" s="125" t="str">
        <f t="shared" ca="1" si="516"/>
        <v/>
      </c>
      <c r="XCA249" s="125" t="str">
        <f t="shared" ca="1" si="516"/>
        <v/>
      </c>
      <c r="XCB249" s="125" t="str">
        <f t="shared" ca="1" si="516"/>
        <v/>
      </c>
      <c r="XCC249" s="125" t="str">
        <f t="shared" ca="1" si="516"/>
        <v/>
      </c>
      <c r="XCD249" s="125" t="str">
        <f t="shared" ca="1" si="516"/>
        <v/>
      </c>
      <c r="XCE249" s="125" t="str">
        <f t="shared" ca="1" si="516"/>
        <v/>
      </c>
      <c r="XCF249" s="125" t="str">
        <f t="shared" ca="1" si="516"/>
        <v/>
      </c>
      <c r="XCG249" s="125" t="str">
        <f t="shared" ca="1" si="516"/>
        <v/>
      </c>
      <c r="XCH249" s="125" t="str">
        <f t="shared" ca="1" si="516"/>
        <v/>
      </c>
      <c r="XCI249" s="125" t="str">
        <f t="shared" ca="1" si="516"/>
        <v/>
      </c>
      <c r="XCJ249" s="125" t="str">
        <f t="shared" ca="1" si="516"/>
        <v/>
      </c>
      <c r="XCK249" s="125" t="str">
        <f t="shared" ca="1" si="516"/>
        <v/>
      </c>
      <c r="XCL249" s="125" t="str">
        <f t="shared" ca="1" si="516"/>
        <v/>
      </c>
      <c r="XCM249" s="125" t="str">
        <f t="shared" ca="1" si="516"/>
        <v/>
      </c>
      <c r="XCN249" s="125" t="str">
        <f t="shared" ca="1" si="516"/>
        <v/>
      </c>
      <c r="XCO249" s="125" t="str">
        <f t="shared" ca="1" si="516"/>
        <v/>
      </c>
      <c r="XCP249" s="125" t="str">
        <f t="shared" ca="1" si="516"/>
        <v/>
      </c>
      <c r="XCQ249" s="125" t="str">
        <f t="shared" ca="1" si="516"/>
        <v/>
      </c>
      <c r="XCR249" s="125" t="str">
        <f t="shared" ca="1" si="516"/>
        <v/>
      </c>
      <c r="XCS249" s="125" t="str">
        <f t="shared" ref="XCS249:XFD249" ca="1" si="517">IFERROR(INDEX(UNSPSCDes,MATCH(INDIRECT(ADDRESS(ROW(),COLUMN()-1,4)),UNSPSCCode,0)),"")</f>
        <v/>
      </c>
      <c r="XCT249" s="125" t="str">
        <f t="shared" ca="1" si="517"/>
        <v/>
      </c>
      <c r="XCU249" s="125" t="str">
        <f t="shared" ca="1" si="517"/>
        <v/>
      </c>
      <c r="XCV249" s="125" t="str">
        <f t="shared" ca="1" si="517"/>
        <v/>
      </c>
      <c r="XCW249" s="125" t="str">
        <f t="shared" ca="1" si="517"/>
        <v/>
      </c>
      <c r="XCX249" s="125" t="str">
        <f t="shared" ca="1" si="517"/>
        <v/>
      </c>
      <c r="XCY249" s="125" t="str">
        <f t="shared" ca="1" si="517"/>
        <v/>
      </c>
      <c r="XCZ249" s="125" t="str">
        <f t="shared" ca="1" si="517"/>
        <v/>
      </c>
      <c r="XDA249" s="125" t="str">
        <f t="shared" ca="1" si="517"/>
        <v/>
      </c>
      <c r="XDB249" s="125" t="str">
        <f t="shared" ca="1" si="517"/>
        <v/>
      </c>
      <c r="XDC249" s="125" t="str">
        <f t="shared" ca="1" si="517"/>
        <v/>
      </c>
      <c r="XDD249" s="125" t="str">
        <f t="shared" ca="1" si="517"/>
        <v/>
      </c>
      <c r="XDE249" s="125" t="str">
        <f t="shared" ca="1" si="517"/>
        <v/>
      </c>
      <c r="XDF249" s="125" t="str">
        <f t="shared" ca="1" si="517"/>
        <v/>
      </c>
      <c r="XDG249" s="125" t="str">
        <f t="shared" ca="1" si="517"/>
        <v/>
      </c>
      <c r="XDH249" s="125" t="str">
        <f t="shared" ca="1" si="517"/>
        <v/>
      </c>
      <c r="XDI249" s="125" t="str">
        <f t="shared" ca="1" si="517"/>
        <v/>
      </c>
      <c r="XDJ249" s="125" t="str">
        <f t="shared" ca="1" si="517"/>
        <v/>
      </c>
      <c r="XDK249" s="125" t="str">
        <f t="shared" ca="1" si="517"/>
        <v/>
      </c>
      <c r="XDL249" s="125" t="str">
        <f t="shared" ca="1" si="517"/>
        <v/>
      </c>
      <c r="XDM249" s="125" t="str">
        <f t="shared" ca="1" si="517"/>
        <v/>
      </c>
      <c r="XDN249" s="125" t="str">
        <f t="shared" ca="1" si="517"/>
        <v/>
      </c>
      <c r="XDO249" s="125" t="str">
        <f t="shared" ca="1" si="517"/>
        <v/>
      </c>
      <c r="XDP249" s="125" t="str">
        <f t="shared" ca="1" si="517"/>
        <v/>
      </c>
      <c r="XDQ249" s="125" t="str">
        <f t="shared" ca="1" si="517"/>
        <v/>
      </c>
      <c r="XDR249" s="125" t="str">
        <f t="shared" ca="1" si="517"/>
        <v/>
      </c>
      <c r="XDS249" s="125" t="str">
        <f t="shared" ca="1" si="517"/>
        <v/>
      </c>
      <c r="XDT249" s="125" t="str">
        <f t="shared" ca="1" si="517"/>
        <v/>
      </c>
      <c r="XDU249" s="125" t="str">
        <f t="shared" ca="1" si="517"/>
        <v/>
      </c>
      <c r="XDV249" s="125" t="str">
        <f t="shared" ca="1" si="517"/>
        <v/>
      </c>
      <c r="XDW249" s="125" t="str">
        <f t="shared" ca="1" si="517"/>
        <v/>
      </c>
      <c r="XDX249" s="125" t="str">
        <f t="shared" ca="1" si="517"/>
        <v/>
      </c>
      <c r="XDY249" s="125" t="str">
        <f t="shared" ca="1" si="517"/>
        <v/>
      </c>
      <c r="XDZ249" s="125" t="str">
        <f t="shared" ca="1" si="517"/>
        <v/>
      </c>
      <c r="XEA249" s="125" t="str">
        <f t="shared" ca="1" si="517"/>
        <v/>
      </c>
      <c r="XEB249" s="125" t="str">
        <f t="shared" ca="1" si="517"/>
        <v/>
      </c>
      <c r="XEC249" s="125" t="str">
        <f t="shared" ca="1" si="517"/>
        <v/>
      </c>
      <c r="XED249" s="125" t="str">
        <f t="shared" ca="1" si="517"/>
        <v/>
      </c>
      <c r="XEE249" s="125" t="str">
        <f t="shared" ca="1" si="517"/>
        <v/>
      </c>
      <c r="XEF249" s="125" t="str">
        <f t="shared" ca="1" si="517"/>
        <v/>
      </c>
      <c r="XEG249" s="125" t="str">
        <f t="shared" ca="1" si="517"/>
        <v/>
      </c>
      <c r="XEH249" s="125" t="str">
        <f t="shared" ca="1" si="517"/>
        <v/>
      </c>
      <c r="XEI249" s="125" t="str">
        <f t="shared" ca="1" si="517"/>
        <v/>
      </c>
      <c r="XEJ249" s="125" t="str">
        <f t="shared" ca="1" si="517"/>
        <v/>
      </c>
      <c r="XEK249" s="125" t="str">
        <f t="shared" ca="1" si="517"/>
        <v/>
      </c>
      <c r="XEL249" s="125" t="str">
        <f t="shared" ca="1" si="517"/>
        <v/>
      </c>
      <c r="XEM249" s="125" t="str">
        <f t="shared" ca="1" si="517"/>
        <v/>
      </c>
      <c r="XEN249" s="125" t="str">
        <f t="shared" ca="1" si="517"/>
        <v/>
      </c>
      <c r="XEO249" s="125" t="str">
        <f t="shared" ca="1" si="517"/>
        <v/>
      </c>
      <c r="XEP249" s="125" t="str">
        <f t="shared" ca="1" si="517"/>
        <v/>
      </c>
      <c r="XEQ249" s="125" t="str">
        <f t="shared" ca="1" si="517"/>
        <v/>
      </c>
      <c r="XER249" s="125" t="str">
        <f t="shared" ca="1" si="517"/>
        <v/>
      </c>
      <c r="XES249" s="125" t="str">
        <f t="shared" ca="1" si="517"/>
        <v/>
      </c>
      <c r="XET249" s="125" t="str">
        <f t="shared" ca="1" si="517"/>
        <v/>
      </c>
      <c r="XEU249" s="125" t="str">
        <f t="shared" ca="1" si="517"/>
        <v/>
      </c>
      <c r="XEV249" s="125" t="str">
        <f t="shared" ca="1" si="517"/>
        <v/>
      </c>
      <c r="XEW249" s="125" t="str">
        <f t="shared" ca="1" si="517"/>
        <v/>
      </c>
      <c r="XEX249" s="125" t="str">
        <f t="shared" ca="1" si="517"/>
        <v/>
      </c>
      <c r="XEY249" s="125" t="str">
        <f t="shared" ca="1" si="517"/>
        <v/>
      </c>
      <c r="XEZ249" s="125" t="str">
        <f t="shared" ca="1" si="517"/>
        <v/>
      </c>
      <c r="XFA249" s="125" t="str">
        <f t="shared" ca="1" si="517"/>
        <v/>
      </c>
      <c r="XFB249" s="125" t="str">
        <f t="shared" ca="1" si="517"/>
        <v/>
      </c>
      <c r="XFC249" s="125" t="str">
        <f t="shared" ca="1" si="517"/>
        <v/>
      </c>
      <c r="XFD249" s="125" t="str">
        <f t="shared" ca="1" si="517"/>
        <v/>
      </c>
    </row>
    <row r="250" spans="1:16384" ht="27" customHeight="1" x14ac:dyDescent="0.25">
      <c r="A250" s="93">
        <v>45131505</v>
      </c>
      <c r="B250" s="86" t="s">
        <v>5468</v>
      </c>
      <c r="C250" s="87" t="s">
        <v>1449</v>
      </c>
      <c r="D250" s="103" t="s">
        <v>18927</v>
      </c>
      <c r="E250" s="87">
        <v>189</v>
      </c>
      <c r="F250" s="103">
        <v>2835000</v>
      </c>
      <c r="G250" s="5"/>
      <c r="H250" s="5"/>
      <c r="I250" s="5"/>
      <c r="J250" s="5"/>
    </row>
    <row r="251" spans="1:16384" ht="27" customHeight="1" x14ac:dyDescent="0.25">
      <c r="A251" s="93">
        <v>45131505</v>
      </c>
      <c r="B251" s="86" t="s">
        <v>5468</v>
      </c>
      <c r="C251" s="87" t="s">
        <v>1449</v>
      </c>
      <c r="D251" s="103" t="s">
        <v>18927</v>
      </c>
      <c r="E251" s="87">
        <v>107.1</v>
      </c>
      <c r="F251" s="103">
        <v>535500</v>
      </c>
      <c r="G251" s="5"/>
      <c r="H251" s="5"/>
      <c r="I251" s="5"/>
      <c r="J251" s="5"/>
    </row>
    <row r="252" spans="1:16384" ht="27" customHeight="1" x14ac:dyDescent="0.25">
      <c r="A252" s="93">
        <v>41122602</v>
      </c>
      <c r="B252" s="86" t="s">
        <v>15857</v>
      </c>
      <c r="C252" s="87" t="s">
        <v>1449</v>
      </c>
      <c r="D252" s="103">
        <v>10</v>
      </c>
      <c r="E252" s="88">
        <v>210</v>
      </c>
      <c r="F252" s="88">
        <v>2100</v>
      </c>
      <c r="G252" s="5"/>
      <c r="H252" s="5"/>
      <c r="I252" s="5"/>
      <c r="J252" s="5"/>
    </row>
    <row r="253" spans="1:16384" ht="27" customHeight="1" x14ac:dyDescent="0.25">
      <c r="A253" s="117">
        <v>41122601</v>
      </c>
      <c r="B253" s="86" t="s">
        <v>5761</v>
      </c>
      <c r="C253" s="119" t="s">
        <v>4293</v>
      </c>
      <c r="D253" s="103" t="s">
        <v>18913</v>
      </c>
      <c r="E253" s="103" t="s">
        <v>18908</v>
      </c>
      <c r="F253" s="87">
        <v>423</v>
      </c>
      <c r="G253" s="5"/>
      <c r="H253" s="5"/>
      <c r="I253" s="5"/>
      <c r="J253" s="5"/>
    </row>
    <row r="254" spans="1:16384" ht="13.5" customHeight="1" x14ac:dyDescent="0.25">
      <c r="A254" s="117">
        <v>41122601</v>
      </c>
      <c r="B254" s="86" t="s">
        <v>5761</v>
      </c>
      <c r="C254" s="119" t="s">
        <v>4293</v>
      </c>
      <c r="D254" s="103" t="s">
        <v>18913</v>
      </c>
      <c r="E254" s="103" t="s">
        <v>18908</v>
      </c>
      <c r="F254" s="87">
        <v>423</v>
      </c>
      <c r="G254" s="5"/>
      <c r="H254" s="5"/>
      <c r="I254" s="5"/>
      <c r="J254" s="5"/>
    </row>
    <row r="255" spans="1:16384" ht="13.5" customHeight="1" x14ac:dyDescent="0.25">
      <c r="A255" s="93">
        <v>42222201</v>
      </c>
      <c r="B255" s="86" t="s">
        <v>15895</v>
      </c>
      <c r="C255" s="87" t="s">
        <v>1449</v>
      </c>
      <c r="D255" s="87">
        <v>80</v>
      </c>
      <c r="E255" s="88">
        <v>1575</v>
      </c>
      <c r="F255" s="88">
        <v>126000</v>
      </c>
      <c r="G255" s="5"/>
      <c r="H255" s="5"/>
      <c r="I255" s="5"/>
      <c r="J255" s="5"/>
    </row>
    <row r="256" spans="1:16384" ht="13.5" customHeight="1" x14ac:dyDescent="0.25">
      <c r="A256" s="94">
        <v>42312003</v>
      </c>
      <c r="B256" s="86" t="s">
        <v>16968</v>
      </c>
      <c r="C256" s="87" t="s">
        <v>10374</v>
      </c>
      <c r="D256" s="87">
        <v>2</v>
      </c>
      <c r="E256" s="88">
        <v>78.75</v>
      </c>
      <c r="F256" s="88">
        <v>157.5</v>
      </c>
      <c r="G256" s="5"/>
      <c r="H256" s="5"/>
      <c r="I256" s="5"/>
      <c r="J256" s="5"/>
    </row>
    <row r="257" spans="1:10" ht="13.5" customHeight="1" x14ac:dyDescent="0.25">
      <c r="A257" s="93">
        <v>42312003</v>
      </c>
      <c r="B257" s="86" t="s">
        <v>16968</v>
      </c>
      <c r="C257" s="87" t="s">
        <v>1449</v>
      </c>
      <c r="D257" s="87">
        <v>40</v>
      </c>
      <c r="E257" s="88">
        <v>84</v>
      </c>
      <c r="F257" s="88">
        <v>3360</v>
      </c>
      <c r="G257" s="5"/>
      <c r="H257" s="5"/>
      <c r="I257" s="5"/>
      <c r="J257" s="5"/>
    </row>
    <row r="258" spans="1:10" ht="13.5" customHeight="1" x14ac:dyDescent="0.25">
      <c r="A258" s="117">
        <v>42312403</v>
      </c>
      <c r="B258" s="86" t="s">
        <v>14202</v>
      </c>
      <c r="C258" s="119" t="s">
        <v>4293</v>
      </c>
      <c r="D258" s="87">
        <v>20</v>
      </c>
      <c r="E258" s="103" t="s">
        <v>18909</v>
      </c>
      <c r="F258" s="87">
        <v>4000</v>
      </c>
      <c r="G258" s="5"/>
      <c r="H258" s="5"/>
      <c r="I258" s="5"/>
      <c r="J258" s="5"/>
    </row>
    <row r="259" spans="1:10" ht="13.5" customHeight="1" x14ac:dyDescent="0.25">
      <c r="A259" s="86">
        <v>42141503</v>
      </c>
      <c r="B259" s="86" t="s">
        <v>15151</v>
      </c>
      <c r="C259" s="87" t="s">
        <v>1449</v>
      </c>
      <c r="D259" s="87">
        <v>250</v>
      </c>
      <c r="E259" s="87">
        <v>31.5</v>
      </c>
      <c r="F259" s="87">
        <v>7875</v>
      </c>
      <c r="G259" s="5"/>
      <c r="H259" s="5"/>
      <c r="I259" s="5"/>
      <c r="J259" s="5"/>
    </row>
    <row r="260" spans="1:10" ht="33.75" customHeight="1" x14ac:dyDescent="0.2">
      <c r="A260" s="5"/>
      <c r="B260" s="5"/>
      <c r="C260" s="5"/>
      <c r="D260" s="5"/>
      <c r="E260" s="84" t="s">
        <v>12550</v>
      </c>
      <c r="F260" s="97">
        <f>SUM(Table36[MONTO TOTAL ESTIMADO])</f>
        <v>27942541.189999998</v>
      </c>
      <c r="G260" s="5"/>
      <c r="H260" s="5"/>
      <c r="I260" s="5"/>
      <c r="J260" s="5"/>
    </row>
    <row r="261" spans="1:10" ht="13.5" customHeight="1" x14ac:dyDescent="0.2">
      <c r="G261" s="5"/>
      <c r="H261" s="5"/>
      <c r="I261" s="5"/>
      <c r="J261" s="5"/>
    </row>
    <row r="262" spans="1:10" ht="14.1" customHeight="1" thickBot="1" x14ac:dyDescent="0.25">
      <c r="G262" s="5"/>
      <c r="H262" s="5"/>
      <c r="I262" s="5"/>
      <c r="J262" s="5"/>
    </row>
    <row r="263" spans="1:10" ht="14.1" customHeight="1" thickBot="1" x14ac:dyDescent="0.25">
      <c r="A263" s="58" t="s">
        <v>16381</v>
      </c>
      <c r="B263" s="58" t="s">
        <v>161</v>
      </c>
      <c r="C263" s="58" t="s">
        <v>11724</v>
      </c>
      <c r="D263" s="58" t="s">
        <v>14377</v>
      </c>
      <c r="E263" s="58" t="s">
        <v>10962</v>
      </c>
      <c r="F263" s="58" t="s">
        <v>11095</v>
      </c>
      <c r="G263" s="5"/>
      <c r="H263" s="5"/>
      <c r="I263" s="5"/>
      <c r="J263" s="5"/>
    </row>
    <row r="264" spans="1:10" ht="14.1" customHeight="1" thickBot="1" x14ac:dyDescent="0.25">
      <c r="A264" s="71" t="s">
        <v>18838</v>
      </c>
      <c r="B264" s="71" t="s">
        <v>18839</v>
      </c>
      <c r="C264" s="60" t="s">
        <v>17796</v>
      </c>
      <c r="D264" s="60" t="s">
        <v>10171</v>
      </c>
      <c r="E264" s="60" t="s">
        <v>18862</v>
      </c>
      <c r="F264" s="60"/>
      <c r="G264" s="5"/>
      <c r="H264" s="5"/>
      <c r="I264" s="5"/>
      <c r="J264" s="5"/>
    </row>
    <row r="265" spans="1:10" ht="14.1" customHeight="1" thickBot="1" x14ac:dyDescent="0.25">
      <c r="A265" s="142" t="s">
        <v>14827</v>
      </c>
      <c r="B265" s="61" t="s">
        <v>8529</v>
      </c>
      <c r="C265" s="70">
        <v>45660</v>
      </c>
      <c r="D265" s="142" t="s">
        <v>9386</v>
      </c>
      <c r="E265" s="61" t="s">
        <v>13093</v>
      </c>
      <c r="F265" s="60"/>
      <c r="G265" s="5"/>
      <c r="H265" s="5"/>
      <c r="I265" s="5"/>
      <c r="J265" s="5"/>
    </row>
    <row r="266" spans="1:10" ht="14.1" customHeight="1" thickBot="1" x14ac:dyDescent="0.25">
      <c r="A266" s="143"/>
      <c r="B266" s="61" t="s">
        <v>1787</v>
      </c>
      <c r="C266" s="59">
        <f>IF(C265="","",IF(AND(MONTH(C265)&gt;=1,MONTH(C265)&lt;=3),1,IF(AND(MONTH(C265)&gt;=4,MONTH(C265)&lt;=6),2,IF(AND(MONTH(C265)&gt;=7,MONTH(C265)&lt;=9),3,4))))</f>
        <v>1</v>
      </c>
      <c r="D266" s="143"/>
      <c r="E266" s="61" t="s">
        <v>2418</v>
      </c>
      <c r="F266" s="60"/>
      <c r="G266" s="5"/>
      <c r="H266" s="5"/>
      <c r="I266" s="5"/>
      <c r="J266" s="5"/>
    </row>
    <row r="267" spans="1:10" ht="14.1" customHeight="1" thickBot="1" x14ac:dyDescent="0.25">
      <c r="A267" s="143"/>
      <c r="B267" s="61" t="s">
        <v>12942</v>
      </c>
      <c r="C267" s="70">
        <v>45667</v>
      </c>
      <c r="D267" s="143"/>
      <c r="E267" s="61" t="s">
        <v>3075</v>
      </c>
      <c r="F267" s="60"/>
      <c r="G267" s="5"/>
      <c r="H267" s="5"/>
      <c r="I267" s="5"/>
      <c r="J267" s="5"/>
    </row>
    <row r="268" spans="1:10" ht="13.5" customHeight="1" thickBot="1" x14ac:dyDescent="0.25">
      <c r="A268" s="143"/>
      <c r="B268" s="61" t="s">
        <v>1787</v>
      </c>
      <c r="C268" s="59">
        <f>IF(C267="","",IF(AND(MONTH(C267)&gt;=1,MONTH(C267)&lt;=3),1,IF(AND(MONTH(C267)&gt;=4,MONTH(C267)&lt;=6),2,IF(AND(MONTH(C267)&gt;=7,MONTH(C267)&lt;=9),3,4))))</f>
        <v>1</v>
      </c>
      <c r="D268" s="143"/>
      <c r="E268" s="61" t="s">
        <v>13192</v>
      </c>
      <c r="F268" s="60"/>
      <c r="G268" s="5"/>
      <c r="H268" s="5"/>
      <c r="I268" s="5"/>
      <c r="J268" s="5"/>
    </row>
    <row r="269" spans="1:10" ht="13.5" customHeight="1" thickBot="1" x14ac:dyDescent="0.25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ht="13.5" customHeight="1" x14ac:dyDescent="0.2">
      <c r="A270" s="77" t="s">
        <v>15734</v>
      </c>
      <c r="B270" s="77" t="s">
        <v>16145</v>
      </c>
      <c r="C270" s="77" t="s">
        <v>15640</v>
      </c>
      <c r="D270" s="77" t="s">
        <v>15250</v>
      </c>
      <c r="E270" s="77" t="s">
        <v>6933</v>
      </c>
      <c r="F270" s="77" t="s">
        <v>15279</v>
      </c>
      <c r="G270" s="5"/>
      <c r="H270" s="5"/>
      <c r="I270" s="5"/>
      <c r="J270" s="5"/>
    </row>
    <row r="271" spans="1:10" ht="13.5" customHeight="1" x14ac:dyDescent="0.25">
      <c r="A271" s="93">
        <v>50161814</v>
      </c>
      <c r="B271" s="86" t="s">
        <v>16869</v>
      </c>
      <c r="C271" s="87" t="s">
        <v>15635</v>
      </c>
      <c r="D271" s="87">
        <v>500</v>
      </c>
      <c r="E271" s="87">
        <v>31.5</v>
      </c>
      <c r="F271" s="87">
        <v>15750</v>
      </c>
      <c r="G271" s="5"/>
      <c r="H271" s="5"/>
      <c r="I271" s="5"/>
      <c r="J271" s="5"/>
    </row>
    <row r="272" spans="1:10" ht="13.5" customHeight="1" x14ac:dyDescent="0.25">
      <c r="A272" s="93">
        <v>52151503</v>
      </c>
      <c r="B272" s="86" t="s">
        <v>3749</v>
      </c>
      <c r="C272" s="87" t="s">
        <v>1449</v>
      </c>
      <c r="D272" s="87">
        <v>2</v>
      </c>
      <c r="E272" s="87">
        <v>1155</v>
      </c>
      <c r="F272" s="87">
        <v>2310</v>
      </c>
      <c r="G272" s="5"/>
      <c r="H272" s="5"/>
      <c r="I272" s="5"/>
      <c r="J272" s="5"/>
    </row>
    <row r="273" spans="1:10" ht="13.5" customHeight="1" x14ac:dyDescent="0.25">
      <c r="A273" s="93">
        <v>50171550</v>
      </c>
      <c r="B273" s="86" t="s">
        <v>9493</v>
      </c>
      <c r="C273" s="87" t="s">
        <v>9560</v>
      </c>
      <c r="D273" s="87">
        <v>1</v>
      </c>
      <c r="E273" s="87">
        <v>393.75</v>
      </c>
      <c r="F273" s="87">
        <v>393.75</v>
      </c>
      <c r="G273" s="5"/>
      <c r="H273" s="5"/>
      <c r="I273" s="5"/>
      <c r="J273" s="5"/>
    </row>
    <row r="274" spans="1:10" ht="13.5" customHeight="1" x14ac:dyDescent="0.25">
      <c r="A274" s="93">
        <v>52121602</v>
      </c>
      <c r="B274" s="86" t="s">
        <v>14536</v>
      </c>
      <c r="C274" s="87" t="s">
        <v>1449</v>
      </c>
      <c r="D274" s="87">
        <v>10000</v>
      </c>
      <c r="E274" s="87">
        <v>0.21000000000000002</v>
      </c>
      <c r="F274" s="87">
        <v>2100</v>
      </c>
      <c r="G274" s="5"/>
      <c r="H274" s="5"/>
      <c r="I274" s="5"/>
      <c r="J274" s="5"/>
    </row>
    <row r="275" spans="1:10" ht="13.5" customHeight="1" x14ac:dyDescent="0.25">
      <c r="A275" s="93">
        <v>52151504</v>
      </c>
      <c r="B275" s="86" t="s">
        <v>7502</v>
      </c>
      <c r="C275" s="87" t="s">
        <v>1449</v>
      </c>
      <c r="D275" s="87">
        <v>2500</v>
      </c>
      <c r="E275" s="87">
        <v>0.94500000000000006</v>
      </c>
      <c r="F275" s="87">
        <v>2362.5</v>
      </c>
      <c r="G275" s="5"/>
      <c r="H275" s="5"/>
      <c r="I275" s="5"/>
      <c r="J275" s="5"/>
    </row>
    <row r="276" spans="1:10" ht="13.5" customHeight="1" x14ac:dyDescent="0.25">
      <c r="A276" s="93">
        <v>52151504</v>
      </c>
      <c r="B276" s="86" t="s">
        <v>7502</v>
      </c>
      <c r="C276" s="87" t="s">
        <v>1449</v>
      </c>
      <c r="D276" s="87">
        <v>15000</v>
      </c>
      <c r="E276" s="87">
        <v>1.05</v>
      </c>
      <c r="F276" s="87">
        <v>15750</v>
      </c>
      <c r="G276" s="5"/>
      <c r="H276" s="5"/>
      <c r="I276" s="5"/>
      <c r="J276" s="5"/>
    </row>
    <row r="277" spans="1:10" ht="13.5" customHeight="1" x14ac:dyDescent="0.25">
      <c r="A277" s="93">
        <v>52151504</v>
      </c>
      <c r="B277" s="86" t="s">
        <v>7502</v>
      </c>
      <c r="C277" s="87" t="s">
        <v>1449</v>
      </c>
      <c r="D277" s="87">
        <v>400</v>
      </c>
      <c r="E277" s="87">
        <v>2.1</v>
      </c>
      <c r="F277" s="87">
        <v>840</v>
      </c>
      <c r="G277" s="5"/>
      <c r="H277" s="5"/>
      <c r="I277" s="5"/>
      <c r="J277" s="5"/>
    </row>
    <row r="278" spans="1:10" ht="33.75" customHeight="1" x14ac:dyDescent="0.2">
      <c r="A278" s="5"/>
      <c r="B278" s="5"/>
      <c r="C278" s="5"/>
      <c r="D278" s="5"/>
      <c r="E278" s="84" t="s">
        <v>12550</v>
      </c>
      <c r="F278" s="97">
        <f>SUM(Table37[MONTO TOTAL ESTIMADO])</f>
        <v>39506.25</v>
      </c>
      <c r="G278" s="5"/>
      <c r="H278" s="5"/>
      <c r="I278" s="5"/>
      <c r="J278" s="5"/>
    </row>
    <row r="279" spans="1:10" ht="13.5" customHeight="1" x14ac:dyDescent="0.2">
      <c r="G279" s="5"/>
      <c r="H279" s="5"/>
      <c r="I279" s="5"/>
      <c r="J279" s="5"/>
    </row>
    <row r="280" spans="1:10" ht="14.1" customHeight="1" thickBot="1" x14ac:dyDescent="0.25">
      <c r="G280" s="5"/>
      <c r="H280" s="5"/>
      <c r="I280" s="5"/>
      <c r="J280" s="5"/>
    </row>
    <row r="281" spans="1:10" ht="14.1" customHeight="1" thickBot="1" x14ac:dyDescent="0.25">
      <c r="A281" s="58" t="s">
        <v>16381</v>
      </c>
      <c r="B281" s="58" t="s">
        <v>161</v>
      </c>
      <c r="C281" s="58" t="s">
        <v>11724</v>
      </c>
      <c r="D281" s="58" t="s">
        <v>14377</v>
      </c>
      <c r="E281" s="58" t="s">
        <v>10962</v>
      </c>
      <c r="F281" s="58" t="s">
        <v>11095</v>
      </c>
      <c r="G281" s="5"/>
      <c r="H281" s="5"/>
      <c r="I281" s="5"/>
      <c r="J281" s="5"/>
    </row>
    <row r="282" spans="1:10" ht="14.1" customHeight="1" thickBot="1" x14ac:dyDescent="0.25">
      <c r="A282" s="71" t="s">
        <v>18840</v>
      </c>
      <c r="B282" s="71" t="s">
        <v>18841</v>
      </c>
      <c r="C282" s="60" t="s">
        <v>17796</v>
      </c>
      <c r="D282" s="60" t="s">
        <v>1876</v>
      </c>
      <c r="E282" s="60" t="s">
        <v>18862</v>
      </c>
      <c r="F282" s="60"/>
      <c r="G282" s="5"/>
      <c r="H282" s="5"/>
      <c r="I282" s="5"/>
      <c r="J282" s="5"/>
    </row>
    <row r="283" spans="1:10" ht="14.1" customHeight="1" thickBot="1" x14ac:dyDescent="0.25">
      <c r="A283" s="142" t="s">
        <v>14827</v>
      </c>
      <c r="B283" s="61" t="s">
        <v>8529</v>
      </c>
      <c r="C283" s="70">
        <v>45660</v>
      </c>
      <c r="D283" s="142" t="s">
        <v>9386</v>
      </c>
      <c r="E283" s="61" t="s">
        <v>13093</v>
      </c>
      <c r="F283" s="60"/>
      <c r="G283" s="5"/>
      <c r="H283" s="5"/>
      <c r="I283" s="5"/>
      <c r="J283" s="5"/>
    </row>
    <row r="284" spans="1:10" ht="14.1" customHeight="1" thickBot="1" x14ac:dyDescent="0.25">
      <c r="A284" s="143"/>
      <c r="B284" s="61" t="s">
        <v>1787</v>
      </c>
      <c r="C284" s="59">
        <f>IF(C283="","",IF(AND(MONTH(C283)&gt;=1,MONTH(C283)&lt;=3),1,IF(AND(MONTH(C283)&gt;=4,MONTH(C283)&lt;=6),2,IF(AND(MONTH(C283)&gt;=7,MONTH(C283)&lt;=9),3,4))))</f>
        <v>1</v>
      </c>
      <c r="D284" s="143"/>
      <c r="E284" s="61" t="s">
        <v>2418</v>
      </c>
      <c r="F284" s="60"/>
      <c r="G284" s="5"/>
      <c r="H284" s="5"/>
      <c r="I284" s="5"/>
      <c r="J284" s="5"/>
    </row>
    <row r="285" spans="1:10" ht="14.1" customHeight="1" thickBot="1" x14ac:dyDescent="0.25">
      <c r="A285" s="143"/>
      <c r="B285" s="61" t="s">
        <v>12942</v>
      </c>
      <c r="C285" s="70">
        <v>45667</v>
      </c>
      <c r="D285" s="143"/>
      <c r="E285" s="61" t="s">
        <v>3075</v>
      </c>
      <c r="F285" s="60"/>
      <c r="G285" s="5"/>
      <c r="H285" s="5"/>
      <c r="I285" s="5"/>
      <c r="J285" s="5"/>
    </row>
    <row r="286" spans="1:10" ht="13.5" customHeight="1" thickBot="1" x14ac:dyDescent="0.25">
      <c r="A286" s="143"/>
      <c r="B286" s="61" t="s">
        <v>1787</v>
      </c>
      <c r="C286" s="59">
        <f>IF(C285="","",IF(AND(MONTH(C285)&gt;=1,MONTH(C285)&lt;=3),1,IF(AND(MONTH(C285)&gt;=4,MONTH(C285)&lt;=6),2,IF(AND(MONTH(C285)&gt;=7,MONTH(C285)&lt;=9),3,4))))</f>
        <v>1</v>
      </c>
      <c r="D286" s="143"/>
      <c r="E286" s="61" t="s">
        <v>13192</v>
      </c>
      <c r="F286" s="60"/>
      <c r="G286" s="5"/>
      <c r="H286" s="5"/>
      <c r="I286" s="5"/>
      <c r="J286" s="5"/>
    </row>
    <row r="287" spans="1:10" ht="13.5" customHeight="1" thickBot="1" x14ac:dyDescent="0.25">
      <c r="A287" s="5"/>
      <c r="B287" s="5"/>
      <c r="C287" s="5"/>
      <c r="D287" s="5"/>
      <c r="E287" s="5"/>
      <c r="F287" s="5"/>
      <c r="G287" s="5"/>
      <c r="H287" s="5"/>
      <c r="I287" s="5"/>
      <c r="J287" s="5"/>
    </row>
    <row r="288" spans="1:10" ht="13.5" customHeight="1" x14ac:dyDescent="0.2">
      <c r="A288" s="77" t="s">
        <v>15734</v>
      </c>
      <c r="B288" s="77" t="s">
        <v>16145</v>
      </c>
      <c r="C288" s="77" t="s">
        <v>15640</v>
      </c>
      <c r="D288" s="77" t="s">
        <v>15250</v>
      </c>
      <c r="E288" s="77" t="s">
        <v>6933</v>
      </c>
      <c r="F288" s="77" t="s">
        <v>15279</v>
      </c>
      <c r="G288" s="5"/>
      <c r="H288" s="5"/>
      <c r="I288" s="5"/>
      <c r="J288" s="5"/>
    </row>
    <row r="289" spans="1:10" ht="13.5" customHeight="1" x14ac:dyDescent="0.25">
      <c r="A289" s="93">
        <v>26121524</v>
      </c>
      <c r="B289" s="86" t="s">
        <v>9214</v>
      </c>
      <c r="C289" s="87" t="s">
        <v>14109</v>
      </c>
      <c r="D289" s="87">
        <v>3000</v>
      </c>
      <c r="E289" s="87">
        <v>9.911999999999999</v>
      </c>
      <c r="F289" s="87">
        <v>29735.999999999996</v>
      </c>
      <c r="G289" s="5"/>
      <c r="H289" s="5"/>
      <c r="I289" s="5"/>
      <c r="J289" s="5"/>
    </row>
    <row r="290" spans="1:10" ht="13.5" customHeight="1" x14ac:dyDescent="0.25">
      <c r="A290" s="93">
        <v>26121524</v>
      </c>
      <c r="B290" s="86" t="s">
        <v>9214</v>
      </c>
      <c r="C290" s="87" t="s">
        <v>14109</v>
      </c>
      <c r="D290" s="87">
        <v>1000</v>
      </c>
      <c r="E290" s="87">
        <v>27.615000000000002</v>
      </c>
      <c r="F290" s="87">
        <v>27615.000000000004</v>
      </c>
      <c r="G290" s="5"/>
      <c r="H290" s="5"/>
      <c r="I290" s="5"/>
      <c r="J290" s="5"/>
    </row>
    <row r="291" spans="1:10" ht="13.5" customHeight="1" x14ac:dyDescent="0.25">
      <c r="A291" s="93">
        <v>26121524</v>
      </c>
      <c r="B291" s="86" t="s">
        <v>9214</v>
      </c>
      <c r="C291" s="87" t="s">
        <v>14109</v>
      </c>
      <c r="D291" s="87">
        <v>400</v>
      </c>
      <c r="E291" s="87">
        <v>37.642499999999998</v>
      </c>
      <c r="F291" s="87">
        <v>15057</v>
      </c>
      <c r="G291" s="5"/>
      <c r="H291" s="5"/>
      <c r="I291" s="5"/>
      <c r="J291" s="5"/>
    </row>
    <row r="292" spans="1:10" ht="13.5" customHeight="1" x14ac:dyDescent="0.25">
      <c r="A292" s="93">
        <v>23171510</v>
      </c>
      <c r="B292" s="86" t="s">
        <v>522</v>
      </c>
      <c r="C292" s="87" t="s">
        <v>1449</v>
      </c>
      <c r="D292" s="87">
        <v>8</v>
      </c>
      <c r="E292" s="87">
        <v>157.5</v>
      </c>
      <c r="F292" s="87">
        <v>1260</v>
      </c>
      <c r="G292" s="5"/>
      <c r="H292" s="5"/>
      <c r="I292" s="5"/>
      <c r="J292" s="5"/>
    </row>
    <row r="293" spans="1:10" ht="13.5" customHeight="1" x14ac:dyDescent="0.25">
      <c r="A293" s="93">
        <v>23171510</v>
      </c>
      <c r="B293" s="86" t="s">
        <v>522</v>
      </c>
      <c r="C293" s="87" t="s">
        <v>1449</v>
      </c>
      <c r="D293" s="87">
        <v>10</v>
      </c>
      <c r="E293" s="87">
        <v>31.5</v>
      </c>
      <c r="F293" s="87">
        <v>315</v>
      </c>
      <c r="G293" s="5"/>
      <c r="H293" s="5"/>
      <c r="I293" s="5"/>
      <c r="J293" s="5"/>
    </row>
    <row r="294" spans="1:10" ht="13.5" customHeight="1" x14ac:dyDescent="0.25">
      <c r="A294" s="93">
        <v>26111707</v>
      </c>
      <c r="B294" s="86" t="s">
        <v>15499</v>
      </c>
      <c r="C294" s="87" t="s">
        <v>1449</v>
      </c>
      <c r="D294" s="87">
        <v>15</v>
      </c>
      <c r="E294" s="87">
        <v>1575</v>
      </c>
      <c r="F294" s="87">
        <v>23625</v>
      </c>
      <c r="G294" s="5"/>
      <c r="H294" s="5"/>
      <c r="I294" s="5"/>
      <c r="J294" s="5"/>
    </row>
    <row r="295" spans="1:10" ht="13.5" customHeight="1" x14ac:dyDescent="0.25">
      <c r="A295" s="93">
        <v>26111707</v>
      </c>
      <c r="B295" s="86" t="s">
        <v>15499</v>
      </c>
      <c r="C295" s="87" t="s">
        <v>1449</v>
      </c>
      <c r="D295" s="87">
        <v>20</v>
      </c>
      <c r="E295" s="87">
        <v>309.75</v>
      </c>
      <c r="F295" s="87">
        <v>6195</v>
      </c>
      <c r="G295" s="5"/>
      <c r="H295" s="5"/>
      <c r="I295" s="5"/>
      <c r="J295" s="5"/>
    </row>
    <row r="296" spans="1:10" ht="13.5" customHeight="1" x14ac:dyDescent="0.25">
      <c r="A296" s="93">
        <v>26111711</v>
      </c>
      <c r="B296" s="86" t="str">
        <f t="shared" ref="B296:B300" ca="1" si="518">IFERROR(INDEX(UNSPSCDes,MATCH(INDIRECT(ADDRESS(ROW(),COLUMN()-1,4)),UNSPSCCode,0)),"")</f>
        <v>Baterías de litio</v>
      </c>
      <c r="C296" s="87" t="s">
        <v>4736</v>
      </c>
      <c r="D296" s="87">
        <v>15</v>
      </c>
      <c r="E296" s="88">
        <v>315</v>
      </c>
      <c r="F296" s="88">
        <f t="shared" ref="F296:F300" si="519">+D296*E296</f>
        <v>4725</v>
      </c>
      <c r="G296" s="5"/>
      <c r="H296" s="5"/>
      <c r="I296" s="5"/>
      <c r="J296" s="5"/>
    </row>
    <row r="297" spans="1:10" ht="13.5" customHeight="1" x14ac:dyDescent="0.25">
      <c r="A297" s="93">
        <v>26111711</v>
      </c>
      <c r="B297" s="86" t="str">
        <f t="shared" ca="1" si="518"/>
        <v>Baterías de litio</v>
      </c>
      <c r="C297" s="87" t="s">
        <v>4736</v>
      </c>
      <c r="D297" s="87">
        <v>7</v>
      </c>
      <c r="E297" s="88">
        <v>216.3</v>
      </c>
      <c r="F297" s="88">
        <f t="shared" si="519"/>
        <v>1514.1000000000001</v>
      </c>
      <c r="G297" s="5"/>
      <c r="H297" s="5"/>
      <c r="I297" s="5"/>
      <c r="J297" s="5"/>
    </row>
    <row r="298" spans="1:10" ht="13.5" customHeight="1" x14ac:dyDescent="0.25">
      <c r="A298" s="93">
        <v>26111711</v>
      </c>
      <c r="B298" s="86" t="str">
        <f t="shared" ca="1" si="518"/>
        <v>Baterías de litio</v>
      </c>
      <c r="C298" s="87" t="s">
        <v>4736</v>
      </c>
      <c r="D298" s="87">
        <v>5</v>
      </c>
      <c r="E298" s="88">
        <v>180.6</v>
      </c>
      <c r="F298" s="88">
        <f t="shared" si="519"/>
        <v>903</v>
      </c>
      <c r="G298" s="5"/>
      <c r="H298" s="5"/>
      <c r="I298" s="5"/>
      <c r="J298" s="5"/>
    </row>
    <row r="299" spans="1:10" ht="13.5" customHeight="1" x14ac:dyDescent="0.25">
      <c r="A299" s="93">
        <v>26111711</v>
      </c>
      <c r="B299" s="86" t="str">
        <f t="shared" ca="1" si="518"/>
        <v>Baterías de litio</v>
      </c>
      <c r="C299" s="87" t="s">
        <v>4736</v>
      </c>
      <c r="D299" s="87">
        <v>5</v>
      </c>
      <c r="E299" s="88">
        <v>180.6</v>
      </c>
      <c r="F299" s="88">
        <f t="shared" si="519"/>
        <v>903</v>
      </c>
      <c r="G299" s="5"/>
      <c r="H299" s="5"/>
      <c r="I299" s="5"/>
      <c r="J299" s="5"/>
    </row>
    <row r="300" spans="1:10" ht="13.5" customHeight="1" x14ac:dyDescent="0.25">
      <c r="A300" s="93">
        <v>26111711</v>
      </c>
      <c r="B300" s="86" t="str">
        <f t="shared" ca="1" si="518"/>
        <v>Baterías de litio</v>
      </c>
      <c r="C300" s="87" t="s">
        <v>4736</v>
      </c>
      <c r="D300" s="87">
        <v>20</v>
      </c>
      <c r="E300" s="88">
        <v>203.7</v>
      </c>
      <c r="F300" s="88">
        <f t="shared" si="519"/>
        <v>4074</v>
      </c>
      <c r="G300" s="5"/>
      <c r="H300" s="5"/>
      <c r="I300" s="5"/>
      <c r="J300" s="5"/>
    </row>
    <row r="301" spans="1:10" ht="13.5" customHeight="1" x14ac:dyDescent="0.25">
      <c r="A301" s="93">
        <v>39121601</v>
      </c>
      <c r="B301" s="86" t="s">
        <v>991</v>
      </c>
      <c r="C301" s="87" t="s">
        <v>1449</v>
      </c>
      <c r="D301" s="87">
        <v>20</v>
      </c>
      <c r="E301" s="87">
        <v>367.5</v>
      </c>
      <c r="F301" s="87">
        <v>7350</v>
      </c>
      <c r="G301" s="5"/>
      <c r="H301" s="5"/>
      <c r="I301" s="5"/>
      <c r="J301" s="5"/>
    </row>
    <row r="302" spans="1:10" ht="13.5" customHeight="1" x14ac:dyDescent="0.25">
      <c r="A302" s="93">
        <v>31211904</v>
      </c>
      <c r="B302" s="86" t="s">
        <v>16354</v>
      </c>
      <c r="C302" s="87" t="s">
        <v>1449</v>
      </c>
      <c r="D302" s="87">
        <v>8</v>
      </c>
      <c r="E302" s="87">
        <v>84</v>
      </c>
      <c r="F302" s="87">
        <v>672</v>
      </c>
      <c r="G302" s="5"/>
      <c r="H302" s="5"/>
      <c r="I302" s="5"/>
      <c r="J302" s="5"/>
    </row>
    <row r="303" spans="1:10" ht="13.5" customHeight="1" x14ac:dyDescent="0.25">
      <c r="A303" s="93">
        <v>31211904</v>
      </c>
      <c r="B303" s="86" t="s">
        <v>16354</v>
      </c>
      <c r="C303" s="87" t="s">
        <v>1449</v>
      </c>
      <c r="D303" s="87">
        <v>8</v>
      </c>
      <c r="E303" s="87">
        <v>73.5</v>
      </c>
      <c r="F303" s="87">
        <v>588</v>
      </c>
      <c r="G303" s="5"/>
      <c r="H303" s="5"/>
      <c r="I303" s="5"/>
      <c r="J303" s="5"/>
    </row>
    <row r="304" spans="1:10" ht="13.5" customHeight="1" x14ac:dyDescent="0.25">
      <c r="A304" s="93">
        <v>43191603</v>
      </c>
      <c r="B304" s="86" t="s">
        <v>10895</v>
      </c>
      <c r="C304" s="87" t="s">
        <v>1449</v>
      </c>
      <c r="D304" s="87">
        <v>8</v>
      </c>
      <c r="E304" s="87">
        <v>52.5</v>
      </c>
      <c r="F304" s="87">
        <v>420</v>
      </c>
      <c r="G304" s="5"/>
      <c r="H304" s="5"/>
      <c r="I304" s="5"/>
      <c r="J304" s="5"/>
    </row>
    <row r="305" spans="1:10" ht="13.5" customHeight="1" x14ac:dyDescent="0.25">
      <c r="A305" s="93">
        <v>43211604</v>
      </c>
      <c r="B305" s="86" t="s">
        <v>18434</v>
      </c>
      <c r="C305" s="87" t="s">
        <v>1449</v>
      </c>
      <c r="D305" s="87">
        <v>8</v>
      </c>
      <c r="E305" s="87">
        <v>63</v>
      </c>
      <c r="F305" s="87">
        <v>504</v>
      </c>
      <c r="G305" s="5"/>
      <c r="H305" s="5"/>
      <c r="I305" s="5"/>
      <c r="J305" s="5"/>
    </row>
    <row r="306" spans="1:10" ht="13.5" customHeight="1" x14ac:dyDescent="0.25">
      <c r="A306" s="93">
        <v>32121501</v>
      </c>
      <c r="B306" s="86" t="s">
        <v>4252</v>
      </c>
      <c r="C306" s="87" t="s">
        <v>1449</v>
      </c>
      <c r="D306" s="87">
        <v>4</v>
      </c>
      <c r="E306" s="87">
        <v>262.5</v>
      </c>
      <c r="F306" s="87">
        <v>1050</v>
      </c>
      <c r="G306" s="5"/>
      <c r="H306" s="5"/>
      <c r="I306" s="5"/>
      <c r="J306" s="5"/>
    </row>
    <row r="307" spans="1:10" ht="13.5" customHeight="1" x14ac:dyDescent="0.25">
      <c r="A307" s="93">
        <v>32121501</v>
      </c>
      <c r="B307" s="86" t="s">
        <v>4252</v>
      </c>
      <c r="C307" s="87" t="s">
        <v>1449</v>
      </c>
      <c r="D307" s="87">
        <v>8</v>
      </c>
      <c r="E307" s="87">
        <v>194.25</v>
      </c>
      <c r="F307" s="87">
        <v>1554</v>
      </c>
      <c r="G307" s="5"/>
      <c r="H307" s="5"/>
      <c r="I307" s="5"/>
      <c r="J307" s="5"/>
    </row>
    <row r="308" spans="1:10" ht="13.5" customHeight="1" x14ac:dyDescent="0.25">
      <c r="A308" s="93">
        <v>32121501</v>
      </c>
      <c r="B308" s="86" t="s">
        <v>4252</v>
      </c>
      <c r="C308" s="87" t="s">
        <v>1449</v>
      </c>
      <c r="D308" s="87">
        <v>40</v>
      </c>
      <c r="E308" s="87">
        <v>220.5</v>
      </c>
      <c r="F308" s="87">
        <v>8820</v>
      </c>
      <c r="G308" s="5"/>
      <c r="H308" s="5"/>
      <c r="I308" s="5"/>
      <c r="J308" s="5"/>
    </row>
    <row r="309" spans="1:10" ht="13.5" customHeight="1" x14ac:dyDescent="0.25">
      <c r="A309" s="93">
        <v>32121501</v>
      </c>
      <c r="B309" s="86" t="s">
        <v>4252</v>
      </c>
      <c r="C309" s="87" t="s">
        <v>1449</v>
      </c>
      <c r="D309" s="87">
        <v>10</v>
      </c>
      <c r="E309" s="87">
        <v>250.27800000000002</v>
      </c>
      <c r="F309" s="87">
        <v>2502.7800000000002</v>
      </c>
      <c r="G309" s="5"/>
      <c r="H309" s="5"/>
      <c r="I309" s="5"/>
      <c r="J309" s="5"/>
    </row>
    <row r="310" spans="1:10" ht="13.5" customHeight="1" x14ac:dyDescent="0.25">
      <c r="A310" s="93">
        <v>32121501</v>
      </c>
      <c r="B310" s="86" t="s">
        <v>4252</v>
      </c>
      <c r="C310" s="87" t="s">
        <v>1449</v>
      </c>
      <c r="D310" s="87">
        <v>10</v>
      </c>
      <c r="E310" s="87">
        <v>272.58000000000004</v>
      </c>
      <c r="F310" s="87">
        <v>2725.8</v>
      </c>
      <c r="G310" s="5"/>
      <c r="H310" s="5"/>
      <c r="I310" s="5"/>
      <c r="J310" s="5"/>
    </row>
    <row r="311" spans="1:10" ht="13.5" customHeight="1" x14ac:dyDescent="0.25">
      <c r="A311" s="93">
        <v>32121501</v>
      </c>
      <c r="B311" s="86" t="s">
        <v>4252</v>
      </c>
      <c r="C311" s="87" t="s">
        <v>1449</v>
      </c>
      <c r="D311" s="87">
        <v>4</v>
      </c>
      <c r="E311" s="87">
        <v>330.75</v>
      </c>
      <c r="F311" s="87">
        <v>1323</v>
      </c>
      <c r="G311" s="5"/>
      <c r="H311" s="5"/>
      <c r="I311" s="5"/>
      <c r="J311" s="5"/>
    </row>
    <row r="312" spans="1:10" ht="13.5" customHeight="1" x14ac:dyDescent="0.25">
      <c r="A312" s="93">
        <v>32121501</v>
      </c>
      <c r="B312" s="86" t="s">
        <v>4252</v>
      </c>
      <c r="C312" s="87" t="s">
        <v>1449</v>
      </c>
      <c r="D312" s="87">
        <v>8</v>
      </c>
      <c r="E312" s="87">
        <v>330.75</v>
      </c>
      <c r="F312" s="87">
        <v>2646</v>
      </c>
      <c r="G312" s="5"/>
      <c r="H312" s="5"/>
      <c r="I312" s="5"/>
      <c r="J312" s="5"/>
    </row>
    <row r="313" spans="1:10" ht="13.5" customHeight="1" x14ac:dyDescent="0.25">
      <c r="A313" s="93">
        <v>32121501</v>
      </c>
      <c r="B313" s="86" t="s">
        <v>4252</v>
      </c>
      <c r="C313" s="87" t="s">
        <v>1449</v>
      </c>
      <c r="D313" s="87">
        <v>8</v>
      </c>
      <c r="E313" s="87">
        <v>563.745</v>
      </c>
      <c r="F313" s="87">
        <v>4509.96</v>
      </c>
      <c r="G313" s="5"/>
      <c r="H313" s="5"/>
      <c r="I313" s="5"/>
      <c r="J313" s="5"/>
    </row>
    <row r="314" spans="1:10" ht="13.5" customHeight="1" x14ac:dyDescent="0.25">
      <c r="A314" s="93">
        <v>32121502</v>
      </c>
      <c r="B314" s="86" t="s">
        <v>8591</v>
      </c>
      <c r="C314" s="87" t="s">
        <v>1449</v>
      </c>
      <c r="D314" s="87">
        <v>4</v>
      </c>
      <c r="E314" s="87">
        <v>236.25</v>
      </c>
      <c r="F314" s="87">
        <v>945</v>
      </c>
      <c r="G314" s="5"/>
      <c r="H314" s="5"/>
      <c r="I314" s="5"/>
      <c r="J314" s="5"/>
    </row>
    <row r="315" spans="1:10" ht="13.5" customHeight="1" x14ac:dyDescent="0.25">
      <c r="A315" s="93">
        <v>31201523</v>
      </c>
      <c r="B315" s="86" t="s">
        <v>15261</v>
      </c>
      <c r="C315" s="87" t="s">
        <v>1449</v>
      </c>
      <c r="D315" s="87">
        <v>4</v>
      </c>
      <c r="E315" s="87">
        <v>262.5</v>
      </c>
      <c r="F315" s="87">
        <v>1050</v>
      </c>
      <c r="G315" s="5"/>
      <c r="H315" s="5"/>
      <c r="I315" s="5"/>
      <c r="J315" s="5"/>
    </row>
    <row r="316" spans="1:10" ht="13.5" customHeight="1" x14ac:dyDescent="0.25">
      <c r="A316" s="76">
        <v>31201522</v>
      </c>
      <c r="B316" s="86" t="s">
        <v>10371</v>
      </c>
      <c r="C316" s="87" t="s">
        <v>1449</v>
      </c>
      <c r="D316" s="87">
        <v>7</v>
      </c>
      <c r="E316" s="88">
        <v>157.5</v>
      </c>
      <c r="F316" s="88">
        <v>1102.5</v>
      </c>
      <c r="G316" s="5"/>
      <c r="H316" s="5"/>
      <c r="I316" s="5"/>
      <c r="J316" s="5"/>
    </row>
    <row r="317" spans="1:10" ht="13.5" customHeight="1" x14ac:dyDescent="0.25">
      <c r="A317" s="76">
        <v>31201522</v>
      </c>
      <c r="B317" s="86" t="s">
        <v>10371</v>
      </c>
      <c r="C317" s="87" t="s">
        <v>1449</v>
      </c>
      <c r="D317" s="87">
        <v>7</v>
      </c>
      <c r="E317" s="88">
        <v>126</v>
      </c>
      <c r="F317" s="88">
        <v>882</v>
      </c>
      <c r="G317" s="5"/>
      <c r="H317" s="5"/>
      <c r="I317" s="5"/>
      <c r="J317" s="5"/>
    </row>
    <row r="318" spans="1:10" ht="13.5" customHeight="1" x14ac:dyDescent="0.25">
      <c r="A318" s="93">
        <v>31201522</v>
      </c>
      <c r="B318" s="86" t="s">
        <v>10371</v>
      </c>
      <c r="C318" s="87" t="s">
        <v>1449</v>
      </c>
      <c r="D318" s="87">
        <v>20</v>
      </c>
      <c r="E318" s="87">
        <v>185.85</v>
      </c>
      <c r="F318" s="87">
        <v>3717</v>
      </c>
      <c r="G318" s="5"/>
      <c r="H318" s="5"/>
      <c r="I318" s="5"/>
      <c r="J318" s="5"/>
    </row>
    <row r="319" spans="1:10" ht="13.5" customHeight="1" x14ac:dyDescent="0.25">
      <c r="A319" s="93">
        <v>40151601</v>
      </c>
      <c r="B319" s="86" t="s">
        <v>11422</v>
      </c>
      <c r="C319" s="87" t="s">
        <v>1449</v>
      </c>
      <c r="D319" s="87">
        <v>5</v>
      </c>
      <c r="E319" s="87">
        <v>5932.5</v>
      </c>
      <c r="F319" s="87">
        <v>29662.5</v>
      </c>
      <c r="G319" s="5"/>
      <c r="H319" s="5"/>
      <c r="I319" s="5"/>
      <c r="J319" s="5"/>
    </row>
    <row r="320" spans="1:10" ht="13.5" customHeight="1" x14ac:dyDescent="0.25">
      <c r="A320" s="93">
        <v>40151601</v>
      </c>
      <c r="B320" s="86" t="s">
        <v>11422</v>
      </c>
      <c r="C320" s="87" t="s">
        <v>1449</v>
      </c>
      <c r="D320" s="87">
        <v>5</v>
      </c>
      <c r="E320" s="87">
        <v>17010</v>
      </c>
      <c r="F320" s="87">
        <v>85050</v>
      </c>
      <c r="G320" s="5"/>
      <c r="H320" s="5"/>
      <c r="I320" s="5"/>
      <c r="J320" s="5"/>
    </row>
    <row r="321" spans="1:10" ht="13.5" customHeight="1" x14ac:dyDescent="0.25">
      <c r="A321" s="93">
        <v>40151601</v>
      </c>
      <c r="B321" s="86" t="s">
        <v>11422</v>
      </c>
      <c r="C321" s="87" t="s">
        <v>1449</v>
      </c>
      <c r="D321" s="87">
        <v>3</v>
      </c>
      <c r="E321" s="87">
        <v>44604</v>
      </c>
      <c r="F321" s="87">
        <v>133812</v>
      </c>
      <c r="G321" s="5"/>
      <c r="H321" s="5"/>
      <c r="I321" s="5"/>
      <c r="J321" s="5"/>
    </row>
    <row r="322" spans="1:10" ht="13.5" customHeight="1" x14ac:dyDescent="0.25">
      <c r="A322" s="93">
        <v>39121409</v>
      </c>
      <c r="B322" s="86" t="s">
        <v>9261</v>
      </c>
      <c r="C322" s="87" t="s">
        <v>1449</v>
      </c>
      <c r="D322" s="87">
        <v>15</v>
      </c>
      <c r="E322" s="87">
        <v>945</v>
      </c>
      <c r="F322" s="87">
        <v>14175</v>
      </c>
      <c r="G322" s="5"/>
      <c r="H322" s="5"/>
      <c r="I322" s="5"/>
      <c r="J322" s="5"/>
    </row>
    <row r="323" spans="1:10" ht="13.5" customHeight="1" x14ac:dyDescent="0.25">
      <c r="A323" s="93">
        <v>41104210</v>
      </c>
      <c r="B323" s="86" t="s">
        <v>6726</v>
      </c>
      <c r="C323" s="87" t="s">
        <v>9560</v>
      </c>
      <c r="D323" s="87">
        <v>4</v>
      </c>
      <c r="E323" s="87">
        <v>288.75</v>
      </c>
      <c r="F323" s="87">
        <v>1155</v>
      </c>
      <c r="G323" s="5"/>
      <c r="H323" s="5"/>
      <c r="I323" s="5"/>
      <c r="J323" s="5"/>
    </row>
    <row r="324" spans="1:10" ht="13.5" customHeight="1" x14ac:dyDescent="0.25">
      <c r="A324" s="93">
        <v>60121234</v>
      </c>
      <c r="B324" s="86" t="s">
        <v>6380</v>
      </c>
      <c r="C324" s="87" t="s">
        <v>1449</v>
      </c>
      <c r="D324" s="87">
        <v>8</v>
      </c>
      <c r="E324" s="87">
        <v>105</v>
      </c>
      <c r="F324" s="87">
        <v>840</v>
      </c>
      <c r="G324" s="5"/>
      <c r="H324" s="5"/>
      <c r="I324" s="5"/>
      <c r="J324" s="5"/>
    </row>
    <row r="325" spans="1:10" ht="13.5" customHeight="1" x14ac:dyDescent="0.25">
      <c r="A325" s="93">
        <v>39121604</v>
      </c>
      <c r="B325" s="86" t="s">
        <v>12470</v>
      </c>
      <c r="C325" s="87" t="s">
        <v>1449</v>
      </c>
      <c r="D325" s="87">
        <v>8</v>
      </c>
      <c r="E325" s="87">
        <v>168</v>
      </c>
      <c r="F325" s="87">
        <v>1344</v>
      </c>
      <c r="G325" s="5"/>
      <c r="H325" s="5"/>
      <c r="I325" s="5"/>
      <c r="J325" s="5"/>
    </row>
    <row r="326" spans="1:10" ht="13.5" customHeight="1" x14ac:dyDescent="0.25">
      <c r="A326" s="75">
        <v>46181504</v>
      </c>
      <c r="B326" s="86" t="s">
        <v>13098</v>
      </c>
      <c r="C326" s="87" t="s">
        <v>1449</v>
      </c>
      <c r="D326" s="87">
        <v>75</v>
      </c>
      <c r="E326" s="88">
        <v>75.599999999999994</v>
      </c>
      <c r="F326" s="88">
        <v>5670</v>
      </c>
      <c r="G326" s="5"/>
      <c r="H326" s="5"/>
      <c r="I326" s="5"/>
      <c r="J326" s="5"/>
    </row>
    <row r="327" spans="1:10" ht="13.5" customHeight="1" x14ac:dyDescent="0.25">
      <c r="A327" s="93">
        <v>46181504</v>
      </c>
      <c r="B327" s="86" t="s">
        <v>13098</v>
      </c>
      <c r="C327" s="87" t="s">
        <v>1449</v>
      </c>
      <c r="D327" s="87">
        <v>8</v>
      </c>
      <c r="E327" s="87">
        <v>131.39699999999999</v>
      </c>
      <c r="F327" s="87">
        <v>1051.1759999999999</v>
      </c>
      <c r="G327" s="5"/>
      <c r="H327" s="5"/>
      <c r="I327" s="5"/>
      <c r="J327" s="5"/>
    </row>
    <row r="328" spans="1:10" ht="13.5" customHeight="1" x14ac:dyDescent="0.25">
      <c r="A328" s="93">
        <v>23171529</v>
      </c>
      <c r="B328" s="86" t="s">
        <v>5808</v>
      </c>
      <c r="C328" s="87" t="s">
        <v>1449</v>
      </c>
      <c r="D328" s="87">
        <v>4</v>
      </c>
      <c r="E328" s="87">
        <v>336</v>
      </c>
      <c r="F328" s="87">
        <v>1344</v>
      </c>
      <c r="G328" s="5"/>
      <c r="H328" s="5"/>
      <c r="I328" s="5"/>
      <c r="J328" s="5"/>
    </row>
    <row r="329" spans="1:10" ht="13.5" customHeight="1" x14ac:dyDescent="0.25">
      <c r="A329" s="93">
        <v>23171529</v>
      </c>
      <c r="B329" s="86" t="s">
        <v>5808</v>
      </c>
      <c r="C329" s="87" t="s">
        <v>1449</v>
      </c>
      <c r="D329" s="87">
        <v>4</v>
      </c>
      <c r="E329" s="87">
        <v>304.5</v>
      </c>
      <c r="F329" s="87">
        <v>1218</v>
      </c>
      <c r="G329" s="5"/>
      <c r="H329" s="5"/>
      <c r="I329" s="5"/>
      <c r="J329" s="5"/>
    </row>
    <row r="330" spans="1:10" ht="13.5" customHeight="1" x14ac:dyDescent="0.25">
      <c r="A330" s="93">
        <v>23153129</v>
      </c>
      <c r="B330" s="86" t="s">
        <v>13420</v>
      </c>
      <c r="C330" s="87" t="s">
        <v>9560</v>
      </c>
      <c r="D330" s="87">
        <v>2</v>
      </c>
      <c r="E330" s="87">
        <v>1053.1500000000001</v>
      </c>
      <c r="F330" s="87">
        <v>2106.3000000000002</v>
      </c>
      <c r="G330" s="5"/>
      <c r="H330" s="5"/>
      <c r="I330" s="5"/>
      <c r="J330" s="5"/>
    </row>
    <row r="331" spans="1:10" ht="13.5" customHeight="1" x14ac:dyDescent="0.25">
      <c r="A331" s="93">
        <v>15121520</v>
      </c>
      <c r="B331" s="86" t="s">
        <v>195</v>
      </c>
      <c r="C331" s="87" t="s">
        <v>1449</v>
      </c>
      <c r="D331" s="87">
        <v>5</v>
      </c>
      <c r="E331" s="87">
        <v>5265.75</v>
      </c>
      <c r="F331" s="87">
        <v>26328.75</v>
      </c>
      <c r="G331" s="5"/>
      <c r="H331" s="5"/>
      <c r="I331" s="5"/>
      <c r="J331" s="5"/>
    </row>
    <row r="332" spans="1:10" ht="13.5" customHeight="1" x14ac:dyDescent="0.25">
      <c r="A332" s="93">
        <v>41103311</v>
      </c>
      <c r="B332" s="86" t="s">
        <v>451</v>
      </c>
      <c r="C332" s="87" t="s">
        <v>1449</v>
      </c>
      <c r="D332" s="87">
        <v>5</v>
      </c>
      <c r="E332" s="87">
        <v>2625</v>
      </c>
      <c r="F332" s="87">
        <v>13125</v>
      </c>
      <c r="G332" s="5"/>
      <c r="H332" s="5"/>
      <c r="I332" s="5"/>
      <c r="J332" s="5"/>
    </row>
    <row r="333" spans="1:10" ht="13.5" customHeight="1" x14ac:dyDescent="0.25">
      <c r="A333" s="93">
        <v>86131502</v>
      </c>
      <c r="B333" s="86" t="s">
        <v>4100</v>
      </c>
      <c r="C333" s="87" t="s">
        <v>1449</v>
      </c>
      <c r="D333" s="87">
        <v>10</v>
      </c>
      <c r="E333" s="87">
        <v>6825</v>
      </c>
      <c r="F333" s="87">
        <v>68250</v>
      </c>
      <c r="G333" s="5"/>
      <c r="H333" s="5"/>
      <c r="I333" s="5"/>
      <c r="J333" s="5"/>
    </row>
    <row r="334" spans="1:10" ht="13.5" customHeight="1" x14ac:dyDescent="0.25">
      <c r="A334" s="93">
        <v>31162304</v>
      </c>
      <c r="B334" s="86" t="s">
        <v>7979</v>
      </c>
      <c r="C334" s="87" t="s">
        <v>1449</v>
      </c>
      <c r="D334" s="87">
        <v>8</v>
      </c>
      <c r="E334" s="87">
        <v>997.5</v>
      </c>
      <c r="F334" s="87">
        <v>7980</v>
      </c>
      <c r="G334" s="5"/>
      <c r="H334" s="5"/>
      <c r="I334" s="5"/>
      <c r="J334" s="5"/>
    </row>
    <row r="335" spans="1:10" ht="13.5" customHeight="1" x14ac:dyDescent="0.25">
      <c r="A335" s="93">
        <v>39121514</v>
      </c>
      <c r="B335" s="86" t="s">
        <v>4713</v>
      </c>
      <c r="C335" s="87" t="s">
        <v>1449</v>
      </c>
      <c r="D335" s="87">
        <v>8</v>
      </c>
      <c r="E335" s="87">
        <v>399</v>
      </c>
      <c r="F335" s="87">
        <v>3192</v>
      </c>
      <c r="G335" s="5"/>
      <c r="H335" s="5"/>
      <c r="I335" s="5"/>
      <c r="J335" s="5"/>
    </row>
    <row r="336" spans="1:10" ht="13.5" customHeight="1" x14ac:dyDescent="0.25">
      <c r="A336" s="93">
        <v>39121514</v>
      </c>
      <c r="B336" s="86" t="s">
        <v>4713</v>
      </c>
      <c r="C336" s="87" t="s">
        <v>1449</v>
      </c>
      <c r="D336" s="87">
        <v>2</v>
      </c>
      <c r="E336" s="87">
        <v>88641</v>
      </c>
      <c r="F336" s="87">
        <v>177282</v>
      </c>
      <c r="G336" s="5"/>
      <c r="H336" s="5"/>
      <c r="I336" s="5"/>
      <c r="J336" s="5"/>
    </row>
    <row r="337" spans="1:10" ht="13.5" customHeight="1" x14ac:dyDescent="0.25">
      <c r="A337" s="93">
        <v>31211906</v>
      </c>
      <c r="B337" s="86" t="s">
        <v>10527</v>
      </c>
      <c r="C337" s="87" t="s">
        <v>1449</v>
      </c>
      <c r="D337" s="87">
        <v>8</v>
      </c>
      <c r="E337" s="87">
        <v>105</v>
      </c>
      <c r="F337" s="87">
        <v>840</v>
      </c>
      <c r="G337" s="5"/>
      <c r="H337" s="5"/>
      <c r="I337" s="5"/>
      <c r="J337" s="5"/>
    </row>
    <row r="338" spans="1:10" ht="13.5" customHeight="1" x14ac:dyDescent="0.25">
      <c r="A338" s="93">
        <v>24131506</v>
      </c>
      <c r="B338" s="86" t="s">
        <v>3290</v>
      </c>
      <c r="C338" s="87" t="s">
        <v>1449</v>
      </c>
      <c r="D338" s="87">
        <v>4</v>
      </c>
      <c r="E338" s="87">
        <v>4200</v>
      </c>
      <c r="F338" s="87">
        <v>16800</v>
      </c>
      <c r="G338" s="5"/>
      <c r="H338" s="5"/>
      <c r="I338" s="5"/>
      <c r="J338" s="5"/>
    </row>
    <row r="339" spans="1:10" ht="13.5" customHeight="1" x14ac:dyDescent="0.25">
      <c r="A339" s="93">
        <v>24131506</v>
      </c>
      <c r="B339" s="86" t="s">
        <v>3290</v>
      </c>
      <c r="C339" s="87" t="s">
        <v>1449</v>
      </c>
      <c r="D339" s="87">
        <v>4</v>
      </c>
      <c r="E339" s="87">
        <v>1575</v>
      </c>
      <c r="F339" s="87">
        <v>6300</v>
      </c>
      <c r="G339" s="5"/>
      <c r="H339" s="5"/>
      <c r="I339" s="5"/>
      <c r="J339" s="5"/>
    </row>
    <row r="340" spans="1:10" ht="13.5" customHeight="1" x14ac:dyDescent="0.25">
      <c r="A340" s="93">
        <v>81112201</v>
      </c>
      <c r="B340" s="86" t="s">
        <v>16224</v>
      </c>
      <c r="C340" s="87" t="s">
        <v>1449</v>
      </c>
      <c r="D340" s="87">
        <v>1</v>
      </c>
      <c r="E340" s="87">
        <v>52500</v>
      </c>
      <c r="F340" s="87">
        <v>52500</v>
      </c>
      <c r="G340" s="5"/>
      <c r="H340" s="5"/>
      <c r="I340" s="5"/>
      <c r="J340" s="5"/>
    </row>
    <row r="341" spans="1:10" ht="13.5" customHeight="1" x14ac:dyDescent="0.25">
      <c r="A341" s="93">
        <v>25174104</v>
      </c>
      <c r="B341" s="86" t="s">
        <v>4552</v>
      </c>
      <c r="C341" s="87" t="s">
        <v>1449</v>
      </c>
      <c r="D341" s="87">
        <v>250</v>
      </c>
      <c r="E341" s="87">
        <v>325.5</v>
      </c>
      <c r="F341" s="87">
        <v>81375</v>
      </c>
      <c r="G341" s="5"/>
      <c r="H341" s="5"/>
      <c r="I341" s="5"/>
      <c r="J341" s="5"/>
    </row>
    <row r="342" spans="1:10" ht="13.5" customHeight="1" x14ac:dyDescent="0.25">
      <c r="A342" s="93">
        <v>41112207</v>
      </c>
      <c r="B342" s="86" t="s">
        <v>3179</v>
      </c>
      <c r="C342" s="87" t="s">
        <v>1449</v>
      </c>
      <c r="D342" s="87">
        <v>20</v>
      </c>
      <c r="E342" s="87">
        <v>2351.9894999999997</v>
      </c>
      <c r="F342" s="87">
        <v>47039.789999999994</v>
      </c>
      <c r="G342" s="5"/>
      <c r="H342" s="5"/>
      <c r="I342" s="5"/>
      <c r="J342" s="5"/>
    </row>
    <row r="343" spans="1:10" ht="13.5" customHeight="1" x14ac:dyDescent="0.25">
      <c r="A343" s="93">
        <v>39121001</v>
      </c>
      <c r="B343" s="86" t="s">
        <v>5157</v>
      </c>
      <c r="C343" s="87" t="s">
        <v>1449</v>
      </c>
      <c r="D343" s="87">
        <v>8</v>
      </c>
      <c r="E343" s="87">
        <v>504</v>
      </c>
      <c r="F343" s="87">
        <v>4032</v>
      </c>
      <c r="G343" s="5"/>
      <c r="H343" s="5"/>
      <c r="I343" s="5"/>
      <c r="J343" s="5"/>
    </row>
    <row r="344" spans="1:10" ht="13.5" customHeight="1" x14ac:dyDescent="0.25">
      <c r="A344" s="93">
        <v>39121002</v>
      </c>
      <c r="B344" s="86" t="s">
        <v>16902</v>
      </c>
      <c r="C344" s="87" t="s">
        <v>1449</v>
      </c>
      <c r="D344" s="87">
        <v>75</v>
      </c>
      <c r="E344" s="87">
        <v>367.5</v>
      </c>
      <c r="F344" s="87">
        <v>27562.5</v>
      </c>
      <c r="G344" s="5"/>
      <c r="H344" s="5"/>
      <c r="I344" s="5"/>
      <c r="J344" s="5"/>
    </row>
    <row r="345" spans="1:10" ht="13.5" customHeight="1" x14ac:dyDescent="0.25">
      <c r="A345" s="93">
        <v>31231302</v>
      </c>
      <c r="B345" s="86" t="s">
        <v>11483</v>
      </c>
      <c r="C345" s="87" t="s">
        <v>1449</v>
      </c>
      <c r="D345" s="87">
        <v>4</v>
      </c>
      <c r="E345" s="87">
        <v>157.5</v>
      </c>
      <c r="F345" s="87">
        <v>630</v>
      </c>
      <c r="G345" s="5"/>
      <c r="H345" s="5"/>
      <c r="I345" s="5"/>
      <c r="J345" s="5"/>
    </row>
    <row r="346" spans="1:10" ht="13.5" customHeight="1" x14ac:dyDescent="0.25">
      <c r="A346" s="93">
        <v>31231302</v>
      </c>
      <c r="B346" s="86" t="s">
        <v>11483</v>
      </c>
      <c r="C346" s="87" t="s">
        <v>14109</v>
      </c>
      <c r="D346" s="87">
        <v>75</v>
      </c>
      <c r="E346" s="87">
        <v>121.8</v>
      </c>
      <c r="F346" s="87">
        <v>9135</v>
      </c>
      <c r="G346" s="5"/>
      <c r="H346" s="5"/>
      <c r="I346" s="5"/>
      <c r="J346" s="5"/>
    </row>
    <row r="347" spans="1:10" ht="13.5" customHeight="1" x14ac:dyDescent="0.25">
      <c r="A347" s="93">
        <v>31231302</v>
      </c>
      <c r="B347" s="86" t="s">
        <v>11483</v>
      </c>
      <c r="C347" s="87" t="s">
        <v>14109</v>
      </c>
      <c r="D347" s="87">
        <v>75</v>
      </c>
      <c r="E347" s="87">
        <v>37.799999999999997</v>
      </c>
      <c r="F347" s="87">
        <v>2835</v>
      </c>
      <c r="G347" s="5"/>
      <c r="H347" s="5"/>
      <c r="I347" s="5"/>
      <c r="J347" s="5"/>
    </row>
    <row r="348" spans="1:10" ht="13.5" customHeight="1" x14ac:dyDescent="0.25">
      <c r="A348" s="93">
        <v>31231302</v>
      </c>
      <c r="B348" s="86" t="s">
        <v>11483</v>
      </c>
      <c r="C348" s="87" t="s">
        <v>14109</v>
      </c>
      <c r="D348" s="87">
        <v>75</v>
      </c>
      <c r="E348" s="87">
        <v>110.57550000000001</v>
      </c>
      <c r="F348" s="87">
        <v>8293.1625000000004</v>
      </c>
      <c r="G348" s="5"/>
      <c r="H348" s="5"/>
      <c r="I348" s="5"/>
      <c r="J348" s="5"/>
    </row>
    <row r="349" spans="1:10" ht="13.5" customHeight="1" x14ac:dyDescent="0.25">
      <c r="A349" s="93">
        <v>31231302</v>
      </c>
      <c r="B349" s="86" t="s">
        <v>11483</v>
      </c>
      <c r="C349" s="87" t="s">
        <v>14109</v>
      </c>
      <c r="D349" s="87">
        <v>75</v>
      </c>
      <c r="E349" s="87">
        <v>71.400000000000006</v>
      </c>
      <c r="F349" s="87">
        <v>5355</v>
      </c>
      <c r="G349" s="5"/>
      <c r="H349" s="5"/>
      <c r="I349" s="5"/>
      <c r="J349" s="5"/>
    </row>
    <row r="350" spans="1:10" ht="13.5" customHeight="1" x14ac:dyDescent="0.25">
      <c r="A350" s="93">
        <v>31231302</v>
      </c>
      <c r="B350" s="86" t="s">
        <v>11483</v>
      </c>
      <c r="C350" s="87" t="s">
        <v>14109</v>
      </c>
      <c r="D350" s="87">
        <v>75</v>
      </c>
      <c r="E350" s="87">
        <v>129.15</v>
      </c>
      <c r="F350" s="87">
        <v>9686.25</v>
      </c>
      <c r="G350" s="5"/>
      <c r="H350" s="5"/>
      <c r="I350" s="5"/>
      <c r="J350" s="5"/>
    </row>
    <row r="351" spans="1:10" ht="13.5" customHeight="1" x14ac:dyDescent="0.25">
      <c r="A351" s="93">
        <v>24141705</v>
      </c>
      <c r="B351" s="86" t="s">
        <v>8234</v>
      </c>
      <c r="C351" s="87" t="s">
        <v>1449</v>
      </c>
      <c r="D351" s="87">
        <v>8</v>
      </c>
      <c r="E351" s="87">
        <v>36.75</v>
      </c>
      <c r="F351" s="87">
        <v>294</v>
      </c>
      <c r="G351" s="5"/>
      <c r="H351" s="5"/>
      <c r="I351" s="5"/>
      <c r="J351" s="5"/>
    </row>
    <row r="352" spans="1:10" ht="33.75" customHeight="1" x14ac:dyDescent="0.2">
      <c r="A352" s="5"/>
      <c r="B352" s="5"/>
      <c r="C352" s="5"/>
      <c r="D352" s="5"/>
      <c r="E352" s="84" t="s">
        <v>12550</v>
      </c>
      <c r="F352" s="97">
        <f>SUM(Table38[MONTO TOTAL ESTIMADO])</f>
        <v>1004547.5684999999</v>
      </c>
      <c r="G352" s="5"/>
      <c r="H352" s="5"/>
      <c r="I352" s="5"/>
      <c r="J352" s="5"/>
    </row>
    <row r="353" spans="1:10" ht="13.5" customHeight="1" x14ac:dyDescent="0.2">
      <c r="A353" s="5"/>
      <c r="B353" s="5"/>
      <c r="C353" s="5"/>
      <c r="D353" s="5"/>
      <c r="E353" s="72"/>
      <c r="F353" s="73"/>
      <c r="G353" s="5"/>
      <c r="H353" s="5"/>
      <c r="I353" s="5"/>
      <c r="J353" s="5"/>
    </row>
    <row r="354" spans="1:10" ht="14.1" customHeight="1" thickBot="1" x14ac:dyDescent="0.25">
      <c r="A354" s="5"/>
      <c r="B354" s="5"/>
      <c r="C354" s="5"/>
      <c r="D354" s="5"/>
      <c r="E354" s="72"/>
      <c r="F354" s="73"/>
      <c r="G354" s="5"/>
      <c r="H354" s="5"/>
      <c r="I354" s="5"/>
      <c r="J354" s="5"/>
    </row>
    <row r="355" spans="1:10" ht="14.1" customHeight="1" thickBot="1" x14ac:dyDescent="0.25">
      <c r="A355" s="58" t="s">
        <v>16381</v>
      </c>
      <c r="B355" s="58" t="s">
        <v>161</v>
      </c>
      <c r="C355" s="58" t="s">
        <v>11724</v>
      </c>
      <c r="D355" s="58" t="s">
        <v>14377</v>
      </c>
      <c r="E355" s="58" t="s">
        <v>10962</v>
      </c>
      <c r="F355" s="58" t="s">
        <v>11095</v>
      </c>
      <c r="G355" s="5"/>
      <c r="H355" s="5"/>
      <c r="I355" s="5"/>
      <c r="J355" s="5"/>
    </row>
    <row r="356" spans="1:10" ht="14.1" customHeight="1" thickBot="1" x14ac:dyDescent="0.25">
      <c r="A356" s="71" t="s">
        <v>18842</v>
      </c>
      <c r="B356" s="71" t="s">
        <v>18843</v>
      </c>
      <c r="C356" s="60" t="s">
        <v>17796</v>
      </c>
      <c r="D356" s="60" t="s">
        <v>17481</v>
      </c>
      <c r="E356" s="60" t="s">
        <v>18862</v>
      </c>
      <c r="F356" s="60"/>
      <c r="G356" s="5"/>
      <c r="H356" s="5"/>
      <c r="I356" s="5"/>
      <c r="J356" s="5"/>
    </row>
    <row r="357" spans="1:10" ht="14.1" customHeight="1" thickBot="1" x14ac:dyDescent="0.25">
      <c r="A357" s="142" t="s">
        <v>14827</v>
      </c>
      <c r="B357" s="61" t="s">
        <v>8529</v>
      </c>
      <c r="C357" s="70">
        <v>45660</v>
      </c>
      <c r="D357" s="142" t="s">
        <v>9386</v>
      </c>
      <c r="E357" s="61" t="s">
        <v>13093</v>
      </c>
      <c r="F357" s="60"/>
      <c r="G357" s="5"/>
      <c r="H357" s="5"/>
      <c r="I357" s="5"/>
      <c r="J357" s="5"/>
    </row>
    <row r="358" spans="1:10" ht="14.1" customHeight="1" thickBot="1" x14ac:dyDescent="0.25">
      <c r="A358" s="143"/>
      <c r="B358" s="61" t="s">
        <v>1787</v>
      </c>
      <c r="C358" s="59">
        <f>IF(C357="","",IF(AND(MONTH(C357)&gt;=1,MONTH(C357)&lt;=3),1,IF(AND(MONTH(C357)&gt;=4,MONTH(C357)&lt;=6),2,IF(AND(MONTH(C357)&gt;=7,MONTH(C357)&lt;=9),3,4))))</f>
        <v>1</v>
      </c>
      <c r="D358" s="143"/>
      <c r="E358" s="61" t="s">
        <v>2418</v>
      </c>
      <c r="F358" s="60"/>
      <c r="G358" s="5"/>
      <c r="H358" s="5"/>
      <c r="I358" s="5"/>
      <c r="J358" s="5"/>
    </row>
    <row r="359" spans="1:10" ht="14.1" customHeight="1" thickBot="1" x14ac:dyDescent="0.25">
      <c r="A359" s="143"/>
      <c r="B359" s="61" t="s">
        <v>12942</v>
      </c>
      <c r="C359" s="70">
        <v>45667</v>
      </c>
      <c r="D359" s="143"/>
      <c r="E359" s="61" t="s">
        <v>3075</v>
      </c>
      <c r="F359" s="60"/>
      <c r="G359" s="5"/>
      <c r="H359" s="5"/>
      <c r="I359" s="5"/>
      <c r="J359" s="5"/>
    </row>
    <row r="360" spans="1:10" ht="13.5" customHeight="1" thickBot="1" x14ac:dyDescent="0.25">
      <c r="A360" s="143"/>
      <c r="B360" s="61" t="s">
        <v>1787</v>
      </c>
      <c r="C360" s="59">
        <f>IF(C359="","",IF(AND(MONTH(C359)&gt;=1,MONTH(C359)&lt;=3),1,IF(AND(MONTH(C359)&gt;=4,MONTH(C359)&lt;=6),2,IF(AND(MONTH(C359)&gt;=7,MONTH(C359)&lt;=9),3,4))))</f>
        <v>1</v>
      </c>
      <c r="D360" s="143"/>
      <c r="E360" s="61" t="s">
        <v>13192</v>
      </c>
      <c r="F360" s="60"/>
      <c r="G360" s="5"/>
      <c r="H360" s="5"/>
      <c r="I360" s="5"/>
      <c r="J360" s="5"/>
    </row>
    <row r="361" spans="1:10" ht="13.5" customHeight="1" thickBot="1" x14ac:dyDescent="0.25">
      <c r="A361" s="5"/>
      <c r="B361" s="5"/>
      <c r="C361" s="5"/>
      <c r="D361" s="5"/>
      <c r="E361" s="5"/>
      <c r="F361" s="5"/>
      <c r="G361" s="5"/>
      <c r="H361" s="5"/>
      <c r="I361" s="5"/>
      <c r="J361" s="5"/>
    </row>
    <row r="362" spans="1:10" ht="13.5" customHeight="1" x14ac:dyDescent="0.2">
      <c r="A362" s="77" t="s">
        <v>15734</v>
      </c>
      <c r="B362" s="77" t="s">
        <v>16145</v>
      </c>
      <c r="C362" s="77" t="s">
        <v>15640</v>
      </c>
      <c r="D362" s="77" t="s">
        <v>15250</v>
      </c>
      <c r="E362" s="77" t="s">
        <v>6933</v>
      </c>
      <c r="F362" s="77" t="s">
        <v>15279</v>
      </c>
      <c r="G362" s="5"/>
      <c r="H362" s="5"/>
      <c r="I362" s="5"/>
      <c r="J362" s="5"/>
    </row>
    <row r="363" spans="1:10" ht="13.5" customHeight="1" x14ac:dyDescent="0.25">
      <c r="A363" s="94">
        <v>26121609</v>
      </c>
      <c r="B363" s="86" t="s">
        <v>4455</v>
      </c>
      <c r="C363" s="87" t="s">
        <v>14109</v>
      </c>
      <c r="D363" s="87">
        <v>75</v>
      </c>
      <c r="E363" s="87">
        <v>157.5</v>
      </c>
      <c r="F363" s="87">
        <v>11812.5</v>
      </c>
      <c r="G363" s="5"/>
      <c r="H363" s="5"/>
      <c r="I363" s="5"/>
      <c r="J363" s="5"/>
    </row>
    <row r="364" spans="1:10" ht="13.5" customHeight="1" x14ac:dyDescent="0.25">
      <c r="A364" s="93">
        <v>43211507</v>
      </c>
      <c r="B364" s="86" t="s">
        <v>210</v>
      </c>
      <c r="C364" s="87" t="s">
        <v>1449</v>
      </c>
      <c r="D364" s="87">
        <v>3</v>
      </c>
      <c r="E364" s="87">
        <v>52500</v>
      </c>
      <c r="F364" s="87">
        <v>157500</v>
      </c>
      <c r="G364" s="5"/>
      <c r="H364" s="5"/>
      <c r="I364" s="5"/>
      <c r="J364" s="5"/>
    </row>
    <row r="365" spans="1:10" ht="13.5" customHeight="1" x14ac:dyDescent="0.25">
      <c r="A365" s="93">
        <v>39121409</v>
      </c>
      <c r="B365" s="86" t="s">
        <v>9261</v>
      </c>
      <c r="C365" s="87" t="s">
        <v>1449</v>
      </c>
      <c r="D365" s="87">
        <v>15</v>
      </c>
      <c r="E365" s="87">
        <v>945</v>
      </c>
      <c r="F365" s="87">
        <v>14175</v>
      </c>
      <c r="G365" s="5"/>
      <c r="H365" s="5"/>
      <c r="I365" s="5"/>
      <c r="J365" s="5"/>
    </row>
    <row r="366" spans="1:10" ht="13.5" customHeight="1" x14ac:dyDescent="0.25">
      <c r="A366" s="93">
        <v>26121536</v>
      </c>
      <c r="B366" s="86" t="s">
        <v>4584</v>
      </c>
      <c r="C366" s="87" t="s">
        <v>1449</v>
      </c>
      <c r="D366" s="87">
        <v>3</v>
      </c>
      <c r="E366" s="87">
        <v>197.4</v>
      </c>
      <c r="F366" s="87">
        <v>592.20000000000005</v>
      </c>
      <c r="G366" s="5"/>
      <c r="H366" s="5"/>
      <c r="I366" s="5"/>
      <c r="J366" s="5"/>
    </row>
    <row r="367" spans="1:10" ht="13.5" customHeight="1" x14ac:dyDescent="0.25">
      <c r="A367" s="93">
        <v>32101602</v>
      </c>
      <c r="B367" s="86" t="s">
        <v>9681</v>
      </c>
      <c r="C367" s="87" t="s">
        <v>1449</v>
      </c>
      <c r="D367" s="87">
        <v>5</v>
      </c>
      <c r="E367" s="87">
        <v>1995</v>
      </c>
      <c r="F367" s="87">
        <v>9975</v>
      </c>
      <c r="G367" s="5"/>
      <c r="H367" s="5"/>
      <c r="I367" s="5"/>
      <c r="J367" s="5"/>
    </row>
    <row r="368" spans="1:10" ht="13.5" customHeight="1" x14ac:dyDescent="0.25">
      <c r="A368" s="93">
        <v>46171612</v>
      </c>
      <c r="B368" s="86" t="s">
        <v>13582</v>
      </c>
      <c r="C368" s="87" t="s">
        <v>1449</v>
      </c>
      <c r="D368" s="87">
        <v>2</v>
      </c>
      <c r="E368" s="87">
        <v>8400</v>
      </c>
      <c r="F368" s="87">
        <v>16800</v>
      </c>
      <c r="G368" s="5"/>
      <c r="H368" s="5"/>
      <c r="I368" s="5"/>
      <c r="J368" s="5"/>
    </row>
    <row r="369" spans="1:10" ht="14.1" customHeight="1" x14ac:dyDescent="0.25">
      <c r="A369" s="93">
        <v>43222605</v>
      </c>
      <c r="B369" s="86" t="s">
        <v>1247</v>
      </c>
      <c r="C369" s="87" t="s">
        <v>1449</v>
      </c>
      <c r="D369" s="87">
        <v>5</v>
      </c>
      <c r="E369" s="87">
        <v>157.5</v>
      </c>
      <c r="F369" s="87">
        <v>787.5</v>
      </c>
      <c r="G369" s="5"/>
      <c r="H369" s="5" t="str">
        <f>C356</f>
        <v>Bienes</v>
      </c>
      <c r="I369" s="5" t="str">
        <f>E356</f>
        <v>NO</v>
      </c>
      <c r="J369" s="5" t="str">
        <f>D356</f>
        <v>Compras Menores</v>
      </c>
    </row>
    <row r="370" spans="1:10" ht="14.1" customHeight="1" x14ac:dyDescent="0.25">
      <c r="A370" s="93">
        <v>39121549</v>
      </c>
      <c r="B370" s="86" t="s">
        <v>1249</v>
      </c>
      <c r="C370" s="87" t="s">
        <v>1449</v>
      </c>
      <c r="D370" s="87">
        <v>3</v>
      </c>
      <c r="E370" s="87">
        <v>472.5</v>
      </c>
      <c r="F370" s="87">
        <v>1417.5</v>
      </c>
    </row>
    <row r="371" spans="1:10" ht="33.75" customHeight="1" x14ac:dyDescent="0.2">
      <c r="A371" s="5"/>
      <c r="B371" s="5"/>
      <c r="C371" s="5"/>
      <c r="D371" s="5"/>
      <c r="E371" s="84" t="s">
        <v>12550</v>
      </c>
      <c r="F371" s="97">
        <f>SUM(Table39[MONTO TOTAL ESTIMADO])</f>
        <v>213059.7</v>
      </c>
      <c r="G371" s="5"/>
      <c r="H371" s="5"/>
      <c r="I371" s="5"/>
      <c r="J371" s="5"/>
    </row>
    <row r="372" spans="1:10" ht="13.5" customHeight="1" x14ac:dyDescent="0.2">
      <c r="G372" s="5"/>
      <c r="H372" s="5"/>
      <c r="I372" s="5"/>
      <c r="J372" s="5"/>
    </row>
    <row r="373" spans="1:10" ht="14.1" customHeight="1" thickBot="1" x14ac:dyDescent="0.25">
      <c r="G373" s="5"/>
      <c r="H373" s="5"/>
      <c r="I373" s="5"/>
      <c r="J373" s="5"/>
    </row>
    <row r="374" spans="1:10" ht="14.1" customHeight="1" thickBot="1" x14ac:dyDescent="0.25">
      <c r="A374" s="58" t="s">
        <v>16381</v>
      </c>
      <c r="B374" s="58" t="s">
        <v>161</v>
      </c>
      <c r="C374" s="58" t="s">
        <v>11724</v>
      </c>
      <c r="D374" s="58" t="s">
        <v>14377</v>
      </c>
      <c r="E374" s="58" t="s">
        <v>10962</v>
      </c>
      <c r="F374" s="58" t="s">
        <v>11095</v>
      </c>
      <c r="G374" s="5"/>
      <c r="H374" s="5"/>
      <c r="I374" s="5"/>
      <c r="J374" s="5"/>
    </row>
    <row r="375" spans="1:10" ht="14.1" customHeight="1" thickBot="1" x14ac:dyDescent="0.25">
      <c r="A375" s="60" t="s">
        <v>18844</v>
      </c>
      <c r="B375" s="60" t="s">
        <v>18845</v>
      </c>
      <c r="C375" s="60" t="s">
        <v>6799</v>
      </c>
      <c r="D375" s="60" t="s">
        <v>1876</v>
      </c>
      <c r="E375" s="60" t="s">
        <v>18862</v>
      </c>
      <c r="F375" s="60"/>
      <c r="G375" s="5"/>
      <c r="H375" s="5"/>
      <c r="I375" s="5"/>
      <c r="J375" s="5"/>
    </row>
    <row r="376" spans="1:10" ht="14.1" customHeight="1" thickBot="1" x14ac:dyDescent="0.25">
      <c r="A376" s="142" t="s">
        <v>14827</v>
      </c>
      <c r="B376" s="61" t="s">
        <v>8529</v>
      </c>
      <c r="C376" s="70">
        <v>45660</v>
      </c>
      <c r="D376" s="142" t="s">
        <v>9386</v>
      </c>
      <c r="E376" s="61" t="s">
        <v>13093</v>
      </c>
      <c r="F376" s="60"/>
      <c r="G376" s="5"/>
      <c r="H376" s="5"/>
      <c r="I376" s="5"/>
      <c r="J376" s="5"/>
    </row>
    <row r="377" spans="1:10" ht="14.1" customHeight="1" thickBot="1" x14ac:dyDescent="0.25">
      <c r="A377" s="143"/>
      <c r="B377" s="61" t="s">
        <v>1787</v>
      </c>
      <c r="C377" s="59">
        <f>IF(C376="","",IF(AND(MONTH(C376)&gt;=1,MONTH(C376)&lt;=3),1,IF(AND(MONTH(C376)&gt;=4,MONTH(C376)&lt;=6),2,IF(AND(MONTH(C376)&gt;=7,MONTH(C376)&lt;=9),3,4))))</f>
        <v>1</v>
      </c>
      <c r="D377" s="143"/>
      <c r="E377" s="61" t="s">
        <v>2418</v>
      </c>
      <c r="F377" s="60"/>
      <c r="G377" s="5"/>
      <c r="H377" s="5"/>
      <c r="I377" s="5"/>
      <c r="J377" s="5"/>
    </row>
    <row r="378" spans="1:10" ht="14.1" customHeight="1" thickBot="1" x14ac:dyDescent="0.25">
      <c r="A378" s="143"/>
      <c r="B378" s="61" t="s">
        <v>12942</v>
      </c>
      <c r="C378" s="70">
        <v>45667</v>
      </c>
      <c r="D378" s="143"/>
      <c r="E378" s="61" t="s">
        <v>3075</v>
      </c>
      <c r="F378" s="60"/>
      <c r="G378" s="5"/>
      <c r="H378" s="5"/>
      <c r="I378" s="5"/>
      <c r="J378" s="5"/>
    </row>
    <row r="379" spans="1:10" ht="13.5" customHeight="1" thickBot="1" x14ac:dyDescent="0.25">
      <c r="A379" s="143"/>
      <c r="B379" s="61" t="s">
        <v>1787</v>
      </c>
      <c r="C379" s="59">
        <f>IF(C378="","",IF(AND(MONTH(C378)&gt;=1,MONTH(C378)&lt;=3),1,IF(AND(MONTH(C378)&gt;=4,MONTH(C378)&lt;=6),2,IF(AND(MONTH(C378)&gt;=7,MONTH(C378)&lt;=9),3,4))))</f>
        <v>1</v>
      </c>
      <c r="D379" s="143"/>
      <c r="E379" s="61" t="s">
        <v>13192</v>
      </c>
      <c r="F379" s="60"/>
      <c r="G379" s="5"/>
      <c r="H379" s="5"/>
      <c r="I379" s="5"/>
      <c r="J379" s="5"/>
    </row>
    <row r="380" spans="1:10" ht="13.5" customHeight="1" thickBot="1" x14ac:dyDescent="0.25">
      <c r="A380" s="5"/>
      <c r="B380" s="5"/>
      <c r="C380" s="5"/>
      <c r="D380" s="5"/>
      <c r="E380" s="5"/>
      <c r="F380" s="5"/>
      <c r="G380" s="5"/>
      <c r="H380" s="5"/>
      <c r="I380" s="5"/>
      <c r="J380" s="5"/>
    </row>
    <row r="381" spans="1:10" ht="13.5" customHeight="1" x14ac:dyDescent="0.2">
      <c r="A381" s="77" t="s">
        <v>15734</v>
      </c>
      <c r="B381" s="77" t="s">
        <v>16145</v>
      </c>
      <c r="C381" s="77" t="s">
        <v>15640</v>
      </c>
      <c r="D381" s="77" t="s">
        <v>15250</v>
      </c>
      <c r="E381" s="77" t="s">
        <v>6933</v>
      </c>
      <c r="F381" s="77" t="s">
        <v>15279</v>
      </c>
      <c r="G381" s="5"/>
      <c r="H381" s="5"/>
      <c r="I381" s="5"/>
      <c r="J381" s="5"/>
    </row>
    <row r="382" spans="1:10" ht="14.1" customHeight="1" x14ac:dyDescent="0.25">
      <c r="A382" s="93">
        <v>90101604</v>
      </c>
      <c r="B382" s="86" t="s">
        <v>16352</v>
      </c>
      <c r="C382" s="87" t="s">
        <v>1449</v>
      </c>
      <c r="D382" s="87">
        <v>4</v>
      </c>
      <c r="E382" s="87">
        <v>48300</v>
      </c>
      <c r="F382" s="87">
        <v>193200</v>
      </c>
    </row>
    <row r="383" spans="1:10" ht="14.1" customHeight="1" x14ac:dyDescent="0.25">
      <c r="A383" s="93">
        <v>93131608</v>
      </c>
      <c r="B383" s="86" t="s">
        <v>16797</v>
      </c>
      <c r="C383" s="87" t="s">
        <v>18141</v>
      </c>
      <c r="D383" s="87">
        <v>5</v>
      </c>
      <c r="E383" s="87">
        <v>516600</v>
      </c>
      <c r="F383" s="104">
        <v>2583000</v>
      </c>
    </row>
    <row r="384" spans="1:10" ht="33.75" customHeight="1" x14ac:dyDescent="0.2">
      <c r="A384" s="5"/>
      <c r="B384" s="5"/>
      <c r="C384" s="5"/>
      <c r="D384" s="5"/>
      <c r="E384" s="84" t="s">
        <v>12550</v>
      </c>
      <c r="F384" s="97">
        <f>SUM(Table311[MONTO TOTAL ESTIMADO])</f>
        <v>2776200</v>
      </c>
      <c r="G384" s="5"/>
      <c r="H384" s="5"/>
      <c r="I384" s="5"/>
      <c r="J384" s="5"/>
    </row>
    <row r="385" spans="1:10" ht="13.5" customHeight="1" x14ac:dyDescent="0.2">
      <c r="G385" s="5"/>
      <c r="H385" s="5"/>
      <c r="I385" s="5"/>
      <c r="J385" s="5"/>
    </row>
    <row r="386" spans="1:10" ht="14.1" customHeight="1" thickBot="1" x14ac:dyDescent="0.25">
      <c r="G386" s="5"/>
      <c r="H386" s="5"/>
      <c r="I386" s="5"/>
      <c r="J386" s="5"/>
    </row>
    <row r="387" spans="1:10" ht="14.1" customHeight="1" thickBot="1" x14ac:dyDescent="0.25">
      <c r="A387" s="58" t="s">
        <v>16381</v>
      </c>
      <c r="B387" s="58" t="s">
        <v>161</v>
      </c>
      <c r="C387" s="58" t="s">
        <v>11724</v>
      </c>
      <c r="D387" s="58" t="s">
        <v>14377</v>
      </c>
      <c r="E387" s="58" t="s">
        <v>10962</v>
      </c>
      <c r="F387" s="58" t="s">
        <v>11095</v>
      </c>
      <c r="G387" s="5"/>
      <c r="H387" s="5"/>
      <c r="I387" s="5"/>
      <c r="J387" s="5"/>
    </row>
    <row r="388" spans="1:10" ht="14.1" customHeight="1" thickBot="1" x14ac:dyDescent="0.25">
      <c r="A388" s="60" t="s">
        <v>18846</v>
      </c>
      <c r="B388" s="60" t="s">
        <v>18847</v>
      </c>
      <c r="C388" s="60" t="s">
        <v>17796</v>
      </c>
      <c r="D388" s="60" t="s">
        <v>2519</v>
      </c>
      <c r="E388" s="60" t="s">
        <v>18862</v>
      </c>
      <c r="F388" s="60"/>
      <c r="G388" s="5"/>
      <c r="H388" s="5"/>
      <c r="I388" s="5"/>
      <c r="J388" s="5"/>
    </row>
    <row r="389" spans="1:10" ht="14.1" customHeight="1" thickBot="1" x14ac:dyDescent="0.25">
      <c r="A389" s="142" t="s">
        <v>14827</v>
      </c>
      <c r="B389" s="61" t="s">
        <v>8529</v>
      </c>
      <c r="C389" s="70">
        <v>45660</v>
      </c>
      <c r="D389" s="142" t="s">
        <v>9386</v>
      </c>
      <c r="E389" s="61" t="s">
        <v>13093</v>
      </c>
      <c r="F389" s="60"/>
      <c r="G389" s="5"/>
      <c r="H389" s="5"/>
      <c r="I389" s="5"/>
      <c r="J389" s="5"/>
    </row>
    <row r="390" spans="1:10" ht="14.1" customHeight="1" thickBot="1" x14ac:dyDescent="0.25">
      <c r="A390" s="143"/>
      <c r="B390" s="61" t="s">
        <v>1787</v>
      </c>
      <c r="C390" s="59">
        <f>IF(C389="","",IF(AND(MONTH(C389)&gt;=1,MONTH(C389)&lt;=3),1,IF(AND(MONTH(C389)&gt;=4,MONTH(C389)&lt;=6),2,IF(AND(MONTH(C389)&gt;=7,MONTH(C389)&lt;=9),3,4))))</f>
        <v>1</v>
      </c>
      <c r="D390" s="143"/>
      <c r="E390" s="61" t="s">
        <v>2418</v>
      </c>
      <c r="F390" s="60"/>
      <c r="G390" s="5"/>
      <c r="H390" s="5"/>
      <c r="I390" s="5"/>
      <c r="J390" s="5"/>
    </row>
    <row r="391" spans="1:10" ht="14.1" customHeight="1" thickBot="1" x14ac:dyDescent="0.25">
      <c r="A391" s="143"/>
      <c r="B391" s="61" t="s">
        <v>12942</v>
      </c>
      <c r="C391" s="70">
        <v>45667</v>
      </c>
      <c r="D391" s="143"/>
      <c r="E391" s="61" t="s">
        <v>3075</v>
      </c>
      <c r="F391" s="60"/>
      <c r="G391" s="5"/>
      <c r="H391" s="5"/>
      <c r="I391" s="5"/>
      <c r="J391" s="5"/>
    </row>
    <row r="392" spans="1:10" ht="13.5" customHeight="1" thickBot="1" x14ac:dyDescent="0.25">
      <c r="A392" s="143"/>
      <c r="B392" s="61" t="s">
        <v>1787</v>
      </c>
      <c r="C392" s="59">
        <f>IF(C391="","",IF(AND(MONTH(C391)&gt;=1,MONTH(C391)&lt;=3),1,IF(AND(MONTH(C391)&gt;=4,MONTH(C391)&lt;=6),2,IF(AND(MONTH(C391)&gt;=7,MONTH(C391)&lt;=9),3,4))))</f>
        <v>1</v>
      </c>
      <c r="D392" s="143"/>
      <c r="E392" s="61" t="s">
        <v>13192</v>
      </c>
      <c r="F392" s="60"/>
      <c r="G392" s="5"/>
      <c r="H392" s="5"/>
      <c r="I392" s="5"/>
      <c r="J392" s="5"/>
    </row>
    <row r="393" spans="1:10" ht="13.5" customHeight="1" thickBot="1" x14ac:dyDescent="0.25">
      <c r="A393" s="5"/>
      <c r="B393" s="5"/>
      <c r="C393" s="5"/>
      <c r="D393" s="5"/>
      <c r="E393" s="5"/>
      <c r="F393" s="5"/>
      <c r="G393" s="5"/>
      <c r="H393" s="5"/>
      <c r="I393" s="5"/>
      <c r="J393" s="5"/>
    </row>
    <row r="394" spans="1:10" ht="13.5" customHeight="1" x14ac:dyDescent="0.2">
      <c r="A394" s="77" t="s">
        <v>15734</v>
      </c>
      <c r="B394" s="77" t="s">
        <v>16145</v>
      </c>
      <c r="C394" s="77" t="s">
        <v>15640</v>
      </c>
      <c r="D394" s="77" t="s">
        <v>15250</v>
      </c>
      <c r="E394" s="77" t="s">
        <v>6933</v>
      </c>
      <c r="F394" s="77" t="s">
        <v>15279</v>
      </c>
      <c r="G394" s="5"/>
      <c r="H394" s="5"/>
      <c r="I394" s="5"/>
      <c r="J394" s="5"/>
    </row>
    <row r="395" spans="1:10" ht="13.5" customHeight="1" x14ac:dyDescent="0.25">
      <c r="A395" s="93">
        <v>51102205</v>
      </c>
      <c r="B395" s="86" t="s">
        <v>5150</v>
      </c>
      <c r="C395" s="87" t="s">
        <v>1449</v>
      </c>
      <c r="D395" s="87">
        <v>5</v>
      </c>
      <c r="E395" s="87">
        <v>157.5</v>
      </c>
      <c r="F395" s="87">
        <v>787.5</v>
      </c>
      <c r="G395" s="5"/>
      <c r="H395" s="5"/>
      <c r="I395" s="5"/>
      <c r="J395" s="5"/>
    </row>
    <row r="396" spans="1:10" ht="13.5" customHeight="1" x14ac:dyDescent="0.25">
      <c r="A396" s="94">
        <v>12352104</v>
      </c>
      <c r="B396" s="86" t="s">
        <v>17065</v>
      </c>
      <c r="C396" s="87" t="s">
        <v>9560</v>
      </c>
      <c r="D396" s="87">
        <v>5</v>
      </c>
      <c r="E396" s="88">
        <v>924</v>
      </c>
      <c r="F396" s="88">
        <v>4620</v>
      </c>
      <c r="G396" s="5"/>
      <c r="H396" s="5"/>
      <c r="I396" s="5"/>
      <c r="J396" s="5"/>
    </row>
    <row r="397" spans="1:10" ht="13.5" customHeight="1" x14ac:dyDescent="0.25">
      <c r="A397" s="93">
        <v>12352104</v>
      </c>
      <c r="B397" s="86" t="s">
        <v>17065</v>
      </c>
      <c r="C397" s="87" t="s">
        <v>1449</v>
      </c>
      <c r="D397" s="87">
        <v>3</v>
      </c>
      <c r="E397" s="87">
        <v>1575</v>
      </c>
      <c r="F397" s="87">
        <v>4725</v>
      </c>
      <c r="G397" s="5"/>
      <c r="H397" s="5"/>
      <c r="I397" s="5"/>
      <c r="J397" s="5"/>
    </row>
    <row r="398" spans="1:10" ht="13.5" customHeight="1" x14ac:dyDescent="0.25">
      <c r="A398" s="93">
        <v>12352104</v>
      </c>
      <c r="B398" s="86" t="s">
        <v>17065</v>
      </c>
      <c r="C398" s="87" t="s">
        <v>9560</v>
      </c>
      <c r="D398" s="87">
        <v>1</v>
      </c>
      <c r="E398" s="87">
        <v>84</v>
      </c>
      <c r="F398" s="87">
        <v>84</v>
      </c>
      <c r="G398" s="5"/>
      <c r="H398" s="5"/>
      <c r="I398" s="5"/>
      <c r="J398" s="5"/>
    </row>
    <row r="399" spans="1:10" ht="13.5" customHeight="1" x14ac:dyDescent="0.25">
      <c r="A399" s="93">
        <v>12352104</v>
      </c>
      <c r="B399" s="86" t="s">
        <v>17065</v>
      </c>
      <c r="C399" s="87" t="s">
        <v>9560</v>
      </c>
      <c r="D399" s="87">
        <v>1</v>
      </c>
      <c r="E399" s="87">
        <v>215.25</v>
      </c>
      <c r="F399" s="87">
        <v>215.25</v>
      </c>
      <c r="G399" s="5"/>
      <c r="H399" s="5"/>
      <c r="I399" s="5"/>
      <c r="J399" s="5"/>
    </row>
    <row r="400" spans="1:10" ht="13.5" customHeight="1" x14ac:dyDescent="0.25">
      <c r="A400" s="117">
        <v>12352104</v>
      </c>
      <c r="B400" s="86" t="s">
        <v>17065</v>
      </c>
      <c r="C400" s="119" t="s">
        <v>5508</v>
      </c>
      <c r="D400" s="138">
        <v>5</v>
      </c>
      <c r="E400" s="103" t="s">
        <v>18865</v>
      </c>
      <c r="F400" s="138">
        <v>4250</v>
      </c>
      <c r="G400" s="5"/>
      <c r="H400" s="5"/>
      <c r="I400" s="5"/>
      <c r="J400" s="5"/>
    </row>
    <row r="401" spans="1:10" ht="13.5" customHeight="1" x14ac:dyDescent="0.25">
      <c r="A401" s="117">
        <v>12352104</v>
      </c>
      <c r="B401" s="86" t="s">
        <v>17065</v>
      </c>
      <c r="C401" s="119" t="s">
        <v>5508</v>
      </c>
      <c r="D401" s="138">
        <v>250</v>
      </c>
      <c r="E401" s="103" t="s">
        <v>18866</v>
      </c>
      <c r="F401" s="138">
        <v>45750</v>
      </c>
      <c r="G401" s="5"/>
      <c r="H401" s="5"/>
      <c r="I401" s="5"/>
      <c r="J401" s="5"/>
    </row>
    <row r="402" spans="1:10" ht="13.5" customHeight="1" x14ac:dyDescent="0.25">
      <c r="A402" s="93">
        <v>12352209</v>
      </c>
      <c r="B402" s="86" t="s">
        <v>5003</v>
      </c>
      <c r="C402" s="87" t="s">
        <v>1449</v>
      </c>
      <c r="D402" s="87">
        <v>2</v>
      </c>
      <c r="E402" s="87">
        <v>262.5</v>
      </c>
      <c r="F402" s="87">
        <v>525</v>
      </c>
      <c r="G402" s="5"/>
      <c r="H402" s="5"/>
      <c r="I402" s="5"/>
      <c r="J402" s="5"/>
    </row>
    <row r="403" spans="1:10" ht="13.5" customHeight="1" x14ac:dyDescent="0.25">
      <c r="A403" s="93">
        <v>51171504</v>
      </c>
      <c r="B403" s="86" t="s">
        <v>6219</v>
      </c>
      <c r="C403" s="87" t="s">
        <v>1449</v>
      </c>
      <c r="D403" s="87">
        <v>8</v>
      </c>
      <c r="E403" s="88">
        <v>992.25</v>
      </c>
      <c r="F403" s="88">
        <v>7938</v>
      </c>
      <c r="G403" s="5"/>
      <c r="H403" s="5"/>
      <c r="I403" s="5"/>
      <c r="J403" s="5"/>
    </row>
    <row r="404" spans="1:10" ht="13.5" customHeight="1" x14ac:dyDescent="0.25">
      <c r="A404" s="93">
        <v>51102710</v>
      </c>
      <c r="B404" s="86" t="s">
        <v>2689</v>
      </c>
      <c r="C404" s="87" t="s">
        <v>9560</v>
      </c>
      <c r="D404" s="87">
        <v>3</v>
      </c>
      <c r="E404" s="87">
        <v>262.5</v>
      </c>
      <c r="F404" s="87">
        <v>787.5</v>
      </c>
      <c r="G404" s="5"/>
      <c r="H404" s="5"/>
      <c r="I404" s="5"/>
      <c r="J404" s="5"/>
    </row>
    <row r="405" spans="1:10" ht="13.5" customHeight="1" x14ac:dyDescent="0.25">
      <c r="A405" s="93">
        <v>24122006</v>
      </c>
      <c r="B405" s="86" t="s">
        <v>15920</v>
      </c>
      <c r="C405" s="87" t="s">
        <v>16987</v>
      </c>
      <c r="D405" s="87">
        <v>3</v>
      </c>
      <c r="E405" s="87">
        <v>2625</v>
      </c>
      <c r="F405" s="87">
        <v>7875</v>
      </c>
      <c r="G405" s="5"/>
      <c r="H405" s="5"/>
      <c r="I405" s="5"/>
      <c r="J405" s="5"/>
    </row>
    <row r="406" spans="1:10" ht="13.5" customHeight="1" x14ac:dyDescent="0.25">
      <c r="A406" s="93">
        <v>51102705</v>
      </c>
      <c r="B406" s="86" t="s">
        <v>3562</v>
      </c>
      <c r="C406" s="87" t="s">
        <v>15635</v>
      </c>
      <c r="D406" s="87">
        <v>4</v>
      </c>
      <c r="E406" s="87">
        <v>1601.25</v>
      </c>
      <c r="F406" s="87">
        <v>6405</v>
      </c>
      <c r="G406" s="5"/>
      <c r="H406" s="5"/>
      <c r="I406" s="5"/>
      <c r="J406" s="5"/>
    </row>
    <row r="407" spans="1:10" ht="13.5" customHeight="1" x14ac:dyDescent="0.25">
      <c r="A407" s="93">
        <v>12352207</v>
      </c>
      <c r="B407" s="86" t="s">
        <v>710</v>
      </c>
      <c r="C407" s="87" t="s">
        <v>1449</v>
      </c>
      <c r="D407" s="87">
        <v>2</v>
      </c>
      <c r="E407" s="87">
        <v>3990</v>
      </c>
      <c r="F407" s="87">
        <v>7980</v>
      </c>
      <c r="G407" s="5"/>
      <c r="H407" s="5"/>
      <c r="I407" s="5"/>
      <c r="J407" s="5"/>
    </row>
    <row r="408" spans="1:10" ht="13.5" customHeight="1" x14ac:dyDescent="0.25">
      <c r="A408" s="93">
        <v>12352207</v>
      </c>
      <c r="B408" s="86" t="s">
        <v>710</v>
      </c>
      <c r="C408" s="87" t="s">
        <v>16987</v>
      </c>
      <c r="D408" s="87">
        <v>1</v>
      </c>
      <c r="E408" s="87">
        <v>4725</v>
      </c>
      <c r="F408" s="87">
        <v>4725</v>
      </c>
      <c r="G408" s="5"/>
      <c r="H408" s="5"/>
      <c r="I408" s="5"/>
      <c r="J408" s="5"/>
    </row>
    <row r="409" spans="1:10" ht="13.5" customHeight="1" x14ac:dyDescent="0.25">
      <c r="A409" s="93">
        <v>12352207</v>
      </c>
      <c r="B409" s="86" t="s">
        <v>710</v>
      </c>
      <c r="C409" s="87" t="s">
        <v>16987</v>
      </c>
      <c r="D409" s="87">
        <v>4</v>
      </c>
      <c r="E409" s="87">
        <v>3255</v>
      </c>
      <c r="F409" s="87">
        <v>13020</v>
      </c>
      <c r="G409" s="5"/>
      <c r="H409" s="5"/>
      <c r="I409" s="5"/>
      <c r="J409" s="5"/>
    </row>
    <row r="410" spans="1:10" ht="13.5" customHeight="1" x14ac:dyDescent="0.25">
      <c r="A410" s="93">
        <v>12352207</v>
      </c>
      <c r="B410" s="86" t="s">
        <v>710</v>
      </c>
      <c r="C410" s="87" t="s">
        <v>16987</v>
      </c>
      <c r="D410" s="87">
        <v>1</v>
      </c>
      <c r="E410" s="87">
        <v>1470</v>
      </c>
      <c r="F410" s="87">
        <v>1470</v>
      </c>
      <c r="G410" s="5"/>
      <c r="H410" s="5"/>
      <c r="I410" s="5"/>
      <c r="J410" s="5"/>
    </row>
    <row r="411" spans="1:10" ht="13.5" customHeight="1" x14ac:dyDescent="0.25">
      <c r="A411" s="93">
        <v>12352207</v>
      </c>
      <c r="B411" s="86" t="s">
        <v>710</v>
      </c>
      <c r="C411" s="87" t="s">
        <v>16987</v>
      </c>
      <c r="D411" s="87">
        <v>1</v>
      </c>
      <c r="E411" s="87">
        <v>1680</v>
      </c>
      <c r="F411" s="87">
        <v>1680</v>
      </c>
      <c r="G411" s="5"/>
      <c r="H411" s="5"/>
      <c r="I411" s="5"/>
      <c r="J411" s="5"/>
    </row>
    <row r="412" spans="1:10" ht="13.5" customHeight="1" x14ac:dyDescent="0.25">
      <c r="A412" s="93">
        <v>12352207</v>
      </c>
      <c r="B412" s="86" t="s">
        <v>710</v>
      </c>
      <c r="C412" s="87" t="s">
        <v>16987</v>
      </c>
      <c r="D412" s="87">
        <v>8</v>
      </c>
      <c r="E412" s="87">
        <v>1260</v>
      </c>
      <c r="F412" s="87">
        <v>10080</v>
      </c>
      <c r="G412" s="5"/>
      <c r="H412" s="5"/>
      <c r="I412" s="5"/>
      <c r="J412" s="5"/>
    </row>
    <row r="413" spans="1:10" ht="13.5" customHeight="1" x14ac:dyDescent="0.25">
      <c r="A413" s="93">
        <v>12352207</v>
      </c>
      <c r="B413" s="86" t="s">
        <v>710</v>
      </c>
      <c r="C413" s="87" t="s">
        <v>16987</v>
      </c>
      <c r="D413" s="87">
        <v>3</v>
      </c>
      <c r="E413" s="87">
        <v>1365</v>
      </c>
      <c r="F413" s="87">
        <v>4095</v>
      </c>
      <c r="G413" s="5"/>
      <c r="H413" s="5"/>
      <c r="I413" s="5"/>
      <c r="J413" s="5"/>
    </row>
    <row r="414" spans="1:10" ht="13.5" customHeight="1" x14ac:dyDescent="0.25">
      <c r="A414" s="93">
        <v>12352207</v>
      </c>
      <c r="B414" s="86" t="s">
        <v>710</v>
      </c>
      <c r="C414" s="87" t="s">
        <v>16987</v>
      </c>
      <c r="D414" s="87">
        <v>15</v>
      </c>
      <c r="E414" s="87">
        <v>1365</v>
      </c>
      <c r="F414" s="87">
        <v>20475</v>
      </c>
      <c r="G414" s="5"/>
      <c r="H414" s="5"/>
      <c r="I414" s="5"/>
      <c r="J414" s="5"/>
    </row>
    <row r="415" spans="1:10" ht="13.5" customHeight="1" x14ac:dyDescent="0.25">
      <c r="A415" s="93">
        <v>12352207</v>
      </c>
      <c r="B415" s="86" t="s">
        <v>710</v>
      </c>
      <c r="C415" s="87" t="s">
        <v>16987</v>
      </c>
      <c r="D415" s="87">
        <v>2</v>
      </c>
      <c r="E415" s="87">
        <v>1417.5</v>
      </c>
      <c r="F415" s="87">
        <v>2835</v>
      </c>
      <c r="G415" s="5"/>
      <c r="H415" s="5"/>
      <c r="I415" s="5"/>
      <c r="J415" s="5"/>
    </row>
    <row r="416" spans="1:10" ht="13.5" customHeight="1" x14ac:dyDescent="0.25">
      <c r="A416" s="117">
        <v>12352207</v>
      </c>
      <c r="B416" s="86" t="s">
        <v>710</v>
      </c>
      <c r="C416" s="119" t="s">
        <v>4293</v>
      </c>
      <c r="D416" s="103" t="s">
        <v>18925</v>
      </c>
      <c r="E416" s="103" t="s">
        <v>18932</v>
      </c>
      <c r="F416" s="122">
        <v>7345</v>
      </c>
      <c r="G416" s="5"/>
      <c r="H416" s="5"/>
      <c r="I416" s="5"/>
      <c r="J416" s="5"/>
    </row>
    <row r="417" spans="1:10" ht="13.5" customHeight="1" x14ac:dyDescent="0.25">
      <c r="A417" s="117">
        <v>12352207</v>
      </c>
      <c r="B417" s="86" t="s">
        <v>710</v>
      </c>
      <c r="C417" s="119" t="s">
        <v>4293</v>
      </c>
      <c r="D417" s="103" t="s">
        <v>18925</v>
      </c>
      <c r="E417" s="103" t="s">
        <v>18932</v>
      </c>
      <c r="F417" s="122">
        <v>7345</v>
      </c>
      <c r="G417" s="5"/>
      <c r="H417" s="5"/>
      <c r="I417" s="5"/>
      <c r="J417" s="5"/>
    </row>
    <row r="418" spans="1:10" ht="13.5" customHeight="1" x14ac:dyDescent="0.25">
      <c r="A418" s="117">
        <v>12352207</v>
      </c>
      <c r="B418" s="86" t="s">
        <v>710</v>
      </c>
      <c r="C418" s="119" t="s">
        <v>4293</v>
      </c>
      <c r="D418" s="103" t="s">
        <v>18936</v>
      </c>
      <c r="E418" s="103" t="s">
        <v>18933</v>
      </c>
      <c r="F418" s="122">
        <v>6328</v>
      </c>
      <c r="G418" s="5"/>
      <c r="H418" s="5"/>
      <c r="I418" s="5"/>
      <c r="J418" s="5"/>
    </row>
    <row r="419" spans="1:10" ht="13.5" customHeight="1" x14ac:dyDescent="0.25">
      <c r="A419" s="117">
        <v>12352207</v>
      </c>
      <c r="B419" s="86" t="s">
        <v>710</v>
      </c>
      <c r="C419" s="119" t="s">
        <v>4293</v>
      </c>
      <c r="D419" s="103" t="s">
        <v>18925</v>
      </c>
      <c r="E419" s="103" t="s">
        <v>18932</v>
      </c>
      <c r="F419" s="103" t="s">
        <v>18932</v>
      </c>
      <c r="G419" s="5"/>
      <c r="H419" s="5"/>
      <c r="I419" s="5"/>
      <c r="J419" s="5"/>
    </row>
    <row r="420" spans="1:10" ht="13.5" customHeight="1" x14ac:dyDescent="0.25">
      <c r="A420" s="117">
        <v>12352207</v>
      </c>
      <c r="B420" s="86" t="s">
        <v>710</v>
      </c>
      <c r="C420" s="119" t="s">
        <v>4293</v>
      </c>
      <c r="D420" s="103" t="s">
        <v>18925</v>
      </c>
      <c r="E420" s="103" t="s">
        <v>18932</v>
      </c>
      <c r="F420" s="103" t="s">
        <v>18950</v>
      </c>
      <c r="G420" s="5"/>
      <c r="H420" s="5"/>
      <c r="I420" s="5"/>
      <c r="J420" s="5"/>
    </row>
    <row r="421" spans="1:10" ht="13.5" customHeight="1" x14ac:dyDescent="0.25">
      <c r="A421" s="117">
        <v>12352207</v>
      </c>
      <c r="B421" s="86" t="s">
        <v>710</v>
      </c>
      <c r="C421" s="119" t="s">
        <v>4293</v>
      </c>
      <c r="D421" s="103" t="s">
        <v>18925</v>
      </c>
      <c r="E421" s="103" t="s">
        <v>18934</v>
      </c>
      <c r="F421" s="122">
        <v>2091</v>
      </c>
      <c r="G421" s="5"/>
      <c r="H421" s="5"/>
      <c r="I421" s="5"/>
      <c r="J421" s="5"/>
    </row>
    <row r="422" spans="1:10" ht="13.5" customHeight="1" x14ac:dyDescent="0.25">
      <c r="A422" s="117">
        <v>12352207</v>
      </c>
      <c r="B422" s="86" t="s">
        <v>710</v>
      </c>
      <c r="C422" s="87" t="s">
        <v>16987</v>
      </c>
      <c r="D422" s="103" t="s">
        <v>18936</v>
      </c>
      <c r="E422" s="103" t="s">
        <v>18935</v>
      </c>
      <c r="F422" s="122">
        <v>384</v>
      </c>
      <c r="G422" s="5"/>
      <c r="H422" s="5"/>
      <c r="I422" s="5"/>
      <c r="J422" s="5"/>
    </row>
    <row r="423" spans="1:10" ht="13.5" customHeight="1" x14ac:dyDescent="0.25">
      <c r="A423" s="117">
        <v>12352207</v>
      </c>
      <c r="B423" s="86" t="s">
        <v>710</v>
      </c>
      <c r="C423" s="87" t="s">
        <v>16987</v>
      </c>
      <c r="D423" s="103" t="s">
        <v>18936</v>
      </c>
      <c r="E423" s="103" t="s">
        <v>18935</v>
      </c>
      <c r="F423" s="122">
        <v>384</v>
      </c>
      <c r="G423" s="5"/>
      <c r="H423" s="5"/>
      <c r="I423" s="5"/>
      <c r="J423" s="5"/>
    </row>
    <row r="424" spans="1:10" ht="13.5" customHeight="1" x14ac:dyDescent="0.25">
      <c r="A424" s="117">
        <v>12352207</v>
      </c>
      <c r="B424" s="86" t="s">
        <v>710</v>
      </c>
      <c r="C424" s="87" t="s">
        <v>16987</v>
      </c>
      <c r="D424" s="103" t="s">
        <v>18936</v>
      </c>
      <c r="E424" s="103" t="s">
        <v>18935</v>
      </c>
      <c r="F424" s="122">
        <v>384</v>
      </c>
      <c r="G424" s="5"/>
      <c r="H424" s="5"/>
      <c r="I424" s="5"/>
      <c r="J424" s="5"/>
    </row>
    <row r="425" spans="1:10" ht="13.5" customHeight="1" x14ac:dyDescent="0.25">
      <c r="A425" s="117">
        <v>12352207</v>
      </c>
      <c r="B425" s="86" t="s">
        <v>710</v>
      </c>
      <c r="C425" s="87" t="s">
        <v>16987</v>
      </c>
      <c r="D425" s="103" t="s">
        <v>18936</v>
      </c>
      <c r="E425" s="103" t="s">
        <v>18935</v>
      </c>
      <c r="F425" s="122">
        <v>384</v>
      </c>
      <c r="G425" s="5"/>
      <c r="H425" s="5"/>
      <c r="I425" s="5"/>
      <c r="J425" s="5"/>
    </row>
    <row r="426" spans="1:10" ht="13.5" customHeight="1" x14ac:dyDescent="0.25">
      <c r="A426" s="117">
        <v>12352207</v>
      </c>
      <c r="B426" s="86" t="s">
        <v>710</v>
      </c>
      <c r="C426" s="87" t="s">
        <v>16987</v>
      </c>
      <c r="D426" s="103" t="s">
        <v>18936</v>
      </c>
      <c r="E426" s="103" t="s">
        <v>18935</v>
      </c>
      <c r="F426" s="122">
        <v>384</v>
      </c>
      <c r="G426" s="5"/>
      <c r="H426" s="5"/>
      <c r="I426" s="5"/>
      <c r="J426" s="5"/>
    </row>
    <row r="427" spans="1:10" ht="13.5" customHeight="1" x14ac:dyDescent="0.25">
      <c r="A427" s="117">
        <v>12352207</v>
      </c>
      <c r="B427" s="86" t="s">
        <v>710</v>
      </c>
      <c r="C427" s="87" t="s">
        <v>16987</v>
      </c>
      <c r="D427" s="103" t="s">
        <v>18936</v>
      </c>
      <c r="E427" s="103" t="s">
        <v>18935</v>
      </c>
      <c r="F427" s="122">
        <v>384</v>
      </c>
      <c r="G427" s="5"/>
      <c r="H427" s="5"/>
      <c r="I427" s="5"/>
      <c r="J427" s="5"/>
    </row>
    <row r="428" spans="1:10" ht="13.5" customHeight="1" x14ac:dyDescent="0.25">
      <c r="A428" s="117">
        <v>12352207</v>
      </c>
      <c r="B428" s="86" t="s">
        <v>710</v>
      </c>
      <c r="C428" s="87" t="s">
        <v>16987</v>
      </c>
      <c r="D428" s="103" t="s">
        <v>18936</v>
      </c>
      <c r="E428" s="103" t="s">
        <v>18935</v>
      </c>
      <c r="F428" s="122">
        <v>384</v>
      </c>
      <c r="G428" s="5"/>
      <c r="H428" s="5"/>
      <c r="I428" s="5"/>
      <c r="J428" s="5"/>
    </row>
    <row r="429" spans="1:10" ht="13.5" customHeight="1" x14ac:dyDescent="0.25">
      <c r="A429" s="117">
        <v>12352207</v>
      </c>
      <c r="B429" s="86" t="s">
        <v>710</v>
      </c>
      <c r="C429" s="87" t="s">
        <v>16987</v>
      </c>
      <c r="D429" s="103" t="s">
        <v>18936</v>
      </c>
      <c r="E429" s="103" t="s">
        <v>18935</v>
      </c>
      <c r="F429" s="122">
        <v>384</v>
      </c>
      <c r="G429" s="5"/>
      <c r="H429" s="5"/>
      <c r="I429" s="5"/>
      <c r="J429" s="5"/>
    </row>
    <row r="430" spans="1:10" ht="13.5" customHeight="1" x14ac:dyDescent="0.25">
      <c r="A430" s="117">
        <v>12352207</v>
      </c>
      <c r="B430" s="86" t="s">
        <v>710</v>
      </c>
      <c r="C430" s="87" t="s">
        <v>16987</v>
      </c>
      <c r="D430" s="103" t="s">
        <v>18936</v>
      </c>
      <c r="E430" s="103" t="s">
        <v>18935</v>
      </c>
      <c r="F430" s="122">
        <v>384</v>
      </c>
      <c r="G430" s="5"/>
      <c r="H430" s="5"/>
      <c r="I430" s="5"/>
      <c r="J430" s="5"/>
    </row>
    <row r="431" spans="1:10" ht="13.5" customHeight="1" x14ac:dyDescent="0.25">
      <c r="A431" s="117">
        <v>12352207</v>
      </c>
      <c r="B431" s="86" t="s">
        <v>710</v>
      </c>
      <c r="C431" s="87" t="s">
        <v>16987</v>
      </c>
      <c r="D431" s="103" t="s">
        <v>18936</v>
      </c>
      <c r="E431" s="103" t="s">
        <v>18935</v>
      </c>
      <c r="F431" s="122">
        <v>384</v>
      </c>
      <c r="G431" s="5"/>
      <c r="H431" s="5"/>
      <c r="I431" s="5"/>
      <c r="J431" s="5"/>
    </row>
    <row r="432" spans="1:10" ht="13.5" customHeight="1" x14ac:dyDescent="0.25">
      <c r="A432" s="117">
        <v>12352207</v>
      </c>
      <c r="B432" s="86" t="s">
        <v>710</v>
      </c>
      <c r="C432" s="87" t="s">
        <v>16987</v>
      </c>
      <c r="D432" s="103" t="s">
        <v>18936</v>
      </c>
      <c r="E432" s="103" t="s">
        <v>18935</v>
      </c>
      <c r="F432" s="122">
        <v>384</v>
      </c>
      <c r="G432" s="5"/>
      <c r="H432" s="5"/>
      <c r="I432" s="5"/>
      <c r="J432" s="5"/>
    </row>
    <row r="433" spans="1:10" ht="13.5" customHeight="1" x14ac:dyDescent="0.25">
      <c r="A433" s="117">
        <v>12352207</v>
      </c>
      <c r="B433" s="86" t="s">
        <v>710</v>
      </c>
      <c r="C433" s="87" t="s">
        <v>16987</v>
      </c>
      <c r="D433" s="103" t="s">
        <v>18936</v>
      </c>
      <c r="E433" s="103" t="s">
        <v>18935</v>
      </c>
      <c r="F433" s="122">
        <v>384</v>
      </c>
      <c r="G433" s="5"/>
      <c r="H433" s="5"/>
      <c r="I433" s="5"/>
      <c r="J433" s="5"/>
    </row>
    <row r="434" spans="1:10" ht="13.5" customHeight="1" x14ac:dyDescent="0.25">
      <c r="A434" s="117">
        <v>12352207</v>
      </c>
      <c r="B434" s="86" t="s">
        <v>710</v>
      </c>
      <c r="C434" s="87" t="s">
        <v>16987</v>
      </c>
      <c r="D434" s="103" t="s">
        <v>18936</v>
      </c>
      <c r="E434" s="103" t="s">
        <v>18935</v>
      </c>
      <c r="F434" s="122">
        <v>384</v>
      </c>
      <c r="G434" s="5"/>
      <c r="H434" s="5"/>
      <c r="I434" s="5"/>
      <c r="J434" s="5"/>
    </row>
    <row r="435" spans="1:10" ht="13.5" customHeight="1" x14ac:dyDescent="0.25">
      <c r="A435" s="117">
        <v>42141501</v>
      </c>
      <c r="B435" s="86" t="str">
        <f t="shared" ref="B435" ca="1" si="520">IFERROR(INDEX(UNSPSCDes,MATCH(INDIRECT(ADDRESS(ROW(),COLUMN()-1,4)),UNSPSCCode,0)),"")</f>
        <v>Bolas o fibra de algodón</v>
      </c>
      <c r="C435" s="119" t="s">
        <v>4293</v>
      </c>
      <c r="D435" s="103" t="s">
        <v>18912</v>
      </c>
      <c r="E435" s="103" t="s">
        <v>18956</v>
      </c>
      <c r="F435" s="122">
        <v>1385</v>
      </c>
      <c r="G435" s="5"/>
      <c r="H435" s="5"/>
      <c r="I435" s="5"/>
      <c r="J435" s="5"/>
    </row>
    <row r="436" spans="1:10" ht="13.5" customHeight="1" x14ac:dyDescent="0.25">
      <c r="A436" s="117">
        <v>24112006</v>
      </c>
      <c r="B436" s="86" t="str">
        <f t="shared" ref="B436" ca="1" si="521">IFERROR(INDEX(UNSPSCDes,MATCH(INDIRECT(ADDRESS(ROW(),COLUMN()-1,4)),UNSPSCCode,0)),"")</f>
        <v>Canastas no metálicas</v>
      </c>
      <c r="C436" s="119" t="s">
        <v>4293</v>
      </c>
      <c r="D436" s="103" t="s">
        <v>18912</v>
      </c>
      <c r="E436" s="103" t="s">
        <v>35341</v>
      </c>
      <c r="F436" s="122">
        <v>1800</v>
      </c>
      <c r="G436" s="5"/>
      <c r="H436" s="5"/>
      <c r="I436" s="5"/>
      <c r="J436" s="5"/>
    </row>
    <row r="437" spans="1:10" ht="13.5" customHeight="1" x14ac:dyDescent="0.25">
      <c r="A437" s="93">
        <v>42181501</v>
      </c>
      <c r="B437" s="86" t="s">
        <v>2451</v>
      </c>
      <c r="C437" s="87" t="s">
        <v>16987</v>
      </c>
      <c r="D437" s="87">
        <v>3</v>
      </c>
      <c r="E437" s="87">
        <v>3150</v>
      </c>
      <c r="F437" s="87">
        <v>9450</v>
      </c>
      <c r="G437" s="5"/>
      <c r="H437" s="5"/>
      <c r="I437" s="5"/>
      <c r="J437" s="5"/>
    </row>
    <row r="438" spans="1:10" ht="13.5" customHeight="1" x14ac:dyDescent="0.25">
      <c r="A438" s="93">
        <v>44121605</v>
      </c>
      <c r="B438" s="86" t="s">
        <v>9602</v>
      </c>
      <c r="C438" s="87" t="s">
        <v>1449</v>
      </c>
      <c r="D438" s="87">
        <v>7</v>
      </c>
      <c r="E438" s="88">
        <v>126</v>
      </c>
      <c r="F438" s="88">
        <v>882</v>
      </c>
      <c r="G438" s="5"/>
      <c r="H438" s="5"/>
      <c r="I438" s="5"/>
      <c r="J438" s="5"/>
    </row>
    <row r="439" spans="1:10" ht="13.5" customHeight="1" x14ac:dyDescent="0.25">
      <c r="A439" s="93">
        <v>44121605</v>
      </c>
      <c r="B439" s="86" t="s">
        <v>9602</v>
      </c>
      <c r="C439" s="87" t="s">
        <v>1449</v>
      </c>
      <c r="D439" s="87">
        <v>1</v>
      </c>
      <c r="E439" s="87">
        <v>1764</v>
      </c>
      <c r="F439" s="87">
        <v>1764</v>
      </c>
      <c r="G439" s="5"/>
      <c r="H439" s="5"/>
      <c r="I439" s="5"/>
      <c r="J439" s="5"/>
    </row>
    <row r="440" spans="1:10" ht="13.5" customHeight="1" x14ac:dyDescent="0.25">
      <c r="A440" s="93">
        <v>41104306</v>
      </c>
      <c r="B440" s="86" t="s">
        <v>10095</v>
      </c>
      <c r="C440" s="87" t="s">
        <v>1449</v>
      </c>
      <c r="D440" s="87">
        <v>10</v>
      </c>
      <c r="E440" s="87">
        <v>18740.400000000001</v>
      </c>
      <c r="F440" s="87">
        <v>187404</v>
      </c>
      <c r="G440" s="5"/>
      <c r="H440" s="5"/>
      <c r="I440" s="5"/>
      <c r="J440" s="5"/>
    </row>
    <row r="441" spans="1:10" ht="13.5" customHeight="1" x14ac:dyDescent="0.25">
      <c r="A441" s="93">
        <v>41104306</v>
      </c>
      <c r="B441" s="86" t="s">
        <v>10095</v>
      </c>
      <c r="C441" s="87" t="s">
        <v>1449</v>
      </c>
      <c r="D441" s="87">
        <v>8</v>
      </c>
      <c r="E441" s="87">
        <v>67.2</v>
      </c>
      <c r="F441" s="87">
        <v>537.6</v>
      </c>
      <c r="G441" s="5"/>
      <c r="H441" s="5"/>
      <c r="I441" s="5"/>
      <c r="J441" s="5"/>
    </row>
    <row r="442" spans="1:10" ht="13.5" customHeight="1" x14ac:dyDescent="0.25">
      <c r="A442" s="93">
        <v>41121806</v>
      </c>
      <c r="B442" s="86" t="s">
        <v>3765</v>
      </c>
      <c r="C442" s="87" t="s">
        <v>1449</v>
      </c>
      <c r="D442" s="87">
        <v>150</v>
      </c>
      <c r="E442" s="87">
        <v>15.75</v>
      </c>
      <c r="F442" s="87">
        <v>2362.5</v>
      </c>
      <c r="G442" s="5"/>
      <c r="H442" s="5"/>
      <c r="I442" s="5"/>
      <c r="J442" s="5"/>
    </row>
    <row r="443" spans="1:10" ht="13.5" customHeight="1" x14ac:dyDescent="0.25">
      <c r="A443" s="93">
        <v>41121806</v>
      </c>
      <c r="B443" s="86" t="s">
        <v>3765</v>
      </c>
      <c r="C443" s="87" t="s">
        <v>1449</v>
      </c>
      <c r="D443" s="87">
        <v>350</v>
      </c>
      <c r="E443" s="87">
        <v>47.25</v>
      </c>
      <c r="F443" s="87">
        <v>16537.5</v>
      </c>
      <c r="G443" s="5"/>
      <c r="H443" s="5"/>
      <c r="I443" s="5"/>
      <c r="J443" s="5"/>
    </row>
    <row r="444" spans="1:10" ht="13.5" customHeight="1" x14ac:dyDescent="0.25">
      <c r="A444" s="93">
        <v>41121806</v>
      </c>
      <c r="B444" s="86" t="s">
        <v>3765</v>
      </c>
      <c r="C444" s="87" t="s">
        <v>1449</v>
      </c>
      <c r="D444" s="87">
        <v>2</v>
      </c>
      <c r="E444" s="87">
        <v>4725</v>
      </c>
      <c r="F444" s="87">
        <v>9450</v>
      </c>
      <c r="G444" s="5"/>
      <c r="H444" s="5"/>
      <c r="I444" s="5"/>
      <c r="J444" s="5"/>
    </row>
    <row r="445" spans="1:10" ht="13.5" customHeight="1" x14ac:dyDescent="0.25">
      <c r="A445" s="93">
        <v>41121806</v>
      </c>
      <c r="B445" s="86" t="s">
        <v>3765</v>
      </c>
      <c r="C445" s="87" t="s">
        <v>16987</v>
      </c>
      <c r="D445" s="87">
        <v>3</v>
      </c>
      <c r="E445" s="87">
        <v>24698.204999999998</v>
      </c>
      <c r="F445" s="87">
        <v>74094.614999999991</v>
      </c>
      <c r="G445" s="5"/>
      <c r="H445" s="5"/>
      <c r="I445" s="5"/>
      <c r="J445" s="5"/>
    </row>
    <row r="446" spans="1:10" ht="13.5" customHeight="1" x14ac:dyDescent="0.25">
      <c r="A446" s="93">
        <v>41121806</v>
      </c>
      <c r="B446" s="86" t="s">
        <v>3765</v>
      </c>
      <c r="C446" s="87" t="s">
        <v>1449</v>
      </c>
      <c r="D446" s="87">
        <v>75</v>
      </c>
      <c r="E446" s="87">
        <v>4.2</v>
      </c>
      <c r="F446" s="87">
        <v>315</v>
      </c>
      <c r="G446" s="5"/>
      <c r="H446" s="5"/>
      <c r="I446" s="5"/>
      <c r="J446" s="5"/>
    </row>
    <row r="447" spans="1:10" ht="13.5" customHeight="1" x14ac:dyDescent="0.25">
      <c r="A447" s="117">
        <v>41121806</v>
      </c>
      <c r="B447" s="86" t="s">
        <v>3765</v>
      </c>
      <c r="C447" s="119" t="s">
        <v>5199</v>
      </c>
      <c r="D447" s="103" t="s">
        <v>18912</v>
      </c>
      <c r="E447" s="103" t="s">
        <v>18937</v>
      </c>
      <c r="F447" s="122">
        <v>1250</v>
      </c>
      <c r="G447" s="5"/>
      <c r="H447" s="5"/>
      <c r="I447" s="5"/>
      <c r="J447" s="5"/>
    </row>
    <row r="448" spans="1:10" ht="13.5" customHeight="1" x14ac:dyDescent="0.25">
      <c r="A448" s="117">
        <v>41121806</v>
      </c>
      <c r="B448" s="86" t="s">
        <v>3765</v>
      </c>
      <c r="C448" s="119" t="s">
        <v>5199</v>
      </c>
      <c r="D448" s="103" t="s">
        <v>18915</v>
      </c>
      <c r="E448" s="103" t="s">
        <v>18938</v>
      </c>
      <c r="F448" s="122">
        <v>28000</v>
      </c>
      <c r="G448" s="5"/>
      <c r="H448" s="5"/>
      <c r="I448" s="5"/>
      <c r="J448" s="5"/>
    </row>
    <row r="449" spans="1:10" ht="13.5" customHeight="1" x14ac:dyDescent="0.25">
      <c r="A449" s="117">
        <v>41121806</v>
      </c>
      <c r="B449" s="86" t="s">
        <v>3765</v>
      </c>
      <c r="C449" s="119" t="s">
        <v>5199</v>
      </c>
      <c r="D449" s="103" t="s">
        <v>18912</v>
      </c>
      <c r="E449" s="103" t="s">
        <v>18939</v>
      </c>
      <c r="F449" s="122">
        <v>5500</v>
      </c>
      <c r="G449" s="5"/>
      <c r="H449" s="5"/>
      <c r="I449" s="5"/>
      <c r="J449" s="5"/>
    </row>
    <row r="450" spans="1:10" ht="13.5" customHeight="1" x14ac:dyDescent="0.25">
      <c r="A450" s="117">
        <v>41121806</v>
      </c>
      <c r="B450" s="86" t="s">
        <v>3765</v>
      </c>
      <c r="C450" s="119" t="s">
        <v>5199</v>
      </c>
      <c r="D450" s="103" t="s">
        <v>18913</v>
      </c>
      <c r="E450" s="103" t="s">
        <v>18938</v>
      </c>
      <c r="F450" s="122">
        <v>4200</v>
      </c>
      <c r="G450" s="5"/>
      <c r="H450" s="5"/>
      <c r="I450" s="5"/>
      <c r="J450" s="5"/>
    </row>
    <row r="451" spans="1:10" ht="13.5" customHeight="1" x14ac:dyDescent="0.25">
      <c r="A451" s="117">
        <v>41121806</v>
      </c>
      <c r="B451" s="86" t="s">
        <v>3765</v>
      </c>
      <c r="C451" s="119" t="s">
        <v>5199</v>
      </c>
      <c r="D451" s="103" t="s">
        <v>18913</v>
      </c>
      <c r="E451" s="103" t="s">
        <v>18938</v>
      </c>
      <c r="F451" s="122">
        <v>4200</v>
      </c>
      <c r="G451" s="5"/>
      <c r="H451" s="5"/>
      <c r="I451" s="5"/>
      <c r="J451" s="5"/>
    </row>
    <row r="452" spans="1:10" ht="13.5" customHeight="1" x14ac:dyDescent="0.25">
      <c r="A452" s="93">
        <v>41106212</v>
      </c>
      <c r="B452" s="86" t="s">
        <v>4800</v>
      </c>
      <c r="C452" s="87" t="s">
        <v>1449</v>
      </c>
      <c r="D452" s="87">
        <v>80</v>
      </c>
      <c r="E452" s="87">
        <v>99.75</v>
      </c>
      <c r="F452" s="87">
        <v>7980</v>
      </c>
      <c r="G452" s="5"/>
      <c r="H452" s="5"/>
      <c r="I452" s="5"/>
      <c r="J452" s="5"/>
    </row>
    <row r="453" spans="1:10" ht="13.5" customHeight="1" x14ac:dyDescent="0.25">
      <c r="A453" s="93">
        <v>41106313</v>
      </c>
      <c r="B453" s="86" t="s">
        <v>12905</v>
      </c>
      <c r="C453" s="87" t="s">
        <v>1449</v>
      </c>
      <c r="D453" s="87">
        <v>1</v>
      </c>
      <c r="E453" s="87">
        <v>315000</v>
      </c>
      <c r="F453" s="87">
        <v>315000</v>
      </c>
      <c r="G453" s="5"/>
      <c r="H453" s="5"/>
      <c r="I453" s="5"/>
      <c r="J453" s="5"/>
    </row>
    <row r="454" spans="1:10" ht="13.5" customHeight="1" x14ac:dyDescent="0.25">
      <c r="A454" s="93">
        <v>41106313</v>
      </c>
      <c r="B454" s="86" t="s">
        <v>12905</v>
      </c>
      <c r="C454" s="87" t="s">
        <v>1449</v>
      </c>
      <c r="D454" s="87">
        <v>75</v>
      </c>
      <c r="E454" s="87">
        <v>1883.7</v>
      </c>
      <c r="F454" s="87">
        <v>141277.5</v>
      </c>
      <c r="G454" s="5"/>
      <c r="H454" s="5"/>
      <c r="I454" s="5"/>
      <c r="J454" s="5"/>
    </row>
    <row r="455" spans="1:10" ht="13.5" customHeight="1" x14ac:dyDescent="0.25">
      <c r="A455" s="93">
        <v>41106313</v>
      </c>
      <c r="B455" s="86" t="s">
        <v>12905</v>
      </c>
      <c r="C455" s="87" t="s">
        <v>1449</v>
      </c>
      <c r="D455" s="87">
        <v>8</v>
      </c>
      <c r="E455" s="87">
        <v>67.2</v>
      </c>
      <c r="F455" s="87">
        <v>537.6</v>
      </c>
      <c r="G455" s="5"/>
      <c r="H455" s="5"/>
      <c r="I455" s="5"/>
      <c r="J455" s="5"/>
    </row>
    <row r="456" spans="1:10" ht="13.5" customHeight="1" x14ac:dyDescent="0.25">
      <c r="A456" s="93">
        <v>41106302</v>
      </c>
      <c r="B456" s="86" t="s">
        <v>15240</v>
      </c>
      <c r="C456" s="87" t="s">
        <v>1449</v>
      </c>
      <c r="D456" s="87">
        <v>8</v>
      </c>
      <c r="E456" s="87">
        <v>3091.2</v>
      </c>
      <c r="F456" s="87">
        <v>24729.599999999999</v>
      </c>
      <c r="G456" s="5"/>
      <c r="H456" s="5"/>
      <c r="I456" s="5"/>
      <c r="J456" s="5"/>
    </row>
    <row r="457" spans="1:10" ht="13.5" customHeight="1" x14ac:dyDescent="0.25">
      <c r="A457" s="93">
        <v>41106302</v>
      </c>
      <c r="B457" s="86" t="s">
        <v>15240</v>
      </c>
      <c r="C457" s="87" t="s">
        <v>1449</v>
      </c>
      <c r="D457" s="87">
        <v>4</v>
      </c>
      <c r="E457" s="87">
        <v>5844.3</v>
      </c>
      <c r="F457" s="87">
        <v>23377.200000000001</v>
      </c>
      <c r="G457" s="5"/>
      <c r="H457" s="5"/>
      <c r="I457" s="5"/>
      <c r="J457" s="5"/>
    </row>
    <row r="458" spans="1:10" ht="13.5" customHeight="1" x14ac:dyDescent="0.25">
      <c r="A458" s="93">
        <v>12161503</v>
      </c>
      <c r="B458" s="86" t="s">
        <v>9490</v>
      </c>
      <c r="C458" s="87" t="s">
        <v>1449</v>
      </c>
      <c r="D458" s="87">
        <v>80</v>
      </c>
      <c r="E458" s="87">
        <v>399</v>
      </c>
      <c r="F458" s="87">
        <v>31920</v>
      </c>
      <c r="G458" s="5"/>
      <c r="H458" s="5"/>
      <c r="I458" s="5"/>
      <c r="J458" s="5"/>
    </row>
    <row r="459" spans="1:10" ht="13.5" customHeight="1" x14ac:dyDescent="0.25">
      <c r="A459" s="117">
        <v>12161503</v>
      </c>
      <c r="B459" s="86" t="s">
        <v>9490</v>
      </c>
      <c r="C459" s="119" t="s">
        <v>4293</v>
      </c>
      <c r="D459" s="103" t="s">
        <v>18912</v>
      </c>
      <c r="E459" s="103" t="s">
        <v>18870</v>
      </c>
      <c r="F459" s="122">
        <v>7050</v>
      </c>
      <c r="G459" s="5"/>
      <c r="H459" s="5"/>
      <c r="I459" s="5"/>
      <c r="J459" s="5"/>
    </row>
    <row r="460" spans="1:10" ht="13.5" customHeight="1" x14ac:dyDescent="0.25">
      <c r="A460" s="117">
        <v>12161503</v>
      </c>
      <c r="B460" s="86" t="s">
        <v>9490</v>
      </c>
      <c r="C460" s="119" t="s">
        <v>4293</v>
      </c>
      <c r="D460" s="103" t="s">
        <v>18912</v>
      </c>
      <c r="E460" s="103" t="s">
        <v>18871</v>
      </c>
      <c r="F460" s="122">
        <v>6700</v>
      </c>
      <c r="G460" s="5"/>
      <c r="H460" s="5"/>
      <c r="I460" s="5"/>
      <c r="J460" s="5"/>
    </row>
    <row r="461" spans="1:10" ht="13.5" customHeight="1" x14ac:dyDescent="0.25">
      <c r="A461" s="117">
        <v>12161503</v>
      </c>
      <c r="B461" s="86" t="s">
        <v>9490</v>
      </c>
      <c r="C461" s="119" t="s">
        <v>4293</v>
      </c>
      <c r="D461" s="103" t="s">
        <v>18912</v>
      </c>
      <c r="E461" s="103" t="s">
        <v>18872</v>
      </c>
      <c r="F461" s="122">
        <v>34750</v>
      </c>
      <c r="G461" s="5"/>
      <c r="H461" s="5"/>
      <c r="I461" s="5"/>
      <c r="J461" s="5"/>
    </row>
    <row r="462" spans="1:10" ht="13.5" customHeight="1" x14ac:dyDescent="0.25">
      <c r="A462" s="117">
        <v>12161503</v>
      </c>
      <c r="B462" s="86" t="s">
        <v>9490</v>
      </c>
      <c r="C462" s="119" t="s">
        <v>4293</v>
      </c>
      <c r="D462" s="103" t="s">
        <v>18912</v>
      </c>
      <c r="E462" s="103" t="s">
        <v>18873</v>
      </c>
      <c r="F462" s="122" t="s">
        <v>18918</v>
      </c>
      <c r="G462" s="5"/>
      <c r="H462" s="5"/>
      <c r="I462" s="5"/>
      <c r="J462" s="5"/>
    </row>
    <row r="463" spans="1:10" ht="13.5" customHeight="1" x14ac:dyDescent="0.25">
      <c r="A463" s="117">
        <v>12161503</v>
      </c>
      <c r="B463" s="86" t="s">
        <v>9490</v>
      </c>
      <c r="C463" s="119" t="s">
        <v>4293</v>
      </c>
      <c r="D463" s="103" t="s">
        <v>18912</v>
      </c>
      <c r="E463" s="103" t="s">
        <v>18873</v>
      </c>
      <c r="F463" s="122" t="s">
        <v>18918</v>
      </c>
      <c r="G463" s="5"/>
      <c r="H463" s="5"/>
      <c r="I463" s="5"/>
      <c r="J463" s="5"/>
    </row>
    <row r="464" spans="1:10" ht="13.5" customHeight="1" x14ac:dyDescent="0.25">
      <c r="A464" s="117">
        <v>12161503</v>
      </c>
      <c r="B464" s="86" t="s">
        <v>9490</v>
      </c>
      <c r="C464" s="119" t="s">
        <v>4293</v>
      </c>
      <c r="D464" s="103" t="s">
        <v>18912</v>
      </c>
      <c r="E464" s="103" t="s">
        <v>18874</v>
      </c>
      <c r="F464" s="122">
        <v>62720</v>
      </c>
      <c r="G464" s="5"/>
      <c r="H464" s="5"/>
      <c r="I464" s="5"/>
      <c r="J464" s="5"/>
    </row>
    <row r="465" spans="1:10" ht="13.5" customHeight="1" x14ac:dyDescent="0.25">
      <c r="A465" s="117">
        <v>12161503</v>
      </c>
      <c r="B465" s="86" t="s">
        <v>9490</v>
      </c>
      <c r="C465" s="119" t="s">
        <v>4293</v>
      </c>
      <c r="D465" s="103" t="s">
        <v>18913</v>
      </c>
      <c r="E465" s="103" t="s">
        <v>18875</v>
      </c>
      <c r="F465" s="122">
        <v>25077</v>
      </c>
      <c r="G465" s="5"/>
      <c r="H465" s="5"/>
      <c r="I465" s="5"/>
      <c r="J465" s="5"/>
    </row>
    <row r="466" spans="1:10" ht="13.5" customHeight="1" x14ac:dyDescent="0.25">
      <c r="A466" s="117">
        <v>12161503</v>
      </c>
      <c r="B466" s="86" t="s">
        <v>9490</v>
      </c>
      <c r="C466" s="119" t="s">
        <v>4293</v>
      </c>
      <c r="D466" s="103" t="s">
        <v>18912</v>
      </c>
      <c r="E466" s="103" t="s">
        <v>18876</v>
      </c>
      <c r="F466" s="122" t="s">
        <v>18921</v>
      </c>
      <c r="G466" s="5"/>
      <c r="H466" s="5"/>
      <c r="I466" s="5"/>
      <c r="J466" s="5"/>
    </row>
    <row r="467" spans="1:10" ht="13.5" customHeight="1" x14ac:dyDescent="0.25">
      <c r="A467" s="117">
        <v>12161503</v>
      </c>
      <c r="B467" s="86" t="s">
        <v>9490</v>
      </c>
      <c r="C467" s="119" t="s">
        <v>4293</v>
      </c>
      <c r="D467" s="103" t="s">
        <v>18912</v>
      </c>
      <c r="E467" s="103" t="s">
        <v>18877</v>
      </c>
      <c r="F467" s="122" t="s">
        <v>18922</v>
      </c>
      <c r="G467" s="5"/>
      <c r="H467" s="5"/>
      <c r="I467" s="5"/>
      <c r="J467" s="5"/>
    </row>
    <row r="468" spans="1:10" ht="13.5" customHeight="1" x14ac:dyDescent="0.25">
      <c r="A468" s="117">
        <v>12161503</v>
      </c>
      <c r="B468" s="86" t="s">
        <v>9490</v>
      </c>
      <c r="C468" s="119" t="s">
        <v>4293</v>
      </c>
      <c r="D468" s="103" t="s">
        <v>18912</v>
      </c>
      <c r="E468" s="103" t="s">
        <v>18878</v>
      </c>
      <c r="F468" s="122">
        <v>192600</v>
      </c>
      <c r="G468" s="5"/>
      <c r="H468" s="5"/>
      <c r="I468" s="5"/>
      <c r="J468" s="5"/>
    </row>
    <row r="469" spans="1:10" ht="13.5" customHeight="1" x14ac:dyDescent="0.25">
      <c r="A469" s="117">
        <v>12161503</v>
      </c>
      <c r="B469" s="86" t="s">
        <v>9490</v>
      </c>
      <c r="C469" s="119" t="s">
        <v>4293</v>
      </c>
      <c r="D469" s="103" t="s">
        <v>18913</v>
      </c>
      <c r="E469" s="103" t="s">
        <v>18879</v>
      </c>
      <c r="F469" s="122">
        <v>14520</v>
      </c>
      <c r="G469" s="5"/>
      <c r="H469" s="5"/>
      <c r="I469" s="5"/>
      <c r="J469" s="5"/>
    </row>
    <row r="470" spans="1:10" ht="13.5" customHeight="1" x14ac:dyDescent="0.25">
      <c r="A470" s="117">
        <v>12161503</v>
      </c>
      <c r="B470" s="86" t="s">
        <v>9490</v>
      </c>
      <c r="C470" s="119" t="s">
        <v>4293</v>
      </c>
      <c r="D470" s="103" t="s">
        <v>18913</v>
      </c>
      <c r="E470" s="103" t="s">
        <v>18879</v>
      </c>
      <c r="F470" s="122">
        <v>14520</v>
      </c>
      <c r="G470" s="5"/>
      <c r="H470" s="5"/>
      <c r="I470" s="5"/>
      <c r="J470" s="5"/>
    </row>
    <row r="471" spans="1:10" ht="13.5" customHeight="1" x14ac:dyDescent="0.25">
      <c r="A471" s="117">
        <v>12161503</v>
      </c>
      <c r="B471" s="86" t="s">
        <v>9490</v>
      </c>
      <c r="C471" s="119" t="s">
        <v>4293</v>
      </c>
      <c r="D471" s="103" t="s">
        <v>18913</v>
      </c>
      <c r="E471" s="103" t="s">
        <v>18880</v>
      </c>
      <c r="F471" s="122" t="s">
        <v>18920</v>
      </c>
      <c r="G471" s="5"/>
      <c r="H471" s="5"/>
      <c r="I471" s="5"/>
      <c r="J471" s="5"/>
    </row>
    <row r="472" spans="1:10" ht="13.5" customHeight="1" x14ac:dyDescent="0.25">
      <c r="A472" s="117">
        <v>12161503</v>
      </c>
      <c r="B472" s="86" t="s">
        <v>9490</v>
      </c>
      <c r="C472" s="119" t="s">
        <v>4293</v>
      </c>
      <c r="D472" s="103" t="s">
        <v>18913</v>
      </c>
      <c r="E472" s="103" t="s">
        <v>18881</v>
      </c>
      <c r="F472" s="122">
        <v>18036</v>
      </c>
      <c r="G472" s="5"/>
      <c r="H472" s="5"/>
      <c r="I472" s="5"/>
      <c r="J472" s="5"/>
    </row>
    <row r="473" spans="1:10" ht="13.5" customHeight="1" x14ac:dyDescent="0.25">
      <c r="A473" s="117">
        <v>12161503</v>
      </c>
      <c r="B473" s="86" t="s">
        <v>9490</v>
      </c>
      <c r="C473" s="119" t="s">
        <v>4293</v>
      </c>
      <c r="D473" s="103" t="s">
        <v>18913</v>
      </c>
      <c r="E473" s="103" t="s">
        <v>18881</v>
      </c>
      <c r="F473" s="122">
        <v>18036</v>
      </c>
      <c r="G473" s="5"/>
      <c r="H473" s="5"/>
      <c r="I473" s="5"/>
      <c r="J473" s="5"/>
    </row>
    <row r="474" spans="1:10" ht="13.5" customHeight="1" x14ac:dyDescent="0.25">
      <c r="A474" s="117">
        <v>12161503</v>
      </c>
      <c r="B474" s="86" t="s">
        <v>9490</v>
      </c>
      <c r="C474" s="119" t="s">
        <v>4293</v>
      </c>
      <c r="D474" s="103" t="s">
        <v>18914</v>
      </c>
      <c r="E474" s="103" t="s">
        <v>18882</v>
      </c>
      <c r="F474" s="122">
        <v>17884</v>
      </c>
      <c r="G474" s="5"/>
      <c r="H474" s="5"/>
      <c r="I474" s="5"/>
      <c r="J474" s="5"/>
    </row>
    <row r="475" spans="1:10" ht="13.5" customHeight="1" x14ac:dyDescent="0.25">
      <c r="A475" s="117">
        <v>12161503</v>
      </c>
      <c r="B475" s="86" t="s">
        <v>9490</v>
      </c>
      <c r="C475" s="119" t="s">
        <v>4293</v>
      </c>
      <c r="D475" s="103" t="s">
        <v>18912</v>
      </c>
      <c r="E475" s="103" t="s">
        <v>18883</v>
      </c>
      <c r="F475" s="122">
        <v>25200</v>
      </c>
      <c r="G475" s="5"/>
      <c r="H475" s="5"/>
      <c r="I475" s="5"/>
      <c r="J475" s="5"/>
    </row>
    <row r="476" spans="1:10" ht="13.5" customHeight="1" x14ac:dyDescent="0.25">
      <c r="A476" s="117">
        <v>12161503</v>
      </c>
      <c r="B476" s="86" t="s">
        <v>9490</v>
      </c>
      <c r="C476" s="119" t="s">
        <v>4293</v>
      </c>
      <c r="D476" s="103" t="s">
        <v>18913</v>
      </c>
      <c r="E476" s="103" t="s">
        <v>18884</v>
      </c>
      <c r="F476" s="122">
        <v>10704</v>
      </c>
      <c r="G476" s="5"/>
      <c r="H476" s="5"/>
      <c r="I476" s="5"/>
      <c r="J476" s="5"/>
    </row>
    <row r="477" spans="1:10" ht="13.5" customHeight="1" x14ac:dyDescent="0.25">
      <c r="A477" s="117">
        <v>12161503</v>
      </c>
      <c r="B477" s="86" t="s">
        <v>9490</v>
      </c>
      <c r="C477" s="119" t="s">
        <v>4293</v>
      </c>
      <c r="D477" s="103" t="s">
        <v>18913</v>
      </c>
      <c r="E477" s="103" t="s">
        <v>18885</v>
      </c>
      <c r="F477" s="122">
        <v>3747</v>
      </c>
      <c r="G477" s="5"/>
      <c r="H477" s="5"/>
      <c r="I477" s="5"/>
      <c r="J477" s="5"/>
    </row>
    <row r="478" spans="1:10" ht="13.5" customHeight="1" x14ac:dyDescent="0.25">
      <c r="A478" s="117">
        <v>12161503</v>
      </c>
      <c r="B478" s="86" t="s">
        <v>9490</v>
      </c>
      <c r="C478" s="119" t="s">
        <v>4293</v>
      </c>
      <c r="D478" s="103" t="s">
        <v>18913</v>
      </c>
      <c r="E478" s="103" t="s">
        <v>18886</v>
      </c>
      <c r="F478" s="122">
        <v>32850</v>
      </c>
      <c r="G478" s="5"/>
      <c r="H478" s="5"/>
      <c r="I478" s="5"/>
      <c r="J478" s="5"/>
    </row>
    <row r="479" spans="1:10" ht="13.5" customHeight="1" x14ac:dyDescent="0.25">
      <c r="A479" s="117">
        <v>12161503</v>
      </c>
      <c r="B479" s="86" t="s">
        <v>9490</v>
      </c>
      <c r="C479" s="119" t="s">
        <v>4293</v>
      </c>
      <c r="D479" s="103" t="s">
        <v>18914</v>
      </c>
      <c r="E479" s="103" t="s">
        <v>18887</v>
      </c>
      <c r="F479" s="122">
        <v>92000</v>
      </c>
      <c r="G479" s="5"/>
      <c r="H479" s="5"/>
      <c r="I479" s="5"/>
      <c r="J479" s="5"/>
    </row>
    <row r="480" spans="1:10" ht="13.5" customHeight="1" x14ac:dyDescent="0.25">
      <c r="A480" s="117">
        <v>12161503</v>
      </c>
      <c r="B480" s="86" t="s">
        <v>9490</v>
      </c>
      <c r="C480" s="119" t="s">
        <v>4293</v>
      </c>
      <c r="D480" s="103" t="s">
        <v>18913</v>
      </c>
      <c r="E480" s="103" t="s">
        <v>18888</v>
      </c>
      <c r="F480" s="122" t="s">
        <v>18923</v>
      </c>
      <c r="G480" s="5"/>
      <c r="H480" s="5"/>
      <c r="I480" s="5"/>
      <c r="J480" s="5"/>
    </row>
    <row r="481" spans="1:10" ht="13.5" customHeight="1" x14ac:dyDescent="0.25">
      <c r="A481" s="117">
        <v>12161503</v>
      </c>
      <c r="B481" s="86" t="s">
        <v>9490</v>
      </c>
      <c r="C481" s="119" t="s">
        <v>4293</v>
      </c>
      <c r="D481" s="103" t="s">
        <v>18913</v>
      </c>
      <c r="E481" s="103" t="s">
        <v>18889</v>
      </c>
      <c r="F481" s="122" t="s">
        <v>18924</v>
      </c>
      <c r="G481" s="5"/>
      <c r="H481" s="5"/>
      <c r="I481" s="5"/>
      <c r="J481" s="5"/>
    </row>
    <row r="482" spans="1:10" ht="13.5" customHeight="1" x14ac:dyDescent="0.25">
      <c r="A482" s="117">
        <v>12161503</v>
      </c>
      <c r="B482" s="86" t="s">
        <v>9490</v>
      </c>
      <c r="C482" s="119" t="s">
        <v>4293</v>
      </c>
      <c r="D482" s="103" t="s">
        <v>18913</v>
      </c>
      <c r="E482" s="103" t="s">
        <v>18890</v>
      </c>
      <c r="F482" s="122">
        <v>29100</v>
      </c>
      <c r="G482" s="5"/>
      <c r="H482" s="5"/>
      <c r="I482" s="5"/>
      <c r="J482" s="5"/>
    </row>
    <row r="483" spans="1:10" ht="13.5" customHeight="1" x14ac:dyDescent="0.25">
      <c r="A483" s="117">
        <v>12161503</v>
      </c>
      <c r="B483" s="86" t="s">
        <v>9490</v>
      </c>
      <c r="C483" s="119" t="s">
        <v>4293</v>
      </c>
      <c r="D483" s="103" t="s">
        <v>18913</v>
      </c>
      <c r="E483" s="103" t="s">
        <v>18891</v>
      </c>
      <c r="F483" s="122">
        <v>3549</v>
      </c>
      <c r="G483" s="5"/>
      <c r="H483" s="5"/>
      <c r="I483" s="5"/>
      <c r="J483" s="5"/>
    </row>
    <row r="484" spans="1:10" ht="13.5" customHeight="1" x14ac:dyDescent="0.25">
      <c r="A484" s="117">
        <v>12161503</v>
      </c>
      <c r="B484" s="86" t="s">
        <v>9490</v>
      </c>
      <c r="C484" s="119" t="s">
        <v>4293</v>
      </c>
      <c r="D484" s="103" t="s">
        <v>18912</v>
      </c>
      <c r="E484" s="103" t="s">
        <v>18892</v>
      </c>
      <c r="F484" s="122">
        <v>18240</v>
      </c>
      <c r="G484" s="5"/>
      <c r="H484" s="5"/>
      <c r="I484" s="5"/>
      <c r="J484" s="5"/>
    </row>
    <row r="485" spans="1:10" ht="13.5" customHeight="1" x14ac:dyDescent="0.25">
      <c r="A485" s="117">
        <v>12161503</v>
      </c>
      <c r="B485" s="86" t="s">
        <v>9490</v>
      </c>
      <c r="C485" s="119" t="s">
        <v>4293</v>
      </c>
      <c r="D485" s="103" t="s">
        <v>18915</v>
      </c>
      <c r="E485" s="103" t="s">
        <v>18893</v>
      </c>
      <c r="F485" s="122">
        <v>59800</v>
      </c>
      <c r="G485" s="5"/>
      <c r="H485" s="5"/>
      <c r="I485" s="5"/>
      <c r="J485" s="5"/>
    </row>
    <row r="486" spans="1:10" ht="13.5" customHeight="1" x14ac:dyDescent="0.25">
      <c r="A486" s="117">
        <v>12161503</v>
      </c>
      <c r="B486" s="86" t="s">
        <v>9490</v>
      </c>
      <c r="C486" s="119" t="s">
        <v>4293</v>
      </c>
      <c r="D486" s="103" t="s">
        <v>18916</v>
      </c>
      <c r="E486" s="103" t="s">
        <v>18894</v>
      </c>
      <c r="F486" s="122">
        <v>75000</v>
      </c>
      <c r="G486" s="5"/>
      <c r="H486" s="5"/>
      <c r="I486" s="5"/>
      <c r="J486" s="5"/>
    </row>
    <row r="487" spans="1:10" ht="13.5" customHeight="1" x14ac:dyDescent="0.25">
      <c r="A487" s="117">
        <v>12161503</v>
      </c>
      <c r="B487" s="86" t="s">
        <v>9490</v>
      </c>
      <c r="C487" s="119" t="s">
        <v>4293</v>
      </c>
      <c r="D487" s="103" t="s">
        <v>18917</v>
      </c>
      <c r="E487" s="103" t="s">
        <v>18895</v>
      </c>
      <c r="F487" s="122">
        <v>122500</v>
      </c>
      <c r="G487" s="5"/>
      <c r="H487" s="5"/>
      <c r="I487" s="5"/>
      <c r="J487" s="5"/>
    </row>
    <row r="488" spans="1:10" ht="13.5" customHeight="1" x14ac:dyDescent="0.25">
      <c r="A488" s="93">
        <v>41116126</v>
      </c>
      <c r="B488" s="86" t="s">
        <v>14405</v>
      </c>
      <c r="C488" s="87" t="s">
        <v>1449</v>
      </c>
      <c r="D488" s="87">
        <v>2</v>
      </c>
      <c r="E488" s="87">
        <v>8400</v>
      </c>
      <c r="F488" s="87">
        <f t="shared" ref="F488:F489" si="522">+D488*E488</f>
        <v>16800</v>
      </c>
      <c r="G488" s="5"/>
      <c r="H488" s="5"/>
      <c r="I488" s="5"/>
      <c r="J488" s="5"/>
    </row>
    <row r="489" spans="1:10" ht="13.5" customHeight="1" x14ac:dyDescent="0.25">
      <c r="A489" s="93">
        <v>41116126</v>
      </c>
      <c r="B489" s="86" t="s">
        <v>14405</v>
      </c>
      <c r="C489" s="87" t="s">
        <v>1449</v>
      </c>
      <c r="D489" s="87">
        <v>1</v>
      </c>
      <c r="E489" s="87">
        <v>12744.9</v>
      </c>
      <c r="F489" s="87">
        <f t="shared" si="522"/>
        <v>12744.9</v>
      </c>
      <c r="G489" s="5"/>
      <c r="H489" s="5"/>
      <c r="I489" s="5"/>
      <c r="J489" s="5"/>
    </row>
    <row r="490" spans="1:10" ht="13.5" customHeight="1" x14ac:dyDescent="0.25">
      <c r="A490" s="117">
        <v>41116126</v>
      </c>
      <c r="B490" s="86" t="s">
        <v>14405</v>
      </c>
      <c r="C490" s="119" t="s">
        <v>5199</v>
      </c>
      <c r="D490" s="103" t="s">
        <v>18925</v>
      </c>
      <c r="E490" s="103" t="s">
        <v>18896</v>
      </c>
      <c r="F490" s="103" t="s">
        <v>18896</v>
      </c>
      <c r="G490" s="5"/>
      <c r="H490" s="5"/>
      <c r="I490" s="5"/>
      <c r="J490" s="5"/>
    </row>
    <row r="491" spans="1:10" ht="13.5" customHeight="1" x14ac:dyDescent="0.25">
      <c r="A491" s="117">
        <v>41116126</v>
      </c>
      <c r="B491" s="86" t="s">
        <v>14405</v>
      </c>
      <c r="C491" s="119" t="s">
        <v>4293</v>
      </c>
      <c r="D491" s="103" t="s">
        <v>18909</v>
      </c>
      <c r="E491" s="103" t="s">
        <v>18897</v>
      </c>
      <c r="F491" s="122">
        <v>31600</v>
      </c>
      <c r="G491" s="5"/>
      <c r="H491" s="5"/>
      <c r="I491" s="5"/>
      <c r="J491" s="5"/>
    </row>
    <row r="492" spans="1:10" ht="13.5" customHeight="1" x14ac:dyDescent="0.25">
      <c r="A492" s="93">
        <v>41116129</v>
      </c>
      <c r="B492" s="86" t="s">
        <v>9192</v>
      </c>
      <c r="C492" s="119" t="s">
        <v>4293</v>
      </c>
      <c r="D492" s="87">
        <v>8</v>
      </c>
      <c r="E492" s="87">
        <v>735</v>
      </c>
      <c r="F492" s="87">
        <f t="shared" ref="F492:F497" si="523">+D492*E492</f>
        <v>5880</v>
      </c>
      <c r="G492" s="5"/>
      <c r="H492" s="5"/>
      <c r="I492" s="5"/>
      <c r="J492" s="5"/>
    </row>
    <row r="493" spans="1:10" ht="13.5" customHeight="1" x14ac:dyDescent="0.25">
      <c r="A493" s="93">
        <v>41116129</v>
      </c>
      <c r="B493" s="86" t="s">
        <v>9192</v>
      </c>
      <c r="C493" s="119" t="s">
        <v>4293</v>
      </c>
      <c r="D493" s="87">
        <v>8</v>
      </c>
      <c r="E493" s="87">
        <v>840</v>
      </c>
      <c r="F493" s="87">
        <f t="shared" si="523"/>
        <v>6720</v>
      </c>
      <c r="G493" s="5"/>
      <c r="H493" s="5"/>
      <c r="I493" s="5"/>
      <c r="J493" s="5"/>
    </row>
    <row r="494" spans="1:10" ht="13.5" customHeight="1" x14ac:dyDescent="0.25">
      <c r="A494" s="93">
        <v>41116129</v>
      </c>
      <c r="B494" s="86" t="s">
        <v>9192</v>
      </c>
      <c r="C494" s="119" t="s">
        <v>4293</v>
      </c>
      <c r="D494" s="87">
        <v>1</v>
      </c>
      <c r="E494" s="87">
        <v>840</v>
      </c>
      <c r="F494" s="87">
        <f t="shared" si="523"/>
        <v>840</v>
      </c>
      <c r="G494" s="5"/>
      <c r="H494" s="5"/>
      <c r="I494" s="5"/>
      <c r="J494" s="5"/>
    </row>
    <row r="495" spans="1:10" ht="13.5" customHeight="1" x14ac:dyDescent="0.25">
      <c r="A495" s="93">
        <v>41116129</v>
      </c>
      <c r="B495" s="86" t="s">
        <v>9192</v>
      </c>
      <c r="C495" s="119" t="s">
        <v>4293</v>
      </c>
      <c r="D495" s="87">
        <v>1</v>
      </c>
      <c r="E495" s="87">
        <v>945</v>
      </c>
      <c r="F495" s="87">
        <f t="shared" si="523"/>
        <v>945</v>
      </c>
      <c r="G495" s="5"/>
      <c r="H495" s="5"/>
      <c r="I495" s="5"/>
      <c r="J495" s="5"/>
    </row>
    <row r="496" spans="1:10" ht="27" customHeight="1" x14ac:dyDescent="0.25">
      <c r="A496" s="93">
        <v>41116129</v>
      </c>
      <c r="B496" s="86" t="s">
        <v>9192</v>
      </c>
      <c r="C496" s="119" t="s">
        <v>4293</v>
      </c>
      <c r="D496" s="87">
        <v>1</v>
      </c>
      <c r="E496" s="87">
        <v>840</v>
      </c>
      <c r="F496" s="87">
        <f t="shared" si="523"/>
        <v>840</v>
      </c>
      <c r="G496" s="5"/>
      <c r="H496" s="5"/>
      <c r="I496" s="5"/>
      <c r="J496" s="5"/>
    </row>
    <row r="497" spans="1:10" ht="13.5" customHeight="1" x14ac:dyDescent="0.25">
      <c r="A497" s="93">
        <v>41116129</v>
      </c>
      <c r="B497" s="86" t="s">
        <v>9192</v>
      </c>
      <c r="C497" s="119" t="s">
        <v>4293</v>
      </c>
      <c r="D497" s="87">
        <v>3</v>
      </c>
      <c r="E497" s="87">
        <v>714</v>
      </c>
      <c r="F497" s="87">
        <f t="shared" si="523"/>
        <v>2142</v>
      </c>
      <c r="G497" s="5"/>
      <c r="H497" s="5"/>
      <c r="I497" s="5"/>
      <c r="J497" s="5"/>
    </row>
    <row r="498" spans="1:10" ht="13.5" customHeight="1" x14ac:dyDescent="0.25">
      <c r="A498" s="117">
        <v>41116129</v>
      </c>
      <c r="B498" s="86" t="s">
        <v>9192</v>
      </c>
      <c r="C498" s="119" t="s">
        <v>4293</v>
      </c>
      <c r="D498" s="103" t="s">
        <v>18926</v>
      </c>
      <c r="E498" s="103" t="s">
        <v>18897</v>
      </c>
      <c r="F498" s="122">
        <v>15800</v>
      </c>
      <c r="G498" s="5"/>
      <c r="H498" s="5"/>
      <c r="I498" s="5"/>
      <c r="J498" s="5"/>
    </row>
    <row r="499" spans="1:10" ht="13.5" customHeight="1" x14ac:dyDescent="0.25">
      <c r="A499" s="117">
        <v>41116129</v>
      </c>
      <c r="B499" s="86" t="s">
        <v>9192</v>
      </c>
      <c r="C499" s="119" t="s">
        <v>4293</v>
      </c>
      <c r="D499" s="103" t="s">
        <v>18927</v>
      </c>
      <c r="E499" s="103" t="s">
        <v>18898</v>
      </c>
      <c r="F499" s="122">
        <v>17220</v>
      </c>
      <c r="G499" s="5"/>
      <c r="H499" s="5"/>
      <c r="I499" s="5"/>
      <c r="J499" s="5"/>
    </row>
    <row r="500" spans="1:10" ht="13.5" customHeight="1" x14ac:dyDescent="0.25">
      <c r="A500" s="117">
        <v>41116129</v>
      </c>
      <c r="B500" s="86" t="s">
        <v>9192</v>
      </c>
      <c r="C500" s="119" t="s">
        <v>4293</v>
      </c>
      <c r="D500" s="103" t="s">
        <v>18915</v>
      </c>
      <c r="E500" s="103" t="s">
        <v>18899</v>
      </c>
      <c r="F500" s="122">
        <v>16040</v>
      </c>
      <c r="G500" s="5"/>
      <c r="H500" s="5"/>
      <c r="I500" s="5"/>
      <c r="J500" s="5"/>
    </row>
    <row r="501" spans="1:10" ht="13.5" customHeight="1" x14ac:dyDescent="0.25">
      <c r="A501" s="117">
        <v>41116129</v>
      </c>
      <c r="B501" s="86" t="s">
        <v>9192</v>
      </c>
      <c r="C501" s="119" t="s">
        <v>4293</v>
      </c>
      <c r="D501" s="103" t="s">
        <v>18928</v>
      </c>
      <c r="E501" s="103" t="s">
        <v>18900</v>
      </c>
      <c r="F501" s="122">
        <v>66000</v>
      </c>
      <c r="G501" s="5"/>
      <c r="H501" s="5"/>
      <c r="I501" s="5"/>
      <c r="J501" s="5"/>
    </row>
    <row r="502" spans="1:10" ht="13.5" customHeight="1" x14ac:dyDescent="0.25">
      <c r="A502" s="117">
        <v>41116129</v>
      </c>
      <c r="B502" s="86" t="s">
        <v>9192</v>
      </c>
      <c r="C502" s="119" t="s">
        <v>4293</v>
      </c>
      <c r="D502" s="103" t="s">
        <v>18928</v>
      </c>
      <c r="E502" s="103" t="s">
        <v>18901</v>
      </c>
      <c r="F502" s="122">
        <v>76000</v>
      </c>
      <c r="G502" s="5"/>
      <c r="H502" s="5"/>
      <c r="I502" s="5"/>
      <c r="J502" s="5"/>
    </row>
    <row r="503" spans="1:10" ht="13.5" customHeight="1" x14ac:dyDescent="0.25">
      <c r="A503" s="117">
        <v>41116129</v>
      </c>
      <c r="B503" s="86" t="s">
        <v>9192</v>
      </c>
      <c r="C503" s="119" t="s">
        <v>4293</v>
      </c>
      <c r="D503" s="103" t="s">
        <v>18928</v>
      </c>
      <c r="E503" s="103" t="s">
        <v>18901</v>
      </c>
      <c r="F503" s="122">
        <v>76000</v>
      </c>
      <c r="G503" s="5"/>
      <c r="H503" s="5"/>
      <c r="I503" s="5"/>
      <c r="J503" s="5"/>
    </row>
    <row r="504" spans="1:10" ht="13.5" customHeight="1" x14ac:dyDescent="0.25">
      <c r="A504" s="117">
        <v>41116129</v>
      </c>
      <c r="B504" s="86" t="s">
        <v>9192</v>
      </c>
      <c r="C504" s="119" t="s">
        <v>4293</v>
      </c>
      <c r="D504" s="103" t="s">
        <v>18928</v>
      </c>
      <c r="E504" s="103" t="s">
        <v>18902</v>
      </c>
      <c r="F504" s="122">
        <v>71000</v>
      </c>
      <c r="G504" s="5"/>
      <c r="H504" s="5"/>
      <c r="I504" s="5"/>
      <c r="J504" s="5"/>
    </row>
    <row r="505" spans="1:10" ht="13.5" customHeight="1" x14ac:dyDescent="0.25">
      <c r="A505" s="117">
        <v>41116129</v>
      </c>
      <c r="B505" s="86" t="s">
        <v>9192</v>
      </c>
      <c r="C505" s="119" t="s">
        <v>4293</v>
      </c>
      <c r="D505" s="103" t="s">
        <v>18929</v>
      </c>
      <c r="E505" s="103" t="s">
        <v>18903</v>
      </c>
      <c r="F505" s="122">
        <v>9834</v>
      </c>
      <c r="G505" s="5"/>
      <c r="H505" s="5"/>
      <c r="I505" s="5"/>
      <c r="J505" s="5"/>
    </row>
    <row r="506" spans="1:10" ht="27" customHeight="1" x14ac:dyDescent="0.25">
      <c r="A506" s="117">
        <v>41116129</v>
      </c>
      <c r="B506" s="86" t="s">
        <v>9192</v>
      </c>
      <c r="C506" s="119" t="s">
        <v>4293</v>
      </c>
      <c r="D506" s="103" t="s">
        <v>18930</v>
      </c>
      <c r="E506" s="103" t="s">
        <v>18904</v>
      </c>
      <c r="F506" s="122">
        <v>53500</v>
      </c>
      <c r="G506" s="5"/>
      <c r="H506" s="5"/>
      <c r="I506" s="5"/>
      <c r="J506" s="5"/>
    </row>
    <row r="507" spans="1:10" ht="13.5" customHeight="1" x14ac:dyDescent="0.25">
      <c r="A507" s="117">
        <v>41116129</v>
      </c>
      <c r="B507" s="86" t="s">
        <v>9192</v>
      </c>
      <c r="C507" s="119" t="s">
        <v>4293</v>
      </c>
      <c r="D507" s="103" t="s">
        <v>18929</v>
      </c>
      <c r="E507" s="103" t="s">
        <v>18905</v>
      </c>
      <c r="F507" s="122">
        <v>9492</v>
      </c>
      <c r="G507" s="5"/>
      <c r="H507" s="5"/>
      <c r="I507" s="5"/>
      <c r="J507" s="5"/>
    </row>
    <row r="508" spans="1:10" ht="13.5" customHeight="1" x14ac:dyDescent="0.25">
      <c r="A508" s="117">
        <v>41116129</v>
      </c>
      <c r="B508" s="86" t="s">
        <v>9192</v>
      </c>
      <c r="C508" s="119" t="s">
        <v>4293</v>
      </c>
      <c r="D508" s="103" t="s">
        <v>18931</v>
      </c>
      <c r="E508" s="103" t="s">
        <v>18906</v>
      </c>
      <c r="F508" s="122">
        <v>57000</v>
      </c>
      <c r="G508" s="5"/>
      <c r="H508" s="5"/>
      <c r="I508" s="5"/>
      <c r="J508" s="5"/>
    </row>
    <row r="509" spans="1:10" ht="13.5" customHeight="1" x14ac:dyDescent="0.25">
      <c r="A509" s="117">
        <v>41116129</v>
      </c>
      <c r="B509" s="86" t="s">
        <v>9192</v>
      </c>
      <c r="C509" s="119" t="s">
        <v>4293</v>
      </c>
      <c r="D509" s="103" t="s">
        <v>18927</v>
      </c>
      <c r="E509" s="103" t="s">
        <v>18907</v>
      </c>
      <c r="F509" s="122">
        <v>40456</v>
      </c>
      <c r="G509" s="5"/>
      <c r="H509" s="5"/>
      <c r="I509" s="5"/>
      <c r="J509" s="5"/>
    </row>
    <row r="510" spans="1:10" ht="13.5" customHeight="1" x14ac:dyDescent="0.25">
      <c r="A510" s="117">
        <v>41116129</v>
      </c>
      <c r="B510" s="86" t="s">
        <v>9192</v>
      </c>
      <c r="C510" s="119" t="s">
        <v>4293</v>
      </c>
      <c r="D510" s="103" t="s">
        <v>18927</v>
      </c>
      <c r="E510" s="103" t="s">
        <v>18907</v>
      </c>
      <c r="F510" s="122">
        <v>40456</v>
      </c>
      <c r="G510" s="5"/>
      <c r="H510" s="5"/>
      <c r="I510" s="5"/>
      <c r="J510" s="5"/>
    </row>
    <row r="511" spans="1:10" ht="27" customHeight="1" x14ac:dyDescent="0.25">
      <c r="A511" s="93">
        <v>41122101</v>
      </c>
      <c r="B511" s="86" t="s">
        <v>15175</v>
      </c>
      <c r="C511" s="87" t="s">
        <v>16987</v>
      </c>
      <c r="D511" s="87">
        <v>75</v>
      </c>
      <c r="E511" s="87">
        <v>472.5</v>
      </c>
      <c r="F511" s="87">
        <v>35437.5</v>
      </c>
      <c r="G511" s="5"/>
      <c r="H511" s="5"/>
      <c r="I511" s="5"/>
      <c r="J511" s="5"/>
    </row>
    <row r="512" spans="1:10" ht="13.5" customHeight="1" x14ac:dyDescent="0.25">
      <c r="A512" s="93">
        <v>42271907</v>
      </c>
      <c r="B512" s="86" t="s">
        <v>12344</v>
      </c>
      <c r="C512" s="87" t="s">
        <v>1449</v>
      </c>
      <c r="D512" s="87">
        <v>2</v>
      </c>
      <c r="E512" s="87">
        <v>66150</v>
      </c>
      <c r="F512" s="87">
        <v>132300</v>
      </c>
      <c r="G512" s="5"/>
      <c r="H512" s="5"/>
      <c r="I512" s="5"/>
      <c r="J512" s="5"/>
    </row>
    <row r="513" spans="1:10" ht="13.5" customHeight="1" x14ac:dyDescent="0.25">
      <c r="A513" s="93">
        <v>42271907</v>
      </c>
      <c r="B513" s="86" t="s">
        <v>12344</v>
      </c>
      <c r="C513" s="87" t="s">
        <v>1449</v>
      </c>
      <c r="D513" s="87">
        <v>2</v>
      </c>
      <c r="E513" s="87">
        <v>262500</v>
      </c>
      <c r="F513" s="87">
        <v>525000</v>
      </c>
      <c r="G513" s="5"/>
      <c r="H513" s="5"/>
      <c r="I513" s="5"/>
      <c r="J513" s="5"/>
    </row>
    <row r="514" spans="1:10" ht="13.5" customHeight="1" x14ac:dyDescent="0.25">
      <c r="A514" s="93">
        <v>41116105</v>
      </c>
      <c r="B514" s="86" t="s">
        <v>4296</v>
      </c>
      <c r="C514" s="87" t="s">
        <v>10021</v>
      </c>
      <c r="D514" s="87">
        <v>2</v>
      </c>
      <c r="E514" s="87">
        <v>315</v>
      </c>
      <c r="F514" s="87">
        <v>630</v>
      </c>
      <c r="G514" s="5"/>
      <c r="H514" s="5"/>
      <c r="I514" s="5"/>
      <c r="J514" s="5"/>
    </row>
    <row r="515" spans="1:10" ht="13.5" customHeight="1" x14ac:dyDescent="0.25">
      <c r="A515" s="93">
        <v>41116105</v>
      </c>
      <c r="B515" s="86" t="s">
        <v>4296</v>
      </c>
      <c r="C515" s="87" t="s">
        <v>10021</v>
      </c>
      <c r="D515" s="87">
        <v>1</v>
      </c>
      <c r="E515" s="87">
        <v>315</v>
      </c>
      <c r="F515" s="87">
        <v>315</v>
      </c>
      <c r="G515" s="5"/>
      <c r="H515" s="5"/>
      <c r="I515" s="5"/>
      <c r="J515" s="5"/>
    </row>
    <row r="516" spans="1:10" ht="13.5" customHeight="1" x14ac:dyDescent="0.25">
      <c r="A516" s="93">
        <v>41116105</v>
      </c>
      <c r="B516" s="86" t="s">
        <v>4296</v>
      </c>
      <c r="C516" s="87" t="s">
        <v>1449</v>
      </c>
      <c r="D516" s="87">
        <v>75</v>
      </c>
      <c r="E516" s="87">
        <v>157.5</v>
      </c>
      <c r="F516" s="87">
        <v>11812.5</v>
      </c>
      <c r="G516" s="5"/>
      <c r="H516" s="5"/>
      <c r="I516" s="5"/>
      <c r="J516" s="5"/>
    </row>
    <row r="517" spans="1:10" ht="13.5" customHeight="1" x14ac:dyDescent="0.25">
      <c r="A517" s="93">
        <v>41116105</v>
      </c>
      <c r="B517" s="86" t="s">
        <v>4296</v>
      </c>
      <c r="C517" s="87" t="s">
        <v>1449</v>
      </c>
      <c r="D517" s="87">
        <v>8</v>
      </c>
      <c r="E517" s="87">
        <v>178.5</v>
      </c>
      <c r="F517" s="87">
        <v>1428</v>
      </c>
      <c r="G517" s="5"/>
      <c r="H517" s="5"/>
      <c r="I517" s="5"/>
      <c r="J517" s="5"/>
    </row>
    <row r="518" spans="1:10" ht="13.5" customHeight="1" x14ac:dyDescent="0.25">
      <c r="A518" s="117">
        <v>41116105</v>
      </c>
      <c r="B518" s="86" t="s">
        <v>4296</v>
      </c>
      <c r="C518" s="119" t="s">
        <v>4293</v>
      </c>
      <c r="D518" s="103" t="s">
        <v>18912</v>
      </c>
      <c r="E518" s="103" t="s">
        <v>18940</v>
      </c>
      <c r="F518" s="122">
        <v>10625</v>
      </c>
      <c r="G518" s="5"/>
      <c r="H518" s="5"/>
      <c r="I518" s="5"/>
      <c r="J518" s="5"/>
    </row>
    <row r="519" spans="1:10" ht="13.5" customHeight="1" x14ac:dyDescent="0.25">
      <c r="A519" s="117">
        <v>41116105</v>
      </c>
      <c r="B519" s="86" t="s">
        <v>4296</v>
      </c>
      <c r="C519" s="119" t="s">
        <v>4293</v>
      </c>
      <c r="D519" s="103" t="s">
        <v>18913</v>
      </c>
      <c r="E519" s="103" t="s">
        <v>18894</v>
      </c>
      <c r="F519" s="122">
        <v>7500</v>
      </c>
      <c r="G519" s="5"/>
      <c r="H519" s="5"/>
      <c r="I519" s="5"/>
      <c r="J519" s="5"/>
    </row>
    <row r="520" spans="1:10" ht="13.5" customHeight="1" x14ac:dyDescent="0.25">
      <c r="A520" s="117">
        <v>41116105</v>
      </c>
      <c r="B520" s="86" t="s">
        <v>4296</v>
      </c>
      <c r="C520" s="119" t="s">
        <v>4293</v>
      </c>
      <c r="D520" s="103" t="s">
        <v>18944</v>
      </c>
      <c r="E520" s="103" t="s">
        <v>18941</v>
      </c>
      <c r="F520" s="122">
        <v>56000</v>
      </c>
      <c r="G520" s="5"/>
      <c r="H520" s="5"/>
      <c r="I520" s="5"/>
      <c r="J520" s="5"/>
    </row>
    <row r="521" spans="1:10" ht="27" customHeight="1" x14ac:dyDescent="0.25">
      <c r="A521" s="117">
        <v>41116105</v>
      </c>
      <c r="B521" s="86" t="s">
        <v>4296</v>
      </c>
      <c r="C521" s="119" t="s">
        <v>4293</v>
      </c>
      <c r="D521" s="103" t="s">
        <v>18913</v>
      </c>
      <c r="E521" s="103" t="s">
        <v>18942</v>
      </c>
      <c r="F521" s="122">
        <v>25200</v>
      </c>
      <c r="G521" s="5"/>
      <c r="H521" s="5"/>
      <c r="I521" s="5"/>
      <c r="J521" s="5"/>
    </row>
    <row r="522" spans="1:10" ht="27" customHeight="1" x14ac:dyDescent="0.25">
      <c r="A522" s="117">
        <v>41116105</v>
      </c>
      <c r="B522" s="86" t="s">
        <v>4296</v>
      </c>
      <c r="C522" s="119" t="s">
        <v>4293</v>
      </c>
      <c r="D522" s="103" t="s">
        <v>18913</v>
      </c>
      <c r="E522" s="103" t="s">
        <v>18942</v>
      </c>
      <c r="F522" s="122">
        <v>25200</v>
      </c>
      <c r="G522" s="5"/>
      <c r="H522" s="5"/>
      <c r="I522" s="5"/>
      <c r="J522" s="5"/>
    </row>
    <row r="523" spans="1:10" ht="27" customHeight="1" x14ac:dyDescent="0.25">
      <c r="A523" s="117">
        <v>41116105</v>
      </c>
      <c r="B523" s="86" t="s">
        <v>4296</v>
      </c>
      <c r="C523" s="119" t="s">
        <v>4293</v>
      </c>
      <c r="D523" s="103" t="s">
        <v>18913</v>
      </c>
      <c r="E523" s="103" t="s">
        <v>18943</v>
      </c>
      <c r="F523" s="122">
        <v>37500</v>
      </c>
      <c r="G523" s="5"/>
      <c r="H523" s="5"/>
      <c r="I523" s="5"/>
      <c r="J523" s="5"/>
    </row>
    <row r="524" spans="1:10" ht="27" customHeight="1" x14ac:dyDescent="0.25">
      <c r="A524" s="94">
        <v>51241221</v>
      </c>
      <c r="B524" s="86" t="s">
        <v>12776</v>
      </c>
      <c r="C524" s="87" t="s">
        <v>1449</v>
      </c>
      <c r="D524" s="87">
        <v>4</v>
      </c>
      <c r="E524" s="87">
        <v>1575</v>
      </c>
      <c r="F524" s="87">
        <v>6300</v>
      </c>
      <c r="G524" s="5"/>
      <c r="H524" s="5"/>
      <c r="I524" s="5"/>
      <c r="J524" s="5"/>
    </row>
    <row r="525" spans="1:10" ht="27" customHeight="1" x14ac:dyDescent="0.25">
      <c r="A525" s="93">
        <v>41121703</v>
      </c>
      <c r="B525" s="86" t="s">
        <v>10677</v>
      </c>
      <c r="C525" s="87" t="s">
        <v>16987</v>
      </c>
      <c r="D525" s="87">
        <v>75</v>
      </c>
      <c r="E525" s="87">
        <v>3.7904999999999998</v>
      </c>
      <c r="F525" s="87">
        <v>284.28749999999997</v>
      </c>
      <c r="G525" s="5"/>
      <c r="H525" s="5"/>
      <c r="I525" s="5"/>
      <c r="J525" s="5"/>
    </row>
    <row r="526" spans="1:10" ht="13.5" customHeight="1" x14ac:dyDescent="0.25">
      <c r="A526" s="93">
        <v>41121706</v>
      </c>
      <c r="B526" s="86" t="s">
        <v>1393</v>
      </c>
      <c r="C526" s="87" t="s">
        <v>1449</v>
      </c>
      <c r="D526" s="87">
        <v>75</v>
      </c>
      <c r="E526" s="87">
        <v>47.25</v>
      </c>
      <c r="F526" s="87">
        <v>3543.75</v>
      </c>
      <c r="G526" s="5"/>
      <c r="H526" s="5"/>
      <c r="I526" s="5"/>
      <c r="J526" s="5"/>
    </row>
    <row r="527" spans="1:10" ht="13.5" customHeight="1" x14ac:dyDescent="0.25">
      <c r="A527" s="93">
        <v>41121706</v>
      </c>
      <c r="B527" s="86" t="s">
        <v>1393</v>
      </c>
      <c r="C527" s="87" t="s">
        <v>16987</v>
      </c>
      <c r="D527" s="87">
        <v>1</v>
      </c>
      <c r="E527" s="87">
        <v>4725</v>
      </c>
      <c r="F527" s="87">
        <v>4725</v>
      </c>
      <c r="G527" s="5"/>
      <c r="H527" s="5"/>
      <c r="I527" s="5"/>
      <c r="J527" s="5"/>
    </row>
    <row r="528" spans="1:10" ht="13.5" customHeight="1" x14ac:dyDescent="0.25">
      <c r="A528" s="93">
        <v>41121706</v>
      </c>
      <c r="B528" s="86" t="s">
        <v>1393</v>
      </c>
      <c r="C528" s="87" t="s">
        <v>16987</v>
      </c>
      <c r="D528" s="87">
        <v>8</v>
      </c>
      <c r="E528" s="87">
        <v>3675</v>
      </c>
      <c r="F528" s="87">
        <v>29400</v>
      </c>
      <c r="G528" s="5"/>
      <c r="H528" s="5"/>
      <c r="I528" s="5"/>
      <c r="J528" s="5"/>
    </row>
    <row r="529" spans="1:10" ht="13.5" customHeight="1" x14ac:dyDescent="0.25">
      <c r="A529" s="93">
        <v>41121706</v>
      </c>
      <c r="B529" s="86" t="s">
        <v>1393</v>
      </c>
      <c r="C529" s="87" t="s">
        <v>16987</v>
      </c>
      <c r="D529" s="87">
        <v>8</v>
      </c>
      <c r="E529" s="87">
        <v>4725</v>
      </c>
      <c r="F529" s="87">
        <v>37800</v>
      </c>
      <c r="G529" s="5"/>
      <c r="H529" s="5"/>
      <c r="I529" s="5"/>
      <c r="J529" s="5"/>
    </row>
    <row r="530" spans="1:10" ht="13.5" customHeight="1" x14ac:dyDescent="0.25">
      <c r="A530" s="93">
        <v>41121706</v>
      </c>
      <c r="B530" s="86" t="s">
        <v>1393</v>
      </c>
      <c r="C530" s="87" t="s">
        <v>16987</v>
      </c>
      <c r="D530" s="87">
        <v>2</v>
      </c>
      <c r="E530" s="87">
        <v>210</v>
      </c>
      <c r="F530" s="87">
        <v>420</v>
      </c>
      <c r="G530" s="5"/>
      <c r="H530" s="5"/>
      <c r="I530" s="5"/>
      <c r="J530" s="5"/>
    </row>
    <row r="531" spans="1:10" ht="13.5" customHeight="1" x14ac:dyDescent="0.25">
      <c r="A531" s="117">
        <v>41121706</v>
      </c>
      <c r="B531" s="86" t="s">
        <v>1393</v>
      </c>
      <c r="C531" s="119" t="s">
        <v>5199</v>
      </c>
      <c r="D531" s="103" t="s">
        <v>18948</v>
      </c>
      <c r="E531" s="103" t="s">
        <v>18945</v>
      </c>
      <c r="F531" s="122">
        <v>8930</v>
      </c>
      <c r="G531" s="5"/>
      <c r="H531" s="5"/>
      <c r="I531" s="5"/>
      <c r="J531" s="5"/>
    </row>
    <row r="532" spans="1:10" ht="13.5" customHeight="1" x14ac:dyDescent="0.25">
      <c r="A532" s="117">
        <v>41121706</v>
      </c>
      <c r="B532" s="86" t="s">
        <v>1393</v>
      </c>
      <c r="C532" s="119" t="s">
        <v>5199</v>
      </c>
      <c r="D532" s="103" t="s">
        <v>18949</v>
      </c>
      <c r="E532" s="103" t="s">
        <v>18946</v>
      </c>
      <c r="F532" s="122">
        <v>90000</v>
      </c>
      <c r="G532" s="5"/>
      <c r="H532" s="5"/>
      <c r="I532" s="5"/>
      <c r="J532" s="5"/>
    </row>
    <row r="533" spans="1:10" ht="13.5" customHeight="1" x14ac:dyDescent="0.25">
      <c r="A533" s="117">
        <v>41121706</v>
      </c>
      <c r="B533" s="86" t="s">
        <v>1393</v>
      </c>
      <c r="C533" s="119" t="s">
        <v>5199</v>
      </c>
      <c r="D533" s="103" t="s">
        <v>18915</v>
      </c>
      <c r="E533" s="103" t="s">
        <v>18947</v>
      </c>
      <c r="F533" s="122">
        <v>29840</v>
      </c>
      <c r="G533" s="5"/>
      <c r="H533" s="5"/>
      <c r="I533" s="5"/>
      <c r="J533" s="5"/>
    </row>
    <row r="534" spans="1:10" ht="27" customHeight="1" x14ac:dyDescent="0.25">
      <c r="A534" s="117">
        <v>41121706</v>
      </c>
      <c r="B534" s="86" t="s">
        <v>1393</v>
      </c>
      <c r="C534" s="119" t="s">
        <v>5199</v>
      </c>
      <c r="D534" s="103" t="s">
        <v>18915</v>
      </c>
      <c r="E534" s="103" t="s">
        <v>18947</v>
      </c>
      <c r="F534" s="122"/>
      <c r="G534" s="5"/>
      <c r="H534" s="5"/>
      <c r="I534" s="5"/>
      <c r="J534" s="5"/>
    </row>
    <row r="535" spans="1:10" ht="13.5" customHeight="1" x14ac:dyDescent="0.25">
      <c r="A535" s="117">
        <v>41121706</v>
      </c>
      <c r="B535" s="86" t="s">
        <v>1393</v>
      </c>
      <c r="C535" s="119" t="s">
        <v>4293</v>
      </c>
      <c r="D535" s="103" t="s">
        <v>18948</v>
      </c>
      <c r="E535" s="103" t="s">
        <v>18947</v>
      </c>
      <c r="F535" s="122">
        <v>14920</v>
      </c>
      <c r="G535" s="5"/>
      <c r="H535" s="5"/>
      <c r="I535" s="5"/>
      <c r="J535" s="5"/>
    </row>
    <row r="536" spans="1:10" ht="13.5" customHeight="1" x14ac:dyDescent="0.25">
      <c r="A536" s="117">
        <v>41121706</v>
      </c>
      <c r="B536" s="86" t="s">
        <v>1393</v>
      </c>
      <c r="C536" s="119" t="s">
        <v>4293</v>
      </c>
      <c r="D536" s="103" t="s">
        <v>18936</v>
      </c>
      <c r="E536" s="103" t="s">
        <v>18947</v>
      </c>
      <c r="F536" s="122">
        <v>2984</v>
      </c>
      <c r="G536" s="5"/>
      <c r="H536" s="5"/>
      <c r="I536" s="5"/>
      <c r="J536" s="5"/>
    </row>
    <row r="537" spans="1:10" ht="13.5" customHeight="1" x14ac:dyDescent="0.25">
      <c r="A537" s="93">
        <v>41105108</v>
      </c>
      <c r="B537" s="86" t="s">
        <v>1284</v>
      </c>
      <c r="C537" s="87" t="s">
        <v>1449</v>
      </c>
      <c r="D537" s="87">
        <v>200</v>
      </c>
      <c r="E537" s="87">
        <v>10.5</v>
      </c>
      <c r="F537" s="87">
        <f t="shared" ref="F537" si="524">+D537*E537</f>
        <v>2100</v>
      </c>
      <c r="G537" s="5"/>
      <c r="H537" s="5"/>
      <c r="I537" s="5"/>
      <c r="J537" s="5"/>
    </row>
    <row r="538" spans="1:10" ht="33.75" customHeight="1" x14ac:dyDescent="0.2">
      <c r="A538" s="5"/>
      <c r="B538" s="5"/>
      <c r="C538" s="5"/>
      <c r="D538" s="5"/>
      <c r="E538" s="84" t="s">
        <v>12550</v>
      </c>
      <c r="F538" s="97">
        <f>SUM(Table312[MONTO TOTAL ESTIMADO])</f>
        <v>3684465.3024999998</v>
      </c>
      <c r="G538" s="5"/>
      <c r="H538" s="5"/>
      <c r="I538" s="5"/>
      <c r="J538" s="5"/>
    </row>
    <row r="539" spans="1:10" ht="13.5" customHeight="1" x14ac:dyDescent="0.2">
      <c r="G539" s="5"/>
      <c r="H539" s="5"/>
      <c r="I539" s="5"/>
      <c r="J539" s="5"/>
    </row>
    <row r="540" spans="1:10" ht="14.1" customHeight="1" thickBot="1" x14ac:dyDescent="0.25">
      <c r="G540" s="5"/>
      <c r="H540" s="5"/>
      <c r="I540" s="5"/>
      <c r="J540" s="5"/>
    </row>
    <row r="541" spans="1:10" ht="14.1" customHeight="1" thickBot="1" x14ac:dyDescent="0.25">
      <c r="A541" s="58" t="s">
        <v>16381</v>
      </c>
      <c r="B541" s="58" t="s">
        <v>161</v>
      </c>
      <c r="C541" s="58" t="s">
        <v>11724</v>
      </c>
      <c r="D541" s="58" t="s">
        <v>14377</v>
      </c>
      <c r="E541" s="58" t="s">
        <v>10962</v>
      </c>
      <c r="F541" s="58" t="s">
        <v>11095</v>
      </c>
      <c r="G541" s="5"/>
      <c r="H541" s="5"/>
      <c r="I541" s="5"/>
      <c r="J541" s="5"/>
    </row>
    <row r="542" spans="1:10" ht="14.1" customHeight="1" thickBot="1" x14ac:dyDescent="0.25">
      <c r="A542" s="60" t="s">
        <v>18848</v>
      </c>
      <c r="B542" s="60" t="s">
        <v>18849</v>
      </c>
      <c r="C542" s="60" t="s">
        <v>17796</v>
      </c>
      <c r="D542" s="60" t="s">
        <v>17481</v>
      </c>
      <c r="E542" s="60" t="s">
        <v>18862</v>
      </c>
      <c r="F542" s="60"/>
      <c r="G542" s="5"/>
      <c r="H542" s="5"/>
      <c r="I542" s="5"/>
      <c r="J542" s="5"/>
    </row>
    <row r="543" spans="1:10" ht="14.1" customHeight="1" thickBot="1" x14ac:dyDescent="0.25">
      <c r="A543" s="142" t="s">
        <v>14827</v>
      </c>
      <c r="B543" s="61" t="s">
        <v>8529</v>
      </c>
      <c r="C543" s="70">
        <v>45660</v>
      </c>
      <c r="D543" s="142" t="s">
        <v>9386</v>
      </c>
      <c r="E543" s="61" t="s">
        <v>13093</v>
      </c>
      <c r="F543" s="60"/>
      <c r="G543" s="5"/>
      <c r="H543" s="5"/>
      <c r="I543" s="5"/>
      <c r="J543" s="5"/>
    </row>
    <row r="544" spans="1:10" ht="14.1" customHeight="1" thickBot="1" x14ac:dyDescent="0.25">
      <c r="A544" s="143"/>
      <c r="B544" s="61" t="s">
        <v>1787</v>
      </c>
      <c r="C544" s="59">
        <f>IF(C543="","",IF(AND(MONTH(C543)&gt;=1,MONTH(C543)&lt;=3),1,IF(AND(MONTH(C543)&gt;=4,MONTH(C543)&lt;=6),2,IF(AND(MONTH(C543)&gt;=7,MONTH(C543)&lt;=9),3,4))))</f>
        <v>1</v>
      </c>
      <c r="D544" s="143"/>
      <c r="E544" s="61" t="s">
        <v>2418</v>
      </c>
      <c r="F544" s="60"/>
      <c r="G544" s="5"/>
      <c r="H544" s="5"/>
      <c r="I544" s="5"/>
      <c r="J544" s="5"/>
    </row>
    <row r="545" spans="1:10" ht="14.1" customHeight="1" thickBot="1" x14ac:dyDescent="0.25">
      <c r="A545" s="143"/>
      <c r="B545" s="61" t="s">
        <v>12942</v>
      </c>
      <c r="C545" s="70">
        <v>45667</v>
      </c>
      <c r="D545" s="143"/>
      <c r="E545" s="61" t="s">
        <v>3075</v>
      </c>
      <c r="F545" s="60"/>
      <c r="G545" s="5"/>
      <c r="H545" s="5"/>
      <c r="I545" s="5"/>
      <c r="J545" s="5"/>
    </row>
    <row r="546" spans="1:10" ht="13.5" customHeight="1" thickBot="1" x14ac:dyDescent="0.25">
      <c r="A546" s="143"/>
      <c r="B546" s="61" t="s">
        <v>1787</v>
      </c>
      <c r="C546" s="59">
        <f>IF(C545="","",IF(AND(MONTH(C545)&gt;=1,MONTH(C545)&lt;=3),1,IF(AND(MONTH(C545)&gt;=4,MONTH(C545)&lt;=6),2,IF(AND(MONTH(C545)&gt;=7,MONTH(C545)&lt;=9),3,4))))</f>
        <v>1</v>
      </c>
      <c r="D546" s="143"/>
      <c r="E546" s="61" t="s">
        <v>13192</v>
      </c>
      <c r="F546" s="60"/>
      <c r="G546" s="5"/>
      <c r="H546" s="5"/>
      <c r="I546" s="5"/>
      <c r="J546" s="5"/>
    </row>
    <row r="547" spans="1:10" ht="13.5" customHeight="1" thickBot="1" x14ac:dyDescent="0.25">
      <c r="A547" s="5"/>
      <c r="B547" s="5"/>
      <c r="C547" s="5"/>
      <c r="D547" s="5"/>
      <c r="E547" s="5"/>
      <c r="F547" s="5"/>
      <c r="G547" s="5"/>
      <c r="H547" s="5"/>
      <c r="I547" s="5"/>
      <c r="J547" s="5"/>
    </row>
    <row r="548" spans="1:10" ht="13.5" customHeight="1" x14ac:dyDescent="0.2">
      <c r="A548" s="77" t="s">
        <v>15734</v>
      </c>
      <c r="B548" s="77" t="s">
        <v>16145</v>
      </c>
      <c r="C548" s="77" t="s">
        <v>15640</v>
      </c>
      <c r="D548" s="77" t="s">
        <v>15250</v>
      </c>
      <c r="E548" s="77" t="s">
        <v>6933</v>
      </c>
      <c r="F548" s="77" t="s">
        <v>15279</v>
      </c>
      <c r="G548" s="5"/>
      <c r="H548" s="5"/>
      <c r="I548" s="5"/>
      <c r="J548" s="5"/>
    </row>
    <row r="549" spans="1:10" ht="13.5" customHeight="1" x14ac:dyDescent="0.25">
      <c r="A549" s="93">
        <v>15121501</v>
      </c>
      <c r="B549" s="86" t="s">
        <v>9044</v>
      </c>
      <c r="C549" s="87" t="s">
        <v>1449</v>
      </c>
      <c r="D549" s="87">
        <v>10</v>
      </c>
      <c r="E549" s="87">
        <v>236.25</v>
      </c>
      <c r="F549" s="87">
        <v>2362.5</v>
      </c>
      <c r="G549" s="5"/>
      <c r="H549" s="5"/>
      <c r="I549" s="5"/>
      <c r="J549" s="5"/>
    </row>
    <row r="550" spans="1:10" ht="13.5" customHeight="1" x14ac:dyDescent="0.25">
      <c r="A550" s="94">
        <v>40161504</v>
      </c>
      <c r="B550" s="86" t="s">
        <v>4170</v>
      </c>
      <c r="C550" s="87" t="s">
        <v>1449</v>
      </c>
      <c r="D550" s="87">
        <v>5</v>
      </c>
      <c r="E550" s="87">
        <v>1424.85</v>
      </c>
      <c r="F550" s="87">
        <v>7124.25</v>
      </c>
      <c r="G550" s="5"/>
      <c r="H550" s="5"/>
      <c r="I550" s="5"/>
      <c r="J550" s="5"/>
    </row>
    <row r="551" spans="1:10" ht="13.5" customHeight="1" x14ac:dyDescent="0.25">
      <c r="A551" s="94">
        <v>40161505</v>
      </c>
      <c r="B551" s="86" t="s">
        <v>16921</v>
      </c>
      <c r="C551" s="87" t="s">
        <v>1449</v>
      </c>
      <c r="D551" s="87">
        <v>2</v>
      </c>
      <c r="E551" s="87">
        <v>8363.2710000000006</v>
      </c>
      <c r="F551" s="87">
        <v>16726.542000000001</v>
      </c>
      <c r="G551" s="5"/>
      <c r="H551" s="5"/>
      <c r="I551" s="5"/>
      <c r="J551" s="5"/>
    </row>
    <row r="552" spans="1:10" ht="13.5" customHeight="1" x14ac:dyDescent="0.25">
      <c r="A552" s="94">
        <v>40161513</v>
      </c>
      <c r="B552" s="86" t="s">
        <v>6091</v>
      </c>
      <c r="C552" s="87" t="s">
        <v>1449</v>
      </c>
      <c r="D552" s="87">
        <v>2</v>
      </c>
      <c r="E552" s="87">
        <v>929.25</v>
      </c>
      <c r="F552" s="87">
        <v>1858.5</v>
      </c>
      <c r="G552" s="5"/>
      <c r="H552" s="5"/>
      <c r="I552" s="5"/>
      <c r="J552" s="5"/>
    </row>
    <row r="553" spans="1:10" ht="14.1" customHeight="1" x14ac:dyDescent="0.25">
      <c r="A553" s="94">
        <v>47131820</v>
      </c>
      <c r="B553" s="86" t="s">
        <v>6481</v>
      </c>
      <c r="C553" s="87" t="s">
        <v>1449</v>
      </c>
      <c r="D553" s="87">
        <v>2</v>
      </c>
      <c r="E553" s="87">
        <v>651</v>
      </c>
      <c r="F553" s="87">
        <v>1302</v>
      </c>
      <c r="G553" s="5"/>
      <c r="H553" s="5" t="str">
        <f>C542</f>
        <v>Bienes</v>
      </c>
      <c r="I553" s="5" t="str">
        <f>E542</f>
        <v>NO</v>
      </c>
      <c r="J553" s="5" t="str">
        <f>D542</f>
        <v>Compras Menores</v>
      </c>
    </row>
    <row r="554" spans="1:10" ht="14.1" customHeight="1" x14ac:dyDescent="0.25">
      <c r="A554" s="93">
        <v>15121520</v>
      </c>
      <c r="B554" s="86" t="s">
        <v>195</v>
      </c>
      <c r="C554" s="87" t="s">
        <v>1449</v>
      </c>
      <c r="D554" s="87">
        <v>5</v>
      </c>
      <c r="E554" s="87">
        <v>5265.75</v>
      </c>
      <c r="F554" s="87">
        <v>26328.75</v>
      </c>
    </row>
    <row r="555" spans="1:10" ht="14.1" customHeight="1" x14ac:dyDescent="0.25">
      <c r="A555" s="94">
        <v>25174004</v>
      </c>
      <c r="B555" s="86" t="s">
        <v>7554</v>
      </c>
      <c r="C555" s="87" t="s">
        <v>1449</v>
      </c>
      <c r="D555" s="87">
        <v>8</v>
      </c>
      <c r="E555" s="87">
        <v>115.5</v>
      </c>
      <c r="F555" s="87">
        <v>924</v>
      </c>
    </row>
    <row r="556" spans="1:10" ht="33.75" customHeight="1" x14ac:dyDescent="0.2">
      <c r="A556" s="5"/>
      <c r="B556" s="5"/>
      <c r="C556" s="5"/>
      <c r="D556" s="5"/>
      <c r="E556" s="84" t="s">
        <v>12550</v>
      </c>
      <c r="F556" s="97">
        <f>SUM(Table313[MONTO TOTAL ESTIMADO])</f>
        <v>56626.542000000001</v>
      </c>
      <c r="G556" s="5"/>
      <c r="H556" s="5"/>
      <c r="I556" s="5"/>
      <c r="J556" s="5"/>
    </row>
    <row r="557" spans="1:10" ht="13.5" customHeight="1" x14ac:dyDescent="0.2">
      <c r="G557" s="5"/>
      <c r="H557" s="5"/>
      <c r="I557" s="5"/>
      <c r="J557" s="5"/>
    </row>
    <row r="558" spans="1:10" ht="14.1" customHeight="1" thickBot="1" x14ac:dyDescent="0.25">
      <c r="G558" s="5"/>
      <c r="H558" s="5"/>
      <c r="I558" s="5"/>
      <c r="J558" s="5"/>
    </row>
    <row r="559" spans="1:10" ht="14.1" customHeight="1" thickBot="1" x14ac:dyDescent="0.25">
      <c r="A559" s="58" t="s">
        <v>16381</v>
      </c>
      <c r="B559" s="58" t="s">
        <v>161</v>
      </c>
      <c r="C559" s="58" t="s">
        <v>11724</v>
      </c>
      <c r="D559" s="58" t="s">
        <v>14377</v>
      </c>
      <c r="E559" s="58" t="s">
        <v>10962</v>
      </c>
      <c r="F559" s="58" t="s">
        <v>11095</v>
      </c>
      <c r="G559" s="5"/>
      <c r="H559" s="5"/>
      <c r="I559" s="5"/>
      <c r="J559" s="5"/>
    </row>
    <row r="560" spans="1:10" ht="14.1" customHeight="1" thickBot="1" x14ac:dyDescent="0.25">
      <c r="A560" s="60" t="s">
        <v>18850</v>
      </c>
      <c r="B560" s="60" t="s">
        <v>18851</v>
      </c>
      <c r="C560" s="60" t="s">
        <v>17796</v>
      </c>
      <c r="D560" s="60" t="s">
        <v>17481</v>
      </c>
      <c r="E560" s="60" t="s">
        <v>18862</v>
      </c>
      <c r="F560" s="60"/>
      <c r="G560" s="5"/>
      <c r="H560" s="5"/>
      <c r="I560" s="5"/>
      <c r="J560" s="5"/>
    </row>
    <row r="561" spans="1:10" ht="14.1" customHeight="1" thickBot="1" x14ac:dyDescent="0.25">
      <c r="A561" s="142" t="s">
        <v>14827</v>
      </c>
      <c r="B561" s="61" t="s">
        <v>8529</v>
      </c>
      <c r="C561" s="70">
        <v>45660</v>
      </c>
      <c r="D561" s="142" t="s">
        <v>9386</v>
      </c>
      <c r="E561" s="61" t="s">
        <v>13093</v>
      </c>
      <c r="F561" s="60"/>
      <c r="G561" s="5"/>
      <c r="H561" s="5"/>
      <c r="I561" s="5"/>
      <c r="J561" s="5"/>
    </row>
    <row r="562" spans="1:10" ht="14.1" customHeight="1" thickBot="1" x14ac:dyDescent="0.25">
      <c r="A562" s="143"/>
      <c r="B562" s="61" t="s">
        <v>1787</v>
      </c>
      <c r="C562" s="59">
        <f>IF(C561="","",IF(AND(MONTH(C561)&gt;=1,MONTH(C561)&lt;=3),1,IF(AND(MONTH(C561)&gt;=4,MONTH(C561)&lt;=6),2,IF(AND(MONTH(C561)&gt;=7,MONTH(C561)&lt;=9),3,4))))</f>
        <v>1</v>
      </c>
      <c r="D562" s="143"/>
      <c r="E562" s="61" t="s">
        <v>2418</v>
      </c>
      <c r="F562" s="60"/>
      <c r="G562" s="5"/>
      <c r="H562" s="5"/>
      <c r="I562" s="5"/>
      <c r="J562" s="5"/>
    </row>
    <row r="563" spans="1:10" ht="14.1" customHeight="1" thickBot="1" x14ac:dyDescent="0.25">
      <c r="A563" s="143"/>
      <c r="B563" s="61" t="s">
        <v>12942</v>
      </c>
      <c r="C563" s="70">
        <v>45667</v>
      </c>
      <c r="D563" s="143"/>
      <c r="E563" s="61" t="s">
        <v>3075</v>
      </c>
      <c r="F563" s="60"/>
      <c r="G563" s="5"/>
      <c r="H563" s="5"/>
      <c r="I563" s="5"/>
      <c r="J563" s="5"/>
    </row>
    <row r="564" spans="1:10" ht="13.5" customHeight="1" thickBot="1" x14ac:dyDescent="0.25">
      <c r="A564" s="143"/>
      <c r="B564" s="61" t="s">
        <v>1787</v>
      </c>
      <c r="C564" s="59">
        <f>IF(C563="","",IF(AND(MONTH(C563)&gt;=1,MONTH(C563)&lt;=3),1,IF(AND(MONTH(C563)&gt;=4,MONTH(C563)&lt;=6),2,IF(AND(MONTH(C563)&gt;=7,MONTH(C563)&lt;=9),3,4))))</f>
        <v>1</v>
      </c>
      <c r="D564" s="143"/>
      <c r="E564" s="61" t="s">
        <v>13192</v>
      </c>
      <c r="F564" s="60"/>
      <c r="G564" s="5"/>
      <c r="H564" s="5"/>
      <c r="I564" s="5"/>
      <c r="J564" s="5"/>
    </row>
    <row r="565" spans="1:10" ht="13.5" customHeight="1" thickBot="1" x14ac:dyDescent="0.25">
      <c r="A565" s="5"/>
      <c r="B565" s="5"/>
      <c r="C565" s="5"/>
      <c r="D565" s="5"/>
      <c r="E565" s="5"/>
      <c r="F565" s="5"/>
      <c r="G565" s="5"/>
      <c r="H565" s="5"/>
      <c r="I565" s="5"/>
      <c r="J565" s="5"/>
    </row>
    <row r="566" spans="1:10" ht="13.5" customHeight="1" x14ac:dyDescent="0.2">
      <c r="A566" s="77" t="s">
        <v>15734</v>
      </c>
      <c r="B566" s="77" t="s">
        <v>16145</v>
      </c>
      <c r="C566" s="77" t="s">
        <v>15640</v>
      </c>
      <c r="D566" s="77" t="s">
        <v>15250</v>
      </c>
      <c r="E566" s="77" t="s">
        <v>6933</v>
      </c>
      <c r="F566" s="77" t="s">
        <v>15279</v>
      </c>
      <c r="G566" s="5"/>
      <c r="H566" s="5"/>
      <c r="I566" s="5"/>
      <c r="J566" s="5"/>
    </row>
    <row r="567" spans="1:10" ht="14.1" customHeight="1" x14ac:dyDescent="0.25">
      <c r="A567" s="93">
        <v>15101505</v>
      </c>
      <c r="B567" s="86" t="s">
        <v>85</v>
      </c>
      <c r="C567" s="87" t="s">
        <v>9560</v>
      </c>
      <c r="D567" s="87">
        <v>2000</v>
      </c>
      <c r="E567" s="87">
        <v>204.75</v>
      </c>
      <c r="F567" s="87">
        <v>409500</v>
      </c>
    </row>
    <row r="568" spans="1:10" ht="14.1" customHeight="1" x14ac:dyDescent="0.25">
      <c r="A568" s="93">
        <v>26111703</v>
      </c>
      <c r="B568" s="86" t="s">
        <v>5284</v>
      </c>
      <c r="C568" s="87" t="s">
        <v>1449</v>
      </c>
      <c r="D568" s="87">
        <v>2</v>
      </c>
      <c r="E568" s="87">
        <v>8400</v>
      </c>
      <c r="F568" s="87">
        <v>16800</v>
      </c>
    </row>
    <row r="569" spans="1:10" ht="14.1" customHeight="1" x14ac:dyDescent="0.25">
      <c r="A569" s="93">
        <v>15111510</v>
      </c>
      <c r="B569" s="86" t="s">
        <v>164</v>
      </c>
      <c r="C569" s="87" t="s">
        <v>9560</v>
      </c>
      <c r="D569" s="87">
        <v>10</v>
      </c>
      <c r="E569" s="87">
        <v>126</v>
      </c>
      <c r="F569" s="87">
        <v>1260</v>
      </c>
    </row>
    <row r="570" spans="1:10" ht="33.75" customHeight="1" x14ac:dyDescent="0.2">
      <c r="A570" s="5"/>
      <c r="B570" s="5"/>
      <c r="C570" s="5"/>
      <c r="D570" s="5"/>
      <c r="E570" s="84" t="s">
        <v>12550</v>
      </c>
      <c r="F570" s="97">
        <f>SUM(Table314[MONTO TOTAL ESTIMADO])</f>
        <v>427560</v>
      </c>
      <c r="G570" s="5"/>
      <c r="H570" s="5"/>
      <c r="I570" s="5"/>
      <c r="J570" s="5"/>
    </row>
    <row r="571" spans="1:10" ht="13.5" customHeight="1" x14ac:dyDescent="0.2">
      <c r="G571" s="5"/>
      <c r="H571" s="5"/>
      <c r="I571" s="5"/>
      <c r="J571" s="5"/>
    </row>
    <row r="572" spans="1:10" ht="14.1" customHeight="1" thickBot="1" x14ac:dyDescent="0.25">
      <c r="G572" s="5"/>
      <c r="H572" s="5"/>
      <c r="I572" s="5"/>
      <c r="J572" s="5"/>
    </row>
    <row r="573" spans="1:10" ht="14.1" customHeight="1" thickBot="1" x14ac:dyDescent="0.25">
      <c r="A573" s="58" t="s">
        <v>16381</v>
      </c>
      <c r="B573" s="58" t="s">
        <v>161</v>
      </c>
      <c r="C573" s="58" t="s">
        <v>11724</v>
      </c>
      <c r="D573" s="58" t="s">
        <v>14377</v>
      </c>
      <c r="E573" s="58" t="s">
        <v>10962</v>
      </c>
      <c r="F573" s="58" t="s">
        <v>11095</v>
      </c>
      <c r="G573" s="5"/>
      <c r="H573" s="5"/>
      <c r="I573" s="5"/>
      <c r="J573" s="5"/>
    </row>
    <row r="574" spans="1:10" ht="14.1" customHeight="1" thickBot="1" x14ac:dyDescent="0.25">
      <c r="A574" s="60" t="s">
        <v>18852</v>
      </c>
      <c r="B574" s="60" t="s">
        <v>18853</v>
      </c>
      <c r="C574" s="60" t="s">
        <v>6799</v>
      </c>
      <c r="D574" s="60" t="s">
        <v>10171</v>
      </c>
      <c r="E574" s="60" t="s">
        <v>18862</v>
      </c>
      <c r="F574" s="60"/>
      <c r="G574" s="5"/>
      <c r="H574" s="5"/>
      <c r="I574" s="5"/>
      <c r="J574" s="5"/>
    </row>
    <row r="575" spans="1:10" ht="14.1" customHeight="1" thickBot="1" x14ac:dyDescent="0.25">
      <c r="A575" s="142" t="s">
        <v>14827</v>
      </c>
      <c r="B575" s="61" t="s">
        <v>8529</v>
      </c>
      <c r="C575" s="70">
        <v>45660</v>
      </c>
      <c r="D575" s="142" t="s">
        <v>9386</v>
      </c>
      <c r="E575" s="61" t="s">
        <v>13093</v>
      </c>
      <c r="F575" s="60"/>
      <c r="G575" s="5"/>
      <c r="H575" s="5"/>
      <c r="I575" s="5"/>
      <c r="J575" s="5"/>
    </row>
    <row r="576" spans="1:10" ht="14.1" customHeight="1" thickBot="1" x14ac:dyDescent="0.25">
      <c r="A576" s="143"/>
      <c r="B576" s="61" t="s">
        <v>1787</v>
      </c>
      <c r="C576" s="59">
        <f>IF(C575="","",IF(AND(MONTH(C575)&gt;=1,MONTH(C575)&lt;=3),1,IF(AND(MONTH(C575)&gt;=4,MONTH(C575)&lt;=6),2,IF(AND(MONTH(C575)&gt;=7,MONTH(C575)&lt;=9),3,4))))</f>
        <v>1</v>
      </c>
      <c r="D576" s="143"/>
      <c r="E576" s="61" t="s">
        <v>2418</v>
      </c>
      <c r="F576" s="60"/>
      <c r="G576" s="5"/>
      <c r="H576" s="5"/>
      <c r="I576" s="5"/>
      <c r="J576" s="5"/>
    </row>
    <row r="577" spans="1:10" ht="14.1" customHeight="1" thickBot="1" x14ac:dyDescent="0.25">
      <c r="A577" s="143"/>
      <c r="B577" s="61" t="s">
        <v>12942</v>
      </c>
      <c r="C577" s="70">
        <v>45667</v>
      </c>
      <c r="D577" s="143"/>
      <c r="E577" s="61" t="s">
        <v>3075</v>
      </c>
      <c r="F577" s="60"/>
      <c r="G577" s="5"/>
      <c r="H577" s="5"/>
      <c r="I577" s="5"/>
      <c r="J577" s="5"/>
    </row>
    <row r="578" spans="1:10" ht="13.5" customHeight="1" thickBot="1" x14ac:dyDescent="0.25">
      <c r="A578" s="143"/>
      <c r="B578" s="61" t="s">
        <v>1787</v>
      </c>
      <c r="C578" s="59">
        <f>IF(C577="","",IF(AND(MONTH(C577)&gt;=1,MONTH(C577)&lt;=3),1,IF(AND(MONTH(C577)&gt;=4,MONTH(C577)&lt;=6),2,IF(AND(MONTH(C577)&gt;=7,MONTH(C577)&lt;=9),3,4))))</f>
        <v>1</v>
      </c>
      <c r="D578" s="143"/>
      <c r="E578" s="61" t="s">
        <v>13192</v>
      </c>
      <c r="F578" s="60"/>
      <c r="G578" s="5"/>
      <c r="H578" s="5"/>
      <c r="I578" s="5"/>
      <c r="J578" s="5"/>
    </row>
    <row r="579" spans="1:10" ht="13.5" customHeight="1" thickBot="1" x14ac:dyDescent="0.25">
      <c r="A579" s="5"/>
      <c r="B579" s="5"/>
      <c r="C579" s="5"/>
      <c r="D579" s="5"/>
      <c r="E579" s="5"/>
      <c r="F579" s="5"/>
      <c r="G579" s="5"/>
      <c r="H579" s="5"/>
      <c r="I579" s="5"/>
      <c r="J579" s="5"/>
    </row>
    <row r="580" spans="1:10" ht="13.5" customHeight="1" x14ac:dyDescent="0.2">
      <c r="A580" s="77" t="s">
        <v>15734</v>
      </c>
      <c r="B580" s="77" t="s">
        <v>16145</v>
      </c>
      <c r="C580" s="77" t="s">
        <v>15640</v>
      </c>
      <c r="D580" s="77" t="s">
        <v>15250</v>
      </c>
      <c r="E580" s="77" t="s">
        <v>6933</v>
      </c>
      <c r="F580" s="77" t="s">
        <v>15279</v>
      </c>
      <c r="G580" s="5"/>
      <c r="H580" s="5"/>
      <c r="I580" s="5"/>
      <c r="J580" s="5"/>
    </row>
    <row r="581" spans="1:10" ht="14.1" customHeight="1" x14ac:dyDescent="0.25">
      <c r="A581" s="93">
        <v>81141804</v>
      </c>
      <c r="B581" s="86" t="s">
        <v>3226</v>
      </c>
      <c r="C581" s="87" t="s">
        <v>1449</v>
      </c>
      <c r="D581" s="87">
        <v>1</v>
      </c>
      <c r="E581" s="87">
        <v>315000</v>
      </c>
      <c r="F581" s="87">
        <v>315000</v>
      </c>
      <c r="G581" s="5"/>
      <c r="H581" s="5" t="str">
        <f>C574</f>
        <v>Servicios</v>
      </c>
      <c r="I581" s="5" t="str">
        <f>E574</f>
        <v>NO</v>
      </c>
      <c r="J581" s="5" t="str">
        <f>D574</f>
        <v>Compras por debajo del Umbral</v>
      </c>
    </row>
    <row r="582" spans="1:10" ht="14.1" customHeight="1" x14ac:dyDescent="0.25">
      <c r="A582" s="93">
        <v>81141804</v>
      </c>
      <c r="B582" s="86" t="s">
        <v>3226</v>
      </c>
      <c r="C582" s="87" t="s">
        <v>1449</v>
      </c>
      <c r="D582" s="87">
        <v>1</v>
      </c>
      <c r="E582" s="87">
        <v>29363.25</v>
      </c>
      <c r="F582" s="87">
        <v>29363.25</v>
      </c>
    </row>
    <row r="583" spans="1:10" ht="14.1" customHeight="1" x14ac:dyDescent="0.25">
      <c r="A583" s="93">
        <v>81141804</v>
      </c>
      <c r="B583" s="86" t="s">
        <v>3226</v>
      </c>
      <c r="C583" s="87" t="s">
        <v>1449</v>
      </c>
      <c r="D583" s="87">
        <v>2</v>
      </c>
      <c r="E583" s="87">
        <v>96889.8</v>
      </c>
      <c r="F583" s="87">
        <v>193779.6</v>
      </c>
    </row>
    <row r="584" spans="1:10" ht="33.75" customHeight="1" x14ac:dyDescent="0.2">
      <c r="A584" s="5"/>
      <c r="B584" s="5"/>
      <c r="C584" s="5"/>
      <c r="D584" s="5"/>
      <c r="E584" s="84" t="s">
        <v>12550</v>
      </c>
      <c r="F584" s="97">
        <f>SUM(Table315[MONTO TOTAL ESTIMADO])</f>
        <v>538142.85</v>
      </c>
      <c r="G584" s="5"/>
      <c r="H584" s="5"/>
      <c r="I584" s="5"/>
      <c r="J584" s="5"/>
    </row>
    <row r="585" spans="1:10" ht="13.5" customHeight="1" x14ac:dyDescent="0.2">
      <c r="G585" s="5"/>
      <c r="H585" s="5"/>
      <c r="I585" s="5"/>
      <c r="J585" s="5"/>
    </row>
    <row r="586" spans="1:10" ht="14.1" customHeight="1" thickBot="1" x14ac:dyDescent="0.25">
      <c r="G586" s="5"/>
      <c r="H586" s="5"/>
      <c r="I586" s="5"/>
      <c r="J586" s="5"/>
    </row>
    <row r="587" spans="1:10" ht="14.1" customHeight="1" thickBot="1" x14ac:dyDescent="0.25">
      <c r="A587" s="58" t="s">
        <v>16381</v>
      </c>
      <c r="B587" s="58" t="s">
        <v>161</v>
      </c>
      <c r="C587" s="58" t="s">
        <v>11724</v>
      </c>
      <c r="D587" s="58" t="s">
        <v>14377</v>
      </c>
      <c r="E587" s="58" t="s">
        <v>10962</v>
      </c>
      <c r="F587" s="58" t="s">
        <v>11095</v>
      </c>
      <c r="G587" s="5"/>
      <c r="H587" s="5"/>
      <c r="I587" s="5"/>
      <c r="J587" s="5"/>
    </row>
    <row r="588" spans="1:10" ht="14.1" customHeight="1" thickBot="1" x14ac:dyDescent="0.25">
      <c r="A588" s="60" t="s">
        <v>6799</v>
      </c>
      <c r="B588" s="60" t="s">
        <v>18854</v>
      </c>
      <c r="C588" s="60" t="s">
        <v>6799</v>
      </c>
      <c r="D588" s="60" t="s">
        <v>17481</v>
      </c>
      <c r="E588" s="60" t="s">
        <v>18862</v>
      </c>
      <c r="F588" s="60"/>
      <c r="G588" s="5"/>
      <c r="H588" s="5"/>
      <c r="I588" s="5"/>
      <c r="J588" s="5"/>
    </row>
    <row r="589" spans="1:10" ht="14.1" customHeight="1" thickBot="1" x14ac:dyDescent="0.25">
      <c r="A589" s="142" t="s">
        <v>14827</v>
      </c>
      <c r="B589" s="61" t="s">
        <v>8529</v>
      </c>
      <c r="C589" s="70">
        <v>45660</v>
      </c>
      <c r="D589" s="142" t="s">
        <v>9386</v>
      </c>
      <c r="E589" s="61" t="s">
        <v>13093</v>
      </c>
      <c r="F589" s="60"/>
      <c r="G589" s="5"/>
      <c r="H589" s="5"/>
      <c r="I589" s="5"/>
      <c r="J589" s="5"/>
    </row>
    <row r="590" spans="1:10" ht="14.1" customHeight="1" thickBot="1" x14ac:dyDescent="0.25">
      <c r="A590" s="143"/>
      <c r="B590" s="61" t="s">
        <v>1787</v>
      </c>
      <c r="C590" s="59">
        <f>IF(C589="","",IF(AND(MONTH(C589)&gt;=1,MONTH(C589)&lt;=3),1,IF(AND(MONTH(C589)&gt;=4,MONTH(C589)&lt;=6),2,IF(AND(MONTH(C589)&gt;=7,MONTH(C589)&lt;=9),3,4))))</f>
        <v>1</v>
      </c>
      <c r="D590" s="143"/>
      <c r="E590" s="61" t="s">
        <v>2418</v>
      </c>
      <c r="F590" s="60"/>
      <c r="G590" s="5"/>
      <c r="H590" s="5"/>
      <c r="I590" s="5"/>
      <c r="J590" s="5"/>
    </row>
    <row r="591" spans="1:10" ht="14.1" customHeight="1" thickBot="1" x14ac:dyDescent="0.25">
      <c r="A591" s="143"/>
      <c r="B591" s="61" t="s">
        <v>12942</v>
      </c>
      <c r="C591" s="70">
        <v>45667</v>
      </c>
      <c r="D591" s="143"/>
      <c r="E591" s="61" t="s">
        <v>3075</v>
      </c>
      <c r="F591" s="60"/>
      <c r="G591" s="5"/>
      <c r="H591" s="5"/>
      <c r="I591" s="5"/>
      <c r="J591" s="5"/>
    </row>
    <row r="592" spans="1:10" ht="13.5" customHeight="1" thickBot="1" x14ac:dyDescent="0.25">
      <c r="A592" s="143"/>
      <c r="B592" s="61" t="s">
        <v>1787</v>
      </c>
      <c r="C592" s="59">
        <f>IF(C591="","",IF(AND(MONTH(C591)&gt;=1,MONTH(C591)&lt;=3),1,IF(AND(MONTH(C591)&gt;=4,MONTH(C591)&lt;=6),2,IF(AND(MONTH(C591)&gt;=7,MONTH(C591)&lt;=9),3,4))))</f>
        <v>1</v>
      </c>
      <c r="D592" s="143"/>
      <c r="E592" s="61" t="s">
        <v>13192</v>
      </c>
      <c r="F592" s="60"/>
      <c r="G592" s="5"/>
      <c r="H592" s="5"/>
      <c r="I592" s="5"/>
      <c r="J592" s="5"/>
    </row>
    <row r="593" spans="1:10" ht="13.5" customHeight="1" thickBot="1" x14ac:dyDescent="0.25">
      <c r="A593" s="5"/>
      <c r="B593" s="5"/>
      <c r="C593" s="5"/>
      <c r="D593" s="5"/>
      <c r="E593" s="5"/>
      <c r="F593" s="5"/>
      <c r="G593" s="5"/>
      <c r="H593" s="5"/>
      <c r="I593" s="5"/>
      <c r="J593" s="5"/>
    </row>
    <row r="594" spans="1:10" ht="13.5" customHeight="1" x14ac:dyDescent="0.2">
      <c r="A594" s="77" t="s">
        <v>15734</v>
      </c>
      <c r="B594" s="77" t="s">
        <v>16145</v>
      </c>
      <c r="C594" s="77" t="s">
        <v>15640</v>
      </c>
      <c r="D594" s="77" t="s">
        <v>15250</v>
      </c>
      <c r="E594" s="77" t="s">
        <v>6933</v>
      </c>
      <c r="F594" s="77" t="s">
        <v>15279</v>
      </c>
      <c r="G594" s="5"/>
      <c r="H594" s="5"/>
      <c r="I594" s="5"/>
      <c r="J594" s="5"/>
    </row>
    <row r="595" spans="1:10" ht="13.5" customHeight="1" x14ac:dyDescent="0.25">
      <c r="A595" s="93">
        <v>83101501</v>
      </c>
      <c r="B595" s="86" t="s">
        <v>15068</v>
      </c>
      <c r="C595" s="87" t="s">
        <v>1449</v>
      </c>
      <c r="D595" s="87">
        <v>3</v>
      </c>
      <c r="E595" s="87">
        <v>3150</v>
      </c>
      <c r="F595" s="87">
        <v>9450</v>
      </c>
      <c r="G595" s="5"/>
      <c r="H595" s="5"/>
      <c r="I595" s="5"/>
      <c r="J595" s="5"/>
    </row>
    <row r="596" spans="1:10" ht="13.5" customHeight="1" x14ac:dyDescent="0.25">
      <c r="A596" s="93">
        <v>76121901</v>
      </c>
      <c r="B596" s="86" t="s">
        <v>2631</v>
      </c>
      <c r="C596" s="87" t="s">
        <v>1449</v>
      </c>
      <c r="D596" s="87">
        <v>3</v>
      </c>
      <c r="E596" s="87">
        <v>24675</v>
      </c>
      <c r="F596" s="87">
        <v>74025</v>
      </c>
      <c r="G596" s="5"/>
      <c r="H596" s="5"/>
      <c r="I596" s="5"/>
      <c r="J596" s="5"/>
    </row>
    <row r="597" spans="1:10" ht="13.5" customHeight="1" x14ac:dyDescent="0.25">
      <c r="A597" s="93">
        <v>84131503</v>
      </c>
      <c r="B597" s="86" t="s">
        <v>10390</v>
      </c>
      <c r="C597" s="87" t="s">
        <v>1449</v>
      </c>
      <c r="D597" s="87">
        <v>2</v>
      </c>
      <c r="E597" s="87">
        <v>36750</v>
      </c>
      <c r="F597" s="87">
        <v>73500</v>
      </c>
      <c r="G597" s="5"/>
      <c r="H597" s="5"/>
      <c r="I597" s="5"/>
      <c r="J597" s="5"/>
    </row>
    <row r="598" spans="1:10" ht="13.5" customHeight="1" x14ac:dyDescent="0.25">
      <c r="A598" s="93">
        <v>84131607</v>
      </c>
      <c r="B598" s="86" t="s">
        <v>8303</v>
      </c>
      <c r="C598" s="87" t="s">
        <v>1449</v>
      </c>
      <c r="D598" s="87">
        <v>3</v>
      </c>
      <c r="E598" s="87">
        <v>10500</v>
      </c>
      <c r="F598" s="87">
        <v>31500</v>
      </c>
      <c r="G598" s="5"/>
      <c r="H598" s="5"/>
      <c r="I598" s="5"/>
      <c r="J598" s="5"/>
    </row>
    <row r="599" spans="1:10" ht="13.5" customHeight="1" x14ac:dyDescent="0.25">
      <c r="A599" s="93">
        <v>81111809</v>
      </c>
      <c r="B599" s="86" t="s">
        <v>15790</v>
      </c>
      <c r="C599" s="87" t="s">
        <v>1449</v>
      </c>
      <c r="D599" s="87">
        <v>2</v>
      </c>
      <c r="E599" s="87">
        <v>21000</v>
      </c>
      <c r="F599" s="87">
        <v>42000</v>
      </c>
      <c r="G599" s="5"/>
      <c r="H599" s="5"/>
      <c r="I599" s="5"/>
      <c r="J599" s="5"/>
    </row>
    <row r="600" spans="1:10" ht="14.1" customHeight="1" x14ac:dyDescent="0.25">
      <c r="A600" s="93">
        <v>83111501</v>
      </c>
      <c r="B600" s="86" t="s">
        <v>4227</v>
      </c>
      <c r="C600" s="87" t="s">
        <v>1449</v>
      </c>
      <c r="D600" s="87">
        <v>3</v>
      </c>
      <c r="E600" s="87">
        <v>84000</v>
      </c>
      <c r="F600" s="87">
        <v>252000</v>
      </c>
      <c r="G600" s="5"/>
      <c r="H600" s="5" t="str">
        <f>C588</f>
        <v>Servicios</v>
      </c>
      <c r="I600" s="5" t="str">
        <f>E588</f>
        <v>NO</v>
      </c>
      <c r="J600" s="5" t="str">
        <f>D588</f>
        <v>Compras Menores</v>
      </c>
    </row>
    <row r="601" spans="1:10" ht="14.1" customHeight="1" x14ac:dyDescent="0.25">
      <c r="A601" s="93">
        <v>72101506</v>
      </c>
      <c r="B601" s="86" t="s">
        <v>11105</v>
      </c>
      <c r="C601" s="87" t="s">
        <v>1449</v>
      </c>
      <c r="D601" s="87">
        <v>2</v>
      </c>
      <c r="E601" s="87">
        <v>5985</v>
      </c>
      <c r="F601" s="87">
        <v>11970</v>
      </c>
    </row>
    <row r="602" spans="1:10" ht="14.1" customHeight="1" x14ac:dyDescent="0.25">
      <c r="A602" s="93">
        <v>83111603</v>
      </c>
      <c r="B602" s="86" t="s">
        <v>2373</v>
      </c>
      <c r="C602" s="87" t="s">
        <v>1449</v>
      </c>
      <c r="D602" s="87">
        <v>3</v>
      </c>
      <c r="E602" s="87">
        <v>26250</v>
      </c>
      <c r="F602" s="87">
        <v>78750</v>
      </c>
    </row>
    <row r="603" spans="1:10" ht="33.75" customHeight="1" x14ac:dyDescent="0.2">
      <c r="A603" s="5"/>
      <c r="B603" s="5"/>
      <c r="C603" s="5"/>
      <c r="D603" s="5"/>
      <c r="E603" s="84" t="s">
        <v>12550</v>
      </c>
      <c r="F603" s="97">
        <f>SUM(Table316[MONTO TOTAL ESTIMADO])</f>
        <v>573195</v>
      </c>
      <c r="G603" s="5"/>
      <c r="H603" s="5"/>
      <c r="I603" s="5"/>
      <c r="J603" s="5"/>
    </row>
    <row r="604" spans="1:10" ht="13.5" customHeight="1" x14ac:dyDescent="0.2">
      <c r="G604" s="5"/>
      <c r="H604" s="5"/>
      <c r="I604" s="5"/>
      <c r="J604" s="5"/>
    </row>
    <row r="605" spans="1:10" ht="14.1" customHeight="1" thickBot="1" x14ac:dyDescent="0.25">
      <c r="G605" s="5"/>
      <c r="H605" s="5"/>
      <c r="I605" s="5"/>
      <c r="J605" s="5"/>
    </row>
    <row r="606" spans="1:10" ht="14.1" customHeight="1" thickBot="1" x14ac:dyDescent="0.25">
      <c r="A606" s="58" t="s">
        <v>16381</v>
      </c>
      <c r="B606" s="58" t="s">
        <v>161</v>
      </c>
      <c r="C606" s="58" t="s">
        <v>11724</v>
      </c>
      <c r="D606" s="58" t="s">
        <v>14377</v>
      </c>
      <c r="E606" s="58" t="s">
        <v>10962</v>
      </c>
      <c r="F606" s="58" t="s">
        <v>11095</v>
      </c>
      <c r="G606" s="5"/>
      <c r="H606" s="5"/>
      <c r="I606" s="5"/>
      <c r="J606" s="5"/>
    </row>
    <row r="607" spans="1:10" ht="14.1" customHeight="1" thickBot="1" x14ac:dyDescent="0.25">
      <c r="A607" s="60" t="s">
        <v>18855</v>
      </c>
      <c r="B607" s="60" t="s">
        <v>18861</v>
      </c>
      <c r="C607" s="60" t="s">
        <v>17796</v>
      </c>
      <c r="D607" s="60" t="s">
        <v>1876</v>
      </c>
      <c r="E607" s="60" t="s">
        <v>18862</v>
      </c>
      <c r="F607" s="60"/>
      <c r="G607" s="5"/>
      <c r="H607" s="5"/>
      <c r="I607" s="5"/>
      <c r="J607" s="5"/>
    </row>
    <row r="608" spans="1:10" ht="14.1" customHeight="1" thickBot="1" x14ac:dyDescent="0.25">
      <c r="A608" s="142" t="s">
        <v>14827</v>
      </c>
      <c r="B608" s="61" t="s">
        <v>8529</v>
      </c>
      <c r="C608" s="70">
        <v>45660</v>
      </c>
      <c r="D608" s="142" t="s">
        <v>9386</v>
      </c>
      <c r="E608" s="61" t="s">
        <v>13093</v>
      </c>
      <c r="F608" s="60"/>
      <c r="G608" s="5"/>
      <c r="H608" s="5"/>
      <c r="I608" s="5"/>
      <c r="J608" s="5"/>
    </row>
    <row r="609" spans="1:10" ht="14.1" customHeight="1" thickBot="1" x14ac:dyDescent="0.25">
      <c r="A609" s="143"/>
      <c r="B609" s="61" t="s">
        <v>1787</v>
      </c>
      <c r="C609" s="59">
        <f>IF(C608="","",IF(AND(MONTH(C608)&gt;=1,MONTH(C608)&lt;=3),1,IF(AND(MONTH(C608)&gt;=4,MONTH(C608)&lt;=6),2,IF(AND(MONTH(C608)&gt;=7,MONTH(C608)&lt;=9),3,4))))</f>
        <v>1</v>
      </c>
      <c r="D609" s="143"/>
      <c r="E609" s="61" t="s">
        <v>2418</v>
      </c>
      <c r="F609" s="60"/>
      <c r="G609" s="5"/>
      <c r="H609" s="5"/>
      <c r="I609" s="5"/>
      <c r="J609" s="5"/>
    </row>
    <row r="610" spans="1:10" ht="14.1" customHeight="1" thickBot="1" x14ac:dyDescent="0.25">
      <c r="A610" s="143"/>
      <c r="B610" s="61" t="s">
        <v>12942</v>
      </c>
      <c r="C610" s="70">
        <v>45667</v>
      </c>
      <c r="D610" s="143"/>
      <c r="E610" s="61" t="s">
        <v>3075</v>
      </c>
      <c r="F610" s="60"/>
      <c r="G610" s="5"/>
      <c r="H610" s="5"/>
      <c r="I610" s="5"/>
      <c r="J610" s="5"/>
    </row>
    <row r="611" spans="1:10" ht="13.5" customHeight="1" thickBot="1" x14ac:dyDescent="0.25">
      <c r="A611" s="143"/>
      <c r="B611" s="61" t="s">
        <v>1787</v>
      </c>
      <c r="C611" s="59">
        <f>IF(C610="","",IF(AND(MONTH(C610)&gt;=1,MONTH(C610)&lt;=3),1,IF(AND(MONTH(C610)&gt;=4,MONTH(C610)&lt;=6),2,IF(AND(MONTH(C610)&gt;=7,MONTH(C610)&lt;=9),3,4))))</f>
        <v>1</v>
      </c>
      <c r="D611" s="143"/>
      <c r="E611" s="61" t="s">
        <v>13192</v>
      </c>
      <c r="F611" s="60"/>
      <c r="G611" s="5"/>
      <c r="H611" s="5"/>
      <c r="I611" s="5"/>
      <c r="J611" s="5"/>
    </row>
    <row r="612" spans="1:10" ht="14.1" customHeight="1" thickBot="1" x14ac:dyDescent="0.25">
      <c r="A612" s="5"/>
      <c r="B612" s="5"/>
      <c r="C612" s="5"/>
      <c r="D612" s="5"/>
      <c r="E612" s="5"/>
      <c r="F612" s="5"/>
      <c r="G612" s="5"/>
      <c r="H612" s="5" t="str">
        <f>C607</f>
        <v>Bienes</v>
      </c>
      <c r="I612" s="5" t="str">
        <f>E607</f>
        <v>NO</v>
      </c>
      <c r="J612" s="5" t="str">
        <f>D607</f>
        <v>Comparacion de Precios</v>
      </c>
    </row>
    <row r="613" spans="1:10" ht="14.1" customHeight="1" x14ac:dyDescent="0.25">
      <c r="A613" s="77" t="s">
        <v>15734</v>
      </c>
      <c r="B613" s="77" t="s">
        <v>16145</v>
      </c>
      <c r="C613" s="77" t="s">
        <v>15640</v>
      </c>
      <c r="D613" s="77" t="s">
        <v>15250</v>
      </c>
      <c r="E613" s="77" t="s">
        <v>6933</v>
      </c>
      <c r="F613" s="77" t="s">
        <v>15279</v>
      </c>
    </row>
    <row r="614" spans="1:10" ht="14.1" customHeight="1" x14ac:dyDescent="0.25">
      <c r="A614" s="108">
        <v>42201813</v>
      </c>
      <c r="B614" s="86" t="str">
        <f t="shared" ref="B614" ca="1" si="525">IFERROR(INDEX(UNSPSCDes,MATCH(INDIRECT(ADDRESS(ROW(),COLUMN()-1,4)),UNSPSCCode,0)),"")</f>
        <v>Unidades de tomografía de rayos x para uso médico</v>
      </c>
      <c r="C614" s="87" t="s">
        <v>1449</v>
      </c>
      <c r="D614" s="87">
        <v>1</v>
      </c>
      <c r="E614" s="87">
        <v>7875000</v>
      </c>
      <c r="F614" s="87">
        <f t="shared" ref="F614" si="526">+D614*E614</f>
        <v>7875000</v>
      </c>
    </row>
    <row r="615" spans="1:10" ht="14.1" customHeight="1" x14ac:dyDescent="0.2">
      <c r="A615" s="5"/>
      <c r="B615" s="5"/>
      <c r="C615" s="5"/>
      <c r="D615" s="5"/>
      <c r="E615" s="84" t="s">
        <v>12550</v>
      </c>
      <c r="F615" s="97">
        <f>SUM(Table317[MONTO TOTAL ESTIMADO])</f>
        <v>7875000</v>
      </c>
    </row>
    <row r="617" spans="1:10" ht="14.1" customHeight="1" thickBot="1" x14ac:dyDescent="0.3"/>
    <row r="618" spans="1:10" ht="14.1" customHeight="1" thickBot="1" x14ac:dyDescent="0.3">
      <c r="A618" s="58" t="s">
        <v>16381</v>
      </c>
      <c r="B618" s="58" t="s">
        <v>161</v>
      </c>
      <c r="C618" s="58" t="s">
        <v>11724</v>
      </c>
      <c r="D618" s="58" t="s">
        <v>14377</v>
      </c>
      <c r="E618" s="58" t="s">
        <v>10962</v>
      </c>
      <c r="F618" s="58" t="s">
        <v>11095</v>
      </c>
    </row>
    <row r="619" spans="1:10" ht="14.1" customHeight="1" thickBot="1" x14ac:dyDescent="0.3">
      <c r="A619" s="60" t="s">
        <v>18831</v>
      </c>
      <c r="B619" s="60" t="s">
        <v>18830</v>
      </c>
      <c r="C619" s="60" t="s">
        <v>17796</v>
      </c>
      <c r="D619" s="60" t="s">
        <v>17481</v>
      </c>
      <c r="E619" s="60" t="s">
        <v>18862</v>
      </c>
      <c r="F619" s="60"/>
    </row>
    <row r="620" spans="1:10" ht="14.1" customHeight="1" thickBot="1" x14ac:dyDescent="0.3">
      <c r="A620" s="142" t="s">
        <v>14827</v>
      </c>
      <c r="B620" s="61" t="s">
        <v>8529</v>
      </c>
      <c r="C620" s="70">
        <v>45748</v>
      </c>
      <c r="D620" s="142" t="s">
        <v>9386</v>
      </c>
      <c r="E620" s="61" t="s">
        <v>13093</v>
      </c>
      <c r="F620" s="60"/>
    </row>
    <row r="621" spans="1:10" ht="14.1" customHeight="1" thickBot="1" x14ac:dyDescent="0.3">
      <c r="A621" s="143"/>
      <c r="B621" s="61" t="s">
        <v>1787</v>
      </c>
      <c r="C621" s="59">
        <f>IF(C620="","",IF(AND(MONTH(C620)&gt;=1,MONTH(C620)&lt;=3),1,IF(AND(MONTH(C620)&gt;=4,MONTH(C620)&lt;=6),2,IF(AND(MONTH(C620)&gt;=7,MONTH(C620)&lt;=9),3,4))))</f>
        <v>2</v>
      </c>
      <c r="D621" s="143"/>
      <c r="E621" s="61" t="s">
        <v>2418</v>
      </c>
      <c r="F621" s="60"/>
    </row>
    <row r="622" spans="1:10" ht="14.1" customHeight="1" thickBot="1" x14ac:dyDescent="0.3">
      <c r="A622" s="143"/>
      <c r="B622" s="61" t="s">
        <v>12942</v>
      </c>
      <c r="C622" s="70">
        <v>45755</v>
      </c>
      <c r="D622" s="143"/>
      <c r="E622" s="61" t="s">
        <v>3075</v>
      </c>
      <c r="F622" s="60"/>
    </row>
    <row r="623" spans="1:10" ht="14.1" customHeight="1" thickBot="1" x14ac:dyDescent="0.3">
      <c r="A623" s="143"/>
      <c r="B623" s="61" t="s">
        <v>1787</v>
      </c>
      <c r="C623" s="59">
        <f>IF(C622="","",IF(AND(MONTH(C622)&gt;=1,MONTH(C622)&lt;=3),1,IF(AND(MONTH(C622)&gt;=4,MONTH(C622)&lt;=6),2,IF(AND(MONTH(C622)&gt;=7,MONTH(C622)&lt;=9),3,4))))</f>
        <v>2</v>
      </c>
      <c r="D623" s="143"/>
      <c r="E623" s="61" t="s">
        <v>13192</v>
      </c>
      <c r="F623" s="60"/>
    </row>
    <row r="624" spans="1:10" ht="14.1" customHeight="1" thickBot="1" x14ac:dyDescent="0.25">
      <c r="A624" s="5"/>
      <c r="B624" s="5"/>
      <c r="C624" s="5"/>
      <c r="D624" s="5"/>
      <c r="E624" s="5"/>
      <c r="F624" s="5"/>
    </row>
    <row r="625" spans="1:6" ht="14.1" customHeight="1" x14ac:dyDescent="0.25">
      <c r="A625" s="77" t="s">
        <v>15734</v>
      </c>
      <c r="B625" s="77" t="s">
        <v>16145</v>
      </c>
      <c r="C625" s="77" t="s">
        <v>15640</v>
      </c>
      <c r="D625" s="77" t="s">
        <v>15250</v>
      </c>
      <c r="E625" s="77" t="s">
        <v>6933</v>
      </c>
      <c r="F625" s="77" t="s">
        <v>15279</v>
      </c>
    </row>
    <row r="626" spans="1:6" ht="14.1" customHeight="1" x14ac:dyDescent="0.25">
      <c r="A626" s="93">
        <v>60103107</v>
      </c>
      <c r="B626" s="86" t="s">
        <v>562</v>
      </c>
      <c r="C626" s="87" t="s">
        <v>16987</v>
      </c>
      <c r="D626" s="87">
        <v>20</v>
      </c>
      <c r="E626" s="87">
        <v>30.45</v>
      </c>
      <c r="F626" s="87">
        <v>609</v>
      </c>
    </row>
    <row r="627" spans="1:6" ht="14.1" customHeight="1" x14ac:dyDescent="0.25">
      <c r="A627" s="93">
        <v>26111711</v>
      </c>
      <c r="B627" s="86" t="s">
        <v>8599</v>
      </c>
      <c r="C627" s="87" t="s">
        <v>4736</v>
      </c>
      <c r="D627" s="87">
        <v>10</v>
      </c>
      <c r="E627" s="87">
        <v>315</v>
      </c>
      <c r="F627" s="87">
        <v>3150</v>
      </c>
    </row>
    <row r="628" spans="1:6" ht="14.1" customHeight="1" x14ac:dyDescent="0.25">
      <c r="A628" s="93">
        <v>26111711</v>
      </c>
      <c r="B628" s="86" t="s">
        <v>8599</v>
      </c>
      <c r="C628" s="87" t="s">
        <v>4736</v>
      </c>
      <c r="D628" s="87">
        <v>7</v>
      </c>
      <c r="E628" s="87">
        <v>216.3</v>
      </c>
      <c r="F628" s="87">
        <v>1514.1000000000001</v>
      </c>
    </row>
    <row r="629" spans="1:6" ht="14.1" customHeight="1" x14ac:dyDescent="0.25">
      <c r="A629" s="93">
        <v>26111711</v>
      </c>
      <c r="B629" s="86" t="s">
        <v>8599</v>
      </c>
      <c r="C629" s="87" t="s">
        <v>4736</v>
      </c>
      <c r="D629" s="87">
        <v>5</v>
      </c>
      <c r="E629" s="87">
        <v>180.6</v>
      </c>
      <c r="F629" s="87">
        <v>903</v>
      </c>
    </row>
    <row r="630" spans="1:6" ht="14.1" customHeight="1" x14ac:dyDescent="0.25">
      <c r="A630" s="93">
        <v>26111711</v>
      </c>
      <c r="B630" s="86" t="s">
        <v>8599</v>
      </c>
      <c r="C630" s="87" t="s">
        <v>4736</v>
      </c>
      <c r="D630" s="87">
        <v>5</v>
      </c>
      <c r="E630" s="87">
        <v>180.6</v>
      </c>
      <c r="F630" s="87">
        <v>903</v>
      </c>
    </row>
    <row r="631" spans="1:6" ht="14.1" customHeight="1" x14ac:dyDescent="0.25">
      <c r="A631" s="93">
        <v>26111711</v>
      </c>
      <c r="B631" s="86" t="s">
        <v>8599</v>
      </c>
      <c r="C631" s="87" t="s">
        <v>4736</v>
      </c>
      <c r="D631" s="87">
        <v>20</v>
      </c>
      <c r="E631" s="87">
        <v>203.7</v>
      </c>
      <c r="F631" s="87">
        <v>4074</v>
      </c>
    </row>
    <row r="632" spans="1:6" ht="14.1" customHeight="1" x14ac:dyDescent="0.25">
      <c r="A632" s="94">
        <v>14111514</v>
      </c>
      <c r="B632" s="86" t="s">
        <v>11351</v>
      </c>
      <c r="C632" s="87" t="s">
        <v>1449</v>
      </c>
      <c r="D632" s="87">
        <v>10</v>
      </c>
      <c r="E632" s="87">
        <v>47.25</v>
      </c>
      <c r="F632" s="87">
        <v>472.5</v>
      </c>
    </row>
    <row r="633" spans="1:6" ht="14.1" customHeight="1" x14ac:dyDescent="0.25">
      <c r="A633" s="94">
        <v>14111514</v>
      </c>
      <c r="B633" s="86" t="s">
        <v>11351</v>
      </c>
      <c r="C633" s="87" t="s">
        <v>1449</v>
      </c>
      <c r="D633" s="87">
        <v>7</v>
      </c>
      <c r="E633" s="87">
        <v>26.25</v>
      </c>
      <c r="F633" s="87">
        <v>183.75</v>
      </c>
    </row>
    <row r="634" spans="1:6" ht="14.1" customHeight="1" x14ac:dyDescent="0.25">
      <c r="A634" s="94">
        <v>14111514</v>
      </c>
      <c r="B634" s="86" t="s">
        <v>11351</v>
      </c>
      <c r="C634" s="87" t="s">
        <v>1449</v>
      </c>
      <c r="D634" s="87">
        <v>8</v>
      </c>
      <c r="E634" s="87">
        <v>42</v>
      </c>
      <c r="F634" s="87">
        <v>336</v>
      </c>
    </row>
    <row r="635" spans="1:6" ht="14.1" customHeight="1" x14ac:dyDescent="0.25">
      <c r="A635" s="93">
        <v>44121701</v>
      </c>
      <c r="B635" s="86" t="s">
        <v>6992</v>
      </c>
      <c r="C635" s="87" t="s">
        <v>1449</v>
      </c>
      <c r="D635" s="87">
        <v>150</v>
      </c>
      <c r="E635" s="87">
        <v>7.35</v>
      </c>
      <c r="F635" s="87">
        <v>1102.5</v>
      </c>
    </row>
    <row r="636" spans="1:6" ht="14.1" customHeight="1" x14ac:dyDescent="0.25">
      <c r="A636" s="93">
        <v>44121804</v>
      </c>
      <c r="B636" s="86" t="s">
        <v>17568</v>
      </c>
      <c r="C636" s="87" t="s">
        <v>1449</v>
      </c>
      <c r="D636" s="87">
        <v>6</v>
      </c>
      <c r="E636" s="87">
        <v>47.25</v>
      </c>
      <c r="F636" s="87">
        <v>283.5</v>
      </c>
    </row>
    <row r="637" spans="1:6" ht="14.1" customHeight="1" x14ac:dyDescent="0.25">
      <c r="A637" s="93">
        <v>44122003</v>
      </c>
      <c r="B637" s="86" t="s">
        <v>6393</v>
      </c>
      <c r="C637" s="87" t="s">
        <v>1449</v>
      </c>
      <c r="D637" s="87">
        <v>8</v>
      </c>
      <c r="E637" s="87">
        <v>278.25</v>
      </c>
      <c r="F637" s="87">
        <v>2226</v>
      </c>
    </row>
    <row r="638" spans="1:6" ht="14.1" customHeight="1" x14ac:dyDescent="0.25">
      <c r="A638" s="93">
        <v>44122003</v>
      </c>
      <c r="B638" s="86" t="s">
        <v>6393</v>
      </c>
      <c r="C638" s="87" t="s">
        <v>1449</v>
      </c>
      <c r="D638" s="87">
        <v>8</v>
      </c>
      <c r="E638" s="87">
        <v>1102.5</v>
      </c>
      <c r="F638" s="87">
        <v>8820</v>
      </c>
    </row>
    <row r="639" spans="1:6" ht="14.1" customHeight="1" x14ac:dyDescent="0.25">
      <c r="A639" s="93">
        <v>44122003</v>
      </c>
      <c r="B639" s="86" t="s">
        <v>6393</v>
      </c>
      <c r="C639" s="87" t="s">
        <v>1449</v>
      </c>
      <c r="D639" s="87">
        <v>8</v>
      </c>
      <c r="E639" s="87">
        <v>1281</v>
      </c>
      <c r="F639" s="87">
        <v>10248</v>
      </c>
    </row>
    <row r="640" spans="1:6" ht="14.1" customHeight="1" x14ac:dyDescent="0.25">
      <c r="A640" s="94">
        <v>44103105</v>
      </c>
      <c r="B640" s="86" t="s">
        <v>2625</v>
      </c>
      <c r="C640" s="87" t="s">
        <v>1449</v>
      </c>
      <c r="D640" s="87">
        <v>50</v>
      </c>
      <c r="E640" s="104">
        <v>2719.5</v>
      </c>
      <c r="F640" s="87">
        <v>135975</v>
      </c>
    </row>
    <row r="641" spans="1:6" ht="14.1" customHeight="1" x14ac:dyDescent="0.25">
      <c r="A641" s="94">
        <v>44103105</v>
      </c>
      <c r="B641" s="86" t="s">
        <v>2625</v>
      </c>
      <c r="C641" s="87" t="s">
        <v>1449</v>
      </c>
      <c r="D641" s="87">
        <v>30</v>
      </c>
      <c r="E641" s="104">
        <v>2409.75</v>
      </c>
      <c r="F641" s="87">
        <v>72292.5</v>
      </c>
    </row>
    <row r="642" spans="1:6" ht="14.1" customHeight="1" x14ac:dyDescent="0.25">
      <c r="A642" s="94">
        <v>44103105</v>
      </c>
      <c r="B642" s="86" t="s">
        <v>2625</v>
      </c>
      <c r="C642" s="87" t="s">
        <v>1449</v>
      </c>
      <c r="D642" s="87">
        <v>15</v>
      </c>
      <c r="E642" s="104">
        <v>4200</v>
      </c>
      <c r="F642" s="87">
        <v>63000</v>
      </c>
    </row>
    <row r="643" spans="1:6" ht="14.1" customHeight="1" x14ac:dyDescent="0.25">
      <c r="A643" s="94">
        <v>44103105</v>
      </c>
      <c r="B643" s="86" t="s">
        <v>2625</v>
      </c>
      <c r="C643" s="87" t="s">
        <v>1449</v>
      </c>
      <c r="D643" s="87">
        <v>25</v>
      </c>
      <c r="E643" s="104">
        <v>1995</v>
      </c>
      <c r="F643" s="87">
        <v>49875</v>
      </c>
    </row>
    <row r="644" spans="1:6" ht="14.1" customHeight="1" x14ac:dyDescent="0.25">
      <c r="A644" s="94">
        <v>44103105</v>
      </c>
      <c r="B644" s="86" t="s">
        <v>2625</v>
      </c>
      <c r="C644" s="87" t="s">
        <v>1449</v>
      </c>
      <c r="D644" s="87">
        <v>2</v>
      </c>
      <c r="E644" s="104">
        <v>4567.5</v>
      </c>
      <c r="F644" s="87">
        <v>9135</v>
      </c>
    </row>
    <row r="645" spans="1:6" ht="14.1" customHeight="1" x14ac:dyDescent="0.25">
      <c r="A645" s="94">
        <v>44103105</v>
      </c>
      <c r="B645" s="86" t="s">
        <v>2625</v>
      </c>
      <c r="C645" s="87" t="s">
        <v>1449</v>
      </c>
      <c r="D645" s="87">
        <v>8</v>
      </c>
      <c r="E645" s="104">
        <v>3018.75</v>
      </c>
      <c r="F645" s="87">
        <v>24150</v>
      </c>
    </row>
    <row r="646" spans="1:6" ht="14.1" customHeight="1" x14ac:dyDescent="0.25">
      <c r="A646" s="94">
        <v>44103105</v>
      </c>
      <c r="B646" s="86" t="s">
        <v>2625</v>
      </c>
      <c r="C646" s="87" t="s">
        <v>1449</v>
      </c>
      <c r="D646" s="87">
        <v>6</v>
      </c>
      <c r="E646" s="104">
        <v>2362.5</v>
      </c>
      <c r="F646" s="87">
        <v>14175</v>
      </c>
    </row>
    <row r="647" spans="1:6" ht="14.1" customHeight="1" x14ac:dyDescent="0.25">
      <c r="A647" s="94">
        <v>44103105</v>
      </c>
      <c r="B647" s="86" t="s">
        <v>2625</v>
      </c>
      <c r="C647" s="87" t="s">
        <v>1449</v>
      </c>
      <c r="D647" s="87">
        <v>4</v>
      </c>
      <c r="E647" s="104">
        <v>2467.5</v>
      </c>
      <c r="F647" s="87">
        <v>9870</v>
      </c>
    </row>
    <row r="648" spans="1:6" ht="14.1" customHeight="1" x14ac:dyDescent="0.25">
      <c r="A648" s="94">
        <v>44103105</v>
      </c>
      <c r="B648" s="86" t="s">
        <v>2625</v>
      </c>
      <c r="C648" s="87" t="s">
        <v>1449</v>
      </c>
      <c r="D648" s="87">
        <v>5</v>
      </c>
      <c r="E648" s="104">
        <v>2940</v>
      </c>
      <c r="F648" s="87">
        <v>14700</v>
      </c>
    </row>
    <row r="649" spans="1:6" ht="14.1" customHeight="1" x14ac:dyDescent="0.25">
      <c r="A649" s="94">
        <v>44103105</v>
      </c>
      <c r="B649" s="86" t="s">
        <v>2625</v>
      </c>
      <c r="C649" s="87" t="s">
        <v>1449</v>
      </c>
      <c r="D649" s="87">
        <v>4</v>
      </c>
      <c r="E649" s="104">
        <v>4042.5</v>
      </c>
      <c r="F649" s="87">
        <v>16170</v>
      </c>
    </row>
    <row r="650" spans="1:6" ht="14.1" customHeight="1" x14ac:dyDescent="0.25">
      <c r="A650" s="94">
        <v>44103105</v>
      </c>
      <c r="B650" s="86" t="s">
        <v>2625</v>
      </c>
      <c r="C650" s="87" t="s">
        <v>1449</v>
      </c>
      <c r="D650" s="87">
        <v>2</v>
      </c>
      <c r="E650" s="104">
        <v>3045</v>
      </c>
      <c r="F650" s="87">
        <v>6090</v>
      </c>
    </row>
    <row r="651" spans="1:6" ht="14.1" customHeight="1" x14ac:dyDescent="0.25">
      <c r="A651" s="94">
        <v>44103105</v>
      </c>
      <c r="B651" s="86" t="s">
        <v>2625</v>
      </c>
      <c r="C651" s="87" t="s">
        <v>1449</v>
      </c>
      <c r="D651" s="87">
        <v>10</v>
      </c>
      <c r="E651" s="104">
        <v>3990</v>
      </c>
      <c r="F651" s="87">
        <v>39900</v>
      </c>
    </row>
    <row r="652" spans="1:6" ht="14.1" customHeight="1" x14ac:dyDescent="0.25">
      <c r="A652" s="94">
        <v>31201522</v>
      </c>
      <c r="B652" s="86" t="s">
        <v>10371</v>
      </c>
      <c r="C652" s="87" t="s">
        <v>1449</v>
      </c>
      <c r="D652" s="87">
        <v>8</v>
      </c>
      <c r="E652" s="87">
        <v>157.5</v>
      </c>
      <c r="F652" s="87">
        <v>1260</v>
      </c>
    </row>
    <row r="653" spans="1:6" ht="14.1" customHeight="1" x14ac:dyDescent="0.25">
      <c r="A653" s="94">
        <v>31201522</v>
      </c>
      <c r="B653" s="86" t="s">
        <v>10371</v>
      </c>
      <c r="C653" s="87" t="s">
        <v>1449</v>
      </c>
      <c r="D653" s="87">
        <v>8</v>
      </c>
      <c r="E653" s="87">
        <v>126</v>
      </c>
      <c r="F653" s="87">
        <v>1008</v>
      </c>
    </row>
    <row r="654" spans="1:6" ht="14.1" customHeight="1" x14ac:dyDescent="0.25">
      <c r="A654" s="93">
        <v>31201522</v>
      </c>
      <c r="B654" s="113" t="s">
        <v>10371</v>
      </c>
      <c r="C654" s="87" t="s">
        <v>1449</v>
      </c>
      <c r="D654" s="87">
        <v>20</v>
      </c>
      <c r="E654" s="87">
        <v>185.85</v>
      </c>
      <c r="F654" s="87">
        <v>3717</v>
      </c>
    </row>
    <row r="655" spans="1:6" ht="14.1" customHeight="1" x14ac:dyDescent="0.25">
      <c r="A655" s="93">
        <v>44122104</v>
      </c>
      <c r="B655" s="86" t="s">
        <v>12944</v>
      </c>
      <c r="C655" s="87" t="s">
        <v>10374</v>
      </c>
      <c r="D655" s="87">
        <v>7</v>
      </c>
      <c r="E655" s="87">
        <v>10.5</v>
      </c>
      <c r="F655" s="87">
        <v>73.5</v>
      </c>
    </row>
    <row r="656" spans="1:6" ht="14.1" customHeight="1" x14ac:dyDescent="0.25">
      <c r="A656" s="93">
        <v>44122104</v>
      </c>
      <c r="B656" s="86" t="s">
        <v>12944</v>
      </c>
      <c r="C656" s="87" t="s">
        <v>10374</v>
      </c>
      <c r="D656" s="87">
        <v>25</v>
      </c>
      <c r="E656" s="87">
        <v>42</v>
      </c>
      <c r="F656" s="87">
        <v>1050</v>
      </c>
    </row>
    <row r="657" spans="1:6" ht="14.1" customHeight="1" x14ac:dyDescent="0.25">
      <c r="A657" s="93">
        <v>44122104</v>
      </c>
      <c r="B657" s="86" t="s">
        <v>12944</v>
      </c>
      <c r="C657" s="87" t="s">
        <v>435</v>
      </c>
      <c r="D657" s="87">
        <v>5</v>
      </c>
      <c r="E657" s="87">
        <v>115.5</v>
      </c>
      <c r="F657" s="87">
        <v>577.5</v>
      </c>
    </row>
    <row r="658" spans="1:6" ht="14.1" customHeight="1" x14ac:dyDescent="0.25">
      <c r="A658" s="94">
        <v>43202001</v>
      </c>
      <c r="B658" s="86" t="s">
        <v>1463</v>
      </c>
      <c r="C658" s="87" t="s">
        <v>1449</v>
      </c>
      <c r="D658" s="87">
        <v>25</v>
      </c>
      <c r="E658" s="87">
        <v>42</v>
      </c>
      <c r="F658" s="87">
        <v>1050</v>
      </c>
    </row>
    <row r="659" spans="1:6" ht="14.1" customHeight="1" x14ac:dyDescent="0.25">
      <c r="A659" s="93">
        <v>44121605</v>
      </c>
      <c r="B659" s="86" t="s">
        <v>9602</v>
      </c>
      <c r="C659" s="87" t="s">
        <v>1449</v>
      </c>
      <c r="D659" s="87">
        <v>8</v>
      </c>
      <c r="E659" s="87">
        <v>126</v>
      </c>
      <c r="F659" s="87">
        <v>1008</v>
      </c>
    </row>
    <row r="660" spans="1:6" ht="14.1" customHeight="1" x14ac:dyDescent="0.25">
      <c r="A660" s="93">
        <v>44121605</v>
      </c>
      <c r="B660" s="86" t="s">
        <v>9602</v>
      </c>
      <c r="C660" s="87" t="s">
        <v>1449</v>
      </c>
      <c r="D660" s="87">
        <v>1</v>
      </c>
      <c r="E660" s="87">
        <v>1764</v>
      </c>
      <c r="F660" s="87">
        <v>1764</v>
      </c>
    </row>
    <row r="661" spans="1:6" ht="14.1" customHeight="1" x14ac:dyDescent="0.25">
      <c r="A661" s="93">
        <v>44121802</v>
      </c>
      <c r="B661" s="86" t="s">
        <v>2574</v>
      </c>
      <c r="C661" s="87" t="s">
        <v>1449</v>
      </c>
      <c r="D661" s="87">
        <v>10</v>
      </c>
      <c r="E661" s="87">
        <v>27.3</v>
      </c>
      <c r="F661" s="87">
        <v>273</v>
      </c>
    </row>
    <row r="662" spans="1:6" ht="14.1" customHeight="1" x14ac:dyDescent="0.25">
      <c r="A662" s="93">
        <v>44122011</v>
      </c>
      <c r="B662" s="86" t="s">
        <v>13940</v>
      </c>
      <c r="C662" s="87" t="s">
        <v>16987</v>
      </c>
      <c r="D662" s="87">
        <v>50</v>
      </c>
      <c r="E662" s="87">
        <v>262.5</v>
      </c>
      <c r="F662" s="87">
        <v>13125</v>
      </c>
    </row>
    <row r="663" spans="1:6" ht="14.1" customHeight="1" x14ac:dyDescent="0.25">
      <c r="A663" s="93">
        <v>44122011</v>
      </c>
      <c r="B663" s="86" t="s">
        <v>13940</v>
      </c>
      <c r="C663" s="87" t="s">
        <v>16987</v>
      </c>
      <c r="D663" s="87">
        <v>2</v>
      </c>
      <c r="E663" s="87">
        <v>561.75</v>
      </c>
      <c r="F663" s="87">
        <v>1123.5</v>
      </c>
    </row>
    <row r="664" spans="1:6" ht="14.1" customHeight="1" x14ac:dyDescent="0.25">
      <c r="A664" s="93">
        <v>44122011</v>
      </c>
      <c r="B664" s="86" t="s">
        <v>13940</v>
      </c>
      <c r="C664" s="87" t="s">
        <v>16987</v>
      </c>
      <c r="D664" s="87">
        <v>2</v>
      </c>
      <c r="E664" s="87">
        <v>551.25</v>
      </c>
      <c r="F664" s="87">
        <v>1102.5</v>
      </c>
    </row>
    <row r="665" spans="1:6" ht="14.1" customHeight="1" x14ac:dyDescent="0.25">
      <c r="A665" s="93">
        <v>44122011</v>
      </c>
      <c r="B665" s="86" t="s">
        <v>13940</v>
      </c>
      <c r="C665" s="87" t="s">
        <v>1449</v>
      </c>
      <c r="D665" s="87">
        <v>3000</v>
      </c>
      <c r="E665" s="87">
        <v>23.1</v>
      </c>
      <c r="F665" s="87">
        <v>69300</v>
      </c>
    </row>
    <row r="666" spans="1:6" ht="14.1" customHeight="1" x14ac:dyDescent="0.25">
      <c r="A666" s="93">
        <v>44122011</v>
      </c>
      <c r="B666" s="86" t="s">
        <v>13940</v>
      </c>
      <c r="C666" s="87" t="s">
        <v>16987</v>
      </c>
      <c r="D666" s="87">
        <v>2</v>
      </c>
      <c r="E666" s="87">
        <v>1905.75</v>
      </c>
      <c r="F666" s="87">
        <v>3811.5</v>
      </c>
    </row>
    <row r="667" spans="1:6" ht="14.1" customHeight="1" x14ac:dyDescent="0.25">
      <c r="A667" s="93">
        <v>44122011</v>
      </c>
      <c r="B667" s="86" t="s">
        <v>13940</v>
      </c>
      <c r="C667" s="87" t="s">
        <v>16987</v>
      </c>
      <c r="D667" s="87">
        <v>2</v>
      </c>
      <c r="E667" s="87">
        <v>643.33500000000004</v>
      </c>
      <c r="F667" s="87">
        <v>1286.67</v>
      </c>
    </row>
    <row r="668" spans="1:6" ht="14.1" customHeight="1" x14ac:dyDescent="0.25">
      <c r="A668" s="93">
        <v>44122011</v>
      </c>
      <c r="B668" s="86" t="s">
        <v>13940</v>
      </c>
      <c r="C668" s="87" t="s">
        <v>16987</v>
      </c>
      <c r="D668" s="87">
        <v>5</v>
      </c>
      <c r="E668" s="87">
        <v>378</v>
      </c>
      <c r="F668" s="87">
        <v>1890</v>
      </c>
    </row>
    <row r="669" spans="1:6" ht="14.1" customHeight="1" x14ac:dyDescent="0.25">
      <c r="A669" s="94">
        <v>44112005</v>
      </c>
      <c r="B669" s="86" t="s">
        <v>10947</v>
      </c>
      <c r="C669" s="87" t="s">
        <v>1449</v>
      </c>
      <c r="D669" s="87">
        <v>20</v>
      </c>
      <c r="E669" s="87">
        <v>787.5</v>
      </c>
      <c r="F669" s="87">
        <v>15750</v>
      </c>
    </row>
    <row r="670" spans="1:6" ht="14.1" customHeight="1" x14ac:dyDescent="0.25">
      <c r="A670" s="94">
        <v>14111530</v>
      </c>
      <c r="B670" s="86" t="s">
        <v>8633</v>
      </c>
      <c r="C670" s="87" t="s">
        <v>1449</v>
      </c>
      <c r="D670" s="87">
        <v>25</v>
      </c>
      <c r="E670" s="87">
        <v>73.5</v>
      </c>
      <c r="F670" s="87">
        <v>1837.5</v>
      </c>
    </row>
    <row r="671" spans="1:6" ht="14.1" customHeight="1" x14ac:dyDescent="0.25">
      <c r="A671" s="94">
        <v>44103119</v>
      </c>
      <c r="B671" s="86" t="s">
        <v>13370</v>
      </c>
      <c r="C671" s="87" t="s">
        <v>1449</v>
      </c>
      <c r="D671" s="87">
        <v>150</v>
      </c>
      <c r="E671" s="87">
        <v>52.5</v>
      </c>
      <c r="F671" s="87">
        <v>7875</v>
      </c>
    </row>
    <row r="672" spans="1:6" ht="14.1" customHeight="1" x14ac:dyDescent="0.25">
      <c r="A672" s="94">
        <v>44103119</v>
      </c>
      <c r="B672" s="86" t="s">
        <v>13370</v>
      </c>
      <c r="C672" s="87" t="s">
        <v>1449</v>
      </c>
      <c r="D672" s="87">
        <v>10</v>
      </c>
      <c r="E672" s="87">
        <v>157.5</v>
      </c>
      <c r="F672" s="87">
        <v>1575</v>
      </c>
    </row>
    <row r="673" spans="1:6" ht="14.1" customHeight="1" x14ac:dyDescent="0.25">
      <c r="A673" s="93">
        <v>14121904</v>
      </c>
      <c r="B673" s="113" t="s">
        <v>14423</v>
      </c>
      <c r="C673" s="87" t="s">
        <v>1449</v>
      </c>
      <c r="D673" s="87">
        <v>250</v>
      </c>
      <c r="E673" s="87">
        <v>840</v>
      </c>
      <c r="F673" s="87">
        <v>210000</v>
      </c>
    </row>
    <row r="674" spans="1:6" ht="14.1" customHeight="1" x14ac:dyDescent="0.25">
      <c r="A674" s="94">
        <v>14111506</v>
      </c>
      <c r="B674" s="86" t="s">
        <v>13271</v>
      </c>
      <c r="C674" s="87" t="s">
        <v>8726</v>
      </c>
      <c r="D674" s="87">
        <v>5</v>
      </c>
      <c r="E674" s="87">
        <v>393.75</v>
      </c>
      <c r="F674" s="87">
        <v>1968.75</v>
      </c>
    </row>
    <row r="675" spans="1:6" ht="14.1" customHeight="1" x14ac:dyDescent="0.25">
      <c r="A675" s="94">
        <v>14111506</v>
      </c>
      <c r="B675" s="86" t="s">
        <v>13271</v>
      </c>
      <c r="C675" s="87" t="s">
        <v>8726</v>
      </c>
      <c r="D675" s="87">
        <v>5</v>
      </c>
      <c r="E675" s="87">
        <v>358.05</v>
      </c>
      <c r="F675" s="87">
        <v>1790.25</v>
      </c>
    </row>
    <row r="676" spans="1:6" ht="14.1" customHeight="1" x14ac:dyDescent="0.25">
      <c r="A676" s="94">
        <v>14111506</v>
      </c>
      <c r="B676" s="86" t="s">
        <v>13271</v>
      </c>
      <c r="C676" s="87" t="s">
        <v>8726</v>
      </c>
      <c r="D676" s="87">
        <v>150</v>
      </c>
      <c r="E676" s="87">
        <v>270.89999999999998</v>
      </c>
      <c r="F676" s="87">
        <v>40635</v>
      </c>
    </row>
    <row r="677" spans="1:6" ht="14.1" customHeight="1" x14ac:dyDescent="0.25">
      <c r="A677" s="93">
        <v>31201610</v>
      </c>
      <c r="B677" s="86" t="s">
        <v>6999</v>
      </c>
      <c r="C677" s="87" t="s">
        <v>1449</v>
      </c>
      <c r="D677" s="87">
        <v>15</v>
      </c>
      <c r="E677" s="87">
        <v>47.25</v>
      </c>
      <c r="F677" s="87">
        <v>708.75</v>
      </c>
    </row>
    <row r="678" spans="1:6" ht="14.1" customHeight="1" x14ac:dyDescent="0.25">
      <c r="A678" s="94">
        <v>55101519</v>
      </c>
      <c r="B678" s="86" t="s">
        <v>16475</v>
      </c>
      <c r="C678" s="87" t="s">
        <v>1449</v>
      </c>
      <c r="D678" s="87">
        <v>4</v>
      </c>
      <c r="E678" s="87">
        <v>840</v>
      </c>
      <c r="F678" s="87">
        <v>3360</v>
      </c>
    </row>
    <row r="679" spans="1:6" ht="14.1" customHeight="1" x14ac:dyDescent="0.25">
      <c r="A679" s="94">
        <v>44121613</v>
      </c>
      <c r="B679" s="86" t="s">
        <v>1377</v>
      </c>
      <c r="C679" s="87" t="s">
        <v>1449</v>
      </c>
      <c r="D679" s="87">
        <v>10</v>
      </c>
      <c r="E679" s="87">
        <v>26.25</v>
      </c>
      <c r="F679" s="87">
        <v>262.5</v>
      </c>
    </row>
    <row r="680" spans="1:6" ht="14.1" customHeight="1" x14ac:dyDescent="0.25">
      <c r="A680" s="94">
        <v>44121716</v>
      </c>
      <c r="B680" s="86" t="s">
        <v>5102</v>
      </c>
      <c r="C680" s="87" t="s">
        <v>1449</v>
      </c>
      <c r="D680" s="87">
        <v>10</v>
      </c>
      <c r="E680" s="87">
        <v>16.8</v>
      </c>
      <c r="F680" s="87">
        <v>168</v>
      </c>
    </row>
    <row r="681" spans="1:6" ht="14.1" customHeight="1" x14ac:dyDescent="0.25">
      <c r="A681" s="94">
        <v>44121716</v>
      </c>
      <c r="B681" s="86" t="s">
        <v>5102</v>
      </c>
      <c r="C681" s="87" t="s">
        <v>1449</v>
      </c>
      <c r="D681" s="87">
        <v>10</v>
      </c>
      <c r="E681" s="87">
        <v>33.6</v>
      </c>
      <c r="F681" s="87">
        <v>336</v>
      </c>
    </row>
    <row r="682" spans="1:6" ht="14.1" customHeight="1" x14ac:dyDescent="0.25">
      <c r="A682" s="94">
        <v>44121716</v>
      </c>
      <c r="B682" s="86" t="s">
        <v>5102</v>
      </c>
      <c r="C682" s="87" t="s">
        <v>1449</v>
      </c>
      <c r="D682" s="87">
        <v>25</v>
      </c>
      <c r="E682" s="87">
        <v>31.5</v>
      </c>
      <c r="F682" s="87">
        <v>787.5</v>
      </c>
    </row>
    <row r="683" spans="1:6" ht="14.1" customHeight="1" x14ac:dyDescent="0.25">
      <c r="A683" s="94">
        <v>44121711</v>
      </c>
      <c r="B683" s="86" t="s">
        <v>11231</v>
      </c>
      <c r="C683" s="87" t="s">
        <v>1449</v>
      </c>
      <c r="D683" s="87">
        <v>8</v>
      </c>
      <c r="E683" s="87">
        <v>31.5</v>
      </c>
      <c r="F683" s="87">
        <v>252</v>
      </c>
    </row>
    <row r="684" spans="1:6" ht="14.1" customHeight="1" x14ac:dyDescent="0.25">
      <c r="A684" s="94">
        <v>44121711</v>
      </c>
      <c r="B684" s="86" t="s">
        <v>11231</v>
      </c>
      <c r="C684" s="87" t="s">
        <v>1449</v>
      </c>
      <c r="D684" s="87">
        <v>8</v>
      </c>
      <c r="E684" s="87">
        <v>63</v>
      </c>
      <c r="F684" s="87">
        <v>504</v>
      </c>
    </row>
    <row r="685" spans="1:6" ht="14.1" customHeight="1" x14ac:dyDescent="0.25">
      <c r="A685" s="94">
        <v>25111929</v>
      </c>
      <c r="B685" s="86" t="s">
        <v>5347</v>
      </c>
      <c r="C685" s="87" t="s">
        <v>1449</v>
      </c>
      <c r="D685" s="87">
        <v>10</v>
      </c>
      <c r="E685" s="87">
        <v>60.9</v>
      </c>
      <c r="F685" s="87">
        <v>609</v>
      </c>
    </row>
    <row r="686" spans="1:6" ht="14.1" customHeight="1" x14ac:dyDescent="0.25">
      <c r="A686" s="94">
        <v>44121503</v>
      </c>
      <c r="B686" s="86" t="s">
        <v>15455</v>
      </c>
      <c r="C686" s="87" t="s">
        <v>1449</v>
      </c>
      <c r="D686" s="87">
        <v>50</v>
      </c>
      <c r="E686" s="87">
        <v>5.5649999999999995</v>
      </c>
      <c r="F686" s="87">
        <v>278.25</v>
      </c>
    </row>
    <row r="687" spans="1:6" ht="14.1" customHeight="1" x14ac:dyDescent="0.25">
      <c r="A687" s="94">
        <v>44121503</v>
      </c>
      <c r="B687" s="86" t="s">
        <v>15455</v>
      </c>
      <c r="C687" s="87" t="s">
        <v>1449</v>
      </c>
      <c r="D687" s="87">
        <v>20</v>
      </c>
      <c r="E687" s="87">
        <v>5.5649999999999995</v>
      </c>
      <c r="F687" s="87">
        <v>111.29999999999998</v>
      </c>
    </row>
    <row r="688" spans="1:6" ht="14.1" customHeight="1" x14ac:dyDescent="0.25">
      <c r="A688" s="94">
        <v>44121503</v>
      </c>
      <c r="B688" s="86" t="s">
        <v>15455</v>
      </c>
      <c r="C688" s="87" t="s">
        <v>1449</v>
      </c>
      <c r="D688" s="87">
        <v>20</v>
      </c>
      <c r="E688" s="87">
        <v>1579.2</v>
      </c>
      <c r="F688" s="87">
        <v>31584</v>
      </c>
    </row>
    <row r="689" spans="1:6" ht="16.5" x14ac:dyDescent="0.25">
      <c r="A689" s="107"/>
      <c r="B689" s="5"/>
      <c r="C689" s="5"/>
      <c r="D689" s="5"/>
      <c r="E689" s="84" t="s">
        <v>12550</v>
      </c>
      <c r="F689" s="97">
        <f>SUM(Table3219[MONTO TOTAL ESTIMADO])</f>
        <v>913970.82000000007</v>
      </c>
    </row>
    <row r="691" spans="1:6" ht="14.1" customHeight="1" thickBot="1" x14ac:dyDescent="0.3"/>
    <row r="692" spans="1:6" ht="30" customHeight="1" thickBot="1" x14ac:dyDescent="0.3">
      <c r="A692" s="58" t="s">
        <v>16381</v>
      </c>
      <c r="B692" s="58" t="s">
        <v>161</v>
      </c>
      <c r="C692" s="58" t="s">
        <v>11724</v>
      </c>
      <c r="D692" s="58" t="s">
        <v>14377</v>
      </c>
      <c r="E692" s="58" t="s">
        <v>10962</v>
      </c>
      <c r="F692" s="58" t="s">
        <v>11095</v>
      </c>
    </row>
    <row r="693" spans="1:6" ht="14.1" customHeight="1" thickBot="1" x14ac:dyDescent="0.3">
      <c r="A693" s="60" t="s">
        <v>18832</v>
      </c>
      <c r="B693" s="60" t="s">
        <v>18833</v>
      </c>
      <c r="C693" s="60" t="s">
        <v>17796</v>
      </c>
      <c r="D693" s="60" t="s">
        <v>9399</v>
      </c>
      <c r="E693" s="60" t="s">
        <v>18862</v>
      </c>
      <c r="F693" s="60"/>
    </row>
    <row r="694" spans="1:6" ht="14.1" customHeight="1" thickBot="1" x14ac:dyDescent="0.3">
      <c r="A694" s="142" t="s">
        <v>14827</v>
      </c>
      <c r="B694" s="61" t="s">
        <v>8529</v>
      </c>
      <c r="C694" s="70">
        <v>45748</v>
      </c>
      <c r="D694" s="142" t="s">
        <v>9386</v>
      </c>
      <c r="E694" s="61" t="s">
        <v>13093</v>
      </c>
      <c r="F694" s="60"/>
    </row>
    <row r="695" spans="1:6" ht="14.1" customHeight="1" thickBot="1" x14ac:dyDescent="0.3">
      <c r="A695" s="143"/>
      <c r="B695" s="61" t="s">
        <v>1787</v>
      </c>
      <c r="C695" s="59">
        <f>IF(C694="","",IF(AND(MONTH(C694)&gt;=1,MONTH(C694)&lt;=3),1,IF(AND(MONTH(C694)&gt;=4,MONTH(C694)&lt;=6),2,IF(AND(MONTH(C694)&gt;=7,MONTH(C694)&lt;=9),3,4))))</f>
        <v>2</v>
      </c>
      <c r="D695" s="143"/>
      <c r="E695" s="61" t="s">
        <v>2418</v>
      </c>
      <c r="F695" s="60"/>
    </row>
    <row r="696" spans="1:6" ht="14.1" customHeight="1" thickBot="1" x14ac:dyDescent="0.3">
      <c r="A696" s="143"/>
      <c r="B696" s="61" t="s">
        <v>12942</v>
      </c>
      <c r="C696" s="70">
        <v>45755</v>
      </c>
      <c r="D696" s="143"/>
      <c r="E696" s="61" t="s">
        <v>3075</v>
      </c>
      <c r="F696" s="60"/>
    </row>
    <row r="697" spans="1:6" ht="14.1" customHeight="1" thickBot="1" x14ac:dyDescent="0.3">
      <c r="A697" s="143"/>
      <c r="B697" s="61" t="s">
        <v>1787</v>
      </c>
      <c r="C697" s="59">
        <f>IF(C696="","",IF(AND(MONTH(C696)&gt;=1,MONTH(C696)&lt;=3),1,IF(AND(MONTH(C696)&gt;=4,MONTH(C696)&lt;=6),2,IF(AND(MONTH(C696)&gt;=7,MONTH(C696)&lt;=9),3,4))))</f>
        <v>2</v>
      </c>
      <c r="D697" s="143"/>
      <c r="E697" s="61" t="s">
        <v>13192</v>
      </c>
      <c r="F697" s="60"/>
    </row>
    <row r="698" spans="1:6" ht="14.1" customHeight="1" x14ac:dyDescent="0.2">
      <c r="A698" s="5"/>
      <c r="B698" s="5"/>
      <c r="C698" s="5"/>
      <c r="D698" s="5"/>
      <c r="E698" s="5"/>
      <c r="F698" s="5"/>
    </row>
    <row r="699" spans="1:6" ht="14.1" customHeight="1" thickBot="1" x14ac:dyDescent="0.25">
      <c r="A699" s="5"/>
      <c r="B699" s="5"/>
      <c r="C699" s="5"/>
      <c r="D699" s="5"/>
      <c r="E699" s="5"/>
      <c r="F699" s="5"/>
    </row>
    <row r="700" spans="1:6" ht="14.1" customHeight="1" x14ac:dyDescent="0.25">
      <c r="A700" s="77" t="s">
        <v>15734</v>
      </c>
      <c r="B700" s="77" t="s">
        <v>16145</v>
      </c>
      <c r="C700" s="77" t="s">
        <v>15640</v>
      </c>
      <c r="D700" s="77" t="s">
        <v>15250</v>
      </c>
      <c r="E700" s="77" t="s">
        <v>6933</v>
      </c>
      <c r="F700" s="77" t="s">
        <v>15279</v>
      </c>
    </row>
    <row r="701" spans="1:6" ht="14.1" customHeight="1" x14ac:dyDescent="0.25">
      <c r="A701" s="93">
        <v>12352104</v>
      </c>
      <c r="B701" s="113" t="s">
        <v>17065</v>
      </c>
      <c r="C701" s="87" t="s">
        <v>9560</v>
      </c>
      <c r="D701" s="87">
        <v>5</v>
      </c>
      <c r="E701" s="87">
        <v>924</v>
      </c>
      <c r="F701" s="87">
        <f t="shared" ref="F701:F704" si="527">+D701*E701</f>
        <v>4620</v>
      </c>
    </row>
    <row r="702" spans="1:6" ht="14.1" customHeight="1" x14ac:dyDescent="0.25">
      <c r="A702" s="93">
        <v>12352104</v>
      </c>
      <c r="B702" s="86" t="s">
        <v>17065</v>
      </c>
      <c r="C702" s="87" t="s">
        <v>1449</v>
      </c>
      <c r="D702" s="87">
        <v>4</v>
      </c>
      <c r="E702" s="87">
        <v>1575</v>
      </c>
      <c r="F702" s="87">
        <f t="shared" si="527"/>
        <v>6300</v>
      </c>
    </row>
    <row r="703" spans="1:6" ht="14.1" customHeight="1" x14ac:dyDescent="0.25">
      <c r="A703" s="93">
        <v>12352104</v>
      </c>
      <c r="B703" s="86" t="s">
        <v>17065</v>
      </c>
      <c r="C703" s="87" t="s">
        <v>9560</v>
      </c>
      <c r="D703" s="87">
        <v>1</v>
      </c>
      <c r="E703" s="87">
        <v>84</v>
      </c>
      <c r="F703" s="87">
        <f t="shared" si="527"/>
        <v>84</v>
      </c>
    </row>
    <row r="704" spans="1:6" ht="14.1" customHeight="1" x14ac:dyDescent="0.25">
      <c r="A704" s="93">
        <v>12352104</v>
      </c>
      <c r="B704" s="86" t="s">
        <v>17065</v>
      </c>
      <c r="C704" s="87" t="s">
        <v>9560</v>
      </c>
      <c r="D704" s="87">
        <v>1</v>
      </c>
      <c r="E704" s="87">
        <v>215.25</v>
      </c>
      <c r="F704" s="87">
        <f t="shared" si="527"/>
        <v>215.25</v>
      </c>
    </row>
    <row r="705" spans="1:6" ht="14.1" customHeight="1" x14ac:dyDescent="0.25">
      <c r="A705" s="117">
        <v>12352104</v>
      </c>
      <c r="B705" s="86" t="s">
        <v>17065</v>
      </c>
      <c r="C705" s="119" t="s">
        <v>5508</v>
      </c>
      <c r="D705" s="103" t="s">
        <v>18912</v>
      </c>
      <c r="E705" s="103" t="s">
        <v>18865</v>
      </c>
      <c r="F705" s="122">
        <v>4250</v>
      </c>
    </row>
    <row r="706" spans="1:6" ht="14.1" customHeight="1" x14ac:dyDescent="0.25">
      <c r="A706" s="117">
        <v>12352104</v>
      </c>
      <c r="B706" s="86" t="s">
        <v>17065</v>
      </c>
      <c r="C706" s="119" t="s">
        <v>5508</v>
      </c>
      <c r="D706" s="103" t="s">
        <v>18937</v>
      </c>
      <c r="E706" s="103" t="s">
        <v>18866</v>
      </c>
      <c r="F706" s="122">
        <v>45750</v>
      </c>
    </row>
    <row r="707" spans="1:6" ht="14.1" customHeight="1" x14ac:dyDescent="0.25">
      <c r="A707" s="93">
        <v>11121802</v>
      </c>
      <c r="B707" s="113" t="s">
        <v>17402</v>
      </c>
      <c r="C707" s="87" t="s">
        <v>1449</v>
      </c>
      <c r="D707" s="87">
        <v>30</v>
      </c>
      <c r="E707" s="87">
        <v>131.25</v>
      </c>
      <c r="F707" s="87">
        <v>3937.5</v>
      </c>
    </row>
    <row r="708" spans="1:6" ht="14.1" customHeight="1" x14ac:dyDescent="0.25">
      <c r="A708" s="93">
        <v>51102710</v>
      </c>
      <c r="B708" s="86" t="s">
        <v>2689</v>
      </c>
      <c r="C708" s="87" t="s">
        <v>9560</v>
      </c>
      <c r="D708" s="87">
        <v>4</v>
      </c>
      <c r="E708" s="87">
        <v>262.5</v>
      </c>
      <c r="F708" s="87">
        <v>1050</v>
      </c>
    </row>
    <row r="709" spans="1:6" ht="14.1" customHeight="1" x14ac:dyDescent="0.25">
      <c r="A709" s="93">
        <v>51161620</v>
      </c>
      <c r="B709" s="86" t="s">
        <v>18128</v>
      </c>
      <c r="C709" s="87" t="s">
        <v>1449</v>
      </c>
      <c r="D709" s="87">
        <v>2000</v>
      </c>
      <c r="E709" s="87">
        <v>78.75</v>
      </c>
      <c r="F709" s="87">
        <v>157500</v>
      </c>
    </row>
    <row r="710" spans="1:6" ht="14.1" customHeight="1" x14ac:dyDescent="0.25">
      <c r="A710" s="94">
        <v>12141605</v>
      </c>
      <c r="B710" s="86" t="s">
        <v>15059</v>
      </c>
      <c r="C710" s="87" t="s">
        <v>1449</v>
      </c>
      <c r="D710" s="87">
        <v>300</v>
      </c>
      <c r="E710" s="87">
        <v>1680</v>
      </c>
      <c r="F710" s="87">
        <v>504000</v>
      </c>
    </row>
    <row r="711" spans="1:6" ht="14.1" customHeight="1" x14ac:dyDescent="0.25">
      <c r="A711" s="93">
        <v>12161801</v>
      </c>
      <c r="B711" s="113" t="s">
        <v>15104</v>
      </c>
      <c r="C711" s="87" t="s">
        <v>9560</v>
      </c>
      <c r="D711" s="87">
        <v>40</v>
      </c>
      <c r="E711" s="87">
        <v>945</v>
      </c>
      <c r="F711" s="87">
        <v>37800</v>
      </c>
    </row>
    <row r="712" spans="1:6" ht="14.1" customHeight="1" x14ac:dyDescent="0.25">
      <c r="A712" s="93">
        <v>51181706</v>
      </c>
      <c r="B712" s="86" t="s">
        <v>16827</v>
      </c>
      <c r="C712" s="87" t="s">
        <v>1449</v>
      </c>
      <c r="D712" s="87">
        <v>100</v>
      </c>
      <c r="E712" s="87">
        <v>52.5</v>
      </c>
      <c r="F712" s="87">
        <v>5250</v>
      </c>
    </row>
    <row r="713" spans="1:6" ht="14.1" customHeight="1" x14ac:dyDescent="0.25">
      <c r="A713" s="94">
        <v>51181713</v>
      </c>
      <c r="B713" s="86" t="s">
        <v>12701</v>
      </c>
      <c r="C713" s="87" t="s">
        <v>1449</v>
      </c>
      <c r="D713" s="87">
        <v>750</v>
      </c>
      <c r="E713" s="87">
        <v>26.565000000000001</v>
      </c>
      <c r="F713" s="87">
        <v>19923.75</v>
      </c>
    </row>
    <row r="714" spans="1:6" ht="14.1" customHeight="1" x14ac:dyDescent="0.25">
      <c r="A714" s="94">
        <v>51102714</v>
      </c>
      <c r="B714" s="86" t="s">
        <v>18354</v>
      </c>
      <c r="C714" s="87" t="s">
        <v>1449</v>
      </c>
      <c r="D714" s="87">
        <v>200</v>
      </c>
      <c r="E714" s="87">
        <v>94.5</v>
      </c>
      <c r="F714" s="87">
        <v>18900</v>
      </c>
    </row>
    <row r="715" spans="1:6" ht="14.1" customHeight="1" x14ac:dyDescent="0.25">
      <c r="A715" s="94">
        <v>12141916</v>
      </c>
      <c r="B715" s="86" t="s">
        <v>15351</v>
      </c>
      <c r="C715" s="87" t="s">
        <v>1449</v>
      </c>
      <c r="D715" s="87">
        <v>1500</v>
      </c>
      <c r="E715" s="87">
        <v>2247</v>
      </c>
      <c r="F715" s="87">
        <v>3370500</v>
      </c>
    </row>
    <row r="716" spans="1:6" ht="14.1" customHeight="1" x14ac:dyDescent="0.25">
      <c r="A716" s="93">
        <v>12141916</v>
      </c>
      <c r="B716" s="86" t="s">
        <v>15351</v>
      </c>
      <c r="C716" s="87" t="s">
        <v>1449</v>
      </c>
      <c r="D716" s="87">
        <v>1800</v>
      </c>
      <c r="E716" s="87">
        <v>1575</v>
      </c>
      <c r="F716" s="87">
        <v>2835000</v>
      </c>
    </row>
    <row r="717" spans="1:6" ht="14.1" customHeight="1" x14ac:dyDescent="0.25">
      <c r="A717" s="93">
        <v>51191509</v>
      </c>
      <c r="B717" s="86" t="str">
        <f t="shared" ref="B717" ca="1" si="528">IFERROR(INDEX(UNSPSCDes,MATCH(INDIRECT(ADDRESS(ROW(),COLUMN()-1,4)),UNSPSCCode,0)),"")</f>
        <v>Manitol</v>
      </c>
      <c r="C717" s="87" t="s">
        <v>15635</v>
      </c>
      <c r="D717" s="87">
        <v>4</v>
      </c>
      <c r="E717" s="87">
        <v>1365</v>
      </c>
      <c r="F717" s="87">
        <f t="shared" ref="F717" si="529">+D717*E717</f>
        <v>5460</v>
      </c>
    </row>
    <row r="718" spans="1:6" ht="16.5" x14ac:dyDescent="0.2">
      <c r="A718" s="5"/>
      <c r="B718" s="5"/>
      <c r="C718" s="5"/>
      <c r="D718" s="5"/>
      <c r="E718" s="84" t="s">
        <v>12550</v>
      </c>
      <c r="F718" s="97">
        <f>SUM(Table3320[MONTO TOTAL ESTIMADO])</f>
        <v>7020540.5</v>
      </c>
    </row>
    <row r="720" spans="1:6" ht="14.1" customHeight="1" thickBot="1" x14ac:dyDescent="0.3"/>
    <row r="721" spans="1:6" ht="14.1" customHeight="1" thickBot="1" x14ac:dyDescent="0.3">
      <c r="A721" s="58" t="s">
        <v>16381</v>
      </c>
      <c r="B721" s="58" t="s">
        <v>161</v>
      </c>
      <c r="C721" s="58" t="s">
        <v>11724</v>
      </c>
      <c r="D721" s="58" t="s">
        <v>14377</v>
      </c>
      <c r="E721" s="58" t="s">
        <v>10962</v>
      </c>
      <c r="F721" s="58" t="s">
        <v>11095</v>
      </c>
    </row>
    <row r="722" spans="1:6" ht="14.1" customHeight="1" thickBot="1" x14ac:dyDescent="0.3">
      <c r="A722" s="60" t="s">
        <v>18834</v>
      </c>
      <c r="B722" s="60" t="s">
        <v>18835</v>
      </c>
      <c r="C722" s="60" t="s">
        <v>17796</v>
      </c>
      <c r="D722" s="60" t="s">
        <v>17481</v>
      </c>
      <c r="E722" s="60" t="s">
        <v>18862</v>
      </c>
      <c r="F722" s="60"/>
    </row>
    <row r="723" spans="1:6" ht="14.1" customHeight="1" thickBot="1" x14ac:dyDescent="0.3">
      <c r="A723" s="142" t="s">
        <v>14827</v>
      </c>
      <c r="B723" s="61" t="s">
        <v>8529</v>
      </c>
      <c r="C723" s="70">
        <v>45748</v>
      </c>
      <c r="D723" s="142" t="s">
        <v>9386</v>
      </c>
      <c r="E723" s="61" t="s">
        <v>13093</v>
      </c>
      <c r="F723" s="60"/>
    </row>
    <row r="724" spans="1:6" ht="14.1" customHeight="1" thickBot="1" x14ac:dyDescent="0.3">
      <c r="A724" s="143"/>
      <c r="B724" s="61" t="s">
        <v>1787</v>
      </c>
      <c r="C724" s="59">
        <f>IF(C723="","",IF(AND(MONTH(C723)&gt;=1,MONTH(C723)&lt;=3),1,IF(AND(MONTH(C723)&gt;=4,MONTH(C723)&lt;=6),2,IF(AND(MONTH(C723)&gt;=7,MONTH(C723)&lt;=9),3,4))))</f>
        <v>2</v>
      </c>
      <c r="D724" s="143"/>
      <c r="E724" s="61" t="s">
        <v>2418</v>
      </c>
      <c r="F724" s="60"/>
    </row>
    <row r="725" spans="1:6" ht="14.1" customHeight="1" thickBot="1" x14ac:dyDescent="0.3">
      <c r="A725" s="143"/>
      <c r="B725" s="61" t="s">
        <v>12942</v>
      </c>
      <c r="C725" s="70">
        <v>45755</v>
      </c>
      <c r="D725" s="143"/>
      <c r="E725" s="61" t="s">
        <v>3075</v>
      </c>
      <c r="F725" s="60"/>
    </row>
    <row r="726" spans="1:6" ht="14.1" customHeight="1" thickBot="1" x14ac:dyDescent="0.3">
      <c r="A726" s="143"/>
      <c r="B726" s="61" t="s">
        <v>1787</v>
      </c>
      <c r="C726" s="59">
        <f>IF(C725="","",IF(AND(MONTH(C725)&gt;=1,MONTH(C725)&lt;=3),1,IF(AND(MONTH(C725)&gt;=4,MONTH(C725)&lt;=6),2,IF(AND(MONTH(C725)&gt;=7,MONTH(C725)&lt;=9),3,4))))</f>
        <v>2</v>
      </c>
      <c r="D726" s="143"/>
      <c r="E726" s="61" t="s">
        <v>13192</v>
      </c>
      <c r="F726" s="60"/>
    </row>
    <row r="727" spans="1:6" ht="14.1" customHeight="1" thickBot="1" x14ac:dyDescent="0.25">
      <c r="A727" s="5"/>
      <c r="B727" s="5"/>
      <c r="C727" s="5"/>
      <c r="D727" s="5"/>
      <c r="E727" s="5"/>
      <c r="F727" s="5"/>
    </row>
    <row r="728" spans="1:6" ht="14.1" customHeight="1" x14ac:dyDescent="0.25">
      <c r="A728" s="77" t="s">
        <v>15734</v>
      </c>
      <c r="B728" s="77" t="s">
        <v>16145</v>
      </c>
      <c r="C728" s="77" t="s">
        <v>15640</v>
      </c>
      <c r="D728" s="77" t="s">
        <v>15250</v>
      </c>
      <c r="E728" s="77" t="s">
        <v>6933</v>
      </c>
      <c r="F728" s="77" t="s">
        <v>15279</v>
      </c>
    </row>
    <row r="729" spans="1:6" ht="14.1" customHeight="1" x14ac:dyDescent="0.25">
      <c r="A729" s="93">
        <v>12352104</v>
      </c>
      <c r="B729" s="113" t="s">
        <v>17065</v>
      </c>
      <c r="C729" s="87" t="s">
        <v>9560</v>
      </c>
      <c r="D729" s="87">
        <v>5</v>
      </c>
      <c r="E729" s="87">
        <v>924</v>
      </c>
      <c r="F729" s="87">
        <f t="shared" ref="F729:F732" si="530">+D729*E729</f>
        <v>4620</v>
      </c>
    </row>
    <row r="730" spans="1:6" ht="14.1" customHeight="1" x14ac:dyDescent="0.25">
      <c r="A730" s="93">
        <v>12352104</v>
      </c>
      <c r="B730" s="86" t="s">
        <v>17065</v>
      </c>
      <c r="C730" s="87" t="s">
        <v>1449</v>
      </c>
      <c r="D730" s="87">
        <v>4</v>
      </c>
      <c r="E730" s="87">
        <v>1575</v>
      </c>
      <c r="F730" s="87">
        <f t="shared" si="530"/>
        <v>6300</v>
      </c>
    </row>
    <row r="731" spans="1:6" ht="14.1" customHeight="1" x14ac:dyDescent="0.25">
      <c r="A731" s="93">
        <v>12352104</v>
      </c>
      <c r="B731" s="86" t="s">
        <v>17065</v>
      </c>
      <c r="C731" s="87" t="s">
        <v>9560</v>
      </c>
      <c r="D731" s="87">
        <v>1</v>
      </c>
      <c r="E731" s="87">
        <v>84</v>
      </c>
      <c r="F731" s="87">
        <f t="shared" si="530"/>
        <v>84</v>
      </c>
    </row>
    <row r="732" spans="1:6" ht="14.1" customHeight="1" x14ac:dyDescent="0.25">
      <c r="A732" s="93">
        <v>12352104</v>
      </c>
      <c r="B732" s="86" t="s">
        <v>17065</v>
      </c>
      <c r="C732" s="87" t="s">
        <v>9560</v>
      </c>
      <c r="D732" s="87">
        <v>1</v>
      </c>
      <c r="E732" s="87">
        <v>215.25</v>
      </c>
      <c r="F732" s="87">
        <f t="shared" si="530"/>
        <v>215.25</v>
      </c>
    </row>
    <row r="733" spans="1:6" ht="14.1" customHeight="1" x14ac:dyDescent="0.25">
      <c r="A733" s="98">
        <v>12352104</v>
      </c>
      <c r="B733" s="86" t="s">
        <v>17065</v>
      </c>
      <c r="C733" s="99" t="s">
        <v>5508</v>
      </c>
      <c r="D733" s="103" t="s">
        <v>18912</v>
      </c>
      <c r="E733" s="103" t="s">
        <v>18865</v>
      </c>
      <c r="F733" s="109">
        <v>4250</v>
      </c>
    </row>
    <row r="734" spans="1:6" ht="14.1" customHeight="1" x14ac:dyDescent="0.25">
      <c r="A734" s="98">
        <v>12352104</v>
      </c>
      <c r="B734" s="86" t="s">
        <v>17065</v>
      </c>
      <c r="C734" s="99" t="s">
        <v>5508</v>
      </c>
      <c r="D734" s="103" t="s">
        <v>18937</v>
      </c>
      <c r="E734" s="103" t="s">
        <v>18866</v>
      </c>
      <c r="F734" s="109">
        <v>45750</v>
      </c>
    </row>
    <row r="735" spans="1:6" ht="14.1" customHeight="1" x14ac:dyDescent="0.25">
      <c r="A735" s="93">
        <v>11121802</v>
      </c>
      <c r="B735" s="113" t="s">
        <v>17402</v>
      </c>
      <c r="C735" s="87" t="s">
        <v>1449</v>
      </c>
      <c r="D735" s="87">
        <v>30</v>
      </c>
      <c r="E735" s="87">
        <v>131.25</v>
      </c>
      <c r="F735" s="87">
        <v>3937.5</v>
      </c>
    </row>
    <row r="736" spans="1:6" ht="14.1" customHeight="1" x14ac:dyDescent="0.25">
      <c r="A736" s="93">
        <v>21101803</v>
      </c>
      <c r="B736" s="113" t="s">
        <v>5134</v>
      </c>
      <c r="C736" s="87" t="s">
        <v>1449</v>
      </c>
      <c r="D736" s="87">
        <v>10</v>
      </c>
      <c r="E736" s="87">
        <v>283.5</v>
      </c>
      <c r="F736" s="87">
        <v>2835</v>
      </c>
    </row>
    <row r="737" spans="1:6" ht="14.1" customHeight="1" x14ac:dyDescent="0.25">
      <c r="A737" s="93">
        <v>42131509</v>
      </c>
      <c r="B737" s="113" t="s">
        <v>5382</v>
      </c>
      <c r="C737" s="87" t="s">
        <v>1449</v>
      </c>
      <c r="D737" s="87">
        <v>10000</v>
      </c>
      <c r="E737" s="87">
        <v>42</v>
      </c>
      <c r="F737" s="87">
        <v>420000</v>
      </c>
    </row>
    <row r="738" spans="1:6" ht="14.1" customHeight="1" x14ac:dyDescent="0.25">
      <c r="A738" s="93">
        <v>47131807</v>
      </c>
      <c r="B738" s="113" t="s">
        <v>3805</v>
      </c>
      <c r="C738" s="87" t="s">
        <v>9560</v>
      </c>
      <c r="D738" s="87">
        <v>10</v>
      </c>
      <c r="E738" s="87">
        <v>288.75</v>
      </c>
      <c r="F738" s="87">
        <v>2887.5</v>
      </c>
    </row>
    <row r="739" spans="1:6" ht="14.1" customHeight="1" x14ac:dyDescent="0.25">
      <c r="A739" s="93">
        <v>47121701</v>
      </c>
      <c r="B739" s="113" t="s">
        <v>16580</v>
      </c>
      <c r="C739" s="87" t="s">
        <v>1449</v>
      </c>
      <c r="D739" s="87">
        <v>300</v>
      </c>
      <c r="E739" s="87">
        <v>8.463000000000001</v>
      </c>
      <c r="F739" s="87">
        <v>2538.9</v>
      </c>
    </row>
    <row r="740" spans="1:6" ht="14.1" customHeight="1" x14ac:dyDescent="0.25">
      <c r="A740" s="93">
        <v>47121701</v>
      </c>
      <c r="B740" s="113" t="s">
        <v>16580</v>
      </c>
      <c r="C740" s="87" t="s">
        <v>1449</v>
      </c>
      <c r="D740" s="87">
        <v>1000</v>
      </c>
      <c r="E740" s="87">
        <v>6.0374999999999996</v>
      </c>
      <c r="F740" s="87">
        <v>6037.5</v>
      </c>
    </row>
    <row r="741" spans="1:6" ht="14.1" customHeight="1" x14ac:dyDescent="0.25">
      <c r="A741" s="93">
        <v>47121701</v>
      </c>
      <c r="B741" s="113" t="s">
        <v>16580</v>
      </c>
      <c r="C741" s="87" t="s">
        <v>1449</v>
      </c>
      <c r="D741" s="87">
        <v>4000</v>
      </c>
      <c r="E741" s="87">
        <v>0.84000000000000008</v>
      </c>
      <c r="F741" s="87">
        <v>3360.0000000000005</v>
      </c>
    </row>
    <row r="742" spans="1:6" ht="14.1" customHeight="1" x14ac:dyDescent="0.25">
      <c r="A742" s="93">
        <v>24111503</v>
      </c>
      <c r="B742" s="113" t="s">
        <v>11124</v>
      </c>
      <c r="C742" s="87" t="s">
        <v>1449</v>
      </c>
      <c r="D742" s="87">
        <v>1500</v>
      </c>
      <c r="E742" s="87">
        <v>11.571</v>
      </c>
      <c r="F742" s="87">
        <v>17356.5</v>
      </c>
    </row>
    <row r="743" spans="1:6" ht="14.1" customHeight="1" x14ac:dyDescent="0.25">
      <c r="A743" s="93">
        <v>41121813</v>
      </c>
      <c r="B743" s="113" t="s">
        <v>11052</v>
      </c>
      <c r="C743" s="87" t="s">
        <v>1449</v>
      </c>
      <c r="D743" s="87">
        <v>8</v>
      </c>
      <c r="E743" s="87">
        <v>115.5</v>
      </c>
      <c r="F743" s="87">
        <v>924</v>
      </c>
    </row>
    <row r="744" spans="1:6" ht="14.1" customHeight="1" x14ac:dyDescent="0.25">
      <c r="A744" s="98">
        <v>41121813</v>
      </c>
      <c r="B744" s="86" t="s">
        <v>11052</v>
      </c>
      <c r="C744" s="99" t="s">
        <v>4293</v>
      </c>
      <c r="D744" s="87">
        <v>10</v>
      </c>
      <c r="E744" s="103" t="s">
        <v>18867</v>
      </c>
      <c r="F744" s="88">
        <v>39000</v>
      </c>
    </row>
    <row r="745" spans="1:6" ht="14.1" customHeight="1" x14ac:dyDescent="0.25">
      <c r="A745" s="93">
        <v>53131626</v>
      </c>
      <c r="B745" s="113" t="s">
        <v>4988</v>
      </c>
      <c r="C745" s="87" t="s">
        <v>9560</v>
      </c>
      <c r="D745" s="87">
        <v>20</v>
      </c>
      <c r="E745" s="87">
        <v>266.38499999999999</v>
      </c>
      <c r="F745" s="87">
        <v>5327.7</v>
      </c>
    </row>
    <row r="746" spans="1:6" ht="14.1" customHeight="1" x14ac:dyDescent="0.25">
      <c r="A746" s="93">
        <v>53131626</v>
      </c>
      <c r="B746" s="113" t="s">
        <v>4988</v>
      </c>
      <c r="C746" s="87" t="s">
        <v>9560</v>
      </c>
      <c r="D746" s="87">
        <v>8</v>
      </c>
      <c r="E746" s="87">
        <v>1627.5</v>
      </c>
      <c r="F746" s="87">
        <v>13020</v>
      </c>
    </row>
    <row r="747" spans="1:6" ht="14.1" customHeight="1" x14ac:dyDescent="0.25">
      <c r="A747" s="93">
        <v>47131803</v>
      </c>
      <c r="B747" s="113" t="s">
        <v>12948</v>
      </c>
      <c r="C747" s="87" t="s">
        <v>9560</v>
      </c>
      <c r="D747" s="87">
        <v>30</v>
      </c>
      <c r="E747" s="87">
        <v>420</v>
      </c>
      <c r="F747" s="87">
        <v>12600</v>
      </c>
    </row>
    <row r="748" spans="1:6" ht="14.1" customHeight="1" x14ac:dyDescent="0.25">
      <c r="A748" s="93">
        <v>46181504</v>
      </c>
      <c r="B748" s="113" t="s">
        <v>13098</v>
      </c>
      <c r="C748" s="87" t="s">
        <v>1449</v>
      </c>
      <c r="D748" s="87">
        <v>75</v>
      </c>
      <c r="E748" s="87">
        <v>75.599999999999994</v>
      </c>
      <c r="F748" s="87">
        <v>5670</v>
      </c>
    </row>
    <row r="749" spans="1:6" ht="14.1" customHeight="1" x14ac:dyDescent="0.25">
      <c r="A749" s="93">
        <v>46181504</v>
      </c>
      <c r="B749" s="113" t="s">
        <v>13098</v>
      </c>
      <c r="C749" s="87" t="s">
        <v>1449</v>
      </c>
      <c r="D749" s="87">
        <v>8</v>
      </c>
      <c r="E749" s="87">
        <v>131.39699999999999</v>
      </c>
      <c r="F749" s="87">
        <v>1051.1759999999999</v>
      </c>
    </row>
    <row r="750" spans="1:6" ht="14.1" customHeight="1" x14ac:dyDescent="0.25">
      <c r="A750" s="93">
        <v>47132102</v>
      </c>
      <c r="B750" s="113" t="s">
        <v>1600</v>
      </c>
      <c r="C750" s="87" t="s">
        <v>1449</v>
      </c>
      <c r="D750" s="87">
        <v>50</v>
      </c>
      <c r="E750" s="87">
        <v>42</v>
      </c>
      <c r="F750" s="87">
        <v>2100</v>
      </c>
    </row>
    <row r="751" spans="1:6" ht="14.1" customHeight="1" x14ac:dyDescent="0.25">
      <c r="A751" s="93">
        <v>23153129</v>
      </c>
      <c r="B751" s="113" t="s">
        <v>13420</v>
      </c>
      <c r="C751" s="87" t="s">
        <v>9560</v>
      </c>
      <c r="D751" s="87">
        <v>2</v>
      </c>
      <c r="E751" s="87">
        <v>1053.1500000000001</v>
      </c>
      <c r="F751" s="87">
        <v>2106.3000000000002</v>
      </c>
    </row>
    <row r="752" spans="1:6" ht="14.1" customHeight="1" x14ac:dyDescent="0.25">
      <c r="A752" s="93">
        <v>47131801</v>
      </c>
      <c r="B752" s="113" t="s">
        <v>11850</v>
      </c>
      <c r="C752" s="87" t="s">
        <v>1449</v>
      </c>
      <c r="D752" s="87">
        <v>10</v>
      </c>
      <c r="E752" s="87">
        <v>309.75</v>
      </c>
      <c r="F752" s="87">
        <v>3097.5</v>
      </c>
    </row>
    <row r="753" spans="1:6" ht="14.1" customHeight="1" x14ac:dyDescent="0.25">
      <c r="A753" s="93">
        <v>47131801</v>
      </c>
      <c r="B753" s="113" t="s">
        <v>11850</v>
      </c>
      <c r="C753" s="87" t="s">
        <v>1449</v>
      </c>
      <c r="D753" s="87">
        <v>8</v>
      </c>
      <c r="E753" s="87">
        <v>378</v>
      </c>
      <c r="F753" s="87">
        <v>3024</v>
      </c>
    </row>
    <row r="754" spans="1:6" ht="14.1" customHeight="1" x14ac:dyDescent="0.25">
      <c r="A754" s="93">
        <v>42281704</v>
      </c>
      <c r="B754" s="113" t="s">
        <v>15550</v>
      </c>
      <c r="C754" s="87" t="s">
        <v>1449</v>
      </c>
      <c r="D754" s="87">
        <v>25</v>
      </c>
      <c r="E754" s="87">
        <v>242.55</v>
      </c>
      <c r="F754" s="87">
        <v>6063.75</v>
      </c>
    </row>
    <row r="755" spans="1:6" ht="14.1" customHeight="1" x14ac:dyDescent="0.25">
      <c r="A755" s="93">
        <v>42281704</v>
      </c>
      <c r="B755" s="113" t="s">
        <v>15550</v>
      </c>
      <c r="C755" s="87" t="s">
        <v>9560</v>
      </c>
      <c r="D755" s="87">
        <v>2</v>
      </c>
      <c r="E755" s="87">
        <v>262.5</v>
      </c>
      <c r="F755" s="87">
        <v>525</v>
      </c>
    </row>
    <row r="756" spans="1:6" ht="14.1" customHeight="1" x14ac:dyDescent="0.25">
      <c r="A756" s="93">
        <v>47131609</v>
      </c>
      <c r="B756" s="113" t="s">
        <v>17547</v>
      </c>
      <c r="C756" s="87" t="s">
        <v>1449</v>
      </c>
      <c r="D756" s="87">
        <v>8</v>
      </c>
      <c r="E756" s="87">
        <v>204.75</v>
      </c>
      <c r="F756" s="87">
        <v>1638</v>
      </c>
    </row>
    <row r="757" spans="1:6" ht="14.1" customHeight="1" x14ac:dyDescent="0.25">
      <c r="A757" s="93">
        <v>14111704</v>
      </c>
      <c r="B757" s="113" t="s">
        <v>2146</v>
      </c>
      <c r="C757" s="87" t="s">
        <v>1449</v>
      </c>
      <c r="D757" s="87">
        <v>150</v>
      </c>
      <c r="E757" s="87">
        <v>34.985999999999997</v>
      </c>
      <c r="F757" s="87">
        <v>5247.9</v>
      </c>
    </row>
    <row r="758" spans="1:6" ht="14.1" customHeight="1" x14ac:dyDescent="0.25">
      <c r="A758" s="93">
        <v>14111704</v>
      </c>
      <c r="B758" s="113" t="s">
        <v>2146</v>
      </c>
      <c r="C758" s="87" t="s">
        <v>1449</v>
      </c>
      <c r="D758" s="87">
        <v>250</v>
      </c>
      <c r="E758" s="87">
        <v>70.56</v>
      </c>
      <c r="F758" s="87">
        <v>17640</v>
      </c>
    </row>
    <row r="759" spans="1:6" ht="16.5" x14ac:dyDescent="0.25">
      <c r="A759" s="93">
        <v>51102709</v>
      </c>
      <c r="B759" s="113" t="s">
        <v>18074</v>
      </c>
      <c r="C759" s="87" t="s">
        <v>9560</v>
      </c>
      <c r="D759" s="87">
        <v>2</v>
      </c>
      <c r="E759" s="87">
        <v>294</v>
      </c>
      <c r="F759" s="87">
        <v>588</v>
      </c>
    </row>
    <row r="760" spans="1:6" ht="14.1" customHeight="1" x14ac:dyDescent="0.25">
      <c r="A760" s="93">
        <v>12352120</v>
      </c>
      <c r="B760" s="86" t="s">
        <v>11646</v>
      </c>
      <c r="C760" s="87" t="s">
        <v>10021</v>
      </c>
      <c r="D760" s="87">
        <v>1</v>
      </c>
      <c r="E760" s="87">
        <v>315</v>
      </c>
      <c r="F760" s="87">
        <v>315</v>
      </c>
    </row>
    <row r="761" spans="1:6" ht="14.1" customHeight="1" x14ac:dyDescent="0.25">
      <c r="A761" s="93">
        <v>47131811</v>
      </c>
      <c r="B761" s="113" t="s">
        <v>8522</v>
      </c>
      <c r="C761" s="87" t="s">
        <v>4736</v>
      </c>
      <c r="D761" s="87">
        <v>75</v>
      </c>
      <c r="E761" s="87">
        <v>31.5</v>
      </c>
      <c r="F761" s="87">
        <v>2362.5</v>
      </c>
    </row>
    <row r="762" spans="1:6" ht="14.1" customHeight="1" x14ac:dyDescent="0.25">
      <c r="A762" s="93">
        <v>47131618</v>
      </c>
      <c r="B762" s="113" t="s">
        <v>2487</v>
      </c>
      <c r="C762" s="87" t="s">
        <v>1449</v>
      </c>
      <c r="D762" s="87">
        <v>15</v>
      </c>
      <c r="E762" s="87">
        <v>283.5</v>
      </c>
      <c r="F762" s="87">
        <v>4252.5</v>
      </c>
    </row>
    <row r="763" spans="1:6" ht="14.1" customHeight="1" x14ac:dyDescent="0.25">
      <c r="E763" s="84" t="s">
        <v>12550</v>
      </c>
      <c r="F763" s="97">
        <f>SUM(Table3521[MONTO TOTAL ESTIMADO])</f>
        <v>646725.47600000002</v>
      </c>
    </row>
    <row r="764" spans="1:6" ht="14.1" customHeight="1" thickBot="1" x14ac:dyDescent="0.3"/>
    <row r="765" spans="1:6" ht="14.1" customHeight="1" thickBot="1" x14ac:dyDescent="0.3">
      <c r="A765" s="58" t="s">
        <v>16381</v>
      </c>
      <c r="B765" s="58" t="s">
        <v>161</v>
      </c>
      <c r="C765" s="58" t="s">
        <v>11724</v>
      </c>
      <c r="D765" s="58" t="s">
        <v>14377</v>
      </c>
      <c r="E765" s="58" t="s">
        <v>10962</v>
      </c>
      <c r="F765" s="58" t="s">
        <v>11095</v>
      </c>
    </row>
    <row r="766" spans="1:6" ht="14.1" customHeight="1" thickBot="1" x14ac:dyDescent="0.3">
      <c r="A766" s="60" t="s">
        <v>18836</v>
      </c>
      <c r="B766" s="60" t="s">
        <v>18837</v>
      </c>
      <c r="C766" s="60" t="s">
        <v>17796</v>
      </c>
      <c r="D766" s="60" t="s">
        <v>2519</v>
      </c>
      <c r="E766" s="60" t="s">
        <v>18862</v>
      </c>
      <c r="F766" s="60"/>
    </row>
    <row r="767" spans="1:6" ht="14.1" customHeight="1" thickBot="1" x14ac:dyDescent="0.3">
      <c r="A767" s="142" t="s">
        <v>14827</v>
      </c>
      <c r="B767" s="61" t="s">
        <v>8529</v>
      </c>
      <c r="C767" s="70">
        <v>45748</v>
      </c>
      <c r="D767" s="142" t="s">
        <v>9386</v>
      </c>
      <c r="E767" s="61" t="s">
        <v>13093</v>
      </c>
      <c r="F767" s="60"/>
    </row>
    <row r="768" spans="1:6" ht="14.1" customHeight="1" thickBot="1" x14ac:dyDescent="0.3">
      <c r="A768" s="143"/>
      <c r="B768" s="61" t="s">
        <v>1787</v>
      </c>
      <c r="C768" s="59">
        <f>IF(C767="","",IF(AND(MONTH(C767)&gt;=1,MONTH(C767)&lt;=3),1,IF(AND(MONTH(C767)&gt;=4,MONTH(C767)&lt;=6),2,IF(AND(MONTH(C767)&gt;=7,MONTH(C767)&lt;=9),3,4))))</f>
        <v>2</v>
      </c>
      <c r="D768" s="143"/>
      <c r="E768" s="61" t="s">
        <v>2418</v>
      </c>
      <c r="F768" s="60"/>
    </row>
    <row r="769" spans="1:6" ht="14.1" customHeight="1" thickBot="1" x14ac:dyDescent="0.3">
      <c r="A769" s="143"/>
      <c r="B769" s="61" t="s">
        <v>12942</v>
      </c>
      <c r="C769" s="70">
        <v>45755</v>
      </c>
      <c r="D769" s="143"/>
      <c r="E769" s="61" t="s">
        <v>3075</v>
      </c>
      <c r="F769" s="60"/>
    </row>
    <row r="770" spans="1:6" ht="14.1" customHeight="1" thickBot="1" x14ac:dyDescent="0.3">
      <c r="A770" s="143"/>
      <c r="B770" s="61" t="s">
        <v>1787</v>
      </c>
      <c r="C770" s="59">
        <f>IF(C769="","",IF(AND(MONTH(C769)&gt;=1,MONTH(C769)&lt;=3),1,IF(AND(MONTH(C769)&gt;=4,MONTH(C769)&lt;=6),2,IF(AND(MONTH(C769)&gt;=7,MONTH(C769)&lt;=9),3,4))))</f>
        <v>2</v>
      </c>
      <c r="D770" s="143"/>
      <c r="E770" s="61" t="s">
        <v>13192</v>
      </c>
      <c r="F770" s="60"/>
    </row>
    <row r="771" spans="1:6" ht="14.1" customHeight="1" thickBot="1" x14ac:dyDescent="0.25">
      <c r="A771" s="5"/>
      <c r="B771" s="5"/>
      <c r="C771" s="5"/>
      <c r="D771" s="5"/>
      <c r="E771" s="5"/>
      <c r="F771" s="5"/>
    </row>
    <row r="772" spans="1:6" ht="14.1" customHeight="1" x14ac:dyDescent="0.25">
      <c r="A772" s="77" t="s">
        <v>15734</v>
      </c>
      <c r="B772" s="77" t="s">
        <v>16145</v>
      </c>
      <c r="C772" s="77" t="s">
        <v>15640</v>
      </c>
      <c r="D772" s="77" t="s">
        <v>15250</v>
      </c>
      <c r="E772" s="77" t="s">
        <v>6933</v>
      </c>
      <c r="F772" s="77" t="s">
        <v>15279</v>
      </c>
    </row>
    <row r="773" spans="1:6" ht="14.1" customHeight="1" x14ac:dyDescent="0.25">
      <c r="A773" s="86">
        <v>42192002</v>
      </c>
      <c r="B773" s="86" t="s">
        <v>10919</v>
      </c>
      <c r="C773" s="86" t="s">
        <v>1449</v>
      </c>
      <c r="D773" s="103">
        <v>150</v>
      </c>
      <c r="E773" s="103">
        <v>735</v>
      </c>
      <c r="F773" s="103">
        <v>110250</v>
      </c>
    </row>
    <row r="774" spans="1:6" ht="14.1" customHeight="1" x14ac:dyDescent="0.25">
      <c r="A774" s="93">
        <v>42312005</v>
      </c>
      <c r="B774" s="86" t="s">
        <v>5075</v>
      </c>
      <c r="C774" s="87" t="s">
        <v>1449</v>
      </c>
      <c r="D774" s="103">
        <v>8</v>
      </c>
      <c r="E774" s="103">
        <v>924</v>
      </c>
      <c r="F774" s="103">
        <v>7392</v>
      </c>
    </row>
    <row r="775" spans="1:6" ht="14.1" customHeight="1" x14ac:dyDescent="0.25">
      <c r="A775" s="93">
        <v>12352209</v>
      </c>
      <c r="B775" s="86" t="s">
        <v>5003</v>
      </c>
      <c r="C775" s="87" t="s">
        <v>1449</v>
      </c>
      <c r="D775" s="103">
        <v>2</v>
      </c>
      <c r="E775" s="103">
        <v>262.5</v>
      </c>
      <c r="F775" s="103">
        <v>525</v>
      </c>
    </row>
    <row r="776" spans="1:6" ht="14.1" customHeight="1" x14ac:dyDescent="0.25">
      <c r="A776" s="117">
        <v>51102702</v>
      </c>
      <c r="B776" s="86" t="s">
        <v>2404</v>
      </c>
      <c r="C776" s="119" t="s">
        <v>5508</v>
      </c>
      <c r="D776" s="103" t="s">
        <v>18937</v>
      </c>
      <c r="E776" s="103" t="s">
        <v>35336</v>
      </c>
      <c r="F776" s="112">
        <v>20750</v>
      </c>
    </row>
    <row r="777" spans="1:6" ht="14.1" customHeight="1" x14ac:dyDescent="0.25">
      <c r="A777" s="117">
        <v>42142507</v>
      </c>
      <c r="B777" s="86" t="s">
        <v>17701</v>
      </c>
      <c r="C777" s="119" t="s">
        <v>4293</v>
      </c>
      <c r="D777" s="103" t="s">
        <v>18912</v>
      </c>
      <c r="E777" s="103" t="s">
        <v>35337</v>
      </c>
      <c r="F777" s="112">
        <v>1800</v>
      </c>
    </row>
    <row r="778" spans="1:6" ht="14.1" customHeight="1" x14ac:dyDescent="0.25">
      <c r="A778" s="117">
        <v>42142504</v>
      </c>
      <c r="B778" s="86" t="s">
        <v>7516</v>
      </c>
      <c r="C778" s="119" t="s">
        <v>4293</v>
      </c>
      <c r="D778" s="103" t="s">
        <v>18948</v>
      </c>
      <c r="E778" s="103" t="s">
        <v>35338</v>
      </c>
      <c r="F778" s="112">
        <v>7910</v>
      </c>
    </row>
    <row r="779" spans="1:6" ht="14.1" customHeight="1" x14ac:dyDescent="0.25">
      <c r="A779" s="117">
        <v>42142402</v>
      </c>
      <c r="B779" s="86" t="s">
        <v>17254</v>
      </c>
      <c r="C779" s="119" t="s">
        <v>4293</v>
      </c>
      <c r="D779" s="103" t="s">
        <v>18912</v>
      </c>
      <c r="E779" s="103" t="s">
        <v>35339</v>
      </c>
      <c r="F779" s="112">
        <v>4000</v>
      </c>
    </row>
    <row r="780" spans="1:6" ht="14.1" customHeight="1" x14ac:dyDescent="0.25">
      <c r="A780" s="93">
        <v>42181501</v>
      </c>
      <c r="B780" s="86" t="s">
        <v>2451</v>
      </c>
      <c r="C780" s="87" t="s">
        <v>16987</v>
      </c>
      <c r="D780" s="87">
        <v>3</v>
      </c>
      <c r="E780" s="87">
        <v>3150</v>
      </c>
      <c r="F780" s="87">
        <f t="shared" ref="F780" si="531">+D780*E780</f>
        <v>9450</v>
      </c>
    </row>
    <row r="781" spans="1:6" ht="14.1" customHeight="1" x14ac:dyDescent="0.25">
      <c r="A781" s="117">
        <v>42141502</v>
      </c>
      <c r="B781" s="86" t="s">
        <v>5875</v>
      </c>
      <c r="C781" s="119" t="s">
        <v>4293</v>
      </c>
      <c r="D781" s="103" t="s">
        <v>18912</v>
      </c>
      <c r="E781" s="103" t="s">
        <v>35340</v>
      </c>
      <c r="F781" s="112">
        <v>1500</v>
      </c>
    </row>
    <row r="782" spans="1:6" ht="14.1" customHeight="1" x14ac:dyDescent="0.25">
      <c r="A782" s="93">
        <v>41122101</v>
      </c>
      <c r="B782" s="86" t="s">
        <v>15175</v>
      </c>
      <c r="C782" s="87" t="s">
        <v>16987</v>
      </c>
      <c r="D782" s="87">
        <v>75</v>
      </c>
      <c r="E782" s="87">
        <v>472.5</v>
      </c>
      <c r="F782" s="87">
        <f t="shared" ref="F782" si="532">+D782*E782</f>
        <v>35437.5</v>
      </c>
    </row>
    <row r="783" spans="1:6" ht="14.1" customHeight="1" x14ac:dyDescent="0.25">
      <c r="A783" s="117">
        <v>41104104</v>
      </c>
      <c r="B783" s="86" t="s">
        <v>16458</v>
      </c>
      <c r="C783" s="119" t="s">
        <v>4293</v>
      </c>
      <c r="D783" s="103" t="s">
        <v>18925</v>
      </c>
      <c r="E783" s="103" t="s">
        <v>35340</v>
      </c>
      <c r="F783" s="112">
        <v>300</v>
      </c>
    </row>
    <row r="784" spans="1:6" ht="14.1" customHeight="1" x14ac:dyDescent="0.25">
      <c r="A784" s="93">
        <v>51171504</v>
      </c>
      <c r="B784" s="86" t="s">
        <v>6219</v>
      </c>
      <c r="C784" s="87" t="s">
        <v>1449</v>
      </c>
      <c r="D784" s="103">
        <v>8</v>
      </c>
      <c r="E784" s="103">
        <v>992.25</v>
      </c>
      <c r="F784" s="103">
        <v>7938</v>
      </c>
    </row>
    <row r="785" spans="1:6" ht="14.1" customHeight="1" x14ac:dyDescent="0.25">
      <c r="A785" s="93">
        <v>42221504</v>
      </c>
      <c r="B785" s="86" t="s">
        <v>7359</v>
      </c>
      <c r="C785" s="87" t="s">
        <v>1449</v>
      </c>
      <c r="D785" s="103">
        <v>2500</v>
      </c>
      <c r="E785" s="103">
        <v>52.5</v>
      </c>
      <c r="F785" s="103">
        <v>131250</v>
      </c>
    </row>
    <row r="786" spans="1:6" ht="14.1" customHeight="1" x14ac:dyDescent="0.25">
      <c r="A786" s="93">
        <v>42143101</v>
      </c>
      <c r="B786" s="86" t="s">
        <v>7431</v>
      </c>
      <c r="C786" s="87" t="s">
        <v>1449</v>
      </c>
      <c r="D786" s="103">
        <v>10</v>
      </c>
      <c r="E786" s="103">
        <v>2100</v>
      </c>
      <c r="F786" s="103">
        <v>21000</v>
      </c>
    </row>
    <row r="787" spans="1:6" ht="14.1" customHeight="1" x14ac:dyDescent="0.25">
      <c r="A787" s="93">
        <v>42142702</v>
      </c>
      <c r="B787" s="86" t="s">
        <v>13956</v>
      </c>
      <c r="C787" s="87" t="s">
        <v>1449</v>
      </c>
      <c r="D787" s="103">
        <v>125</v>
      </c>
      <c r="E787" s="103">
        <v>94.5</v>
      </c>
      <c r="F787" s="103">
        <v>11812.5</v>
      </c>
    </row>
    <row r="788" spans="1:6" ht="14.1" customHeight="1" x14ac:dyDescent="0.25">
      <c r="A788" s="93">
        <v>53131622</v>
      </c>
      <c r="B788" s="86" t="s">
        <v>5326</v>
      </c>
      <c r="C788" s="87" t="s">
        <v>1449</v>
      </c>
      <c r="D788" s="103">
        <v>4000</v>
      </c>
      <c r="E788" s="103">
        <v>7.35</v>
      </c>
      <c r="F788" s="103">
        <v>29400</v>
      </c>
    </row>
    <row r="789" spans="1:6" ht="14.1" customHeight="1" x14ac:dyDescent="0.25">
      <c r="A789" s="93">
        <v>42182013</v>
      </c>
      <c r="B789" s="86" t="s">
        <v>5194</v>
      </c>
      <c r="C789" s="87" t="s">
        <v>1449</v>
      </c>
      <c r="D789" s="103">
        <v>8</v>
      </c>
      <c r="E789" s="103">
        <v>39.9</v>
      </c>
      <c r="F789" s="103">
        <v>319.2</v>
      </c>
    </row>
    <row r="790" spans="1:6" ht="14.1" customHeight="1" x14ac:dyDescent="0.25">
      <c r="A790" s="93">
        <v>42182013</v>
      </c>
      <c r="B790" s="86" t="s">
        <v>5194</v>
      </c>
      <c r="C790" s="87" t="s">
        <v>1449</v>
      </c>
      <c r="D790" s="103">
        <v>8</v>
      </c>
      <c r="E790" s="103">
        <v>37.799999999999997</v>
      </c>
      <c r="F790" s="103">
        <v>302.39999999999998</v>
      </c>
    </row>
    <row r="791" spans="1:6" ht="14.1" customHeight="1" x14ac:dyDescent="0.25">
      <c r="A791" s="93">
        <v>42142301</v>
      </c>
      <c r="B791" s="86" t="s">
        <v>3083</v>
      </c>
      <c r="C791" s="87" t="s">
        <v>1449</v>
      </c>
      <c r="D791" s="103">
        <v>2</v>
      </c>
      <c r="E791" s="103">
        <v>12075</v>
      </c>
      <c r="F791" s="103">
        <v>24150</v>
      </c>
    </row>
    <row r="792" spans="1:6" ht="14.1" customHeight="1" x14ac:dyDescent="0.25">
      <c r="A792" s="93">
        <v>51171622</v>
      </c>
      <c r="B792" s="86" t="s">
        <v>11925</v>
      </c>
      <c r="C792" s="87" t="s">
        <v>1449</v>
      </c>
      <c r="D792" s="103">
        <v>200</v>
      </c>
      <c r="E792" s="103">
        <v>120.75</v>
      </c>
      <c r="F792" s="103">
        <v>24150</v>
      </c>
    </row>
    <row r="793" spans="1:6" ht="14.1" customHeight="1" x14ac:dyDescent="0.25">
      <c r="A793" s="94">
        <v>12161801</v>
      </c>
      <c r="B793" s="86" t="s">
        <v>15104</v>
      </c>
      <c r="C793" s="87" t="s">
        <v>9560</v>
      </c>
      <c r="D793" s="103">
        <v>40</v>
      </c>
      <c r="E793" s="103">
        <v>945</v>
      </c>
      <c r="F793" s="103">
        <v>37800</v>
      </c>
    </row>
    <row r="794" spans="1:6" ht="14.1" customHeight="1" x14ac:dyDescent="0.25">
      <c r="A794" s="93">
        <v>42132205</v>
      </c>
      <c r="B794" s="86" t="s">
        <v>11190</v>
      </c>
      <c r="C794" s="87" t="s">
        <v>1449</v>
      </c>
      <c r="D794" s="103">
        <v>4000</v>
      </c>
      <c r="E794" s="103">
        <v>31.5</v>
      </c>
      <c r="F794" s="103">
        <v>126000</v>
      </c>
    </row>
    <row r="795" spans="1:6" ht="14.1" customHeight="1" x14ac:dyDescent="0.25">
      <c r="A795" s="93">
        <v>42132203</v>
      </c>
      <c r="B795" s="86" t="s">
        <v>17358</v>
      </c>
      <c r="C795" s="87" t="s">
        <v>1449</v>
      </c>
      <c r="D795" s="103">
        <v>40000</v>
      </c>
      <c r="E795" s="103">
        <v>3.0449999999999999</v>
      </c>
      <c r="F795" s="103">
        <v>121800</v>
      </c>
    </row>
    <row r="796" spans="1:6" ht="14.1" customHeight="1" x14ac:dyDescent="0.25">
      <c r="A796" s="93">
        <v>42142609</v>
      </c>
      <c r="B796" s="86" t="s">
        <v>7991</v>
      </c>
      <c r="C796" s="87" t="s">
        <v>1449</v>
      </c>
      <c r="D796" s="103">
        <v>2000</v>
      </c>
      <c r="E796" s="103">
        <v>4.2</v>
      </c>
      <c r="F796" s="103">
        <v>8400</v>
      </c>
    </row>
    <row r="797" spans="1:6" ht="14.1" customHeight="1" x14ac:dyDescent="0.25">
      <c r="A797" s="93">
        <v>42142609</v>
      </c>
      <c r="B797" s="86" t="s">
        <v>7991</v>
      </c>
      <c r="C797" s="87" t="s">
        <v>1449</v>
      </c>
      <c r="D797" s="103">
        <v>2000</v>
      </c>
      <c r="E797" s="103">
        <v>7.35</v>
      </c>
      <c r="F797" s="103">
        <v>14700</v>
      </c>
    </row>
    <row r="798" spans="1:6" ht="14.1" customHeight="1" x14ac:dyDescent="0.25">
      <c r="A798" s="93">
        <v>42142609</v>
      </c>
      <c r="B798" s="86" t="s">
        <v>7991</v>
      </c>
      <c r="C798" s="87" t="s">
        <v>1449</v>
      </c>
      <c r="D798" s="103">
        <v>200</v>
      </c>
      <c r="E798" s="103">
        <v>8.4</v>
      </c>
      <c r="F798" s="103">
        <v>1680</v>
      </c>
    </row>
    <row r="799" spans="1:6" ht="14.1" customHeight="1" x14ac:dyDescent="0.25">
      <c r="A799" s="93">
        <v>42142609</v>
      </c>
      <c r="B799" s="86" t="s">
        <v>7991</v>
      </c>
      <c r="C799" s="87" t="s">
        <v>1449</v>
      </c>
      <c r="D799" s="103">
        <v>850</v>
      </c>
      <c r="E799" s="103">
        <v>68.25</v>
      </c>
      <c r="F799" s="103">
        <v>58012.5</v>
      </c>
    </row>
    <row r="800" spans="1:6" ht="14.1" customHeight="1" x14ac:dyDescent="0.25">
      <c r="A800" s="93">
        <v>42142609</v>
      </c>
      <c r="B800" s="86" t="s">
        <v>7991</v>
      </c>
      <c r="C800" s="87" t="s">
        <v>1449</v>
      </c>
      <c r="D800" s="103">
        <v>1500</v>
      </c>
      <c r="E800" s="103">
        <v>4.2</v>
      </c>
      <c r="F800" s="103">
        <v>6300</v>
      </c>
    </row>
    <row r="801" spans="1:6" ht="14.1" customHeight="1" x14ac:dyDescent="0.25">
      <c r="A801" s="117">
        <v>41122004</v>
      </c>
      <c r="B801" s="86" t="s">
        <v>12147</v>
      </c>
      <c r="C801" s="119" t="s">
        <v>4293</v>
      </c>
      <c r="D801" s="103" t="s">
        <v>18951</v>
      </c>
      <c r="E801" s="103" t="s">
        <v>18868</v>
      </c>
      <c r="F801" s="112">
        <v>13500</v>
      </c>
    </row>
    <row r="802" spans="1:6" ht="14.1" customHeight="1" x14ac:dyDescent="0.25">
      <c r="A802" s="117">
        <v>41122004</v>
      </c>
      <c r="B802" s="86" t="s">
        <v>12147</v>
      </c>
      <c r="C802" s="119" t="s">
        <v>4293</v>
      </c>
      <c r="D802" s="103" t="s">
        <v>18915</v>
      </c>
      <c r="E802" s="103" t="s">
        <v>18869</v>
      </c>
      <c r="F802" s="112">
        <v>19000</v>
      </c>
    </row>
    <row r="803" spans="1:6" ht="14.1" customHeight="1" x14ac:dyDescent="0.25">
      <c r="A803" s="117">
        <v>41122004</v>
      </c>
      <c r="B803" s="86" t="s">
        <v>12147</v>
      </c>
      <c r="C803" s="119" t="s">
        <v>4293</v>
      </c>
      <c r="D803" s="103" t="s">
        <v>18915</v>
      </c>
      <c r="E803" s="103" t="s">
        <v>18869</v>
      </c>
      <c r="F803" s="112">
        <v>19000</v>
      </c>
    </row>
    <row r="804" spans="1:6" ht="14.1" customHeight="1" x14ac:dyDescent="0.25">
      <c r="A804" s="93">
        <v>42141903</v>
      </c>
      <c r="B804" s="86" t="s">
        <v>13352</v>
      </c>
      <c r="C804" s="87" t="s">
        <v>1449</v>
      </c>
      <c r="D804" s="103">
        <v>400</v>
      </c>
      <c r="E804" s="103">
        <v>84</v>
      </c>
      <c r="F804" s="103">
        <v>33600</v>
      </c>
    </row>
    <row r="805" spans="1:6" ht="14.1" customHeight="1" x14ac:dyDescent="0.25">
      <c r="A805" s="93">
        <v>42141903</v>
      </c>
      <c r="B805" s="86" t="s">
        <v>13352</v>
      </c>
      <c r="C805" s="87" t="s">
        <v>1449</v>
      </c>
      <c r="D805" s="103">
        <v>80</v>
      </c>
      <c r="E805" s="103">
        <v>756</v>
      </c>
      <c r="F805" s="103">
        <v>60480</v>
      </c>
    </row>
    <row r="806" spans="1:6" ht="14.1" customHeight="1" x14ac:dyDescent="0.25">
      <c r="A806" s="93">
        <v>41103311</v>
      </c>
      <c r="B806" s="86" t="s">
        <v>451</v>
      </c>
      <c r="C806" s="87" t="s">
        <v>1449</v>
      </c>
      <c r="D806" s="103">
        <v>5</v>
      </c>
      <c r="E806" s="103">
        <v>2625</v>
      </c>
      <c r="F806" s="103">
        <v>13125</v>
      </c>
    </row>
    <row r="807" spans="1:6" ht="14.1" customHeight="1" x14ac:dyDescent="0.25">
      <c r="A807" s="93">
        <v>42131606</v>
      </c>
      <c r="B807" s="86" t="s">
        <v>5520</v>
      </c>
      <c r="C807" s="87" t="s">
        <v>1449</v>
      </c>
      <c r="D807" s="103">
        <v>400</v>
      </c>
      <c r="E807" s="103">
        <v>2.625</v>
      </c>
      <c r="F807" s="103">
        <v>1050</v>
      </c>
    </row>
    <row r="808" spans="1:6" ht="14.1" customHeight="1" x14ac:dyDescent="0.25">
      <c r="A808" s="93">
        <v>45131505</v>
      </c>
      <c r="B808" s="86" t="s">
        <v>5468</v>
      </c>
      <c r="C808" s="87" t="s">
        <v>1449</v>
      </c>
      <c r="D808" s="103">
        <v>20000</v>
      </c>
      <c r="E808" s="103">
        <v>189</v>
      </c>
      <c r="F808" s="103">
        <v>3780000</v>
      </c>
    </row>
    <row r="809" spans="1:6" ht="14.1" customHeight="1" x14ac:dyDescent="0.25">
      <c r="A809" s="93">
        <v>45131505</v>
      </c>
      <c r="B809" s="86" t="s">
        <v>5468</v>
      </c>
      <c r="C809" s="87" t="s">
        <v>1449</v>
      </c>
      <c r="D809" s="103">
        <v>6000</v>
      </c>
      <c r="E809" s="103">
        <v>107.1</v>
      </c>
      <c r="F809" s="103">
        <v>642600</v>
      </c>
    </row>
    <row r="810" spans="1:6" ht="14.1" customHeight="1" x14ac:dyDescent="0.25">
      <c r="A810" s="93">
        <v>41122602</v>
      </c>
      <c r="B810" s="86" t="s">
        <v>15857</v>
      </c>
      <c r="C810" s="87" t="s">
        <v>1449</v>
      </c>
      <c r="D810" s="103">
        <v>5</v>
      </c>
      <c r="E810" s="103">
        <v>210</v>
      </c>
      <c r="F810" s="103">
        <v>1050</v>
      </c>
    </row>
    <row r="811" spans="1:6" ht="14.1" customHeight="1" x14ac:dyDescent="0.25">
      <c r="A811" s="117">
        <v>41122601</v>
      </c>
      <c r="B811" s="86" t="s">
        <v>5761</v>
      </c>
      <c r="C811" s="119" t="s">
        <v>4293</v>
      </c>
      <c r="D811" s="103" t="s">
        <v>18913</v>
      </c>
      <c r="E811" s="103" t="s">
        <v>18908</v>
      </c>
      <c r="F811" s="112">
        <v>423</v>
      </c>
    </row>
    <row r="812" spans="1:6" ht="14.1" customHeight="1" x14ac:dyDescent="0.25">
      <c r="A812" s="117">
        <v>41122601</v>
      </c>
      <c r="B812" s="86" t="s">
        <v>5761</v>
      </c>
      <c r="C812" s="119" t="s">
        <v>4293</v>
      </c>
      <c r="D812" s="103" t="s">
        <v>18913</v>
      </c>
      <c r="E812" s="103" t="s">
        <v>18908</v>
      </c>
      <c r="F812" s="112">
        <v>423</v>
      </c>
    </row>
    <row r="813" spans="1:6" ht="14.1" customHeight="1" x14ac:dyDescent="0.25">
      <c r="A813" s="93">
        <v>42222201</v>
      </c>
      <c r="B813" s="86" t="s">
        <v>15895</v>
      </c>
      <c r="C813" s="87" t="s">
        <v>1449</v>
      </c>
      <c r="D813" s="103">
        <v>750</v>
      </c>
      <c r="E813" s="103">
        <v>1575</v>
      </c>
      <c r="F813" s="103">
        <v>1181250</v>
      </c>
    </row>
    <row r="814" spans="1:6" ht="14.1" customHeight="1" x14ac:dyDescent="0.25">
      <c r="A814" s="94">
        <v>42312003</v>
      </c>
      <c r="B814" s="86" t="s">
        <v>16968</v>
      </c>
      <c r="C814" s="87" t="s">
        <v>10374</v>
      </c>
      <c r="D814" s="103">
        <v>2</v>
      </c>
      <c r="E814" s="103">
        <v>78.75</v>
      </c>
      <c r="F814" s="103">
        <v>157.5</v>
      </c>
    </row>
    <row r="815" spans="1:6" ht="14.1" customHeight="1" x14ac:dyDescent="0.25">
      <c r="A815" s="93">
        <v>42312003</v>
      </c>
      <c r="B815" s="86" t="s">
        <v>16968</v>
      </c>
      <c r="C815" s="87" t="s">
        <v>1449</v>
      </c>
      <c r="D815" s="103">
        <v>30</v>
      </c>
      <c r="E815" s="103">
        <v>84</v>
      </c>
      <c r="F815" s="103">
        <v>2520</v>
      </c>
    </row>
    <row r="816" spans="1:6" ht="14.1" customHeight="1" x14ac:dyDescent="0.25">
      <c r="A816" s="117">
        <v>42312403</v>
      </c>
      <c r="B816" s="86" t="s">
        <v>14202</v>
      </c>
      <c r="C816" s="119" t="s">
        <v>4293</v>
      </c>
      <c r="D816" s="103" t="s">
        <v>18915</v>
      </c>
      <c r="E816" s="136">
        <v>200</v>
      </c>
      <c r="F816" s="112">
        <v>4000</v>
      </c>
    </row>
    <row r="817" spans="1:6" ht="14.1" customHeight="1" x14ac:dyDescent="0.25">
      <c r="A817" s="86">
        <v>42141503</v>
      </c>
      <c r="B817" s="86" t="s">
        <v>15151</v>
      </c>
      <c r="C817" s="87" t="s">
        <v>1449</v>
      </c>
      <c r="D817" s="103">
        <v>300</v>
      </c>
      <c r="E817" s="103">
        <v>31.5</v>
      </c>
      <c r="F817" s="103">
        <f t="shared" ref="F817" si="533">+D817*E817</f>
        <v>9450</v>
      </c>
    </row>
    <row r="818" spans="1:6" ht="16.5" x14ac:dyDescent="0.2">
      <c r="A818" s="5"/>
      <c r="B818" s="5"/>
      <c r="C818" s="5"/>
      <c r="D818" s="5"/>
      <c r="E818" s="84" t="s">
        <v>12550</v>
      </c>
      <c r="F818" s="97">
        <f>SUM(Table3622[MONTO TOTAL ESTIMADO])</f>
        <v>6605957.5999999996</v>
      </c>
    </row>
    <row r="820" spans="1:6" ht="14.1" customHeight="1" thickBot="1" x14ac:dyDescent="0.3"/>
    <row r="821" spans="1:6" ht="14.1" customHeight="1" thickBot="1" x14ac:dyDescent="0.3">
      <c r="A821" s="58" t="s">
        <v>16381</v>
      </c>
      <c r="B821" s="58" t="s">
        <v>161</v>
      </c>
      <c r="C821" s="58" t="s">
        <v>11724</v>
      </c>
      <c r="D821" s="58" t="s">
        <v>14377</v>
      </c>
      <c r="E821" s="58" t="s">
        <v>10962</v>
      </c>
      <c r="F821" s="58" t="s">
        <v>11095</v>
      </c>
    </row>
    <row r="822" spans="1:6" ht="14.1" customHeight="1" thickBot="1" x14ac:dyDescent="0.3">
      <c r="A822" s="60" t="s">
        <v>18838</v>
      </c>
      <c r="B822" s="60" t="s">
        <v>18839</v>
      </c>
      <c r="C822" s="60" t="s">
        <v>17796</v>
      </c>
      <c r="D822" s="60" t="s">
        <v>10171</v>
      </c>
      <c r="E822" s="60" t="s">
        <v>18862</v>
      </c>
      <c r="F822" s="60"/>
    </row>
    <row r="823" spans="1:6" ht="14.1" customHeight="1" thickBot="1" x14ac:dyDescent="0.3">
      <c r="A823" s="142" t="s">
        <v>14827</v>
      </c>
      <c r="B823" s="61" t="s">
        <v>8529</v>
      </c>
      <c r="C823" s="70">
        <v>45748</v>
      </c>
      <c r="D823" s="142" t="s">
        <v>9386</v>
      </c>
      <c r="E823" s="61" t="s">
        <v>13093</v>
      </c>
      <c r="F823" s="60"/>
    </row>
    <row r="824" spans="1:6" ht="14.1" customHeight="1" thickBot="1" x14ac:dyDescent="0.3">
      <c r="A824" s="143"/>
      <c r="B824" s="61" t="s">
        <v>1787</v>
      </c>
      <c r="C824" s="59">
        <f>IF(C823="","",IF(AND(MONTH(C823)&gt;=1,MONTH(C823)&lt;=3),1,IF(AND(MONTH(C823)&gt;=4,MONTH(C823)&lt;=6),2,IF(AND(MONTH(C823)&gt;=7,MONTH(C823)&lt;=9),3,4))))</f>
        <v>2</v>
      </c>
      <c r="D824" s="143"/>
      <c r="E824" s="61" t="s">
        <v>2418</v>
      </c>
      <c r="F824" s="60"/>
    </row>
    <row r="825" spans="1:6" ht="14.1" customHeight="1" thickBot="1" x14ac:dyDescent="0.3">
      <c r="A825" s="143"/>
      <c r="B825" s="61" t="s">
        <v>12942</v>
      </c>
      <c r="C825" s="70">
        <v>45755</v>
      </c>
      <c r="D825" s="143"/>
      <c r="E825" s="61" t="s">
        <v>3075</v>
      </c>
      <c r="F825" s="60"/>
    </row>
    <row r="826" spans="1:6" ht="14.1" customHeight="1" thickBot="1" x14ac:dyDescent="0.3">
      <c r="A826" s="143"/>
      <c r="B826" s="61" t="s">
        <v>1787</v>
      </c>
      <c r="C826" s="59">
        <f>IF(C825="","",IF(AND(MONTH(C825)&gt;=1,MONTH(C825)&lt;=3),1,IF(AND(MONTH(C825)&gt;=4,MONTH(C825)&lt;=6),2,IF(AND(MONTH(C825)&gt;=7,MONTH(C825)&lt;=9),3,4))))</f>
        <v>2</v>
      </c>
      <c r="D826" s="143"/>
      <c r="E826" s="61" t="s">
        <v>13192</v>
      </c>
      <c r="F826" s="60"/>
    </row>
    <row r="827" spans="1:6" ht="14.1" customHeight="1" thickBot="1" x14ac:dyDescent="0.25">
      <c r="A827" s="5"/>
      <c r="B827" s="5"/>
      <c r="C827" s="5"/>
      <c r="D827" s="5"/>
      <c r="E827" s="5"/>
      <c r="F827" s="5"/>
    </row>
    <row r="828" spans="1:6" ht="14.1" customHeight="1" x14ac:dyDescent="0.25">
      <c r="A828" s="77" t="s">
        <v>15734</v>
      </c>
      <c r="B828" s="77" t="s">
        <v>16145</v>
      </c>
      <c r="C828" s="77" t="s">
        <v>15640</v>
      </c>
      <c r="D828" s="77" t="s">
        <v>15250</v>
      </c>
      <c r="E828" s="77" t="s">
        <v>6933</v>
      </c>
      <c r="F828" s="77" t="s">
        <v>15279</v>
      </c>
    </row>
    <row r="829" spans="1:6" ht="14.1" customHeight="1" x14ac:dyDescent="0.25">
      <c r="A829" s="93">
        <v>50161814</v>
      </c>
      <c r="B829" s="113" t="s">
        <v>16869</v>
      </c>
      <c r="C829" s="87" t="s">
        <v>15635</v>
      </c>
      <c r="D829" s="87">
        <v>600</v>
      </c>
      <c r="E829" s="87">
        <v>31.5</v>
      </c>
      <c r="F829" s="87">
        <v>18900</v>
      </c>
    </row>
    <row r="830" spans="1:6" ht="14.1" customHeight="1" x14ac:dyDescent="0.25">
      <c r="A830" s="93">
        <v>52151503</v>
      </c>
      <c r="B830" s="113" t="s">
        <v>3749</v>
      </c>
      <c r="C830" s="87" t="s">
        <v>1449</v>
      </c>
      <c r="D830" s="87">
        <v>2</v>
      </c>
      <c r="E830" s="87">
        <v>1155</v>
      </c>
      <c r="F830" s="87">
        <v>2310</v>
      </c>
    </row>
    <row r="831" spans="1:6" ht="14.1" customHeight="1" x14ac:dyDescent="0.25">
      <c r="A831" s="93">
        <v>50171550</v>
      </c>
      <c r="B831" s="113" t="s">
        <v>9493</v>
      </c>
      <c r="C831" s="87" t="s">
        <v>9560</v>
      </c>
      <c r="D831" s="87">
        <v>1</v>
      </c>
      <c r="E831" s="87">
        <v>393.75</v>
      </c>
      <c r="F831" s="87">
        <v>393.75</v>
      </c>
    </row>
    <row r="832" spans="1:6" ht="14.1" customHeight="1" x14ac:dyDescent="0.25">
      <c r="A832" s="93">
        <v>52121602</v>
      </c>
      <c r="B832" s="113" t="s">
        <v>14536</v>
      </c>
      <c r="C832" s="87" t="s">
        <v>1449</v>
      </c>
      <c r="D832" s="87">
        <v>10000</v>
      </c>
      <c r="E832" s="87">
        <v>0.21000000000000002</v>
      </c>
      <c r="F832" s="87">
        <v>2100</v>
      </c>
    </row>
    <row r="833" spans="1:6" ht="14.1" customHeight="1" x14ac:dyDescent="0.25">
      <c r="A833" s="93">
        <v>52151504</v>
      </c>
      <c r="B833" s="113" t="s">
        <v>7502</v>
      </c>
      <c r="C833" s="87" t="s">
        <v>1449</v>
      </c>
      <c r="D833" s="87">
        <v>2500</v>
      </c>
      <c r="E833" s="87">
        <v>0.94500000000000006</v>
      </c>
      <c r="F833" s="87">
        <v>2362.5</v>
      </c>
    </row>
    <row r="834" spans="1:6" ht="14.1" customHeight="1" x14ac:dyDescent="0.25">
      <c r="A834" s="93">
        <v>52151504</v>
      </c>
      <c r="B834" s="113" t="s">
        <v>7502</v>
      </c>
      <c r="C834" s="87" t="s">
        <v>1449</v>
      </c>
      <c r="D834" s="87">
        <v>15000</v>
      </c>
      <c r="E834" s="87">
        <v>1.05</v>
      </c>
      <c r="F834" s="87">
        <v>15750</v>
      </c>
    </row>
    <row r="835" spans="1:6" ht="14.1" customHeight="1" x14ac:dyDescent="0.25">
      <c r="A835" s="93">
        <v>52151504</v>
      </c>
      <c r="B835" s="113" t="s">
        <v>7502</v>
      </c>
      <c r="C835" s="87" t="s">
        <v>1449</v>
      </c>
      <c r="D835" s="87">
        <v>400</v>
      </c>
      <c r="E835" s="87">
        <v>2.1</v>
      </c>
      <c r="F835" s="87">
        <v>840</v>
      </c>
    </row>
    <row r="836" spans="1:6" ht="16.5" x14ac:dyDescent="0.2">
      <c r="A836" s="5"/>
      <c r="B836" s="5"/>
      <c r="C836" s="5"/>
      <c r="D836" s="5"/>
      <c r="E836" s="84" t="s">
        <v>12550</v>
      </c>
      <c r="F836" s="97">
        <f>SUM(Table3723[MONTO TOTAL ESTIMADO])</f>
        <v>42656.25</v>
      </c>
    </row>
    <row r="838" spans="1:6" ht="14.1" customHeight="1" thickBot="1" x14ac:dyDescent="0.3"/>
    <row r="839" spans="1:6" ht="14.1" customHeight="1" thickBot="1" x14ac:dyDescent="0.3">
      <c r="A839" s="58" t="s">
        <v>16381</v>
      </c>
      <c r="B839" s="58" t="s">
        <v>161</v>
      </c>
      <c r="C839" s="58" t="s">
        <v>11724</v>
      </c>
      <c r="D839" s="58" t="s">
        <v>14377</v>
      </c>
      <c r="E839" s="58" t="s">
        <v>10962</v>
      </c>
      <c r="F839" s="58" t="s">
        <v>11095</v>
      </c>
    </row>
    <row r="840" spans="1:6" ht="14.1" customHeight="1" thickBot="1" x14ac:dyDescent="0.3">
      <c r="A840" s="60" t="s">
        <v>18840</v>
      </c>
      <c r="B840" s="60" t="s">
        <v>18841</v>
      </c>
      <c r="C840" s="60" t="s">
        <v>17796</v>
      </c>
      <c r="D840" s="60" t="s">
        <v>1876</v>
      </c>
      <c r="E840" s="60" t="s">
        <v>18862</v>
      </c>
      <c r="F840" s="60"/>
    </row>
    <row r="841" spans="1:6" ht="14.1" customHeight="1" thickBot="1" x14ac:dyDescent="0.3">
      <c r="A841" s="142" t="s">
        <v>14827</v>
      </c>
      <c r="B841" s="61" t="s">
        <v>8529</v>
      </c>
      <c r="C841" s="70">
        <v>45748</v>
      </c>
      <c r="D841" s="142" t="s">
        <v>9386</v>
      </c>
      <c r="E841" s="61" t="s">
        <v>13093</v>
      </c>
      <c r="F841" s="60"/>
    </row>
    <row r="842" spans="1:6" ht="14.1" customHeight="1" thickBot="1" x14ac:dyDescent="0.3">
      <c r="A842" s="143"/>
      <c r="B842" s="61" t="s">
        <v>1787</v>
      </c>
      <c r="C842" s="59">
        <f>IF(C841="","",IF(AND(MONTH(C841)&gt;=1,MONTH(C841)&lt;=3),1,IF(AND(MONTH(C841)&gt;=4,MONTH(C841)&lt;=6),2,IF(AND(MONTH(C841)&gt;=7,MONTH(C841)&lt;=9),3,4))))</f>
        <v>2</v>
      </c>
      <c r="D842" s="143"/>
      <c r="E842" s="61" t="s">
        <v>2418</v>
      </c>
      <c r="F842" s="60"/>
    </row>
    <row r="843" spans="1:6" ht="14.1" customHeight="1" thickBot="1" x14ac:dyDescent="0.3">
      <c r="A843" s="143"/>
      <c r="B843" s="61" t="s">
        <v>12942</v>
      </c>
      <c r="C843" s="70">
        <v>45755</v>
      </c>
      <c r="D843" s="143"/>
      <c r="E843" s="61" t="s">
        <v>3075</v>
      </c>
      <c r="F843" s="60"/>
    </row>
    <row r="844" spans="1:6" ht="14.1" customHeight="1" thickBot="1" x14ac:dyDescent="0.3">
      <c r="A844" s="143"/>
      <c r="B844" s="61" t="s">
        <v>1787</v>
      </c>
      <c r="C844" s="59">
        <f>IF(C843="","",IF(AND(MONTH(C843)&gt;=1,MONTH(C843)&lt;=3),1,IF(AND(MONTH(C843)&gt;=4,MONTH(C843)&lt;=6),2,IF(AND(MONTH(C843)&gt;=7,MONTH(C843)&lt;=9),3,4))))</f>
        <v>2</v>
      </c>
      <c r="D844" s="143"/>
      <c r="E844" s="61" t="s">
        <v>13192</v>
      </c>
      <c r="F844" s="60"/>
    </row>
    <row r="845" spans="1:6" ht="14.1" customHeight="1" thickBot="1" x14ac:dyDescent="0.25">
      <c r="A845" s="5"/>
      <c r="B845" s="5"/>
      <c r="C845" s="5"/>
      <c r="D845" s="5"/>
      <c r="E845" s="5"/>
      <c r="F845" s="5"/>
    </row>
    <row r="846" spans="1:6" ht="14.1" customHeight="1" x14ac:dyDescent="0.25">
      <c r="A846" s="77" t="s">
        <v>15734</v>
      </c>
      <c r="B846" s="77" t="s">
        <v>16145</v>
      </c>
      <c r="C846" s="77" t="s">
        <v>15640</v>
      </c>
      <c r="D846" s="77" t="s">
        <v>15250</v>
      </c>
      <c r="E846" s="77" t="s">
        <v>6933</v>
      </c>
      <c r="F846" s="77" t="s">
        <v>15279</v>
      </c>
    </row>
    <row r="847" spans="1:6" ht="14.1" customHeight="1" x14ac:dyDescent="0.25">
      <c r="A847" s="93">
        <v>26121524</v>
      </c>
      <c r="B847" s="113" t="s">
        <v>9214</v>
      </c>
      <c r="C847" s="87" t="s">
        <v>14109</v>
      </c>
      <c r="D847" s="87">
        <v>2000</v>
      </c>
      <c r="E847" s="87">
        <v>9.911999999999999</v>
      </c>
      <c r="F847" s="87">
        <v>19823.999999999996</v>
      </c>
    </row>
    <row r="848" spans="1:6" ht="14.1" customHeight="1" x14ac:dyDescent="0.25">
      <c r="A848" s="93">
        <v>26121524</v>
      </c>
      <c r="B848" s="113" t="s">
        <v>9214</v>
      </c>
      <c r="C848" s="87" t="s">
        <v>14109</v>
      </c>
      <c r="D848" s="87">
        <v>1000</v>
      </c>
      <c r="E848" s="87">
        <v>27.615000000000002</v>
      </c>
      <c r="F848" s="87">
        <v>27615.000000000004</v>
      </c>
    </row>
    <row r="849" spans="1:6" ht="14.1" customHeight="1" x14ac:dyDescent="0.25">
      <c r="A849" s="93">
        <v>26121524</v>
      </c>
      <c r="B849" s="113" t="s">
        <v>9214</v>
      </c>
      <c r="C849" s="87" t="s">
        <v>14109</v>
      </c>
      <c r="D849" s="87">
        <v>400</v>
      </c>
      <c r="E849" s="87">
        <v>37.642499999999998</v>
      </c>
      <c r="F849" s="87">
        <v>15057</v>
      </c>
    </row>
    <row r="850" spans="1:6" ht="14.1" customHeight="1" x14ac:dyDescent="0.25">
      <c r="A850" s="93">
        <v>23171510</v>
      </c>
      <c r="B850" s="113" t="s">
        <v>522</v>
      </c>
      <c r="C850" s="87" t="s">
        <v>1449</v>
      </c>
      <c r="D850" s="87">
        <v>8</v>
      </c>
      <c r="E850" s="87">
        <v>157.5</v>
      </c>
      <c r="F850" s="87">
        <v>1260</v>
      </c>
    </row>
    <row r="851" spans="1:6" ht="14.1" customHeight="1" x14ac:dyDescent="0.25">
      <c r="A851" s="93">
        <v>23171510</v>
      </c>
      <c r="B851" s="113" t="s">
        <v>522</v>
      </c>
      <c r="C851" s="87" t="s">
        <v>1449</v>
      </c>
      <c r="D851" s="87">
        <v>10</v>
      </c>
      <c r="E851" s="87">
        <v>31.5</v>
      </c>
      <c r="F851" s="87">
        <v>315</v>
      </c>
    </row>
    <row r="852" spans="1:6" ht="14.1" customHeight="1" x14ac:dyDescent="0.25">
      <c r="A852" s="93">
        <v>26111707</v>
      </c>
      <c r="B852" s="113" t="s">
        <v>15499</v>
      </c>
      <c r="C852" s="87" t="s">
        <v>1449</v>
      </c>
      <c r="D852" s="87">
        <v>20</v>
      </c>
      <c r="E852" s="87">
        <v>309.75</v>
      </c>
      <c r="F852" s="87">
        <v>6195</v>
      </c>
    </row>
    <row r="853" spans="1:6" ht="14.1" customHeight="1" x14ac:dyDescent="0.25">
      <c r="A853" s="93">
        <v>26111711</v>
      </c>
      <c r="B853" s="86" t="str">
        <f t="shared" ref="B853:B857" ca="1" si="534">IFERROR(INDEX(UNSPSCDes,MATCH(INDIRECT(ADDRESS(ROW(),COLUMN()-1,4)),UNSPSCCode,0)),"")</f>
        <v>Baterías de litio</v>
      </c>
      <c r="C853" s="87" t="s">
        <v>4736</v>
      </c>
      <c r="D853" s="87">
        <v>10</v>
      </c>
      <c r="E853" s="87">
        <v>315</v>
      </c>
      <c r="F853" s="87">
        <f t="shared" ref="F853:F857" si="535">+D853*E853</f>
        <v>3150</v>
      </c>
    </row>
    <row r="854" spans="1:6" ht="14.1" customHeight="1" x14ac:dyDescent="0.25">
      <c r="A854" s="93">
        <v>26111711</v>
      </c>
      <c r="B854" s="86" t="str">
        <f t="shared" ca="1" si="534"/>
        <v>Baterías de litio</v>
      </c>
      <c r="C854" s="87" t="s">
        <v>4736</v>
      </c>
      <c r="D854" s="87">
        <v>7</v>
      </c>
      <c r="E854" s="87">
        <v>216.3</v>
      </c>
      <c r="F854" s="87">
        <f t="shared" si="535"/>
        <v>1514.1000000000001</v>
      </c>
    </row>
    <row r="855" spans="1:6" ht="14.1" customHeight="1" x14ac:dyDescent="0.25">
      <c r="A855" s="93">
        <v>26111711</v>
      </c>
      <c r="B855" s="86" t="str">
        <f t="shared" ca="1" si="534"/>
        <v>Baterías de litio</v>
      </c>
      <c r="C855" s="87" t="s">
        <v>4736</v>
      </c>
      <c r="D855" s="87">
        <v>5</v>
      </c>
      <c r="E855" s="87">
        <v>180.6</v>
      </c>
      <c r="F855" s="87">
        <f t="shared" si="535"/>
        <v>903</v>
      </c>
    </row>
    <row r="856" spans="1:6" ht="14.1" customHeight="1" x14ac:dyDescent="0.25">
      <c r="A856" s="93">
        <v>26111711</v>
      </c>
      <c r="B856" s="86" t="str">
        <f t="shared" ca="1" si="534"/>
        <v>Baterías de litio</v>
      </c>
      <c r="C856" s="87" t="s">
        <v>4736</v>
      </c>
      <c r="D856" s="87">
        <v>5</v>
      </c>
      <c r="E856" s="87">
        <v>180.6</v>
      </c>
      <c r="F856" s="87">
        <f t="shared" si="535"/>
        <v>903</v>
      </c>
    </row>
    <row r="857" spans="1:6" ht="14.1" customHeight="1" x14ac:dyDescent="0.25">
      <c r="A857" s="93">
        <v>26111711</v>
      </c>
      <c r="B857" s="86" t="str">
        <f t="shared" ca="1" si="534"/>
        <v>Baterías de litio</v>
      </c>
      <c r="C857" s="87" t="s">
        <v>4736</v>
      </c>
      <c r="D857" s="87">
        <v>20</v>
      </c>
      <c r="E857" s="87">
        <v>203.7</v>
      </c>
      <c r="F857" s="87">
        <f t="shared" si="535"/>
        <v>4074</v>
      </c>
    </row>
    <row r="858" spans="1:6" ht="14.1" customHeight="1" x14ac:dyDescent="0.25">
      <c r="A858" s="93">
        <v>39121601</v>
      </c>
      <c r="B858" s="113" t="s">
        <v>991</v>
      </c>
      <c r="C858" s="87" t="s">
        <v>1449</v>
      </c>
      <c r="D858" s="87">
        <v>25</v>
      </c>
      <c r="E858" s="87">
        <v>367.5</v>
      </c>
      <c r="F858" s="87">
        <v>9187.5</v>
      </c>
    </row>
    <row r="859" spans="1:6" ht="14.1" customHeight="1" x14ac:dyDescent="0.25">
      <c r="A859" s="93">
        <v>31211904</v>
      </c>
      <c r="B859" s="113" t="s">
        <v>16354</v>
      </c>
      <c r="C859" s="87" t="s">
        <v>1449</v>
      </c>
      <c r="D859" s="87">
        <v>8</v>
      </c>
      <c r="E859" s="87">
        <v>84</v>
      </c>
      <c r="F859" s="87">
        <v>672</v>
      </c>
    </row>
    <row r="860" spans="1:6" ht="14.1" customHeight="1" x14ac:dyDescent="0.25">
      <c r="A860" s="93">
        <v>31211904</v>
      </c>
      <c r="B860" s="113" t="s">
        <v>16354</v>
      </c>
      <c r="C860" s="87" t="s">
        <v>1449</v>
      </c>
      <c r="D860" s="87">
        <v>8</v>
      </c>
      <c r="E860" s="87">
        <v>73.5</v>
      </c>
      <c r="F860" s="87">
        <v>588</v>
      </c>
    </row>
    <row r="861" spans="1:6" ht="14.1" customHeight="1" x14ac:dyDescent="0.25">
      <c r="A861" s="93">
        <v>43191603</v>
      </c>
      <c r="B861" s="113" t="s">
        <v>10895</v>
      </c>
      <c r="C861" s="87" t="s">
        <v>1449</v>
      </c>
      <c r="D861" s="87">
        <v>8</v>
      </c>
      <c r="E861" s="87">
        <v>52.5</v>
      </c>
      <c r="F861" s="87">
        <v>420</v>
      </c>
    </row>
    <row r="862" spans="1:6" ht="14.1" customHeight="1" x14ac:dyDescent="0.25">
      <c r="A862" s="93">
        <v>43211604</v>
      </c>
      <c r="B862" s="113" t="s">
        <v>18434</v>
      </c>
      <c r="C862" s="87" t="s">
        <v>1449</v>
      </c>
      <c r="D862" s="87">
        <v>8</v>
      </c>
      <c r="E862" s="87">
        <v>63</v>
      </c>
      <c r="F862" s="87">
        <v>504</v>
      </c>
    </row>
    <row r="863" spans="1:6" ht="14.1" customHeight="1" x14ac:dyDescent="0.25">
      <c r="A863" s="93">
        <v>32121501</v>
      </c>
      <c r="B863" s="113" t="s">
        <v>4252</v>
      </c>
      <c r="C863" s="87" t="s">
        <v>1449</v>
      </c>
      <c r="D863" s="87">
        <v>4</v>
      </c>
      <c r="E863" s="87">
        <v>262.5</v>
      </c>
      <c r="F863" s="87">
        <v>1050</v>
      </c>
    </row>
    <row r="864" spans="1:6" ht="14.1" customHeight="1" x14ac:dyDescent="0.25">
      <c r="A864" s="93">
        <v>32121501</v>
      </c>
      <c r="B864" s="113" t="s">
        <v>4252</v>
      </c>
      <c r="C864" s="87" t="s">
        <v>1449</v>
      </c>
      <c r="D864" s="87">
        <v>8</v>
      </c>
      <c r="E864" s="87">
        <v>194.25</v>
      </c>
      <c r="F864" s="87">
        <v>1554</v>
      </c>
    </row>
    <row r="865" spans="1:6" ht="14.1" customHeight="1" x14ac:dyDescent="0.25">
      <c r="A865" s="93">
        <v>32121501</v>
      </c>
      <c r="B865" s="113" t="s">
        <v>4252</v>
      </c>
      <c r="C865" s="87" t="s">
        <v>1449</v>
      </c>
      <c r="D865" s="87">
        <v>40</v>
      </c>
      <c r="E865" s="87">
        <v>220.5</v>
      </c>
      <c r="F865" s="87">
        <v>8820</v>
      </c>
    </row>
    <row r="866" spans="1:6" ht="14.1" customHeight="1" x14ac:dyDescent="0.25">
      <c r="A866" s="93">
        <v>32121501</v>
      </c>
      <c r="B866" s="113" t="s">
        <v>4252</v>
      </c>
      <c r="C866" s="87" t="s">
        <v>1449</v>
      </c>
      <c r="D866" s="87">
        <v>10</v>
      </c>
      <c r="E866" s="87">
        <v>250.27800000000002</v>
      </c>
      <c r="F866" s="87">
        <v>2502.7800000000002</v>
      </c>
    </row>
    <row r="867" spans="1:6" ht="14.1" customHeight="1" x14ac:dyDescent="0.25">
      <c r="A867" s="93">
        <v>32121501</v>
      </c>
      <c r="B867" s="113" t="s">
        <v>4252</v>
      </c>
      <c r="C867" s="87" t="s">
        <v>1449</v>
      </c>
      <c r="D867" s="87">
        <v>10</v>
      </c>
      <c r="E867" s="87">
        <v>272.58000000000004</v>
      </c>
      <c r="F867" s="87">
        <v>2725.8</v>
      </c>
    </row>
    <row r="868" spans="1:6" ht="14.1" customHeight="1" x14ac:dyDescent="0.25">
      <c r="A868" s="93">
        <v>32121501</v>
      </c>
      <c r="B868" s="113" t="s">
        <v>4252</v>
      </c>
      <c r="C868" s="87" t="s">
        <v>1449</v>
      </c>
      <c r="D868" s="87">
        <v>5</v>
      </c>
      <c r="E868" s="87">
        <v>330.75</v>
      </c>
      <c r="F868" s="87">
        <v>1653.75</v>
      </c>
    </row>
    <row r="869" spans="1:6" ht="14.1" customHeight="1" x14ac:dyDescent="0.25">
      <c r="A869" s="93">
        <v>32121501</v>
      </c>
      <c r="B869" s="113" t="s">
        <v>4252</v>
      </c>
      <c r="C869" s="87" t="s">
        <v>1449</v>
      </c>
      <c r="D869" s="87">
        <v>8</v>
      </c>
      <c r="E869" s="87">
        <v>330.75</v>
      </c>
      <c r="F869" s="87">
        <v>2646</v>
      </c>
    </row>
    <row r="870" spans="1:6" ht="14.1" customHeight="1" x14ac:dyDescent="0.25">
      <c r="A870" s="93">
        <v>32121501</v>
      </c>
      <c r="B870" s="113" t="s">
        <v>4252</v>
      </c>
      <c r="C870" s="87" t="s">
        <v>1449</v>
      </c>
      <c r="D870" s="87">
        <v>8</v>
      </c>
      <c r="E870" s="87">
        <v>563.745</v>
      </c>
      <c r="F870" s="87">
        <v>4509.96</v>
      </c>
    </row>
    <row r="871" spans="1:6" ht="14.1" customHeight="1" x14ac:dyDescent="0.25">
      <c r="A871" s="93">
        <v>32121502</v>
      </c>
      <c r="B871" s="113" t="s">
        <v>8591</v>
      </c>
      <c r="C871" s="87" t="s">
        <v>1449</v>
      </c>
      <c r="D871" s="87">
        <v>4</v>
      </c>
      <c r="E871" s="87">
        <v>236.25</v>
      </c>
      <c r="F871" s="87">
        <v>945</v>
      </c>
    </row>
    <row r="872" spans="1:6" ht="14.1" customHeight="1" x14ac:dyDescent="0.25">
      <c r="A872" s="93">
        <v>31201523</v>
      </c>
      <c r="B872" s="113" t="s">
        <v>15261</v>
      </c>
      <c r="C872" s="87" t="s">
        <v>1449</v>
      </c>
      <c r="D872" s="87">
        <v>4</v>
      </c>
      <c r="E872" s="87">
        <v>262.5</v>
      </c>
      <c r="F872" s="87">
        <v>1050</v>
      </c>
    </row>
    <row r="873" spans="1:6" ht="14.1" customHeight="1" x14ac:dyDescent="0.25">
      <c r="A873" s="94">
        <v>31201522</v>
      </c>
      <c r="B873" s="86" t="s">
        <v>10371</v>
      </c>
      <c r="C873" s="87" t="s">
        <v>1449</v>
      </c>
      <c r="D873" s="87">
        <v>8</v>
      </c>
      <c r="E873" s="87">
        <v>157.5</v>
      </c>
      <c r="F873" s="87">
        <v>1260</v>
      </c>
    </row>
    <row r="874" spans="1:6" ht="14.1" customHeight="1" x14ac:dyDescent="0.25">
      <c r="A874" s="94">
        <v>31201522</v>
      </c>
      <c r="B874" s="86" t="s">
        <v>10371</v>
      </c>
      <c r="C874" s="87" t="s">
        <v>1449</v>
      </c>
      <c r="D874" s="87">
        <v>8</v>
      </c>
      <c r="E874" s="87">
        <v>126</v>
      </c>
      <c r="F874" s="87">
        <v>1008</v>
      </c>
    </row>
    <row r="875" spans="1:6" ht="14.1" customHeight="1" x14ac:dyDescent="0.25">
      <c r="A875" s="93">
        <v>31201522</v>
      </c>
      <c r="B875" s="113" t="s">
        <v>10371</v>
      </c>
      <c r="C875" s="87" t="s">
        <v>1449</v>
      </c>
      <c r="D875" s="87">
        <v>20</v>
      </c>
      <c r="E875" s="87">
        <v>185.85</v>
      </c>
      <c r="F875" s="87">
        <v>3717</v>
      </c>
    </row>
    <row r="876" spans="1:6" ht="14.1" customHeight="1" x14ac:dyDescent="0.25">
      <c r="A876" s="93">
        <v>39121409</v>
      </c>
      <c r="B876" s="113" t="s">
        <v>9261</v>
      </c>
      <c r="C876" s="87" t="s">
        <v>1449</v>
      </c>
      <c r="D876" s="87">
        <v>15</v>
      </c>
      <c r="E876" s="87">
        <v>945</v>
      </c>
      <c r="F876" s="87">
        <v>14175</v>
      </c>
    </row>
    <row r="877" spans="1:6" ht="14.1" customHeight="1" x14ac:dyDescent="0.25">
      <c r="A877" s="93">
        <v>26121536</v>
      </c>
      <c r="B877" s="113" t="s">
        <v>4584</v>
      </c>
      <c r="C877" s="87" t="s">
        <v>1449</v>
      </c>
      <c r="D877" s="87">
        <v>3</v>
      </c>
      <c r="E877" s="87">
        <v>197.4</v>
      </c>
      <c r="F877" s="87">
        <v>592.20000000000005</v>
      </c>
    </row>
    <row r="878" spans="1:6" ht="14.1" customHeight="1" x14ac:dyDescent="0.25">
      <c r="A878" s="93">
        <v>41104210</v>
      </c>
      <c r="B878" s="113" t="s">
        <v>6726</v>
      </c>
      <c r="C878" s="87" t="s">
        <v>9560</v>
      </c>
      <c r="D878" s="87">
        <v>5</v>
      </c>
      <c r="E878" s="87">
        <v>288.75</v>
      </c>
      <c r="F878" s="87">
        <v>1443.75</v>
      </c>
    </row>
    <row r="879" spans="1:6" ht="14.1" customHeight="1" x14ac:dyDescent="0.25">
      <c r="A879" s="93">
        <v>60121234</v>
      </c>
      <c r="B879" s="113" t="s">
        <v>6380</v>
      </c>
      <c r="C879" s="87" t="s">
        <v>1449</v>
      </c>
      <c r="D879" s="87">
        <v>8</v>
      </c>
      <c r="E879" s="87">
        <v>105</v>
      </c>
      <c r="F879" s="87">
        <v>840</v>
      </c>
    </row>
    <row r="880" spans="1:6" ht="14.1" customHeight="1" x14ac:dyDescent="0.25">
      <c r="A880" s="93">
        <v>39121604</v>
      </c>
      <c r="B880" s="113" t="s">
        <v>12470</v>
      </c>
      <c r="C880" s="87" t="s">
        <v>1449</v>
      </c>
      <c r="D880" s="87">
        <v>8</v>
      </c>
      <c r="E880" s="87">
        <v>168</v>
      </c>
      <c r="F880" s="87">
        <v>1344</v>
      </c>
    </row>
    <row r="881" spans="1:6" ht="14.1" customHeight="1" x14ac:dyDescent="0.25">
      <c r="A881" s="93">
        <v>46181504</v>
      </c>
      <c r="B881" s="113" t="s">
        <v>13098</v>
      </c>
      <c r="C881" s="87" t="s">
        <v>1449</v>
      </c>
      <c r="D881" s="87">
        <v>75</v>
      </c>
      <c r="E881" s="87">
        <v>75.599999999999994</v>
      </c>
      <c r="F881" s="87">
        <v>5670</v>
      </c>
    </row>
    <row r="882" spans="1:6" ht="14.1" customHeight="1" x14ac:dyDescent="0.25">
      <c r="A882" s="93">
        <v>46181504</v>
      </c>
      <c r="B882" s="113" t="s">
        <v>13098</v>
      </c>
      <c r="C882" s="87" t="s">
        <v>1449</v>
      </c>
      <c r="D882" s="87">
        <v>8</v>
      </c>
      <c r="E882" s="87">
        <v>131.39699999999999</v>
      </c>
      <c r="F882" s="87">
        <v>1051.1759999999999</v>
      </c>
    </row>
    <row r="883" spans="1:6" ht="14.1" customHeight="1" x14ac:dyDescent="0.25">
      <c r="A883" s="93">
        <v>23153129</v>
      </c>
      <c r="B883" s="113" t="s">
        <v>13420</v>
      </c>
      <c r="C883" s="87" t="s">
        <v>9560</v>
      </c>
      <c r="D883" s="87">
        <v>2</v>
      </c>
      <c r="E883" s="87">
        <v>1053.1500000000001</v>
      </c>
      <c r="F883" s="87">
        <v>2106.3000000000002</v>
      </c>
    </row>
    <row r="884" spans="1:6" ht="14.1" customHeight="1" x14ac:dyDescent="0.25">
      <c r="A884" s="93">
        <v>41103311</v>
      </c>
      <c r="B884" s="113" t="s">
        <v>451</v>
      </c>
      <c r="C884" s="87" t="s">
        <v>1449</v>
      </c>
      <c r="D884" s="87">
        <v>5</v>
      </c>
      <c r="E884" s="87">
        <v>2625</v>
      </c>
      <c r="F884" s="87">
        <v>13125</v>
      </c>
    </row>
    <row r="885" spans="1:6" ht="14.1" customHeight="1" x14ac:dyDescent="0.25">
      <c r="A885" s="93">
        <v>86131502</v>
      </c>
      <c r="B885" s="113" t="s">
        <v>4100</v>
      </c>
      <c r="C885" s="87" t="s">
        <v>1449</v>
      </c>
      <c r="D885" s="87">
        <v>15</v>
      </c>
      <c r="E885" s="87">
        <v>6825</v>
      </c>
      <c r="F885" s="87">
        <v>102375</v>
      </c>
    </row>
    <row r="886" spans="1:6" ht="14.1" customHeight="1" x14ac:dyDescent="0.25">
      <c r="A886" s="93">
        <v>39121514</v>
      </c>
      <c r="B886" s="113" t="s">
        <v>4713</v>
      </c>
      <c r="C886" s="87" t="s">
        <v>1449</v>
      </c>
      <c r="D886" s="87">
        <v>8</v>
      </c>
      <c r="E886" s="87">
        <v>399</v>
      </c>
      <c r="F886" s="87">
        <v>3192</v>
      </c>
    </row>
    <row r="887" spans="1:6" ht="14.1" customHeight="1" x14ac:dyDescent="0.25">
      <c r="A887" s="93">
        <v>39121514</v>
      </c>
      <c r="B887" s="113" t="s">
        <v>4713</v>
      </c>
      <c r="C887" s="87" t="s">
        <v>1449</v>
      </c>
      <c r="D887" s="87">
        <v>1</v>
      </c>
      <c r="E887" s="87">
        <v>88641</v>
      </c>
      <c r="F887" s="87">
        <v>88641</v>
      </c>
    </row>
    <row r="888" spans="1:6" ht="14.1" customHeight="1" x14ac:dyDescent="0.25">
      <c r="A888" s="93">
        <v>31211906</v>
      </c>
      <c r="B888" s="113" t="s">
        <v>10527</v>
      </c>
      <c r="C888" s="87" t="s">
        <v>1449</v>
      </c>
      <c r="D888" s="87">
        <v>8</v>
      </c>
      <c r="E888" s="87">
        <v>105</v>
      </c>
      <c r="F888" s="87">
        <v>840</v>
      </c>
    </row>
    <row r="889" spans="1:6" ht="14.1" customHeight="1" x14ac:dyDescent="0.25">
      <c r="A889" s="93">
        <v>25174104</v>
      </c>
      <c r="B889" s="113" t="s">
        <v>4552</v>
      </c>
      <c r="C889" s="87" t="s">
        <v>1449</v>
      </c>
      <c r="D889" s="87">
        <v>250</v>
      </c>
      <c r="E889" s="87">
        <v>325.5</v>
      </c>
      <c r="F889" s="87">
        <v>81375</v>
      </c>
    </row>
    <row r="890" spans="1:6" ht="14.1" customHeight="1" x14ac:dyDescent="0.25">
      <c r="A890" s="93">
        <v>39121001</v>
      </c>
      <c r="B890" s="113" t="s">
        <v>5157</v>
      </c>
      <c r="C890" s="87" t="s">
        <v>1449</v>
      </c>
      <c r="D890" s="87">
        <v>8</v>
      </c>
      <c r="E890" s="87">
        <v>504</v>
      </c>
      <c r="F890" s="87">
        <v>4032</v>
      </c>
    </row>
    <row r="891" spans="1:6" ht="14.1" customHeight="1" x14ac:dyDescent="0.25">
      <c r="A891" s="93">
        <v>39121002</v>
      </c>
      <c r="B891" s="113" t="s">
        <v>16902</v>
      </c>
      <c r="C891" s="87" t="s">
        <v>1449</v>
      </c>
      <c r="D891" s="87">
        <v>75</v>
      </c>
      <c r="E891" s="87">
        <v>367.5</v>
      </c>
      <c r="F891" s="87">
        <v>27562.5</v>
      </c>
    </row>
    <row r="892" spans="1:6" ht="14.1" customHeight="1" x14ac:dyDescent="0.25">
      <c r="A892" s="93">
        <v>31231302</v>
      </c>
      <c r="B892" s="113" t="s">
        <v>11483</v>
      </c>
      <c r="C892" s="87" t="s">
        <v>1449</v>
      </c>
      <c r="D892" s="87">
        <v>4</v>
      </c>
      <c r="E892" s="87">
        <v>157.5</v>
      </c>
      <c r="F892" s="87">
        <v>630</v>
      </c>
    </row>
    <row r="893" spans="1:6" ht="14.1" customHeight="1" x14ac:dyDescent="0.25">
      <c r="A893" s="93">
        <v>31231302</v>
      </c>
      <c r="B893" s="113" t="s">
        <v>11483</v>
      </c>
      <c r="C893" s="87" t="s">
        <v>14109</v>
      </c>
      <c r="D893" s="87">
        <v>75</v>
      </c>
      <c r="E893" s="87">
        <v>121.8</v>
      </c>
      <c r="F893" s="87">
        <v>9135</v>
      </c>
    </row>
    <row r="894" spans="1:6" ht="14.1" customHeight="1" x14ac:dyDescent="0.25">
      <c r="A894" s="93">
        <v>31231302</v>
      </c>
      <c r="B894" s="113" t="s">
        <v>11483</v>
      </c>
      <c r="C894" s="87" t="s">
        <v>14109</v>
      </c>
      <c r="D894" s="87">
        <v>75</v>
      </c>
      <c r="E894" s="87">
        <v>37.799999999999997</v>
      </c>
      <c r="F894" s="87">
        <v>2835</v>
      </c>
    </row>
    <row r="895" spans="1:6" ht="14.1" customHeight="1" x14ac:dyDescent="0.25">
      <c r="A895" s="93">
        <v>31231302</v>
      </c>
      <c r="B895" s="113" t="s">
        <v>11483</v>
      </c>
      <c r="C895" s="87" t="s">
        <v>14109</v>
      </c>
      <c r="D895" s="87">
        <v>75</v>
      </c>
      <c r="E895" s="87">
        <v>110.57550000000001</v>
      </c>
      <c r="F895" s="87">
        <v>8293.1625000000004</v>
      </c>
    </row>
    <row r="896" spans="1:6" ht="14.1" customHeight="1" x14ac:dyDescent="0.25">
      <c r="A896" s="93">
        <v>31231302</v>
      </c>
      <c r="B896" s="113" t="s">
        <v>11483</v>
      </c>
      <c r="C896" s="87" t="s">
        <v>14109</v>
      </c>
      <c r="D896" s="87">
        <v>75</v>
      </c>
      <c r="E896" s="87">
        <v>71.400000000000006</v>
      </c>
      <c r="F896" s="87">
        <v>5355</v>
      </c>
    </row>
    <row r="897" spans="1:6" ht="14.1" customHeight="1" x14ac:dyDescent="0.25">
      <c r="A897" s="93">
        <v>31231302</v>
      </c>
      <c r="B897" s="113" t="s">
        <v>11483</v>
      </c>
      <c r="C897" s="87" t="s">
        <v>14109</v>
      </c>
      <c r="D897" s="87">
        <v>75</v>
      </c>
      <c r="E897" s="87">
        <v>129.15</v>
      </c>
      <c r="F897" s="87">
        <v>9686.25</v>
      </c>
    </row>
    <row r="898" spans="1:6" ht="14.1" customHeight="1" x14ac:dyDescent="0.25">
      <c r="A898" s="93">
        <v>24141705</v>
      </c>
      <c r="B898" s="113" t="s">
        <v>8234</v>
      </c>
      <c r="C898" s="87" t="s">
        <v>1449</v>
      </c>
      <c r="D898" s="87">
        <v>8</v>
      </c>
      <c r="E898" s="87">
        <v>36.75</v>
      </c>
      <c r="F898" s="87">
        <v>294</v>
      </c>
    </row>
    <row r="899" spans="1:6" ht="16.5" x14ac:dyDescent="0.25">
      <c r="A899" s="111"/>
      <c r="B899" s="110"/>
      <c r="C899" s="105"/>
      <c r="D899" s="5"/>
      <c r="E899" s="84" t="s">
        <v>12550</v>
      </c>
      <c r="F899" s="97">
        <f>SUM(Table3824[MONTO TOTAL ESTIMADO])</f>
        <v>510217.22849999997</v>
      </c>
    </row>
    <row r="901" spans="1:6" ht="14.1" customHeight="1" thickBot="1" x14ac:dyDescent="0.3"/>
    <row r="902" spans="1:6" ht="14.1" customHeight="1" thickBot="1" x14ac:dyDescent="0.3">
      <c r="A902" s="58" t="s">
        <v>16381</v>
      </c>
      <c r="B902" s="58" t="s">
        <v>161</v>
      </c>
      <c r="C902" s="58" t="s">
        <v>11724</v>
      </c>
      <c r="D902" s="58" t="s">
        <v>14377</v>
      </c>
      <c r="E902" s="58" t="s">
        <v>10962</v>
      </c>
      <c r="F902" s="58" t="s">
        <v>11095</v>
      </c>
    </row>
    <row r="903" spans="1:6" ht="14.1" customHeight="1" thickBot="1" x14ac:dyDescent="0.3">
      <c r="A903" s="60" t="s">
        <v>18842</v>
      </c>
      <c r="B903" s="60" t="s">
        <v>18843</v>
      </c>
      <c r="C903" s="60" t="s">
        <v>17796</v>
      </c>
      <c r="D903" s="60" t="s">
        <v>17481</v>
      </c>
      <c r="E903" s="60" t="s">
        <v>18862</v>
      </c>
      <c r="F903" s="60"/>
    </row>
    <row r="904" spans="1:6" ht="14.1" customHeight="1" thickBot="1" x14ac:dyDescent="0.3">
      <c r="A904" s="142" t="s">
        <v>14827</v>
      </c>
      <c r="B904" s="61" t="s">
        <v>8529</v>
      </c>
      <c r="C904" s="70">
        <v>45748</v>
      </c>
      <c r="D904" s="142" t="s">
        <v>9386</v>
      </c>
      <c r="E904" s="61" t="s">
        <v>13093</v>
      </c>
      <c r="F904" s="60"/>
    </row>
    <row r="905" spans="1:6" ht="14.1" customHeight="1" thickBot="1" x14ac:dyDescent="0.3">
      <c r="A905" s="143"/>
      <c r="B905" s="61" t="s">
        <v>1787</v>
      </c>
      <c r="C905" s="59">
        <f>IF(C904="","",IF(AND(MONTH(C904)&gt;=1,MONTH(C904)&lt;=3),1,IF(AND(MONTH(C904)&gt;=4,MONTH(C904)&lt;=6),2,IF(AND(MONTH(C904)&gt;=7,MONTH(C904)&lt;=9),3,4))))</f>
        <v>2</v>
      </c>
      <c r="D905" s="143"/>
      <c r="E905" s="61" t="s">
        <v>2418</v>
      </c>
      <c r="F905" s="60"/>
    </row>
    <row r="906" spans="1:6" ht="14.1" customHeight="1" thickBot="1" x14ac:dyDescent="0.3">
      <c r="A906" s="143"/>
      <c r="B906" s="61" t="s">
        <v>12942</v>
      </c>
      <c r="C906" s="70">
        <v>45755</v>
      </c>
      <c r="D906" s="143"/>
      <c r="E906" s="61" t="s">
        <v>3075</v>
      </c>
      <c r="F906" s="60"/>
    </row>
    <row r="907" spans="1:6" ht="14.1" customHeight="1" thickBot="1" x14ac:dyDescent="0.3">
      <c r="A907" s="143"/>
      <c r="B907" s="61" t="s">
        <v>1787</v>
      </c>
      <c r="C907" s="59">
        <f>IF(C906="","",IF(AND(MONTH(C906)&gt;=1,MONTH(C906)&lt;=3),1,IF(AND(MONTH(C906)&gt;=4,MONTH(C906)&lt;=6),2,IF(AND(MONTH(C906)&gt;=7,MONTH(C906)&lt;=9),3,4))))</f>
        <v>2</v>
      </c>
      <c r="D907" s="143"/>
      <c r="E907" s="61" t="s">
        <v>13192</v>
      </c>
      <c r="F907" s="60"/>
    </row>
    <row r="908" spans="1:6" ht="14.1" customHeight="1" thickBot="1" x14ac:dyDescent="0.25">
      <c r="A908" s="5"/>
      <c r="B908" s="5"/>
      <c r="C908" s="5"/>
      <c r="D908" s="5"/>
      <c r="E908" s="5"/>
      <c r="F908" s="5"/>
    </row>
    <row r="909" spans="1:6" ht="14.1" customHeight="1" x14ac:dyDescent="0.25">
      <c r="A909" s="77" t="s">
        <v>15734</v>
      </c>
      <c r="B909" s="77" t="s">
        <v>16145</v>
      </c>
      <c r="C909" s="77" t="s">
        <v>15640</v>
      </c>
      <c r="D909" s="77" t="s">
        <v>15250</v>
      </c>
      <c r="E909" s="77" t="s">
        <v>6933</v>
      </c>
      <c r="F909" s="77" t="s">
        <v>15279</v>
      </c>
    </row>
    <row r="910" spans="1:6" ht="14.1" customHeight="1" x14ac:dyDescent="0.25">
      <c r="A910" s="94">
        <v>26121609</v>
      </c>
      <c r="B910" s="113" t="s">
        <v>4455</v>
      </c>
      <c r="C910" s="87" t="s">
        <v>14109</v>
      </c>
      <c r="D910" s="87">
        <v>75</v>
      </c>
      <c r="E910" s="87">
        <v>157.5</v>
      </c>
      <c r="F910" s="87">
        <v>11812.5</v>
      </c>
    </row>
    <row r="911" spans="1:6" ht="14.1" customHeight="1" x14ac:dyDescent="0.25">
      <c r="A911" s="94">
        <v>43211507</v>
      </c>
      <c r="B911" s="113" t="s">
        <v>210</v>
      </c>
      <c r="C911" s="87" t="s">
        <v>1449</v>
      </c>
      <c r="D911" s="87">
        <v>2</v>
      </c>
      <c r="E911" s="87">
        <v>52500</v>
      </c>
      <c r="F911" s="87">
        <v>105000</v>
      </c>
    </row>
    <row r="912" spans="1:6" ht="14.1" customHeight="1" x14ac:dyDescent="0.25">
      <c r="A912" s="93">
        <v>39121409</v>
      </c>
      <c r="B912" s="113" t="s">
        <v>9261</v>
      </c>
      <c r="C912" s="87" t="s">
        <v>1449</v>
      </c>
      <c r="D912" s="87">
        <v>15</v>
      </c>
      <c r="E912" s="87">
        <v>945</v>
      </c>
      <c r="F912" s="87">
        <v>14175</v>
      </c>
    </row>
    <row r="913" spans="1:6" ht="14.1" customHeight="1" x14ac:dyDescent="0.25">
      <c r="A913" s="93">
        <v>26121536</v>
      </c>
      <c r="B913" s="113" t="s">
        <v>4584</v>
      </c>
      <c r="C913" s="87" t="s">
        <v>1449</v>
      </c>
      <c r="D913" s="87">
        <v>3</v>
      </c>
      <c r="E913" s="87">
        <v>197.4</v>
      </c>
      <c r="F913" s="87">
        <v>592.20000000000005</v>
      </c>
    </row>
    <row r="914" spans="1:6" ht="14.1" customHeight="1" x14ac:dyDescent="0.25">
      <c r="A914" s="93">
        <v>32101602</v>
      </c>
      <c r="B914" s="113" t="s">
        <v>9681</v>
      </c>
      <c r="C914" s="87" t="s">
        <v>1449</v>
      </c>
      <c r="D914" s="87">
        <v>5</v>
      </c>
      <c r="E914" s="87">
        <v>1995</v>
      </c>
      <c r="F914" s="87">
        <v>9975</v>
      </c>
    </row>
    <row r="915" spans="1:6" ht="14.1" customHeight="1" x14ac:dyDescent="0.25">
      <c r="A915" s="93">
        <v>46171612</v>
      </c>
      <c r="B915" s="113" t="s">
        <v>13582</v>
      </c>
      <c r="C915" s="87" t="s">
        <v>1449</v>
      </c>
      <c r="D915" s="87">
        <v>2</v>
      </c>
      <c r="E915" s="87">
        <v>8400</v>
      </c>
      <c r="F915" s="87">
        <v>16800</v>
      </c>
    </row>
    <row r="916" spans="1:6" ht="14.1" customHeight="1" x14ac:dyDescent="0.25">
      <c r="A916" s="93">
        <v>43222605</v>
      </c>
      <c r="B916" s="113" t="s">
        <v>1247</v>
      </c>
      <c r="C916" s="87" t="s">
        <v>1449</v>
      </c>
      <c r="D916" s="87">
        <v>5</v>
      </c>
      <c r="E916" s="87">
        <v>157.5</v>
      </c>
      <c r="F916" s="87">
        <v>787.5</v>
      </c>
    </row>
    <row r="917" spans="1:6" ht="14.1" customHeight="1" x14ac:dyDescent="0.25">
      <c r="A917" s="93">
        <v>39121549</v>
      </c>
      <c r="B917" s="113" t="s">
        <v>1249</v>
      </c>
      <c r="C917" s="87" t="s">
        <v>1449</v>
      </c>
      <c r="D917" s="87">
        <v>4</v>
      </c>
      <c r="E917" s="87">
        <v>472.5</v>
      </c>
      <c r="F917" s="87">
        <v>1890</v>
      </c>
    </row>
    <row r="918" spans="1:6" ht="16.5" x14ac:dyDescent="0.2">
      <c r="A918" s="5"/>
      <c r="B918" s="5"/>
      <c r="C918" s="5"/>
      <c r="D918" s="5"/>
      <c r="E918" s="84" t="s">
        <v>12550</v>
      </c>
      <c r="F918" s="97">
        <f>SUM(Table3925[MONTO TOTAL ESTIMADO])</f>
        <v>161032.20000000001</v>
      </c>
    </row>
    <row r="920" spans="1:6" ht="14.1" customHeight="1" thickBot="1" x14ac:dyDescent="0.3"/>
    <row r="921" spans="1:6" ht="14.1" customHeight="1" thickBot="1" x14ac:dyDescent="0.3">
      <c r="A921" s="58" t="s">
        <v>16381</v>
      </c>
      <c r="B921" s="58" t="s">
        <v>161</v>
      </c>
      <c r="C921" s="58" t="s">
        <v>11724</v>
      </c>
      <c r="D921" s="58" t="s">
        <v>14377</v>
      </c>
      <c r="E921" s="58" t="s">
        <v>10962</v>
      </c>
      <c r="F921" s="58" t="s">
        <v>11095</v>
      </c>
    </row>
    <row r="922" spans="1:6" ht="14.1" customHeight="1" thickBot="1" x14ac:dyDescent="0.3">
      <c r="A922" s="60" t="s">
        <v>18844</v>
      </c>
      <c r="B922" s="60" t="s">
        <v>18845</v>
      </c>
      <c r="C922" s="60" t="s">
        <v>6799</v>
      </c>
      <c r="D922" s="60" t="s">
        <v>10171</v>
      </c>
      <c r="E922" s="60" t="s">
        <v>18862</v>
      </c>
      <c r="F922" s="60"/>
    </row>
    <row r="923" spans="1:6" ht="14.1" customHeight="1" thickBot="1" x14ac:dyDescent="0.3">
      <c r="A923" s="142" t="s">
        <v>14827</v>
      </c>
      <c r="B923" s="61" t="s">
        <v>8529</v>
      </c>
      <c r="C923" s="70">
        <v>45748</v>
      </c>
      <c r="D923" s="142" t="s">
        <v>9386</v>
      </c>
      <c r="E923" s="61" t="s">
        <v>13093</v>
      </c>
      <c r="F923" s="60"/>
    </row>
    <row r="924" spans="1:6" ht="14.1" customHeight="1" thickBot="1" x14ac:dyDescent="0.3">
      <c r="A924" s="143"/>
      <c r="B924" s="61" t="s">
        <v>1787</v>
      </c>
      <c r="C924" s="59">
        <f>IF(C923="","",IF(AND(MONTH(C923)&gt;=1,MONTH(C923)&lt;=3),1,IF(AND(MONTH(C923)&gt;=4,MONTH(C923)&lt;=6),2,IF(AND(MONTH(C923)&gt;=7,MONTH(C923)&lt;=9),3,4))))</f>
        <v>2</v>
      </c>
      <c r="D924" s="143"/>
      <c r="E924" s="61" t="s">
        <v>2418</v>
      </c>
      <c r="F924" s="60"/>
    </row>
    <row r="925" spans="1:6" ht="14.1" customHeight="1" thickBot="1" x14ac:dyDescent="0.3">
      <c r="A925" s="143"/>
      <c r="B925" s="61" t="s">
        <v>12942</v>
      </c>
      <c r="C925" s="70">
        <v>45755</v>
      </c>
      <c r="D925" s="143"/>
      <c r="E925" s="61" t="s">
        <v>3075</v>
      </c>
      <c r="F925" s="60"/>
    </row>
    <row r="926" spans="1:6" ht="14.1" customHeight="1" thickBot="1" x14ac:dyDescent="0.3">
      <c r="A926" s="143"/>
      <c r="B926" s="61" t="s">
        <v>1787</v>
      </c>
      <c r="C926" s="59">
        <f>IF(C925="","",IF(AND(MONTH(C925)&gt;=1,MONTH(C925)&lt;=3),1,IF(AND(MONTH(C925)&gt;=4,MONTH(C925)&lt;=6),2,IF(AND(MONTH(C925)&gt;=7,MONTH(C925)&lt;=9),3,4))))</f>
        <v>2</v>
      </c>
      <c r="D926" s="143"/>
      <c r="E926" s="61" t="s">
        <v>13192</v>
      </c>
      <c r="F926" s="60"/>
    </row>
    <row r="927" spans="1:6" ht="14.1" customHeight="1" thickBot="1" x14ac:dyDescent="0.25">
      <c r="A927" s="5"/>
      <c r="B927" s="5"/>
      <c r="C927" s="5"/>
      <c r="D927" s="5"/>
      <c r="E927" s="5"/>
      <c r="F927" s="5"/>
    </row>
    <row r="928" spans="1:6" ht="14.1" customHeight="1" x14ac:dyDescent="0.25">
      <c r="A928" s="77" t="s">
        <v>15734</v>
      </c>
      <c r="B928" s="77" t="s">
        <v>16145</v>
      </c>
      <c r="C928" s="77" t="s">
        <v>15640</v>
      </c>
      <c r="D928" s="77" t="s">
        <v>15250</v>
      </c>
      <c r="E928" s="77" t="s">
        <v>6933</v>
      </c>
      <c r="F928" s="77" t="s">
        <v>15279</v>
      </c>
    </row>
    <row r="929" spans="1:6" ht="14.1" customHeight="1" x14ac:dyDescent="0.25">
      <c r="A929" s="93">
        <v>90101604</v>
      </c>
      <c r="B929" s="79" t="s">
        <v>16352</v>
      </c>
      <c r="C929" s="85" t="s">
        <v>1449</v>
      </c>
      <c r="D929" s="87">
        <v>3</v>
      </c>
      <c r="E929" s="87">
        <v>48300</v>
      </c>
      <c r="F929" s="87">
        <v>144900</v>
      </c>
    </row>
    <row r="930" spans="1:6" ht="14.1" customHeight="1" x14ac:dyDescent="0.25">
      <c r="A930" s="93">
        <v>93131608</v>
      </c>
      <c r="B930" s="79" t="s">
        <v>16797</v>
      </c>
      <c r="C930" s="85" t="s">
        <v>1449</v>
      </c>
      <c r="D930" s="87">
        <v>10</v>
      </c>
      <c r="E930" s="87">
        <v>577.5</v>
      </c>
      <c r="F930" s="87">
        <v>5775</v>
      </c>
    </row>
    <row r="931" spans="1:6" ht="14.1" customHeight="1" x14ac:dyDescent="0.25">
      <c r="A931" s="93">
        <v>93131608</v>
      </c>
      <c r="B931" s="79" t="s">
        <v>16797</v>
      </c>
      <c r="C931" s="85" t="s">
        <v>1449</v>
      </c>
      <c r="D931" s="87">
        <v>20</v>
      </c>
      <c r="E931" s="87">
        <v>682.5</v>
      </c>
      <c r="F931" s="87">
        <v>13650</v>
      </c>
    </row>
    <row r="932" spans="1:6" ht="14.1" customHeight="1" x14ac:dyDescent="0.25">
      <c r="A932" s="93">
        <v>93131608</v>
      </c>
      <c r="B932" s="79" t="s">
        <v>16797</v>
      </c>
      <c r="C932" s="85" t="s">
        <v>1449</v>
      </c>
      <c r="D932" s="87">
        <v>75</v>
      </c>
      <c r="E932" s="87">
        <v>525</v>
      </c>
      <c r="F932" s="87">
        <v>39375</v>
      </c>
    </row>
    <row r="933" spans="1:6" ht="14.1" customHeight="1" x14ac:dyDescent="0.25">
      <c r="A933" s="93">
        <v>93131608</v>
      </c>
      <c r="B933" s="79" t="s">
        <v>16797</v>
      </c>
      <c r="C933" s="85" t="s">
        <v>1449</v>
      </c>
      <c r="D933" s="87">
        <v>25</v>
      </c>
      <c r="E933" s="87">
        <v>504</v>
      </c>
      <c r="F933" s="87">
        <v>12600</v>
      </c>
    </row>
    <row r="934" spans="1:6" ht="16.5" x14ac:dyDescent="0.2">
      <c r="A934" s="5"/>
      <c r="B934" s="5"/>
      <c r="C934" s="5"/>
      <c r="D934" s="5"/>
      <c r="E934" s="84" t="s">
        <v>12550</v>
      </c>
      <c r="F934" s="101">
        <f>SUM(Table31127[MONTO TOTAL ESTIMADO])</f>
        <v>216300</v>
      </c>
    </row>
    <row r="936" spans="1:6" ht="14.1" customHeight="1" thickBot="1" x14ac:dyDescent="0.3"/>
    <row r="937" spans="1:6" ht="14.1" customHeight="1" thickBot="1" x14ac:dyDescent="0.3">
      <c r="A937" s="58" t="s">
        <v>16381</v>
      </c>
      <c r="B937" s="58" t="s">
        <v>161</v>
      </c>
      <c r="C937" s="58" t="s">
        <v>11724</v>
      </c>
      <c r="D937" s="58" t="s">
        <v>14377</v>
      </c>
      <c r="E937" s="58" t="s">
        <v>10962</v>
      </c>
      <c r="F937" s="58" t="s">
        <v>11095</v>
      </c>
    </row>
    <row r="938" spans="1:6" ht="14.1" customHeight="1" thickBot="1" x14ac:dyDescent="0.3">
      <c r="A938" s="60" t="s">
        <v>18846</v>
      </c>
      <c r="B938" s="60" t="s">
        <v>18847</v>
      </c>
      <c r="C938" s="60" t="s">
        <v>17796</v>
      </c>
      <c r="D938" s="60" t="s">
        <v>1876</v>
      </c>
      <c r="E938" s="60" t="s">
        <v>18862</v>
      </c>
      <c r="F938" s="60"/>
    </row>
    <row r="939" spans="1:6" ht="14.1" customHeight="1" thickBot="1" x14ac:dyDescent="0.3">
      <c r="A939" s="142" t="s">
        <v>14827</v>
      </c>
      <c r="B939" s="61" t="s">
        <v>8529</v>
      </c>
      <c r="C939" s="70">
        <v>45748</v>
      </c>
      <c r="D939" s="142" t="s">
        <v>9386</v>
      </c>
      <c r="E939" s="61" t="s">
        <v>13093</v>
      </c>
      <c r="F939" s="60"/>
    </row>
    <row r="940" spans="1:6" ht="14.1" customHeight="1" thickBot="1" x14ac:dyDescent="0.3">
      <c r="A940" s="143"/>
      <c r="B940" s="61" t="s">
        <v>1787</v>
      </c>
      <c r="C940" s="59">
        <f>IF(C939="","",IF(AND(MONTH(C939)&gt;=1,MONTH(C939)&lt;=3),1,IF(AND(MONTH(C939)&gt;=4,MONTH(C939)&lt;=6),2,IF(AND(MONTH(C939)&gt;=7,MONTH(C939)&lt;=9),3,4))))</f>
        <v>2</v>
      </c>
      <c r="D940" s="143"/>
      <c r="E940" s="61" t="s">
        <v>2418</v>
      </c>
      <c r="F940" s="60"/>
    </row>
    <row r="941" spans="1:6" ht="14.1" customHeight="1" thickBot="1" x14ac:dyDescent="0.3">
      <c r="A941" s="143"/>
      <c r="B941" s="61" t="s">
        <v>12942</v>
      </c>
      <c r="C941" s="70">
        <v>45755</v>
      </c>
      <c r="D941" s="143"/>
      <c r="E941" s="61" t="s">
        <v>3075</v>
      </c>
      <c r="F941" s="60"/>
    </row>
    <row r="942" spans="1:6" ht="14.1" customHeight="1" thickBot="1" x14ac:dyDescent="0.3">
      <c r="A942" s="143"/>
      <c r="B942" s="61" t="s">
        <v>1787</v>
      </c>
      <c r="C942" s="59">
        <f>IF(C941="","",IF(AND(MONTH(C941)&gt;=1,MONTH(C941)&lt;=3),1,IF(AND(MONTH(C941)&gt;=4,MONTH(C941)&lt;=6),2,IF(AND(MONTH(C941)&gt;=7,MONTH(C941)&lt;=9),3,4))))</f>
        <v>2</v>
      </c>
      <c r="D942" s="143"/>
      <c r="E942" s="61" t="s">
        <v>13192</v>
      </c>
      <c r="F942" s="60"/>
    </row>
    <row r="943" spans="1:6" ht="14.1" customHeight="1" thickBot="1" x14ac:dyDescent="0.25">
      <c r="A943" s="5"/>
      <c r="B943" s="5"/>
      <c r="C943" s="5"/>
      <c r="D943" s="5"/>
      <c r="E943" s="5"/>
      <c r="F943" s="5"/>
    </row>
    <row r="944" spans="1:6" ht="14.1" customHeight="1" x14ac:dyDescent="0.25">
      <c r="A944" s="77" t="s">
        <v>15734</v>
      </c>
      <c r="B944" s="77" t="s">
        <v>16145</v>
      </c>
      <c r="C944" s="77" t="s">
        <v>15640</v>
      </c>
      <c r="D944" s="77" t="s">
        <v>15250</v>
      </c>
      <c r="E944" s="77" t="s">
        <v>6933</v>
      </c>
      <c r="F944" s="77" t="s">
        <v>15279</v>
      </c>
    </row>
    <row r="945" spans="1:6" ht="14.1" customHeight="1" x14ac:dyDescent="0.25">
      <c r="A945" s="93">
        <v>51102205</v>
      </c>
      <c r="B945" s="86" t="s">
        <v>5150</v>
      </c>
      <c r="C945" s="87" t="s">
        <v>1449</v>
      </c>
      <c r="D945" s="103">
        <v>3</v>
      </c>
      <c r="E945" s="103">
        <v>157.5</v>
      </c>
      <c r="F945" s="103">
        <v>472.5</v>
      </c>
    </row>
    <row r="946" spans="1:6" ht="14.1" customHeight="1" x14ac:dyDescent="0.25">
      <c r="A946" s="93">
        <v>12352104</v>
      </c>
      <c r="B946" s="113" t="s">
        <v>17065</v>
      </c>
      <c r="C946" s="87" t="s">
        <v>9560</v>
      </c>
      <c r="D946" s="103">
        <v>5</v>
      </c>
      <c r="E946" s="103">
        <v>924</v>
      </c>
      <c r="F946" s="103">
        <v>4620</v>
      </c>
    </row>
    <row r="947" spans="1:6" ht="14.1" customHeight="1" x14ac:dyDescent="0.25">
      <c r="A947" s="93">
        <v>12352104</v>
      </c>
      <c r="B947" s="86" t="s">
        <v>17065</v>
      </c>
      <c r="C947" s="87" t="s">
        <v>1449</v>
      </c>
      <c r="D947" s="103">
        <v>4</v>
      </c>
      <c r="E947" s="103">
        <v>1575</v>
      </c>
      <c r="F947" s="103">
        <v>6300</v>
      </c>
    </row>
    <row r="948" spans="1:6" ht="14.1" customHeight="1" x14ac:dyDescent="0.25">
      <c r="A948" s="93">
        <v>12352104</v>
      </c>
      <c r="B948" s="86" t="s">
        <v>17065</v>
      </c>
      <c r="C948" s="87" t="s">
        <v>9560</v>
      </c>
      <c r="D948" s="103">
        <v>1</v>
      </c>
      <c r="E948" s="103">
        <v>84</v>
      </c>
      <c r="F948" s="103">
        <v>84</v>
      </c>
    </row>
    <row r="949" spans="1:6" ht="14.1" customHeight="1" x14ac:dyDescent="0.25">
      <c r="A949" s="93">
        <v>12352104</v>
      </c>
      <c r="B949" s="86" t="s">
        <v>17065</v>
      </c>
      <c r="C949" s="87" t="s">
        <v>9560</v>
      </c>
      <c r="D949" s="103">
        <v>1</v>
      </c>
      <c r="E949" s="103">
        <v>215.25</v>
      </c>
      <c r="F949" s="103">
        <v>215.25</v>
      </c>
    </row>
    <row r="950" spans="1:6" ht="14.1" customHeight="1" x14ac:dyDescent="0.25">
      <c r="A950" s="117">
        <v>12352104</v>
      </c>
      <c r="B950" s="86" t="s">
        <v>17065</v>
      </c>
      <c r="C950" s="119" t="s">
        <v>5508</v>
      </c>
      <c r="D950" s="103" t="s">
        <v>18912</v>
      </c>
      <c r="E950" s="103" t="s">
        <v>18865</v>
      </c>
      <c r="F950" s="112">
        <v>4250</v>
      </c>
    </row>
    <row r="951" spans="1:6" ht="14.1" customHeight="1" x14ac:dyDescent="0.25">
      <c r="A951" s="117">
        <v>12352104</v>
      </c>
      <c r="B951" s="86" t="s">
        <v>17065</v>
      </c>
      <c r="C951" s="119" t="s">
        <v>5508</v>
      </c>
      <c r="D951" s="103" t="s">
        <v>18937</v>
      </c>
      <c r="E951" s="103" t="s">
        <v>18866</v>
      </c>
      <c r="F951" s="112">
        <v>45750</v>
      </c>
    </row>
    <row r="952" spans="1:6" ht="14.1" customHeight="1" x14ac:dyDescent="0.25">
      <c r="A952" s="93">
        <v>12352209</v>
      </c>
      <c r="B952" s="86" t="s">
        <v>5003</v>
      </c>
      <c r="C952" s="87" t="s">
        <v>1449</v>
      </c>
      <c r="D952" s="103">
        <v>2</v>
      </c>
      <c r="E952" s="103">
        <v>262.5</v>
      </c>
      <c r="F952" s="103">
        <v>525</v>
      </c>
    </row>
    <row r="953" spans="1:6" ht="14.1" customHeight="1" x14ac:dyDescent="0.25">
      <c r="A953" s="93">
        <v>51171504</v>
      </c>
      <c r="B953" s="113" t="s">
        <v>6219</v>
      </c>
      <c r="C953" s="87" t="s">
        <v>1449</v>
      </c>
      <c r="D953" s="103">
        <v>8</v>
      </c>
      <c r="E953" s="103">
        <v>992.25</v>
      </c>
      <c r="F953" s="103">
        <v>7938</v>
      </c>
    </row>
    <row r="954" spans="1:6" ht="14.1" customHeight="1" x14ac:dyDescent="0.25">
      <c r="A954" s="93">
        <v>51102710</v>
      </c>
      <c r="B954" s="86" t="s">
        <v>2689</v>
      </c>
      <c r="C954" s="87" t="s">
        <v>9560</v>
      </c>
      <c r="D954" s="103">
        <v>4</v>
      </c>
      <c r="E954" s="103">
        <v>262.5</v>
      </c>
      <c r="F954" s="103">
        <v>1050</v>
      </c>
    </row>
    <row r="955" spans="1:6" ht="14.1" customHeight="1" x14ac:dyDescent="0.25">
      <c r="A955" s="93">
        <v>24122006</v>
      </c>
      <c r="B955" s="86" t="s">
        <v>15920</v>
      </c>
      <c r="C955" s="87" t="s">
        <v>16987</v>
      </c>
      <c r="D955" s="103">
        <v>4</v>
      </c>
      <c r="E955" s="103">
        <v>2625</v>
      </c>
      <c r="F955" s="103">
        <v>10500</v>
      </c>
    </row>
    <row r="956" spans="1:6" ht="14.1" customHeight="1" x14ac:dyDescent="0.25">
      <c r="A956" s="93">
        <v>51102705</v>
      </c>
      <c r="B956" s="86" t="s">
        <v>3562</v>
      </c>
      <c r="C956" s="87" t="s">
        <v>15635</v>
      </c>
      <c r="D956" s="103">
        <v>3</v>
      </c>
      <c r="E956" s="103">
        <v>1601.25</v>
      </c>
      <c r="F956" s="103">
        <v>4803.75</v>
      </c>
    </row>
    <row r="957" spans="1:6" ht="14.1" customHeight="1" x14ac:dyDescent="0.25">
      <c r="A957" s="93">
        <v>12352207</v>
      </c>
      <c r="B957" s="86" t="s">
        <v>710</v>
      </c>
      <c r="C957" s="87" t="s">
        <v>16987</v>
      </c>
      <c r="D957" s="103">
        <v>2</v>
      </c>
      <c r="E957" s="103">
        <v>3990</v>
      </c>
      <c r="F957" s="103">
        <v>7980</v>
      </c>
    </row>
    <row r="958" spans="1:6" ht="14.1" customHeight="1" x14ac:dyDescent="0.25">
      <c r="A958" s="93">
        <v>12352207</v>
      </c>
      <c r="B958" s="86" t="s">
        <v>710</v>
      </c>
      <c r="C958" s="87" t="s">
        <v>16987</v>
      </c>
      <c r="D958" s="103">
        <v>1</v>
      </c>
      <c r="E958" s="103">
        <v>4725</v>
      </c>
      <c r="F958" s="103">
        <v>4725</v>
      </c>
    </row>
    <row r="959" spans="1:6" ht="14.1" customHeight="1" x14ac:dyDescent="0.25">
      <c r="A959" s="93">
        <v>12352207</v>
      </c>
      <c r="B959" s="86" t="s">
        <v>710</v>
      </c>
      <c r="C959" s="87" t="s">
        <v>16987</v>
      </c>
      <c r="D959" s="103">
        <v>3</v>
      </c>
      <c r="E959" s="103">
        <v>3255</v>
      </c>
      <c r="F959" s="103">
        <v>9765</v>
      </c>
    </row>
    <row r="960" spans="1:6" ht="14.1" customHeight="1" x14ac:dyDescent="0.25">
      <c r="A960" s="93">
        <v>12352207</v>
      </c>
      <c r="B960" s="86" t="s">
        <v>710</v>
      </c>
      <c r="C960" s="87" t="s">
        <v>16987</v>
      </c>
      <c r="D960" s="103">
        <v>1</v>
      </c>
      <c r="E960" s="103">
        <v>1470</v>
      </c>
      <c r="F960" s="103">
        <v>1470</v>
      </c>
    </row>
    <row r="961" spans="1:6" ht="14.1" customHeight="1" x14ac:dyDescent="0.25">
      <c r="A961" s="93">
        <v>12352207</v>
      </c>
      <c r="B961" s="86" t="s">
        <v>710</v>
      </c>
      <c r="C961" s="87" t="s">
        <v>16987</v>
      </c>
      <c r="D961" s="103">
        <v>1</v>
      </c>
      <c r="E961" s="103">
        <v>1680</v>
      </c>
      <c r="F961" s="103">
        <v>1680</v>
      </c>
    </row>
    <row r="962" spans="1:6" ht="14.1" customHeight="1" x14ac:dyDescent="0.25">
      <c r="A962" s="93">
        <v>12352207</v>
      </c>
      <c r="B962" s="86" t="s">
        <v>710</v>
      </c>
      <c r="C962" s="87" t="s">
        <v>16987</v>
      </c>
      <c r="D962" s="103">
        <v>8</v>
      </c>
      <c r="E962" s="103">
        <v>1260</v>
      </c>
      <c r="F962" s="103">
        <v>10080</v>
      </c>
    </row>
    <row r="963" spans="1:6" ht="14.1" customHeight="1" x14ac:dyDescent="0.25">
      <c r="A963" s="93">
        <v>12352207</v>
      </c>
      <c r="B963" s="86" t="s">
        <v>710</v>
      </c>
      <c r="C963" s="87" t="s">
        <v>16987</v>
      </c>
      <c r="D963" s="103">
        <v>3</v>
      </c>
      <c r="E963" s="103">
        <v>1365</v>
      </c>
      <c r="F963" s="103">
        <v>4095</v>
      </c>
    </row>
    <row r="964" spans="1:6" ht="14.1" customHeight="1" x14ac:dyDescent="0.25">
      <c r="A964" s="93">
        <v>12352207</v>
      </c>
      <c r="B964" s="86" t="s">
        <v>710</v>
      </c>
      <c r="C964" s="87" t="s">
        <v>16987</v>
      </c>
      <c r="D964" s="103">
        <v>10</v>
      </c>
      <c r="E964" s="103">
        <v>1365</v>
      </c>
      <c r="F964" s="103">
        <v>13650</v>
      </c>
    </row>
    <row r="965" spans="1:6" ht="14.1" customHeight="1" x14ac:dyDescent="0.25">
      <c r="A965" s="93">
        <v>12352207</v>
      </c>
      <c r="B965" s="86" t="s">
        <v>710</v>
      </c>
      <c r="C965" s="87" t="s">
        <v>16987</v>
      </c>
      <c r="D965" s="103">
        <v>2</v>
      </c>
      <c r="E965" s="103">
        <v>1417.5</v>
      </c>
      <c r="F965" s="103">
        <v>2835</v>
      </c>
    </row>
    <row r="966" spans="1:6" ht="14.1" customHeight="1" x14ac:dyDescent="0.25">
      <c r="A966" s="117">
        <v>12352207</v>
      </c>
      <c r="B966" s="86" t="s">
        <v>710</v>
      </c>
      <c r="C966" s="119" t="s">
        <v>4293</v>
      </c>
      <c r="D966" s="103" t="s">
        <v>18925</v>
      </c>
      <c r="E966" s="103" t="s">
        <v>18932</v>
      </c>
      <c r="F966" s="103" t="s">
        <v>18932</v>
      </c>
    </row>
    <row r="967" spans="1:6" ht="14.1" customHeight="1" x14ac:dyDescent="0.25">
      <c r="A967" s="117">
        <v>12352207</v>
      </c>
      <c r="B967" s="86" t="s">
        <v>710</v>
      </c>
      <c r="C967" s="119" t="s">
        <v>4293</v>
      </c>
      <c r="D967" s="103" t="s">
        <v>18925</v>
      </c>
      <c r="E967" s="103" t="s">
        <v>18932</v>
      </c>
      <c r="F967" s="103" t="s">
        <v>18932</v>
      </c>
    </row>
    <row r="968" spans="1:6" ht="14.1" customHeight="1" x14ac:dyDescent="0.25">
      <c r="A968" s="117">
        <v>12352207</v>
      </c>
      <c r="B968" s="86" t="s">
        <v>710</v>
      </c>
      <c r="C968" s="119" t="s">
        <v>4293</v>
      </c>
      <c r="D968" s="103" t="s">
        <v>18936</v>
      </c>
      <c r="E968" s="103" t="s">
        <v>18933</v>
      </c>
      <c r="F968" s="112">
        <v>6328</v>
      </c>
    </row>
    <row r="969" spans="1:6" ht="14.1" customHeight="1" x14ac:dyDescent="0.25">
      <c r="A969" s="117">
        <v>12352207</v>
      </c>
      <c r="B969" s="86" t="s">
        <v>710</v>
      </c>
      <c r="C969" s="119" t="s">
        <v>4293</v>
      </c>
      <c r="D969" s="103" t="s">
        <v>18925</v>
      </c>
      <c r="E969" s="103" t="s">
        <v>18932</v>
      </c>
      <c r="F969" s="103" t="s">
        <v>18932</v>
      </c>
    </row>
    <row r="970" spans="1:6" ht="14.1" customHeight="1" x14ac:dyDescent="0.25">
      <c r="A970" s="117">
        <v>12352207</v>
      </c>
      <c r="B970" s="86" t="s">
        <v>710</v>
      </c>
      <c r="C970" s="119" t="s">
        <v>4293</v>
      </c>
      <c r="D970" s="103" t="s">
        <v>18925</v>
      </c>
      <c r="E970" s="103" t="s">
        <v>18932</v>
      </c>
      <c r="F970" s="103" t="s">
        <v>18932</v>
      </c>
    </row>
    <row r="971" spans="1:6" ht="14.1" customHeight="1" x14ac:dyDescent="0.25">
      <c r="A971" s="117">
        <v>12352207</v>
      </c>
      <c r="B971" s="86" t="s">
        <v>710</v>
      </c>
      <c r="C971" s="119" t="s">
        <v>4293</v>
      </c>
      <c r="D971" s="103" t="s">
        <v>18925</v>
      </c>
      <c r="E971" s="103" t="s">
        <v>18934</v>
      </c>
      <c r="F971" s="103" t="s">
        <v>18934</v>
      </c>
    </row>
    <row r="972" spans="1:6" ht="14.1" customHeight="1" x14ac:dyDescent="0.25">
      <c r="A972" s="117">
        <v>12352207</v>
      </c>
      <c r="B972" s="86" t="s">
        <v>710</v>
      </c>
      <c r="C972" s="87" t="s">
        <v>16987</v>
      </c>
      <c r="D972" s="103" t="s">
        <v>18936</v>
      </c>
      <c r="E972" s="103" t="s">
        <v>18935</v>
      </c>
      <c r="F972" s="112">
        <v>384</v>
      </c>
    </row>
    <row r="973" spans="1:6" ht="14.1" customHeight="1" x14ac:dyDescent="0.25">
      <c r="A973" s="117">
        <v>12352207</v>
      </c>
      <c r="B973" s="86" t="s">
        <v>710</v>
      </c>
      <c r="C973" s="87" t="s">
        <v>16987</v>
      </c>
      <c r="D973" s="103" t="s">
        <v>18936</v>
      </c>
      <c r="E973" s="103" t="s">
        <v>18935</v>
      </c>
      <c r="F973" s="112">
        <v>384</v>
      </c>
    </row>
    <row r="974" spans="1:6" ht="14.1" customHeight="1" x14ac:dyDescent="0.25">
      <c r="A974" s="117">
        <v>12352207</v>
      </c>
      <c r="B974" s="86" t="s">
        <v>710</v>
      </c>
      <c r="C974" s="87" t="s">
        <v>16987</v>
      </c>
      <c r="D974" s="103" t="s">
        <v>18936</v>
      </c>
      <c r="E974" s="103" t="s">
        <v>18935</v>
      </c>
      <c r="F974" s="112">
        <v>384</v>
      </c>
    </row>
    <row r="975" spans="1:6" ht="14.1" customHeight="1" x14ac:dyDescent="0.25">
      <c r="A975" s="117">
        <v>12352207</v>
      </c>
      <c r="B975" s="86" t="s">
        <v>710</v>
      </c>
      <c r="C975" s="87" t="s">
        <v>16987</v>
      </c>
      <c r="D975" s="103" t="s">
        <v>18936</v>
      </c>
      <c r="E975" s="103" t="s">
        <v>18935</v>
      </c>
      <c r="F975" s="112">
        <v>384</v>
      </c>
    </row>
    <row r="976" spans="1:6" ht="14.1" customHeight="1" x14ac:dyDescent="0.25">
      <c r="A976" s="117">
        <v>12352207</v>
      </c>
      <c r="B976" s="86" t="s">
        <v>710</v>
      </c>
      <c r="C976" s="87" t="s">
        <v>16987</v>
      </c>
      <c r="D976" s="103" t="s">
        <v>18936</v>
      </c>
      <c r="E976" s="103" t="s">
        <v>18935</v>
      </c>
      <c r="F976" s="112">
        <v>384</v>
      </c>
    </row>
    <row r="977" spans="1:6" ht="14.1" customHeight="1" x14ac:dyDescent="0.25">
      <c r="A977" s="117">
        <v>12352207</v>
      </c>
      <c r="B977" s="86" t="s">
        <v>710</v>
      </c>
      <c r="C977" s="87" t="s">
        <v>16987</v>
      </c>
      <c r="D977" s="103" t="s">
        <v>18936</v>
      </c>
      <c r="E977" s="103" t="s">
        <v>18935</v>
      </c>
      <c r="F977" s="112">
        <v>384</v>
      </c>
    </row>
    <row r="978" spans="1:6" ht="14.1" customHeight="1" x14ac:dyDescent="0.25">
      <c r="A978" s="117">
        <v>12352207</v>
      </c>
      <c r="B978" s="86" t="s">
        <v>710</v>
      </c>
      <c r="C978" s="87" t="s">
        <v>16987</v>
      </c>
      <c r="D978" s="103" t="s">
        <v>18936</v>
      </c>
      <c r="E978" s="103" t="s">
        <v>18935</v>
      </c>
      <c r="F978" s="112">
        <v>384</v>
      </c>
    </row>
    <row r="979" spans="1:6" ht="14.1" customHeight="1" x14ac:dyDescent="0.25">
      <c r="A979" s="117">
        <v>12352207</v>
      </c>
      <c r="B979" s="86" t="s">
        <v>710</v>
      </c>
      <c r="C979" s="87" t="s">
        <v>16987</v>
      </c>
      <c r="D979" s="103" t="s">
        <v>18936</v>
      </c>
      <c r="E979" s="103" t="s">
        <v>18935</v>
      </c>
      <c r="F979" s="112">
        <v>384</v>
      </c>
    </row>
    <row r="980" spans="1:6" ht="14.1" customHeight="1" x14ac:dyDescent="0.25">
      <c r="A980" s="117">
        <v>12352207</v>
      </c>
      <c r="B980" s="86" t="s">
        <v>710</v>
      </c>
      <c r="C980" s="87" t="s">
        <v>16987</v>
      </c>
      <c r="D980" s="103" t="s">
        <v>18936</v>
      </c>
      <c r="E980" s="103" t="s">
        <v>18935</v>
      </c>
      <c r="F980" s="112">
        <v>384</v>
      </c>
    </row>
    <row r="981" spans="1:6" ht="14.1" customHeight="1" x14ac:dyDescent="0.25">
      <c r="A981" s="117">
        <v>12352207</v>
      </c>
      <c r="B981" s="86" t="s">
        <v>710</v>
      </c>
      <c r="C981" s="87" t="s">
        <v>16987</v>
      </c>
      <c r="D981" s="103" t="s">
        <v>18936</v>
      </c>
      <c r="E981" s="103" t="s">
        <v>18935</v>
      </c>
      <c r="F981" s="112">
        <v>384</v>
      </c>
    </row>
    <row r="982" spans="1:6" ht="14.1" customHeight="1" x14ac:dyDescent="0.25">
      <c r="A982" s="117">
        <v>12352207</v>
      </c>
      <c r="B982" s="86" t="s">
        <v>710</v>
      </c>
      <c r="C982" s="87" t="s">
        <v>16987</v>
      </c>
      <c r="D982" s="103" t="s">
        <v>18936</v>
      </c>
      <c r="E982" s="103" t="s">
        <v>18935</v>
      </c>
      <c r="F982" s="112">
        <v>384</v>
      </c>
    </row>
    <row r="983" spans="1:6" ht="14.1" customHeight="1" x14ac:dyDescent="0.25">
      <c r="A983" s="117">
        <v>12352207</v>
      </c>
      <c r="B983" s="86" t="s">
        <v>710</v>
      </c>
      <c r="C983" s="87" t="s">
        <v>16987</v>
      </c>
      <c r="D983" s="103" t="s">
        <v>18936</v>
      </c>
      <c r="E983" s="103" t="s">
        <v>18935</v>
      </c>
      <c r="F983" s="112">
        <v>384</v>
      </c>
    </row>
    <row r="984" spans="1:6" ht="14.1" customHeight="1" x14ac:dyDescent="0.25">
      <c r="A984" s="117">
        <v>12352207</v>
      </c>
      <c r="B984" s="86" t="s">
        <v>710</v>
      </c>
      <c r="C984" s="87" t="s">
        <v>16987</v>
      </c>
      <c r="D984" s="103" t="s">
        <v>18936</v>
      </c>
      <c r="E984" s="103" t="s">
        <v>18935</v>
      </c>
      <c r="F984" s="112">
        <v>384</v>
      </c>
    </row>
    <row r="985" spans="1:6" ht="14.1" customHeight="1" x14ac:dyDescent="0.25">
      <c r="A985" s="117">
        <v>12352207</v>
      </c>
      <c r="B985" s="86" t="s">
        <v>710</v>
      </c>
      <c r="C985" s="87" t="s">
        <v>16987</v>
      </c>
      <c r="D985" s="103" t="s">
        <v>18936</v>
      </c>
      <c r="E985" s="103" t="s">
        <v>18935</v>
      </c>
      <c r="F985" s="112">
        <v>384</v>
      </c>
    </row>
    <row r="986" spans="1:6" ht="14.1" customHeight="1" x14ac:dyDescent="0.25">
      <c r="A986" s="117">
        <v>42141501</v>
      </c>
      <c r="B986" s="86" t="s">
        <v>17763</v>
      </c>
      <c r="C986" s="119" t="s">
        <v>4293</v>
      </c>
      <c r="D986" s="103" t="s">
        <v>18912</v>
      </c>
      <c r="E986" s="103" t="s">
        <v>18956</v>
      </c>
      <c r="F986" s="112">
        <v>1385</v>
      </c>
    </row>
    <row r="987" spans="1:6" ht="14.1" customHeight="1" x14ac:dyDescent="0.25">
      <c r="A987" s="117">
        <v>24112006</v>
      </c>
      <c r="B987" s="86" t="s">
        <v>12708</v>
      </c>
      <c r="C987" s="119" t="s">
        <v>4293</v>
      </c>
      <c r="D987" s="103" t="s">
        <v>18912</v>
      </c>
      <c r="E987" s="103" t="s">
        <v>35341</v>
      </c>
      <c r="F987" s="112">
        <v>1800</v>
      </c>
    </row>
    <row r="988" spans="1:6" ht="14.1" customHeight="1" x14ac:dyDescent="0.25">
      <c r="A988" s="93">
        <v>42181501</v>
      </c>
      <c r="B988" s="86" t="s">
        <v>2451</v>
      </c>
      <c r="C988" s="87" t="s">
        <v>16987</v>
      </c>
      <c r="D988" s="103">
        <v>3</v>
      </c>
      <c r="E988" s="103">
        <v>3150</v>
      </c>
      <c r="F988" s="103">
        <v>9450</v>
      </c>
    </row>
    <row r="989" spans="1:6" ht="14.1" customHeight="1" x14ac:dyDescent="0.25">
      <c r="A989" s="93">
        <v>44121605</v>
      </c>
      <c r="B989" s="86" t="s">
        <v>9602</v>
      </c>
      <c r="C989" s="87" t="s">
        <v>1449</v>
      </c>
      <c r="D989" s="103">
        <v>8</v>
      </c>
      <c r="E989" s="103">
        <v>126</v>
      </c>
      <c r="F989" s="103">
        <v>1008</v>
      </c>
    </row>
    <row r="990" spans="1:6" ht="14.1" customHeight="1" x14ac:dyDescent="0.25">
      <c r="A990" s="93">
        <v>44121605</v>
      </c>
      <c r="B990" s="86" t="s">
        <v>9602</v>
      </c>
      <c r="C990" s="87" t="s">
        <v>1449</v>
      </c>
      <c r="D990" s="103">
        <v>1</v>
      </c>
      <c r="E990" s="103">
        <v>1764</v>
      </c>
      <c r="F990" s="103">
        <v>1764</v>
      </c>
    </row>
    <row r="991" spans="1:6" ht="14.1" customHeight="1" x14ac:dyDescent="0.25">
      <c r="A991" s="93">
        <v>41104306</v>
      </c>
      <c r="B991" s="86" t="s">
        <v>10095</v>
      </c>
      <c r="C991" s="87" t="s">
        <v>1449</v>
      </c>
      <c r="D991" s="103">
        <v>5</v>
      </c>
      <c r="E991" s="103">
        <v>18740.400000000001</v>
      </c>
      <c r="F991" s="103">
        <v>93702</v>
      </c>
    </row>
    <row r="992" spans="1:6" ht="14.1" customHeight="1" x14ac:dyDescent="0.25">
      <c r="A992" s="93">
        <v>41104306</v>
      </c>
      <c r="B992" s="86" t="s">
        <v>10095</v>
      </c>
      <c r="C992" s="87" t="s">
        <v>1449</v>
      </c>
      <c r="D992" s="103">
        <v>5</v>
      </c>
      <c r="E992" s="103">
        <v>67.2</v>
      </c>
      <c r="F992" s="103">
        <v>336</v>
      </c>
    </row>
    <row r="993" spans="1:6" ht="14.1" customHeight="1" x14ac:dyDescent="0.25">
      <c r="A993" s="93">
        <v>41121806</v>
      </c>
      <c r="B993" s="86" t="s">
        <v>3765</v>
      </c>
      <c r="C993" s="87" t="s">
        <v>1449</v>
      </c>
      <c r="D993" s="103">
        <v>200</v>
      </c>
      <c r="E993" s="103">
        <v>15.75</v>
      </c>
      <c r="F993" s="103">
        <v>3150</v>
      </c>
    </row>
    <row r="994" spans="1:6" ht="14.1" customHeight="1" x14ac:dyDescent="0.25">
      <c r="A994" s="93">
        <v>41121806</v>
      </c>
      <c r="B994" s="86" t="s">
        <v>3765</v>
      </c>
      <c r="C994" s="87" t="s">
        <v>1449</v>
      </c>
      <c r="D994" s="103">
        <v>300</v>
      </c>
      <c r="E994" s="103">
        <v>47.25</v>
      </c>
      <c r="F994" s="103">
        <v>14175</v>
      </c>
    </row>
    <row r="995" spans="1:6" ht="14.1" customHeight="1" x14ac:dyDescent="0.25">
      <c r="A995" s="93">
        <v>41121806</v>
      </c>
      <c r="B995" s="86" t="s">
        <v>3765</v>
      </c>
      <c r="C995" s="87" t="s">
        <v>1449</v>
      </c>
      <c r="D995" s="103">
        <v>2</v>
      </c>
      <c r="E995" s="103">
        <v>4725</v>
      </c>
      <c r="F995" s="103">
        <v>9450</v>
      </c>
    </row>
    <row r="996" spans="1:6" ht="14.1" customHeight="1" x14ac:dyDescent="0.25">
      <c r="A996" s="93">
        <v>41121806</v>
      </c>
      <c r="B996" s="86" t="s">
        <v>3765</v>
      </c>
      <c r="C996" s="87" t="s">
        <v>16987</v>
      </c>
      <c r="D996" s="103">
        <v>3</v>
      </c>
      <c r="E996" s="103">
        <v>24698.204999999998</v>
      </c>
      <c r="F996" s="103">
        <v>74094.614999999991</v>
      </c>
    </row>
    <row r="997" spans="1:6" ht="14.1" customHeight="1" x14ac:dyDescent="0.25">
      <c r="A997" s="93">
        <v>41121806</v>
      </c>
      <c r="B997" s="86" t="s">
        <v>3765</v>
      </c>
      <c r="C997" s="87" t="s">
        <v>1449</v>
      </c>
      <c r="D997" s="103">
        <v>75</v>
      </c>
      <c r="E997" s="103">
        <v>4.2</v>
      </c>
      <c r="F997" s="103">
        <v>315</v>
      </c>
    </row>
    <row r="998" spans="1:6" ht="14.1" customHeight="1" x14ac:dyDescent="0.25">
      <c r="A998" s="117">
        <v>41121806</v>
      </c>
      <c r="B998" s="86" t="s">
        <v>3765</v>
      </c>
      <c r="C998" s="119" t="s">
        <v>5199</v>
      </c>
      <c r="D998" s="103" t="s">
        <v>18912</v>
      </c>
      <c r="E998" s="103" t="s">
        <v>18937</v>
      </c>
      <c r="F998" s="112">
        <v>1250</v>
      </c>
    </row>
    <row r="999" spans="1:6" ht="14.1" customHeight="1" x14ac:dyDescent="0.25">
      <c r="A999" s="117">
        <v>41121806</v>
      </c>
      <c r="B999" s="86" t="s">
        <v>3765</v>
      </c>
      <c r="C999" s="119" t="s">
        <v>5199</v>
      </c>
      <c r="D999" s="103" t="s">
        <v>18915</v>
      </c>
      <c r="E999" s="103" t="s">
        <v>18938</v>
      </c>
      <c r="F999" s="112">
        <v>28000</v>
      </c>
    </row>
    <row r="1000" spans="1:6" ht="14.1" customHeight="1" x14ac:dyDescent="0.25">
      <c r="A1000" s="117">
        <v>41121806</v>
      </c>
      <c r="B1000" s="86" t="s">
        <v>3765</v>
      </c>
      <c r="C1000" s="119" t="s">
        <v>5199</v>
      </c>
      <c r="D1000" s="103" t="s">
        <v>18912</v>
      </c>
      <c r="E1000" s="103" t="s">
        <v>18939</v>
      </c>
      <c r="F1000" s="112">
        <v>5500</v>
      </c>
    </row>
    <row r="1001" spans="1:6" ht="14.1" customHeight="1" x14ac:dyDescent="0.25">
      <c r="A1001" s="117">
        <v>41121806</v>
      </c>
      <c r="B1001" s="86" t="s">
        <v>3765</v>
      </c>
      <c r="C1001" s="119" t="s">
        <v>5199</v>
      </c>
      <c r="D1001" s="103" t="s">
        <v>18913</v>
      </c>
      <c r="E1001" s="103" t="s">
        <v>18938</v>
      </c>
      <c r="F1001" s="112">
        <v>4200</v>
      </c>
    </row>
    <row r="1002" spans="1:6" ht="14.1" customHeight="1" x14ac:dyDescent="0.25">
      <c r="A1002" s="117">
        <v>41121806</v>
      </c>
      <c r="B1002" s="86" t="s">
        <v>3765</v>
      </c>
      <c r="C1002" s="119" t="s">
        <v>5199</v>
      </c>
      <c r="D1002" s="103" t="s">
        <v>18913</v>
      </c>
      <c r="E1002" s="103" t="s">
        <v>18938</v>
      </c>
      <c r="F1002" s="112">
        <v>4200</v>
      </c>
    </row>
    <row r="1003" spans="1:6" ht="14.1" customHeight="1" x14ac:dyDescent="0.25">
      <c r="A1003" s="93">
        <v>41106212</v>
      </c>
      <c r="B1003" s="86" t="s">
        <v>4800</v>
      </c>
      <c r="C1003" s="87" t="s">
        <v>1449</v>
      </c>
      <c r="D1003" s="103">
        <v>80</v>
      </c>
      <c r="E1003" s="103">
        <v>99.75</v>
      </c>
      <c r="F1003" s="103">
        <v>7980</v>
      </c>
    </row>
    <row r="1004" spans="1:6" ht="14.1" customHeight="1" x14ac:dyDescent="0.25">
      <c r="A1004" s="93">
        <v>41106313</v>
      </c>
      <c r="B1004" s="86" t="s">
        <v>12905</v>
      </c>
      <c r="C1004" s="87" t="s">
        <v>1449</v>
      </c>
      <c r="D1004" s="103">
        <v>1</v>
      </c>
      <c r="E1004" s="103">
        <v>315000</v>
      </c>
      <c r="F1004" s="103">
        <v>315000</v>
      </c>
    </row>
    <row r="1005" spans="1:6" ht="14.1" customHeight="1" x14ac:dyDescent="0.25">
      <c r="A1005" s="93">
        <v>41106313</v>
      </c>
      <c r="B1005" s="86" t="s">
        <v>12905</v>
      </c>
      <c r="C1005" s="87" t="s">
        <v>1449</v>
      </c>
      <c r="D1005" s="103">
        <v>50</v>
      </c>
      <c r="E1005" s="103">
        <v>1883.7</v>
      </c>
      <c r="F1005" s="103">
        <v>94185</v>
      </c>
    </row>
    <row r="1006" spans="1:6" ht="14.1" customHeight="1" x14ac:dyDescent="0.25">
      <c r="A1006" s="93">
        <v>41106313</v>
      </c>
      <c r="B1006" s="86" t="s">
        <v>12905</v>
      </c>
      <c r="C1006" s="87" t="s">
        <v>1449</v>
      </c>
      <c r="D1006" s="103">
        <v>5</v>
      </c>
      <c r="E1006" s="103">
        <v>67.2</v>
      </c>
      <c r="F1006" s="103">
        <v>336</v>
      </c>
    </row>
    <row r="1007" spans="1:6" ht="14.1" customHeight="1" x14ac:dyDescent="0.25">
      <c r="A1007" s="93">
        <v>41106302</v>
      </c>
      <c r="B1007" s="86" t="s">
        <v>15240</v>
      </c>
      <c r="C1007" s="87" t="s">
        <v>1449</v>
      </c>
      <c r="D1007" s="103">
        <v>8</v>
      </c>
      <c r="E1007" s="103">
        <v>3091.2</v>
      </c>
      <c r="F1007" s="103">
        <v>24729.599999999999</v>
      </c>
    </row>
    <row r="1008" spans="1:6" ht="14.1" customHeight="1" x14ac:dyDescent="0.25">
      <c r="A1008" s="93">
        <v>41106302</v>
      </c>
      <c r="B1008" s="86" t="s">
        <v>15240</v>
      </c>
      <c r="C1008" s="87" t="s">
        <v>1449</v>
      </c>
      <c r="D1008" s="103">
        <v>3</v>
      </c>
      <c r="E1008" s="103">
        <v>5844.3</v>
      </c>
      <c r="F1008" s="103">
        <v>17532.900000000001</v>
      </c>
    </row>
    <row r="1009" spans="1:6" ht="14.1" customHeight="1" x14ac:dyDescent="0.25">
      <c r="A1009" s="93">
        <v>12161503</v>
      </c>
      <c r="B1009" s="86" t="s">
        <v>9490</v>
      </c>
      <c r="C1009" s="87" t="s">
        <v>1449</v>
      </c>
      <c r="D1009" s="103">
        <v>80</v>
      </c>
      <c r="E1009" s="103">
        <v>399</v>
      </c>
      <c r="F1009" s="103">
        <v>31920</v>
      </c>
    </row>
    <row r="1010" spans="1:6" ht="14.1" customHeight="1" x14ac:dyDescent="0.25">
      <c r="A1010" s="117">
        <v>12161503</v>
      </c>
      <c r="B1010" s="86" t="s">
        <v>9490</v>
      </c>
      <c r="C1010" s="119" t="s">
        <v>4293</v>
      </c>
      <c r="D1010" s="103" t="s">
        <v>18912</v>
      </c>
      <c r="E1010" s="103" t="s">
        <v>18870</v>
      </c>
      <c r="F1010" s="112">
        <v>7050</v>
      </c>
    </row>
    <row r="1011" spans="1:6" ht="14.1" customHeight="1" x14ac:dyDescent="0.25">
      <c r="A1011" s="117">
        <v>12161503</v>
      </c>
      <c r="B1011" s="86" t="s">
        <v>9490</v>
      </c>
      <c r="C1011" s="119" t="s">
        <v>4293</v>
      </c>
      <c r="D1011" s="103" t="s">
        <v>18912</v>
      </c>
      <c r="E1011" s="103" t="s">
        <v>18871</v>
      </c>
      <c r="F1011" s="112">
        <v>6700</v>
      </c>
    </row>
    <row r="1012" spans="1:6" ht="14.1" customHeight="1" x14ac:dyDescent="0.25">
      <c r="A1012" s="117">
        <v>12161503</v>
      </c>
      <c r="B1012" s="86" t="s">
        <v>9490</v>
      </c>
      <c r="C1012" s="119" t="s">
        <v>4293</v>
      </c>
      <c r="D1012" s="103" t="s">
        <v>18912</v>
      </c>
      <c r="E1012" s="103" t="s">
        <v>18872</v>
      </c>
      <c r="F1012" s="112">
        <v>34750</v>
      </c>
    </row>
    <row r="1013" spans="1:6" ht="14.1" customHeight="1" x14ac:dyDescent="0.25">
      <c r="A1013" s="117">
        <v>12161503</v>
      </c>
      <c r="B1013" s="86" t="s">
        <v>9490</v>
      </c>
      <c r="C1013" s="119" t="s">
        <v>4293</v>
      </c>
      <c r="D1013" s="103" t="s">
        <v>18912</v>
      </c>
      <c r="E1013" s="103" t="s">
        <v>18873</v>
      </c>
      <c r="F1013" s="112" t="s">
        <v>18918</v>
      </c>
    </row>
    <row r="1014" spans="1:6" ht="14.1" customHeight="1" x14ac:dyDescent="0.25">
      <c r="A1014" s="117">
        <v>12161503</v>
      </c>
      <c r="B1014" s="86" t="s">
        <v>9490</v>
      </c>
      <c r="C1014" s="119" t="s">
        <v>4293</v>
      </c>
      <c r="D1014" s="103" t="s">
        <v>18912</v>
      </c>
      <c r="E1014" s="103" t="s">
        <v>18873</v>
      </c>
      <c r="F1014" s="112" t="s">
        <v>18918</v>
      </c>
    </row>
    <row r="1015" spans="1:6" ht="14.1" customHeight="1" x14ac:dyDescent="0.25">
      <c r="A1015" s="117">
        <v>12161503</v>
      </c>
      <c r="B1015" s="86" t="s">
        <v>9490</v>
      </c>
      <c r="C1015" s="119" t="s">
        <v>4293</v>
      </c>
      <c r="D1015" s="103" t="s">
        <v>18912</v>
      </c>
      <c r="E1015" s="103" t="s">
        <v>18874</v>
      </c>
      <c r="F1015" s="112">
        <v>62720</v>
      </c>
    </row>
    <row r="1016" spans="1:6" ht="14.1" customHeight="1" x14ac:dyDescent="0.25">
      <c r="A1016" s="117">
        <v>12161503</v>
      </c>
      <c r="B1016" s="86" t="s">
        <v>9490</v>
      </c>
      <c r="C1016" s="119" t="s">
        <v>4293</v>
      </c>
      <c r="D1016" s="103" t="s">
        <v>18913</v>
      </c>
      <c r="E1016" s="103" t="s">
        <v>18875</v>
      </c>
      <c r="F1016" s="112">
        <v>25077</v>
      </c>
    </row>
    <row r="1017" spans="1:6" ht="14.1" customHeight="1" x14ac:dyDescent="0.25">
      <c r="A1017" s="117">
        <v>12161503</v>
      </c>
      <c r="B1017" s="86" t="s">
        <v>9490</v>
      </c>
      <c r="C1017" s="119" t="s">
        <v>4293</v>
      </c>
      <c r="D1017" s="103" t="s">
        <v>18912</v>
      </c>
      <c r="E1017" s="103" t="s">
        <v>18876</v>
      </c>
      <c r="F1017" s="112" t="s">
        <v>18921</v>
      </c>
    </row>
    <row r="1018" spans="1:6" ht="14.1" customHeight="1" x14ac:dyDescent="0.25">
      <c r="A1018" s="117">
        <v>12161503</v>
      </c>
      <c r="B1018" s="86" t="s">
        <v>9490</v>
      </c>
      <c r="C1018" s="119" t="s">
        <v>4293</v>
      </c>
      <c r="D1018" s="103" t="s">
        <v>18912</v>
      </c>
      <c r="E1018" s="103" t="s">
        <v>18877</v>
      </c>
      <c r="F1018" s="112" t="s">
        <v>18922</v>
      </c>
    </row>
    <row r="1019" spans="1:6" ht="14.1" customHeight="1" x14ac:dyDescent="0.25">
      <c r="A1019" s="117">
        <v>12161503</v>
      </c>
      <c r="B1019" s="86" t="s">
        <v>9490</v>
      </c>
      <c r="C1019" s="119" t="s">
        <v>4293</v>
      </c>
      <c r="D1019" s="103" t="s">
        <v>18912</v>
      </c>
      <c r="E1019" s="103" t="s">
        <v>18878</v>
      </c>
      <c r="F1019" s="112">
        <v>192600</v>
      </c>
    </row>
    <row r="1020" spans="1:6" ht="14.1" customHeight="1" x14ac:dyDescent="0.25">
      <c r="A1020" s="117">
        <v>12161503</v>
      </c>
      <c r="B1020" s="86" t="s">
        <v>9490</v>
      </c>
      <c r="C1020" s="119" t="s">
        <v>4293</v>
      </c>
      <c r="D1020" s="103" t="s">
        <v>18913</v>
      </c>
      <c r="E1020" s="103" t="s">
        <v>18879</v>
      </c>
      <c r="F1020" s="112">
        <v>14520</v>
      </c>
    </row>
    <row r="1021" spans="1:6" ht="14.1" customHeight="1" x14ac:dyDescent="0.25">
      <c r="A1021" s="117">
        <v>12161503</v>
      </c>
      <c r="B1021" s="86" t="s">
        <v>9490</v>
      </c>
      <c r="C1021" s="119" t="s">
        <v>4293</v>
      </c>
      <c r="D1021" s="103" t="s">
        <v>18913</v>
      </c>
      <c r="E1021" s="103" t="s">
        <v>18879</v>
      </c>
      <c r="F1021" s="112">
        <v>14520</v>
      </c>
    </row>
    <row r="1022" spans="1:6" ht="14.1" customHeight="1" x14ac:dyDescent="0.25">
      <c r="A1022" s="117">
        <v>12161503</v>
      </c>
      <c r="B1022" s="86" t="s">
        <v>9490</v>
      </c>
      <c r="C1022" s="119" t="s">
        <v>4293</v>
      </c>
      <c r="D1022" s="103" t="s">
        <v>18913</v>
      </c>
      <c r="E1022" s="103" t="s">
        <v>18880</v>
      </c>
      <c r="F1022" s="112" t="s">
        <v>18920</v>
      </c>
    </row>
    <row r="1023" spans="1:6" ht="14.1" customHeight="1" x14ac:dyDescent="0.25">
      <c r="A1023" s="117">
        <v>12161503</v>
      </c>
      <c r="B1023" s="86" t="s">
        <v>9490</v>
      </c>
      <c r="C1023" s="119" t="s">
        <v>4293</v>
      </c>
      <c r="D1023" s="103" t="s">
        <v>18913</v>
      </c>
      <c r="E1023" s="103" t="s">
        <v>18881</v>
      </c>
      <c r="F1023" s="112">
        <v>18036</v>
      </c>
    </row>
    <row r="1024" spans="1:6" ht="14.1" customHeight="1" x14ac:dyDescent="0.25">
      <c r="A1024" s="117">
        <v>12161503</v>
      </c>
      <c r="B1024" s="86" t="s">
        <v>9490</v>
      </c>
      <c r="C1024" s="119" t="s">
        <v>4293</v>
      </c>
      <c r="D1024" s="103" t="s">
        <v>18913</v>
      </c>
      <c r="E1024" s="103" t="s">
        <v>18881</v>
      </c>
      <c r="F1024" s="112">
        <v>18036</v>
      </c>
    </row>
    <row r="1025" spans="1:6" ht="14.1" customHeight="1" x14ac:dyDescent="0.25">
      <c r="A1025" s="117">
        <v>12161503</v>
      </c>
      <c r="B1025" s="86" t="s">
        <v>9490</v>
      </c>
      <c r="C1025" s="119" t="s">
        <v>4293</v>
      </c>
      <c r="D1025" s="103" t="s">
        <v>18914</v>
      </c>
      <c r="E1025" s="103" t="s">
        <v>18882</v>
      </c>
      <c r="F1025" s="112">
        <v>17884</v>
      </c>
    </row>
    <row r="1026" spans="1:6" ht="14.1" customHeight="1" x14ac:dyDescent="0.25">
      <c r="A1026" s="117">
        <v>12161503</v>
      </c>
      <c r="B1026" s="86" t="s">
        <v>9490</v>
      </c>
      <c r="C1026" s="119" t="s">
        <v>4293</v>
      </c>
      <c r="D1026" s="103" t="s">
        <v>18912</v>
      </c>
      <c r="E1026" s="103" t="s">
        <v>18883</v>
      </c>
      <c r="F1026" s="112">
        <v>25200</v>
      </c>
    </row>
    <row r="1027" spans="1:6" ht="14.1" customHeight="1" x14ac:dyDescent="0.25">
      <c r="A1027" s="117">
        <v>12161503</v>
      </c>
      <c r="B1027" s="86" t="s">
        <v>9490</v>
      </c>
      <c r="C1027" s="119" t="s">
        <v>4293</v>
      </c>
      <c r="D1027" s="103" t="s">
        <v>18913</v>
      </c>
      <c r="E1027" s="103" t="s">
        <v>18884</v>
      </c>
      <c r="F1027" s="112">
        <v>10704</v>
      </c>
    </row>
    <row r="1028" spans="1:6" ht="14.1" customHeight="1" x14ac:dyDescent="0.25">
      <c r="A1028" s="117">
        <v>12161503</v>
      </c>
      <c r="B1028" s="86" t="s">
        <v>9490</v>
      </c>
      <c r="C1028" s="119" t="s">
        <v>4293</v>
      </c>
      <c r="D1028" s="103" t="s">
        <v>18913</v>
      </c>
      <c r="E1028" s="103" t="s">
        <v>18885</v>
      </c>
      <c r="F1028" s="112">
        <v>3747</v>
      </c>
    </row>
    <row r="1029" spans="1:6" ht="14.1" customHeight="1" x14ac:dyDescent="0.25">
      <c r="A1029" s="117">
        <v>12161503</v>
      </c>
      <c r="B1029" s="86" t="s">
        <v>9490</v>
      </c>
      <c r="C1029" s="119" t="s">
        <v>4293</v>
      </c>
      <c r="D1029" s="103" t="s">
        <v>18913</v>
      </c>
      <c r="E1029" s="103" t="s">
        <v>18886</v>
      </c>
      <c r="F1029" s="112">
        <v>32850</v>
      </c>
    </row>
    <row r="1030" spans="1:6" ht="14.1" customHeight="1" x14ac:dyDescent="0.25">
      <c r="A1030" s="117">
        <v>12161503</v>
      </c>
      <c r="B1030" s="86" t="s">
        <v>9490</v>
      </c>
      <c r="C1030" s="119" t="s">
        <v>4293</v>
      </c>
      <c r="D1030" s="103" t="s">
        <v>18914</v>
      </c>
      <c r="E1030" s="103" t="s">
        <v>18887</v>
      </c>
      <c r="F1030" s="112">
        <v>92000</v>
      </c>
    </row>
    <row r="1031" spans="1:6" ht="14.1" customHeight="1" x14ac:dyDescent="0.25">
      <c r="A1031" s="117">
        <v>12161503</v>
      </c>
      <c r="B1031" s="86" t="s">
        <v>9490</v>
      </c>
      <c r="C1031" s="119" t="s">
        <v>4293</v>
      </c>
      <c r="D1031" s="103" t="s">
        <v>18913</v>
      </c>
      <c r="E1031" s="103" t="s">
        <v>18888</v>
      </c>
      <c r="F1031" s="112" t="s">
        <v>18923</v>
      </c>
    </row>
    <row r="1032" spans="1:6" ht="14.1" customHeight="1" x14ac:dyDescent="0.25">
      <c r="A1032" s="117">
        <v>12161503</v>
      </c>
      <c r="B1032" s="86" t="s">
        <v>9490</v>
      </c>
      <c r="C1032" s="119" t="s">
        <v>4293</v>
      </c>
      <c r="D1032" s="103" t="s">
        <v>18913</v>
      </c>
      <c r="E1032" s="103" t="s">
        <v>18889</v>
      </c>
      <c r="F1032" s="112" t="s">
        <v>18952</v>
      </c>
    </row>
    <row r="1033" spans="1:6" ht="14.1" customHeight="1" x14ac:dyDescent="0.25">
      <c r="A1033" s="117">
        <v>12161503</v>
      </c>
      <c r="B1033" s="86" t="s">
        <v>9490</v>
      </c>
      <c r="C1033" s="119" t="s">
        <v>4293</v>
      </c>
      <c r="D1033" s="103" t="s">
        <v>18913</v>
      </c>
      <c r="E1033" s="103" t="s">
        <v>18890</v>
      </c>
      <c r="F1033" s="112">
        <v>29100</v>
      </c>
    </row>
    <row r="1034" spans="1:6" ht="14.1" customHeight="1" x14ac:dyDescent="0.25">
      <c r="A1034" s="117">
        <v>12161503</v>
      </c>
      <c r="B1034" s="86" t="s">
        <v>9490</v>
      </c>
      <c r="C1034" s="119" t="s">
        <v>4293</v>
      </c>
      <c r="D1034" s="103" t="s">
        <v>18913</v>
      </c>
      <c r="E1034" s="103" t="s">
        <v>18891</v>
      </c>
      <c r="F1034" s="112">
        <v>3549</v>
      </c>
    </row>
    <row r="1035" spans="1:6" ht="14.1" customHeight="1" x14ac:dyDescent="0.25">
      <c r="A1035" s="117">
        <v>12161503</v>
      </c>
      <c r="B1035" s="86" t="s">
        <v>9490</v>
      </c>
      <c r="C1035" s="119" t="s">
        <v>4293</v>
      </c>
      <c r="D1035" s="103" t="s">
        <v>18912</v>
      </c>
      <c r="E1035" s="103" t="s">
        <v>18892</v>
      </c>
      <c r="F1035" s="112">
        <v>18240</v>
      </c>
    </row>
    <row r="1036" spans="1:6" ht="14.1" customHeight="1" x14ac:dyDescent="0.25">
      <c r="A1036" s="117">
        <v>12161503</v>
      </c>
      <c r="B1036" s="86" t="s">
        <v>9490</v>
      </c>
      <c r="C1036" s="119" t="s">
        <v>4293</v>
      </c>
      <c r="D1036" s="103" t="s">
        <v>18915</v>
      </c>
      <c r="E1036" s="103" t="s">
        <v>18893</v>
      </c>
      <c r="F1036" s="112">
        <v>59000</v>
      </c>
    </row>
    <row r="1037" spans="1:6" ht="14.1" customHeight="1" x14ac:dyDescent="0.25">
      <c r="A1037" s="117">
        <v>12161503</v>
      </c>
      <c r="B1037" s="86" t="s">
        <v>9490</v>
      </c>
      <c r="C1037" s="119" t="s">
        <v>4293</v>
      </c>
      <c r="D1037" s="103" t="s">
        <v>18916</v>
      </c>
      <c r="E1037" s="103" t="s">
        <v>18894</v>
      </c>
      <c r="F1037" s="112">
        <v>75000</v>
      </c>
    </row>
    <row r="1038" spans="1:6" ht="14.1" customHeight="1" x14ac:dyDescent="0.25">
      <c r="A1038" s="117">
        <v>12161503</v>
      </c>
      <c r="B1038" s="86" t="s">
        <v>9490</v>
      </c>
      <c r="C1038" s="119" t="s">
        <v>4293</v>
      </c>
      <c r="D1038" s="103" t="s">
        <v>18917</v>
      </c>
      <c r="E1038" s="103" t="s">
        <v>18895</v>
      </c>
      <c r="F1038" s="112">
        <v>87500</v>
      </c>
    </row>
    <row r="1039" spans="1:6" ht="14.1" customHeight="1" x14ac:dyDescent="0.25">
      <c r="A1039" s="93">
        <v>41116126</v>
      </c>
      <c r="B1039" s="86" t="s">
        <v>14405</v>
      </c>
      <c r="C1039" s="87" t="s">
        <v>1449</v>
      </c>
      <c r="D1039" s="103">
        <v>2</v>
      </c>
      <c r="E1039" s="103">
        <v>8400</v>
      </c>
      <c r="F1039" s="103">
        <f t="shared" ref="F1039:F1040" si="536">+D1039*E1039</f>
        <v>16800</v>
      </c>
    </row>
    <row r="1040" spans="1:6" ht="14.1" customHeight="1" x14ac:dyDescent="0.25">
      <c r="A1040" s="93">
        <v>41116126</v>
      </c>
      <c r="B1040" s="86" t="s">
        <v>14405</v>
      </c>
      <c r="C1040" s="87" t="s">
        <v>1449</v>
      </c>
      <c r="D1040" s="103">
        <v>1</v>
      </c>
      <c r="E1040" s="103">
        <v>12744.9</v>
      </c>
      <c r="F1040" s="103">
        <f t="shared" si="536"/>
        <v>12744.9</v>
      </c>
    </row>
    <row r="1041" spans="1:6" ht="14.1" customHeight="1" x14ac:dyDescent="0.25">
      <c r="A1041" s="117">
        <v>41116126</v>
      </c>
      <c r="B1041" s="86" t="s">
        <v>14405</v>
      </c>
      <c r="C1041" s="119" t="s">
        <v>5199</v>
      </c>
      <c r="D1041" s="103" t="s">
        <v>18925</v>
      </c>
      <c r="E1041" s="103" t="s">
        <v>18896</v>
      </c>
      <c r="F1041" s="103" t="s">
        <v>18896</v>
      </c>
    </row>
    <row r="1042" spans="1:6" ht="14.1" customHeight="1" x14ac:dyDescent="0.25">
      <c r="A1042" s="117">
        <v>41116126</v>
      </c>
      <c r="B1042" s="86" t="s">
        <v>14405</v>
      </c>
      <c r="C1042" s="119" t="s">
        <v>4293</v>
      </c>
      <c r="D1042" s="103" t="s">
        <v>18909</v>
      </c>
      <c r="E1042" s="103" t="s">
        <v>18897</v>
      </c>
      <c r="F1042" s="112">
        <v>31600</v>
      </c>
    </row>
    <row r="1043" spans="1:6" ht="14.1" customHeight="1" x14ac:dyDescent="0.25">
      <c r="A1043" s="93">
        <v>41116129</v>
      </c>
      <c r="B1043" s="86" t="s">
        <v>9192</v>
      </c>
      <c r="C1043" s="119" t="s">
        <v>4293</v>
      </c>
      <c r="D1043" s="103">
        <v>8</v>
      </c>
      <c r="E1043" s="103">
        <v>735</v>
      </c>
      <c r="F1043" s="103">
        <f t="shared" ref="F1043:F1048" si="537">+D1043*E1043</f>
        <v>5880</v>
      </c>
    </row>
    <row r="1044" spans="1:6" ht="14.1" customHeight="1" x14ac:dyDescent="0.25">
      <c r="A1044" s="93">
        <v>41116129</v>
      </c>
      <c r="B1044" s="86" t="s">
        <v>9192</v>
      </c>
      <c r="C1044" s="119" t="s">
        <v>4293</v>
      </c>
      <c r="D1044" s="103">
        <v>8</v>
      </c>
      <c r="E1044" s="103">
        <v>840</v>
      </c>
      <c r="F1044" s="103">
        <f t="shared" si="537"/>
        <v>6720</v>
      </c>
    </row>
    <row r="1045" spans="1:6" ht="14.1" customHeight="1" x14ac:dyDescent="0.25">
      <c r="A1045" s="93">
        <v>41116129</v>
      </c>
      <c r="B1045" s="86" t="s">
        <v>9192</v>
      </c>
      <c r="C1045" s="119" t="s">
        <v>4293</v>
      </c>
      <c r="D1045" s="103">
        <v>1</v>
      </c>
      <c r="E1045" s="103">
        <v>840</v>
      </c>
      <c r="F1045" s="103">
        <f t="shared" si="537"/>
        <v>840</v>
      </c>
    </row>
    <row r="1046" spans="1:6" ht="14.1" customHeight="1" x14ac:dyDescent="0.25">
      <c r="A1046" s="93">
        <v>41116129</v>
      </c>
      <c r="B1046" s="86" t="s">
        <v>9192</v>
      </c>
      <c r="C1046" s="119" t="s">
        <v>4293</v>
      </c>
      <c r="D1046" s="103">
        <v>1</v>
      </c>
      <c r="E1046" s="103">
        <v>945</v>
      </c>
      <c r="F1046" s="103">
        <f t="shared" si="537"/>
        <v>945</v>
      </c>
    </row>
    <row r="1047" spans="1:6" ht="14.1" customHeight="1" x14ac:dyDescent="0.25">
      <c r="A1047" s="93">
        <v>41116129</v>
      </c>
      <c r="B1047" s="86" t="s">
        <v>9192</v>
      </c>
      <c r="C1047" s="119" t="s">
        <v>4293</v>
      </c>
      <c r="D1047" s="103">
        <v>1</v>
      </c>
      <c r="E1047" s="103">
        <v>840</v>
      </c>
      <c r="F1047" s="103">
        <f t="shared" si="537"/>
        <v>840</v>
      </c>
    </row>
    <row r="1048" spans="1:6" ht="14.1" customHeight="1" x14ac:dyDescent="0.25">
      <c r="A1048" s="93">
        <v>41116129</v>
      </c>
      <c r="B1048" s="86" t="s">
        <v>9192</v>
      </c>
      <c r="C1048" s="119" t="s">
        <v>4293</v>
      </c>
      <c r="D1048" s="103">
        <v>3</v>
      </c>
      <c r="E1048" s="103">
        <v>714</v>
      </c>
      <c r="F1048" s="103">
        <f t="shared" si="537"/>
        <v>2142</v>
      </c>
    </row>
    <row r="1049" spans="1:6" ht="14.1" customHeight="1" x14ac:dyDescent="0.25">
      <c r="A1049" s="117">
        <v>41116129</v>
      </c>
      <c r="B1049" s="86" t="s">
        <v>9192</v>
      </c>
      <c r="C1049" s="119" t="s">
        <v>4293</v>
      </c>
      <c r="D1049" s="103" t="s">
        <v>18926</v>
      </c>
      <c r="E1049" s="103" t="s">
        <v>18897</v>
      </c>
      <c r="F1049" s="112">
        <v>15800</v>
      </c>
    </row>
    <row r="1050" spans="1:6" ht="14.1" customHeight="1" x14ac:dyDescent="0.25">
      <c r="A1050" s="117">
        <v>41116129</v>
      </c>
      <c r="B1050" s="86" t="s">
        <v>9192</v>
      </c>
      <c r="C1050" s="119" t="s">
        <v>4293</v>
      </c>
      <c r="D1050" s="103" t="s">
        <v>18927</v>
      </c>
      <c r="E1050" s="103" t="s">
        <v>18898</v>
      </c>
      <c r="F1050" s="112">
        <v>17220</v>
      </c>
    </row>
    <row r="1051" spans="1:6" ht="14.1" customHeight="1" x14ac:dyDescent="0.25">
      <c r="A1051" s="117">
        <v>41116129</v>
      </c>
      <c r="B1051" s="86" t="s">
        <v>9192</v>
      </c>
      <c r="C1051" s="119" t="s">
        <v>4293</v>
      </c>
      <c r="D1051" s="103" t="s">
        <v>18915</v>
      </c>
      <c r="E1051" s="103" t="s">
        <v>18899</v>
      </c>
      <c r="F1051" s="112">
        <v>16040</v>
      </c>
    </row>
    <row r="1052" spans="1:6" ht="14.1" customHeight="1" x14ac:dyDescent="0.25">
      <c r="A1052" s="117">
        <v>41116129</v>
      </c>
      <c r="B1052" s="86" t="s">
        <v>9192</v>
      </c>
      <c r="C1052" s="119" t="s">
        <v>4293</v>
      </c>
      <c r="D1052" s="103" t="s">
        <v>18928</v>
      </c>
      <c r="E1052" s="103" t="s">
        <v>18900</v>
      </c>
      <c r="F1052" s="112">
        <v>66000</v>
      </c>
    </row>
    <row r="1053" spans="1:6" ht="14.1" customHeight="1" x14ac:dyDescent="0.25">
      <c r="A1053" s="117">
        <v>41116129</v>
      </c>
      <c r="B1053" s="86" t="s">
        <v>9192</v>
      </c>
      <c r="C1053" s="119" t="s">
        <v>4293</v>
      </c>
      <c r="D1053" s="103" t="s">
        <v>18928</v>
      </c>
      <c r="E1053" s="103" t="s">
        <v>18901</v>
      </c>
      <c r="F1053" s="112">
        <v>76000</v>
      </c>
    </row>
    <row r="1054" spans="1:6" ht="14.1" customHeight="1" x14ac:dyDescent="0.25">
      <c r="A1054" s="117">
        <v>41116129</v>
      </c>
      <c r="B1054" s="86" t="s">
        <v>9192</v>
      </c>
      <c r="C1054" s="119" t="s">
        <v>4293</v>
      </c>
      <c r="D1054" s="103" t="s">
        <v>18928</v>
      </c>
      <c r="E1054" s="103" t="s">
        <v>18901</v>
      </c>
      <c r="F1054" s="112">
        <v>76000</v>
      </c>
    </row>
    <row r="1055" spans="1:6" ht="14.1" customHeight="1" x14ac:dyDescent="0.25">
      <c r="A1055" s="117">
        <v>41116129</v>
      </c>
      <c r="B1055" s="86" t="s">
        <v>9192</v>
      </c>
      <c r="C1055" s="119" t="s">
        <v>4293</v>
      </c>
      <c r="D1055" s="103" t="s">
        <v>18928</v>
      </c>
      <c r="E1055" s="103" t="s">
        <v>18902</v>
      </c>
      <c r="F1055" s="112">
        <v>71000</v>
      </c>
    </row>
    <row r="1056" spans="1:6" ht="14.1" customHeight="1" x14ac:dyDescent="0.25">
      <c r="A1056" s="117">
        <v>41116129</v>
      </c>
      <c r="B1056" s="86" t="s">
        <v>9192</v>
      </c>
      <c r="C1056" s="119" t="s">
        <v>4293</v>
      </c>
      <c r="D1056" s="103" t="s">
        <v>18929</v>
      </c>
      <c r="E1056" s="103" t="s">
        <v>18903</v>
      </c>
      <c r="F1056" s="112">
        <v>9834</v>
      </c>
    </row>
    <row r="1057" spans="1:6" ht="14.1" customHeight="1" x14ac:dyDescent="0.25">
      <c r="A1057" s="117">
        <v>41116129</v>
      </c>
      <c r="B1057" s="86" t="s">
        <v>9192</v>
      </c>
      <c r="C1057" s="119" t="s">
        <v>4293</v>
      </c>
      <c r="D1057" s="103" t="s">
        <v>18930</v>
      </c>
      <c r="E1057" s="103" t="s">
        <v>18904</v>
      </c>
      <c r="F1057" s="112">
        <v>53500</v>
      </c>
    </row>
    <row r="1058" spans="1:6" ht="14.1" customHeight="1" x14ac:dyDescent="0.25">
      <c r="A1058" s="117">
        <v>41116129</v>
      </c>
      <c r="B1058" s="86" t="s">
        <v>9192</v>
      </c>
      <c r="C1058" s="119" t="s">
        <v>4293</v>
      </c>
      <c r="D1058" s="103" t="s">
        <v>18929</v>
      </c>
      <c r="E1058" s="103" t="s">
        <v>18905</v>
      </c>
      <c r="F1058" s="112">
        <v>9492</v>
      </c>
    </row>
    <row r="1059" spans="1:6" ht="14.1" customHeight="1" x14ac:dyDescent="0.25">
      <c r="A1059" s="117">
        <v>41116129</v>
      </c>
      <c r="B1059" s="86" t="s">
        <v>9192</v>
      </c>
      <c r="C1059" s="119" t="s">
        <v>4293</v>
      </c>
      <c r="D1059" s="103" t="s">
        <v>18931</v>
      </c>
      <c r="E1059" s="103" t="s">
        <v>18906</v>
      </c>
      <c r="F1059" s="112">
        <v>57000</v>
      </c>
    </row>
    <row r="1060" spans="1:6" ht="14.1" customHeight="1" x14ac:dyDescent="0.25">
      <c r="A1060" s="117">
        <v>41116129</v>
      </c>
      <c r="B1060" s="86" t="s">
        <v>9192</v>
      </c>
      <c r="C1060" s="119" t="s">
        <v>4293</v>
      </c>
      <c r="D1060" s="103" t="s">
        <v>18927</v>
      </c>
      <c r="E1060" s="103" t="s">
        <v>18907</v>
      </c>
      <c r="F1060" s="112">
        <v>40456</v>
      </c>
    </row>
    <row r="1061" spans="1:6" ht="14.1" customHeight="1" x14ac:dyDescent="0.25">
      <c r="A1061" s="117">
        <v>41116129</v>
      </c>
      <c r="B1061" s="86" t="s">
        <v>9192</v>
      </c>
      <c r="C1061" s="119" t="s">
        <v>4293</v>
      </c>
      <c r="D1061" s="103" t="s">
        <v>18927</v>
      </c>
      <c r="E1061" s="103" t="s">
        <v>18907</v>
      </c>
      <c r="F1061" s="112">
        <v>40456</v>
      </c>
    </row>
    <row r="1062" spans="1:6" ht="14.1" customHeight="1" x14ac:dyDescent="0.25">
      <c r="A1062" s="93">
        <v>41122101</v>
      </c>
      <c r="B1062" s="86" t="s">
        <v>15175</v>
      </c>
      <c r="C1062" s="87" t="s">
        <v>16987</v>
      </c>
      <c r="D1062" s="103">
        <v>75</v>
      </c>
      <c r="E1062" s="103">
        <v>472.5</v>
      </c>
      <c r="F1062" s="103">
        <v>35437.5</v>
      </c>
    </row>
    <row r="1063" spans="1:6" ht="14.1" customHeight="1" x14ac:dyDescent="0.25">
      <c r="A1063" s="93">
        <v>42271907</v>
      </c>
      <c r="B1063" s="86" t="s">
        <v>12344</v>
      </c>
      <c r="C1063" s="87" t="s">
        <v>1449</v>
      </c>
      <c r="D1063" s="103">
        <v>1</v>
      </c>
      <c r="E1063" s="103">
        <v>262500</v>
      </c>
      <c r="F1063" s="103">
        <v>262500</v>
      </c>
    </row>
    <row r="1064" spans="1:6" ht="14.1" customHeight="1" x14ac:dyDescent="0.25">
      <c r="A1064" s="93">
        <v>41116105</v>
      </c>
      <c r="B1064" s="86" t="s">
        <v>4296</v>
      </c>
      <c r="C1064" s="87" t="s">
        <v>10021</v>
      </c>
      <c r="D1064" s="103">
        <v>2</v>
      </c>
      <c r="E1064" s="103">
        <v>315</v>
      </c>
      <c r="F1064" s="103">
        <v>630</v>
      </c>
    </row>
    <row r="1065" spans="1:6" ht="14.1" customHeight="1" x14ac:dyDescent="0.25">
      <c r="A1065" s="93">
        <v>41116105</v>
      </c>
      <c r="B1065" s="86" t="s">
        <v>4296</v>
      </c>
      <c r="C1065" s="87" t="s">
        <v>10021</v>
      </c>
      <c r="D1065" s="103">
        <v>1</v>
      </c>
      <c r="E1065" s="103">
        <v>315</v>
      </c>
      <c r="F1065" s="103">
        <v>315</v>
      </c>
    </row>
    <row r="1066" spans="1:6" ht="14.1" customHeight="1" x14ac:dyDescent="0.25">
      <c r="A1066" s="93">
        <v>41116105</v>
      </c>
      <c r="B1066" s="86" t="s">
        <v>4296</v>
      </c>
      <c r="C1066" s="87" t="s">
        <v>1449</v>
      </c>
      <c r="D1066" s="103">
        <v>70</v>
      </c>
      <c r="E1066" s="103">
        <v>157.5</v>
      </c>
      <c r="F1066" s="103">
        <v>11025</v>
      </c>
    </row>
    <row r="1067" spans="1:6" ht="14.1" customHeight="1" x14ac:dyDescent="0.25">
      <c r="A1067" s="93">
        <v>41116105</v>
      </c>
      <c r="B1067" s="86" t="s">
        <v>4296</v>
      </c>
      <c r="C1067" s="87" t="s">
        <v>1449</v>
      </c>
      <c r="D1067" s="103">
        <v>8</v>
      </c>
      <c r="E1067" s="103">
        <v>178.5</v>
      </c>
      <c r="F1067" s="103">
        <v>1428</v>
      </c>
    </row>
    <row r="1068" spans="1:6" ht="14.1" customHeight="1" x14ac:dyDescent="0.25">
      <c r="A1068" s="117">
        <v>41116105</v>
      </c>
      <c r="B1068" s="86" t="s">
        <v>4296</v>
      </c>
      <c r="C1068" s="119" t="s">
        <v>4293</v>
      </c>
      <c r="D1068" s="103" t="s">
        <v>18912</v>
      </c>
      <c r="E1068" s="103" t="s">
        <v>18940</v>
      </c>
      <c r="F1068" s="112">
        <v>10625</v>
      </c>
    </row>
    <row r="1069" spans="1:6" ht="14.1" customHeight="1" x14ac:dyDescent="0.25">
      <c r="A1069" s="117">
        <v>41116105</v>
      </c>
      <c r="B1069" s="86" t="s">
        <v>4296</v>
      </c>
      <c r="C1069" s="119" t="s">
        <v>4293</v>
      </c>
      <c r="D1069" s="103" t="s">
        <v>18913</v>
      </c>
      <c r="E1069" s="103" t="s">
        <v>18894</v>
      </c>
      <c r="F1069" s="112">
        <v>7500</v>
      </c>
    </row>
    <row r="1070" spans="1:6" ht="14.1" customHeight="1" x14ac:dyDescent="0.25">
      <c r="A1070" s="117">
        <v>41116105</v>
      </c>
      <c r="B1070" s="86" t="s">
        <v>4296</v>
      </c>
      <c r="C1070" s="119" t="s">
        <v>4293</v>
      </c>
      <c r="D1070" s="103" t="s">
        <v>18944</v>
      </c>
      <c r="E1070" s="103" t="s">
        <v>18941</v>
      </c>
      <c r="F1070" s="112">
        <v>56000</v>
      </c>
    </row>
    <row r="1071" spans="1:6" ht="14.1" customHeight="1" x14ac:dyDescent="0.25">
      <c r="A1071" s="117">
        <v>41116105</v>
      </c>
      <c r="B1071" s="86" t="s">
        <v>4296</v>
      </c>
      <c r="C1071" s="119" t="s">
        <v>4293</v>
      </c>
      <c r="D1071" s="103" t="s">
        <v>18913</v>
      </c>
      <c r="E1071" s="103" t="s">
        <v>18942</v>
      </c>
      <c r="F1071" s="112">
        <v>25200</v>
      </c>
    </row>
    <row r="1072" spans="1:6" ht="14.1" customHeight="1" x14ac:dyDescent="0.25">
      <c r="A1072" s="117">
        <v>41116105</v>
      </c>
      <c r="B1072" s="86" t="s">
        <v>4296</v>
      </c>
      <c r="C1072" s="119" t="s">
        <v>4293</v>
      </c>
      <c r="D1072" s="103" t="s">
        <v>18913</v>
      </c>
      <c r="E1072" s="103" t="s">
        <v>18942</v>
      </c>
      <c r="F1072" s="112">
        <v>25200</v>
      </c>
    </row>
    <row r="1073" spans="1:6" ht="14.1" customHeight="1" x14ac:dyDescent="0.25">
      <c r="A1073" s="117">
        <v>41116105</v>
      </c>
      <c r="B1073" s="86" t="s">
        <v>4296</v>
      </c>
      <c r="C1073" s="119" t="s">
        <v>4293</v>
      </c>
      <c r="D1073" s="103" t="s">
        <v>18913</v>
      </c>
      <c r="E1073" s="103" t="s">
        <v>18943</v>
      </c>
      <c r="F1073" s="112">
        <v>37500</v>
      </c>
    </row>
    <row r="1074" spans="1:6" ht="14.1" customHeight="1" x14ac:dyDescent="0.25">
      <c r="A1074" s="94">
        <v>51241221</v>
      </c>
      <c r="B1074" s="86" t="s">
        <v>12776</v>
      </c>
      <c r="C1074" s="87" t="s">
        <v>1449</v>
      </c>
      <c r="D1074" s="103">
        <v>3</v>
      </c>
      <c r="E1074" s="103">
        <v>1575</v>
      </c>
      <c r="F1074" s="103">
        <v>4725</v>
      </c>
    </row>
    <row r="1075" spans="1:6" ht="14.1" customHeight="1" x14ac:dyDescent="0.25">
      <c r="A1075" s="93">
        <v>41121703</v>
      </c>
      <c r="B1075" s="86" t="s">
        <v>10677</v>
      </c>
      <c r="C1075" s="87" t="s">
        <v>16987</v>
      </c>
      <c r="D1075" s="103">
        <v>75</v>
      </c>
      <c r="E1075" s="103">
        <v>3.7904999999999998</v>
      </c>
      <c r="F1075" s="103">
        <v>284.28749999999997</v>
      </c>
    </row>
    <row r="1076" spans="1:6" ht="14.1" customHeight="1" x14ac:dyDescent="0.25">
      <c r="A1076" s="93">
        <v>41121706</v>
      </c>
      <c r="B1076" s="86" t="s">
        <v>1393</v>
      </c>
      <c r="C1076" s="87" t="s">
        <v>1449</v>
      </c>
      <c r="D1076" s="103">
        <v>75</v>
      </c>
      <c r="E1076" s="103">
        <v>47.25</v>
      </c>
      <c r="F1076" s="103">
        <v>3543.75</v>
      </c>
    </row>
    <row r="1077" spans="1:6" ht="14.1" customHeight="1" x14ac:dyDescent="0.25">
      <c r="A1077" s="93">
        <v>41121706</v>
      </c>
      <c r="B1077" s="86" t="s">
        <v>1393</v>
      </c>
      <c r="C1077" s="87" t="s">
        <v>16987</v>
      </c>
      <c r="D1077" s="103">
        <v>1</v>
      </c>
      <c r="E1077" s="103">
        <v>4725</v>
      </c>
      <c r="F1077" s="103">
        <v>4725</v>
      </c>
    </row>
    <row r="1078" spans="1:6" ht="14.1" customHeight="1" x14ac:dyDescent="0.25">
      <c r="A1078" s="93">
        <v>41121706</v>
      </c>
      <c r="B1078" s="86" t="s">
        <v>1393</v>
      </c>
      <c r="C1078" s="87" t="s">
        <v>16987</v>
      </c>
      <c r="D1078" s="103">
        <v>5</v>
      </c>
      <c r="E1078" s="103">
        <v>3675</v>
      </c>
      <c r="F1078" s="103">
        <v>18375</v>
      </c>
    </row>
    <row r="1079" spans="1:6" ht="14.1" customHeight="1" x14ac:dyDescent="0.25">
      <c r="A1079" s="93">
        <v>41121706</v>
      </c>
      <c r="B1079" s="86" t="s">
        <v>1393</v>
      </c>
      <c r="C1079" s="87" t="s">
        <v>16987</v>
      </c>
      <c r="D1079" s="103">
        <v>5</v>
      </c>
      <c r="E1079" s="103">
        <v>4725</v>
      </c>
      <c r="F1079" s="103">
        <v>23625</v>
      </c>
    </row>
    <row r="1080" spans="1:6" ht="14.1" customHeight="1" x14ac:dyDescent="0.25">
      <c r="A1080" s="93">
        <v>41121706</v>
      </c>
      <c r="B1080" s="86" t="s">
        <v>1393</v>
      </c>
      <c r="C1080" s="87" t="s">
        <v>16987</v>
      </c>
      <c r="D1080" s="103">
        <v>2</v>
      </c>
      <c r="E1080" s="103">
        <v>210</v>
      </c>
      <c r="F1080" s="103">
        <v>420</v>
      </c>
    </row>
    <row r="1081" spans="1:6" ht="14.1" customHeight="1" x14ac:dyDescent="0.25">
      <c r="A1081" s="117">
        <v>41121706</v>
      </c>
      <c r="B1081" s="86" t="s">
        <v>1393</v>
      </c>
      <c r="C1081" s="119" t="s">
        <v>5199</v>
      </c>
      <c r="D1081" s="103" t="s">
        <v>18948</v>
      </c>
      <c r="E1081" s="103" t="s">
        <v>18945</v>
      </c>
      <c r="F1081" s="112">
        <v>8930</v>
      </c>
    </row>
    <row r="1082" spans="1:6" ht="14.1" customHeight="1" x14ac:dyDescent="0.25">
      <c r="A1082" s="117">
        <v>41121706</v>
      </c>
      <c r="B1082" s="86" t="s">
        <v>1393</v>
      </c>
      <c r="C1082" s="119" t="s">
        <v>5199</v>
      </c>
      <c r="D1082" s="103" t="s">
        <v>18949</v>
      </c>
      <c r="E1082" s="103" t="s">
        <v>18946</v>
      </c>
      <c r="F1082" s="112">
        <v>90000</v>
      </c>
    </row>
    <row r="1083" spans="1:6" ht="14.1" customHeight="1" x14ac:dyDescent="0.25">
      <c r="A1083" s="117">
        <v>41121706</v>
      </c>
      <c r="B1083" s="86" t="s">
        <v>1393</v>
      </c>
      <c r="C1083" s="119" t="s">
        <v>5199</v>
      </c>
      <c r="D1083" s="103" t="s">
        <v>18915</v>
      </c>
      <c r="E1083" s="103" t="s">
        <v>18947</v>
      </c>
      <c r="F1083" s="112">
        <v>29840</v>
      </c>
    </row>
    <row r="1084" spans="1:6" ht="14.1" customHeight="1" x14ac:dyDescent="0.25">
      <c r="A1084" s="117">
        <v>41121706</v>
      </c>
      <c r="B1084" s="86" t="s">
        <v>1393</v>
      </c>
      <c r="C1084" s="119" t="s">
        <v>5199</v>
      </c>
      <c r="D1084" s="103" t="s">
        <v>18915</v>
      </c>
      <c r="E1084" s="103" t="s">
        <v>18947</v>
      </c>
      <c r="F1084" s="112">
        <v>29840</v>
      </c>
    </row>
    <row r="1085" spans="1:6" ht="14.1" customHeight="1" x14ac:dyDescent="0.25">
      <c r="A1085" s="117">
        <v>41121706</v>
      </c>
      <c r="B1085" s="86" t="s">
        <v>1393</v>
      </c>
      <c r="C1085" s="119" t="s">
        <v>4293</v>
      </c>
      <c r="D1085" s="103" t="s">
        <v>18948</v>
      </c>
      <c r="E1085" s="103" t="s">
        <v>18947</v>
      </c>
      <c r="F1085" s="112">
        <v>14920</v>
      </c>
    </row>
    <row r="1086" spans="1:6" ht="14.1" customHeight="1" x14ac:dyDescent="0.25">
      <c r="A1086" s="117">
        <v>41121706</v>
      </c>
      <c r="B1086" s="86" t="s">
        <v>1393</v>
      </c>
      <c r="C1086" s="119" t="s">
        <v>4293</v>
      </c>
      <c r="D1086" s="103" t="s">
        <v>18936</v>
      </c>
      <c r="E1086" s="103" t="s">
        <v>18947</v>
      </c>
      <c r="F1086" s="112">
        <v>2984</v>
      </c>
    </row>
    <row r="1087" spans="1:6" ht="14.1" customHeight="1" x14ac:dyDescent="0.25">
      <c r="A1087" s="93">
        <v>41105108</v>
      </c>
      <c r="B1087" s="86" t="s">
        <v>1284</v>
      </c>
      <c r="C1087" s="87" t="s">
        <v>1449</v>
      </c>
      <c r="D1087" s="103">
        <v>200</v>
      </c>
      <c r="E1087" s="103">
        <v>10.5</v>
      </c>
      <c r="F1087" s="103">
        <f t="shared" ref="F1087" si="538">+D1087*E1087</f>
        <v>2100</v>
      </c>
    </row>
    <row r="1088" spans="1:6" ht="16.5" x14ac:dyDescent="0.2">
      <c r="A1088" s="5"/>
      <c r="B1088" s="5"/>
      <c r="C1088" s="5"/>
      <c r="D1088" s="5"/>
      <c r="E1088" s="84" t="s">
        <v>12550</v>
      </c>
      <c r="F1088" s="97">
        <f>SUM(Table31228[MONTO TOTAL ESTIMADO])</f>
        <v>3083721.0524999998</v>
      </c>
    </row>
    <row r="1090" spans="1:6" ht="14.1" customHeight="1" thickBot="1" x14ac:dyDescent="0.3"/>
    <row r="1091" spans="1:6" ht="14.1" customHeight="1" thickBot="1" x14ac:dyDescent="0.3">
      <c r="A1091" s="58" t="s">
        <v>16381</v>
      </c>
      <c r="B1091" s="58" t="s">
        <v>161</v>
      </c>
      <c r="C1091" s="58" t="s">
        <v>11724</v>
      </c>
      <c r="D1091" s="58" t="s">
        <v>14377</v>
      </c>
      <c r="E1091" s="58" t="s">
        <v>10962</v>
      </c>
      <c r="F1091" s="58" t="s">
        <v>11095</v>
      </c>
    </row>
    <row r="1092" spans="1:6" ht="14.1" customHeight="1" thickBot="1" x14ac:dyDescent="0.3">
      <c r="A1092" s="60" t="s">
        <v>18848</v>
      </c>
      <c r="B1092" s="60" t="s">
        <v>18849</v>
      </c>
      <c r="C1092" s="60" t="s">
        <v>17796</v>
      </c>
      <c r="D1092" s="60" t="s">
        <v>17481</v>
      </c>
      <c r="E1092" s="60" t="s">
        <v>18862</v>
      </c>
      <c r="F1092" s="60"/>
    </row>
    <row r="1093" spans="1:6" ht="14.1" customHeight="1" thickBot="1" x14ac:dyDescent="0.3">
      <c r="A1093" s="142" t="s">
        <v>14827</v>
      </c>
      <c r="B1093" s="61" t="s">
        <v>8529</v>
      </c>
      <c r="C1093" s="70">
        <v>45748</v>
      </c>
      <c r="D1093" s="142" t="s">
        <v>9386</v>
      </c>
      <c r="E1093" s="61" t="s">
        <v>13093</v>
      </c>
      <c r="F1093" s="60"/>
    </row>
    <row r="1094" spans="1:6" ht="14.1" customHeight="1" thickBot="1" x14ac:dyDescent="0.3">
      <c r="A1094" s="143"/>
      <c r="B1094" s="61" t="s">
        <v>1787</v>
      </c>
      <c r="C1094" s="59">
        <f>IF(C1093="","",IF(AND(MONTH(C1093)&gt;=1,MONTH(C1093)&lt;=3),1,IF(AND(MONTH(C1093)&gt;=4,MONTH(C1093)&lt;=6),2,IF(AND(MONTH(C1093)&gt;=7,MONTH(C1093)&lt;=9),3,4))))</f>
        <v>2</v>
      </c>
      <c r="D1094" s="143"/>
      <c r="E1094" s="61" t="s">
        <v>2418</v>
      </c>
      <c r="F1094" s="60"/>
    </row>
    <row r="1095" spans="1:6" ht="14.1" customHeight="1" thickBot="1" x14ac:dyDescent="0.3">
      <c r="A1095" s="143"/>
      <c r="B1095" s="61" t="s">
        <v>12942</v>
      </c>
      <c r="C1095" s="70">
        <v>45755</v>
      </c>
      <c r="D1095" s="143"/>
      <c r="E1095" s="61" t="s">
        <v>3075</v>
      </c>
      <c r="F1095" s="60"/>
    </row>
    <row r="1096" spans="1:6" ht="14.1" customHeight="1" thickBot="1" x14ac:dyDescent="0.3">
      <c r="A1096" s="143"/>
      <c r="B1096" s="61" t="s">
        <v>1787</v>
      </c>
      <c r="C1096" s="59">
        <f>IF(C1095="","",IF(AND(MONTH(C1095)&gt;=1,MONTH(C1095)&lt;=3),1,IF(AND(MONTH(C1095)&gt;=4,MONTH(C1095)&lt;=6),2,IF(AND(MONTH(C1095)&gt;=7,MONTH(C1095)&lt;=9),3,4))))</f>
        <v>2</v>
      </c>
      <c r="D1096" s="143"/>
      <c r="E1096" s="61" t="s">
        <v>13192</v>
      </c>
      <c r="F1096" s="60"/>
    </row>
    <row r="1097" spans="1:6" ht="14.1" customHeight="1" thickBot="1" x14ac:dyDescent="0.25">
      <c r="A1097" s="5"/>
      <c r="B1097" s="5"/>
      <c r="C1097" s="5"/>
      <c r="D1097" s="5"/>
      <c r="E1097" s="5"/>
      <c r="F1097" s="5"/>
    </row>
    <row r="1098" spans="1:6" ht="14.1" customHeight="1" x14ac:dyDescent="0.25">
      <c r="A1098" s="77" t="s">
        <v>15734</v>
      </c>
      <c r="B1098" s="77" t="s">
        <v>16145</v>
      </c>
      <c r="C1098" s="77" t="s">
        <v>15640</v>
      </c>
      <c r="D1098" s="77" t="s">
        <v>15250</v>
      </c>
      <c r="E1098" s="77" t="s">
        <v>6933</v>
      </c>
      <c r="F1098" s="77" t="s">
        <v>15279</v>
      </c>
    </row>
    <row r="1099" spans="1:6" ht="14.1" customHeight="1" x14ac:dyDescent="0.25">
      <c r="A1099" s="93">
        <v>15121501</v>
      </c>
      <c r="B1099" s="86" t="s">
        <v>9044</v>
      </c>
      <c r="C1099" s="87" t="s">
        <v>1449</v>
      </c>
      <c r="D1099" s="87">
        <v>10</v>
      </c>
      <c r="E1099" s="87">
        <v>236.25</v>
      </c>
      <c r="F1099" s="87">
        <v>2362.5</v>
      </c>
    </row>
    <row r="1100" spans="1:6" ht="14.1" customHeight="1" x14ac:dyDescent="0.25">
      <c r="A1100" s="94">
        <v>40161504</v>
      </c>
      <c r="B1100" s="86" t="s">
        <v>4170</v>
      </c>
      <c r="C1100" s="87" t="s">
        <v>1449</v>
      </c>
      <c r="D1100" s="87">
        <v>4</v>
      </c>
      <c r="E1100" s="87">
        <v>1424.85</v>
      </c>
      <c r="F1100" s="87">
        <v>5699.4</v>
      </c>
    </row>
    <row r="1101" spans="1:6" ht="14.1" customHeight="1" x14ac:dyDescent="0.25">
      <c r="A1101" s="94">
        <v>40161505</v>
      </c>
      <c r="B1101" s="86" t="s">
        <v>16921</v>
      </c>
      <c r="C1101" s="87" t="s">
        <v>1449</v>
      </c>
      <c r="D1101" s="87">
        <v>2</v>
      </c>
      <c r="E1101" s="87">
        <v>8363.2710000000006</v>
      </c>
      <c r="F1101" s="87">
        <v>16726.542000000001</v>
      </c>
    </row>
    <row r="1102" spans="1:6" ht="14.1" customHeight="1" x14ac:dyDescent="0.25">
      <c r="A1102" s="94">
        <v>40161513</v>
      </c>
      <c r="B1102" s="86" t="s">
        <v>6091</v>
      </c>
      <c r="C1102" s="87" t="s">
        <v>1449</v>
      </c>
      <c r="D1102" s="87">
        <v>2</v>
      </c>
      <c r="E1102" s="87">
        <v>929.25</v>
      </c>
      <c r="F1102" s="87">
        <v>1858.5</v>
      </c>
    </row>
    <row r="1103" spans="1:6" ht="14.1" customHeight="1" x14ac:dyDescent="0.25">
      <c r="A1103" s="94">
        <v>47131820</v>
      </c>
      <c r="B1103" s="86" t="s">
        <v>6481</v>
      </c>
      <c r="C1103" s="87" t="s">
        <v>1449</v>
      </c>
      <c r="D1103" s="87">
        <v>2</v>
      </c>
      <c r="E1103" s="87">
        <v>651</v>
      </c>
      <c r="F1103" s="87">
        <v>1302</v>
      </c>
    </row>
    <row r="1104" spans="1:6" ht="14.1" customHeight="1" x14ac:dyDescent="0.25">
      <c r="A1104" s="94">
        <v>25174004</v>
      </c>
      <c r="B1104" s="86" t="s">
        <v>7554</v>
      </c>
      <c r="C1104" s="87" t="s">
        <v>1449</v>
      </c>
      <c r="D1104" s="87">
        <v>8</v>
      </c>
      <c r="E1104" s="87">
        <v>115.5</v>
      </c>
      <c r="F1104" s="87">
        <v>924</v>
      </c>
    </row>
    <row r="1105" spans="1:6" ht="16.5" x14ac:dyDescent="0.2">
      <c r="A1105" s="5"/>
      <c r="B1105" s="5"/>
      <c r="C1105" s="5"/>
      <c r="D1105" s="5"/>
      <c r="E1105" s="84" t="s">
        <v>12550</v>
      </c>
      <c r="F1105" s="97">
        <f>SUM(Table31329[MONTO TOTAL ESTIMADO])</f>
        <v>28872.942000000003</v>
      </c>
    </row>
    <row r="1107" spans="1:6" ht="14.1" customHeight="1" thickBot="1" x14ac:dyDescent="0.3"/>
    <row r="1108" spans="1:6" ht="14.1" customHeight="1" thickBot="1" x14ac:dyDescent="0.3">
      <c r="A1108" s="58" t="s">
        <v>16381</v>
      </c>
      <c r="B1108" s="58" t="s">
        <v>161</v>
      </c>
      <c r="C1108" s="58" t="s">
        <v>11724</v>
      </c>
      <c r="D1108" s="58" t="s">
        <v>14377</v>
      </c>
      <c r="E1108" s="58" t="s">
        <v>10962</v>
      </c>
      <c r="F1108" s="58" t="s">
        <v>11095</v>
      </c>
    </row>
    <row r="1109" spans="1:6" ht="14.1" customHeight="1" thickBot="1" x14ac:dyDescent="0.3">
      <c r="A1109" s="60" t="s">
        <v>18850</v>
      </c>
      <c r="B1109" s="60" t="s">
        <v>18851</v>
      </c>
      <c r="C1109" s="60" t="s">
        <v>17796</v>
      </c>
      <c r="D1109" s="60" t="s">
        <v>17481</v>
      </c>
      <c r="E1109" s="60" t="s">
        <v>18862</v>
      </c>
      <c r="F1109" s="60"/>
    </row>
    <row r="1110" spans="1:6" ht="14.1" customHeight="1" thickBot="1" x14ac:dyDescent="0.3">
      <c r="A1110" s="142" t="s">
        <v>14827</v>
      </c>
      <c r="B1110" s="61" t="s">
        <v>8529</v>
      </c>
      <c r="C1110" s="70">
        <v>45748</v>
      </c>
      <c r="D1110" s="142" t="s">
        <v>9386</v>
      </c>
      <c r="E1110" s="61" t="s">
        <v>13093</v>
      </c>
      <c r="F1110" s="60"/>
    </row>
    <row r="1111" spans="1:6" ht="14.1" customHeight="1" thickBot="1" x14ac:dyDescent="0.3">
      <c r="A1111" s="143"/>
      <c r="B1111" s="61" t="s">
        <v>1787</v>
      </c>
      <c r="C1111" s="59">
        <f>IF(C1110="","",IF(AND(MONTH(C1110)&gt;=1,MONTH(C1110)&lt;=3),1,IF(AND(MONTH(C1110)&gt;=4,MONTH(C1110)&lt;=6),2,IF(AND(MONTH(C1110)&gt;=7,MONTH(C1110)&lt;=9),3,4))))</f>
        <v>2</v>
      </c>
      <c r="D1111" s="143"/>
      <c r="E1111" s="61" t="s">
        <v>2418</v>
      </c>
      <c r="F1111" s="60"/>
    </row>
    <row r="1112" spans="1:6" ht="14.1" customHeight="1" thickBot="1" x14ac:dyDescent="0.3">
      <c r="A1112" s="143"/>
      <c r="B1112" s="61" t="s">
        <v>12942</v>
      </c>
      <c r="C1112" s="70">
        <v>45755</v>
      </c>
      <c r="D1112" s="143"/>
      <c r="E1112" s="61" t="s">
        <v>3075</v>
      </c>
      <c r="F1112" s="60"/>
    </row>
    <row r="1113" spans="1:6" ht="14.1" customHeight="1" thickBot="1" x14ac:dyDescent="0.3">
      <c r="A1113" s="143"/>
      <c r="B1113" s="61" t="s">
        <v>1787</v>
      </c>
      <c r="C1113" s="59">
        <f>IF(C1112="","",IF(AND(MONTH(C1112)&gt;=1,MONTH(C1112)&lt;=3),1,IF(AND(MONTH(C1112)&gt;=4,MONTH(C1112)&lt;=6),2,IF(AND(MONTH(C1112)&gt;=7,MONTH(C1112)&lt;=9),3,4))))</f>
        <v>2</v>
      </c>
      <c r="D1113" s="143"/>
      <c r="E1113" s="61" t="s">
        <v>13192</v>
      </c>
      <c r="F1113" s="60"/>
    </row>
    <row r="1114" spans="1:6" ht="14.1" customHeight="1" thickBot="1" x14ac:dyDescent="0.25">
      <c r="A1114" s="5"/>
      <c r="B1114" s="5"/>
      <c r="C1114" s="5"/>
      <c r="D1114" s="5"/>
      <c r="E1114" s="5"/>
      <c r="F1114" s="5"/>
    </row>
    <row r="1115" spans="1:6" ht="14.1" customHeight="1" x14ac:dyDescent="0.25">
      <c r="A1115" s="77" t="s">
        <v>15734</v>
      </c>
      <c r="B1115" s="77" t="s">
        <v>16145</v>
      </c>
      <c r="C1115" s="77" t="s">
        <v>15640</v>
      </c>
      <c r="D1115" s="77" t="s">
        <v>15250</v>
      </c>
      <c r="E1115" s="77" t="s">
        <v>6933</v>
      </c>
      <c r="F1115" s="77" t="s">
        <v>15279</v>
      </c>
    </row>
    <row r="1116" spans="1:6" ht="14.1" customHeight="1" x14ac:dyDescent="0.25">
      <c r="A1116" s="93">
        <v>15101505</v>
      </c>
      <c r="B1116" s="86" t="s">
        <v>85</v>
      </c>
      <c r="C1116" s="87" t="s">
        <v>9560</v>
      </c>
      <c r="D1116" s="87">
        <v>2000</v>
      </c>
      <c r="E1116" s="87">
        <v>204.75</v>
      </c>
      <c r="F1116" s="87">
        <v>409500</v>
      </c>
    </row>
    <row r="1117" spans="1:6" ht="14.1" customHeight="1" x14ac:dyDescent="0.25">
      <c r="A1117" s="93">
        <v>15111510</v>
      </c>
      <c r="B1117" s="86" t="s">
        <v>164</v>
      </c>
      <c r="C1117" s="87" t="s">
        <v>9560</v>
      </c>
      <c r="D1117" s="87">
        <v>10</v>
      </c>
      <c r="E1117" s="87">
        <v>126</v>
      </c>
      <c r="F1117" s="87">
        <v>1260</v>
      </c>
    </row>
    <row r="1118" spans="1:6" ht="14.1" customHeight="1" x14ac:dyDescent="0.25">
      <c r="A1118" s="93">
        <v>15101506</v>
      </c>
      <c r="B1118" s="86" t="s">
        <v>3862</v>
      </c>
      <c r="C1118" s="87" t="s">
        <v>9560</v>
      </c>
      <c r="D1118" s="87">
        <v>1500</v>
      </c>
      <c r="E1118" s="87">
        <v>203.33</v>
      </c>
      <c r="F1118" s="104">
        <v>304995</v>
      </c>
    </row>
    <row r="1119" spans="1:6" ht="14.1" customHeight="1" x14ac:dyDescent="0.25">
      <c r="A1119" s="93">
        <v>15101506</v>
      </c>
      <c r="B1119" s="86" t="s">
        <v>3862</v>
      </c>
      <c r="C1119" s="87" t="s">
        <v>9560</v>
      </c>
      <c r="D1119" s="87">
        <v>4781</v>
      </c>
      <c r="E1119" s="87">
        <v>250</v>
      </c>
      <c r="F1119" s="104">
        <v>1195250</v>
      </c>
    </row>
    <row r="1120" spans="1:6" ht="16.5" x14ac:dyDescent="0.2">
      <c r="A1120" s="5"/>
      <c r="B1120" s="114"/>
      <c r="C1120" s="5"/>
      <c r="D1120" s="5"/>
      <c r="E1120" s="84" t="s">
        <v>12550</v>
      </c>
      <c r="F1120" s="97">
        <f>SUM(Table31430[MONTO TOTAL ESTIMADO])</f>
        <v>1911005</v>
      </c>
    </row>
    <row r="1122" spans="1:6" ht="14.1" customHeight="1" thickBot="1" x14ac:dyDescent="0.3"/>
    <row r="1123" spans="1:6" ht="14.1" customHeight="1" thickBot="1" x14ac:dyDescent="0.3">
      <c r="A1123" s="58" t="s">
        <v>16381</v>
      </c>
      <c r="B1123" s="58" t="s">
        <v>161</v>
      </c>
      <c r="C1123" s="58" t="s">
        <v>11724</v>
      </c>
      <c r="D1123" s="58" t="s">
        <v>14377</v>
      </c>
      <c r="E1123" s="58" t="s">
        <v>10962</v>
      </c>
      <c r="F1123" s="58" t="s">
        <v>11095</v>
      </c>
    </row>
    <row r="1124" spans="1:6" ht="14.1" customHeight="1" thickBot="1" x14ac:dyDescent="0.3">
      <c r="A1124" s="60" t="s">
        <v>18852</v>
      </c>
      <c r="B1124" s="60" t="s">
        <v>18853</v>
      </c>
      <c r="C1124" s="60" t="s">
        <v>6799</v>
      </c>
      <c r="D1124" s="60" t="s">
        <v>17481</v>
      </c>
      <c r="E1124" s="60" t="s">
        <v>18862</v>
      </c>
      <c r="F1124" s="60"/>
    </row>
    <row r="1125" spans="1:6" ht="14.1" customHeight="1" thickBot="1" x14ac:dyDescent="0.3">
      <c r="A1125" s="142" t="s">
        <v>14827</v>
      </c>
      <c r="B1125" s="61" t="s">
        <v>8529</v>
      </c>
      <c r="C1125" s="70">
        <v>45748</v>
      </c>
      <c r="D1125" s="142" t="s">
        <v>9386</v>
      </c>
      <c r="E1125" s="61" t="s">
        <v>13093</v>
      </c>
      <c r="F1125" s="60"/>
    </row>
    <row r="1126" spans="1:6" ht="14.1" customHeight="1" thickBot="1" x14ac:dyDescent="0.3">
      <c r="A1126" s="143"/>
      <c r="B1126" s="61" t="s">
        <v>1787</v>
      </c>
      <c r="C1126" s="59">
        <f>IF(C1125="","",IF(AND(MONTH(C1125)&gt;=1,MONTH(C1125)&lt;=3),1,IF(AND(MONTH(C1125)&gt;=4,MONTH(C1125)&lt;=6),2,IF(AND(MONTH(C1125)&gt;=7,MONTH(C1125)&lt;=9),3,4))))</f>
        <v>2</v>
      </c>
      <c r="D1126" s="143"/>
      <c r="E1126" s="61" t="s">
        <v>2418</v>
      </c>
      <c r="F1126" s="60"/>
    </row>
    <row r="1127" spans="1:6" ht="14.1" customHeight="1" thickBot="1" x14ac:dyDescent="0.3">
      <c r="A1127" s="143"/>
      <c r="B1127" s="61" t="s">
        <v>12942</v>
      </c>
      <c r="C1127" s="70">
        <v>45755</v>
      </c>
      <c r="D1127" s="143"/>
      <c r="E1127" s="61" t="s">
        <v>3075</v>
      </c>
      <c r="F1127" s="60"/>
    </row>
    <row r="1128" spans="1:6" ht="14.1" customHeight="1" thickBot="1" x14ac:dyDescent="0.3">
      <c r="A1128" s="143"/>
      <c r="B1128" s="61" t="s">
        <v>1787</v>
      </c>
      <c r="C1128" s="59">
        <f>IF(C1127="","",IF(AND(MONTH(C1127)&gt;=1,MONTH(C1127)&lt;=3),1,IF(AND(MONTH(C1127)&gt;=4,MONTH(C1127)&lt;=6),2,IF(AND(MONTH(C1127)&gt;=7,MONTH(C1127)&lt;=9),3,4))))</f>
        <v>2</v>
      </c>
      <c r="D1128" s="143"/>
      <c r="E1128" s="61" t="s">
        <v>13192</v>
      </c>
      <c r="F1128" s="60"/>
    </row>
    <row r="1129" spans="1:6" ht="14.1" customHeight="1" thickBot="1" x14ac:dyDescent="0.25">
      <c r="A1129" s="5"/>
      <c r="B1129" s="5"/>
      <c r="C1129" s="5"/>
      <c r="D1129" s="5"/>
      <c r="E1129" s="5"/>
      <c r="F1129" s="5"/>
    </row>
    <row r="1130" spans="1:6" ht="14.1" customHeight="1" x14ac:dyDescent="0.25">
      <c r="A1130" s="77" t="s">
        <v>15734</v>
      </c>
      <c r="B1130" s="77" t="s">
        <v>16145</v>
      </c>
      <c r="C1130" s="77" t="s">
        <v>15640</v>
      </c>
      <c r="D1130" s="77" t="s">
        <v>15250</v>
      </c>
      <c r="E1130" s="77" t="s">
        <v>6933</v>
      </c>
      <c r="F1130" s="77" t="s">
        <v>15279</v>
      </c>
    </row>
    <row r="1131" spans="1:6" ht="14.1" customHeight="1" x14ac:dyDescent="0.25">
      <c r="A1131" s="93">
        <v>81141804</v>
      </c>
      <c r="B1131" s="86" t="str">
        <f t="shared" ref="B1131:B1133" ca="1" si="539">IFERROR(INDEX(UNSPSCDes,MATCH(INDIRECT(ADDRESS(ROW(),COLUMN()-1,4)),UNSPSCCode,0)),"")</f>
        <v>Servicio de inspección de equipos</v>
      </c>
      <c r="C1131" s="87" t="s">
        <v>1449</v>
      </c>
      <c r="D1131" s="87">
        <v>1</v>
      </c>
      <c r="E1131" s="87">
        <v>315000</v>
      </c>
      <c r="F1131" s="87">
        <f t="shared" ref="F1131:F1133" si="540">+D1131*E1131</f>
        <v>315000</v>
      </c>
    </row>
    <row r="1132" spans="1:6" ht="14.1" customHeight="1" x14ac:dyDescent="0.25">
      <c r="A1132" s="93">
        <v>81141804</v>
      </c>
      <c r="B1132" s="86" t="str">
        <f t="shared" ca="1" si="539"/>
        <v>Servicio de inspección de equipos</v>
      </c>
      <c r="C1132" s="87" t="s">
        <v>1449</v>
      </c>
      <c r="D1132" s="87">
        <v>2</v>
      </c>
      <c r="E1132" s="87">
        <v>29363.25</v>
      </c>
      <c r="F1132" s="87">
        <f t="shared" si="540"/>
        <v>58726.5</v>
      </c>
    </row>
    <row r="1133" spans="1:6" ht="14.1" customHeight="1" x14ac:dyDescent="0.25">
      <c r="A1133" s="93">
        <v>81141804</v>
      </c>
      <c r="B1133" s="86" t="str">
        <f t="shared" ca="1" si="539"/>
        <v>Servicio de inspección de equipos</v>
      </c>
      <c r="C1133" s="87" t="s">
        <v>1449</v>
      </c>
      <c r="D1133" s="87">
        <v>1</v>
      </c>
      <c r="E1133" s="87">
        <v>96889.8</v>
      </c>
      <c r="F1133" s="87">
        <f t="shared" si="540"/>
        <v>96889.8</v>
      </c>
    </row>
    <row r="1134" spans="1:6" ht="16.5" x14ac:dyDescent="0.2">
      <c r="A1134" s="5"/>
      <c r="B1134" s="5"/>
      <c r="C1134" s="5"/>
      <c r="D1134" s="5"/>
      <c r="E1134" s="84" t="s">
        <v>12550</v>
      </c>
      <c r="F1134" s="97">
        <f>SUM(Table31531[MONTO TOTAL ESTIMADO])</f>
        <v>470616.3</v>
      </c>
    </row>
    <row r="1136" spans="1:6" ht="14.1" customHeight="1" thickBot="1" x14ac:dyDescent="0.3"/>
    <row r="1137" spans="1:6" ht="14.1" customHeight="1" thickBot="1" x14ac:dyDescent="0.3">
      <c r="A1137" s="58" t="s">
        <v>16381</v>
      </c>
      <c r="B1137" s="58" t="s">
        <v>161</v>
      </c>
      <c r="C1137" s="58" t="s">
        <v>11724</v>
      </c>
      <c r="D1137" s="58" t="s">
        <v>14377</v>
      </c>
      <c r="E1137" s="58" t="s">
        <v>10962</v>
      </c>
      <c r="F1137" s="58" t="s">
        <v>11095</v>
      </c>
    </row>
    <row r="1138" spans="1:6" ht="14.1" customHeight="1" thickBot="1" x14ac:dyDescent="0.3">
      <c r="A1138" s="60" t="s">
        <v>6799</v>
      </c>
      <c r="B1138" s="60" t="s">
        <v>18854</v>
      </c>
      <c r="C1138" s="60" t="s">
        <v>6799</v>
      </c>
      <c r="D1138" s="60" t="s">
        <v>17481</v>
      </c>
      <c r="E1138" s="60" t="s">
        <v>18862</v>
      </c>
      <c r="F1138" s="60"/>
    </row>
    <row r="1139" spans="1:6" ht="14.1" customHeight="1" thickBot="1" x14ac:dyDescent="0.3">
      <c r="A1139" s="142" t="s">
        <v>14827</v>
      </c>
      <c r="B1139" s="61" t="s">
        <v>8529</v>
      </c>
      <c r="C1139" s="70">
        <v>45748</v>
      </c>
      <c r="D1139" s="142" t="s">
        <v>9386</v>
      </c>
      <c r="E1139" s="61" t="s">
        <v>13093</v>
      </c>
      <c r="F1139" s="60"/>
    </row>
    <row r="1140" spans="1:6" ht="14.1" customHeight="1" thickBot="1" x14ac:dyDescent="0.3">
      <c r="A1140" s="143"/>
      <c r="B1140" s="61" t="s">
        <v>1787</v>
      </c>
      <c r="C1140" s="59">
        <f>IF(C1139="","",IF(AND(MONTH(C1139)&gt;=1,MONTH(C1139)&lt;=3),1,IF(AND(MONTH(C1139)&gt;=4,MONTH(C1139)&lt;=6),2,IF(AND(MONTH(C1139)&gt;=7,MONTH(C1139)&lt;=9),3,4))))</f>
        <v>2</v>
      </c>
      <c r="D1140" s="143"/>
      <c r="E1140" s="61" t="s">
        <v>2418</v>
      </c>
      <c r="F1140" s="60"/>
    </row>
    <row r="1141" spans="1:6" ht="14.1" customHeight="1" thickBot="1" x14ac:dyDescent="0.3">
      <c r="A1141" s="143"/>
      <c r="B1141" s="61" t="s">
        <v>12942</v>
      </c>
      <c r="C1141" s="70">
        <v>45755</v>
      </c>
      <c r="D1141" s="143"/>
      <c r="E1141" s="61" t="s">
        <v>3075</v>
      </c>
      <c r="F1141" s="60"/>
    </row>
    <row r="1142" spans="1:6" ht="14.1" customHeight="1" thickBot="1" x14ac:dyDescent="0.3">
      <c r="A1142" s="143"/>
      <c r="B1142" s="61" t="s">
        <v>1787</v>
      </c>
      <c r="C1142" s="59">
        <f>IF(C1141="","",IF(AND(MONTH(C1141)&gt;=1,MONTH(C1141)&lt;=3),1,IF(AND(MONTH(C1141)&gt;=4,MONTH(C1141)&lt;=6),2,IF(AND(MONTH(C1141)&gt;=7,MONTH(C1141)&lt;=9),3,4))))</f>
        <v>2</v>
      </c>
      <c r="D1142" s="143"/>
      <c r="E1142" s="61" t="s">
        <v>13192</v>
      </c>
      <c r="F1142" s="60"/>
    </row>
    <row r="1143" spans="1:6" ht="14.1" customHeight="1" thickBot="1" x14ac:dyDescent="0.25">
      <c r="A1143" s="5"/>
      <c r="B1143" s="5"/>
      <c r="C1143" s="5"/>
      <c r="D1143" s="5"/>
      <c r="E1143" s="5"/>
      <c r="F1143" s="5"/>
    </row>
    <row r="1144" spans="1:6" ht="14.1" customHeight="1" x14ac:dyDescent="0.25">
      <c r="A1144" s="77" t="s">
        <v>15734</v>
      </c>
      <c r="B1144" s="77" t="s">
        <v>16145</v>
      </c>
      <c r="C1144" s="77" t="s">
        <v>15640</v>
      </c>
      <c r="D1144" s="77" t="s">
        <v>15250</v>
      </c>
      <c r="E1144" s="77" t="s">
        <v>6933</v>
      </c>
      <c r="F1144" s="77" t="s">
        <v>15279</v>
      </c>
    </row>
    <row r="1145" spans="1:6" ht="14.1" customHeight="1" x14ac:dyDescent="0.25">
      <c r="A1145" s="93">
        <v>83101501</v>
      </c>
      <c r="B1145" s="86" t="s">
        <v>15068</v>
      </c>
      <c r="C1145" s="87" t="s">
        <v>1449</v>
      </c>
      <c r="D1145" s="87">
        <v>3</v>
      </c>
      <c r="E1145" s="87">
        <v>3150</v>
      </c>
      <c r="F1145" s="87">
        <v>9450</v>
      </c>
    </row>
    <row r="1146" spans="1:6" ht="14.1" customHeight="1" x14ac:dyDescent="0.25">
      <c r="A1146" s="93">
        <v>76121901</v>
      </c>
      <c r="B1146" s="86" t="s">
        <v>2631</v>
      </c>
      <c r="C1146" s="87" t="s">
        <v>1449</v>
      </c>
      <c r="D1146" s="87">
        <v>3</v>
      </c>
      <c r="E1146" s="87">
        <v>24675</v>
      </c>
      <c r="F1146" s="87">
        <v>74025</v>
      </c>
    </row>
    <row r="1147" spans="1:6" ht="14.1" customHeight="1" x14ac:dyDescent="0.25">
      <c r="A1147" s="93">
        <v>84131607</v>
      </c>
      <c r="B1147" s="86" t="s">
        <v>8303</v>
      </c>
      <c r="C1147" s="87" t="s">
        <v>1449</v>
      </c>
      <c r="D1147" s="87">
        <v>3</v>
      </c>
      <c r="E1147" s="87">
        <v>10500</v>
      </c>
      <c r="F1147" s="87">
        <v>31500</v>
      </c>
    </row>
    <row r="1148" spans="1:6" ht="14.1" customHeight="1" x14ac:dyDescent="0.25">
      <c r="A1148" s="93">
        <v>81111809</v>
      </c>
      <c r="B1148" s="113" t="s">
        <v>15790</v>
      </c>
      <c r="C1148" s="87" t="s">
        <v>1449</v>
      </c>
      <c r="D1148" s="87">
        <v>2</v>
      </c>
      <c r="E1148" s="87">
        <v>21000</v>
      </c>
      <c r="F1148" s="87">
        <v>42000</v>
      </c>
    </row>
    <row r="1149" spans="1:6" ht="14.1" customHeight="1" x14ac:dyDescent="0.25">
      <c r="A1149" s="93">
        <v>83111501</v>
      </c>
      <c r="B1149" s="86" t="s">
        <v>4227</v>
      </c>
      <c r="C1149" s="87" t="s">
        <v>1449</v>
      </c>
      <c r="D1149" s="87">
        <v>3</v>
      </c>
      <c r="E1149" s="87">
        <v>299250</v>
      </c>
      <c r="F1149" s="87">
        <v>897750</v>
      </c>
    </row>
    <row r="1150" spans="1:6" ht="14.1" customHeight="1" x14ac:dyDescent="0.25">
      <c r="A1150" s="93">
        <v>72101506</v>
      </c>
      <c r="B1150" s="86" t="s">
        <v>11105</v>
      </c>
      <c r="C1150" s="87" t="s">
        <v>1449</v>
      </c>
      <c r="D1150" s="87">
        <v>1</v>
      </c>
      <c r="E1150" s="87">
        <v>5985</v>
      </c>
      <c r="F1150" s="87">
        <v>5985</v>
      </c>
    </row>
    <row r="1151" spans="1:6" ht="14.1" customHeight="1" x14ac:dyDescent="0.25">
      <c r="A1151" s="93">
        <v>83111603</v>
      </c>
      <c r="B1151" s="86" t="s">
        <v>2373</v>
      </c>
      <c r="C1151" s="87" t="s">
        <v>1449</v>
      </c>
      <c r="D1151" s="87">
        <v>3</v>
      </c>
      <c r="E1151" s="87">
        <v>15750</v>
      </c>
      <c r="F1151" s="87">
        <v>47250</v>
      </c>
    </row>
    <row r="1152" spans="1:6" ht="14.1" customHeight="1" x14ac:dyDescent="0.25">
      <c r="A1152" s="93">
        <v>72102103</v>
      </c>
      <c r="B1152" s="113" t="str">
        <f t="shared" ref="B1152" ca="1" si="541">IFERROR(INDEX(UNSPSCDes,MATCH(INDIRECT(ADDRESS(ROW(),COLUMN()-1,4)),UNSPSCCode,0)),"")</f>
        <v>Servicios de exterminación o fumigación</v>
      </c>
      <c r="C1152" s="87" t="s">
        <v>1449</v>
      </c>
      <c r="D1152" s="87">
        <v>3</v>
      </c>
      <c r="E1152" s="87">
        <v>10500</v>
      </c>
      <c r="F1152" s="87">
        <f t="shared" ref="F1152" si="542">+D1152*E1152</f>
        <v>31500</v>
      </c>
    </row>
    <row r="1153" spans="1:7" ht="16.5" x14ac:dyDescent="0.2">
      <c r="A1153" s="5"/>
      <c r="B1153" s="5"/>
      <c r="C1153" s="5"/>
      <c r="D1153" s="5"/>
      <c r="E1153" s="84" t="s">
        <v>12550</v>
      </c>
      <c r="F1153" s="97">
        <f>SUM(Table31632[MONTO TOTAL ESTIMADO])</f>
        <v>1139460</v>
      </c>
      <c r="G1153" s="5"/>
    </row>
    <row r="1154" spans="1:7" ht="14.1" customHeight="1" x14ac:dyDescent="0.2">
      <c r="G1154" s="5"/>
    </row>
    <row r="1155" spans="1:7" ht="14.1" customHeight="1" thickBot="1" x14ac:dyDescent="0.25">
      <c r="G1155" s="5"/>
    </row>
    <row r="1156" spans="1:7" ht="14.1" customHeight="1" thickBot="1" x14ac:dyDescent="0.25">
      <c r="A1156" s="58" t="s">
        <v>16381</v>
      </c>
      <c r="B1156" s="58" t="s">
        <v>161</v>
      </c>
      <c r="C1156" s="58" t="s">
        <v>11724</v>
      </c>
      <c r="D1156" s="58" t="s">
        <v>14377</v>
      </c>
      <c r="E1156" s="58" t="s">
        <v>10962</v>
      </c>
      <c r="F1156" s="58" t="s">
        <v>11095</v>
      </c>
      <c r="G1156" s="5"/>
    </row>
    <row r="1157" spans="1:7" ht="14.1" customHeight="1" thickBot="1" x14ac:dyDescent="0.25">
      <c r="A1157" s="60" t="s">
        <v>18831</v>
      </c>
      <c r="B1157" s="60" t="s">
        <v>18830</v>
      </c>
      <c r="C1157" s="60" t="s">
        <v>17796</v>
      </c>
      <c r="D1157" s="60" t="s">
        <v>17481</v>
      </c>
      <c r="E1157" s="60" t="s">
        <v>18862</v>
      </c>
      <c r="F1157" s="60"/>
      <c r="G1157" s="5"/>
    </row>
    <row r="1158" spans="1:7" ht="14.1" customHeight="1" thickBot="1" x14ac:dyDescent="0.25">
      <c r="A1158" s="142" t="s">
        <v>14827</v>
      </c>
      <c r="B1158" s="61" t="s">
        <v>8529</v>
      </c>
      <c r="C1158" s="70">
        <v>45839</v>
      </c>
      <c r="D1158" s="142" t="s">
        <v>9386</v>
      </c>
      <c r="E1158" s="61" t="s">
        <v>13093</v>
      </c>
      <c r="F1158" s="60"/>
      <c r="G1158" s="5"/>
    </row>
    <row r="1159" spans="1:7" ht="14.1" customHeight="1" thickBot="1" x14ac:dyDescent="0.25">
      <c r="A1159" s="143"/>
      <c r="B1159" s="61" t="s">
        <v>1787</v>
      </c>
      <c r="C1159" s="59">
        <f>IF(C1158="","",IF(AND(MONTH(C1158)&gt;=1,MONTH(C1158)&lt;=3),1,IF(AND(MONTH(C1158)&gt;=4,MONTH(C1158)&lt;=6),2,IF(AND(MONTH(C1158)&gt;=7,MONTH(C1158)&lt;=9),3,4))))</f>
        <v>3</v>
      </c>
      <c r="D1159" s="143"/>
      <c r="E1159" s="61" t="s">
        <v>2418</v>
      </c>
      <c r="F1159" s="60"/>
      <c r="G1159" s="5"/>
    </row>
    <row r="1160" spans="1:7" ht="14.1" customHeight="1" thickBot="1" x14ac:dyDescent="0.25">
      <c r="A1160" s="143"/>
      <c r="B1160" s="61" t="s">
        <v>12942</v>
      </c>
      <c r="C1160" s="70">
        <v>45846</v>
      </c>
      <c r="D1160" s="143"/>
      <c r="E1160" s="61" t="s">
        <v>3075</v>
      </c>
      <c r="F1160" s="60"/>
      <c r="G1160" s="5"/>
    </row>
    <row r="1161" spans="1:7" ht="14.1" customHeight="1" thickBot="1" x14ac:dyDescent="0.25">
      <c r="A1161" s="143"/>
      <c r="B1161" s="61" t="s">
        <v>1787</v>
      </c>
      <c r="C1161" s="59">
        <f>IF(C1160="","",IF(AND(MONTH(C1160)&gt;=1,MONTH(C1160)&lt;=3),1,IF(AND(MONTH(C1160)&gt;=4,MONTH(C1160)&lt;=6),2,IF(AND(MONTH(C1160)&gt;=7,MONTH(C1160)&lt;=9),3,4))))</f>
        <v>3</v>
      </c>
      <c r="D1161" s="143"/>
      <c r="E1161" s="61" t="s">
        <v>13192</v>
      </c>
      <c r="F1161" s="60"/>
      <c r="G1161" s="5"/>
    </row>
    <row r="1162" spans="1:7" ht="14.1" customHeight="1" thickBot="1" x14ac:dyDescent="0.25">
      <c r="A1162" s="5"/>
      <c r="B1162" s="5"/>
      <c r="C1162" s="5"/>
      <c r="D1162" s="5"/>
      <c r="E1162" s="5"/>
      <c r="F1162" s="5"/>
      <c r="G1162" s="5"/>
    </row>
    <row r="1163" spans="1:7" ht="14.1" customHeight="1" x14ac:dyDescent="0.2">
      <c r="A1163" s="77" t="s">
        <v>15734</v>
      </c>
      <c r="B1163" s="77" t="s">
        <v>16145</v>
      </c>
      <c r="C1163" s="77" t="s">
        <v>15640</v>
      </c>
      <c r="D1163" s="77" t="s">
        <v>15250</v>
      </c>
      <c r="E1163" s="77" t="s">
        <v>6933</v>
      </c>
      <c r="F1163" s="77" t="s">
        <v>15279</v>
      </c>
      <c r="G1163" s="5"/>
    </row>
    <row r="1164" spans="1:7" ht="14.1" customHeight="1" x14ac:dyDescent="0.25">
      <c r="A1164" s="106">
        <v>14111514</v>
      </c>
      <c r="B1164" s="79" t="s">
        <v>11351</v>
      </c>
      <c r="C1164" s="85" t="s">
        <v>1449</v>
      </c>
      <c r="D1164" s="87">
        <v>10</v>
      </c>
      <c r="E1164" s="87">
        <v>47.25</v>
      </c>
      <c r="F1164" s="87">
        <v>472.5</v>
      </c>
      <c r="G1164" s="5"/>
    </row>
    <row r="1165" spans="1:7" ht="14.1" customHeight="1" x14ac:dyDescent="0.25">
      <c r="A1165" s="106">
        <v>14111514</v>
      </c>
      <c r="B1165" s="79" t="s">
        <v>11351</v>
      </c>
      <c r="C1165" s="85" t="s">
        <v>1449</v>
      </c>
      <c r="D1165" s="87">
        <v>7</v>
      </c>
      <c r="E1165" s="87">
        <v>26.25</v>
      </c>
      <c r="F1165" s="87">
        <v>183.75</v>
      </c>
      <c r="G1165" s="5"/>
    </row>
    <row r="1166" spans="1:7" ht="14.1" customHeight="1" x14ac:dyDescent="0.25">
      <c r="A1166" s="106">
        <v>14111514</v>
      </c>
      <c r="B1166" s="79" t="s">
        <v>11351</v>
      </c>
      <c r="C1166" s="85" t="s">
        <v>1449</v>
      </c>
      <c r="D1166" s="87">
        <v>8</v>
      </c>
      <c r="E1166" s="87">
        <v>42</v>
      </c>
      <c r="F1166" s="87">
        <v>336</v>
      </c>
      <c r="G1166" s="5"/>
    </row>
    <row r="1167" spans="1:7" ht="14.1" customHeight="1" x14ac:dyDescent="0.25">
      <c r="A1167" s="106">
        <v>14111514</v>
      </c>
      <c r="B1167" s="79" t="s">
        <v>11351</v>
      </c>
      <c r="C1167" s="85" t="s">
        <v>1449</v>
      </c>
      <c r="D1167" s="87">
        <v>15</v>
      </c>
      <c r="E1167" s="87">
        <v>47.25</v>
      </c>
      <c r="F1167" s="87">
        <v>708.75</v>
      </c>
      <c r="G1167" s="5"/>
    </row>
    <row r="1168" spans="1:7" ht="14.1" customHeight="1" x14ac:dyDescent="0.25">
      <c r="A1168" s="106">
        <v>14111514</v>
      </c>
      <c r="B1168" s="79" t="s">
        <v>11351</v>
      </c>
      <c r="C1168" s="85" t="s">
        <v>1449</v>
      </c>
      <c r="D1168" s="87">
        <v>8</v>
      </c>
      <c r="E1168" s="87">
        <v>26.25</v>
      </c>
      <c r="F1168" s="87">
        <v>210</v>
      </c>
      <c r="G1168" s="5"/>
    </row>
    <row r="1169" spans="1:7" ht="14.1" customHeight="1" x14ac:dyDescent="0.25">
      <c r="A1169" s="106">
        <v>14111514</v>
      </c>
      <c r="B1169" s="79" t="s">
        <v>11351</v>
      </c>
      <c r="C1169" s="85" t="s">
        <v>1449</v>
      </c>
      <c r="D1169" s="87">
        <v>8</v>
      </c>
      <c r="E1169" s="87">
        <v>42</v>
      </c>
      <c r="F1169" s="87">
        <v>336</v>
      </c>
      <c r="G1169" s="5"/>
    </row>
    <row r="1170" spans="1:7" ht="14.1" customHeight="1" x14ac:dyDescent="0.25">
      <c r="A1170" s="82">
        <v>44121701</v>
      </c>
      <c r="B1170" s="79" t="s">
        <v>6992</v>
      </c>
      <c r="C1170" s="85" t="s">
        <v>1449</v>
      </c>
      <c r="D1170" s="87">
        <v>150</v>
      </c>
      <c r="E1170" s="87">
        <v>7.35</v>
      </c>
      <c r="F1170" s="87">
        <v>1102.5</v>
      </c>
      <c r="G1170" s="5"/>
    </row>
    <row r="1171" spans="1:7" ht="14.1" customHeight="1" x14ac:dyDescent="0.25">
      <c r="A1171" s="82">
        <v>44121701</v>
      </c>
      <c r="B1171" s="79" t="s">
        <v>6992</v>
      </c>
      <c r="C1171" s="85" t="s">
        <v>1449</v>
      </c>
      <c r="D1171" s="87">
        <v>200</v>
      </c>
      <c r="E1171" s="87">
        <v>7.35</v>
      </c>
      <c r="F1171" s="87">
        <v>1470</v>
      </c>
      <c r="G1171" s="5"/>
    </row>
    <row r="1172" spans="1:7" ht="14.1" customHeight="1" x14ac:dyDescent="0.25">
      <c r="A1172" s="82">
        <v>44121804</v>
      </c>
      <c r="B1172" s="79" t="s">
        <v>17568</v>
      </c>
      <c r="C1172" s="85" t="s">
        <v>1449</v>
      </c>
      <c r="D1172" s="87">
        <v>6</v>
      </c>
      <c r="E1172" s="87">
        <v>47.25</v>
      </c>
      <c r="F1172" s="87">
        <v>283.5</v>
      </c>
      <c r="G1172" s="5"/>
    </row>
    <row r="1173" spans="1:7" ht="14.1" customHeight="1" x14ac:dyDescent="0.25">
      <c r="A1173" s="82">
        <v>44121804</v>
      </c>
      <c r="B1173" s="79" t="s">
        <v>17568</v>
      </c>
      <c r="C1173" s="85" t="s">
        <v>1449</v>
      </c>
      <c r="D1173" s="87">
        <v>3</v>
      </c>
      <c r="E1173" s="87">
        <v>47.25</v>
      </c>
      <c r="F1173" s="87">
        <v>141.75</v>
      </c>
      <c r="G1173" s="5"/>
    </row>
    <row r="1174" spans="1:7" ht="14.1" customHeight="1" x14ac:dyDescent="0.25">
      <c r="A1174" s="82">
        <v>44122003</v>
      </c>
      <c r="B1174" s="79" t="s">
        <v>6393</v>
      </c>
      <c r="C1174" s="85" t="s">
        <v>1449</v>
      </c>
      <c r="D1174" s="87">
        <v>8</v>
      </c>
      <c r="E1174" s="87">
        <v>278.25</v>
      </c>
      <c r="F1174" s="87">
        <v>2226</v>
      </c>
      <c r="G1174" s="5"/>
    </row>
    <row r="1175" spans="1:7" ht="14.1" customHeight="1" x14ac:dyDescent="0.25">
      <c r="A1175" s="82">
        <v>44122003</v>
      </c>
      <c r="B1175" s="79" t="s">
        <v>6393</v>
      </c>
      <c r="C1175" s="85" t="s">
        <v>1449</v>
      </c>
      <c r="D1175" s="87">
        <v>8</v>
      </c>
      <c r="E1175" s="87">
        <v>1102.5</v>
      </c>
      <c r="F1175" s="87">
        <v>8820</v>
      </c>
      <c r="G1175" s="5"/>
    </row>
    <row r="1176" spans="1:7" ht="14.1" customHeight="1" x14ac:dyDescent="0.25">
      <c r="A1176" s="82">
        <v>44122003</v>
      </c>
      <c r="B1176" s="79" t="s">
        <v>6393</v>
      </c>
      <c r="C1176" s="85" t="s">
        <v>1449</v>
      </c>
      <c r="D1176" s="87">
        <v>7</v>
      </c>
      <c r="E1176" s="87">
        <v>1281</v>
      </c>
      <c r="F1176" s="87">
        <v>8967</v>
      </c>
      <c r="G1176" s="5"/>
    </row>
    <row r="1177" spans="1:7" ht="14.1" customHeight="1" x14ac:dyDescent="0.25">
      <c r="A1177" s="82">
        <v>44122003</v>
      </c>
      <c r="B1177" s="79" t="s">
        <v>6393</v>
      </c>
      <c r="C1177" s="85" t="s">
        <v>1449</v>
      </c>
      <c r="D1177" s="87">
        <v>8</v>
      </c>
      <c r="E1177" s="87">
        <v>278.25</v>
      </c>
      <c r="F1177" s="87">
        <v>2226</v>
      </c>
      <c r="G1177" s="5"/>
    </row>
    <row r="1178" spans="1:7" ht="14.1" customHeight="1" x14ac:dyDescent="0.25">
      <c r="A1178" s="82">
        <v>44122003</v>
      </c>
      <c r="B1178" s="79" t="s">
        <v>6393</v>
      </c>
      <c r="C1178" s="85" t="s">
        <v>1449</v>
      </c>
      <c r="D1178" s="87">
        <v>8</v>
      </c>
      <c r="E1178" s="87">
        <v>1102.5</v>
      </c>
      <c r="F1178" s="87">
        <v>8820</v>
      </c>
      <c r="G1178" s="5"/>
    </row>
    <row r="1179" spans="1:7" ht="14.1" customHeight="1" x14ac:dyDescent="0.25">
      <c r="A1179" s="82">
        <v>44122003</v>
      </c>
      <c r="B1179" s="79" t="s">
        <v>6393</v>
      </c>
      <c r="C1179" s="85" t="s">
        <v>1449</v>
      </c>
      <c r="D1179" s="87">
        <v>8</v>
      </c>
      <c r="E1179" s="87">
        <v>1281</v>
      </c>
      <c r="F1179" s="87">
        <v>10248</v>
      </c>
      <c r="G1179" s="5"/>
    </row>
    <row r="1180" spans="1:7" ht="14.1" customHeight="1" x14ac:dyDescent="0.25">
      <c r="A1180" s="106">
        <v>44103105</v>
      </c>
      <c r="B1180" s="79" t="s">
        <v>2625</v>
      </c>
      <c r="C1180" s="85" t="s">
        <v>1449</v>
      </c>
      <c r="D1180" s="87">
        <v>70</v>
      </c>
      <c r="E1180" s="104">
        <v>2719.5</v>
      </c>
      <c r="F1180" s="87">
        <v>190365</v>
      </c>
      <c r="G1180" s="5"/>
    </row>
    <row r="1181" spans="1:7" ht="14.1" customHeight="1" x14ac:dyDescent="0.25">
      <c r="A1181" s="106">
        <v>44103105</v>
      </c>
      <c r="B1181" s="79" t="s">
        <v>2625</v>
      </c>
      <c r="C1181" s="85" t="s">
        <v>1449</v>
      </c>
      <c r="D1181" s="87">
        <v>25</v>
      </c>
      <c r="E1181" s="104">
        <v>2409.75</v>
      </c>
      <c r="F1181" s="87">
        <v>60243.75</v>
      </c>
      <c r="G1181" s="5"/>
    </row>
    <row r="1182" spans="1:7" ht="14.1" customHeight="1" x14ac:dyDescent="0.25">
      <c r="A1182" s="106">
        <v>44103105</v>
      </c>
      <c r="B1182" s="79" t="s">
        <v>2625</v>
      </c>
      <c r="C1182" s="85" t="s">
        <v>1449</v>
      </c>
      <c r="D1182" s="87">
        <v>10</v>
      </c>
      <c r="E1182" s="104">
        <v>4200</v>
      </c>
      <c r="F1182" s="87">
        <v>42000</v>
      </c>
      <c r="G1182" s="5"/>
    </row>
    <row r="1183" spans="1:7" ht="14.1" customHeight="1" x14ac:dyDescent="0.25">
      <c r="A1183" s="106">
        <v>44103105</v>
      </c>
      <c r="B1183" s="79" t="s">
        <v>2625</v>
      </c>
      <c r="C1183" s="85" t="s">
        <v>1449</v>
      </c>
      <c r="D1183" s="87">
        <v>25</v>
      </c>
      <c r="E1183" s="104">
        <v>1995</v>
      </c>
      <c r="F1183" s="87">
        <v>49875</v>
      </c>
      <c r="G1183" s="5"/>
    </row>
    <row r="1184" spans="1:7" ht="14.1" customHeight="1" x14ac:dyDescent="0.25">
      <c r="A1184" s="106">
        <v>44103105</v>
      </c>
      <c r="B1184" s="79" t="s">
        <v>2625</v>
      </c>
      <c r="C1184" s="85" t="s">
        <v>1449</v>
      </c>
      <c r="D1184" s="87">
        <v>2</v>
      </c>
      <c r="E1184" s="104">
        <v>4567.5</v>
      </c>
      <c r="F1184" s="87">
        <v>9135</v>
      </c>
      <c r="G1184" s="5"/>
    </row>
    <row r="1185" spans="1:7" ht="14.1" customHeight="1" x14ac:dyDescent="0.25">
      <c r="A1185" s="106">
        <v>44103105</v>
      </c>
      <c r="B1185" s="79" t="s">
        <v>2625</v>
      </c>
      <c r="C1185" s="85" t="s">
        <v>1449</v>
      </c>
      <c r="D1185" s="87">
        <v>8</v>
      </c>
      <c r="E1185" s="104">
        <v>3018.75</v>
      </c>
      <c r="F1185" s="87">
        <v>24150</v>
      </c>
      <c r="G1185" s="5"/>
    </row>
    <row r="1186" spans="1:7" ht="14.1" customHeight="1" x14ac:dyDescent="0.25">
      <c r="A1186" s="106">
        <v>44103105</v>
      </c>
      <c r="B1186" s="79" t="s">
        <v>2625</v>
      </c>
      <c r="C1186" s="85" t="s">
        <v>1449</v>
      </c>
      <c r="D1186" s="87">
        <v>4</v>
      </c>
      <c r="E1186" s="104">
        <v>2362.5</v>
      </c>
      <c r="F1186" s="87">
        <v>9450</v>
      </c>
      <c r="G1186" s="5"/>
    </row>
    <row r="1187" spans="1:7" ht="14.1" customHeight="1" x14ac:dyDescent="0.25">
      <c r="A1187" s="106">
        <v>44103105</v>
      </c>
      <c r="B1187" s="79" t="s">
        <v>2625</v>
      </c>
      <c r="C1187" s="85" t="s">
        <v>1449</v>
      </c>
      <c r="D1187" s="87">
        <v>3</v>
      </c>
      <c r="E1187" s="104">
        <v>2467.5</v>
      </c>
      <c r="F1187" s="87">
        <v>7402.5</v>
      </c>
      <c r="G1187" s="5"/>
    </row>
    <row r="1188" spans="1:7" ht="14.1" customHeight="1" x14ac:dyDescent="0.25">
      <c r="A1188" s="106">
        <v>44103105</v>
      </c>
      <c r="B1188" s="79" t="s">
        <v>2625</v>
      </c>
      <c r="C1188" s="85" t="s">
        <v>1449</v>
      </c>
      <c r="D1188" s="87">
        <v>5</v>
      </c>
      <c r="E1188" s="104">
        <v>2940</v>
      </c>
      <c r="F1188" s="87">
        <v>14700</v>
      </c>
      <c r="G1188" s="5"/>
    </row>
    <row r="1189" spans="1:7" ht="14.1" customHeight="1" x14ac:dyDescent="0.25">
      <c r="A1189" s="106">
        <v>44103105</v>
      </c>
      <c r="B1189" s="79" t="s">
        <v>2625</v>
      </c>
      <c r="C1189" s="85" t="s">
        <v>1449</v>
      </c>
      <c r="D1189" s="87">
        <v>3</v>
      </c>
      <c r="E1189" s="104">
        <v>4042.5</v>
      </c>
      <c r="F1189" s="87">
        <v>12127.5</v>
      </c>
      <c r="G1189" s="5"/>
    </row>
    <row r="1190" spans="1:7" ht="14.1" customHeight="1" x14ac:dyDescent="0.25">
      <c r="A1190" s="106">
        <v>44103105</v>
      </c>
      <c r="B1190" s="79" t="s">
        <v>2625</v>
      </c>
      <c r="C1190" s="85" t="s">
        <v>1449</v>
      </c>
      <c r="D1190" s="87">
        <v>2</v>
      </c>
      <c r="E1190" s="104">
        <v>3045</v>
      </c>
      <c r="F1190" s="87">
        <v>6090</v>
      </c>
      <c r="G1190" s="5"/>
    </row>
    <row r="1191" spans="1:7" ht="14.1" customHeight="1" x14ac:dyDescent="0.25">
      <c r="A1191" s="106">
        <v>44103105</v>
      </c>
      <c r="B1191" s="79" t="s">
        <v>2625</v>
      </c>
      <c r="C1191" s="85" t="s">
        <v>1449</v>
      </c>
      <c r="D1191" s="87">
        <v>10</v>
      </c>
      <c r="E1191" s="104">
        <v>3990</v>
      </c>
      <c r="F1191" s="87">
        <v>39900</v>
      </c>
      <c r="G1191" s="5"/>
    </row>
    <row r="1192" spans="1:7" ht="14.1" customHeight="1" x14ac:dyDescent="0.25">
      <c r="A1192" s="82">
        <v>31201523</v>
      </c>
      <c r="B1192" s="79" t="s">
        <v>15261</v>
      </c>
      <c r="C1192" s="85" t="s">
        <v>1449</v>
      </c>
      <c r="D1192" s="87">
        <v>5</v>
      </c>
      <c r="E1192" s="87">
        <v>262.5</v>
      </c>
      <c r="F1192" s="87">
        <v>1312.5</v>
      </c>
      <c r="G1192" s="5"/>
    </row>
    <row r="1193" spans="1:7" ht="14.1" customHeight="1" x14ac:dyDescent="0.25">
      <c r="A1193" s="106">
        <v>31201522</v>
      </c>
      <c r="B1193" s="79" t="s">
        <v>10371</v>
      </c>
      <c r="C1193" s="85" t="s">
        <v>1449</v>
      </c>
      <c r="D1193" s="87">
        <v>8</v>
      </c>
      <c r="E1193" s="87">
        <v>157.5</v>
      </c>
      <c r="F1193" s="87">
        <v>1260</v>
      </c>
      <c r="G1193" s="5"/>
    </row>
    <row r="1194" spans="1:7" ht="14.1" customHeight="1" x14ac:dyDescent="0.25">
      <c r="A1194" s="106">
        <v>31201522</v>
      </c>
      <c r="B1194" s="79" t="s">
        <v>10371</v>
      </c>
      <c r="C1194" s="85" t="s">
        <v>1449</v>
      </c>
      <c r="D1194" s="87">
        <v>7</v>
      </c>
      <c r="E1194" s="87">
        <v>126</v>
      </c>
      <c r="F1194" s="87">
        <v>882</v>
      </c>
      <c r="G1194" s="5"/>
    </row>
    <row r="1195" spans="1:7" ht="14.1" customHeight="1" x14ac:dyDescent="0.25">
      <c r="A1195" s="82">
        <v>31201522</v>
      </c>
      <c r="B1195" s="79" t="s">
        <v>10371</v>
      </c>
      <c r="C1195" s="85" t="s">
        <v>1449</v>
      </c>
      <c r="D1195" s="87">
        <v>20</v>
      </c>
      <c r="E1195" s="87">
        <v>185.85</v>
      </c>
      <c r="F1195" s="87">
        <v>3717</v>
      </c>
      <c r="G1195" s="5"/>
    </row>
    <row r="1196" spans="1:7" ht="14.1" customHeight="1" x14ac:dyDescent="0.25">
      <c r="A1196" s="106">
        <v>31201522</v>
      </c>
      <c r="B1196" s="79" t="s">
        <v>10371</v>
      </c>
      <c r="C1196" s="85" t="s">
        <v>1449</v>
      </c>
      <c r="D1196" s="87">
        <v>8</v>
      </c>
      <c r="E1196" s="87">
        <v>157.5</v>
      </c>
      <c r="F1196" s="87">
        <v>1260</v>
      </c>
      <c r="G1196" s="5"/>
    </row>
    <row r="1197" spans="1:7" ht="14.1" customHeight="1" x14ac:dyDescent="0.25">
      <c r="A1197" s="106">
        <v>31201522</v>
      </c>
      <c r="B1197" s="79" t="s">
        <v>10371</v>
      </c>
      <c r="C1197" s="85" t="s">
        <v>1449</v>
      </c>
      <c r="D1197" s="87">
        <v>8</v>
      </c>
      <c r="E1197" s="87">
        <v>126</v>
      </c>
      <c r="F1197" s="87">
        <v>1008</v>
      </c>
      <c r="G1197" s="5"/>
    </row>
    <row r="1198" spans="1:7" ht="14.1" customHeight="1" x14ac:dyDescent="0.25">
      <c r="A1198" s="82">
        <v>44122104</v>
      </c>
      <c r="B1198" s="79" t="s">
        <v>12944</v>
      </c>
      <c r="C1198" s="85" t="s">
        <v>10374</v>
      </c>
      <c r="D1198" s="87">
        <v>8</v>
      </c>
      <c r="E1198" s="87">
        <v>10.5</v>
      </c>
      <c r="F1198" s="87">
        <v>84</v>
      </c>
      <c r="G1198" s="5"/>
    </row>
    <row r="1199" spans="1:7" ht="14.1" customHeight="1" x14ac:dyDescent="0.25">
      <c r="A1199" s="82">
        <v>44122104</v>
      </c>
      <c r="B1199" s="79" t="s">
        <v>12944</v>
      </c>
      <c r="C1199" s="85" t="s">
        <v>10374</v>
      </c>
      <c r="D1199" s="87">
        <v>25</v>
      </c>
      <c r="E1199" s="87">
        <v>42</v>
      </c>
      <c r="F1199" s="87">
        <v>1050</v>
      </c>
      <c r="G1199" s="5"/>
    </row>
    <row r="1200" spans="1:7" ht="14.1" customHeight="1" x14ac:dyDescent="0.25">
      <c r="A1200" s="82">
        <v>44122104</v>
      </c>
      <c r="B1200" s="79" t="s">
        <v>12944</v>
      </c>
      <c r="C1200" s="85" t="s">
        <v>435</v>
      </c>
      <c r="D1200" s="87">
        <v>5</v>
      </c>
      <c r="E1200" s="87">
        <v>115.5</v>
      </c>
      <c r="F1200" s="87">
        <v>577.5</v>
      </c>
      <c r="G1200" s="5"/>
    </row>
    <row r="1201" spans="1:7" ht="14.1" customHeight="1" x14ac:dyDescent="0.25">
      <c r="A1201" s="82">
        <v>44122104</v>
      </c>
      <c r="B1201" s="79" t="s">
        <v>12944</v>
      </c>
      <c r="C1201" s="85" t="s">
        <v>10374</v>
      </c>
      <c r="D1201" s="87">
        <v>7</v>
      </c>
      <c r="E1201" s="87">
        <v>10.5</v>
      </c>
      <c r="F1201" s="87">
        <v>73.5</v>
      </c>
      <c r="G1201" s="5"/>
    </row>
    <row r="1202" spans="1:7" ht="14.1" customHeight="1" x14ac:dyDescent="0.25">
      <c r="A1202" s="82">
        <v>44122104</v>
      </c>
      <c r="B1202" s="79" t="s">
        <v>12944</v>
      </c>
      <c r="C1202" s="85" t="s">
        <v>10374</v>
      </c>
      <c r="D1202" s="87">
        <v>25</v>
      </c>
      <c r="E1202" s="87">
        <v>42</v>
      </c>
      <c r="F1202" s="87">
        <v>1050</v>
      </c>
      <c r="G1202" s="5"/>
    </row>
    <row r="1203" spans="1:7" ht="14.1" customHeight="1" x14ac:dyDescent="0.25">
      <c r="A1203" s="82">
        <v>44122104</v>
      </c>
      <c r="B1203" s="79" t="s">
        <v>12944</v>
      </c>
      <c r="C1203" s="85" t="s">
        <v>435</v>
      </c>
      <c r="D1203" s="87">
        <v>4</v>
      </c>
      <c r="E1203" s="87">
        <v>115.5</v>
      </c>
      <c r="F1203" s="87">
        <v>462</v>
      </c>
      <c r="G1203" s="5"/>
    </row>
    <row r="1204" spans="1:7" ht="14.1" customHeight="1" x14ac:dyDescent="0.25">
      <c r="A1204" s="82">
        <v>44121802</v>
      </c>
      <c r="B1204" s="79" t="s">
        <v>2574</v>
      </c>
      <c r="C1204" s="85" t="s">
        <v>1449</v>
      </c>
      <c r="D1204" s="87">
        <v>10</v>
      </c>
      <c r="E1204" s="87">
        <v>27.3</v>
      </c>
      <c r="F1204" s="87">
        <v>273</v>
      </c>
      <c r="G1204" s="5"/>
    </row>
    <row r="1205" spans="1:7" ht="14.1" customHeight="1" x14ac:dyDescent="0.25">
      <c r="A1205" s="82">
        <v>44121802</v>
      </c>
      <c r="B1205" s="79" t="s">
        <v>2574</v>
      </c>
      <c r="C1205" s="85" t="s">
        <v>1449</v>
      </c>
      <c r="D1205" s="87">
        <v>10</v>
      </c>
      <c r="E1205" s="87">
        <v>27.3</v>
      </c>
      <c r="F1205" s="87">
        <v>273</v>
      </c>
      <c r="G1205" s="5"/>
    </row>
    <row r="1206" spans="1:7" ht="14.1" customHeight="1" x14ac:dyDescent="0.25">
      <c r="A1206" s="82">
        <v>44122011</v>
      </c>
      <c r="B1206" s="79" t="s">
        <v>13940</v>
      </c>
      <c r="C1206" s="85" t="s">
        <v>16987</v>
      </c>
      <c r="D1206" s="87">
        <v>50</v>
      </c>
      <c r="E1206" s="87">
        <v>262.5</v>
      </c>
      <c r="F1206" s="87">
        <v>13125</v>
      </c>
      <c r="G1206" s="5"/>
    </row>
    <row r="1207" spans="1:7" ht="14.1" customHeight="1" x14ac:dyDescent="0.25">
      <c r="A1207" s="82">
        <v>44122011</v>
      </c>
      <c r="B1207" s="79" t="s">
        <v>13940</v>
      </c>
      <c r="C1207" s="85" t="s">
        <v>16987</v>
      </c>
      <c r="D1207" s="87">
        <v>2</v>
      </c>
      <c r="E1207" s="87">
        <v>561.75</v>
      </c>
      <c r="F1207" s="87">
        <v>1123.5</v>
      </c>
      <c r="G1207" s="5"/>
    </row>
    <row r="1208" spans="1:7" ht="14.1" customHeight="1" x14ac:dyDescent="0.25">
      <c r="A1208" s="82">
        <v>44122011</v>
      </c>
      <c r="B1208" s="79" t="s">
        <v>13940</v>
      </c>
      <c r="C1208" s="85" t="s">
        <v>16987</v>
      </c>
      <c r="D1208" s="87">
        <v>2</v>
      </c>
      <c r="E1208" s="87">
        <v>551.25</v>
      </c>
      <c r="F1208" s="87">
        <v>1102.5</v>
      </c>
      <c r="G1208" s="5"/>
    </row>
    <row r="1209" spans="1:7" ht="14.1" customHeight="1" x14ac:dyDescent="0.25">
      <c r="A1209" s="82">
        <v>44122011</v>
      </c>
      <c r="B1209" s="79" t="s">
        <v>13940</v>
      </c>
      <c r="C1209" s="85" t="s">
        <v>1449</v>
      </c>
      <c r="D1209" s="87">
        <v>2500</v>
      </c>
      <c r="E1209" s="87">
        <v>23.1</v>
      </c>
      <c r="F1209" s="87">
        <v>57750</v>
      </c>
      <c r="G1209" s="5"/>
    </row>
    <row r="1210" spans="1:7" ht="14.1" customHeight="1" x14ac:dyDescent="0.25">
      <c r="A1210" s="82">
        <v>44122011</v>
      </c>
      <c r="B1210" s="79" t="s">
        <v>13940</v>
      </c>
      <c r="C1210" s="85" t="s">
        <v>16987</v>
      </c>
      <c r="D1210" s="87">
        <v>2</v>
      </c>
      <c r="E1210" s="87">
        <v>1905.75</v>
      </c>
      <c r="F1210" s="87">
        <v>3811.5</v>
      </c>
      <c r="G1210" s="5"/>
    </row>
    <row r="1211" spans="1:7" ht="14.1" customHeight="1" x14ac:dyDescent="0.25">
      <c r="A1211" s="82">
        <v>44122011</v>
      </c>
      <c r="B1211" s="79" t="s">
        <v>13940</v>
      </c>
      <c r="C1211" s="85" t="s">
        <v>16987</v>
      </c>
      <c r="D1211" s="87">
        <v>2</v>
      </c>
      <c r="E1211" s="87">
        <v>643.33500000000004</v>
      </c>
      <c r="F1211" s="87">
        <v>1286.67</v>
      </c>
      <c r="G1211" s="5"/>
    </row>
    <row r="1212" spans="1:7" ht="14.1" customHeight="1" x14ac:dyDescent="0.25">
      <c r="A1212" s="82">
        <v>44122011</v>
      </c>
      <c r="B1212" s="79" t="s">
        <v>13940</v>
      </c>
      <c r="C1212" s="85" t="s">
        <v>16987</v>
      </c>
      <c r="D1212" s="87">
        <v>5</v>
      </c>
      <c r="E1212" s="87">
        <v>378</v>
      </c>
      <c r="F1212" s="87">
        <v>1890</v>
      </c>
      <c r="G1212" s="5"/>
    </row>
    <row r="1213" spans="1:7" ht="14.1" customHeight="1" x14ac:dyDescent="0.25">
      <c r="A1213" s="82">
        <v>44122011</v>
      </c>
      <c r="B1213" s="79" t="s">
        <v>13940</v>
      </c>
      <c r="C1213" s="85" t="s">
        <v>16987</v>
      </c>
      <c r="D1213" s="87">
        <v>75</v>
      </c>
      <c r="E1213" s="87">
        <v>262.5</v>
      </c>
      <c r="F1213" s="87">
        <v>19687.5</v>
      </c>
      <c r="G1213" s="5"/>
    </row>
    <row r="1214" spans="1:7" ht="14.1" customHeight="1" x14ac:dyDescent="0.25">
      <c r="A1214" s="82">
        <v>44122011</v>
      </c>
      <c r="B1214" s="79" t="s">
        <v>13940</v>
      </c>
      <c r="C1214" s="85" t="s">
        <v>16987</v>
      </c>
      <c r="D1214" s="87">
        <v>2</v>
      </c>
      <c r="E1214" s="87">
        <v>561.75</v>
      </c>
      <c r="F1214" s="87">
        <v>1123.5</v>
      </c>
      <c r="G1214" s="5"/>
    </row>
    <row r="1215" spans="1:7" ht="14.1" customHeight="1" x14ac:dyDescent="0.25">
      <c r="A1215" s="82">
        <v>44122011</v>
      </c>
      <c r="B1215" s="79" t="s">
        <v>13940</v>
      </c>
      <c r="C1215" s="85" t="s">
        <v>16987</v>
      </c>
      <c r="D1215" s="87">
        <v>2</v>
      </c>
      <c r="E1215" s="87">
        <v>551.25</v>
      </c>
      <c r="F1215" s="87">
        <v>1102.5</v>
      </c>
      <c r="G1215" s="5"/>
    </row>
    <row r="1216" spans="1:7" ht="14.1" customHeight="1" x14ac:dyDescent="0.25">
      <c r="A1216" s="82">
        <v>44122011</v>
      </c>
      <c r="B1216" s="79" t="s">
        <v>13940</v>
      </c>
      <c r="C1216" s="85" t="s">
        <v>1449</v>
      </c>
      <c r="D1216" s="87">
        <v>2500</v>
      </c>
      <c r="E1216" s="87">
        <v>23.1</v>
      </c>
      <c r="F1216" s="87">
        <v>57750</v>
      </c>
      <c r="G1216" s="5"/>
    </row>
    <row r="1217" spans="1:7" ht="14.1" customHeight="1" x14ac:dyDescent="0.25">
      <c r="A1217" s="82">
        <v>44122011</v>
      </c>
      <c r="B1217" s="79" t="s">
        <v>13940</v>
      </c>
      <c r="C1217" s="85" t="s">
        <v>16987</v>
      </c>
      <c r="D1217" s="87">
        <v>2</v>
      </c>
      <c r="E1217" s="87">
        <v>1905.75</v>
      </c>
      <c r="F1217" s="87">
        <v>3811.5</v>
      </c>
      <c r="G1217" s="5"/>
    </row>
    <row r="1218" spans="1:7" ht="14.1" customHeight="1" x14ac:dyDescent="0.25">
      <c r="A1218" s="82">
        <v>44122011</v>
      </c>
      <c r="B1218" s="79" t="s">
        <v>13940</v>
      </c>
      <c r="C1218" s="85" t="s">
        <v>16987</v>
      </c>
      <c r="D1218" s="87">
        <v>2</v>
      </c>
      <c r="E1218" s="87">
        <v>643.33500000000004</v>
      </c>
      <c r="F1218" s="87">
        <v>1286.67</v>
      </c>
      <c r="G1218" s="5"/>
    </row>
    <row r="1219" spans="1:7" ht="14.1" customHeight="1" x14ac:dyDescent="0.25">
      <c r="A1219" s="82">
        <v>44122011</v>
      </c>
      <c r="B1219" s="79" t="s">
        <v>13940</v>
      </c>
      <c r="C1219" s="85" t="s">
        <v>16987</v>
      </c>
      <c r="D1219" s="87">
        <v>5</v>
      </c>
      <c r="E1219" s="87">
        <v>378</v>
      </c>
      <c r="F1219" s="87">
        <v>1890</v>
      </c>
      <c r="G1219" s="5"/>
    </row>
    <row r="1220" spans="1:7" ht="14.1" customHeight="1" x14ac:dyDescent="0.25">
      <c r="A1220" s="82">
        <v>44122107</v>
      </c>
      <c r="B1220" s="79" t="s">
        <v>10094</v>
      </c>
      <c r="C1220" s="85" t="s">
        <v>16987</v>
      </c>
      <c r="D1220" s="87">
        <v>50</v>
      </c>
      <c r="E1220" s="87">
        <v>50.4</v>
      </c>
      <c r="F1220" s="87">
        <v>2520</v>
      </c>
      <c r="G1220" s="5"/>
    </row>
    <row r="1221" spans="1:7" ht="14.1" customHeight="1" x14ac:dyDescent="0.25">
      <c r="A1221" s="82">
        <v>44122107</v>
      </c>
      <c r="B1221" s="79" t="s">
        <v>10094</v>
      </c>
      <c r="C1221" s="85" t="s">
        <v>16987</v>
      </c>
      <c r="D1221" s="87">
        <v>50</v>
      </c>
      <c r="E1221" s="87">
        <v>50.4</v>
      </c>
      <c r="F1221" s="87">
        <v>2520</v>
      </c>
      <c r="G1221" s="5"/>
    </row>
    <row r="1222" spans="1:7" ht="14.1" customHeight="1" x14ac:dyDescent="0.25">
      <c r="A1222" s="106">
        <v>44112005</v>
      </c>
      <c r="B1222" s="79" t="s">
        <v>10947</v>
      </c>
      <c r="C1222" s="85" t="s">
        <v>1449</v>
      </c>
      <c r="D1222" s="87">
        <v>20</v>
      </c>
      <c r="E1222" s="87">
        <v>787.5</v>
      </c>
      <c r="F1222" s="87">
        <v>15750</v>
      </c>
      <c r="G1222" s="5"/>
    </row>
    <row r="1223" spans="1:7" ht="14.1" customHeight="1" x14ac:dyDescent="0.25">
      <c r="A1223" s="106">
        <v>44112005</v>
      </c>
      <c r="B1223" s="79" t="s">
        <v>10947</v>
      </c>
      <c r="C1223" s="85" t="s">
        <v>1449</v>
      </c>
      <c r="D1223" s="87">
        <v>30</v>
      </c>
      <c r="E1223" s="87">
        <v>787.5</v>
      </c>
      <c r="F1223" s="87">
        <v>23625</v>
      </c>
      <c r="G1223" s="5"/>
    </row>
    <row r="1224" spans="1:7" ht="14.1" customHeight="1" x14ac:dyDescent="0.25">
      <c r="A1224" s="106">
        <v>14111530</v>
      </c>
      <c r="B1224" s="79" t="s">
        <v>8633</v>
      </c>
      <c r="C1224" s="85" t="s">
        <v>1449</v>
      </c>
      <c r="D1224" s="87">
        <v>15</v>
      </c>
      <c r="E1224" s="87">
        <v>92.924999999999997</v>
      </c>
      <c r="F1224" s="87">
        <v>1393.875</v>
      </c>
      <c r="G1224" s="5"/>
    </row>
    <row r="1225" spans="1:7" ht="14.1" customHeight="1" x14ac:dyDescent="0.25">
      <c r="A1225" s="106">
        <v>14111530</v>
      </c>
      <c r="B1225" s="79" t="s">
        <v>8633</v>
      </c>
      <c r="C1225" s="85" t="s">
        <v>1449</v>
      </c>
      <c r="D1225" s="87">
        <v>25</v>
      </c>
      <c r="E1225" s="87">
        <v>52.5</v>
      </c>
      <c r="F1225" s="87">
        <v>1312.5</v>
      </c>
      <c r="G1225" s="5"/>
    </row>
    <row r="1226" spans="1:7" ht="14.1" customHeight="1" x14ac:dyDescent="0.25">
      <c r="A1226" s="106">
        <v>14111530</v>
      </c>
      <c r="B1226" s="79" t="s">
        <v>8633</v>
      </c>
      <c r="C1226" s="85" t="s">
        <v>1449</v>
      </c>
      <c r="D1226" s="87">
        <v>25</v>
      </c>
      <c r="E1226" s="87">
        <v>73.5</v>
      </c>
      <c r="F1226" s="87">
        <v>1837.5</v>
      </c>
      <c r="G1226" s="5"/>
    </row>
    <row r="1227" spans="1:7" ht="14.1" customHeight="1" x14ac:dyDescent="0.25">
      <c r="A1227" s="106">
        <v>44103119</v>
      </c>
      <c r="B1227" s="79" t="s">
        <v>13370</v>
      </c>
      <c r="C1227" s="85" t="s">
        <v>1449</v>
      </c>
      <c r="D1227" s="87">
        <v>100</v>
      </c>
      <c r="E1227" s="87">
        <v>52.5</v>
      </c>
      <c r="F1227" s="87">
        <v>5250</v>
      </c>
      <c r="G1227" s="5"/>
    </row>
    <row r="1228" spans="1:7" ht="14.1" customHeight="1" x14ac:dyDescent="0.25">
      <c r="A1228" s="106">
        <v>44103119</v>
      </c>
      <c r="B1228" s="79" t="s">
        <v>13370</v>
      </c>
      <c r="C1228" s="85" t="s">
        <v>1449</v>
      </c>
      <c r="D1228" s="87">
        <v>7</v>
      </c>
      <c r="E1228" s="87">
        <v>157.5</v>
      </c>
      <c r="F1228" s="87">
        <v>1102.5</v>
      </c>
      <c r="G1228" s="5"/>
    </row>
    <row r="1229" spans="1:7" ht="14.1" customHeight="1" x14ac:dyDescent="0.25">
      <c r="A1229" s="106">
        <v>44103119</v>
      </c>
      <c r="B1229" s="79" t="s">
        <v>13370</v>
      </c>
      <c r="C1229" s="85" t="s">
        <v>1449</v>
      </c>
      <c r="D1229" s="87">
        <v>150</v>
      </c>
      <c r="E1229" s="87">
        <v>52.5</v>
      </c>
      <c r="F1229" s="87">
        <v>7875</v>
      </c>
      <c r="G1229" s="5"/>
    </row>
    <row r="1230" spans="1:7" ht="14.1" customHeight="1" x14ac:dyDescent="0.25">
      <c r="A1230" s="106">
        <v>44103119</v>
      </c>
      <c r="B1230" s="79" t="s">
        <v>13370</v>
      </c>
      <c r="C1230" s="85" t="s">
        <v>1449</v>
      </c>
      <c r="D1230" s="87">
        <v>8</v>
      </c>
      <c r="E1230" s="87">
        <v>157.5</v>
      </c>
      <c r="F1230" s="87">
        <v>1260</v>
      </c>
      <c r="G1230" s="5"/>
    </row>
    <row r="1231" spans="1:7" ht="14.1" customHeight="1" x14ac:dyDescent="0.25">
      <c r="A1231" s="106">
        <v>14111509</v>
      </c>
      <c r="B1231" s="79" t="s">
        <v>3893</v>
      </c>
      <c r="C1231" s="85" t="s">
        <v>1449</v>
      </c>
      <c r="D1231" s="87">
        <v>500</v>
      </c>
      <c r="E1231" s="87">
        <v>105</v>
      </c>
      <c r="F1231" s="87">
        <v>52500</v>
      </c>
      <c r="G1231" s="5"/>
    </row>
    <row r="1232" spans="1:7" ht="14.1" customHeight="1" x14ac:dyDescent="0.25">
      <c r="A1232" s="106">
        <v>14111509</v>
      </c>
      <c r="B1232" s="79" t="s">
        <v>3893</v>
      </c>
      <c r="C1232" s="85" t="s">
        <v>8726</v>
      </c>
      <c r="D1232" s="87">
        <v>100</v>
      </c>
      <c r="E1232" s="87">
        <v>693</v>
      </c>
      <c r="F1232" s="87">
        <v>69300</v>
      </c>
      <c r="G1232" s="5"/>
    </row>
    <row r="1233" spans="1:7" ht="14.1" customHeight="1" x14ac:dyDescent="0.25">
      <c r="A1233" s="106">
        <v>14111509</v>
      </c>
      <c r="B1233" s="79" t="s">
        <v>3893</v>
      </c>
      <c r="C1233" s="85" t="s">
        <v>1449</v>
      </c>
      <c r="D1233" s="87">
        <v>200</v>
      </c>
      <c r="E1233" s="87">
        <v>162.75</v>
      </c>
      <c r="F1233" s="87">
        <v>32550</v>
      </c>
      <c r="G1233" s="5"/>
    </row>
    <row r="1234" spans="1:7" ht="14.1" customHeight="1" x14ac:dyDescent="0.25">
      <c r="A1234" s="106">
        <v>14111509</v>
      </c>
      <c r="B1234" s="79" t="s">
        <v>3893</v>
      </c>
      <c r="C1234" s="85" t="s">
        <v>1449</v>
      </c>
      <c r="D1234" s="87">
        <v>20</v>
      </c>
      <c r="E1234" s="87">
        <v>278.77499999999998</v>
      </c>
      <c r="F1234" s="87">
        <v>5575.5</v>
      </c>
      <c r="G1234" s="5"/>
    </row>
    <row r="1235" spans="1:7" ht="14.1" customHeight="1" x14ac:dyDescent="0.25">
      <c r="A1235" s="106">
        <v>14111509</v>
      </c>
      <c r="B1235" s="79" t="s">
        <v>3893</v>
      </c>
      <c r="C1235" s="85" t="s">
        <v>1449</v>
      </c>
      <c r="D1235" s="87">
        <v>500</v>
      </c>
      <c r="E1235" s="87">
        <v>105</v>
      </c>
      <c r="F1235" s="87">
        <v>52500</v>
      </c>
      <c r="G1235" s="5"/>
    </row>
    <row r="1236" spans="1:7" ht="14.1" customHeight="1" x14ac:dyDescent="0.25">
      <c r="A1236" s="106">
        <v>14111509</v>
      </c>
      <c r="B1236" s="79" t="s">
        <v>3893</v>
      </c>
      <c r="C1236" s="85" t="s">
        <v>8726</v>
      </c>
      <c r="D1236" s="87">
        <v>125</v>
      </c>
      <c r="E1236" s="87">
        <v>693</v>
      </c>
      <c r="F1236" s="87">
        <v>86625</v>
      </c>
      <c r="G1236" s="5"/>
    </row>
    <row r="1237" spans="1:7" ht="14.1" customHeight="1" x14ac:dyDescent="0.25">
      <c r="A1237" s="106">
        <v>14111509</v>
      </c>
      <c r="B1237" s="79" t="s">
        <v>3893</v>
      </c>
      <c r="C1237" s="85" t="s">
        <v>1449</v>
      </c>
      <c r="D1237" s="87">
        <v>200</v>
      </c>
      <c r="E1237" s="87">
        <v>162.75</v>
      </c>
      <c r="F1237" s="87">
        <v>32550</v>
      </c>
      <c r="G1237" s="5"/>
    </row>
    <row r="1238" spans="1:7" ht="14.1" customHeight="1" x14ac:dyDescent="0.25">
      <c r="A1238" s="106">
        <v>14111509</v>
      </c>
      <c r="B1238" s="79" t="s">
        <v>3893</v>
      </c>
      <c r="C1238" s="85" t="s">
        <v>1449</v>
      </c>
      <c r="D1238" s="87">
        <v>15</v>
      </c>
      <c r="E1238" s="87">
        <v>278.77499999999998</v>
      </c>
      <c r="F1238" s="87">
        <v>4181.625</v>
      </c>
      <c r="G1238" s="5"/>
    </row>
    <row r="1239" spans="1:7" ht="14.1" customHeight="1" x14ac:dyDescent="0.25">
      <c r="A1239" s="82">
        <v>14121904</v>
      </c>
      <c r="B1239" s="79" t="s">
        <v>14423</v>
      </c>
      <c r="C1239" s="85" t="s">
        <v>1449</v>
      </c>
      <c r="D1239" s="87">
        <v>250</v>
      </c>
      <c r="E1239" s="87">
        <v>840</v>
      </c>
      <c r="F1239" s="87">
        <v>210000</v>
      </c>
      <c r="G1239" s="5"/>
    </row>
    <row r="1240" spans="1:7" ht="14.1" customHeight="1" x14ac:dyDescent="0.25">
      <c r="A1240" s="106">
        <v>14111506</v>
      </c>
      <c r="B1240" s="79" t="s">
        <v>13271</v>
      </c>
      <c r="C1240" s="85" t="s">
        <v>8726</v>
      </c>
      <c r="D1240" s="87">
        <v>5</v>
      </c>
      <c r="E1240" s="87">
        <v>393.75</v>
      </c>
      <c r="F1240" s="87">
        <v>1968.75</v>
      </c>
      <c r="G1240" s="5"/>
    </row>
    <row r="1241" spans="1:7" ht="14.1" customHeight="1" x14ac:dyDescent="0.25">
      <c r="A1241" s="106">
        <v>14111506</v>
      </c>
      <c r="B1241" s="79" t="s">
        <v>13271</v>
      </c>
      <c r="C1241" s="85" t="s">
        <v>8726</v>
      </c>
      <c r="D1241" s="87">
        <v>5</v>
      </c>
      <c r="E1241" s="87">
        <v>358.05</v>
      </c>
      <c r="F1241" s="87">
        <v>1790.25</v>
      </c>
      <c r="G1241" s="5"/>
    </row>
    <row r="1242" spans="1:7" ht="14.1" customHeight="1" x14ac:dyDescent="0.25">
      <c r="A1242" s="106">
        <v>14111506</v>
      </c>
      <c r="B1242" s="79" t="s">
        <v>13271</v>
      </c>
      <c r="C1242" s="85" t="s">
        <v>8726</v>
      </c>
      <c r="D1242" s="87">
        <v>200</v>
      </c>
      <c r="E1242" s="87">
        <v>270.89999999999998</v>
      </c>
      <c r="F1242" s="87">
        <v>54179.999999999993</v>
      </c>
      <c r="G1242" s="5"/>
    </row>
    <row r="1243" spans="1:7" ht="14.1" customHeight="1" x14ac:dyDescent="0.25">
      <c r="A1243" s="106">
        <v>14111506</v>
      </c>
      <c r="B1243" s="79" t="s">
        <v>13271</v>
      </c>
      <c r="C1243" s="85" t="s">
        <v>8726</v>
      </c>
      <c r="D1243" s="87">
        <v>5</v>
      </c>
      <c r="E1243" s="87">
        <v>393.75</v>
      </c>
      <c r="F1243" s="87">
        <v>1968.75</v>
      </c>
      <c r="G1243" s="5"/>
    </row>
    <row r="1244" spans="1:7" ht="14.1" customHeight="1" x14ac:dyDescent="0.25">
      <c r="A1244" s="106">
        <v>14111506</v>
      </c>
      <c r="B1244" s="79" t="s">
        <v>13271</v>
      </c>
      <c r="C1244" s="85" t="s">
        <v>8726</v>
      </c>
      <c r="D1244" s="87">
        <v>5</v>
      </c>
      <c r="E1244" s="87">
        <v>358.05</v>
      </c>
      <c r="F1244" s="87">
        <v>1790.25</v>
      </c>
      <c r="G1244" s="5"/>
    </row>
    <row r="1245" spans="1:7" ht="14.1" customHeight="1" x14ac:dyDescent="0.25">
      <c r="A1245" s="106">
        <v>14111506</v>
      </c>
      <c r="B1245" s="79" t="s">
        <v>13271</v>
      </c>
      <c r="C1245" s="85" t="s">
        <v>8726</v>
      </c>
      <c r="D1245" s="87">
        <v>200</v>
      </c>
      <c r="E1245" s="87">
        <v>270.89999999999998</v>
      </c>
      <c r="F1245" s="87">
        <v>54179.999999999993</v>
      </c>
      <c r="G1245" s="5"/>
    </row>
    <row r="1246" spans="1:7" ht="14.1" customHeight="1" x14ac:dyDescent="0.25">
      <c r="A1246" s="106">
        <v>44121613</v>
      </c>
      <c r="B1246" s="79" t="s">
        <v>1377</v>
      </c>
      <c r="C1246" s="85" t="s">
        <v>1449</v>
      </c>
      <c r="D1246" s="87">
        <v>10</v>
      </c>
      <c r="E1246" s="87">
        <v>26.25</v>
      </c>
      <c r="F1246" s="87">
        <v>262.5</v>
      </c>
      <c r="G1246" s="5"/>
    </row>
    <row r="1247" spans="1:7" ht="14.1" customHeight="1" x14ac:dyDescent="0.25">
      <c r="A1247" s="106">
        <v>44121613</v>
      </c>
      <c r="B1247" s="79" t="s">
        <v>1377</v>
      </c>
      <c r="C1247" s="85" t="s">
        <v>1449</v>
      </c>
      <c r="D1247" s="87">
        <v>15</v>
      </c>
      <c r="E1247" s="87">
        <v>26.25</v>
      </c>
      <c r="F1247" s="87">
        <v>393.75</v>
      </c>
      <c r="G1247" s="5"/>
    </row>
    <row r="1248" spans="1:7" ht="14.1" customHeight="1" x14ac:dyDescent="0.25">
      <c r="A1248" s="106">
        <v>44121716</v>
      </c>
      <c r="B1248" s="79" t="s">
        <v>5102</v>
      </c>
      <c r="C1248" s="85" t="s">
        <v>1449</v>
      </c>
      <c r="D1248" s="87">
        <v>10</v>
      </c>
      <c r="E1248" s="87">
        <v>16.8</v>
      </c>
      <c r="F1248" s="87">
        <v>168</v>
      </c>
      <c r="G1248" s="5"/>
    </row>
    <row r="1249" spans="1:7" ht="14.1" customHeight="1" x14ac:dyDescent="0.25">
      <c r="A1249" s="106">
        <v>44121716</v>
      </c>
      <c r="B1249" s="79" t="s">
        <v>5102</v>
      </c>
      <c r="C1249" s="85" t="s">
        <v>1449</v>
      </c>
      <c r="D1249" s="87">
        <v>10</v>
      </c>
      <c r="E1249" s="87">
        <v>33.6</v>
      </c>
      <c r="F1249" s="87">
        <v>336</v>
      </c>
      <c r="G1249" s="5"/>
    </row>
    <row r="1250" spans="1:7" ht="14.1" customHeight="1" x14ac:dyDescent="0.25">
      <c r="A1250" s="106">
        <v>44121716</v>
      </c>
      <c r="B1250" s="79" t="s">
        <v>5102</v>
      </c>
      <c r="C1250" s="85" t="s">
        <v>1449</v>
      </c>
      <c r="D1250" s="87">
        <v>20</v>
      </c>
      <c r="E1250" s="87">
        <v>31.5</v>
      </c>
      <c r="F1250" s="87">
        <v>630</v>
      </c>
      <c r="G1250" s="5"/>
    </row>
    <row r="1251" spans="1:7" ht="14.1" customHeight="1" x14ac:dyDescent="0.25">
      <c r="A1251" s="106">
        <v>44121716</v>
      </c>
      <c r="B1251" s="79" t="s">
        <v>5102</v>
      </c>
      <c r="C1251" s="85" t="s">
        <v>1449</v>
      </c>
      <c r="D1251" s="87">
        <v>15</v>
      </c>
      <c r="E1251" s="87">
        <v>16.8</v>
      </c>
      <c r="F1251" s="87">
        <v>252</v>
      </c>
      <c r="G1251" s="5"/>
    </row>
    <row r="1252" spans="1:7" ht="14.1" customHeight="1" x14ac:dyDescent="0.25">
      <c r="A1252" s="106">
        <v>44121716</v>
      </c>
      <c r="B1252" s="79" t="s">
        <v>5102</v>
      </c>
      <c r="C1252" s="85" t="s">
        <v>1449</v>
      </c>
      <c r="D1252" s="87">
        <v>15</v>
      </c>
      <c r="E1252" s="87">
        <v>33.6</v>
      </c>
      <c r="F1252" s="87">
        <v>504</v>
      </c>
      <c r="G1252" s="5"/>
    </row>
    <row r="1253" spans="1:7" ht="14.1" customHeight="1" x14ac:dyDescent="0.25">
      <c r="A1253" s="106">
        <v>44121716</v>
      </c>
      <c r="B1253" s="79" t="s">
        <v>5102</v>
      </c>
      <c r="C1253" s="85" t="s">
        <v>1449</v>
      </c>
      <c r="D1253" s="87">
        <v>20</v>
      </c>
      <c r="E1253" s="87">
        <v>31.5</v>
      </c>
      <c r="F1253" s="87">
        <v>630</v>
      </c>
      <c r="G1253" s="5"/>
    </row>
    <row r="1254" spans="1:7" ht="14.1" customHeight="1" x14ac:dyDescent="0.25">
      <c r="A1254" s="106">
        <v>44121711</v>
      </c>
      <c r="B1254" s="79" t="s">
        <v>11231</v>
      </c>
      <c r="C1254" s="85" t="s">
        <v>1449</v>
      </c>
      <c r="D1254" s="87">
        <v>7</v>
      </c>
      <c r="E1254" s="87">
        <v>31.5</v>
      </c>
      <c r="F1254" s="87">
        <v>220.5</v>
      </c>
      <c r="G1254" s="5"/>
    </row>
    <row r="1255" spans="1:7" ht="14.1" customHeight="1" x14ac:dyDescent="0.25">
      <c r="A1255" s="106">
        <v>44121711</v>
      </c>
      <c r="B1255" s="79" t="s">
        <v>11231</v>
      </c>
      <c r="C1255" s="85" t="s">
        <v>1449</v>
      </c>
      <c r="D1255" s="87">
        <v>7</v>
      </c>
      <c r="E1255" s="87">
        <v>63</v>
      </c>
      <c r="F1255" s="87">
        <v>441</v>
      </c>
      <c r="G1255" s="5"/>
    </row>
    <row r="1256" spans="1:7" ht="14.1" customHeight="1" x14ac:dyDescent="0.25">
      <c r="A1256" s="106">
        <v>44121711</v>
      </c>
      <c r="B1256" s="79" t="s">
        <v>11231</v>
      </c>
      <c r="C1256" s="85" t="s">
        <v>1449</v>
      </c>
      <c r="D1256" s="87">
        <v>8</v>
      </c>
      <c r="E1256" s="87">
        <v>31.5</v>
      </c>
      <c r="F1256" s="87">
        <v>252</v>
      </c>
      <c r="G1256" s="5"/>
    </row>
    <row r="1257" spans="1:7" ht="14.1" customHeight="1" x14ac:dyDescent="0.25">
      <c r="A1257" s="106">
        <v>44121711</v>
      </c>
      <c r="B1257" s="79" t="s">
        <v>11231</v>
      </c>
      <c r="C1257" s="85" t="s">
        <v>1449</v>
      </c>
      <c r="D1257" s="87">
        <v>8</v>
      </c>
      <c r="E1257" s="87">
        <v>63</v>
      </c>
      <c r="F1257" s="87">
        <v>504</v>
      </c>
      <c r="G1257" s="5"/>
    </row>
    <row r="1258" spans="1:7" ht="14.1" customHeight="1" x14ac:dyDescent="0.25">
      <c r="A1258" s="106">
        <v>25111929</v>
      </c>
      <c r="B1258" s="79" t="s">
        <v>5347</v>
      </c>
      <c r="C1258" s="85" t="s">
        <v>1449</v>
      </c>
      <c r="D1258" s="87">
        <v>10</v>
      </c>
      <c r="E1258" s="87">
        <v>60.9</v>
      </c>
      <c r="F1258" s="87">
        <v>609</v>
      </c>
      <c r="G1258" s="5"/>
    </row>
    <row r="1259" spans="1:7" ht="14.1" customHeight="1" x14ac:dyDescent="0.25">
      <c r="A1259" s="106">
        <v>25111929</v>
      </c>
      <c r="B1259" s="79" t="s">
        <v>5347</v>
      </c>
      <c r="C1259" s="85" t="s">
        <v>1449</v>
      </c>
      <c r="D1259" s="87">
        <v>8</v>
      </c>
      <c r="E1259" s="87">
        <v>60.9</v>
      </c>
      <c r="F1259" s="87">
        <v>487.2</v>
      </c>
      <c r="G1259" s="5"/>
    </row>
    <row r="1260" spans="1:7" ht="14.1" customHeight="1" x14ac:dyDescent="0.25">
      <c r="A1260" s="106">
        <v>44121503</v>
      </c>
      <c r="B1260" s="79" t="s">
        <v>15455</v>
      </c>
      <c r="C1260" s="85" t="s">
        <v>1449</v>
      </c>
      <c r="D1260" s="87">
        <v>50</v>
      </c>
      <c r="E1260" s="87">
        <v>5.5649999999999995</v>
      </c>
      <c r="F1260" s="87">
        <v>278.25</v>
      </c>
      <c r="G1260" s="5"/>
    </row>
    <row r="1261" spans="1:7" ht="14.1" customHeight="1" x14ac:dyDescent="0.25">
      <c r="A1261" s="106">
        <v>44121503</v>
      </c>
      <c r="B1261" s="79" t="s">
        <v>15455</v>
      </c>
      <c r="C1261" s="85" t="s">
        <v>1449</v>
      </c>
      <c r="D1261" s="87">
        <v>15</v>
      </c>
      <c r="E1261" s="87">
        <v>5.5649999999999995</v>
      </c>
      <c r="F1261" s="87">
        <v>83.474999999999994</v>
      </c>
      <c r="G1261" s="5"/>
    </row>
    <row r="1262" spans="1:7" ht="14.1" customHeight="1" x14ac:dyDescent="0.25">
      <c r="A1262" s="106">
        <v>44121503</v>
      </c>
      <c r="B1262" s="79" t="s">
        <v>15455</v>
      </c>
      <c r="C1262" s="85" t="s">
        <v>1449</v>
      </c>
      <c r="D1262" s="87">
        <v>10</v>
      </c>
      <c r="E1262" s="87">
        <v>1579.2</v>
      </c>
      <c r="F1262" s="87">
        <v>15792</v>
      </c>
      <c r="G1262" s="5"/>
    </row>
    <row r="1263" spans="1:7" ht="14.1" customHeight="1" x14ac:dyDescent="0.25">
      <c r="A1263" s="106">
        <v>44121503</v>
      </c>
      <c r="B1263" s="79" t="s">
        <v>15455</v>
      </c>
      <c r="C1263" s="85" t="s">
        <v>1449</v>
      </c>
      <c r="D1263" s="87">
        <v>75</v>
      </c>
      <c r="E1263" s="87">
        <v>5.5649999999999995</v>
      </c>
      <c r="F1263" s="87">
        <v>417.37499999999994</v>
      </c>
    </row>
    <row r="1264" spans="1:7" ht="14.1" customHeight="1" x14ac:dyDescent="0.25">
      <c r="A1264" s="106">
        <v>44121503</v>
      </c>
      <c r="B1264" s="79" t="s">
        <v>15455</v>
      </c>
      <c r="C1264" s="85" t="s">
        <v>1449</v>
      </c>
      <c r="D1264" s="87">
        <v>25</v>
      </c>
      <c r="E1264" s="87">
        <v>5.5649999999999995</v>
      </c>
      <c r="F1264" s="87">
        <v>139.125</v>
      </c>
    </row>
    <row r="1265" spans="1:7" ht="16.5" x14ac:dyDescent="0.25">
      <c r="A1265" s="106">
        <v>44121503</v>
      </c>
      <c r="B1265" s="79" t="s">
        <v>15455</v>
      </c>
      <c r="C1265" s="85" t="s">
        <v>1449</v>
      </c>
      <c r="D1265" s="87">
        <v>25</v>
      </c>
      <c r="E1265" s="87">
        <v>1579.2</v>
      </c>
      <c r="F1265" s="87">
        <v>39480</v>
      </c>
      <c r="G1265" s="5"/>
    </row>
    <row r="1266" spans="1:7" ht="14.1" customHeight="1" x14ac:dyDescent="0.2">
      <c r="A1266" s="5"/>
      <c r="B1266" s="5"/>
      <c r="C1266" s="5"/>
      <c r="D1266" s="5"/>
      <c r="E1266" s="84" t="s">
        <v>12550</v>
      </c>
      <c r="F1266" s="97">
        <f>SUM(Table3234[MONTO TOTAL ESTIMADO])</f>
        <v>1480000.5150000001</v>
      </c>
      <c r="G1266" s="5"/>
    </row>
    <row r="1267" spans="1:7" ht="14.1" customHeight="1" x14ac:dyDescent="0.2">
      <c r="G1267" s="5"/>
    </row>
    <row r="1268" spans="1:7" ht="14.1" customHeight="1" thickBot="1" x14ac:dyDescent="0.25">
      <c r="G1268" s="5"/>
    </row>
    <row r="1269" spans="1:7" ht="14.1" customHeight="1" thickBot="1" x14ac:dyDescent="0.25">
      <c r="A1269" s="58" t="s">
        <v>16381</v>
      </c>
      <c r="B1269" s="58" t="s">
        <v>161</v>
      </c>
      <c r="C1269" s="58" t="s">
        <v>11724</v>
      </c>
      <c r="D1269" s="58" t="s">
        <v>14377</v>
      </c>
      <c r="E1269" s="58" t="s">
        <v>10962</v>
      </c>
      <c r="F1269" s="58" t="s">
        <v>11095</v>
      </c>
      <c r="G1269" s="5"/>
    </row>
    <row r="1270" spans="1:7" ht="14.1" customHeight="1" thickBot="1" x14ac:dyDescent="0.25">
      <c r="A1270" s="60" t="s">
        <v>18832</v>
      </c>
      <c r="B1270" s="60" t="s">
        <v>18833</v>
      </c>
      <c r="C1270" s="60" t="s">
        <v>17796</v>
      </c>
      <c r="D1270" s="60" t="s">
        <v>2519</v>
      </c>
      <c r="E1270" s="60" t="s">
        <v>18862</v>
      </c>
      <c r="F1270" s="60"/>
      <c r="G1270" s="5"/>
    </row>
    <row r="1271" spans="1:7" ht="14.1" customHeight="1" thickBot="1" x14ac:dyDescent="0.25">
      <c r="A1271" s="142" t="s">
        <v>14827</v>
      </c>
      <c r="B1271" s="61" t="s">
        <v>8529</v>
      </c>
      <c r="C1271" s="70">
        <v>45839</v>
      </c>
      <c r="D1271" s="142" t="s">
        <v>9386</v>
      </c>
      <c r="E1271" s="61" t="s">
        <v>13093</v>
      </c>
      <c r="F1271" s="60"/>
      <c r="G1271" s="5"/>
    </row>
    <row r="1272" spans="1:7" ht="14.1" customHeight="1" thickBot="1" x14ac:dyDescent="0.25">
      <c r="A1272" s="143"/>
      <c r="B1272" s="61" t="s">
        <v>1787</v>
      </c>
      <c r="C1272" s="59">
        <f>IF(C1271="","",IF(AND(MONTH(C1271)&gt;=1,MONTH(C1271)&lt;=3),1,IF(AND(MONTH(C1271)&gt;=4,MONTH(C1271)&lt;=6),2,IF(AND(MONTH(C1271)&gt;=7,MONTH(C1271)&lt;=9),3,4))))</f>
        <v>3</v>
      </c>
      <c r="D1272" s="143"/>
      <c r="E1272" s="61" t="s">
        <v>2418</v>
      </c>
      <c r="F1272" s="60"/>
      <c r="G1272" s="5"/>
    </row>
    <row r="1273" spans="1:7" ht="14.1" customHeight="1" thickBot="1" x14ac:dyDescent="0.25">
      <c r="A1273" s="143"/>
      <c r="B1273" s="61" t="s">
        <v>12942</v>
      </c>
      <c r="C1273" s="70">
        <v>45846</v>
      </c>
      <c r="D1273" s="143"/>
      <c r="E1273" s="61" t="s">
        <v>3075</v>
      </c>
      <c r="F1273" s="60"/>
      <c r="G1273" s="5"/>
    </row>
    <row r="1274" spans="1:7" ht="14.1" customHeight="1" thickBot="1" x14ac:dyDescent="0.25">
      <c r="A1274" s="143"/>
      <c r="B1274" s="61" t="s">
        <v>1787</v>
      </c>
      <c r="C1274" s="59">
        <f>IF(C1273="","",IF(AND(MONTH(C1273)&gt;=1,MONTH(C1273)&lt;=3),1,IF(AND(MONTH(C1273)&gt;=4,MONTH(C1273)&lt;=6),2,IF(AND(MONTH(C1273)&gt;=7,MONTH(C1273)&lt;=9),3,4))))</f>
        <v>3</v>
      </c>
      <c r="D1274" s="143"/>
      <c r="E1274" s="61" t="s">
        <v>13192</v>
      </c>
      <c r="F1274" s="60"/>
      <c r="G1274" s="5"/>
    </row>
    <row r="1275" spans="1:7" ht="14.1" customHeight="1" thickBot="1" x14ac:dyDescent="0.25">
      <c r="A1275" s="5"/>
      <c r="B1275" s="5"/>
      <c r="C1275" s="5"/>
      <c r="D1275" s="5"/>
      <c r="E1275" s="5"/>
      <c r="F1275" s="5"/>
      <c r="G1275" s="5"/>
    </row>
    <row r="1276" spans="1:7" ht="14.1" customHeight="1" x14ac:dyDescent="0.2">
      <c r="A1276" s="77" t="s">
        <v>15734</v>
      </c>
      <c r="B1276" s="77" t="s">
        <v>16145</v>
      </c>
      <c r="C1276" s="77" t="s">
        <v>15640</v>
      </c>
      <c r="D1276" s="77" t="s">
        <v>15250</v>
      </c>
      <c r="E1276" s="77" t="s">
        <v>6933</v>
      </c>
      <c r="F1276" s="77" t="s">
        <v>15279</v>
      </c>
      <c r="G1276" s="5"/>
    </row>
    <row r="1277" spans="1:7" ht="14.1" customHeight="1" x14ac:dyDescent="0.25">
      <c r="A1277" s="93">
        <v>12352104</v>
      </c>
      <c r="B1277" s="86" t="s">
        <v>17065</v>
      </c>
      <c r="C1277" s="87" t="s">
        <v>9560</v>
      </c>
      <c r="D1277" s="85">
        <v>5</v>
      </c>
      <c r="E1277" s="85">
        <v>924</v>
      </c>
      <c r="F1277" s="85">
        <f t="shared" ref="F1277:F1280" si="543">+D1277*E1277</f>
        <v>4620</v>
      </c>
      <c r="G1277" s="5"/>
    </row>
    <row r="1278" spans="1:7" ht="14.1" customHeight="1" x14ac:dyDescent="0.25">
      <c r="A1278" s="93">
        <v>12352104</v>
      </c>
      <c r="B1278" s="86" t="s">
        <v>17065</v>
      </c>
      <c r="C1278" s="87" t="s">
        <v>1449</v>
      </c>
      <c r="D1278" s="85">
        <v>3</v>
      </c>
      <c r="E1278" s="85">
        <v>1575</v>
      </c>
      <c r="F1278" s="85">
        <f t="shared" si="543"/>
        <v>4725</v>
      </c>
      <c r="G1278" s="5"/>
    </row>
    <row r="1279" spans="1:7" ht="14.1" customHeight="1" x14ac:dyDescent="0.25">
      <c r="A1279" s="93">
        <v>12352104</v>
      </c>
      <c r="B1279" s="86" t="s">
        <v>17065</v>
      </c>
      <c r="C1279" s="87" t="s">
        <v>9560</v>
      </c>
      <c r="D1279" s="85">
        <v>1</v>
      </c>
      <c r="E1279" s="85">
        <v>84</v>
      </c>
      <c r="F1279" s="85">
        <f t="shared" si="543"/>
        <v>84</v>
      </c>
      <c r="G1279" s="5"/>
    </row>
    <row r="1280" spans="1:7" ht="14.1" customHeight="1" x14ac:dyDescent="0.25">
      <c r="A1280" s="93">
        <v>12352104</v>
      </c>
      <c r="B1280" s="86" t="s">
        <v>17065</v>
      </c>
      <c r="C1280" s="87" t="s">
        <v>9560</v>
      </c>
      <c r="D1280" s="85">
        <v>1</v>
      </c>
      <c r="E1280" s="85">
        <v>215.25</v>
      </c>
      <c r="F1280" s="85">
        <f t="shared" si="543"/>
        <v>215.25</v>
      </c>
      <c r="G1280" s="5"/>
    </row>
    <row r="1281" spans="1:7" ht="14.1" customHeight="1" x14ac:dyDescent="0.25">
      <c r="A1281" s="98">
        <v>12352104</v>
      </c>
      <c r="B1281" s="86" t="s">
        <v>17065</v>
      </c>
      <c r="C1281" s="99" t="s">
        <v>5508</v>
      </c>
      <c r="D1281" s="103" t="s">
        <v>18912</v>
      </c>
      <c r="E1281" s="103" t="s">
        <v>18865</v>
      </c>
      <c r="F1281" s="122">
        <v>4250</v>
      </c>
      <c r="G1281" s="5"/>
    </row>
    <row r="1282" spans="1:7" ht="14.1" customHeight="1" x14ac:dyDescent="0.25">
      <c r="A1282" s="98">
        <v>12352104</v>
      </c>
      <c r="B1282" s="86" t="s">
        <v>17065</v>
      </c>
      <c r="C1282" s="99" t="s">
        <v>5508</v>
      </c>
      <c r="D1282" s="103" t="s">
        <v>18937</v>
      </c>
      <c r="E1282" s="103" t="s">
        <v>18866</v>
      </c>
      <c r="F1282" s="122">
        <v>45750</v>
      </c>
      <c r="G1282" s="5"/>
    </row>
    <row r="1283" spans="1:7" ht="14.1" customHeight="1" x14ac:dyDescent="0.25">
      <c r="A1283" s="93">
        <v>11121802</v>
      </c>
      <c r="B1283" s="86" t="s">
        <v>17402</v>
      </c>
      <c r="C1283" s="87" t="s">
        <v>1449</v>
      </c>
      <c r="D1283" s="85">
        <v>35</v>
      </c>
      <c r="E1283" s="85">
        <v>131.25</v>
      </c>
      <c r="F1283" s="85">
        <v>4593.75</v>
      </c>
      <c r="G1283" s="5"/>
    </row>
    <row r="1284" spans="1:7" ht="14.1" customHeight="1" x14ac:dyDescent="0.25">
      <c r="A1284" s="93">
        <v>51102710</v>
      </c>
      <c r="B1284" s="86" t="s">
        <v>2689</v>
      </c>
      <c r="C1284" s="87" t="s">
        <v>9560</v>
      </c>
      <c r="D1284" s="85">
        <v>3</v>
      </c>
      <c r="E1284" s="85">
        <v>262.5</v>
      </c>
      <c r="F1284" s="85">
        <v>787.5</v>
      </c>
      <c r="G1284" s="5"/>
    </row>
    <row r="1285" spans="1:7" ht="14.1" customHeight="1" x14ac:dyDescent="0.25">
      <c r="A1285" s="93">
        <v>51161620</v>
      </c>
      <c r="B1285" s="86" t="s">
        <v>18128</v>
      </c>
      <c r="C1285" s="87" t="s">
        <v>1449</v>
      </c>
      <c r="D1285" s="85">
        <v>2000</v>
      </c>
      <c r="E1285" s="85">
        <v>78.75</v>
      </c>
      <c r="F1285" s="85">
        <v>157500</v>
      </c>
      <c r="G1285" s="5"/>
    </row>
    <row r="1286" spans="1:7" ht="14.1" customHeight="1" x14ac:dyDescent="0.25">
      <c r="A1286" s="94">
        <v>12141605</v>
      </c>
      <c r="B1286" s="86" t="s">
        <v>15059</v>
      </c>
      <c r="C1286" s="87" t="s">
        <v>1449</v>
      </c>
      <c r="D1286" s="85">
        <v>300</v>
      </c>
      <c r="E1286" s="85">
        <v>1680</v>
      </c>
      <c r="F1286" s="85">
        <v>504000</v>
      </c>
      <c r="G1286" s="5"/>
    </row>
    <row r="1287" spans="1:7" ht="14.1" customHeight="1" x14ac:dyDescent="0.25">
      <c r="A1287" s="93">
        <v>12161801</v>
      </c>
      <c r="B1287" s="86" t="s">
        <v>15104</v>
      </c>
      <c r="C1287" s="87" t="s">
        <v>9560</v>
      </c>
      <c r="D1287" s="85">
        <v>25</v>
      </c>
      <c r="E1287" s="85">
        <v>945</v>
      </c>
      <c r="F1287" s="85">
        <v>23625</v>
      </c>
      <c r="G1287" s="5"/>
    </row>
    <row r="1288" spans="1:7" ht="14.1" customHeight="1" x14ac:dyDescent="0.25">
      <c r="A1288" s="93">
        <v>51181706</v>
      </c>
      <c r="B1288" s="86" t="s">
        <v>16827</v>
      </c>
      <c r="C1288" s="87" t="s">
        <v>1449</v>
      </c>
      <c r="D1288" s="85">
        <v>100</v>
      </c>
      <c r="E1288" s="85">
        <v>52.5</v>
      </c>
      <c r="F1288" s="85">
        <v>5250</v>
      </c>
      <c r="G1288" s="5"/>
    </row>
    <row r="1289" spans="1:7" ht="14.1" customHeight="1" x14ac:dyDescent="0.25">
      <c r="A1289" s="93">
        <v>51191509</v>
      </c>
      <c r="B1289" s="86" t="s">
        <v>17360</v>
      </c>
      <c r="C1289" s="87" t="s">
        <v>15635</v>
      </c>
      <c r="D1289" s="85">
        <v>5</v>
      </c>
      <c r="E1289" s="85">
        <v>1365</v>
      </c>
      <c r="F1289" s="85">
        <v>6825</v>
      </c>
      <c r="G1289" s="5"/>
    </row>
    <row r="1290" spans="1:7" ht="14.1" customHeight="1" x14ac:dyDescent="0.25">
      <c r="A1290" s="94">
        <v>51181713</v>
      </c>
      <c r="B1290" s="86" t="s">
        <v>12701</v>
      </c>
      <c r="C1290" s="87" t="s">
        <v>1449</v>
      </c>
      <c r="D1290" s="85">
        <v>750</v>
      </c>
      <c r="E1290" s="85">
        <v>26.565000000000001</v>
      </c>
      <c r="F1290" s="85">
        <v>19923.75</v>
      </c>
      <c r="G1290" s="5"/>
    </row>
    <row r="1291" spans="1:7" ht="14.1" customHeight="1" x14ac:dyDescent="0.25">
      <c r="A1291" s="94">
        <v>51102714</v>
      </c>
      <c r="B1291" s="86" t="s">
        <v>18354</v>
      </c>
      <c r="C1291" s="87" t="s">
        <v>1449</v>
      </c>
      <c r="D1291" s="85">
        <v>200</v>
      </c>
      <c r="E1291" s="85">
        <v>94.5</v>
      </c>
      <c r="F1291" s="85">
        <v>18900</v>
      </c>
    </row>
    <row r="1292" spans="1:7" ht="14.1" customHeight="1" x14ac:dyDescent="0.25">
      <c r="A1292" s="94">
        <v>12141916</v>
      </c>
      <c r="B1292" s="86" t="s">
        <v>15351</v>
      </c>
      <c r="C1292" s="87" t="s">
        <v>1449</v>
      </c>
      <c r="D1292" s="85">
        <v>1500</v>
      </c>
      <c r="E1292" s="85">
        <v>2247</v>
      </c>
      <c r="F1292" s="85">
        <v>3370500</v>
      </c>
    </row>
    <row r="1293" spans="1:7" ht="16.5" x14ac:dyDescent="0.25">
      <c r="A1293" s="93">
        <v>12141916</v>
      </c>
      <c r="B1293" s="86" t="s">
        <v>15351</v>
      </c>
      <c r="C1293" s="87" t="s">
        <v>1449</v>
      </c>
      <c r="D1293" s="85">
        <v>2000</v>
      </c>
      <c r="E1293" s="85">
        <v>1575</v>
      </c>
      <c r="F1293" s="85">
        <v>3150000</v>
      </c>
      <c r="G1293" s="5"/>
    </row>
    <row r="1294" spans="1:7" ht="14.1" customHeight="1" x14ac:dyDescent="0.2">
      <c r="A1294" s="5"/>
      <c r="B1294" s="5"/>
      <c r="C1294" s="5"/>
      <c r="D1294" s="5"/>
      <c r="E1294" s="84" t="s">
        <v>12550</v>
      </c>
      <c r="F1294" s="97">
        <f>SUM(Table3335[MONTO TOTAL ESTIMADO])</f>
        <v>7321549.25</v>
      </c>
      <c r="G1294" s="5"/>
    </row>
    <row r="1295" spans="1:7" ht="14.1" customHeight="1" x14ac:dyDescent="0.2">
      <c r="G1295" s="5"/>
    </row>
    <row r="1296" spans="1:7" ht="14.1" customHeight="1" thickBot="1" x14ac:dyDescent="0.25">
      <c r="G1296" s="5"/>
    </row>
    <row r="1297" spans="1:7" ht="14.1" customHeight="1" thickBot="1" x14ac:dyDescent="0.25">
      <c r="A1297" s="58" t="s">
        <v>16381</v>
      </c>
      <c r="B1297" s="58" t="s">
        <v>161</v>
      </c>
      <c r="C1297" s="58" t="s">
        <v>11724</v>
      </c>
      <c r="D1297" s="58" t="s">
        <v>14377</v>
      </c>
      <c r="E1297" s="58" t="s">
        <v>10962</v>
      </c>
      <c r="F1297" s="58" t="s">
        <v>11095</v>
      </c>
      <c r="G1297" s="5"/>
    </row>
    <row r="1298" spans="1:7" ht="14.1" customHeight="1" thickBot="1" x14ac:dyDescent="0.25">
      <c r="A1298" s="60" t="s">
        <v>18834</v>
      </c>
      <c r="B1298" s="60" t="s">
        <v>18835</v>
      </c>
      <c r="C1298" s="60" t="s">
        <v>17796</v>
      </c>
      <c r="D1298" s="60" t="s">
        <v>17481</v>
      </c>
      <c r="E1298" s="60" t="s">
        <v>18862</v>
      </c>
      <c r="F1298" s="60"/>
      <c r="G1298" s="5"/>
    </row>
    <row r="1299" spans="1:7" ht="14.1" customHeight="1" thickBot="1" x14ac:dyDescent="0.25">
      <c r="A1299" s="142" t="s">
        <v>14827</v>
      </c>
      <c r="B1299" s="61" t="s">
        <v>8529</v>
      </c>
      <c r="C1299" s="70">
        <v>45839</v>
      </c>
      <c r="D1299" s="142" t="s">
        <v>9386</v>
      </c>
      <c r="E1299" s="61" t="s">
        <v>13093</v>
      </c>
      <c r="F1299" s="60"/>
      <c r="G1299" s="5"/>
    </row>
    <row r="1300" spans="1:7" ht="14.1" customHeight="1" thickBot="1" x14ac:dyDescent="0.25">
      <c r="A1300" s="143"/>
      <c r="B1300" s="61" t="s">
        <v>1787</v>
      </c>
      <c r="C1300" s="59">
        <f>IF(C1299="","",IF(AND(MONTH(C1299)&gt;=1,MONTH(C1299)&lt;=3),1,IF(AND(MONTH(C1299)&gt;=4,MONTH(C1299)&lt;=6),2,IF(AND(MONTH(C1299)&gt;=7,MONTH(C1299)&lt;=9),3,4))))</f>
        <v>3</v>
      </c>
      <c r="D1300" s="143"/>
      <c r="E1300" s="61" t="s">
        <v>2418</v>
      </c>
      <c r="F1300" s="60"/>
      <c r="G1300" s="5"/>
    </row>
    <row r="1301" spans="1:7" ht="14.1" customHeight="1" thickBot="1" x14ac:dyDescent="0.25">
      <c r="A1301" s="143"/>
      <c r="B1301" s="61" t="s">
        <v>12942</v>
      </c>
      <c r="C1301" s="70">
        <v>45846</v>
      </c>
      <c r="D1301" s="143"/>
      <c r="E1301" s="61" t="s">
        <v>3075</v>
      </c>
      <c r="F1301" s="60"/>
      <c r="G1301" s="5"/>
    </row>
    <row r="1302" spans="1:7" ht="14.1" customHeight="1" thickBot="1" x14ac:dyDescent="0.25">
      <c r="A1302" s="143"/>
      <c r="B1302" s="61" t="s">
        <v>1787</v>
      </c>
      <c r="C1302" s="59">
        <f>IF(C1301="","",IF(AND(MONTH(C1301)&gt;=1,MONTH(C1301)&lt;=3),1,IF(AND(MONTH(C1301)&gt;=4,MONTH(C1301)&lt;=6),2,IF(AND(MONTH(C1301)&gt;=7,MONTH(C1301)&lt;=9),3,4))))</f>
        <v>3</v>
      </c>
      <c r="D1302" s="143"/>
      <c r="E1302" s="61" t="s">
        <v>13192</v>
      </c>
      <c r="F1302" s="60"/>
      <c r="G1302" s="5"/>
    </row>
    <row r="1303" spans="1:7" ht="14.1" customHeight="1" thickBot="1" x14ac:dyDescent="0.25">
      <c r="A1303" s="5"/>
      <c r="B1303" s="5"/>
      <c r="C1303" s="5"/>
      <c r="D1303" s="5"/>
      <c r="E1303" s="5"/>
      <c r="F1303" s="5"/>
      <c r="G1303" s="5"/>
    </row>
    <row r="1304" spans="1:7" ht="14.1" customHeight="1" x14ac:dyDescent="0.2">
      <c r="A1304" s="77" t="s">
        <v>15734</v>
      </c>
      <c r="B1304" s="77" t="s">
        <v>16145</v>
      </c>
      <c r="C1304" s="77" t="s">
        <v>15640</v>
      </c>
      <c r="D1304" s="77" t="s">
        <v>15250</v>
      </c>
      <c r="E1304" s="77" t="s">
        <v>6933</v>
      </c>
      <c r="F1304" s="77" t="s">
        <v>15279</v>
      </c>
      <c r="G1304" s="5"/>
    </row>
    <row r="1305" spans="1:7" ht="14.1" customHeight="1" x14ac:dyDescent="0.25">
      <c r="A1305" s="93">
        <v>21101803</v>
      </c>
      <c r="B1305" s="86" t="s">
        <v>5134</v>
      </c>
      <c r="C1305" s="116" t="s">
        <v>9560</v>
      </c>
      <c r="D1305" s="103">
        <v>10</v>
      </c>
      <c r="E1305" s="103">
        <v>283.5</v>
      </c>
      <c r="F1305" s="103">
        <v>2835</v>
      </c>
      <c r="G1305" s="5"/>
    </row>
    <row r="1306" spans="1:7" ht="14.1" customHeight="1" x14ac:dyDescent="0.25">
      <c r="A1306" s="93">
        <v>42131509</v>
      </c>
      <c r="B1306" s="86" t="s">
        <v>5382</v>
      </c>
      <c r="C1306" s="116" t="s">
        <v>1449</v>
      </c>
      <c r="D1306" s="103">
        <v>7500</v>
      </c>
      <c r="E1306" s="103">
        <v>42</v>
      </c>
      <c r="F1306" s="103">
        <v>315000</v>
      </c>
      <c r="G1306" s="5"/>
    </row>
    <row r="1307" spans="1:7" ht="14.1" customHeight="1" x14ac:dyDescent="0.25">
      <c r="A1307" s="93">
        <v>47131807</v>
      </c>
      <c r="B1307" s="86" t="s">
        <v>3805</v>
      </c>
      <c r="C1307" s="116" t="s">
        <v>1449</v>
      </c>
      <c r="D1307" s="103">
        <v>10</v>
      </c>
      <c r="E1307" s="103">
        <v>288.75</v>
      </c>
      <c r="F1307" s="103">
        <v>2887.5</v>
      </c>
      <c r="G1307" s="5"/>
    </row>
    <row r="1308" spans="1:7" ht="14.1" customHeight="1" x14ac:dyDescent="0.25">
      <c r="A1308" s="93">
        <v>47121701</v>
      </c>
      <c r="B1308" s="86" t="s">
        <v>16580</v>
      </c>
      <c r="C1308" s="116" t="s">
        <v>9560</v>
      </c>
      <c r="D1308" s="103">
        <v>400</v>
      </c>
      <c r="E1308" s="103">
        <v>8.463000000000001</v>
      </c>
      <c r="F1308" s="103">
        <v>3385.2000000000003</v>
      </c>
      <c r="G1308" s="5"/>
    </row>
    <row r="1309" spans="1:7" ht="14.1" customHeight="1" x14ac:dyDescent="0.25">
      <c r="A1309" s="93">
        <v>47121701</v>
      </c>
      <c r="B1309" s="86" t="s">
        <v>16580</v>
      </c>
      <c r="C1309" s="116" t="s">
        <v>1449</v>
      </c>
      <c r="D1309" s="103">
        <v>1000</v>
      </c>
      <c r="E1309" s="103">
        <v>6.0374999999999996</v>
      </c>
      <c r="F1309" s="103">
        <v>6037.5</v>
      </c>
      <c r="G1309" s="5"/>
    </row>
    <row r="1310" spans="1:7" ht="14.1" customHeight="1" x14ac:dyDescent="0.25">
      <c r="A1310" s="93">
        <v>47121701</v>
      </c>
      <c r="B1310" s="86" t="s">
        <v>16580</v>
      </c>
      <c r="C1310" s="116" t="s">
        <v>9560</v>
      </c>
      <c r="D1310" s="103">
        <v>4000</v>
      </c>
      <c r="E1310" s="103">
        <v>0.84000000000000008</v>
      </c>
      <c r="F1310" s="103">
        <v>3360.0000000000005</v>
      </c>
      <c r="G1310" s="5"/>
    </row>
    <row r="1311" spans="1:7" ht="14.1" customHeight="1" x14ac:dyDescent="0.25">
      <c r="A1311" s="93">
        <v>24111503</v>
      </c>
      <c r="B1311" s="86" t="s">
        <v>11124</v>
      </c>
      <c r="C1311" s="116" t="s">
        <v>1449</v>
      </c>
      <c r="D1311" s="103">
        <v>1500</v>
      </c>
      <c r="E1311" s="103">
        <v>11.571</v>
      </c>
      <c r="F1311" s="103">
        <v>17356.5</v>
      </c>
      <c r="G1311" s="5"/>
    </row>
    <row r="1312" spans="1:7" ht="14.1" customHeight="1" x14ac:dyDescent="0.25">
      <c r="A1312" s="93">
        <v>41121813</v>
      </c>
      <c r="B1312" s="86" t="s">
        <v>11052</v>
      </c>
      <c r="C1312" s="116" t="s">
        <v>4736</v>
      </c>
      <c r="D1312" s="103">
        <v>8</v>
      </c>
      <c r="E1312" s="103">
        <v>115.5</v>
      </c>
      <c r="F1312" s="103">
        <v>924</v>
      </c>
      <c r="G1312" s="5"/>
    </row>
    <row r="1313" spans="1:7" ht="14.1" customHeight="1" x14ac:dyDescent="0.25">
      <c r="A1313" s="117">
        <v>41121813</v>
      </c>
      <c r="B1313" s="86" t="s">
        <v>11052</v>
      </c>
      <c r="C1313" s="116" t="s">
        <v>1449</v>
      </c>
      <c r="D1313" s="115">
        <v>10</v>
      </c>
      <c r="E1313" s="103" t="s">
        <v>18867</v>
      </c>
      <c r="F1313" s="112"/>
      <c r="G1313" s="5"/>
    </row>
    <row r="1314" spans="1:7" ht="14.1" customHeight="1" x14ac:dyDescent="0.25">
      <c r="A1314" s="93">
        <v>53131626</v>
      </c>
      <c r="B1314" s="86" t="s">
        <v>4988</v>
      </c>
      <c r="C1314" s="116" t="s">
        <v>1449</v>
      </c>
      <c r="D1314" s="103">
        <v>20</v>
      </c>
      <c r="E1314" s="103">
        <v>266.38499999999999</v>
      </c>
      <c r="F1314" s="103">
        <v>5327.7</v>
      </c>
      <c r="G1314" s="5"/>
    </row>
    <row r="1315" spans="1:7" ht="14.1" customHeight="1" x14ac:dyDescent="0.25">
      <c r="A1315" s="93">
        <v>53131626</v>
      </c>
      <c r="B1315" s="86" t="s">
        <v>4988</v>
      </c>
      <c r="C1315" s="116" t="s">
        <v>1449</v>
      </c>
      <c r="D1315" s="103">
        <v>8</v>
      </c>
      <c r="E1315" s="103">
        <v>1627.5</v>
      </c>
      <c r="F1315" s="103">
        <v>13020</v>
      </c>
      <c r="G1315" s="5"/>
    </row>
    <row r="1316" spans="1:7" ht="14.1" customHeight="1" x14ac:dyDescent="0.25">
      <c r="A1316" s="93">
        <v>47131803</v>
      </c>
      <c r="B1316" s="86" t="s">
        <v>12948</v>
      </c>
      <c r="C1316" s="116" t="s">
        <v>1449</v>
      </c>
      <c r="D1316" s="103">
        <v>40</v>
      </c>
      <c r="E1316" s="103">
        <v>420</v>
      </c>
      <c r="F1316" s="103">
        <v>16800</v>
      </c>
      <c r="G1316" s="5"/>
    </row>
    <row r="1317" spans="1:7" ht="14.1" customHeight="1" x14ac:dyDescent="0.25">
      <c r="A1317" s="93">
        <v>46181504</v>
      </c>
      <c r="B1317" s="86" t="s">
        <v>13098</v>
      </c>
      <c r="C1317" s="116" t="s">
        <v>1449</v>
      </c>
      <c r="D1317" s="103">
        <v>75</v>
      </c>
      <c r="E1317" s="103">
        <v>75.599999999999994</v>
      </c>
      <c r="F1317" s="103">
        <v>5670</v>
      </c>
      <c r="G1317" s="5"/>
    </row>
    <row r="1318" spans="1:7" ht="14.1" customHeight="1" x14ac:dyDescent="0.25">
      <c r="A1318" s="93">
        <v>46181504</v>
      </c>
      <c r="B1318" s="86" t="s">
        <v>13098</v>
      </c>
      <c r="C1318" s="116" t="s">
        <v>1449</v>
      </c>
      <c r="D1318" s="103">
        <v>8</v>
      </c>
      <c r="E1318" s="103">
        <v>131.39699999999999</v>
      </c>
      <c r="F1318" s="103">
        <v>1051.1759999999999</v>
      </c>
      <c r="G1318" s="5"/>
    </row>
    <row r="1319" spans="1:7" ht="14.1" customHeight="1" x14ac:dyDescent="0.25">
      <c r="A1319" s="93">
        <v>47132102</v>
      </c>
      <c r="B1319" s="86" t="s">
        <v>1600</v>
      </c>
      <c r="C1319" s="116" t="s">
        <v>9560</v>
      </c>
      <c r="D1319" s="103">
        <v>50</v>
      </c>
      <c r="E1319" s="103">
        <v>42</v>
      </c>
      <c r="F1319" s="103">
        <v>2100</v>
      </c>
      <c r="G1319" s="5"/>
    </row>
    <row r="1320" spans="1:7" ht="14.1" customHeight="1" x14ac:dyDescent="0.25">
      <c r="A1320" s="93">
        <v>47131801</v>
      </c>
      <c r="B1320" s="86" t="s">
        <v>11850</v>
      </c>
      <c r="C1320" s="116" t="s">
        <v>9560</v>
      </c>
      <c r="D1320" s="103">
        <v>15</v>
      </c>
      <c r="E1320" s="103">
        <v>309.75</v>
      </c>
      <c r="F1320" s="103">
        <v>4646.25</v>
      </c>
      <c r="G1320" s="5"/>
    </row>
    <row r="1321" spans="1:7" ht="14.1" customHeight="1" x14ac:dyDescent="0.25">
      <c r="A1321" s="93">
        <v>47131801</v>
      </c>
      <c r="B1321" s="86" t="s">
        <v>11850</v>
      </c>
      <c r="C1321" s="116" t="s">
        <v>1449</v>
      </c>
      <c r="D1321" s="103">
        <v>8</v>
      </c>
      <c r="E1321" s="103">
        <v>378</v>
      </c>
      <c r="F1321" s="103">
        <v>3024</v>
      </c>
      <c r="G1321" s="5"/>
    </row>
    <row r="1322" spans="1:7" ht="14.1" customHeight="1" x14ac:dyDescent="0.25">
      <c r="A1322" s="93">
        <v>47131609</v>
      </c>
      <c r="B1322" s="86" t="s">
        <v>17547</v>
      </c>
      <c r="C1322" s="116" t="s">
        <v>1449</v>
      </c>
      <c r="D1322" s="103">
        <v>8</v>
      </c>
      <c r="E1322" s="103">
        <v>204.75</v>
      </c>
      <c r="F1322" s="103">
        <v>1638</v>
      </c>
      <c r="G1322" s="5"/>
    </row>
    <row r="1323" spans="1:7" ht="14.1" customHeight="1" x14ac:dyDescent="0.25">
      <c r="A1323" s="93">
        <v>14111704</v>
      </c>
      <c r="B1323" s="86" t="s">
        <v>2146</v>
      </c>
      <c r="C1323" s="116" t="s">
        <v>1449</v>
      </c>
      <c r="D1323" s="103">
        <v>150</v>
      </c>
      <c r="E1323" s="103">
        <v>34.985999999999997</v>
      </c>
      <c r="F1323" s="103">
        <v>5247.9</v>
      </c>
      <c r="G1323" s="5"/>
    </row>
    <row r="1324" spans="1:7" ht="14.1" customHeight="1" x14ac:dyDescent="0.25">
      <c r="A1324" s="93">
        <v>14111704</v>
      </c>
      <c r="B1324" s="86" t="s">
        <v>2146</v>
      </c>
      <c r="C1324" s="116" t="s">
        <v>1449</v>
      </c>
      <c r="D1324" s="103">
        <v>250</v>
      </c>
      <c r="E1324" s="103">
        <v>70.56</v>
      </c>
      <c r="F1324" s="103">
        <v>17640</v>
      </c>
      <c r="G1324" s="5"/>
    </row>
    <row r="1325" spans="1:7" ht="14.1" customHeight="1" x14ac:dyDescent="0.25">
      <c r="A1325" s="94">
        <v>51102709</v>
      </c>
      <c r="B1325" s="86" t="str">
        <f t="shared" ref="B1325" ca="1" si="544">IFERROR(INDEX(UNSPSCDes,MATCH(INDIRECT(ADDRESS(ROW(),COLUMN()-1,4)),UNSPSCCode,0)),"")</f>
        <v>Peróxido de hidrógeno antiséptico</v>
      </c>
      <c r="C1325" s="118" t="s">
        <v>9560</v>
      </c>
      <c r="D1325" s="87">
        <v>2</v>
      </c>
      <c r="E1325" s="88">
        <v>294</v>
      </c>
      <c r="F1325" s="88">
        <f t="shared" ref="F1325:F1326" si="545">+D1325*E1325</f>
        <v>588</v>
      </c>
      <c r="G1325" s="5"/>
    </row>
    <row r="1326" spans="1:7" ht="14.1" customHeight="1" x14ac:dyDescent="0.25">
      <c r="A1326" s="93">
        <v>12352120</v>
      </c>
      <c r="B1326" s="86" t="str">
        <f t="shared" ref="B1326" ca="1" si="546">IFERROR(INDEX(UNSPSCDes,MATCH(INDIRECT(ADDRESS(ROW(),COLUMN()-1,4)),UNSPSCCode,0)),"")</f>
        <v>Peróxidos orgánicos</v>
      </c>
      <c r="C1326" s="118" t="s">
        <v>10021</v>
      </c>
      <c r="D1326" s="87">
        <v>1</v>
      </c>
      <c r="E1326" s="87">
        <v>315</v>
      </c>
      <c r="F1326" s="87">
        <f t="shared" si="545"/>
        <v>315</v>
      </c>
      <c r="G1326" s="5"/>
    </row>
    <row r="1327" spans="1:7" ht="14.1" customHeight="1" x14ac:dyDescent="0.25">
      <c r="A1327" s="93">
        <v>47131811</v>
      </c>
      <c r="B1327" s="86" t="s">
        <v>8522</v>
      </c>
      <c r="C1327" s="116" t="s">
        <v>1449</v>
      </c>
      <c r="D1327" s="103">
        <v>75</v>
      </c>
      <c r="E1327" s="103">
        <v>31.5</v>
      </c>
      <c r="F1327" s="103">
        <v>2362.5</v>
      </c>
    </row>
    <row r="1328" spans="1:7" ht="14.1" customHeight="1" x14ac:dyDescent="0.25">
      <c r="A1328" s="93">
        <v>14111703</v>
      </c>
      <c r="B1328" s="86" t="s">
        <v>269</v>
      </c>
      <c r="C1328" s="116" t="s">
        <v>1449</v>
      </c>
      <c r="D1328" s="103">
        <v>25</v>
      </c>
      <c r="E1328" s="103">
        <v>157.5</v>
      </c>
      <c r="F1328" s="103">
        <v>3937.5</v>
      </c>
    </row>
    <row r="1329" spans="1:7" ht="16.5" x14ac:dyDescent="0.25">
      <c r="A1329" s="93">
        <v>47131618</v>
      </c>
      <c r="B1329" s="86" t="s">
        <v>2487</v>
      </c>
      <c r="C1329" s="116" t="s">
        <v>1449</v>
      </c>
      <c r="D1329" s="103">
        <v>15</v>
      </c>
      <c r="E1329" s="103">
        <v>283.5</v>
      </c>
      <c r="F1329" s="103">
        <v>4252.5</v>
      </c>
      <c r="G1329" s="5"/>
    </row>
    <row r="1330" spans="1:7" ht="16.5" x14ac:dyDescent="0.25">
      <c r="A1330" s="93">
        <v>42281704</v>
      </c>
      <c r="B1330" s="86" t="str">
        <f t="shared" ref="B1330:B1331" ca="1" si="547">IFERROR(INDEX(UNSPSCDes,MATCH(INDIRECT(ADDRESS(ROW(),COLUMN()-1,4)),UNSPSCCode,0)),"")</f>
        <v>Limpiadores o detergentes para instrumentos</v>
      </c>
      <c r="C1330" s="118" t="s">
        <v>1449</v>
      </c>
      <c r="D1330" s="87">
        <v>25</v>
      </c>
      <c r="E1330" s="87">
        <v>242.55</v>
      </c>
      <c r="F1330" s="87">
        <f t="shared" ref="F1330:F1331" si="548">+D1330*E1330</f>
        <v>6063.75</v>
      </c>
      <c r="G1330" s="5"/>
    </row>
    <row r="1331" spans="1:7" ht="16.5" x14ac:dyDescent="0.25">
      <c r="A1331" s="93">
        <v>42281704</v>
      </c>
      <c r="B1331" s="86" t="str">
        <f t="shared" ca="1" si="547"/>
        <v>Limpiadores o detergentes para instrumentos</v>
      </c>
      <c r="C1331" s="118" t="s">
        <v>9560</v>
      </c>
      <c r="D1331" s="87">
        <v>2</v>
      </c>
      <c r="E1331" s="87">
        <v>262.5</v>
      </c>
      <c r="F1331" s="87">
        <f t="shared" si="548"/>
        <v>525</v>
      </c>
      <c r="G1331" s="5"/>
    </row>
    <row r="1332" spans="1:7" ht="14.1" customHeight="1" x14ac:dyDescent="0.2">
      <c r="A1332" s="5"/>
      <c r="B1332" s="81"/>
      <c r="C1332" s="81"/>
      <c r="D1332" s="81"/>
      <c r="E1332" s="80" t="s">
        <v>12550</v>
      </c>
      <c r="F1332" s="101">
        <f>SUM(Table3536[MONTO TOTAL ESTIMADO])</f>
        <v>445994.97600000002</v>
      </c>
      <c r="G1332" s="5"/>
    </row>
    <row r="1333" spans="1:7" ht="14.1" customHeight="1" x14ac:dyDescent="0.2">
      <c r="G1333" s="5"/>
    </row>
    <row r="1334" spans="1:7" ht="14.1" customHeight="1" thickBot="1" x14ac:dyDescent="0.25">
      <c r="G1334" s="5"/>
    </row>
    <row r="1335" spans="1:7" ht="14.1" customHeight="1" thickBot="1" x14ac:dyDescent="0.25">
      <c r="A1335" s="58" t="s">
        <v>16381</v>
      </c>
      <c r="B1335" s="58" t="s">
        <v>161</v>
      </c>
      <c r="C1335" s="58" t="s">
        <v>11724</v>
      </c>
      <c r="D1335" s="58" t="s">
        <v>14377</v>
      </c>
      <c r="E1335" s="58" t="s">
        <v>10962</v>
      </c>
      <c r="F1335" s="58" t="s">
        <v>11095</v>
      </c>
      <c r="G1335" s="5"/>
    </row>
    <row r="1336" spans="1:7" ht="14.1" customHeight="1" thickBot="1" x14ac:dyDescent="0.25">
      <c r="A1336" s="60" t="s">
        <v>18836</v>
      </c>
      <c r="B1336" s="60" t="s">
        <v>18837</v>
      </c>
      <c r="C1336" s="60" t="s">
        <v>17796</v>
      </c>
      <c r="D1336" s="60" t="s">
        <v>2519</v>
      </c>
      <c r="E1336" s="60" t="s">
        <v>18862</v>
      </c>
      <c r="F1336" s="60"/>
      <c r="G1336" s="5"/>
    </row>
    <row r="1337" spans="1:7" ht="14.1" customHeight="1" thickBot="1" x14ac:dyDescent="0.25">
      <c r="A1337" s="142" t="s">
        <v>14827</v>
      </c>
      <c r="B1337" s="61" t="s">
        <v>8529</v>
      </c>
      <c r="C1337" s="70">
        <v>45839</v>
      </c>
      <c r="D1337" s="142" t="s">
        <v>9386</v>
      </c>
      <c r="E1337" s="61" t="s">
        <v>13093</v>
      </c>
      <c r="F1337" s="60"/>
      <c r="G1337" s="5"/>
    </row>
    <row r="1338" spans="1:7" ht="14.1" customHeight="1" thickBot="1" x14ac:dyDescent="0.25">
      <c r="A1338" s="143"/>
      <c r="B1338" s="61" t="s">
        <v>1787</v>
      </c>
      <c r="C1338" s="59">
        <f>IF(C1337="","",IF(AND(MONTH(C1337)&gt;=1,MONTH(C1337)&lt;=3),1,IF(AND(MONTH(C1337)&gt;=4,MONTH(C1337)&lt;=6),2,IF(AND(MONTH(C1337)&gt;=7,MONTH(C1337)&lt;=9),3,4))))</f>
        <v>3</v>
      </c>
      <c r="D1338" s="143"/>
      <c r="E1338" s="61" t="s">
        <v>2418</v>
      </c>
      <c r="F1338" s="60"/>
      <c r="G1338" s="5"/>
    </row>
    <row r="1339" spans="1:7" ht="14.1" customHeight="1" thickBot="1" x14ac:dyDescent="0.25">
      <c r="A1339" s="143"/>
      <c r="B1339" s="61" t="s">
        <v>12942</v>
      </c>
      <c r="C1339" s="70">
        <v>45846</v>
      </c>
      <c r="D1339" s="143"/>
      <c r="E1339" s="61" t="s">
        <v>3075</v>
      </c>
      <c r="F1339" s="60"/>
      <c r="G1339" s="5"/>
    </row>
    <row r="1340" spans="1:7" ht="14.1" customHeight="1" thickBot="1" x14ac:dyDescent="0.25">
      <c r="A1340" s="143"/>
      <c r="B1340" s="61" t="s">
        <v>1787</v>
      </c>
      <c r="C1340" s="59">
        <f>IF(C1339="","",IF(AND(MONTH(C1339)&gt;=1,MONTH(C1339)&lt;=3),1,IF(AND(MONTH(C1339)&gt;=4,MONTH(C1339)&lt;=6),2,IF(AND(MONTH(C1339)&gt;=7,MONTH(C1339)&lt;=9),3,4))))</f>
        <v>3</v>
      </c>
      <c r="D1340" s="143"/>
      <c r="E1340" s="61" t="s">
        <v>13192</v>
      </c>
      <c r="F1340" s="60"/>
      <c r="G1340" s="5"/>
    </row>
    <row r="1341" spans="1:7" ht="14.1" customHeight="1" thickBot="1" x14ac:dyDescent="0.25">
      <c r="A1341" s="5"/>
      <c r="B1341" s="5"/>
      <c r="C1341" s="5"/>
      <c r="D1341" s="5"/>
      <c r="E1341" s="5"/>
      <c r="F1341" s="5"/>
      <c r="G1341" s="5"/>
    </row>
    <row r="1342" spans="1:7" ht="14.1" customHeight="1" x14ac:dyDescent="0.2">
      <c r="A1342" s="77" t="s">
        <v>15734</v>
      </c>
      <c r="B1342" s="77" t="s">
        <v>16145</v>
      </c>
      <c r="C1342" s="77" t="s">
        <v>15640</v>
      </c>
      <c r="D1342" s="77" t="s">
        <v>15250</v>
      </c>
      <c r="E1342" s="77" t="s">
        <v>6933</v>
      </c>
      <c r="F1342" s="77" t="s">
        <v>15279</v>
      </c>
      <c r="G1342" s="5"/>
    </row>
    <row r="1343" spans="1:7" ht="14.1" customHeight="1" x14ac:dyDescent="0.25">
      <c r="A1343" s="93">
        <v>42192002</v>
      </c>
      <c r="B1343" s="86" t="s">
        <v>10919</v>
      </c>
      <c r="C1343" s="87" t="s">
        <v>1449</v>
      </c>
      <c r="D1343" s="103">
        <v>200</v>
      </c>
      <c r="E1343" s="103">
        <v>735</v>
      </c>
      <c r="F1343" s="103">
        <v>147000</v>
      </c>
      <c r="G1343" s="5"/>
    </row>
    <row r="1344" spans="1:7" ht="14.1" customHeight="1" x14ac:dyDescent="0.25">
      <c r="A1344" s="93">
        <v>42312005</v>
      </c>
      <c r="B1344" s="86" t="s">
        <v>5075</v>
      </c>
      <c r="C1344" s="87" t="s">
        <v>1449</v>
      </c>
      <c r="D1344" s="103">
        <v>8</v>
      </c>
      <c r="E1344" s="103">
        <v>924</v>
      </c>
      <c r="F1344" s="103">
        <v>7392</v>
      </c>
      <c r="G1344" s="5"/>
    </row>
    <row r="1345" spans="1:7" ht="14.1" customHeight="1" x14ac:dyDescent="0.25">
      <c r="A1345" s="93">
        <v>51171504</v>
      </c>
      <c r="B1345" s="86" t="s">
        <v>6219</v>
      </c>
      <c r="C1345" s="87" t="s">
        <v>1449</v>
      </c>
      <c r="D1345" s="103">
        <v>8</v>
      </c>
      <c r="E1345" s="103">
        <v>992.25</v>
      </c>
      <c r="F1345" s="103">
        <v>7938</v>
      </c>
      <c r="G1345" s="5"/>
    </row>
    <row r="1346" spans="1:7" ht="14.1" customHeight="1" x14ac:dyDescent="0.25">
      <c r="A1346" s="93">
        <v>42221504</v>
      </c>
      <c r="B1346" s="86" t="s">
        <v>7359</v>
      </c>
      <c r="C1346" s="87" t="s">
        <v>1449</v>
      </c>
      <c r="D1346" s="103">
        <v>2500</v>
      </c>
      <c r="E1346" s="103">
        <v>52.5</v>
      </c>
      <c r="F1346" s="103">
        <v>131250</v>
      </c>
      <c r="G1346" s="5"/>
    </row>
    <row r="1347" spans="1:7" ht="14.1" customHeight="1" x14ac:dyDescent="0.25">
      <c r="A1347" s="93">
        <v>42143101</v>
      </c>
      <c r="B1347" s="86" t="s">
        <v>7431</v>
      </c>
      <c r="C1347" s="87" t="s">
        <v>1449</v>
      </c>
      <c r="D1347" s="103">
        <v>10</v>
      </c>
      <c r="E1347" s="103">
        <v>2100</v>
      </c>
      <c r="F1347" s="103">
        <v>21000</v>
      </c>
      <c r="G1347" s="5"/>
    </row>
    <row r="1348" spans="1:7" ht="14.1" customHeight="1" x14ac:dyDescent="0.25">
      <c r="A1348" s="93">
        <v>42142702</v>
      </c>
      <c r="B1348" s="86" t="s">
        <v>13956</v>
      </c>
      <c r="C1348" s="87" t="s">
        <v>1449</v>
      </c>
      <c r="D1348" s="103">
        <v>100</v>
      </c>
      <c r="E1348" s="103">
        <v>94.5</v>
      </c>
      <c r="F1348" s="103">
        <v>9450</v>
      </c>
      <c r="G1348" s="5"/>
    </row>
    <row r="1349" spans="1:7" ht="14.1" customHeight="1" x14ac:dyDescent="0.25">
      <c r="A1349" s="93">
        <v>53131622</v>
      </c>
      <c r="B1349" s="86" t="s">
        <v>5326</v>
      </c>
      <c r="C1349" s="87" t="s">
        <v>1449</v>
      </c>
      <c r="D1349" s="103">
        <v>4000</v>
      </c>
      <c r="E1349" s="103">
        <v>7.35</v>
      </c>
      <c r="F1349" s="103">
        <v>29400</v>
      </c>
      <c r="G1349" s="5"/>
    </row>
    <row r="1350" spans="1:7" ht="14.1" customHeight="1" x14ac:dyDescent="0.25">
      <c r="A1350" s="93">
        <v>42182013</v>
      </c>
      <c r="B1350" s="86" t="s">
        <v>5194</v>
      </c>
      <c r="C1350" s="87" t="s">
        <v>1449</v>
      </c>
      <c r="D1350" s="103">
        <v>8</v>
      </c>
      <c r="E1350" s="103">
        <v>39.9</v>
      </c>
      <c r="F1350" s="103">
        <v>319.2</v>
      </c>
      <c r="G1350" s="5"/>
    </row>
    <row r="1351" spans="1:7" ht="14.1" customHeight="1" x14ac:dyDescent="0.25">
      <c r="A1351" s="93">
        <v>42182013</v>
      </c>
      <c r="B1351" s="86" t="s">
        <v>5194</v>
      </c>
      <c r="C1351" s="87" t="s">
        <v>1449</v>
      </c>
      <c r="D1351" s="103">
        <v>8</v>
      </c>
      <c r="E1351" s="103">
        <v>37.799999999999997</v>
      </c>
      <c r="F1351" s="103">
        <v>302.39999999999998</v>
      </c>
      <c r="G1351" s="5"/>
    </row>
    <row r="1352" spans="1:7" ht="14.1" customHeight="1" x14ac:dyDescent="0.25">
      <c r="A1352" s="93">
        <v>42142301</v>
      </c>
      <c r="B1352" s="86" t="s">
        <v>3083</v>
      </c>
      <c r="C1352" s="87" t="s">
        <v>1449</v>
      </c>
      <c r="D1352" s="103">
        <v>2</v>
      </c>
      <c r="E1352" s="103">
        <v>12075</v>
      </c>
      <c r="F1352" s="103">
        <v>24150</v>
      </c>
      <c r="G1352" s="5"/>
    </row>
    <row r="1353" spans="1:7" ht="14.1" customHeight="1" x14ac:dyDescent="0.25">
      <c r="A1353" s="93">
        <v>51171622</v>
      </c>
      <c r="B1353" s="86" t="s">
        <v>11925</v>
      </c>
      <c r="C1353" s="87" t="s">
        <v>1449</v>
      </c>
      <c r="D1353" s="103">
        <v>200</v>
      </c>
      <c r="E1353" s="103">
        <v>120.75</v>
      </c>
      <c r="F1353" s="103">
        <v>24150</v>
      </c>
      <c r="G1353" s="5"/>
    </row>
    <row r="1354" spans="1:7" ht="14.1" customHeight="1" x14ac:dyDescent="0.25">
      <c r="A1354" s="93">
        <v>42132205</v>
      </c>
      <c r="B1354" s="86" t="s">
        <v>11190</v>
      </c>
      <c r="C1354" s="87" t="s">
        <v>1449</v>
      </c>
      <c r="D1354" s="103">
        <v>4000</v>
      </c>
      <c r="E1354" s="103">
        <v>31.5</v>
      </c>
      <c r="F1354" s="103">
        <v>126000</v>
      </c>
      <c r="G1354" s="5"/>
    </row>
    <row r="1355" spans="1:7" ht="14.1" customHeight="1" x14ac:dyDescent="0.25">
      <c r="A1355" s="93">
        <v>42132203</v>
      </c>
      <c r="B1355" s="86" t="s">
        <v>17358</v>
      </c>
      <c r="C1355" s="87" t="s">
        <v>1449</v>
      </c>
      <c r="D1355" s="103">
        <v>40000</v>
      </c>
      <c r="E1355" s="103">
        <v>3.0449999999999999</v>
      </c>
      <c r="F1355" s="103">
        <v>121800</v>
      </c>
      <c r="G1355" s="5"/>
    </row>
    <row r="1356" spans="1:7" ht="14.1" customHeight="1" x14ac:dyDescent="0.25">
      <c r="A1356" s="93">
        <v>42142609</v>
      </c>
      <c r="B1356" s="86" t="s">
        <v>7991</v>
      </c>
      <c r="C1356" s="87" t="s">
        <v>1449</v>
      </c>
      <c r="D1356" s="103">
        <v>2000</v>
      </c>
      <c r="E1356" s="103">
        <v>4.2</v>
      </c>
      <c r="F1356" s="103">
        <v>8400</v>
      </c>
      <c r="G1356" s="5"/>
    </row>
    <row r="1357" spans="1:7" ht="14.1" customHeight="1" x14ac:dyDescent="0.25">
      <c r="A1357" s="93">
        <v>42142609</v>
      </c>
      <c r="B1357" s="86" t="s">
        <v>7991</v>
      </c>
      <c r="C1357" s="87" t="s">
        <v>1449</v>
      </c>
      <c r="D1357" s="103">
        <v>2000</v>
      </c>
      <c r="E1357" s="103">
        <v>7.35</v>
      </c>
      <c r="F1357" s="103">
        <v>14700</v>
      </c>
      <c r="G1357" s="5"/>
    </row>
    <row r="1358" spans="1:7" ht="14.1" customHeight="1" x14ac:dyDescent="0.25">
      <c r="A1358" s="93">
        <v>42142609</v>
      </c>
      <c r="B1358" s="86" t="s">
        <v>7991</v>
      </c>
      <c r="C1358" s="87" t="s">
        <v>1449</v>
      </c>
      <c r="D1358" s="103">
        <v>200</v>
      </c>
      <c r="E1358" s="103">
        <v>8.4</v>
      </c>
      <c r="F1358" s="103">
        <v>1680</v>
      </c>
      <c r="G1358" s="5"/>
    </row>
    <row r="1359" spans="1:7" ht="14.1" customHeight="1" x14ac:dyDescent="0.25">
      <c r="A1359" s="93">
        <v>42142609</v>
      </c>
      <c r="B1359" s="86" t="s">
        <v>7991</v>
      </c>
      <c r="C1359" s="87" t="s">
        <v>1449</v>
      </c>
      <c r="D1359" s="103">
        <v>850</v>
      </c>
      <c r="E1359" s="103">
        <v>68.25</v>
      </c>
      <c r="F1359" s="103">
        <v>58012.5</v>
      </c>
      <c r="G1359" s="5"/>
    </row>
    <row r="1360" spans="1:7" ht="14.1" customHeight="1" x14ac:dyDescent="0.25">
      <c r="A1360" s="93">
        <v>42142609</v>
      </c>
      <c r="B1360" s="86" t="s">
        <v>7991</v>
      </c>
      <c r="C1360" s="87" t="s">
        <v>1449</v>
      </c>
      <c r="D1360" s="103">
        <v>1500</v>
      </c>
      <c r="E1360" s="103">
        <v>4.2</v>
      </c>
      <c r="F1360" s="103">
        <v>6300</v>
      </c>
      <c r="G1360" s="5"/>
    </row>
    <row r="1361" spans="1:7" ht="14.1" customHeight="1" x14ac:dyDescent="0.25">
      <c r="A1361" s="117">
        <v>41122004</v>
      </c>
      <c r="B1361" s="86" t="s">
        <v>12147</v>
      </c>
      <c r="C1361" s="119" t="s">
        <v>4293</v>
      </c>
      <c r="D1361" s="103" t="s">
        <v>18951</v>
      </c>
      <c r="E1361" s="103" t="s">
        <v>18868</v>
      </c>
      <c r="F1361" s="112">
        <v>13500</v>
      </c>
      <c r="G1361" s="5"/>
    </row>
    <row r="1362" spans="1:7" ht="14.1" customHeight="1" x14ac:dyDescent="0.25">
      <c r="A1362" s="117">
        <v>41122004</v>
      </c>
      <c r="B1362" s="86" t="s">
        <v>12147</v>
      </c>
      <c r="C1362" s="119" t="s">
        <v>4293</v>
      </c>
      <c r="D1362" s="103" t="s">
        <v>18915</v>
      </c>
      <c r="E1362" s="103" t="s">
        <v>18869</v>
      </c>
      <c r="F1362" s="112">
        <v>19000</v>
      </c>
      <c r="G1362" s="5"/>
    </row>
    <row r="1363" spans="1:7" ht="14.1" customHeight="1" x14ac:dyDescent="0.25">
      <c r="A1363" s="117">
        <v>41122004</v>
      </c>
      <c r="B1363" s="86" t="s">
        <v>12147</v>
      </c>
      <c r="C1363" s="119" t="s">
        <v>4293</v>
      </c>
      <c r="D1363" s="103" t="s">
        <v>18915</v>
      </c>
      <c r="E1363" s="103" t="s">
        <v>18869</v>
      </c>
      <c r="F1363" s="112">
        <v>19000</v>
      </c>
      <c r="G1363" s="5"/>
    </row>
    <row r="1364" spans="1:7" ht="14.1" customHeight="1" x14ac:dyDescent="0.25">
      <c r="A1364" s="93">
        <v>42142608</v>
      </c>
      <c r="B1364" s="86" t="s">
        <v>9537</v>
      </c>
      <c r="C1364" s="87" t="s">
        <v>1449</v>
      </c>
      <c r="D1364" s="103">
        <v>1000</v>
      </c>
      <c r="E1364" s="103">
        <v>94.5</v>
      </c>
      <c r="F1364" s="103">
        <v>94500</v>
      </c>
      <c r="G1364" s="5"/>
    </row>
    <row r="1365" spans="1:7" ht="14.1" customHeight="1" x14ac:dyDescent="0.25">
      <c r="A1365" s="93">
        <v>41106313</v>
      </c>
      <c r="B1365" s="86" t="s">
        <v>12905</v>
      </c>
      <c r="C1365" s="87" t="s">
        <v>1449</v>
      </c>
      <c r="D1365" s="103">
        <v>1</v>
      </c>
      <c r="E1365" s="103">
        <v>315000</v>
      </c>
      <c r="F1365" s="103">
        <v>315000</v>
      </c>
      <c r="G1365" s="5"/>
    </row>
    <row r="1366" spans="1:7" ht="14.1" customHeight="1" x14ac:dyDescent="0.25">
      <c r="A1366" s="93">
        <v>41106313</v>
      </c>
      <c r="B1366" s="86" t="s">
        <v>12905</v>
      </c>
      <c r="C1366" s="87" t="s">
        <v>1449</v>
      </c>
      <c r="D1366" s="103">
        <v>20</v>
      </c>
      <c r="E1366" s="103">
        <v>1883.7</v>
      </c>
      <c r="F1366" s="103">
        <v>37674</v>
      </c>
      <c r="G1366" s="5"/>
    </row>
    <row r="1367" spans="1:7" ht="14.1" customHeight="1" x14ac:dyDescent="0.25">
      <c r="A1367" s="93">
        <v>41106313</v>
      </c>
      <c r="B1367" s="86" t="s">
        <v>12905</v>
      </c>
      <c r="C1367" s="87" t="s">
        <v>1449</v>
      </c>
      <c r="D1367" s="103">
        <v>8</v>
      </c>
      <c r="E1367" s="103">
        <v>67.2</v>
      </c>
      <c r="F1367" s="103">
        <v>537.6</v>
      </c>
      <c r="G1367" s="5"/>
    </row>
    <row r="1368" spans="1:7" ht="14.1" customHeight="1" x14ac:dyDescent="0.25">
      <c r="A1368" s="93">
        <v>41106302</v>
      </c>
      <c r="B1368" s="86" t="s">
        <v>15240</v>
      </c>
      <c r="C1368" s="87" t="s">
        <v>1449</v>
      </c>
      <c r="D1368" s="103">
        <v>8</v>
      </c>
      <c r="E1368" s="103">
        <v>3091.2</v>
      </c>
      <c r="F1368" s="103">
        <v>24729.599999999999</v>
      </c>
      <c r="G1368" s="5"/>
    </row>
    <row r="1369" spans="1:7" ht="14.1" customHeight="1" x14ac:dyDescent="0.25">
      <c r="A1369" s="93">
        <v>41106302</v>
      </c>
      <c r="B1369" s="86" t="s">
        <v>15240</v>
      </c>
      <c r="C1369" s="87" t="s">
        <v>1449</v>
      </c>
      <c r="D1369" s="103">
        <v>3</v>
      </c>
      <c r="E1369" s="103">
        <v>5844.3</v>
      </c>
      <c r="F1369" s="103">
        <v>17532.900000000001</v>
      </c>
      <c r="G1369" s="5"/>
    </row>
    <row r="1370" spans="1:7" ht="14.1" customHeight="1" x14ac:dyDescent="0.25">
      <c r="A1370" s="93">
        <v>12161503</v>
      </c>
      <c r="B1370" s="86" t="s">
        <v>9490</v>
      </c>
      <c r="C1370" s="87" t="s">
        <v>1449</v>
      </c>
      <c r="D1370" s="103">
        <v>80</v>
      </c>
      <c r="E1370" s="103">
        <v>399</v>
      </c>
      <c r="F1370" s="103">
        <v>31920</v>
      </c>
      <c r="G1370" s="5"/>
    </row>
    <row r="1371" spans="1:7" ht="14.1" customHeight="1" x14ac:dyDescent="0.25">
      <c r="A1371" s="117">
        <v>12161503</v>
      </c>
      <c r="B1371" s="86" t="s">
        <v>9490</v>
      </c>
      <c r="C1371" s="119" t="s">
        <v>4293</v>
      </c>
      <c r="D1371" s="103" t="s">
        <v>18912</v>
      </c>
      <c r="E1371" s="103" t="s">
        <v>18870</v>
      </c>
      <c r="F1371" s="112">
        <v>7050</v>
      </c>
      <c r="G1371" s="5"/>
    </row>
    <row r="1372" spans="1:7" ht="14.1" customHeight="1" x14ac:dyDescent="0.25">
      <c r="A1372" s="117">
        <v>12161503</v>
      </c>
      <c r="B1372" s="86" t="s">
        <v>9490</v>
      </c>
      <c r="C1372" s="119" t="s">
        <v>4293</v>
      </c>
      <c r="D1372" s="103" t="s">
        <v>18912</v>
      </c>
      <c r="E1372" s="103" t="s">
        <v>18871</v>
      </c>
      <c r="F1372" s="112">
        <v>6070</v>
      </c>
      <c r="G1372" s="5"/>
    </row>
    <row r="1373" spans="1:7" ht="14.1" customHeight="1" x14ac:dyDescent="0.25">
      <c r="A1373" s="117">
        <v>12161503</v>
      </c>
      <c r="B1373" s="86" t="s">
        <v>9490</v>
      </c>
      <c r="C1373" s="119" t="s">
        <v>4293</v>
      </c>
      <c r="D1373" s="103" t="s">
        <v>18912</v>
      </c>
      <c r="E1373" s="103" t="s">
        <v>18872</v>
      </c>
      <c r="F1373" s="112">
        <v>34750</v>
      </c>
      <c r="G1373" s="5"/>
    </row>
    <row r="1374" spans="1:7" ht="14.1" customHeight="1" x14ac:dyDescent="0.25">
      <c r="A1374" s="117">
        <v>12161503</v>
      </c>
      <c r="B1374" s="86" t="s">
        <v>9490</v>
      </c>
      <c r="C1374" s="119" t="s">
        <v>4293</v>
      </c>
      <c r="D1374" s="103" t="s">
        <v>18912</v>
      </c>
      <c r="E1374" s="103" t="s">
        <v>18873</v>
      </c>
      <c r="F1374" s="112" t="s">
        <v>18918</v>
      </c>
      <c r="G1374" s="5"/>
    </row>
    <row r="1375" spans="1:7" ht="14.1" customHeight="1" x14ac:dyDescent="0.25">
      <c r="A1375" s="117">
        <v>12161503</v>
      </c>
      <c r="B1375" s="86" t="s">
        <v>9490</v>
      </c>
      <c r="C1375" s="119" t="s">
        <v>4293</v>
      </c>
      <c r="D1375" s="103" t="s">
        <v>18912</v>
      </c>
      <c r="E1375" s="103" t="s">
        <v>18873</v>
      </c>
      <c r="F1375" s="112" t="s">
        <v>18918</v>
      </c>
      <c r="G1375" s="5"/>
    </row>
    <row r="1376" spans="1:7" ht="14.1" customHeight="1" x14ac:dyDescent="0.25">
      <c r="A1376" s="117">
        <v>12161503</v>
      </c>
      <c r="B1376" s="86" t="s">
        <v>9490</v>
      </c>
      <c r="C1376" s="119" t="s">
        <v>4293</v>
      </c>
      <c r="D1376" s="103" t="s">
        <v>18912</v>
      </c>
      <c r="E1376" s="103" t="s">
        <v>18874</v>
      </c>
      <c r="F1376" s="112">
        <v>62720</v>
      </c>
      <c r="G1376" s="5"/>
    </row>
    <row r="1377" spans="1:7" ht="14.1" customHeight="1" x14ac:dyDescent="0.25">
      <c r="A1377" s="117">
        <v>12161503</v>
      </c>
      <c r="B1377" s="86" t="s">
        <v>9490</v>
      </c>
      <c r="C1377" s="119" t="s">
        <v>4293</v>
      </c>
      <c r="D1377" s="103" t="s">
        <v>18913</v>
      </c>
      <c r="E1377" s="103" t="s">
        <v>18875</v>
      </c>
      <c r="F1377" s="112">
        <v>25077</v>
      </c>
      <c r="G1377" s="5"/>
    </row>
    <row r="1378" spans="1:7" ht="14.1" customHeight="1" x14ac:dyDescent="0.25">
      <c r="A1378" s="117">
        <v>12161503</v>
      </c>
      <c r="B1378" s="86" t="s">
        <v>9490</v>
      </c>
      <c r="C1378" s="119" t="s">
        <v>4293</v>
      </c>
      <c r="D1378" s="103" t="s">
        <v>18912</v>
      </c>
      <c r="E1378" s="103" t="s">
        <v>18876</v>
      </c>
      <c r="F1378" s="112" t="s">
        <v>18921</v>
      </c>
      <c r="G1378" s="5"/>
    </row>
    <row r="1379" spans="1:7" ht="14.1" customHeight="1" x14ac:dyDescent="0.25">
      <c r="A1379" s="117">
        <v>12161503</v>
      </c>
      <c r="B1379" s="86" t="s">
        <v>9490</v>
      </c>
      <c r="C1379" s="119" t="s">
        <v>4293</v>
      </c>
      <c r="D1379" s="103" t="s">
        <v>18912</v>
      </c>
      <c r="E1379" s="103" t="s">
        <v>18877</v>
      </c>
      <c r="F1379" s="112" t="s">
        <v>18922</v>
      </c>
      <c r="G1379" s="5"/>
    </row>
    <row r="1380" spans="1:7" ht="14.1" customHeight="1" x14ac:dyDescent="0.25">
      <c r="A1380" s="117">
        <v>12161503</v>
      </c>
      <c r="B1380" s="86" t="s">
        <v>9490</v>
      </c>
      <c r="C1380" s="119" t="s">
        <v>4293</v>
      </c>
      <c r="D1380" s="103" t="s">
        <v>18912</v>
      </c>
      <c r="E1380" s="103" t="s">
        <v>18878</v>
      </c>
      <c r="F1380" s="112">
        <v>192600</v>
      </c>
      <c r="G1380" s="5"/>
    </row>
    <row r="1381" spans="1:7" ht="14.1" customHeight="1" x14ac:dyDescent="0.25">
      <c r="A1381" s="117">
        <v>12161503</v>
      </c>
      <c r="B1381" s="86" t="s">
        <v>9490</v>
      </c>
      <c r="C1381" s="119" t="s">
        <v>4293</v>
      </c>
      <c r="D1381" s="103" t="s">
        <v>18913</v>
      </c>
      <c r="E1381" s="103" t="s">
        <v>18879</v>
      </c>
      <c r="F1381" s="112">
        <v>14520</v>
      </c>
      <c r="G1381" s="5"/>
    </row>
    <row r="1382" spans="1:7" ht="14.1" customHeight="1" x14ac:dyDescent="0.25">
      <c r="A1382" s="117">
        <v>12161503</v>
      </c>
      <c r="B1382" s="86" t="s">
        <v>9490</v>
      </c>
      <c r="C1382" s="119" t="s">
        <v>4293</v>
      </c>
      <c r="D1382" s="103" t="s">
        <v>18913</v>
      </c>
      <c r="E1382" s="103" t="s">
        <v>18879</v>
      </c>
      <c r="F1382" s="112">
        <v>14520</v>
      </c>
      <c r="G1382" s="5"/>
    </row>
    <row r="1383" spans="1:7" ht="14.1" customHeight="1" x14ac:dyDescent="0.25">
      <c r="A1383" s="117">
        <v>12161503</v>
      </c>
      <c r="B1383" s="86" t="s">
        <v>9490</v>
      </c>
      <c r="C1383" s="119" t="s">
        <v>4293</v>
      </c>
      <c r="D1383" s="103" t="s">
        <v>18913</v>
      </c>
      <c r="E1383" s="103" t="s">
        <v>18880</v>
      </c>
      <c r="F1383" s="112" t="s">
        <v>18920</v>
      </c>
      <c r="G1383" s="5"/>
    </row>
    <row r="1384" spans="1:7" ht="14.1" customHeight="1" x14ac:dyDescent="0.25">
      <c r="A1384" s="117">
        <v>12161503</v>
      </c>
      <c r="B1384" s="86" t="s">
        <v>9490</v>
      </c>
      <c r="C1384" s="119" t="s">
        <v>4293</v>
      </c>
      <c r="D1384" s="103" t="s">
        <v>18913</v>
      </c>
      <c r="E1384" s="103" t="s">
        <v>18881</v>
      </c>
      <c r="F1384" s="112">
        <v>18036</v>
      </c>
      <c r="G1384" s="5"/>
    </row>
    <row r="1385" spans="1:7" ht="14.1" customHeight="1" x14ac:dyDescent="0.25">
      <c r="A1385" s="117">
        <v>12161503</v>
      </c>
      <c r="B1385" s="86" t="s">
        <v>9490</v>
      </c>
      <c r="C1385" s="119" t="s">
        <v>4293</v>
      </c>
      <c r="D1385" s="103" t="s">
        <v>18913</v>
      </c>
      <c r="E1385" s="103" t="s">
        <v>18881</v>
      </c>
      <c r="F1385" s="112">
        <v>18036</v>
      </c>
      <c r="G1385" s="5"/>
    </row>
    <row r="1386" spans="1:7" ht="14.1" customHeight="1" x14ac:dyDescent="0.25">
      <c r="A1386" s="117">
        <v>12161503</v>
      </c>
      <c r="B1386" s="86" t="s">
        <v>9490</v>
      </c>
      <c r="C1386" s="119" t="s">
        <v>4293</v>
      </c>
      <c r="D1386" s="103" t="s">
        <v>18914</v>
      </c>
      <c r="E1386" s="103" t="s">
        <v>18882</v>
      </c>
      <c r="F1386" s="112">
        <v>17884</v>
      </c>
      <c r="G1386" s="5"/>
    </row>
    <row r="1387" spans="1:7" ht="14.1" customHeight="1" x14ac:dyDescent="0.25">
      <c r="A1387" s="117">
        <v>12161503</v>
      </c>
      <c r="B1387" s="86" t="s">
        <v>9490</v>
      </c>
      <c r="C1387" s="119" t="s">
        <v>4293</v>
      </c>
      <c r="D1387" s="103" t="s">
        <v>18912</v>
      </c>
      <c r="E1387" s="103" t="s">
        <v>18883</v>
      </c>
      <c r="F1387" s="112">
        <v>25200</v>
      </c>
      <c r="G1387" s="5"/>
    </row>
    <row r="1388" spans="1:7" ht="14.1" customHeight="1" x14ac:dyDescent="0.25">
      <c r="A1388" s="117">
        <v>12161503</v>
      </c>
      <c r="B1388" s="86" t="s">
        <v>9490</v>
      </c>
      <c r="C1388" s="119" t="s">
        <v>4293</v>
      </c>
      <c r="D1388" s="103" t="s">
        <v>18913</v>
      </c>
      <c r="E1388" s="103" t="s">
        <v>18884</v>
      </c>
      <c r="F1388" s="112">
        <v>10704</v>
      </c>
      <c r="G1388" s="5"/>
    </row>
    <row r="1389" spans="1:7" ht="14.1" customHeight="1" x14ac:dyDescent="0.25">
      <c r="A1389" s="117">
        <v>12161503</v>
      </c>
      <c r="B1389" s="86" t="s">
        <v>9490</v>
      </c>
      <c r="C1389" s="119" t="s">
        <v>4293</v>
      </c>
      <c r="D1389" s="103" t="s">
        <v>18913</v>
      </c>
      <c r="E1389" s="103" t="s">
        <v>18885</v>
      </c>
      <c r="F1389" s="112">
        <v>3747</v>
      </c>
      <c r="G1389" s="5"/>
    </row>
    <row r="1390" spans="1:7" ht="14.1" customHeight="1" x14ac:dyDescent="0.25">
      <c r="A1390" s="117">
        <v>12161503</v>
      </c>
      <c r="B1390" s="86" t="s">
        <v>9490</v>
      </c>
      <c r="C1390" s="119" t="s">
        <v>4293</v>
      </c>
      <c r="D1390" s="103" t="s">
        <v>18913</v>
      </c>
      <c r="E1390" s="103" t="s">
        <v>18886</v>
      </c>
      <c r="F1390" s="112">
        <v>32850</v>
      </c>
      <c r="G1390" s="5"/>
    </row>
    <row r="1391" spans="1:7" ht="14.1" customHeight="1" x14ac:dyDescent="0.25">
      <c r="A1391" s="117">
        <v>12161503</v>
      </c>
      <c r="B1391" s="86" t="s">
        <v>9490</v>
      </c>
      <c r="C1391" s="119" t="s">
        <v>4293</v>
      </c>
      <c r="D1391" s="103" t="s">
        <v>18914</v>
      </c>
      <c r="E1391" s="103" t="s">
        <v>18887</v>
      </c>
      <c r="F1391" s="112">
        <v>92000</v>
      </c>
      <c r="G1391" s="5"/>
    </row>
    <row r="1392" spans="1:7" ht="14.1" customHeight="1" x14ac:dyDescent="0.25">
      <c r="A1392" s="117">
        <v>12161503</v>
      </c>
      <c r="B1392" s="86" t="s">
        <v>9490</v>
      </c>
      <c r="C1392" s="119" t="s">
        <v>4293</v>
      </c>
      <c r="D1392" s="103" t="s">
        <v>18913</v>
      </c>
      <c r="E1392" s="103" t="s">
        <v>18888</v>
      </c>
      <c r="F1392" s="112" t="s">
        <v>18923</v>
      </c>
      <c r="G1392" s="5"/>
    </row>
    <row r="1393" spans="1:7" ht="14.1" customHeight="1" x14ac:dyDescent="0.25">
      <c r="A1393" s="117">
        <v>12161503</v>
      </c>
      <c r="B1393" s="86" t="s">
        <v>9490</v>
      </c>
      <c r="C1393" s="119" t="s">
        <v>4293</v>
      </c>
      <c r="D1393" s="103" t="s">
        <v>18913</v>
      </c>
      <c r="E1393" s="103" t="s">
        <v>18889</v>
      </c>
      <c r="F1393" s="112" t="s">
        <v>18924</v>
      </c>
      <c r="G1393" s="5"/>
    </row>
    <row r="1394" spans="1:7" ht="14.1" customHeight="1" x14ac:dyDescent="0.25">
      <c r="A1394" s="117">
        <v>12161503</v>
      </c>
      <c r="B1394" s="86" t="s">
        <v>9490</v>
      </c>
      <c r="C1394" s="119" t="s">
        <v>4293</v>
      </c>
      <c r="D1394" s="103" t="s">
        <v>18913</v>
      </c>
      <c r="E1394" s="103" t="s">
        <v>18890</v>
      </c>
      <c r="F1394" s="112">
        <v>29100</v>
      </c>
      <c r="G1394" s="5"/>
    </row>
    <row r="1395" spans="1:7" ht="14.1" customHeight="1" x14ac:dyDescent="0.25">
      <c r="A1395" s="117">
        <v>12161503</v>
      </c>
      <c r="B1395" s="86" t="s">
        <v>9490</v>
      </c>
      <c r="C1395" s="119" t="s">
        <v>4293</v>
      </c>
      <c r="D1395" s="103" t="s">
        <v>18913</v>
      </c>
      <c r="E1395" s="103" t="s">
        <v>18891</v>
      </c>
      <c r="F1395" s="112">
        <v>3549</v>
      </c>
      <c r="G1395" s="5"/>
    </row>
    <row r="1396" spans="1:7" ht="14.1" customHeight="1" x14ac:dyDescent="0.25">
      <c r="A1396" s="117">
        <v>12161503</v>
      </c>
      <c r="B1396" s="86" t="s">
        <v>9490</v>
      </c>
      <c r="C1396" s="119" t="s">
        <v>4293</v>
      </c>
      <c r="D1396" s="103" t="s">
        <v>18912</v>
      </c>
      <c r="E1396" s="103" t="s">
        <v>18892</v>
      </c>
      <c r="F1396" s="112">
        <v>18240</v>
      </c>
      <c r="G1396" s="5"/>
    </row>
    <row r="1397" spans="1:7" ht="14.1" customHeight="1" x14ac:dyDescent="0.25">
      <c r="A1397" s="117">
        <v>12161503</v>
      </c>
      <c r="B1397" s="86" t="s">
        <v>9490</v>
      </c>
      <c r="C1397" s="119" t="s">
        <v>4293</v>
      </c>
      <c r="D1397" s="103" t="s">
        <v>18915</v>
      </c>
      <c r="E1397" s="103" t="s">
        <v>18893</v>
      </c>
      <c r="F1397" s="112">
        <v>59800</v>
      </c>
      <c r="G1397" s="5"/>
    </row>
    <row r="1398" spans="1:7" ht="14.1" customHeight="1" x14ac:dyDescent="0.25">
      <c r="A1398" s="117">
        <v>12161503</v>
      </c>
      <c r="B1398" s="86" t="s">
        <v>9490</v>
      </c>
      <c r="C1398" s="119" t="s">
        <v>4293</v>
      </c>
      <c r="D1398" s="103" t="s">
        <v>18916</v>
      </c>
      <c r="E1398" s="103" t="s">
        <v>18894</v>
      </c>
      <c r="F1398" s="112">
        <v>75000</v>
      </c>
      <c r="G1398" s="5"/>
    </row>
    <row r="1399" spans="1:7" ht="14.1" customHeight="1" x14ac:dyDescent="0.25">
      <c r="A1399" s="117">
        <v>12161503</v>
      </c>
      <c r="B1399" s="86" t="s">
        <v>9490</v>
      </c>
      <c r="C1399" s="119" t="s">
        <v>4293</v>
      </c>
      <c r="D1399" s="103" t="s">
        <v>18917</v>
      </c>
      <c r="E1399" s="103" t="s">
        <v>18895</v>
      </c>
      <c r="F1399" s="112">
        <v>87500</v>
      </c>
      <c r="G1399" s="5"/>
    </row>
    <row r="1400" spans="1:7" ht="14.1" customHeight="1" x14ac:dyDescent="0.25">
      <c r="A1400" s="93">
        <v>42141903</v>
      </c>
      <c r="B1400" s="86" t="s">
        <v>13352</v>
      </c>
      <c r="C1400" s="87" t="s">
        <v>1449</v>
      </c>
      <c r="D1400" s="103">
        <v>400</v>
      </c>
      <c r="E1400" s="103">
        <v>84</v>
      </c>
      <c r="F1400" s="103">
        <v>33600</v>
      </c>
      <c r="G1400" s="5"/>
    </row>
    <row r="1401" spans="1:7" ht="14.1" customHeight="1" x14ac:dyDescent="0.25">
      <c r="A1401" s="93">
        <v>42141903</v>
      </c>
      <c r="B1401" s="86" t="s">
        <v>13352</v>
      </c>
      <c r="C1401" s="87" t="s">
        <v>1449</v>
      </c>
      <c r="D1401" s="103">
        <v>75</v>
      </c>
      <c r="E1401" s="103">
        <v>756</v>
      </c>
      <c r="F1401" s="103">
        <v>56700</v>
      </c>
      <c r="G1401" s="5"/>
    </row>
    <row r="1402" spans="1:7" ht="14.1" customHeight="1" x14ac:dyDescent="0.25">
      <c r="A1402" s="93">
        <v>41116126</v>
      </c>
      <c r="B1402" s="86" t="s">
        <v>14405</v>
      </c>
      <c r="C1402" s="87" t="s">
        <v>1449</v>
      </c>
      <c r="D1402" s="103">
        <v>2</v>
      </c>
      <c r="E1402" s="103">
        <v>8400</v>
      </c>
      <c r="F1402" s="103">
        <v>16800</v>
      </c>
      <c r="G1402" s="5"/>
    </row>
    <row r="1403" spans="1:7" ht="14.1" customHeight="1" x14ac:dyDescent="0.25">
      <c r="A1403" s="93">
        <v>41116126</v>
      </c>
      <c r="B1403" s="86" t="s">
        <v>14405</v>
      </c>
      <c r="C1403" s="87" t="s">
        <v>1449</v>
      </c>
      <c r="D1403" s="103">
        <v>1</v>
      </c>
      <c r="E1403" s="103">
        <v>12744.9</v>
      </c>
      <c r="F1403" s="103">
        <v>12744.9</v>
      </c>
      <c r="G1403" s="5"/>
    </row>
    <row r="1404" spans="1:7" ht="14.1" customHeight="1" x14ac:dyDescent="0.25">
      <c r="A1404" s="117">
        <v>41116126</v>
      </c>
      <c r="B1404" s="86" t="s">
        <v>14405</v>
      </c>
      <c r="C1404" s="119" t="s">
        <v>5199</v>
      </c>
      <c r="D1404" s="103" t="s">
        <v>18925</v>
      </c>
      <c r="E1404" s="103" t="s">
        <v>18896</v>
      </c>
      <c r="F1404" s="112">
        <v>15700</v>
      </c>
      <c r="G1404" s="5"/>
    </row>
    <row r="1405" spans="1:7" ht="14.1" customHeight="1" x14ac:dyDescent="0.25">
      <c r="A1405" s="117">
        <v>41116126</v>
      </c>
      <c r="B1405" s="86" t="s">
        <v>14405</v>
      </c>
      <c r="C1405" s="119" t="s">
        <v>4293</v>
      </c>
      <c r="D1405" s="103" t="s">
        <v>18909</v>
      </c>
      <c r="E1405" s="103" t="s">
        <v>18897</v>
      </c>
      <c r="F1405" s="112">
        <v>31600</v>
      </c>
      <c r="G1405" s="5"/>
    </row>
    <row r="1406" spans="1:7" ht="14.1" customHeight="1" x14ac:dyDescent="0.25">
      <c r="A1406" s="93">
        <v>41116129</v>
      </c>
      <c r="B1406" s="86" t="s">
        <v>9192</v>
      </c>
      <c r="C1406" s="119" t="s">
        <v>4293</v>
      </c>
      <c r="D1406" s="103">
        <v>8</v>
      </c>
      <c r="E1406" s="103">
        <v>735</v>
      </c>
      <c r="F1406" s="103">
        <f t="shared" ref="F1406:F1411" si="549">+D1406*E1406</f>
        <v>5880</v>
      </c>
      <c r="G1406" s="5"/>
    </row>
    <row r="1407" spans="1:7" ht="14.1" customHeight="1" x14ac:dyDescent="0.25">
      <c r="A1407" s="93">
        <v>41116129</v>
      </c>
      <c r="B1407" s="86" t="s">
        <v>9192</v>
      </c>
      <c r="C1407" s="119" t="s">
        <v>4293</v>
      </c>
      <c r="D1407" s="103">
        <v>8</v>
      </c>
      <c r="E1407" s="103">
        <v>840</v>
      </c>
      <c r="F1407" s="103">
        <f t="shared" si="549"/>
        <v>6720</v>
      </c>
      <c r="G1407" s="5"/>
    </row>
    <row r="1408" spans="1:7" ht="14.1" customHeight="1" x14ac:dyDescent="0.25">
      <c r="A1408" s="93">
        <v>41116129</v>
      </c>
      <c r="B1408" s="86" t="s">
        <v>9192</v>
      </c>
      <c r="C1408" s="119" t="s">
        <v>4293</v>
      </c>
      <c r="D1408" s="103">
        <v>1</v>
      </c>
      <c r="E1408" s="103">
        <v>840</v>
      </c>
      <c r="F1408" s="103">
        <f t="shared" si="549"/>
        <v>840</v>
      </c>
      <c r="G1408" s="5"/>
    </row>
    <row r="1409" spans="1:7" ht="14.1" customHeight="1" x14ac:dyDescent="0.25">
      <c r="A1409" s="93">
        <v>41116129</v>
      </c>
      <c r="B1409" s="86" t="s">
        <v>9192</v>
      </c>
      <c r="C1409" s="119" t="s">
        <v>4293</v>
      </c>
      <c r="D1409" s="103">
        <v>1</v>
      </c>
      <c r="E1409" s="103">
        <v>945</v>
      </c>
      <c r="F1409" s="103">
        <f t="shared" si="549"/>
        <v>945</v>
      </c>
      <c r="G1409" s="5"/>
    </row>
    <row r="1410" spans="1:7" ht="14.1" customHeight="1" x14ac:dyDescent="0.25">
      <c r="A1410" s="93">
        <v>41116129</v>
      </c>
      <c r="B1410" s="86" t="s">
        <v>9192</v>
      </c>
      <c r="C1410" s="119" t="s">
        <v>4293</v>
      </c>
      <c r="D1410" s="103">
        <v>1</v>
      </c>
      <c r="E1410" s="103">
        <v>840</v>
      </c>
      <c r="F1410" s="103">
        <f t="shared" si="549"/>
        <v>840</v>
      </c>
      <c r="G1410" s="5"/>
    </row>
    <row r="1411" spans="1:7" ht="14.1" customHeight="1" x14ac:dyDescent="0.25">
      <c r="A1411" s="93">
        <v>41116129</v>
      </c>
      <c r="B1411" s="86" t="s">
        <v>9192</v>
      </c>
      <c r="C1411" s="119" t="s">
        <v>4293</v>
      </c>
      <c r="D1411" s="103">
        <v>4</v>
      </c>
      <c r="E1411" s="103">
        <v>714</v>
      </c>
      <c r="F1411" s="103">
        <f t="shared" si="549"/>
        <v>2856</v>
      </c>
      <c r="G1411" s="5"/>
    </row>
    <row r="1412" spans="1:7" ht="14.1" customHeight="1" x14ac:dyDescent="0.25">
      <c r="A1412" s="117">
        <v>41116129</v>
      </c>
      <c r="B1412" s="86" t="s">
        <v>9192</v>
      </c>
      <c r="C1412" s="119" t="s">
        <v>4293</v>
      </c>
      <c r="D1412" s="103" t="s">
        <v>18926</v>
      </c>
      <c r="E1412" s="103" t="s">
        <v>18897</v>
      </c>
      <c r="F1412" s="112">
        <v>15800</v>
      </c>
      <c r="G1412" s="5"/>
    </row>
    <row r="1413" spans="1:7" ht="14.1" customHeight="1" x14ac:dyDescent="0.25">
      <c r="A1413" s="117">
        <v>41116129</v>
      </c>
      <c r="B1413" s="86" t="s">
        <v>9192</v>
      </c>
      <c r="C1413" s="119" t="s">
        <v>4293</v>
      </c>
      <c r="D1413" s="103" t="s">
        <v>18927</v>
      </c>
      <c r="E1413" s="103" t="s">
        <v>18898</v>
      </c>
      <c r="F1413" s="112">
        <v>17220</v>
      </c>
      <c r="G1413" s="5"/>
    </row>
    <row r="1414" spans="1:7" ht="14.1" customHeight="1" x14ac:dyDescent="0.25">
      <c r="A1414" s="117">
        <v>41116129</v>
      </c>
      <c r="B1414" s="86" t="s">
        <v>9192</v>
      </c>
      <c r="C1414" s="119" t="s">
        <v>4293</v>
      </c>
      <c r="D1414" s="103" t="s">
        <v>18915</v>
      </c>
      <c r="E1414" s="103" t="s">
        <v>18899</v>
      </c>
      <c r="F1414" s="112">
        <v>16040</v>
      </c>
      <c r="G1414" s="5"/>
    </row>
    <row r="1415" spans="1:7" ht="14.1" customHeight="1" x14ac:dyDescent="0.25">
      <c r="A1415" s="117">
        <v>41116129</v>
      </c>
      <c r="B1415" s="86" t="s">
        <v>9192</v>
      </c>
      <c r="C1415" s="119" t="s">
        <v>4293</v>
      </c>
      <c r="D1415" s="103" t="s">
        <v>18928</v>
      </c>
      <c r="E1415" s="103" t="s">
        <v>18900</v>
      </c>
      <c r="F1415" s="112">
        <v>66000</v>
      </c>
      <c r="G1415" s="5"/>
    </row>
    <row r="1416" spans="1:7" ht="14.1" customHeight="1" x14ac:dyDescent="0.25">
      <c r="A1416" s="117">
        <v>41116129</v>
      </c>
      <c r="B1416" s="86" t="s">
        <v>9192</v>
      </c>
      <c r="C1416" s="119" t="s">
        <v>4293</v>
      </c>
      <c r="D1416" s="103" t="s">
        <v>18928</v>
      </c>
      <c r="E1416" s="103" t="s">
        <v>18901</v>
      </c>
      <c r="F1416" s="112">
        <v>76000</v>
      </c>
      <c r="G1416" s="5"/>
    </row>
    <row r="1417" spans="1:7" ht="14.1" customHeight="1" x14ac:dyDescent="0.25">
      <c r="A1417" s="117">
        <v>41116129</v>
      </c>
      <c r="B1417" s="86" t="s">
        <v>9192</v>
      </c>
      <c r="C1417" s="119" t="s">
        <v>4293</v>
      </c>
      <c r="D1417" s="103" t="s">
        <v>18928</v>
      </c>
      <c r="E1417" s="103" t="s">
        <v>18901</v>
      </c>
      <c r="F1417" s="112">
        <v>76000</v>
      </c>
      <c r="G1417" s="5"/>
    </row>
    <row r="1418" spans="1:7" ht="14.1" customHeight="1" x14ac:dyDescent="0.25">
      <c r="A1418" s="117">
        <v>41116129</v>
      </c>
      <c r="B1418" s="86" t="s">
        <v>9192</v>
      </c>
      <c r="C1418" s="119" t="s">
        <v>4293</v>
      </c>
      <c r="D1418" s="103" t="s">
        <v>18928</v>
      </c>
      <c r="E1418" s="103" t="s">
        <v>18902</v>
      </c>
      <c r="F1418" s="112">
        <v>71000</v>
      </c>
      <c r="G1418" s="5"/>
    </row>
    <row r="1419" spans="1:7" ht="14.1" customHeight="1" x14ac:dyDescent="0.25">
      <c r="A1419" s="117">
        <v>41116129</v>
      </c>
      <c r="B1419" s="86" t="s">
        <v>9192</v>
      </c>
      <c r="C1419" s="119" t="s">
        <v>4293</v>
      </c>
      <c r="D1419" s="103" t="s">
        <v>18929</v>
      </c>
      <c r="E1419" s="103" t="s">
        <v>18903</v>
      </c>
      <c r="F1419" s="112">
        <v>9834</v>
      </c>
      <c r="G1419" s="5"/>
    </row>
    <row r="1420" spans="1:7" ht="14.1" customHeight="1" x14ac:dyDescent="0.25">
      <c r="A1420" s="117">
        <v>41116129</v>
      </c>
      <c r="B1420" s="86" t="s">
        <v>9192</v>
      </c>
      <c r="C1420" s="119" t="s">
        <v>4293</v>
      </c>
      <c r="D1420" s="103" t="s">
        <v>18930</v>
      </c>
      <c r="E1420" s="103" t="s">
        <v>18904</v>
      </c>
      <c r="F1420" s="112">
        <v>53500</v>
      </c>
      <c r="G1420" s="5"/>
    </row>
    <row r="1421" spans="1:7" ht="14.1" customHeight="1" x14ac:dyDescent="0.25">
      <c r="A1421" s="117">
        <v>41116129</v>
      </c>
      <c r="B1421" s="86" t="s">
        <v>9192</v>
      </c>
      <c r="C1421" s="119" t="s">
        <v>4293</v>
      </c>
      <c r="D1421" s="103" t="s">
        <v>18929</v>
      </c>
      <c r="E1421" s="103" t="s">
        <v>18905</v>
      </c>
      <c r="F1421" s="112">
        <v>9492</v>
      </c>
      <c r="G1421" s="5"/>
    </row>
    <row r="1422" spans="1:7" ht="14.1" customHeight="1" x14ac:dyDescent="0.25">
      <c r="A1422" s="117">
        <v>41116129</v>
      </c>
      <c r="B1422" s="86" t="s">
        <v>9192</v>
      </c>
      <c r="C1422" s="119" t="s">
        <v>4293</v>
      </c>
      <c r="D1422" s="103" t="s">
        <v>18931</v>
      </c>
      <c r="E1422" s="103" t="s">
        <v>18906</v>
      </c>
      <c r="F1422" s="112">
        <v>5700</v>
      </c>
      <c r="G1422" s="5"/>
    </row>
    <row r="1423" spans="1:7" ht="14.1" customHeight="1" x14ac:dyDescent="0.25">
      <c r="A1423" s="117">
        <v>41116129</v>
      </c>
      <c r="B1423" s="86" t="s">
        <v>9192</v>
      </c>
      <c r="C1423" s="119" t="s">
        <v>4293</v>
      </c>
      <c r="D1423" s="103" t="s">
        <v>18927</v>
      </c>
      <c r="E1423" s="103" t="s">
        <v>18907</v>
      </c>
      <c r="F1423" s="112">
        <v>40456</v>
      </c>
      <c r="G1423" s="5"/>
    </row>
    <row r="1424" spans="1:7" ht="14.1" customHeight="1" x14ac:dyDescent="0.25">
      <c r="A1424" s="117">
        <v>41116129</v>
      </c>
      <c r="B1424" s="86" t="s">
        <v>9192</v>
      </c>
      <c r="C1424" s="119" t="s">
        <v>4293</v>
      </c>
      <c r="D1424" s="103" t="s">
        <v>18927</v>
      </c>
      <c r="E1424" s="103" t="s">
        <v>18907</v>
      </c>
      <c r="F1424" s="112">
        <v>40456</v>
      </c>
      <c r="G1424" s="5"/>
    </row>
    <row r="1425" spans="1:7" ht="14.1" customHeight="1" x14ac:dyDescent="0.25">
      <c r="A1425" s="93">
        <v>42131606</v>
      </c>
      <c r="B1425" s="86" t="s">
        <v>5520</v>
      </c>
      <c r="C1425" s="87" t="s">
        <v>1449</v>
      </c>
      <c r="D1425" s="103">
        <v>400</v>
      </c>
      <c r="E1425" s="103">
        <v>2.625</v>
      </c>
      <c r="F1425" s="103">
        <v>1050</v>
      </c>
      <c r="G1425" s="5"/>
    </row>
    <row r="1426" spans="1:7" ht="14.1" customHeight="1" x14ac:dyDescent="0.25">
      <c r="A1426" s="117">
        <v>51102702</v>
      </c>
      <c r="B1426" s="86" t="s">
        <v>2404</v>
      </c>
      <c r="C1426" s="119" t="s">
        <v>5508</v>
      </c>
      <c r="D1426" s="103" t="s">
        <v>18937</v>
      </c>
      <c r="E1426" s="103" t="s">
        <v>35336</v>
      </c>
      <c r="F1426" s="112">
        <v>20750</v>
      </c>
      <c r="G1426" s="5"/>
    </row>
    <row r="1427" spans="1:7" ht="14.1" customHeight="1" x14ac:dyDescent="0.25">
      <c r="A1427" s="117">
        <v>42142507</v>
      </c>
      <c r="B1427" s="86" t="s">
        <v>17701</v>
      </c>
      <c r="C1427" s="119" t="s">
        <v>4293</v>
      </c>
      <c r="D1427" s="103" t="s">
        <v>18912</v>
      </c>
      <c r="E1427" s="103" t="s">
        <v>35337</v>
      </c>
      <c r="F1427" s="112">
        <v>2250</v>
      </c>
      <c r="G1427" s="5"/>
    </row>
    <row r="1428" spans="1:7" ht="14.1" customHeight="1" x14ac:dyDescent="0.25">
      <c r="A1428" s="117">
        <v>42142504</v>
      </c>
      <c r="B1428" s="86" t="s">
        <v>7516</v>
      </c>
      <c r="C1428" s="119" t="s">
        <v>4293</v>
      </c>
      <c r="D1428" s="103" t="s">
        <v>18948</v>
      </c>
      <c r="E1428" s="103" t="s">
        <v>35338</v>
      </c>
      <c r="F1428" s="112">
        <v>7910</v>
      </c>
      <c r="G1428" s="5"/>
    </row>
    <row r="1429" spans="1:7" ht="14.1" customHeight="1" x14ac:dyDescent="0.25">
      <c r="A1429" s="117">
        <v>42142402</v>
      </c>
      <c r="B1429" s="86" t="s">
        <v>17254</v>
      </c>
      <c r="C1429" s="119" t="s">
        <v>4293</v>
      </c>
      <c r="D1429" s="103" t="s">
        <v>18912</v>
      </c>
      <c r="E1429" s="103" t="s">
        <v>35339</v>
      </c>
      <c r="F1429" s="112">
        <v>4000</v>
      </c>
      <c r="G1429" s="5"/>
    </row>
    <row r="1430" spans="1:7" ht="14.1" customHeight="1" x14ac:dyDescent="0.25">
      <c r="A1430" s="93">
        <v>42181501</v>
      </c>
      <c r="B1430" s="86" t="s">
        <v>2451</v>
      </c>
      <c r="C1430" s="87" t="s">
        <v>16987</v>
      </c>
      <c r="D1430" s="87">
        <v>3</v>
      </c>
      <c r="E1430" s="87">
        <v>3150</v>
      </c>
      <c r="F1430" s="87">
        <v>9450</v>
      </c>
      <c r="G1430" s="5"/>
    </row>
    <row r="1431" spans="1:7" ht="14.1" customHeight="1" x14ac:dyDescent="0.25">
      <c r="A1431" s="93">
        <v>41103311</v>
      </c>
      <c r="B1431" s="86" t="s">
        <v>451</v>
      </c>
      <c r="C1431" s="87" t="s">
        <v>1449</v>
      </c>
      <c r="D1431" s="87">
        <v>5</v>
      </c>
      <c r="E1431" s="87">
        <v>2625</v>
      </c>
      <c r="F1431" s="87">
        <v>13125</v>
      </c>
      <c r="G1431" s="5"/>
    </row>
    <row r="1432" spans="1:7" ht="14.1" customHeight="1" x14ac:dyDescent="0.25">
      <c r="A1432" s="117">
        <v>42141502</v>
      </c>
      <c r="B1432" s="86" t="s">
        <v>5875</v>
      </c>
      <c r="C1432" s="119" t="s">
        <v>4293</v>
      </c>
      <c r="D1432" s="103" t="s">
        <v>18912</v>
      </c>
      <c r="E1432" s="103" t="s">
        <v>35340</v>
      </c>
      <c r="F1432" s="112">
        <v>1500</v>
      </c>
      <c r="G1432" s="5"/>
    </row>
    <row r="1433" spans="1:7" ht="14.1" customHeight="1" x14ac:dyDescent="0.25">
      <c r="A1433" s="93">
        <v>41122101</v>
      </c>
      <c r="B1433" s="86" t="s">
        <v>15175</v>
      </c>
      <c r="C1433" s="87" t="s">
        <v>16987</v>
      </c>
      <c r="D1433" s="87">
        <v>75</v>
      </c>
      <c r="E1433" s="87">
        <v>472.5</v>
      </c>
      <c r="F1433" s="87">
        <f t="shared" ref="F1433" si="550">+D1433*E1433</f>
        <v>35437.5</v>
      </c>
      <c r="G1433" s="5"/>
    </row>
    <row r="1434" spans="1:7" ht="14.1" customHeight="1" x14ac:dyDescent="0.25">
      <c r="A1434" s="117">
        <v>41104104</v>
      </c>
      <c r="B1434" s="86" t="s">
        <v>16458</v>
      </c>
      <c r="C1434" s="119" t="s">
        <v>4293</v>
      </c>
      <c r="D1434" s="103" t="s">
        <v>18925</v>
      </c>
      <c r="E1434" s="103" t="s">
        <v>35340</v>
      </c>
      <c r="F1434" s="103" t="s">
        <v>35340</v>
      </c>
      <c r="G1434" s="5"/>
    </row>
    <row r="1435" spans="1:7" ht="14.1" customHeight="1" x14ac:dyDescent="0.25">
      <c r="A1435" s="93">
        <v>45131505</v>
      </c>
      <c r="B1435" s="86" t="s">
        <v>5468</v>
      </c>
      <c r="C1435" s="87" t="s">
        <v>1449</v>
      </c>
      <c r="D1435" s="103">
        <v>20000</v>
      </c>
      <c r="E1435" s="103">
        <v>189</v>
      </c>
      <c r="F1435" s="103">
        <v>3780000</v>
      </c>
      <c r="G1435" s="5"/>
    </row>
    <row r="1436" spans="1:7" ht="14.1" customHeight="1" x14ac:dyDescent="0.25">
      <c r="A1436" s="93">
        <v>45131505</v>
      </c>
      <c r="B1436" s="86" t="s">
        <v>5468</v>
      </c>
      <c r="C1436" s="87" t="s">
        <v>1449</v>
      </c>
      <c r="D1436" s="103">
        <v>6000</v>
      </c>
      <c r="E1436" s="103">
        <v>107.1</v>
      </c>
      <c r="F1436" s="103">
        <v>642600</v>
      </c>
      <c r="G1436" s="5"/>
    </row>
    <row r="1437" spans="1:7" ht="14.1" customHeight="1" x14ac:dyDescent="0.25">
      <c r="A1437" s="93">
        <v>41122602</v>
      </c>
      <c r="B1437" s="86" t="s">
        <v>15857</v>
      </c>
      <c r="C1437" s="87" t="s">
        <v>1449</v>
      </c>
      <c r="D1437" s="103">
        <v>5</v>
      </c>
      <c r="E1437" s="103">
        <v>210</v>
      </c>
      <c r="F1437" s="103">
        <v>1050</v>
      </c>
      <c r="G1437" s="5"/>
    </row>
    <row r="1438" spans="1:7" ht="14.1" customHeight="1" x14ac:dyDescent="0.25">
      <c r="A1438" s="117">
        <v>41122601</v>
      </c>
      <c r="B1438" s="86" t="s">
        <v>5761</v>
      </c>
      <c r="C1438" s="119" t="s">
        <v>4293</v>
      </c>
      <c r="D1438" s="103" t="s">
        <v>18913</v>
      </c>
      <c r="E1438" s="103" t="s">
        <v>18908</v>
      </c>
      <c r="F1438" s="112">
        <v>423</v>
      </c>
      <c r="G1438" s="5"/>
    </row>
    <row r="1439" spans="1:7" ht="14.1" customHeight="1" x14ac:dyDescent="0.25">
      <c r="A1439" s="117">
        <v>41122601</v>
      </c>
      <c r="B1439" s="86" t="s">
        <v>5761</v>
      </c>
      <c r="C1439" s="119" t="s">
        <v>4293</v>
      </c>
      <c r="D1439" s="103" t="s">
        <v>18913</v>
      </c>
      <c r="E1439" s="103" t="s">
        <v>18908</v>
      </c>
      <c r="F1439" s="112">
        <v>423</v>
      </c>
      <c r="G1439" s="5"/>
    </row>
    <row r="1440" spans="1:7" ht="14.1" customHeight="1" x14ac:dyDescent="0.25">
      <c r="A1440" s="93">
        <v>42222201</v>
      </c>
      <c r="B1440" s="86" t="s">
        <v>15895</v>
      </c>
      <c r="C1440" s="87" t="s">
        <v>1449</v>
      </c>
      <c r="D1440" s="103">
        <v>80</v>
      </c>
      <c r="E1440" s="103">
        <v>1575</v>
      </c>
      <c r="F1440" s="103">
        <v>126000</v>
      </c>
      <c r="G1440" s="5"/>
    </row>
    <row r="1441" spans="1:7" ht="14.1" customHeight="1" x14ac:dyDescent="0.25">
      <c r="A1441" s="94">
        <v>42312003</v>
      </c>
      <c r="B1441" s="86" t="s">
        <v>16968</v>
      </c>
      <c r="C1441" s="87" t="s">
        <v>10374</v>
      </c>
      <c r="D1441" s="103">
        <v>2</v>
      </c>
      <c r="E1441" s="103">
        <v>78.75</v>
      </c>
      <c r="F1441" s="103">
        <v>157.5</v>
      </c>
      <c r="G1441" s="5"/>
    </row>
    <row r="1442" spans="1:7" ht="14.1" customHeight="1" x14ac:dyDescent="0.25">
      <c r="A1442" s="93">
        <v>42312003</v>
      </c>
      <c r="B1442" s="86" t="s">
        <v>16968</v>
      </c>
      <c r="C1442" s="87" t="s">
        <v>1449</v>
      </c>
      <c r="D1442" s="103">
        <v>40</v>
      </c>
      <c r="E1442" s="103">
        <v>84</v>
      </c>
      <c r="F1442" s="103">
        <v>3360</v>
      </c>
      <c r="G1442" s="5"/>
    </row>
    <row r="1443" spans="1:7" ht="14.1" customHeight="1" x14ac:dyDescent="0.2">
      <c r="A1443" s="117">
        <v>42312403</v>
      </c>
      <c r="B1443" s="86" t="s">
        <v>14202</v>
      </c>
      <c r="C1443" s="119" t="s">
        <v>4293</v>
      </c>
      <c r="D1443" s="115">
        <v>20</v>
      </c>
      <c r="E1443" s="136">
        <v>200</v>
      </c>
      <c r="F1443" s="112">
        <f t="shared" ref="F1443" ca="1" si="551">INDIRECT(ADDRESS(ROW(),COLUMN()-2,4))*INDIRECT(ADDRESS(ROW(),COLUMN()-1,4))</f>
        <v>4000</v>
      </c>
      <c r="G1443" s="5"/>
    </row>
    <row r="1444" spans="1:7" ht="14.1" customHeight="1" x14ac:dyDescent="0.25">
      <c r="A1444" s="93">
        <v>42141503</v>
      </c>
      <c r="B1444" s="86" t="s">
        <v>15151</v>
      </c>
      <c r="C1444" s="87" t="s">
        <v>1449</v>
      </c>
      <c r="D1444" s="103">
        <v>250</v>
      </c>
      <c r="E1444" s="103">
        <v>31.5</v>
      </c>
      <c r="F1444" s="103">
        <f t="shared" ref="F1444" si="552">+D1444*E1444</f>
        <v>7875</v>
      </c>
      <c r="G1444" s="5"/>
    </row>
    <row r="1445" spans="1:7" ht="14.1" customHeight="1" x14ac:dyDescent="0.2">
      <c r="A1445" s="5"/>
      <c r="B1445" s="5"/>
      <c r="C1445" s="5"/>
      <c r="D1445" s="5"/>
      <c r="E1445" s="84" t="s">
        <v>12550</v>
      </c>
      <c r="F1445" s="97">
        <f ca="1">SUM(Table3637[MONTO TOTAL ESTIMADO])</f>
        <v>7505676.0999999996</v>
      </c>
      <c r="G1445" s="5"/>
    </row>
    <row r="1446" spans="1:7" ht="14.1" customHeight="1" x14ac:dyDescent="0.2">
      <c r="G1446" s="5"/>
    </row>
    <row r="1447" spans="1:7" ht="14.1" customHeight="1" thickBot="1" x14ac:dyDescent="0.25">
      <c r="G1447" s="5"/>
    </row>
    <row r="1448" spans="1:7" ht="14.1" customHeight="1" thickBot="1" x14ac:dyDescent="0.25">
      <c r="A1448" s="58" t="s">
        <v>16381</v>
      </c>
      <c r="B1448" s="58" t="s">
        <v>161</v>
      </c>
      <c r="C1448" s="58" t="s">
        <v>11724</v>
      </c>
      <c r="D1448" s="58" t="s">
        <v>14377</v>
      </c>
      <c r="E1448" s="58" t="s">
        <v>10962</v>
      </c>
      <c r="F1448" s="58" t="s">
        <v>11095</v>
      </c>
      <c r="G1448" s="5"/>
    </row>
    <row r="1449" spans="1:7" ht="14.1" customHeight="1" thickBot="1" x14ac:dyDescent="0.25">
      <c r="A1449" s="60" t="s">
        <v>18838</v>
      </c>
      <c r="B1449" s="60" t="s">
        <v>18839</v>
      </c>
      <c r="C1449" s="60" t="s">
        <v>17796</v>
      </c>
      <c r="D1449" s="60" t="s">
        <v>10171</v>
      </c>
      <c r="E1449" s="60" t="s">
        <v>18862</v>
      </c>
      <c r="F1449" s="60"/>
      <c r="G1449" s="5"/>
    </row>
    <row r="1450" spans="1:7" ht="14.1" customHeight="1" thickBot="1" x14ac:dyDescent="0.25">
      <c r="A1450" s="142" t="s">
        <v>14827</v>
      </c>
      <c r="B1450" s="61" t="s">
        <v>8529</v>
      </c>
      <c r="C1450" s="70">
        <v>45839</v>
      </c>
      <c r="D1450" s="142" t="s">
        <v>9386</v>
      </c>
      <c r="E1450" s="61" t="s">
        <v>13093</v>
      </c>
      <c r="F1450" s="60"/>
      <c r="G1450" s="5"/>
    </row>
    <row r="1451" spans="1:7" ht="14.1" customHeight="1" thickBot="1" x14ac:dyDescent="0.25">
      <c r="A1451" s="143"/>
      <c r="B1451" s="61" t="s">
        <v>1787</v>
      </c>
      <c r="C1451" s="59">
        <f>IF(C1450="","",IF(AND(MONTH(C1450)&gt;=1,MONTH(C1450)&lt;=3),1,IF(AND(MONTH(C1450)&gt;=4,MONTH(C1450)&lt;=6),2,IF(AND(MONTH(C1450)&gt;=7,MONTH(C1450)&lt;=9),3,4))))</f>
        <v>3</v>
      </c>
      <c r="D1451" s="143"/>
      <c r="E1451" s="61" t="s">
        <v>2418</v>
      </c>
      <c r="F1451" s="60"/>
      <c r="G1451" s="5"/>
    </row>
    <row r="1452" spans="1:7" ht="14.1" customHeight="1" thickBot="1" x14ac:dyDescent="0.25">
      <c r="A1452" s="143"/>
      <c r="B1452" s="61" t="s">
        <v>12942</v>
      </c>
      <c r="C1452" s="70">
        <v>45846</v>
      </c>
      <c r="D1452" s="143"/>
      <c r="E1452" s="61" t="s">
        <v>3075</v>
      </c>
      <c r="F1452" s="60"/>
      <c r="G1452" s="5"/>
    </row>
    <row r="1453" spans="1:7" ht="14.1" customHeight="1" thickBot="1" x14ac:dyDescent="0.25">
      <c r="A1453" s="143"/>
      <c r="B1453" s="61" t="s">
        <v>1787</v>
      </c>
      <c r="C1453" s="59">
        <f>IF(C1452="","",IF(AND(MONTH(C1452)&gt;=1,MONTH(C1452)&lt;=3),1,IF(AND(MONTH(C1452)&gt;=4,MONTH(C1452)&lt;=6),2,IF(AND(MONTH(C1452)&gt;=7,MONTH(C1452)&lt;=9),3,4))))</f>
        <v>3</v>
      </c>
      <c r="D1453" s="143"/>
      <c r="E1453" s="61" t="s">
        <v>13192</v>
      </c>
      <c r="F1453" s="60"/>
      <c r="G1453" s="5"/>
    </row>
    <row r="1454" spans="1:7" ht="14.1" customHeight="1" thickBot="1" x14ac:dyDescent="0.25">
      <c r="A1454" s="5"/>
      <c r="B1454" s="5"/>
      <c r="C1454" s="5"/>
      <c r="D1454" s="5"/>
      <c r="E1454" s="5"/>
      <c r="F1454" s="5"/>
      <c r="G1454" s="5"/>
    </row>
    <row r="1455" spans="1:7" ht="14.1" customHeight="1" x14ac:dyDescent="0.25">
      <c r="A1455" s="77" t="s">
        <v>15734</v>
      </c>
      <c r="B1455" s="77" t="s">
        <v>16145</v>
      </c>
      <c r="C1455" s="77" t="s">
        <v>15640</v>
      </c>
      <c r="D1455" s="77" t="s">
        <v>15250</v>
      </c>
      <c r="E1455" s="77" t="s">
        <v>6933</v>
      </c>
      <c r="F1455" s="77" t="s">
        <v>15279</v>
      </c>
    </row>
    <row r="1456" spans="1:7" ht="14.1" customHeight="1" x14ac:dyDescent="0.25">
      <c r="A1456" s="93">
        <v>50161814</v>
      </c>
      <c r="B1456" s="86" t="s">
        <v>16869</v>
      </c>
      <c r="C1456" s="87" t="s">
        <v>15635</v>
      </c>
      <c r="D1456" s="87">
        <v>700</v>
      </c>
      <c r="E1456" s="87">
        <v>31.5</v>
      </c>
      <c r="F1456" s="87">
        <v>22050</v>
      </c>
    </row>
    <row r="1457" spans="1:7" ht="16.5" x14ac:dyDescent="0.25">
      <c r="A1457" s="93">
        <v>52151503</v>
      </c>
      <c r="B1457" s="86" t="s">
        <v>3749</v>
      </c>
      <c r="C1457" s="87" t="s">
        <v>1449</v>
      </c>
      <c r="D1457" s="87">
        <v>2</v>
      </c>
      <c r="E1457" s="87">
        <v>1155</v>
      </c>
      <c r="F1457" s="87">
        <v>2310</v>
      </c>
      <c r="G1457" s="5"/>
    </row>
    <row r="1458" spans="1:7" ht="14.1" customHeight="1" x14ac:dyDescent="0.25">
      <c r="A1458" s="93">
        <v>50171550</v>
      </c>
      <c r="B1458" s="86" t="s">
        <v>9493</v>
      </c>
      <c r="C1458" s="87" t="s">
        <v>9560</v>
      </c>
      <c r="D1458" s="87">
        <v>1</v>
      </c>
      <c r="E1458" s="87">
        <v>393.75</v>
      </c>
      <c r="F1458" s="87">
        <v>393.75</v>
      </c>
      <c r="G1458" s="5"/>
    </row>
    <row r="1459" spans="1:7" ht="14.1" customHeight="1" x14ac:dyDescent="0.25">
      <c r="A1459" s="93">
        <v>52121602</v>
      </c>
      <c r="B1459" s="86" t="s">
        <v>14536</v>
      </c>
      <c r="C1459" s="87" t="s">
        <v>1449</v>
      </c>
      <c r="D1459" s="87">
        <v>10000</v>
      </c>
      <c r="E1459" s="87">
        <v>0.21000000000000002</v>
      </c>
      <c r="F1459" s="87">
        <v>2100</v>
      </c>
      <c r="G1459" s="5"/>
    </row>
    <row r="1460" spans="1:7" ht="14.1" customHeight="1" x14ac:dyDescent="0.25">
      <c r="A1460" s="93">
        <v>52151504</v>
      </c>
      <c r="B1460" s="86" t="s">
        <v>7502</v>
      </c>
      <c r="C1460" s="87" t="s">
        <v>1449</v>
      </c>
      <c r="D1460" s="87">
        <v>2500</v>
      </c>
      <c r="E1460" s="87">
        <v>0.94500000000000006</v>
      </c>
      <c r="F1460" s="87">
        <v>2362.5</v>
      </c>
      <c r="G1460" s="5"/>
    </row>
    <row r="1461" spans="1:7" ht="14.1" customHeight="1" x14ac:dyDescent="0.25">
      <c r="A1461" s="93">
        <v>52151504</v>
      </c>
      <c r="B1461" s="86" t="s">
        <v>7502</v>
      </c>
      <c r="C1461" s="87" t="s">
        <v>1449</v>
      </c>
      <c r="D1461" s="87">
        <v>15000</v>
      </c>
      <c r="E1461" s="87">
        <v>1.05</v>
      </c>
      <c r="F1461" s="87">
        <v>15750</v>
      </c>
      <c r="G1461" s="5"/>
    </row>
    <row r="1462" spans="1:7" ht="14.1" customHeight="1" x14ac:dyDescent="0.25">
      <c r="A1462" s="93">
        <v>52151504</v>
      </c>
      <c r="B1462" s="86" t="s">
        <v>7502</v>
      </c>
      <c r="C1462" s="87" t="s">
        <v>1449</v>
      </c>
      <c r="D1462" s="87">
        <v>400</v>
      </c>
      <c r="E1462" s="87">
        <v>2.1</v>
      </c>
      <c r="F1462" s="87">
        <v>840</v>
      </c>
      <c r="G1462" s="5"/>
    </row>
    <row r="1463" spans="1:7" ht="14.1" customHeight="1" x14ac:dyDescent="0.2">
      <c r="A1463" s="5"/>
      <c r="B1463" s="5"/>
      <c r="C1463" s="5"/>
      <c r="D1463" s="5"/>
      <c r="E1463" s="84" t="s">
        <v>12550</v>
      </c>
      <c r="F1463" s="97">
        <f>SUM(Table3738[MONTO TOTAL ESTIMADO])</f>
        <v>45806.25</v>
      </c>
      <c r="G1463" s="5"/>
    </row>
    <row r="1464" spans="1:7" ht="14.1" customHeight="1" x14ac:dyDescent="0.2">
      <c r="G1464" s="5"/>
    </row>
    <row r="1465" spans="1:7" ht="14.1" customHeight="1" thickBot="1" x14ac:dyDescent="0.25">
      <c r="G1465" s="5"/>
    </row>
    <row r="1466" spans="1:7" ht="14.1" customHeight="1" thickBot="1" x14ac:dyDescent="0.25">
      <c r="A1466" s="58" t="s">
        <v>16381</v>
      </c>
      <c r="B1466" s="58" t="s">
        <v>161</v>
      </c>
      <c r="C1466" s="58" t="s">
        <v>11724</v>
      </c>
      <c r="D1466" s="58" t="s">
        <v>14377</v>
      </c>
      <c r="E1466" s="58" t="s">
        <v>10962</v>
      </c>
      <c r="F1466" s="58" t="s">
        <v>11095</v>
      </c>
      <c r="G1466" s="5"/>
    </row>
    <row r="1467" spans="1:7" ht="14.1" customHeight="1" thickBot="1" x14ac:dyDescent="0.25">
      <c r="A1467" s="60" t="s">
        <v>18840</v>
      </c>
      <c r="B1467" s="60" t="s">
        <v>18841</v>
      </c>
      <c r="C1467" s="60" t="s">
        <v>17796</v>
      </c>
      <c r="D1467" s="60" t="s">
        <v>1876</v>
      </c>
      <c r="E1467" s="60" t="s">
        <v>18862</v>
      </c>
      <c r="F1467" s="60"/>
      <c r="G1467" s="5"/>
    </row>
    <row r="1468" spans="1:7" ht="14.1" customHeight="1" thickBot="1" x14ac:dyDescent="0.25">
      <c r="A1468" s="142" t="s">
        <v>14827</v>
      </c>
      <c r="B1468" s="61" t="s">
        <v>8529</v>
      </c>
      <c r="C1468" s="70">
        <v>45839</v>
      </c>
      <c r="D1468" s="142" t="s">
        <v>9386</v>
      </c>
      <c r="E1468" s="61" t="s">
        <v>13093</v>
      </c>
      <c r="F1468" s="60"/>
      <c r="G1468" s="5"/>
    </row>
    <row r="1469" spans="1:7" ht="14.1" customHeight="1" thickBot="1" x14ac:dyDescent="0.25">
      <c r="A1469" s="143"/>
      <c r="B1469" s="61" t="s">
        <v>1787</v>
      </c>
      <c r="C1469" s="59">
        <f>IF(C1468="","",IF(AND(MONTH(C1468)&gt;=1,MONTH(C1468)&lt;=3),1,IF(AND(MONTH(C1468)&gt;=4,MONTH(C1468)&lt;=6),2,IF(AND(MONTH(C1468)&gt;=7,MONTH(C1468)&lt;=9),3,4))))</f>
        <v>3</v>
      </c>
      <c r="D1469" s="143"/>
      <c r="E1469" s="61" t="s">
        <v>2418</v>
      </c>
      <c r="F1469" s="60"/>
      <c r="G1469" s="5"/>
    </row>
    <row r="1470" spans="1:7" ht="14.1" customHeight="1" thickBot="1" x14ac:dyDescent="0.25">
      <c r="A1470" s="143"/>
      <c r="B1470" s="61" t="s">
        <v>12942</v>
      </c>
      <c r="C1470" s="70">
        <v>45846</v>
      </c>
      <c r="D1470" s="143"/>
      <c r="E1470" s="61" t="s">
        <v>3075</v>
      </c>
      <c r="F1470" s="60"/>
      <c r="G1470" s="5"/>
    </row>
    <row r="1471" spans="1:7" ht="14.1" customHeight="1" thickBot="1" x14ac:dyDescent="0.25">
      <c r="A1471" s="143"/>
      <c r="B1471" s="61" t="s">
        <v>1787</v>
      </c>
      <c r="C1471" s="59">
        <f>IF(C1470="","",IF(AND(MONTH(C1470)&gt;=1,MONTH(C1470)&lt;=3),1,IF(AND(MONTH(C1470)&gt;=4,MONTH(C1470)&lt;=6),2,IF(AND(MONTH(C1470)&gt;=7,MONTH(C1470)&lt;=9),3,4))))</f>
        <v>3</v>
      </c>
      <c r="D1471" s="143"/>
      <c r="E1471" s="61" t="s">
        <v>13192</v>
      </c>
      <c r="F1471" s="60"/>
      <c r="G1471" s="5"/>
    </row>
    <row r="1472" spans="1:7" ht="14.1" customHeight="1" thickBot="1" x14ac:dyDescent="0.25">
      <c r="A1472" s="5"/>
      <c r="B1472" s="5"/>
      <c r="C1472" s="5"/>
      <c r="D1472" s="5"/>
      <c r="E1472" s="5"/>
      <c r="F1472" s="5"/>
      <c r="G1472" s="5"/>
    </row>
    <row r="1473" spans="1:7" ht="14.1" customHeight="1" x14ac:dyDescent="0.2">
      <c r="A1473" s="77" t="s">
        <v>15734</v>
      </c>
      <c r="B1473" s="77" t="s">
        <v>16145</v>
      </c>
      <c r="C1473" s="77" t="s">
        <v>15640</v>
      </c>
      <c r="D1473" s="77" t="s">
        <v>15250</v>
      </c>
      <c r="E1473" s="77" t="s">
        <v>6933</v>
      </c>
      <c r="F1473" s="77" t="s">
        <v>15279</v>
      </c>
      <c r="G1473" s="5"/>
    </row>
    <row r="1474" spans="1:7" ht="14.1" customHeight="1" x14ac:dyDescent="0.25">
      <c r="A1474" s="93">
        <v>26121524</v>
      </c>
      <c r="B1474" s="86" t="s">
        <v>9214</v>
      </c>
      <c r="C1474" s="87" t="s">
        <v>14109</v>
      </c>
      <c r="D1474" s="87">
        <v>2000</v>
      </c>
      <c r="E1474" s="87">
        <v>9.911999999999999</v>
      </c>
      <c r="F1474" s="87">
        <v>19823.999999999996</v>
      </c>
      <c r="G1474" s="5"/>
    </row>
    <row r="1475" spans="1:7" ht="14.1" customHeight="1" x14ac:dyDescent="0.25">
      <c r="A1475" s="93">
        <v>26121524</v>
      </c>
      <c r="B1475" s="86" t="s">
        <v>9214</v>
      </c>
      <c r="C1475" s="87" t="s">
        <v>14109</v>
      </c>
      <c r="D1475" s="87">
        <v>1000</v>
      </c>
      <c r="E1475" s="87">
        <v>27.615000000000002</v>
      </c>
      <c r="F1475" s="87">
        <v>27615.000000000004</v>
      </c>
      <c r="G1475" s="5"/>
    </row>
    <row r="1476" spans="1:7" ht="14.1" customHeight="1" x14ac:dyDescent="0.25">
      <c r="A1476" s="93">
        <v>26121524</v>
      </c>
      <c r="B1476" s="86" t="s">
        <v>9214</v>
      </c>
      <c r="C1476" s="87" t="s">
        <v>14109</v>
      </c>
      <c r="D1476" s="87">
        <v>400</v>
      </c>
      <c r="E1476" s="87">
        <v>37.642499999999998</v>
      </c>
      <c r="F1476" s="87">
        <v>15057</v>
      </c>
      <c r="G1476" s="5"/>
    </row>
    <row r="1477" spans="1:7" ht="14.1" customHeight="1" x14ac:dyDescent="0.25">
      <c r="A1477" s="93">
        <v>23171510</v>
      </c>
      <c r="B1477" s="86" t="s">
        <v>522</v>
      </c>
      <c r="C1477" s="87" t="s">
        <v>1449</v>
      </c>
      <c r="D1477" s="87">
        <v>8</v>
      </c>
      <c r="E1477" s="87">
        <v>157.5</v>
      </c>
      <c r="F1477" s="87">
        <v>1260</v>
      </c>
      <c r="G1477" s="5"/>
    </row>
    <row r="1478" spans="1:7" ht="14.1" customHeight="1" x14ac:dyDescent="0.25">
      <c r="A1478" s="93">
        <v>23171510</v>
      </c>
      <c r="B1478" s="86" t="s">
        <v>522</v>
      </c>
      <c r="C1478" s="87" t="s">
        <v>1449</v>
      </c>
      <c r="D1478" s="87">
        <v>10</v>
      </c>
      <c r="E1478" s="87">
        <v>31.5</v>
      </c>
      <c r="F1478" s="87">
        <v>315</v>
      </c>
      <c r="G1478" s="5"/>
    </row>
    <row r="1479" spans="1:7" ht="14.1" customHeight="1" x14ac:dyDescent="0.25">
      <c r="A1479" s="93">
        <v>26111711</v>
      </c>
      <c r="B1479" s="86" t="s">
        <v>8599</v>
      </c>
      <c r="C1479" s="87" t="s">
        <v>4736</v>
      </c>
      <c r="D1479" s="87">
        <v>10</v>
      </c>
      <c r="E1479" s="87">
        <v>315</v>
      </c>
      <c r="F1479" s="87">
        <v>3150</v>
      </c>
      <c r="G1479" s="5"/>
    </row>
    <row r="1480" spans="1:7" ht="14.1" customHeight="1" x14ac:dyDescent="0.25">
      <c r="A1480" s="93">
        <v>26111711</v>
      </c>
      <c r="B1480" s="86" t="s">
        <v>8599</v>
      </c>
      <c r="C1480" s="87" t="s">
        <v>4736</v>
      </c>
      <c r="D1480" s="87">
        <v>5</v>
      </c>
      <c r="E1480" s="87">
        <v>216.3</v>
      </c>
      <c r="F1480" s="87">
        <v>1081.5</v>
      </c>
      <c r="G1480" s="5"/>
    </row>
    <row r="1481" spans="1:7" ht="14.1" customHeight="1" x14ac:dyDescent="0.25">
      <c r="A1481" s="93">
        <v>26111711</v>
      </c>
      <c r="B1481" s="86" t="s">
        <v>8599</v>
      </c>
      <c r="C1481" s="87" t="s">
        <v>4736</v>
      </c>
      <c r="D1481" s="87">
        <v>5</v>
      </c>
      <c r="E1481" s="87">
        <v>180.6</v>
      </c>
      <c r="F1481" s="87">
        <v>903</v>
      </c>
      <c r="G1481" s="5"/>
    </row>
    <row r="1482" spans="1:7" ht="14.1" customHeight="1" x14ac:dyDescent="0.25">
      <c r="A1482" s="93">
        <v>26111711</v>
      </c>
      <c r="B1482" s="86" t="s">
        <v>8599</v>
      </c>
      <c r="C1482" s="87" t="s">
        <v>4736</v>
      </c>
      <c r="D1482" s="87">
        <v>5</v>
      </c>
      <c r="E1482" s="87">
        <v>180.6</v>
      </c>
      <c r="F1482" s="87">
        <v>903</v>
      </c>
      <c r="G1482" s="5"/>
    </row>
    <row r="1483" spans="1:7" ht="14.1" customHeight="1" x14ac:dyDescent="0.25">
      <c r="A1483" s="93">
        <v>26111711</v>
      </c>
      <c r="B1483" s="86" t="s">
        <v>8599</v>
      </c>
      <c r="C1483" s="87" t="s">
        <v>4736</v>
      </c>
      <c r="D1483" s="87">
        <v>20</v>
      </c>
      <c r="E1483" s="87">
        <v>203.7</v>
      </c>
      <c r="F1483" s="87">
        <v>4074</v>
      </c>
      <c r="G1483" s="5"/>
    </row>
    <row r="1484" spans="1:7" ht="14.1" customHeight="1" x14ac:dyDescent="0.25">
      <c r="A1484" s="93">
        <v>26111711</v>
      </c>
      <c r="B1484" s="86" t="s">
        <v>8599</v>
      </c>
      <c r="C1484" s="87" t="s">
        <v>4736</v>
      </c>
      <c r="D1484" s="87">
        <v>15</v>
      </c>
      <c r="E1484" s="87">
        <v>315</v>
      </c>
      <c r="F1484" s="87">
        <v>4725</v>
      </c>
      <c r="G1484" s="5"/>
    </row>
    <row r="1485" spans="1:7" ht="14.1" customHeight="1" x14ac:dyDescent="0.25">
      <c r="A1485" s="93">
        <v>26111711</v>
      </c>
      <c r="B1485" s="86" t="s">
        <v>8599</v>
      </c>
      <c r="C1485" s="87" t="s">
        <v>4736</v>
      </c>
      <c r="D1485" s="87">
        <v>8</v>
      </c>
      <c r="E1485" s="87">
        <v>216.3</v>
      </c>
      <c r="F1485" s="87">
        <v>1730.4</v>
      </c>
      <c r="G1485" s="5"/>
    </row>
    <row r="1486" spans="1:7" ht="14.1" customHeight="1" x14ac:dyDescent="0.25">
      <c r="A1486" s="93">
        <v>26111711</v>
      </c>
      <c r="B1486" s="86" t="s">
        <v>8599</v>
      </c>
      <c r="C1486" s="87" t="s">
        <v>4736</v>
      </c>
      <c r="D1486" s="87">
        <v>4</v>
      </c>
      <c r="E1486" s="87">
        <v>180.6</v>
      </c>
      <c r="F1486" s="87">
        <v>722.4</v>
      </c>
      <c r="G1486" s="5"/>
    </row>
    <row r="1487" spans="1:7" ht="14.1" customHeight="1" x14ac:dyDescent="0.25">
      <c r="A1487" s="93">
        <v>26111711</v>
      </c>
      <c r="B1487" s="86" t="s">
        <v>8599</v>
      </c>
      <c r="C1487" s="87" t="s">
        <v>4736</v>
      </c>
      <c r="D1487" s="87">
        <v>4</v>
      </c>
      <c r="E1487" s="87">
        <v>180.6</v>
      </c>
      <c r="F1487" s="87">
        <v>722.4</v>
      </c>
      <c r="G1487" s="5"/>
    </row>
    <row r="1488" spans="1:7" ht="14.1" customHeight="1" x14ac:dyDescent="0.25">
      <c r="A1488" s="93">
        <v>26111711</v>
      </c>
      <c r="B1488" s="86" t="s">
        <v>8599</v>
      </c>
      <c r="C1488" s="87" t="s">
        <v>4736</v>
      </c>
      <c r="D1488" s="87">
        <v>20</v>
      </c>
      <c r="E1488" s="87">
        <v>203.7</v>
      </c>
      <c r="F1488" s="87">
        <v>4074</v>
      </c>
      <c r="G1488" s="5"/>
    </row>
    <row r="1489" spans="1:7" ht="14.1" customHeight="1" x14ac:dyDescent="0.25">
      <c r="A1489" s="93">
        <v>26111707</v>
      </c>
      <c r="B1489" s="86" t="s">
        <v>15499</v>
      </c>
      <c r="C1489" s="87" t="s">
        <v>1449</v>
      </c>
      <c r="D1489" s="87">
        <v>20</v>
      </c>
      <c r="E1489" s="87">
        <v>309.75</v>
      </c>
      <c r="F1489" s="87">
        <v>6195</v>
      </c>
      <c r="G1489" s="5"/>
    </row>
    <row r="1490" spans="1:7" ht="14.1" customHeight="1" x14ac:dyDescent="0.25">
      <c r="A1490" s="93">
        <v>39121601</v>
      </c>
      <c r="B1490" s="86" t="s">
        <v>991</v>
      </c>
      <c r="C1490" s="87" t="s">
        <v>1449</v>
      </c>
      <c r="D1490" s="87">
        <v>20</v>
      </c>
      <c r="E1490" s="87">
        <v>367.5</v>
      </c>
      <c r="F1490" s="87">
        <v>7350</v>
      </c>
      <c r="G1490" s="5"/>
    </row>
    <row r="1491" spans="1:7" ht="14.1" customHeight="1" x14ac:dyDescent="0.25">
      <c r="A1491" s="93">
        <v>31211904</v>
      </c>
      <c r="B1491" s="86" t="s">
        <v>16354</v>
      </c>
      <c r="C1491" s="87" t="s">
        <v>1449</v>
      </c>
      <c r="D1491" s="87">
        <v>8</v>
      </c>
      <c r="E1491" s="87">
        <v>84</v>
      </c>
      <c r="F1491" s="87">
        <v>672</v>
      </c>
      <c r="G1491" s="5"/>
    </row>
    <row r="1492" spans="1:7" ht="14.1" customHeight="1" x14ac:dyDescent="0.25">
      <c r="A1492" s="93">
        <v>31211904</v>
      </c>
      <c r="B1492" s="86" t="s">
        <v>16354</v>
      </c>
      <c r="C1492" s="87" t="s">
        <v>1449</v>
      </c>
      <c r="D1492" s="87">
        <v>8</v>
      </c>
      <c r="E1492" s="87">
        <v>73.5</v>
      </c>
      <c r="F1492" s="87">
        <v>588</v>
      </c>
      <c r="G1492" s="5"/>
    </row>
    <row r="1493" spans="1:7" ht="14.1" customHeight="1" x14ac:dyDescent="0.25">
      <c r="A1493" s="93">
        <v>43191603</v>
      </c>
      <c r="B1493" s="86" t="s">
        <v>10895</v>
      </c>
      <c r="C1493" s="87" t="s">
        <v>1449</v>
      </c>
      <c r="D1493" s="87">
        <v>8</v>
      </c>
      <c r="E1493" s="87">
        <v>52.5</v>
      </c>
      <c r="F1493" s="87">
        <v>420</v>
      </c>
      <c r="G1493" s="5"/>
    </row>
    <row r="1494" spans="1:7" ht="14.1" customHeight="1" x14ac:dyDescent="0.25">
      <c r="A1494" s="93">
        <v>43211604</v>
      </c>
      <c r="B1494" s="86" t="s">
        <v>18434</v>
      </c>
      <c r="C1494" s="87" t="s">
        <v>1449</v>
      </c>
      <c r="D1494" s="87">
        <v>8</v>
      </c>
      <c r="E1494" s="87">
        <v>63</v>
      </c>
      <c r="F1494" s="87">
        <v>504</v>
      </c>
      <c r="G1494" s="5"/>
    </row>
    <row r="1495" spans="1:7" ht="14.1" customHeight="1" x14ac:dyDescent="0.25">
      <c r="A1495" s="93">
        <v>32121501</v>
      </c>
      <c r="B1495" s="86" t="s">
        <v>4252</v>
      </c>
      <c r="C1495" s="87" t="s">
        <v>1449</v>
      </c>
      <c r="D1495" s="87">
        <v>4</v>
      </c>
      <c r="E1495" s="87">
        <v>262.5</v>
      </c>
      <c r="F1495" s="87">
        <v>1050</v>
      </c>
      <c r="G1495" s="5"/>
    </row>
    <row r="1496" spans="1:7" ht="14.1" customHeight="1" x14ac:dyDescent="0.25">
      <c r="A1496" s="93">
        <v>32121501</v>
      </c>
      <c r="B1496" s="86" t="s">
        <v>4252</v>
      </c>
      <c r="C1496" s="87" t="s">
        <v>1449</v>
      </c>
      <c r="D1496" s="87">
        <v>8</v>
      </c>
      <c r="E1496" s="87">
        <v>194.25</v>
      </c>
      <c r="F1496" s="87">
        <v>1554</v>
      </c>
      <c r="G1496" s="5"/>
    </row>
    <row r="1497" spans="1:7" ht="14.1" customHeight="1" x14ac:dyDescent="0.25">
      <c r="A1497" s="93">
        <v>32121501</v>
      </c>
      <c r="B1497" s="86" t="s">
        <v>4252</v>
      </c>
      <c r="C1497" s="87" t="s">
        <v>1449</v>
      </c>
      <c r="D1497" s="87">
        <v>25</v>
      </c>
      <c r="E1497" s="87">
        <v>220.5</v>
      </c>
      <c r="F1497" s="87">
        <v>5512.5</v>
      </c>
      <c r="G1497" s="5"/>
    </row>
    <row r="1498" spans="1:7" ht="14.1" customHeight="1" x14ac:dyDescent="0.25">
      <c r="A1498" s="93">
        <v>32121501</v>
      </c>
      <c r="B1498" s="86" t="s">
        <v>4252</v>
      </c>
      <c r="C1498" s="87" t="s">
        <v>1449</v>
      </c>
      <c r="D1498" s="87">
        <v>10</v>
      </c>
      <c r="E1498" s="87">
        <v>250.27800000000002</v>
      </c>
      <c r="F1498" s="87">
        <v>2502.7800000000002</v>
      </c>
      <c r="G1498" s="5"/>
    </row>
    <row r="1499" spans="1:7" ht="14.1" customHeight="1" x14ac:dyDescent="0.25">
      <c r="A1499" s="93">
        <v>32121501</v>
      </c>
      <c r="B1499" s="86" t="s">
        <v>4252</v>
      </c>
      <c r="C1499" s="87" t="s">
        <v>1449</v>
      </c>
      <c r="D1499" s="87">
        <v>10</v>
      </c>
      <c r="E1499" s="87">
        <v>272.58000000000004</v>
      </c>
      <c r="F1499" s="87">
        <v>2725.8</v>
      </c>
      <c r="G1499" s="5"/>
    </row>
    <row r="1500" spans="1:7" ht="14.1" customHeight="1" x14ac:dyDescent="0.25">
      <c r="A1500" s="93">
        <v>32121501</v>
      </c>
      <c r="B1500" s="86" t="s">
        <v>4252</v>
      </c>
      <c r="C1500" s="87" t="s">
        <v>1449</v>
      </c>
      <c r="D1500" s="87">
        <v>5</v>
      </c>
      <c r="E1500" s="87">
        <v>330.75</v>
      </c>
      <c r="F1500" s="87">
        <v>1653.75</v>
      </c>
      <c r="G1500" s="5"/>
    </row>
    <row r="1501" spans="1:7" ht="14.1" customHeight="1" x14ac:dyDescent="0.25">
      <c r="A1501" s="93">
        <v>32121501</v>
      </c>
      <c r="B1501" s="86" t="s">
        <v>4252</v>
      </c>
      <c r="C1501" s="87" t="s">
        <v>1449</v>
      </c>
      <c r="D1501" s="87">
        <v>8</v>
      </c>
      <c r="E1501" s="87">
        <v>330.75</v>
      </c>
      <c r="F1501" s="87">
        <v>2646</v>
      </c>
      <c r="G1501" s="5"/>
    </row>
    <row r="1502" spans="1:7" ht="14.1" customHeight="1" x14ac:dyDescent="0.25">
      <c r="A1502" s="93">
        <v>32121501</v>
      </c>
      <c r="B1502" s="86" t="s">
        <v>4252</v>
      </c>
      <c r="C1502" s="87" t="s">
        <v>1449</v>
      </c>
      <c r="D1502" s="87">
        <v>8</v>
      </c>
      <c r="E1502" s="87">
        <v>563.745</v>
      </c>
      <c r="F1502" s="87">
        <v>4509.96</v>
      </c>
      <c r="G1502" s="5"/>
    </row>
    <row r="1503" spans="1:7" ht="14.1" customHeight="1" x14ac:dyDescent="0.25">
      <c r="A1503" s="93">
        <v>32121502</v>
      </c>
      <c r="B1503" s="86" t="s">
        <v>8591</v>
      </c>
      <c r="C1503" s="87" t="s">
        <v>1449</v>
      </c>
      <c r="D1503" s="87">
        <v>4</v>
      </c>
      <c r="E1503" s="87">
        <v>236.25</v>
      </c>
      <c r="F1503" s="87">
        <v>945</v>
      </c>
      <c r="G1503" s="5"/>
    </row>
    <row r="1504" spans="1:7" ht="14.1" customHeight="1" x14ac:dyDescent="0.25">
      <c r="A1504" s="93">
        <v>31201523</v>
      </c>
      <c r="B1504" s="86" t="s">
        <v>15261</v>
      </c>
      <c r="C1504" s="87" t="s">
        <v>1449</v>
      </c>
      <c r="D1504" s="87">
        <v>5</v>
      </c>
      <c r="E1504" s="87">
        <v>262.5</v>
      </c>
      <c r="F1504" s="87">
        <v>1312.5</v>
      </c>
      <c r="G1504" s="5"/>
    </row>
    <row r="1505" spans="1:7" ht="14.1" customHeight="1" x14ac:dyDescent="0.25">
      <c r="A1505" s="94">
        <v>31201522</v>
      </c>
      <c r="B1505" s="86" t="s">
        <v>10371</v>
      </c>
      <c r="C1505" s="87" t="s">
        <v>1449</v>
      </c>
      <c r="D1505" s="87">
        <v>8</v>
      </c>
      <c r="E1505" s="87">
        <v>157.5</v>
      </c>
      <c r="F1505" s="87">
        <v>1260</v>
      </c>
      <c r="G1505" s="5"/>
    </row>
    <row r="1506" spans="1:7" ht="14.1" customHeight="1" x14ac:dyDescent="0.25">
      <c r="A1506" s="94">
        <v>31201522</v>
      </c>
      <c r="B1506" s="86" t="s">
        <v>10371</v>
      </c>
      <c r="C1506" s="87" t="s">
        <v>1449</v>
      </c>
      <c r="D1506" s="87">
        <v>7</v>
      </c>
      <c r="E1506" s="87">
        <v>126</v>
      </c>
      <c r="F1506" s="87">
        <v>882</v>
      </c>
      <c r="G1506" s="5"/>
    </row>
    <row r="1507" spans="1:7" ht="14.1" customHeight="1" x14ac:dyDescent="0.25">
      <c r="A1507" s="93">
        <v>31201522</v>
      </c>
      <c r="B1507" s="86" t="s">
        <v>10371</v>
      </c>
      <c r="C1507" s="87" t="s">
        <v>1449</v>
      </c>
      <c r="D1507" s="87">
        <v>20</v>
      </c>
      <c r="E1507" s="87">
        <v>185.85</v>
      </c>
      <c r="F1507" s="87">
        <v>3717</v>
      </c>
      <c r="G1507" s="5"/>
    </row>
    <row r="1508" spans="1:7" ht="14.1" customHeight="1" x14ac:dyDescent="0.25">
      <c r="A1508" s="94">
        <v>31201522</v>
      </c>
      <c r="B1508" s="86" t="s">
        <v>10371</v>
      </c>
      <c r="C1508" s="87" t="s">
        <v>1449</v>
      </c>
      <c r="D1508" s="87">
        <v>8</v>
      </c>
      <c r="E1508" s="87">
        <v>157.5</v>
      </c>
      <c r="F1508" s="87">
        <v>1260</v>
      </c>
      <c r="G1508" s="5"/>
    </row>
    <row r="1509" spans="1:7" ht="14.1" customHeight="1" x14ac:dyDescent="0.25">
      <c r="A1509" s="94">
        <v>31201522</v>
      </c>
      <c r="B1509" s="86" t="s">
        <v>10371</v>
      </c>
      <c r="C1509" s="87" t="s">
        <v>1449</v>
      </c>
      <c r="D1509" s="87">
        <v>8</v>
      </c>
      <c r="E1509" s="87">
        <v>126</v>
      </c>
      <c r="F1509" s="87">
        <v>1008</v>
      </c>
      <c r="G1509" s="5"/>
    </row>
    <row r="1510" spans="1:7" ht="14.1" customHeight="1" x14ac:dyDescent="0.25">
      <c r="A1510" s="93">
        <v>39121409</v>
      </c>
      <c r="B1510" s="86" t="s">
        <v>9261</v>
      </c>
      <c r="C1510" s="87" t="s">
        <v>1449</v>
      </c>
      <c r="D1510" s="87">
        <v>15</v>
      </c>
      <c r="E1510" s="87">
        <v>945</v>
      </c>
      <c r="F1510" s="87">
        <v>14175</v>
      </c>
      <c r="G1510" s="5"/>
    </row>
    <row r="1511" spans="1:7" ht="14.1" customHeight="1" x14ac:dyDescent="0.25">
      <c r="A1511" s="93">
        <v>41104210</v>
      </c>
      <c r="B1511" s="86" t="s">
        <v>6726</v>
      </c>
      <c r="C1511" s="87" t="s">
        <v>9560</v>
      </c>
      <c r="D1511" s="87">
        <v>4</v>
      </c>
      <c r="E1511" s="87">
        <v>288.75</v>
      </c>
      <c r="F1511" s="87">
        <v>1155</v>
      </c>
      <c r="G1511" s="5"/>
    </row>
    <row r="1512" spans="1:7" ht="14.1" customHeight="1" x14ac:dyDescent="0.25">
      <c r="A1512" s="93">
        <v>60121234</v>
      </c>
      <c r="B1512" s="86" t="s">
        <v>6380</v>
      </c>
      <c r="C1512" s="87" t="s">
        <v>1449</v>
      </c>
      <c r="D1512" s="87">
        <v>8</v>
      </c>
      <c r="E1512" s="87">
        <v>105</v>
      </c>
      <c r="F1512" s="87">
        <v>840</v>
      </c>
      <c r="G1512" s="5"/>
    </row>
    <row r="1513" spans="1:7" ht="14.1" customHeight="1" x14ac:dyDescent="0.25">
      <c r="A1513" s="93">
        <v>39121604</v>
      </c>
      <c r="B1513" s="86" t="s">
        <v>12470</v>
      </c>
      <c r="C1513" s="87" t="s">
        <v>1449</v>
      </c>
      <c r="D1513" s="87">
        <v>8</v>
      </c>
      <c r="E1513" s="87">
        <v>168</v>
      </c>
      <c r="F1513" s="87">
        <v>1344</v>
      </c>
      <c r="G1513" s="5"/>
    </row>
    <row r="1514" spans="1:7" ht="14.1" customHeight="1" x14ac:dyDescent="0.25">
      <c r="A1514" s="93">
        <v>46181504</v>
      </c>
      <c r="B1514" s="86" t="s">
        <v>13098</v>
      </c>
      <c r="C1514" s="87" t="s">
        <v>1449</v>
      </c>
      <c r="D1514" s="87">
        <v>75</v>
      </c>
      <c r="E1514" s="87">
        <v>75.599999999999994</v>
      </c>
      <c r="F1514" s="87">
        <v>5670</v>
      </c>
      <c r="G1514" s="5"/>
    </row>
    <row r="1515" spans="1:7" ht="14.1" customHeight="1" x14ac:dyDescent="0.25">
      <c r="A1515" s="93">
        <v>46181504</v>
      </c>
      <c r="B1515" s="86" t="s">
        <v>13098</v>
      </c>
      <c r="C1515" s="87" t="s">
        <v>1449</v>
      </c>
      <c r="D1515" s="87">
        <v>8</v>
      </c>
      <c r="E1515" s="87">
        <v>131.39699999999999</v>
      </c>
      <c r="F1515" s="87">
        <v>1051.1759999999999</v>
      </c>
      <c r="G1515" s="5"/>
    </row>
    <row r="1516" spans="1:7" ht="14.1" customHeight="1" x14ac:dyDescent="0.25">
      <c r="A1516" s="93">
        <v>39101610</v>
      </c>
      <c r="B1516" s="86" t="s">
        <v>18718</v>
      </c>
      <c r="C1516" s="87" t="s">
        <v>1449</v>
      </c>
      <c r="D1516" s="87">
        <v>75</v>
      </c>
      <c r="E1516" s="87">
        <v>367.5</v>
      </c>
      <c r="F1516" s="87">
        <v>27562.5</v>
      </c>
      <c r="G1516" s="5"/>
    </row>
    <row r="1517" spans="1:7" ht="14.1" customHeight="1" x14ac:dyDescent="0.25">
      <c r="A1517" s="93">
        <v>39101610</v>
      </c>
      <c r="B1517" s="86" t="s">
        <v>18718</v>
      </c>
      <c r="C1517" s="87" t="s">
        <v>1449</v>
      </c>
      <c r="D1517" s="87">
        <v>20</v>
      </c>
      <c r="E1517" s="87">
        <v>735</v>
      </c>
      <c r="F1517" s="87">
        <v>14700</v>
      </c>
      <c r="G1517" s="5"/>
    </row>
    <row r="1518" spans="1:7" ht="14.1" customHeight="1" x14ac:dyDescent="0.25">
      <c r="A1518" s="93">
        <v>39101605</v>
      </c>
      <c r="B1518" s="86" t="s">
        <v>5824</v>
      </c>
      <c r="C1518" s="87" t="s">
        <v>1449</v>
      </c>
      <c r="D1518" s="87">
        <v>80</v>
      </c>
      <c r="E1518" s="87">
        <v>1256.8499999999999</v>
      </c>
      <c r="F1518" s="87">
        <v>100548</v>
      </c>
      <c r="G1518" s="5"/>
    </row>
    <row r="1519" spans="1:7" ht="14.1" customHeight="1" x14ac:dyDescent="0.25">
      <c r="A1519" s="93">
        <v>39101605</v>
      </c>
      <c r="B1519" s="86" t="s">
        <v>5824</v>
      </c>
      <c r="C1519" s="87" t="s">
        <v>1449</v>
      </c>
      <c r="D1519" s="87">
        <v>50</v>
      </c>
      <c r="E1519" s="87">
        <v>78.75</v>
      </c>
      <c r="F1519" s="87">
        <v>3937.5</v>
      </c>
      <c r="G1519" s="5"/>
    </row>
    <row r="1520" spans="1:7" ht="14.1" customHeight="1" x14ac:dyDescent="0.25">
      <c r="A1520" s="93">
        <v>39101612</v>
      </c>
      <c r="B1520" s="86" t="s">
        <v>297</v>
      </c>
      <c r="C1520" s="87" t="s">
        <v>1449</v>
      </c>
      <c r="D1520" s="87">
        <v>8</v>
      </c>
      <c r="E1520" s="87">
        <v>1365</v>
      </c>
      <c r="F1520" s="87">
        <v>10920</v>
      </c>
      <c r="G1520" s="5"/>
    </row>
    <row r="1521" spans="1:7" ht="14.1" customHeight="1" x14ac:dyDescent="0.25">
      <c r="A1521" s="93">
        <v>39101612</v>
      </c>
      <c r="B1521" s="86" t="s">
        <v>297</v>
      </c>
      <c r="C1521" s="87" t="s">
        <v>1449</v>
      </c>
      <c r="D1521" s="87">
        <v>8</v>
      </c>
      <c r="E1521" s="87">
        <v>630</v>
      </c>
      <c r="F1521" s="87">
        <v>5040</v>
      </c>
      <c r="G1521" s="5"/>
    </row>
    <row r="1522" spans="1:7" ht="14.1" customHeight="1" x14ac:dyDescent="0.25">
      <c r="A1522" s="93">
        <v>23153129</v>
      </c>
      <c r="B1522" s="86" t="s">
        <v>13420</v>
      </c>
      <c r="C1522" s="87" t="s">
        <v>9560</v>
      </c>
      <c r="D1522" s="87">
        <v>2</v>
      </c>
      <c r="E1522" s="87">
        <v>1053.1500000000001</v>
      </c>
      <c r="F1522" s="87">
        <v>2106.3000000000002</v>
      </c>
      <c r="G1522" s="5"/>
    </row>
    <row r="1523" spans="1:7" ht="14.1" customHeight="1" x14ac:dyDescent="0.25">
      <c r="A1523" s="93">
        <v>15121520</v>
      </c>
      <c r="B1523" s="86" t="s">
        <v>195</v>
      </c>
      <c r="C1523" s="87" t="s">
        <v>1449</v>
      </c>
      <c r="D1523" s="87">
        <v>5</v>
      </c>
      <c r="E1523" s="87">
        <v>5265.75</v>
      </c>
      <c r="F1523" s="87">
        <v>26328.75</v>
      </c>
      <c r="G1523" s="5"/>
    </row>
    <row r="1524" spans="1:7" ht="14.1" customHeight="1" x14ac:dyDescent="0.25">
      <c r="A1524" s="93">
        <v>41103311</v>
      </c>
      <c r="B1524" s="86" t="s">
        <v>451</v>
      </c>
      <c r="C1524" s="87" t="s">
        <v>1449</v>
      </c>
      <c r="D1524" s="87">
        <v>5</v>
      </c>
      <c r="E1524" s="87">
        <v>2625</v>
      </c>
      <c r="F1524" s="87">
        <v>13125</v>
      </c>
      <c r="G1524" s="5"/>
    </row>
    <row r="1525" spans="1:7" ht="14.1" customHeight="1" x14ac:dyDescent="0.25">
      <c r="A1525" s="93">
        <v>27112004</v>
      </c>
      <c r="B1525" s="86" t="s">
        <v>4632</v>
      </c>
      <c r="C1525" s="87" t="s">
        <v>1449</v>
      </c>
      <c r="D1525" s="87">
        <v>8</v>
      </c>
      <c r="E1525" s="87">
        <v>121.8</v>
      </c>
      <c r="F1525" s="87">
        <v>974.4</v>
      </c>
      <c r="G1525" s="5"/>
    </row>
    <row r="1526" spans="1:7" ht="14.1" customHeight="1" x14ac:dyDescent="0.25">
      <c r="A1526" s="93">
        <v>86131502</v>
      </c>
      <c r="B1526" s="86" t="s">
        <v>4100</v>
      </c>
      <c r="C1526" s="87" t="s">
        <v>1449</v>
      </c>
      <c r="D1526" s="87">
        <v>8</v>
      </c>
      <c r="E1526" s="87">
        <v>6825</v>
      </c>
      <c r="F1526" s="87">
        <v>54600</v>
      </c>
      <c r="G1526" s="5"/>
    </row>
    <row r="1527" spans="1:7" ht="14.1" customHeight="1" x14ac:dyDescent="0.25">
      <c r="A1527" s="93">
        <v>39121514</v>
      </c>
      <c r="B1527" s="86" t="s">
        <v>4713</v>
      </c>
      <c r="C1527" s="87" t="s">
        <v>1449</v>
      </c>
      <c r="D1527" s="87">
        <v>8</v>
      </c>
      <c r="E1527" s="87">
        <v>399</v>
      </c>
      <c r="F1527" s="87">
        <v>3192</v>
      </c>
      <c r="G1527" s="5"/>
    </row>
    <row r="1528" spans="1:7" ht="14.1" customHeight="1" x14ac:dyDescent="0.25">
      <c r="A1528" s="93">
        <v>31211906</v>
      </c>
      <c r="B1528" s="86" t="s">
        <v>10527</v>
      </c>
      <c r="C1528" s="87" t="s">
        <v>1449</v>
      </c>
      <c r="D1528" s="87">
        <v>8</v>
      </c>
      <c r="E1528" s="87">
        <v>105</v>
      </c>
      <c r="F1528" s="87">
        <v>840</v>
      </c>
      <c r="G1528" s="5"/>
    </row>
    <row r="1529" spans="1:7" ht="14.1" customHeight="1" x14ac:dyDescent="0.25">
      <c r="A1529" s="93">
        <v>25174104</v>
      </c>
      <c r="B1529" s="86" t="s">
        <v>4552</v>
      </c>
      <c r="C1529" s="87" t="s">
        <v>1449</v>
      </c>
      <c r="D1529" s="87">
        <v>300</v>
      </c>
      <c r="E1529" s="87">
        <v>325.5</v>
      </c>
      <c r="F1529" s="87">
        <v>97650</v>
      </c>
      <c r="G1529" s="5"/>
    </row>
    <row r="1530" spans="1:7" ht="14.1" customHeight="1" x14ac:dyDescent="0.2">
      <c r="A1530" s="98">
        <v>41104104</v>
      </c>
      <c r="B1530" s="86" t="s">
        <v>16458</v>
      </c>
      <c r="C1530" s="99" t="s">
        <v>4293</v>
      </c>
      <c r="D1530" s="115">
        <v>1</v>
      </c>
      <c r="E1530" s="121">
        <v>300</v>
      </c>
      <c r="F1530" s="122">
        <v>300</v>
      </c>
      <c r="G1530" s="5"/>
    </row>
    <row r="1531" spans="1:7" ht="14.1" customHeight="1" x14ac:dyDescent="0.25">
      <c r="A1531" s="93">
        <v>31231302</v>
      </c>
      <c r="B1531" s="86" t="s">
        <v>11483</v>
      </c>
      <c r="C1531" s="87" t="s">
        <v>1449</v>
      </c>
      <c r="D1531" s="87">
        <v>4</v>
      </c>
      <c r="E1531" s="87">
        <v>157.5</v>
      </c>
      <c r="F1531" s="87">
        <v>630</v>
      </c>
      <c r="G1531" s="5"/>
    </row>
    <row r="1532" spans="1:7" ht="14.1" customHeight="1" x14ac:dyDescent="0.25">
      <c r="A1532" s="93">
        <v>31231302</v>
      </c>
      <c r="B1532" s="86" t="s">
        <v>11483</v>
      </c>
      <c r="C1532" s="87" t="s">
        <v>14109</v>
      </c>
      <c r="D1532" s="87">
        <v>75</v>
      </c>
      <c r="E1532" s="87">
        <v>121.8</v>
      </c>
      <c r="F1532" s="87">
        <v>9135</v>
      </c>
      <c r="G1532" s="5"/>
    </row>
    <row r="1533" spans="1:7" ht="14.1" customHeight="1" x14ac:dyDescent="0.25">
      <c r="A1533" s="93">
        <v>31231302</v>
      </c>
      <c r="B1533" s="86" t="s">
        <v>11483</v>
      </c>
      <c r="C1533" s="87" t="s">
        <v>14109</v>
      </c>
      <c r="D1533" s="87">
        <v>75</v>
      </c>
      <c r="E1533" s="87">
        <v>37.799999999999997</v>
      </c>
      <c r="F1533" s="87">
        <v>2835</v>
      </c>
      <c r="G1533" s="5"/>
    </row>
    <row r="1534" spans="1:7" ht="14.1" customHeight="1" x14ac:dyDescent="0.25">
      <c r="A1534" s="93">
        <v>31231302</v>
      </c>
      <c r="B1534" s="86" t="s">
        <v>11483</v>
      </c>
      <c r="C1534" s="87" t="s">
        <v>14109</v>
      </c>
      <c r="D1534" s="87">
        <v>75</v>
      </c>
      <c r="E1534" s="87">
        <v>110.57550000000001</v>
      </c>
      <c r="F1534" s="87">
        <v>8293.1625000000004</v>
      </c>
      <c r="G1534" s="5"/>
    </row>
    <row r="1535" spans="1:7" ht="14.1" customHeight="1" x14ac:dyDescent="0.25">
      <c r="A1535" s="93">
        <v>31231302</v>
      </c>
      <c r="B1535" s="86" t="s">
        <v>11483</v>
      </c>
      <c r="C1535" s="87" t="s">
        <v>14109</v>
      </c>
      <c r="D1535" s="87">
        <v>75</v>
      </c>
      <c r="E1535" s="87">
        <v>71.400000000000006</v>
      </c>
      <c r="F1535" s="87">
        <v>5355</v>
      </c>
      <c r="G1535" s="5"/>
    </row>
    <row r="1536" spans="1:7" ht="14.1" customHeight="1" x14ac:dyDescent="0.25">
      <c r="A1536" s="93">
        <v>31231302</v>
      </c>
      <c r="B1536" s="86" t="s">
        <v>11483</v>
      </c>
      <c r="C1536" s="87" t="s">
        <v>14109</v>
      </c>
      <c r="D1536" s="87">
        <v>75</v>
      </c>
      <c r="E1536" s="87">
        <v>129.15</v>
      </c>
      <c r="F1536" s="87">
        <v>9686.25</v>
      </c>
      <c r="G1536" s="5"/>
    </row>
    <row r="1537" spans="1:7" ht="14.1" customHeight="1" x14ac:dyDescent="0.25">
      <c r="A1537" s="93">
        <v>24141705</v>
      </c>
      <c r="B1537" s="86" t="s">
        <v>8234</v>
      </c>
      <c r="C1537" s="87" t="s">
        <v>1449</v>
      </c>
      <c r="D1537" s="87">
        <v>5</v>
      </c>
      <c r="E1537" s="87">
        <v>36.75</v>
      </c>
      <c r="F1537" s="87">
        <v>183.75</v>
      </c>
      <c r="G1537" s="5"/>
    </row>
    <row r="1538" spans="1:7" ht="14.1" customHeight="1" x14ac:dyDescent="0.2">
      <c r="A1538" s="5"/>
      <c r="B1538" s="5"/>
      <c r="C1538" s="5"/>
      <c r="D1538" s="5"/>
      <c r="E1538" s="84" t="s">
        <v>12550</v>
      </c>
      <c r="F1538" s="97">
        <f>SUM(Table3839[MONTO TOTAL ESTIMADO])</f>
        <v>556602.7784999999</v>
      </c>
      <c r="G1538" s="5"/>
    </row>
    <row r="1539" spans="1:7" ht="14.1" customHeight="1" x14ac:dyDescent="0.2">
      <c r="G1539" s="5"/>
    </row>
    <row r="1540" spans="1:7" ht="14.1" customHeight="1" thickBot="1" x14ac:dyDescent="0.25">
      <c r="G1540" s="5"/>
    </row>
    <row r="1541" spans="1:7" ht="14.1" customHeight="1" thickBot="1" x14ac:dyDescent="0.25">
      <c r="A1541" s="58" t="s">
        <v>16381</v>
      </c>
      <c r="B1541" s="58" t="s">
        <v>161</v>
      </c>
      <c r="C1541" s="58" t="s">
        <v>11724</v>
      </c>
      <c r="D1541" s="58" t="s">
        <v>14377</v>
      </c>
      <c r="E1541" s="58" t="s">
        <v>10962</v>
      </c>
      <c r="F1541" s="58" t="s">
        <v>11095</v>
      </c>
      <c r="G1541" s="5"/>
    </row>
    <row r="1542" spans="1:7" ht="14.1" customHeight="1" thickBot="1" x14ac:dyDescent="0.25">
      <c r="A1542" s="60" t="s">
        <v>18842</v>
      </c>
      <c r="B1542" s="60" t="s">
        <v>18843</v>
      </c>
      <c r="C1542" s="60" t="s">
        <v>17796</v>
      </c>
      <c r="D1542" s="60" t="s">
        <v>17481</v>
      </c>
      <c r="E1542" s="60" t="s">
        <v>18862</v>
      </c>
      <c r="F1542" s="60"/>
      <c r="G1542" s="5"/>
    </row>
    <row r="1543" spans="1:7" ht="14.1" customHeight="1" thickBot="1" x14ac:dyDescent="0.25">
      <c r="A1543" s="142" t="s">
        <v>14827</v>
      </c>
      <c r="B1543" s="61" t="s">
        <v>8529</v>
      </c>
      <c r="C1543" s="70">
        <v>45839</v>
      </c>
      <c r="D1543" s="142" t="s">
        <v>9386</v>
      </c>
      <c r="E1543" s="61" t="s">
        <v>13093</v>
      </c>
      <c r="F1543" s="60"/>
      <c r="G1543" s="5"/>
    </row>
    <row r="1544" spans="1:7" ht="14.1" customHeight="1" thickBot="1" x14ac:dyDescent="0.25">
      <c r="A1544" s="143"/>
      <c r="B1544" s="61" t="s">
        <v>1787</v>
      </c>
      <c r="C1544" s="59">
        <f>IF(C1543="","",IF(AND(MONTH(C1543)&gt;=1,MONTH(C1543)&lt;=3),1,IF(AND(MONTH(C1543)&gt;=4,MONTH(C1543)&lt;=6),2,IF(AND(MONTH(C1543)&gt;=7,MONTH(C1543)&lt;=9),3,4))))</f>
        <v>3</v>
      </c>
      <c r="D1544" s="143"/>
      <c r="E1544" s="61" t="s">
        <v>2418</v>
      </c>
      <c r="F1544" s="60"/>
      <c r="G1544" s="5"/>
    </row>
    <row r="1545" spans="1:7" ht="14.1" customHeight="1" thickBot="1" x14ac:dyDescent="0.25">
      <c r="A1545" s="143"/>
      <c r="B1545" s="61" t="s">
        <v>12942</v>
      </c>
      <c r="C1545" s="70">
        <v>45846</v>
      </c>
      <c r="D1545" s="143"/>
      <c r="E1545" s="61" t="s">
        <v>3075</v>
      </c>
      <c r="F1545" s="60"/>
      <c r="G1545" s="5"/>
    </row>
    <row r="1546" spans="1:7" ht="14.1" customHeight="1" thickBot="1" x14ac:dyDescent="0.25">
      <c r="A1546" s="143"/>
      <c r="B1546" s="61" t="s">
        <v>1787</v>
      </c>
      <c r="C1546" s="59">
        <f>IF(C1545="","",IF(AND(MONTH(C1545)&gt;=1,MONTH(C1545)&lt;=3),1,IF(AND(MONTH(C1545)&gt;=4,MONTH(C1545)&lt;=6),2,IF(AND(MONTH(C1545)&gt;=7,MONTH(C1545)&lt;=9),3,4))))</f>
        <v>3</v>
      </c>
      <c r="D1546" s="143"/>
      <c r="E1546" s="61" t="s">
        <v>13192</v>
      </c>
      <c r="F1546" s="60"/>
      <c r="G1546" s="5"/>
    </row>
    <row r="1547" spans="1:7" ht="14.1" customHeight="1" thickBot="1" x14ac:dyDescent="0.25">
      <c r="A1547" s="5"/>
      <c r="B1547" s="5"/>
      <c r="C1547" s="5"/>
      <c r="D1547" s="5"/>
      <c r="E1547" s="5"/>
      <c r="F1547" s="5"/>
      <c r="G1547" s="5"/>
    </row>
    <row r="1548" spans="1:7" ht="14.1" customHeight="1" x14ac:dyDescent="0.2">
      <c r="A1548" s="77" t="s">
        <v>15734</v>
      </c>
      <c r="B1548" s="77" t="s">
        <v>16145</v>
      </c>
      <c r="C1548" s="77" t="s">
        <v>15640</v>
      </c>
      <c r="D1548" s="77" t="s">
        <v>15250</v>
      </c>
      <c r="E1548" s="77" t="s">
        <v>6933</v>
      </c>
      <c r="F1548" s="77" t="s">
        <v>15279</v>
      </c>
      <c r="G1548" s="5"/>
    </row>
    <row r="1549" spans="1:7" ht="14.1" customHeight="1" x14ac:dyDescent="0.25">
      <c r="A1549" s="94">
        <v>26121609</v>
      </c>
      <c r="B1549" s="86" t="s">
        <v>4455</v>
      </c>
      <c r="C1549" s="87" t="s">
        <v>14109</v>
      </c>
      <c r="D1549" s="87">
        <v>50</v>
      </c>
      <c r="E1549" s="87">
        <v>157.5</v>
      </c>
      <c r="F1549" s="87">
        <v>7875</v>
      </c>
    </row>
    <row r="1550" spans="1:7" ht="14.1" customHeight="1" x14ac:dyDescent="0.25">
      <c r="A1550" s="93">
        <v>43211507</v>
      </c>
      <c r="B1550" s="86" t="s">
        <v>210</v>
      </c>
      <c r="C1550" s="87" t="s">
        <v>1449</v>
      </c>
      <c r="D1550" s="87">
        <v>3</v>
      </c>
      <c r="E1550" s="87">
        <v>52500</v>
      </c>
      <c r="F1550" s="87">
        <v>157500</v>
      </c>
    </row>
    <row r="1551" spans="1:7" ht="16.5" x14ac:dyDescent="0.25">
      <c r="A1551" s="93">
        <v>39121409</v>
      </c>
      <c r="B1551" s="86" t="s">
        <v>9261</v>
      </c>
      <c r="C1551" s="87" t="s">
        <v>1449</v>
      </c>
      <c r="D1551" s="87">
        <v>15</v>
      </c>
      <c r="E1551" s="87">
        <v>945</v>
      </c>
      <c r="F1551" s="87">
        <v>14175</v>
      </c>
      <c r="G1551" s="5"/>
    </row>
    <row r="1552" spans="1:7" ht="14.1" customHeight="1" x14ac:dyDescent="0.25">
      <c r="A1552" s="93">
        <v>26121536</v>
      </c>
      <c r="B1552" s="86" t="s">
        <v>4584</v>
      </c>
      <c r="C1552" s="87" t="s">
        <v>1449</v>
      </c>
      <c r="D1552" s="87">
        <v>4</v>
      </c>
      <c r="E1552" s="87">
        <v>197.4</v>
      </c>
      <c r="F1552" s="87">
        <v>789.6</v>
      </c>
      <c r="G1552" s="5"/>
    </row>
    <row r="1553" spans="1:7" ht="14.1" customHeight="1" x14ac:dyDescent="0.25">
      <c r="A1553" s="93">
        <v>32101602</v>
      </c>
      <c r="B1553" s="86" t="s">
        <v>9681</v>
      </c>
      <c r="C1553" s="87" t="s">
        <v>1449</v>
      </c>
      <c r="D1553" s="87">
        <v>8</v>
      </c>
      <c r="E1553" s="87">
        <v>1995</v>
      </c>
      <c r="F1553" s="87">
        <v>15960</v>
      </c>
      <c r="G1553" s="5"/>
    </row>
    <row r="1554" spans="1:7" ht="14.1" customHeight="1" x14ac:dyDescent="0.25">
      <c r="A1554" s="93">
        <v>46171612</v>
      </c>
      <c r="B1554" s="86" t="s">
        <v>13582</v>
      </c>
      <c r="C1554" s="87" t="s">
        <v>1449</v>
      </c>
      <c r="D1554" s="87">
        <v>2</v>
      </c>
      <c r="E1554" s="87">
        <v>8400</v>
      </c>
      <c r="F1554" s="87">
        <v>16800</v>
      </c>
      <c r="G1554" s="5"/>
    </row>
    <row r="1555" spans="1:7" ht="14.1" customHeight="1" x14ac:dyDescent="0.25">
      <c r="A1555" s="93">
        <v>43222605</v>
      </c>
      <c r="B1555" s="86" t="s">
        <v>1247</v>
      </c>
      <c r="C1555" s="87" t="s">
        <v>1449</v>
      </c>
      <c r="D1555" s="87">
        <v>8</v>
      </c>
      <c r="E1555" s="87">
        <v>157.5</v>
      </c>
      <c r="F1555" s="87">
        <v>1260</v>
      </c>
      <c r="G1555" s="5"/>
    </row>
    <row r="1556" spans="1:7" ht="14.1" customHeight="1" x14ac:dyDescent="0.25">
      <c r="A1556" s="93">
        <v>39121549</v>
      </c>
      <c r="B1556" s="86" t="s">
        <v>1249</v>
      </c>
      <c r="C1556" s="87" t="s">
        <v>1449</v>
      </c>
      <c r="D1556" s="87">
        <v>4</v>
      </c>
      <c r="E1556" s="87">
        <v>472.5</v>
      </c>
      <c r="F1556" s="87">
        <v>1890</v>
      </c>
      <c r="G1556" s="5"/>
    </row>
    <row r="1557" spans="1:7" ht="14.1" customHeight="1" x14ac:dyDescent="0.2">
      <c r="A1557" s="5"/>
      <c r="B1557" s="5"/>
      <c r="C1557" s="5"/>
      <c r="D1557" s="5"/>
      <c r="E1557" s="84" t="s">
        <v>12550</v>
      </c>
      <c r="F1557" s="97">
        <f>SUM(Table3940[MONTO TOTAL ESTIMADO])</f>
        <v>216249.60000000001</v>
      </c>
      <c r="G1557" s="5"/>
    </row>
    <row r="1558" spans="1:7" ht="14.1" customHeight="1" x14ac:dyDescent="0.2">
      <c r="G1558" s="5"/>
    </row>
    <row r="1559" spans="1:7" ht="14.1" customHeight="1" thickBot="1" x14ac:dyDescent="0.25">
      <c r="G1559" s="5"/>
    </row>
    <row r="1560" spans="1:7" ht="14.1" customHeight="1" thickBot="1" x14ac:dyDescent="0.25">
      <c r="A1560" s="58" t="s">
        <v>16381</v>
      </c>
      <c r="B1560" s="58" t="s">
        <v>161</v>
      </c>
      <c r="C1560" s="58" t="s">
        <v>11724</v>
      </c>
      <c r="D1560" s="58" t="s">
        <v>14377</v>
      </c>
      <c r="E1560" s="58" t="s">
        <v>10962</v>
      </c>
      <c r="F1560" s="58" t="s">
        <v>11095</v>
      </c>
      <c r="G1560" s="5"/>
    </row>
    <row r="1561" spans="1:7" ht="14.1" customHeight="1" thickBot="1" x14ac:dyDescent="0.25">
      <c r="A1561" s="60" t="s">
        <v>18844</v>
      </c>
      <c r="B1561" s="60" t="s">
        <v>18845</v>
      </c>
      <c r="C1561" s="60" t="s">
        <v>6799</v>
      </c>
      <c r="D1561" s="60" t="s">
        <v>1876</v>
      </c>
      <c r="E1561" s="60" t="s">
        <v>18862</v>
      </c>
      <c r="F1561" s="60"/>
      <c r="G1561" s="5"/>
    </row>
    <row r="1562" spans="1:7" ht="14.1" customHeight="1" thickBot="1" x14ac:dyDescent="0.25">
      <c r="A1562" s="142" t="s">
        <v>14827</v>
      </c>
      <c r="B1562" s="61" t="s">
        <v>8529</v>
      </c>
      <c r="C1562" s="70">
        <v>45839</v>
      </c>
      <c r="D1562" s="142" t="s">
        <v>9386</v>
      </c>
      <c r="E1562" s="61" t="s">
        <v>13093</v>
      </c>
      <c r="F1562" s="60"/>
      <c r="G1562" s="5"/>
    </row>
    <row r="1563" spans="1:7" ht="14.1" customHeight="1" thickBot="1" x14ac:dyDescent="0.25">
      <c r="A1563" s="143"/>
      <c r="B1563" s="61" t="s">
        <v>1787</v>
      </c>
      <c r="C1563" s="59">
        <f>IF(C1562="","",IF(AND(MONTH(C1562)&gt;=1,MONTH(C1562)&lt;=3),1,IF(AND(MONTH(C1562)&gt;=4,MONTH(C1562)&lt;=6),2,IF(AND(MONTH(C1562)&gt;=7,MONTH(C1562)&lt;=9),3,4))))</f>
        <v>3</v>
      </c>
      <c r="D1563" s="143"/>
      <c r="E1563" s="61" t="s">
        <v>2418</v>
      </c>
      <c r="F1563" s="60"/>
      <c r="G1563" s="5"/>
    </row>
    <row r="1564" spans="1:7" ht="14.1" customHeight="1" thickBot="1" x14ac:dyDescent="0.3">
      <c r="A1564" s="143"/>
      <c r="B1564" s="61" t="s">
        <v>12942</v>
      </c>
      <c r="C1564" s="70">
        <v>45846</v>
      </c>
      <c r="D1564" s="143"/>
      <c r="E1564" s="61" t="s">
        <v>3075</v>
      </c>
      <c r="F1564" s="60"/>
    </row>
    <row r="1565" spans="1:7" ht="14.1" customHeight="1" thickBot="1" x14ac:dyDescent="0.3">
      <c r="A1565" s="143"/>
      <c r="B1565" s="61" t="s">
        <v>1787</v>
      </c>
      <c r="C1565" s="59">
        <f>IF(C1564="","",IF(AND(MONTH(C1564)&gt;=1,MONTH(C1564)&lt;=3),1,IF(AND(MONTH(C1564)&gt;=4,MONTH(C1564)&lt;=6),2,IF(AND(MONTH(C1564)&gt;=7,MONTH(C1564)&lt;=9),3,4))))</f>
        <v>3</v>
      </c>
      <c r="D1565" s="143"/>
      <c r="E1565" s="61" t="s">
        <v>13192</v>
      </c>
      <c r="F1565" s="60"/>
    </row>
    <row r="1566" spans="1:7" ht="17.25" thickBot="1" x14ac:dyDescent="0.25">
      <c r="A1566" s="5"/>
      <c r="B1566" s="5"/>
      <c r="C1566" s="5"/>
      <c r="D1566" s="5"/>
      <c r="E1566" s="5"/>
      <c r="F1566" s="5"/>
      <c r="G1566" s="5"/>
    </row>
    <row r="1567" spans="1:7" ht="14.1" customHeight="1" x14ac:dyDescent="0.2">
      <c r="A1567" s="77" t="s">
        <v>15734</v>
      </c>
      <c r="B1567" s="77" t="s">
        <v>16145</v>
      </c>
      <c r="C1567" s="77" t="s">
        <v>15640</v>
      </c>
      <c r="D1567" s="77" t="s">
        <v>15250</v>
      </c>
      <c r="E1567" s="77" t="s">
        <v>6933</v>
      </c>
      <c r="F1567" s="77" t="s">
        <v>15279</v>
      </c>
      <c r="G1567" s="5"/>
    </row>
    <row r="1568" spans="1:7" ht="14.1" customHeight="1" x14ac:dyDescent="0.25">
      <c r="A1568" s="93">
        <v>90101604</v>
      </c>
      <c r="B1568" s="86" t="s">
        <v>16352</v>
      </c>
      <c r="C1568" s="87" t="s">
        <v>1449</v>
      </c>
      <c r="D1568" s="87">
        <v>5</v>
      </c>
      <c r="E1568" s="87">
        <v>48300</v>
      </c>
      <c r="F1568" s="87">
        <v>241500</v>
      </c>
      <c r="G1568" s="5"/>
    </row>
    <row r="1569" spans="1:7" ht="14.1" customHeight="1" x14ac:dyDescent="0.25">
      <c r="A1569" s="93">
        <v>93131608</v>
      </c>
      <c r="B1569" s="86" t="s">
        <v>16797</v>
      </c>
      <c r="C1569" s="87" t="s">
        <v>1449</v>
      </c>
      <c r="D1569" s="87">
        <v>10</v>
      </c>
      <c r="E1569" s="87">
        <v>577.5</v>
      </c>
      <c r="F1569" s="87">
        <v>5775</v>
      </c>
      <c r="G1569" s="5"/>
    </row>
    <row r="1570" spans="1:7" ht="14.1" customHeight="1" x14ac:dyDescent="0.25">
      <c r="A1570" s="93">
        <v>93131608</v>
      </c>
      <c r="B1570" s="86" t="s">
        <v>16797</v>
      </c>
      <c r="C1570" s="87" t="s">
        <v>1449</v>
      </c>
      <c r="D1570" s="87">
        <v>15</v>
      </c>
      <c r="E1570" s="87">
        <v>682.5</v>
      </c>
      <c r="F1570" s="87">
        <v>10237.5</v>
      </c>
      <c r="G1570" s="5"/>
    </row>
    <row r="1571" spans="1:7" ht="14.1" customHeight="1" x14ac:dyDescent="0.25">
      <c r="A1571" s="93">
        <v>93131608</v>
      </c>
      <c r="B1571" s="86" t="s">
        <v>16797</v>
      </c>
      <c r="C1571" s="87" t="s">
        <v>1449</v>
      </c>
      <c r="D1571" s="87">
        <v>20</v>
      </c>
      <c r="E1571" s="87">
        <v>504</v>
      </c>
      <c r="F1571" s="87">
        <v>10080</v>
      </c>
      <c r="G1571" s="5"/>
    </row>
    <row r="1572" spans="1:7" ht="14.1" customHeight="1" x14ac:dyDescent="0.25">
      <c r="A1572" s="93">
        <v>93131608</v>
      </c>
      <c r="B1572" s="86" t="s">
        <v>16797</v>
      </c>
      <c r="C1572" s="87" t="s">
        <v>18141</v>
      </c>
      <c r="D1572" s="87">
        <v>5</v>
      </c>
      <c r="E1572" s="87">
        <v>516600</v>
      </c>
      <c r="F1572" s="87">
        <v>2583000</v>
      </c>
      <c r="G1572" s="5"/>
    </row>
    <row r="1573" spans="1:7" ht="14.1" customHeight="1" x14ac:dyDescent="0.2">
      <c r="A1573" s="5"/>
      <c r="B1573" s="5"/>
      <c r="C1573" s="5"/>
      <c r="D1573" s="5"/>
      <c r="E1573" s="84" t="s">
        <v>12550</v>
      </c>
      <c r="F1573" s="97">
        <f>SUM(Table31142[MONTO TOTAL ESTIMADO])</f>
        <v>2850592.5</v>
      </c>
      <c r="G1573" s="5"/>
    </row>
    <row r="1574" spans="1:7" ht="14.1" customHeight="1" x14ac:dyDescent="0.2">
      <c r="G1574" s="5"/>
    </row>
    <row r="1575" spans="1:7" ht="14.1" customHeight="1" thickBot="1" x14ac:dyDescent="0.25">
      <c r="G1575" s="5"/>
    </row>
    <row r="1576" spans="1:7" ht="14.1" customHeight="1" thickBot="1" x14ac:dyDescent="0.25">
      <c r="A1576" s="58" t="s">
        <v>16381</v>
      </c>
      <c r="B1576" s="58" t="s">
        <v>161</v>
      </c>
      <c r="C1576" s="58" t="s">
        <v>11724</v>
      </c>
      <c r="D1576" s="58" t="s">
        <v>14377</v>
      </c>
      <c r="E1576" s="58" t="s">
        <v>10962</v>
      </c>
      <c r="F1576" s="58" t="s">
        <v>11095</v>
      </c>
      <c r="G1576" s="5"/>
    </row>
    <row r="1577" spans="1:7" ht="14.1" customHeight="1" thickBot="1" x14ac:dyDescent="0.25">
      <c r="A1577" s="60" t="s">
        <v>18846</v>
      </c>
      <c r="B1577" s="60" t="s">
        <v>18847</v>
      </c>
      <c r="C1577" s="60" t="s">
        <v>17796</v>
      </c>
      <c r="D1577" s="60" t="s">
        <v>9399</v>
      </c>
      <c r="E1577" s="60" t="s">
        <v>18862</v>
      </c>
      <c r="F1577" s="60"/>
      <c r="G1577" s="5"/>
    </row>
    <row r="1578" spans="1:7" ht="14.1" customHeight="1" thickBot="1" x14ac:dyDescent="0.25">
      <c r="A1578" s="142" t="s">
        <v>14827</v>
      </c>
      <c r="B1578" s="61" t="s">
        <v>8529</v>
      </c>
      <c r="C1578" s="70">
        <v>45839</v>
      </c>
      <c r="D1578" s="142" t="s">
        <v>9386</v>
      </c>
      <c r="E1578" s="61" t="s">
        <v>13093</v>
      </c>
      <c r="F1578" s="60"/>
      <c r="G1578" s="5"/>
    </row>
    <row r="1579" spans="1:7" ht="14.1" customHeight="1" thickBot="1" x14ac:dyDescent="0.25">
      <c r="A1579" s="143"/>
      <c r="B1579" s="61" t="s">
        <v>1787</v>
      </c>
      <c r="C1579" s="59">
        <f>IF(C1578="","",IF(AND(MONTH(C1578)&gt;=1,MONTH(C1578)&lt;=3),1,IF(AND(MONTH(C1578)&gt;=4,MONTH(C1578)&lt;=6),2,IF(AND(MONTH(C1578)&gt;=7,MONTH(C1578)&lt;=9),3,4))))</f>
        <v>3</v>
      </c>
      <c r="D1579" s="143"/>
      <c r="E1579" s="61" t="s">
        <v>2418</v>
      </c>
      <c r="F1579" s="60"/>
      <c r="G1579" s="5"/>
    </row>
    <row r="1580" spans="1:7" ht="14.1" customHeight="1" thickBot="1" x14ac:dyDescent="0.25">
      <c r="A1580" s="143"/>
      <c r="B1580" s="61" t="s">
        <v>12942</v>
      </c>
      <c r="C1580" s="70">
        <v>45846</v>
      </c>
      <c r="D1580" s="143"/>
      <c r="E1580" s="61" t="s">
        <v>3075</v>
      </c>
      <c r="F1580" s="60"/>
      <c r="G1580" s="5"/>
    </row>
    <row r="1581" spans="1:7" ht="14.1" customHeight="1" thickBot="1" x14ac:dyDescent="0.25">
      <c r="A1581" s="143"/>
      <c r="B1581" s="61" t="s">
        <v>1787</v>
      </c>
      <c r="C1581" s="59">
        <f>IF(C1580="","",IF(AND(MONTH(C1580)&gt;=1,MONTH(C1580)&lt;=3),1,IF(AND(MONTH(C1580)&gt;=4,MONTH(C1580)&lt;=6),2,IF(AND(MONTH(C1580)&gt;=7,MONTH(C1580)&lt;=9),3,4))))</f>
        <v>3</v>
      </c>
      <c r="D1581" s="143"/>
      <c r="E1581" s="61" t="s">
        <v>13192</v>
      </c>
      <c r="F1581" s="60"/>
      <c r="G1581" s="5"/>
    </row>
    <row r="1582" spans="1:7" ht="14.1" customHeight="1" thickBot="1" x14ac:dyDescent="0.25">
      <c r="A1582" s="5"/>
      <c r="B1582" s="5"/>
      <c r="C1582" s="5"/>
      <c r="D1582" s="5"/>
      <c r="E1582" s="5"/>
      <c r="F1582" s="5"/>
      <c r="G1582" s="5"/>
    </row>
    <row r="1583" spans="1:7" ht="14.1" customHeight="1" x14ac:dyDescent="0.2">
      <c r="A1583" s="77" t="s">
        <v>15734</v>
      </c>
      <c r="B1583" s="77" t="s">
        <v>16145</v>
      </c>
      <c r="C1583" s="77" t="s">
        <v>15640</v>
      </c>
      <c r="D1583" s="77" t="s">
        <v>15250</v>
      </c>
      <c r="E1583" s="77" t="s">
        <v>6933</v>
      </c>
      <c r="F1583" s="77" t="s">
        <v>15279</v>
      </c>
      <c r="G1583" s="5"/>
    </row>
    <row r="1584" spans="1:7" ht="14.1" customHeight="1" x14ac:dyDescent="0.25">
      <c r="A1584" s="93">
        <v>51102205</v>
      </c>
      <c r="B1584" s="86" t="s">
        <v>5150</v>
      </c>
      <c r="C1584" s="87" t="s">
        <v>1449</v>
      </c>
      <c r="D1584" s="87">
        <v>3</v>
      </c>
      <c r="E1584" s="87">
        <v>157.5</v>
      </c>
      <c r="F1584" s="103">
        <v>472.5</v>
      </c>
      <c r="G1584" s="5"/>
    </row>
    <row r="1585" spans="1:7" ht="14.1" customHeight="1" x14ac:dyDescent="0.25">
      <c r="A1585" s="93">
        <v>12352104</v>
      </c>
      <c r="B1585" s="86" t="s">
        <v>17065</v>
      </c>
      <c r="C1585" s="87" t="s">
        <v>9560</v>
      </c>
      <c r="D1585" s="87">
        <v>5</v>
      </c>
      <c r="E1585" s="87">
        <v>924</v>
      </c>
      <c r="F1585" s="103">
        <v>4620</v>
      </c>
      <c r="G1585" s="5"/>
    </row>
    <row r="1586" spans="1:7" ht="14.1" customHeight="1" x14ac:dyDescent="0.25">
      <c r="A1586" s="93">
        <v>12352104</v>
      </c>
      <c r="B1586" s="86" t="s">
        <v>17065</v>
      </c>
      <c r="C1586" s="87" t="s">
        <v>1449</v>
      </c>
      <c r="D1586" s="87">
        <v>3</v>
      </c>
      <c r="E1586" s="87">
        <v>1575</v>
      </c>
      <c r="F1586" s="103">
        <v>4725</v>
      </c>
      <c r="G1586" s="5"/>
    </row>
    <row r="1587" spans="1:7" ht="14.1" customHeight="1" x14ac:dyDescent="0.25">
      <c r="A1587" s="93">
        <v>12352104</v>
      </c>
      <c r="B1587" s="86" t="s">
        <v>17065</v>
      </c>
      <c r="C1587" s="87" t="s">
        <v>9560</v>
      </c>
      <c r="D1587" s="87">
        <v>1</v>
      </c>
      <c r="E1587" s="87">
        <v>84</v>
      </c>
      <c r="F1587" s="103">
        <v>84</v>
      </c>
      <c r="G1587" s="5"/>
    </row>
    <row r="1588" spans="1:7" ht="14.1" customHeight="1" x14ac:dyDescent="0.25">
      <c r="A1588" s="93">
        <v>12352104</v>
      </c>
      <c r="B1588" s="86" t="s">
        <v>17065</v>
      </c>
      <c r="C1588" s="87" t="s">
        <v>9560</v>
      </c>
      <c r="D1588" s="87">
        <v>1</v>
      </c>
      <c r="E1588" s="87">
        <v>215.25</v>
      </c>
      <c r="F1588" s="103">
        <v>215.25</v>
      </c>
      <c r="G1588" s="5"/>
    </row>
    <row r="1589" spans="1:7" ht="14.1" customHeight="1" x14ac:dyDescent="0.25">
      <c r="A1589" s="117">
        <v>12352104</v>
      </c>
      <c r="B1589" s="86" t="s">
        <v>17065</v>
      </c>
      <c r="C1589" s="119" t="s">
        <v>5508</v>
      </c>
      <c r="D1589" s="103" t="s">
        <v>18912</v>
      </c>
      <c r="E1589" s="103" t="s">
        <v>18865</v>
      </c>
      <c r="F1589" s="112">
        <v>4250</v>
      </c>
      <c r="G1589" s="5"/>
    </row>
    <row r="1590" spans="1:7" ht="14.1" customHeight="1" x14ac:dyDescent="0.25">
      <c r="A1590" s="117">
        <v>12352104</v>
      </c>
      <c r="B1590" s="86" t="s">
        <v>17065</v>
      </c>
      <c r="C1590" s="119" t="s">
        <v>5508</v>
      </c>
      <c r="D1590" s="103" t="s">
        <v>18937</v>
      </c>
      <c r="E1590" s="103" t="s">
        <v>18866</v>
      </c>
      <c r="F1590" s="112">
        <v>45750</v>
      </c>
      <c r="G1590" s="5"/>
    </row>
    <row r="1591" spans="1:7" ht="14.1" customHeight="1" x14ac:dyDescent="0.25">
      <c r="A1591" s="93">
        <v>12352209</v>
      </c>
      <c r="B1591" s="86" t="s">
        <v>5003</v>
      </c>
      <c r="C1591" s="87" t="s">
        <v>1449</v>
      </c>
      <c r="D1591" s="87">
        <v>2</v>
      </c>
      <c r="E1591" s="87">
        <v>262.5</v>
      </c>
      <c r="F1591" s="103">
        <v>525</v>
      </c>
      <c r="G1591" s="5"/>
    </row>
    <row r="1592" spans="1:7" ht="14.1" customHeight="1" x14ac:dyDescent="0.25">
      <c r="A1592" s="93">
        <v>51171504</v>
      </c>
      <c r="B1592" s="86" t="s">
        <v>6219</v>
      </c>
      <c r="C1592" s="87" t="s">
        <v>1449</v>
      </c>
      <c r="D1592" s="87">
        <v>8</v>
      </c>
      <c r="E1592" s="87">
        <v>992.25</v>
      </c>
      <c r="F1592" s="103">
        <v>7938</v>
      </c>
      <c r="G1592" s="5"/>
    </row>
    <row r="1593" spans="1:7" ht="14.1" customHeight="1" x14ac:dyDescent="0.25">
      <c r="A1593" s="93">
        <v>51102710</v>
      </c>
      <c r="B1593" s="86" t="s">
        <v>2689</v>
      </c>
      <c r="C1593" s="87" t="s">
        <v>9560</v>
      </c>
      <c r="D1593" s="87">
        <v>3</v>
      </c>
      <c r="E1593" s="87">
        <v>262.5</v>
      </c>
      <c r="F1593" s="103">
        <v>787.5</v>
      </c>
      <c r="G1593" s="5"/>
    </row>
    <row r="1594" spans="1:7" ht="14.1" customHeight="1" x14ac:dyDescent="0.25">
      <c r="A1594" s="93">
        <v>24122006</v>
      </c>
      <c r="B1594" s="86" t="s">
        <v>15920</v>
      </c>
      <c r="C1594" s="87" t="s">
        <v>16987</v>
      </c>
      <c r="D1594" s="87">
        <v>3</v>
      </c>
      <c r="E1594" s="87">
        <v>2625</v>
      </c>
      <c r="F1594" s="103">
        <v>7875</v>
      </c>
      <c r="G1594" s="5"/>
    </row>
    <row r="1595" spans="1:7" ht="14.1" customHeight="1" x14ac:dyDescent="0.25">
      <c r="A1595" s="93">
        <v>51102705</v>
      </c>
      <c r="B1595" s="86" t="s">
        <v>3562</v>
      </c>
      <c r="C1595" s="87" t="s">
        <v>15635</v>
      </c>
      <c r="D1595" s="87">
        <v>3</v>
      </c>
      <c r="E1595" s="87">
        <v>1601.25</v>
      </c>
      <c r="F1595" s="103">
        <v>4803.75</v>
      </c>
      <c r="G1595" s="5"/>
    </row>
    <row r="1596" spans="1:7" ht="14.1" customHeight="1" x14ac:dyDescent="0.25">
      <c r="A1596" s="93">
        <v>12352207</v>
      </c>
      <c r="B1596" s="86" t="s">
        <v>710</v>
      </c>
      <c r="C1596" s="87" t="s">
        <v>1449</v>
      </c>
      <c r="D1596" s="87">
        <v>2</v>
      </c>
      <c r="E1596" s="87">
        <v>3990</v>
      </c>
      <c r="F1596" s="103">
        <v>7980</v>
      </c>
      <c r="G1596" s="5"/>
    </row>
    <row r="1597" spans="1:7" ht="14.1" customHeight="1" x14ac:dyDescent="0.25">
      <c r="A1597" s="93">
        <v>12352207</v>
      </c>
      <c r="B1597" s="86" t="s">
        <v>710</v>
      </c>
      <c r="C1597" s="87" t="s">
        <v>16987</v>
      </c>
      <c r="D1597" s="87">
        <v>1</v>
      </c>
      <c r="E1597" s="87">
        <v>4725</v>
      </c>
      <c r="F1597" s="103">
        <v>4725</v>
      </c>
      <c r="G1597" s="5"/>
    </row>
    <row r="1598" spans="1:7" ht="14.1" customHeight="1" x14ac:dyDescent="0.25">
      <c r="A1598" s="93">
        <v>12352207</v>
      </c>
      <c r="B1598" s="86" t="s">
        <v>710</v>
      </c>
      <c r="C1598" s="87" t="s">
        <v>16987</v>
      </c>
      <c r="D1598" s="87">
        <v>3</v>
      </c>
      <c r="E1598" s="87">
        <v>3255</v>
      </c>
      <c r="F1598" s="103">
        <v>9765</v>
      </c>
      <c r="G1598" s="5"/>
    </row>
    <row r="1599" spans="1:7" ht="14.1" customHeight="1" x14ac:dyDescent="0.25">
      <c r="A1599" s="93">
        <v>12352207</v>
      </c>
      <c r="B1599" s="86" t="s">
        <v>710</v>
      </c>
      <c r="C1599" s="87" t="s">
        <v>16987</v>
      </c>
      <c r="D1599" s="87">
        <v>1</v>
      </c>
      <c r="E1599" s="87">
        <v>1470</v>
      </c>
      <c r="F1599" s="103">
        <v>1470</v>
      </c>
      <c r="G1599" s="5"/>
    </row>
    <row r="1600" spans="1:7" ht="14.1" customHeight="1" x14ac:dyDescent="0.25">
      <c r="A1600" s="93">
        <v>12352207</v>
      </c>
      <c r="B1600" s="86" t="s">
        <v>710</v>
      </c>
      <c r="C1600" s="87" t="s">
        <v>16987</v>
      </c>
      <c r="D1600" s="87">
        <v>1</v>
      </c>
      <c r="E1600" s="87">
        <v>1680</v>
      </c>
      <c r="F1600" s="103">
        <v>1680</v>
      </c>
      <c r="G1600" s="5"/>
    </row>
    <row r="1601" spans="1:7" ht="14.1" customHeight="1" x14ac:dyDescent="0.25">
      <c r="A1601" s="93">
        <v>12352207</v>
      </c>
      <c r="B1601" s="86" t="s">
        <v>710</v>
      </c>
      <c r="C1601" s="87" t="s">
        <v>16987</v>
      </c>
      <c r="D1601" s="87">
        <v>8</v>
      </c>
      <c r="E1601" s="87">
        <v>1260</v>
      </c>
      <c r="F1601" s="103">
        <v>10080</v>
      </c>
      <c r="G1601" s="5"/>
    </row>
    <row r="1602" spans="1:7" ht="14.1" customHeight="1" x14ac:dyDescent="0.25">
      <c r="A1602" s="93">
        <v>12352207</v>
      </c>
      <c r="B1602" s="86" t="s">
        <v>710</v>
      </c>
      <c r="C1602" s="87" t="s">
        <v>16987</v>
      </c>
      <c r="D1602" s="87">
        <v>4</v>
      </c>
      <c r="E1602" s="87">
        <v>1365</v>
      </c>
      <c r="F1602" s="103">
        <v>5460</v>
      </c>
      <c r="G1602" s="5"/>
    </row>
    <row r="1603" spans="1:7" ht="14.1" customHeight="1" x14ac:dyDescent="0.25">
      <c r="A1603" s="93">
        <v>12352207</v>
      </c>
      <c r="B1603" s="86" t="s">
        <v>710</v>
      </c>
      <c r="C1603" s="87" t="s">
        <v>16987</v>
      </c>
      <c r="D1603" s="87">
        <v>15</v>
      </c>
      <c r="E1603" s="87">
        <v>1365</v>
      </c>
      <c r="F1603" s="103">
        <v>20475</v>
      </c>
      <c r="G1603" s="5"/>
    </row>
    <row r="1604" spans="1:7" ht="14.1" customHeight="1" x14ac:dyDescent="0.25">
      <c r="A1604" s="93">
        <v>12352207</v>
      </c>
      <c r="B1604" s="86" t="s">
        <v>710</v>
      </c>
      <c r="C1604" s="87" t="s">
        <v>16987</v>
      </c>
      <c r="D1604" s="87">
        <v>2</v>
      </c>
      <c r="E1604" s="87">
        <v>1417.5</v>
      </c>
      <c r="F1604" s="103">
        <v>2835</v>
      </c>
      <c r="G1604" s="5"/>
    </row>
    <row r="1605" spans="1:7" ht="14.1" customHeight="1" x14ac:dyDescent="0.25">
      <c r="A1605" s="117">
        <v>12352207</v>
      </c>
      <c r="B1605" s="86" t="s">
        <v>710</v>
      </c>
      <c r="C1605" s="119" t="s">
        <v>4293</v>
      </c>
      <c r="D1605" s="103" t="s">
        <v>18925</v>
      </c>
      <c r="E1605" s="103" t="s">
        <v>18932</v>
      </c>
      <c r="F1605" s="103" t="s">
        <v>18932</v>
      </c>
      <c r="G1605" s="5"/>
    </row>
    <row r="1606" spans="1:7" ht="14.1" customHeight="1" x14ac:dyDescent="0.25">
      <c r="A1606" s="117">
        <v>12352207</v>
      </c>
      <c r="B1606" s="86" t="s">
        <v>710</v>
      </c>
      <c r="C1606" s="119" t="s">
        <v>4293</v>
      </c>
      <c r="D1606" s="103" t="s">
        <v>18925</v>
      </c>
      <c r="E1606" s="103" t="s">
        <v>18932</v>
      </c>
      <c r="F1606" s="103" t="s">
        <v>18932</v>
      </c>
      <c r="G1606" s="5"/>
    </row>
    <row r="1607" spans="1:7" ht="14.1" customHeight="1" x14ac:dyDescent="0.25">
      <c r="A1607" s="117">
        <v>12352207</v>
      </c>
      <c r="B1607" s="86" t="s">
        <v>710</v>
      </c>
      <c r="C1607" s="119" t="s">
        <v>4293</v>
      </c>
      <c r="D1607" s="103" t="s">
        <v>18936</v>
      </c>
      <c r="E1607" s="103" t="s">
        <v>18933</v>
      </c>
      <c r="F1607" s="112">
        <v>6328</v>
      </c>
      <c r="G1607" s="5"/>
    </row>
    <row r="1608" spans="1:7" ht="14.1" customHeight="1" x14ac:dyDescent="0.25">
      <c r="A1608" s="117">
        <v>12352207</v>
      </c>
      <c r="B1608" s="86" t="s">
        <v>710</v>
      </c>
      <c r="C1608" s="119" t="s">
        <v>4293</v>
      </c>
      <c r="D1608" s="103" t="s">
        <v>18925</v>
      </c>
      <c r="E1608" s="103" t="s">
        <v>18932</v>
      </c>
      <c r="F1608" s="103" t="s">
        <v>18932</v>
      </c>
      <c r="G1608" s="5"/>
    </row>
    <row r="1609" spans="1:7" ht="14.1" customHeight="1" x14ac:dyDescent="0.25">
      <c r="A1609" s="117">
        <v>12352207</v>
      </c>
      <c r="B1609" s="86" t="s">
        <v>710</v>
      </c>
      <c r="C1609" s="119" t="s">
        <v>4293</v>
      </c>
      <c r="D1609" s="103" t="s">
        <v>18925</v>
      </c>
      <c r="E1609" s="103" t="s">
        <v>18932</v>
      </c>
      <c r="F1609" s="103" t="s">
        <v>18932</v>
      </c>
      <c r="G1609" s="5"/>
    </row>
    <row r="1610" spans="1:7" ht="14.1" customHeight="1" x14ac:dyDescent="0.25">
      <c r="A1610" s="117">
        <v>12352207</v>
      </c>
      <c r="B1610" s="86" t="s">
        <v>710</v>
      </c>
      <c r="C1610" s="119" t="s">
        <v>4293</v>
      </c>
      <c r="D1610" s="103" t="s">
        <v>18925</v>
      </c>
      <c r="E1610" s="103" t="s">
        <v>18934</v>
      </c>
      <c r="F1610" s="103" t="s">
        <v>18934</v>
      </c>
      <c r="G1610" s="5"/>
    </row>
    <row r="1611" spans="1:7" ht="14.1" customHeight="1" x14ac:dyDescent="0.25">
      <c r="A1611" s="117">
        <v>12352207</v>
      </c>
      <c r="B1611" s="86" t="s">
        <v>710</v>
      </c>
      <c r="C1611" s="87" t="s">
        <v>16987</v>
      </c>
      <c r="D1611" s="103" t="s">
        <v>18936</v>
      </c>
      <c r="E1611" s="103" t="s">
        <v>18935</v>
      </c>
      <c r="F1611" s="112">
        <v>384</v>
      </c>
      <c r="G1611" s="5"/>
    </row>
    <row r="1612" spans="1:7" ht="14.1" customHeight="1" x14ac:dyDescent="0.25">
      <c r="A1612" s="117">
        <v>12352207</v>
      </c>
      <c r="B1612" s="86" t="s">
        <v>710</v>
      </c>
      <c r="C1612" s="87" t="s">
        <v>16987</v>
      </c>
      <c r="D1612" s="103" t="s">
        <v>18936</v>
      </c>
      <c r="E1612" s="103" t="s">
        <v>18935</v>
      </c>
      <c r="F1612" s="112">
        <v>384</v>
      </c>
      <c r="G1612" s="5"/>
    </row>
    <row r="1613" spans="1:7" ht="14.1" customHeight="1" x14ac:dyDescent="0.25">
      <c r="A1613" s="117">
        <v>12352207</v>
      </c>
      <c r="B1613" s="86" t="s">
        <v>710</v>
      </c>
      <c r="C1613" s="87" t="s">
        <v>16987</v>
      </c>
      <c r="D1613" s="103" t="s">
        <v>18936</v>
      </c>
      <c r="E1613" s="103" t="s">
        <v>18935</v>
      </c>
      <c r="F1613" s="112">
        <v>384</v>
      </c>
      <c r="G1613" s="5"/>
    </row>
    <row r="1614" spans="1:7" ht="14.1" customHeight="1" x14ac:dyDescent="0.25">
      <c r="A1614" s="117">
        <v>12352207</v>
      </c>
      <c r="B1614" s="86" t="s">
        <v>710</v>
      </c>
      <c r="C1614" s="87" t="s">
        <v>16987</v>
      </c>
      <c r="D1614" s="103" t="s">
        <v>18936</v>
      </c>
      <c r="E1614" s="103" t="s">
        <v>18935</v>
      </c>
      <c r="F1614" s="112">
        <v>384</v>
      </c>
      <c r="G1614" s="5"/>
    </row>
    <row r="1615" spans="1:7" ht="14.1" customHeight="1" x14ac:dyDescent="0.25">
      <c r="A1615" s="117">
        <v>12352207</v>
      </c>
      <c r="B1615" s="86" t="s">
        <v>710</v>
      </c>
      <c r="C1615" s="87" t="s">
        <v>16987</v>
      </c>
      <c r="D1615" s="103" t="s">
        <v>18936</v>
      </c>
      <c r="E1615" s="103" t="s">
        <v>18935</v>
      </c>
      <c r="F1615" s="112">
        <v>384</v>
      </c>
      <c r="G1615" s="5"/>
    </row>
    <row r="1616" spans="1:7" ht="14.1" customHeight="1" x14ac:dyDescent="0.25">
      <c r="A1616" s="117">
        <v>12352207</v>
      </c>
      <c r="B1616" s="86" t="s">
        <v>710</v>
      </c>
      <c r="C1616" s="87" t="s">
        <v>16987</v>
      </c>
      <c r="D1616" s="103" t="s">
        <v>18936</v>
      </c>
      <c r="E1616" s="103" t="s">
        <v>18935</v>
      </c>
      <c r="F1616" s="112">
        <v>384</v>
      </c>
      <c r="G1616" s="5"/>
    </row>
    <row r="1617" spans="1:7" ht="14.1" customHeight="1" x14ac:dyDescent="0.25">
      <c r="A1617" s="117">
        <v>12352207</v>
      </c>
      <c r="B1617" s="86" t="s">
        <v>710</v>
      </c>
      <c r="C1617" s="87" t="s">
        <v>16987</v>
      </c>
      <c r="D1617" s="103" t="s">
        <v>18936</v>
      </c>
      <c r="E1617" s="103" t="s">
        <v>18935</v>
      </c>
      <c r="F1617" s="112">
        <v>384</v>
      </c>
      <c r="G1617" s="5"/>
    </row>
    <row r="1618" spans="1:7" ht="14.1" customHeight="1" x14ac:dyDescent="0.25">
      <c r="A1618" s="117">
        <v>12352207</v>
      </c>
      <c r="B1618" s="86" t="s">
        <v>710</v>
      </c>
      <c r="C1618" s="87" t="s">
        <v>16987</v>
      </c>
      <c r="D1618" s="103" t="s">
        <v>18936</v>
      </c>
      <c r="E1618" s="103" t="s">
        <v>18935</v>
      </c>
      <c r="F1618" s="112">
        <v>384</v>
      </c>
      <c r="G1618" s="5"/>
    </row>
    <row r="1619" spans="1:7" ht="14.1" customHeight="1" x14ac:dyDescent="0.25">
      <c r="A1619" s="117">
        <v>12352207</v>
      </c>
      <c r="B1619" s="86" t="s">
        <v>710</v>
      </c>
      <c r="C1619" s="87" t="s">
        <v>16987</v>
      </c>
      <c r="D1619" s="103" t="s">
        <v>18936</v>
      </c>
      <c r="E1619" s="103" t="s">
        <v>18935</v>
      </c>
      <c r="F1619" s="112">
        <v>384</v>
      </c>
      <c r="G1619" s="5"/>
    </row>
    <row r="1620" spans="1:7" ht="14.1" customHeight="1" x14ac:dyDescent="0.25">
      <c r="A1620" s="117">
        <v>12352207</v>
      </c>
      <c r="B1620" s="86" t="s">
        <v>710</v>
      </c>
      <c r="C1620" s="87" t="s">
        <v>16987</v>
      </c>
      <c r="D1620" s="103" t="s">
        <v>18936</v>
      </c>
      <c r="E1620" s="103" t="s">
        <v>18935</v>
      </c>
      <c r="F1620" s="112">
        <v>384</v>
      </c>
      <c r="G1620" s="5"/>
    </row>
    <row r="1621" spans="1:7" ht="14.1" customHeight="1" x14ac:dyDescent="0.25">
      <c r="A1621" s="117">
        <v>12352207</v>
      </c>
      <c r="B1621" s="86" t="s">
        <v>710</v>
      </c>
      <c r="C1621" s="87" t="s">
        <v>16987</v>
      </c>
      <c r="D1621" s="103" t="s">
        <v>18936</v>
      </c>
      <c r="E1621" s="103" t="s">
        <v>18935</v>
      </c>
      <c r="F1621" s="112">
        <v>384</v>
      </c>
      <c r="G1621" s="5"/>
    </row>
    <row r="1622" spans="1:7" ht="14.1" customHeight="1" x14ac:dyDescent="0.25">
      <c r="A1622" s="117">
        <v>12352207</v>
      </c>
      <c r="B1622" s="86" t="s">
        <v>710</v>
      </c>
      <c r="C1622" s="87" t="s">
        <v>16987</v>
      </c>
      <c r="D1622" s="103" t="s">
        <v>18936</v>
      </c>
      <c r="E1622" s="103" t="s">
        <v>18935</v>
      </c>
      <c r="F1622" s="112">
        <v>384</v>
      </c>
      <c r="G1622" s="5"/>
    </row>
    <row r="1623" spans="1:7" ht="14.1" customHeight="1" x14ac:dyDescent="0.25">
      <c r="A1623" s="117">
        <v>12352207</v>
      </c>
      <c r="B1623" s="86" t="s">
        <v>710</v>
      </c>
      <c r="C1623" s="87" t="s">
        <v>16987</v>
      </c>
      <c r="D1623" s="103" t="s">
        <v>18936</v>
      </c>
      <c r="E1623" s="103" t="s">
        <v>18935</v>
      </c>
      <c r="F1623" s="112">
        <v>384</v>
      </c>
      <c r="G1623" s="5"/>
    </row>
    <row r="1624" spans="1:7" ht="14.1" customHeight="1" x14ac:dyDescent="0.25">
      <c r="A1624" s="117">
        <v>12352207</v>
      </c>
      <c r="B1624" s="86" t="s">
        <v>710</v>
      </c>
      <c r="C1624" s="87" t="s">
        <v>16987</v>
      </c>
      <c r="D1624" s="103" t="s">
        <v>18936</v>
      </c>
      <c r="E1624" s="103" t="s">
        <v>18935</v>
      </c>
      <c r="F1624" s="112">
        <v>384</v>
      </c>
      <c r="G1624" s="5"/>
    </row>
    <row r="1625" spans="1:7" ht="14.1" customHeight="1" x14ac:dyDescent="0.25">
      <c r="A1625" s="117">
        <v>42141501</v>
      </c>
      <c r="B1625" s="86" t="s">
        <v>17763</v>
      </c>
      <c r="C1625" s="119" t="s">
        <v>4293</v>
      </c>
      <c r="D1625" s="103" t="s">
        <v>18912</v>
      </c>
      <c r="E1625" s="103" t="s">
        <v>18956</v>
      </c>
      <c r="F1625" s="112">
        <v>1385</v>
      </c>
      <c r="G1625" s="5"/>
    </row>
    <row r="1626" spans="1:7" ht="14.1" customHeight="1" x14ac:dyDescent="0.25">
      <c r="A1626" s="117">
        <v>24112006</v>
      </c>
      <c r="B1626" s="86" t="s">
        <v>12708</v>
      </c>
      <c r="C1626" s="119" t="s">
        <v>4293</v>
      </c>
      <c r="D1626" s="103" t="s">
        <v>18912</v>
      </c>
      <c r="E1626" s="103" t="s">
        <v>35341</v>
      </c>
      <c r="F1626" s="112">
        <v>1800</v>
      </c>
      <c r="G1626" s="5"/>
    </row>
    <row r="1627" spans="1:7" ht="14.1" customHeight="1" x14ac:dyDescent="0.25">
      <c r="A1627" s="93">
        <v>42181501</v>
      </c>
      <c r="B1627" s="86" t="s">
        <v>2451</v>
      </c>
      <c r="C1627" s="87" t="s">
        <v>16987</v>
      </c>
      <c r="D1627" s="87">
        <v>3</v>
      </c>
      <c r="E1627" s="87">
        <v>3150</v>
      </c>
      <c r="F1627" s="103">
        <v>9450</v>
      </c>
      <c r="G1627" s="5"/>
    </row>
    <row r="1628" spans="1:7" ht="14.1" customHeight="1" x14ac:dyDescent="0.25">
      <c r="A1628" s="93">
        <v>44121605</v>
      </c>
      <c r="B1628" s="86" t="s">
        <v>9602</v>
      </c>
      <c r="C1628" s="87" t="s">
        <v>1449</v>
      </c>
      <c r="D1628" s="87">
        <v>7</v>
      </c>
      <c r="E1628" s="87">
        <v>126</v>
      </c>
      <c r="F1628" s="103">
        <v>882</v>
      </c>
      <c r="G1628" s="5"/>
    </row>
    <row r="1629" spans="1:7" ht="14.1" customHeight="1" x14ac:dyDescent="0.25">
      <c r="A1629" s="93">
        <v>44121605</v>
      </c>
      <c r="B1629" s="86" t="s">
        <v>9602</v>
      </c>
      <c r="C1629" s="87" t="s">
        <v>1449</v>
      </c>
      <c r="D1629" s="87">
        <v>1</v>
      </c>
      <c r="E1629" s="87">
        <v>1764</v>
      </c>
      <c r="F1629" s="103">
        <v>1764</v>
      </c>
      <c r="G1629" s="5"/>
    </row>
    <row r="1630" spans="1:7" ht="14.1" customHeight="1" x14ac:dyDescent="0.25">
      <c r="A1630" s="93">
        <v>44121605</v>
      </c>
      <c r="B1630" s="86" t="s">
        <v>9602</v>
      </c>
      <c r="C1630" s="87" t="s">
        <v>1449</v>
      </c>
      <c r="D1630" s="87">
        <v>8</v>
      </c>
      <c r="E1630" s="87">
        <v>126</v>
      </c>
      <c r="F1630" s="103">
        <v>1008</v>
      </c>
      <c r="G1630" s="5"/>
    </row>
    <row r="1631" spans="1:7" ht="14.1" customHeight="1" x14ac:dyDescent="0.25">
      <c r="A1631" s="93">
        <v>41104306</v>
      </c>
      <c r="B1631" s="86" t="s">
        <v>10095</v>
      </c>
      <c r="C1631" s="87" t="s">
        <v>1449</v>
      </c>
      <c r="D1631" s="87">
        <v>10</v>
      </c>
      <c r="E1631" s="87">
        <v>18740.400000000001</v>
      </c>
      <c r="F1631" s="103">
        <v>187404</v>
      </c>
      <c r="G1631" s="5"/>
    </row>
    <row r="1632" spans="1:7" ht="14.1" customHeight="1" x14ac:dyDescent="0.25">
      <c r="A1632" s="93">
        <v>41104306</v>
      </c>
      <c r="B1632" s="86" t="s">
        <v>10095</v>
      </c>
      <c r="C1632" s="87" t="s">
        <v>1449</v>
      </c>
      <c r="D1632" s="87">
        <v>8</v>
      </c>
      <c r="E1632" s="87">
        <v>67.2</v>
      </c>
      <c r="F1632" s="103">
        <v>537.6</v>
      </c>
      <c r="G1632" s="5"/>
    </row>
    <row r="1633" spans="1:7" ht="14.1" customHeight="1" x14ac:dyDescent="0.25">
      <c r="A1633" s="93">
        <v>41121806</v>
      </c>
      <c r="B1633" s="86" t="s">
        <v>3765</v>
      </c>
      <c r="C1633" s="87" t="s">
        <v>1449</v>
      </c>
      <c r="D1633" s="87">
        <v>200</v>
      </c>
      <c r="E1633" s="87">
        <v>15.75</v>
      </c>
      <c r="F1633" s="103">
        <v>3150</v>
      </c>
      <c r="G1633" s="5"/>
    </row>
    <row r="1634" spans="1:7" ht="14.1" customHeight="1" x14ac:dyDescent="0.25">
      <c r="A1634" s="93">
        <v>41121806</v>
      </c>
      <c r="B1634" s="86" t="s">
        <v>3765</v>
      </c>
      <c r="C1634" s="87" t="s">
        <v>1449</v>
      </c>
      <c r="D1634" s="87">
        <v>300</v>
      </c>
      <c r="E1634" s="87">
        <v>47.25</v>
      </c>
      <c r="F1634" s="103">
        <v>14175</v>
      </c>
      <c r="G1634" s="5"/>
    </row>
    <row r="1635" spans="1:7" ht="14.1" customHeight="1" x14ac:dyDescent="0.25">
      <c r="A1635" s="93">
        <v>41121806</v>
      </c>
      <c r="B1635" s="86" t="s">
        <v>3765</v>
      </c>
      <c r="C1635" s="87" t="s">
        <v>1449</v>
      </c>
      <c r="D1635" s="87">
        <v>2</v>
      </c>
      <c r="E1635" s="87">
        <v>4725</v>
      </c>
      <c r="F1635" s="103">
        <v>9450</v>
      </c>
      <c r="G1635" s="5"/>
    </row>
    <row r="1636" spans="1:7" ht="14.1" customHeight="1" x14ac:dyDescent="0.25">
      <c r="A1636" s="93">
        <v>41121806</v>
      </c>
      <c r="B1636" s="86" t="s">
        <v>3765</v>
      </c>
      <c r="C1636" s="87" t="s">
        <v>16987</v>
      </c>
      <c r="D1636" s="87">
        <v>2</v>
      </c>
      <c r="E1636" s="87">
        <v>24698.204999999998</v>
      </c>
      <c r="F1636" s="103">
        <v>49396.409999999996</v>
      </c>
      <c r="G1636" s="5"/>
    </row>
    <row r="1637" spans="1:7" ht="14.1" customHeight="1" x14ac:dyDescent="0.25">
      <c r="A1637" s="93">
        <v>41121806</v>
      </c>
      <c r="B1637" s="86" t="s">
        <v>3765</v>
      </c>
      <c r="C1637" s="87" t="s">
        <v>1449</v>
      </c>
      <c r="D1637" s="87">
        <v>75</v>
      </c>
      <c r="E1637" s="87">
        <v>4.2</v>
      </c>
      <c r="F1637" s="103">
        <v>315</v>
      </c>
      <c r="G1637" s="5"/>
    </row>
    <row r="1638" spans="1:7" ht="14.1" customHeight="1" x14ac:dyDescent="0.25">
      <c r="A1638" s="117">
        <v>41121806</v>
      </c>
      <c r="B1638" s="86" t="s">
        <v>3765</v>
      </c>
      <c r="C1638" s="119" t="s">
        <v>5199</v>
      </c>
      <c r="D1638" s="103" t="s">
        <v>18912</v>
      </c>
      <c r="E1638" s="103" t="s">
        <v>18937</v>
      </c>
      <c r="F1638" s="112">
        <v>1250</v>
      </c>
      <c r="G1638" s="5"/>
    </row>
    <row r="1639" spans="1:7" ht="14.1" customHeight="1" x14ac:dyDescent="0.25">
      <c r="A1639" s="117">
        <v>41121806</v>
      </c>
      <c r="B1639" s="86" t="s">
        <v>3765</v>
      </c>
      <c r="C1639" s="119" t="s">
        <v>5199</v>
      </c>
      <c r="D1639" s="103" t="s">
        <v>18915</v>
      </c>
      <c r="E1639" s="103" t="s">
        <v>18938</v>
      </c>
      <c r="F1639" s="112">
        <v>28000</v>
      </c>
      <c r="G1639" s="5"/>
    </row>
    <row r="1640" spans="1:7" ht="14.1" customHeight="1" x14ac:dyDescent="0.25">
      <c r="A1640" s="117">
        <v>41121806</v>
      </c>
      <c r="B1640" s="86" t="s">
        <v>3765</v>
      </c>
      <c r="C1640" s="119" t="s">
        <v>5199</v>
      </c>
      <c r="D1640" s="103" t="s">
        <v>18912</v>
      </c>
      <c r="E1640" s="103" t="s">
        <v>18939</v>
      </c>
      <c r="F1640" s="112">
        <v>5500</v>
      </c>
      <c r="G1640" s="5"/>
    </row>
    <row r="1641" spans="1:7" ht="14.1" customHeight="1" x14ac:dyDescent="0.25">
      <c r="A1641" s="117">
        <v>41121806</v>
      </c>
      <c r="B1641" s="86" t="s">
        <v>3765</v>
      </c>
      <c r="C1641" s="119" t="s">
        <v>5199</v>
      </c>
      <c r="D1641" s="103" t="s">
        <v>18913</v>
      </c>
      <c r="E1641" s="103" t="s">
        <v>18938</v>
      </c>
      <c r="F1641" s="112">
        <v>4200</v>
      </c>
      <c r="G1641" s="5"/>
    </row>
    <row r="1642" spans="1:7" ht="14.1" customHeight="1" x14ac:dyDescent="0.25">
      <c r="A1642" s="117">
        <v>41121806</v>
      </c>
      <c r="B1642" s="86" t="s">
        <v>3765</v>
      </c>
      <c r="C1642" s="119" t="s">
        <v>5199</v>
      </c>
      <c r="D1642" s="103" t="s">
        <v>18913</v>
      </c>
      <c r="E1642" s="103" t="s">
        <v>18938</v>
      </c>
      <c r="F1642" s="112">
        <v>4200</v>
      </c>
      <c r="G1642" s="5"/>
    </row>
    <row r="1643" spans="1:7" ht="14.1" customHeight="1" x14ac:dyDescent="0.25">
      <c r="A1643" s="93">
        <v>41106212</v>
      </c>
      <c r="B1643" s="86" t="s">
        <v>4800</v>
      </c>
      <c r="C1643" s="87" t="s">
        <v>1449</v>
      </c>
      <c r="D1643" s="87">
        <v>75</v>
      </c>
      <c r="E1643" s="87">
        <v>99.75</v>
      </c>
      <c r="F1643" s="103">
        <v>7481.25</v>
      </c>
      <c r="G1643" s="5"/>
    </row>
    <row r="1644" spans="1:7" ht="14.1" customHeight="1" x14ac:dyDescent="0.25">
      <c r="A1644" s="93">
        <v>41106313</v>
      </c>
      <c r="B1644" s="86" t="s">
        <v>12905</v>
      </c>
      <c r="C1644" s="87" t="s">
        <v>1449</v>
      </c>
      <c r="D1644" s="87">
        <v>1</v>
      </c>
      <c r="E1644" s="87">
        <v>315000</v>
      </c>
      <c r="F1644" s="103">
        <v>315000</v>
      </c>
      <c r="G1644" s="5"/>
    </row>
    <row r="1645" spans="1:7" ht="14.1" customHeight="1" x14ac:dyDescent="0.25">
      <c r="A1645" s="93">
        <v>41106313</v>
      </c>
      <c r="B1645" s="86" t="s">
        <v>12905</v>
      </c>
      <c r="C1645" s="87" t="s">
        <v>1449</v>
      </c>
      <c r="D1645" s="87">
        <v>20</v>
      </c>
      <c r="E1645" s="87">
        <v>1883.7</v>
      </c>
      <c r="F1645" s="103">
        <v>37674</v>
      </c>
      <c r="G1645" s="5"/>
    </row>
    <row r="1646" spans="1:7" ht="14.1" customHeight="1" x14ac:dyDescent="0.25">
      <c r="A1646" s="93">
        <v>41106313</v>
      </c>
      <c r="B1646" s="86" t="s">
        <v>12905</v>
      </c>
      <c r="C1646" s="87" t="s">
        <v>1449</v>
      </c>
      <c r="D1646" s="87">
        <v>8</v>
      </c>
      <c r="E1646" s="87">
        <v>67.2</v>
      </c>
      <c r="F1646" s="103">
        <v>537.6</v>
      </c>
      <c r="G1646" s="5"/>
    </row>
    <row r="1647" spans="1:7" ht="14.1" customHeight="1" x14ac:dyDescent="0.25">
      <c r="A1647" s="93">
        <v>41106302</v>
      </c>
      <c r="B1647" s="86" t="s">
        <v>15240</v>
      </c>
      <c r="C1647" s="87" t="s">
        <v>1449</v>
      </c>
      <c r="D1647" s="87">
        <v>8</v>
      </c>
      <c r="E1647" s="87">
        <v>3091.2</v>
      </c>
      <c r="F1647" s="103">
        <v>24729.599999999999</v>
      </c>
      <c r="G1647" s="5"/>
    </row>
    <row r="1648" spans="1:7" ht="14.1" customHeight="1" x14ac:dyDescent="0.25">
      <c r="A1648" s="93">
        <v>41106302</v>
      </c>
      <c r="B1648" s="86" t="s">
        <v>15240</v>
      </c>
      <c r="C1648" s="87" t="s">
        <v>1449</v>
      </c>
      <c r="D1648" s="87">
        <v>3</v>
      </c>
      <c r="E1648" s="87">
        <v>5844.3</v>
      </c>
      <c r="F1648" s="103">
        <v>17532.900000000001</v>
      </c>
      <c r="G1648" s="5"/>
    </row>
    <row r="1649" spans="1:7" ht="14.1" customHeight="1" x14ac:dyDescent="0.25">
      <c r="A1649" s="93">
        <v>12161503</v>
      </c>
      <c r="B1649" s="86" t="s">
        <v>9490</v>
      </c>
      <c r="C1649" s="87" t="s">
        <v>1449</v>
      </c>
      <c r="D1649" s="87">
        <v>80</v>
      </c>
      <c r="E1649" s="87">
        <v>399</v>
      </c>
      <c r="F1649" s="103">
        <v>31920</v>
      </c>
      <c r="G1649" s="5"/>
    </row>
    <row r="1650" spans="1:7" ht="14.1" customHeight="1" x14ac:dyDescent="0.25">
      <c r="A1650" s="117">
        <v>12161503</v>
      </c>
      <c r="B1650" s="86" t="s">
        <v>9490</v>
      </c>
      <c r="C1650" s="119" t="s">
        <v>4293</v>
      </c>
      <c r="D1650" s="103" t="s">
        <v>18912</v>
      </c>
      <c r="E1650" s="103" t="s">
        <v>18870</v>
      </c>
      <c r="F1650" s="112">
        <v>7050</v>
      </c>
      <c r="G1650" s="5"/>
    </row>
    <row r="1651" spans="1:7" ht="14.1" customHeight="1" x14ac:dyDescent="0.25">
      <c r="A1651" s="117">
        <v>12161503</v>
      </c>
      <c r="B1651" s="86" t="s">
        <v>9490</v>
      </c>
      <c r="C1651" s="119" t="s">
        <v>4293</v>
      </c>
      <c r="D1651" s="103" t="s">
        <v>18912</v>
      </c>
      <c r="E1651" s="103" t="s">
        <v>18871</v>
      </c>
      <c r="F1651" s="112">
        <v>6700</v>
      </c>
      <c r="G1651" s="5"/>
    </row>
    <row r="1652" spans="1:7" ht="14.1" customHeight="1" x14ac:dyDescent="0.25">
      <c r="A1652" s="117">
        <v>12161503</v>
      </c>
      <c r="B1652" s="86" t="s">
        <v>9490</v>
      </c>
      <c r="C1652" s="119" t="s">
        <v>4293</v>
      </c>
      <c r="D1652" s="103" t="s">
        <v>18912</v>
      </c>
      <c r="E1652" s="103" t="s">
        <v>18872</v>
      </c>
      <c r="F1652" s="112">
        <v>34750</v>
      </c>
      <c r="G1652" s="5"/>
    </row>
    <row r="1653" spans="1:7" ht="14.1" customHeight="1" x14ac:dyDescent="0.25">
      <c r="A1653" s="117">
        <v>12161503</v>
      </c>
      <c r="B1653" s="86" t="s">
        <v>9490</v>
      </c>
      <c r="C1653" s="119" t="s">
        <v>4293</v>
      </c>
      <c r="D1653" s="103" t="s">
        <v>18912</v>
      </c>
      <c r="E1653" s="103" t="s">
        <v>18873</v>
      </c>
      <c r="F1653" s="112" t="s">
        <v>18954</v>
      </c>
      <c r="G1653" s="5"/>
    </row>
    <row r="1654" spans="1:7" ht="14.1" customHeight="1" x14ac:dyDescent="0.25">
      <c r="A1654" s="117">
        <v>12161503</v>
      </c>
      <c r="B1654" s="86" t="s">
        <v>9490</v>
      </c>
      <c r="C1654" s="119" t="s">
        <v>4293</v>
      </c>
      <c r="D1654" s="103" t="s">
        <v>18912</v>
      </c>
      <c r="E1654" s="103" t="s">
        <v>18873</v>
      </c>
      <c r="F1654" s="112" t="s">
        <v>18954</v>
      </c>
      <c r="G1654" s="5"/>
    </row>
    <row r="1655" spans="1:7" ht="14.1" customHeight="1" x14ac:dyDescent="0.25">
      <c r="A1655" s="117">
        <v>12161503</v>
      </c>
      <c r="B1655" s="86" t="s">
        <v>9490</v>
      </c>
      <c r="C1655" s="119" t="s">
        <v>4293</v>
      </c>
      <c r="D1655" s="103" t="s">
        <v>18912</v>
      </c>
      <c r="E1655" s="103" t="s">
        <v>18874</v>
      </c>
      <c r="F1655" s="112">
        <v>62720</v>
      </c>
      <c r="G1655" s="5"/>
    </row>
    <row r="1656" spans="1:7" ht="14.1" customHeight="1" x14ac:dyDescent="0.25">
      <c r="A1656" s="117">
        <v>12161503</v>
      </c>
      <c r="B1656" s="86" t="s">
        <v>9490</v>
      </c>
      <c r="C1656" s="119" t="s">
        <v>4293</v>
      </c>
      <c r="D1656" s="103" t="s">
        <v>18913</v>
      </c>
      <c r="E1656" s="103" t="s">
        <v>18875</v>
      </c>
      <c r="F1656" s="112">
        <v>25077</v>
      </c>
      <c r="G1656" s="5"/>
    </row>
    <row r="1657" spans="1:7" ht="14.1" customHeight="1" x14ac:dyDescent="0.25">
      <c r="A1657" s="117">
        <v>12161503</v>
      </c>
      <c r="B1657" s="86" t="s">
        <v>9490</v>
      </c>
      <c r="C1657" s="119" t="s">
        <v>4293</v>
      </c>
      <c r="D1657" s="103" t="s">
        <v>18912</v>
      </c>
      <c r="E1657" s="103" t="s">
        <v>18876</v>
      </c>
      <c r="F1657" s="112" t="s">
        <v>18921</v>
      </c>
      <c r="G1657" s="5"/>
    </row>
    <row r="1658" spans="1:7" ht="14.1" customHeight="1" x14ac:dyDescent="0.25">
      <c r="A1658" s="117">
        <v>12161503</v>
      </c>
      <c r="B1658" s="86" t="s">
        <v>9490</v>
      </c>
      <c r="C1658" s="119" t="s">
        <v>4293</v>
      </c>
      <c r="D1658" s="103" t="s">
        <v>18912</v>
      </c>
      <c r="E1658" s="103" t="s">
        <v>18877</v>
      </c>
      <c r="F1658" s="112" t="s">
        <v>18955</v>
      </c>
      <c r="G1658" s="5"/>
    </row>
    <row r="1659" spans="1:7" ht="14.1" customHeight="1" x14ac:dyDescent="0.25">
      <c r="A1659" s="117">
        <v>12161503</v>
      </c>
      <c r="B1659" s="86" t="s">
        <v>9490</v>
      </c>
      <c r="C1659" s="119" t="s">
        <v>4293</v>
      </c>
      <c r="D1659" s="103" t="s">
        <v>18912</v>
      </c>
      <c r="E1659" s="103" t="s">
        <v>18878</v>
      </c>
      <c r="F1659" s="112">
        <v>192600</v>
      </c>
      <c r="G1659" s="5"/>
    </row>
    <row r="1660" spans="1:7" ht="14.1" customHeight="1" x14ac:dyDescent="0.25">
      <c r="A1660" s="117">
        <v>12161503</v>
      </c>
      <c r="B1660" s="86" t="s">
        <v>9490</v>
      </c>
      <c r="C1660" s="119" t="s">
        <v>4293</v>
      </c>
      <c r="D1660" s="103" t="s">
        <v>18913</v>
      </c>
      <c r="E1660" s="103" t="s">
        <v>18879</v>
      </c>
      <c r="F1660" s="112">
        <v>14520</v>
      </c>
      <c r="G1660" s="5"/>
    </row>
    <row r="1661" spans="1:7" ht="14.1" customHeight="1" x14ac:dyDescent="0.25">
      <c r="A1661" s="117">
        <v>12161503</v>
      </c>
      <c r="B1661" s="86" t="s">
        <v>9490</v>
      </c>
      <c r="C1661" s="119" t="s">
        <v>4293</v>
      </c>
      <c r="D1661" s="103" t="s">
        <v>18913</v>
      </c>
      <c r="E1661" s="103" t="s">
        <v>18879</v>
      </c>
      <c r="F1661" s="112">
        <v>14520</v>
      </c>
      <c r="G1661" s="5"/>
    </row>
    <row r="1662" spans="1:7" ht="14.1" customHeight="1" x14ac:dyDescent="0.25">
      <c r="A1662" s="117">
        <v>12161503</v>
      </c>
      <c r="B1662" s="86" t="s">
        <v>9490</v>
      </c>
      <c r="C1662" s="119" t="s">
        <v>4293</v>
      </c>
      <c r="D1662" s="103" t="s">
        <v>18913</v>
      </c>
      <c r="E1662" s="103" t="s">
        <v>18880</v>
      </c>
      <c r="F1662" s="112" t="s">
        <v>18920</v>
      </c>
      <c r="G1662" s="5"/>
    </row>
    <row r="1663" spans="1:7" ht="14.1" customHeight="1" x14ac:dyDescent="0.25">
      <c r="A1663" s="117">
        <v>12161503</v>
      </c>
      <c r="B1663" s="86" t="s">
        <v>9490</v>
      </c>
      <c r="C1663" s="119" t="s">
        <v>4293</v>
      </c>
      <c r="D1663" s="103" t="s">
        <v>18913</v>
      </c>
      <c r="E1663" s="103" t="s">
        <v>18881</v>
      </c>
      <c r="F1663" s="112">
        <v>18036</v>
      </c>
      <c r="G1663" s="5"/>
    </row>
    <row r="1664" spans="1:7" ht="14.1" customHeight="1" x14ac:dyDescent="0.25">
      <c r="A1664" s="117">
        <v>12161503</v>
      </c>
      <c r="B1664" s="86" t="s">
        <v>9490</v>
      </c>
      <c r="C1664" s="119" t="s">
        <v>4293</v>
      </c>
      <c r="D1664" s="103" t="s">
        <v>18913</v>
      </c>
      <c r="E1664" s="103" t="s">
        <v>18881</v>
      </c>
      <c r="F1664" s="112">
        <v>18036</v>
      </c>
      <c r="G1664" s="5"/>
    </row>
    <row r="1665" spans="1:7" ht="14.1" customHeight="1" x14ac:dyDescent="0.25">
      <c r="A1665" s="117">
        <v>12161503</v>
      </c>
      <c r="B1665" s="86" t="s">
        <v>9490</v>
      </c>
      <c r="C1665" s="119" t="s">
        <v>4293</v>
      </c>
      <c r="D1665" s="103" t="s">
        <v>18914</v>
      </c>
      <c r="E1665" s="103" t="s">
        <v>18882</v>
      </c>
      <c r="F1665" s="112">
        <v>17884</v>
      </c>
      <c r="G1665" s="5"/>
    </row>
    <row r="1666" spans="1:7" ht="14.1" customHeight="1" x14ac:dyDescent="0.25">
      <c r="A1666" s="117">
        <v>12161503</v>
      </c>
      <c r="B1666" s="86" t="s">
        <v>9490</v>
      </c>
      <c r="C1666" s="119" t="s">
        <v>4293</v>
      </c>
      <c r="D1666" s="103" t="s">
        <v>18912</v>
      </c>
      <c r="E1666" s="103" t="s">
        <v>18883</v>
      </c>
      <c r="F1666" s="112">
        <v>25200</v>
      </c>
      <c r="G1666" s="5"/>
    </row>
    <row r="1667" spans="1:7" ht="14.1" customHeight="1" x14ac:dyDescent="0.25">
      <c r="A1667" s="117">
        <v>12161503</v>
      </c>
      <c r="B1667" s="86" t="s">
        <v>9490</v>
      </c>
      <c r="C1667" s="119" t="s">
        <v>4293</v>
      </c>
      <c r="D1667" s="103" t="s">
        <v>18913</v>
      </c>
      <c r="E1667" s="103" t="s">
        <v>18884</v>
      </c>
      <c r="F1667" s="112">
        <v>4704</v>
      </c>
      <c r="G1667" s="5"/>
    </row>
    <row r="1668" spans="1:7" ht="14.1" customHeight="1" x14ac:dyDescent="0.25">
      <c r="A1668" s="117">
        <v>12161503</v>
      </c>
      <c r="B1668" s="86" t="s">
        <v>9490</v>
      </c>
      <c r="C1668" s="119" t="s">
        <v>4293</v>
      </c>
      <c r="D1668" s="103" t="s">
        <v>18913</v>
      </c>
      <c r="E1668" s="103" t="s">
        <v>18885</v>
      </c>
      <c r="F1668" s="112">
        <v>3747</v>
      </c>
      <c r="G1668" s="5"/>
    </row>
    <row r="1669" spans="1:7" ht="14.1" customHeight="1" x14ac:dyDescent="0.25">
      <c r="A1669" s="117">
        <v>12161503</v>
      </c>
      <c r="B1669" s="86" t="s">
        <v>9490</v>
      </c>
      <c r="C1669" s="119" t="s">
        <v>4293</v>
      </c>
      <c r="D1669" s="103" t="s">
        <v>18913</v>
      </c>
      <c r="E1669" s="103" t="s">
        <v>18886</v>
      </c>
      <c r="F1669" s="112">
        <v>32850</v>
      </c>
      <c r="G1669" s="5"/>
    </row>
    <row r="1670" spans="1:7" ht="14.1" customHeight="1" x14ac:dyDescent="0.25">
      <c r="A1670" s="117">
        <v>12161503</v>
      </c>
      <c r="B1670" s="86" t="s">
        <v>9490</v>
      </c>
      <c r="C1670" s="119" t="s">
        <v>4293</v>
      </c>
      <c r="D1670" s="103" t="s">
        <v>18914</v>
      </c>
      <c r="E1670" s="103" t="s">
        <v>18887</v>
      </c>
      <c r="F1670" s="112">
        <v>92000</v>
      </c>
      <c r="G1670" s="5"/>
    </row>
    <row r="1671" spans="1:7" ht="14.1" customHeight="1" x14ac:dyDescent="0.25">
      <c r="A1671" s="117">
        <v>12161503</v>
      </c>
      <c r="B1671" s="86" t="s">
        <v>9490</v>
      </c>
      <c r="C1671" s="119" t="s">
        <v>4293</v>
      </c>
      <c r="D1671" s="103" t="s">
        <v>18913</v>
      </c>
      <c r="E1671" s="103" t="s">
        <v>18888</v>
      </c>
      <c r="F1671" s="112" t="s">
        <v>18923</v>
      </c>
      <c r="G1671" s="5"/>
    </row>
    <row r="1672" spans="1:7" ht="14.1" customHeight="1" x14ac:dyDescent="0.25">
      <c r="A1672" s="117">
        <v>12161503</v>
      </c>
      <c r="B1672" s="86" t="s">
        <v>9490</v>
      </c>
      <c r="C1672" s="119" t="s">
        <v>4293</v>
      </c>
      <c r="D1672" s="103" t="s">
        <v>18913</v>
      </c>
      <c r="E1672" s="103" t="s">
        <v>18889</v>
      </c>
      <c r="F1672" s="112" t="s">
        <v>18924</v>
      </c>
      <c r="G1672" s="5"/>
    </row>
    <row r="1673" spans="1:7" ht="14.1" customHeight="1" x14ac:dyDescent="0.25">
      <c r="A1673" s="117">
        <v>12161503</v>
      </c>
      <c r="B1673" s="86" t="s">
        <v>9490</v>
      </c>
      <c r="C1673" s="119" t="s">
        <v>4293</v>
      </c>
      <c r="D1673" s="103" t="s">
        <v>18913</v>
      </c>
      <c r="E1673" s="103" t="s">
        <v>18890</v>
      </c>
      <c r="F1673" s="112">
        <v>29100</v>
      </c>
      <c r="G1673" s="5"/>
    </row>
    <row r="1674" spans="1:7" ht="14.1" customHeight="1" x14ac:dyDescent="0.25">
      <c r="A1674" s="117">
        <v>12161503</v>
      </c>
      <c r="B1674" s="86" t="s">
        <v>9490</v>
      </c>
      <c r="C1674" s="119" t="s">
        <v>4293</v>
      </c>
      <c r="D1674" s="103" t="s">
        <v>18913</v>
      </c>
      <c r="E1674" s="103" t="s">
        <v>18891</v>
      </c>
      <c r="F1674" s="112">
        <v>3549</v>
      </c>
      <c r="G1674" s="5"/>
    </row>
    <row r="1675" spans="1:7" ht="14.1" customHeight="1" x14ac:dyDescent="0.25">
      <c r="A1675" s="117">
        <v>12161503</v>
      </c>
      <c r="B1675" s="86" t="s">
        <v>9490</v>
      </c>
      <c r="C1675" s="119" t="s">
        <v>4293</v>
      </c>
      <c r="D1675" s="103" t="s">
        <v>18912</v>
      </c>
      <c r="E1675" s="103" t="s">
        <v>18892</v>
      </c>
      <c r="F1675" s="112">
        <v>18240</v>
      </c>
      <c r="G1675" s="5"/>
    </row>
    <row r="1676" spans="1:7" ht="14.1" customHeight="1" x14ac:dyDescent="0.25">
      <c r="A1676" s="117">
        <v>12161503</v>
      </c>
      <c r="B1676" s="86" t="s">
        <v>9490</v>
      </c>
      <c r="C1676" s="119" t="s">
        <v>4293</v>
      </c>
      <c r="D1676" s="103" t="s">
        <v>18915</v>
      </c>
      <c r="E1676" s="103" t="s">
        <v>18893</v>
      </c>
      <c r="F1676" s="112">
        <v>59800</v>
      </c>
      <c r="G1676" s="5"/>
    </row>
    <row r="1677" spans="1:7" ht="14.1" customHeight="1" x14ac:dyDescent="0.25">
      <c r="A1677" s="117">
        <v>12161503</v>
      </c>
      <c r="B1677" s="86" t="s">
        <v>9490</v>
      </c>
      <c r="C1677" s="119" t="s">
        <v>4293</v>
      </c>
      <c r="D1677" s="103" t="s">
        <v>18916</v>
      </c>
      <c r="E1677" s="103" t="s">
        <v>18894</v>
      </c>
      <c r="F1677" s="112">
        <v>75000</v>
      </c>
      <c r="G1677" s="5"/>
    </row>
    <row r="1678" spans="1:7" ht="14.1" customHeight="1" x14ac:dyDescent="0.25">
      <c r="A1678" s="117">
        <v>12161503</v>
      </c>
      <c r="B1678" s="86" t="s">
        <v>9490</v>
      </c>
      <c r="C1678" s="119" t="s">
        <v>4293</v>
      </c>
      <c r="D1678" s="103" t="s">
        <v>18917</v>
      </c>
      <c r="E1678" s="103" t="s">
        <v>18895</v>
      </c>
      <c r="F1678" s="112">
        <v>87500</v>
      </c>
      <c r="G1678" s="5"/>
    </row>
    <row r="1679" spans="1:7" ht="14.1" customHeight="1" x14ac:dyDescent="0.25">
      <c r="A1679" s="93">
        <v>42141903</v>
      </c>
      <c r="B1679" s="86" t="s">
        <v>13352</v>
      </c>
      <c r="C1679" s="87" t="s">
        <v>1449</v>
      </c>
      <c r="D1679" s="87">
        <v>400</v>
      </c>
      <c r="E1679" s="87">
        <v>84</v>
      </c>
      <c r="F1679" s="103">
        <v>33600</v>
      </c>
      <c r="G1679" s="5"/>
    </row>
    <row r="1680" spans="1:7" ht="14.1" customHeight="1" x14ac:dyDescent="0.25">
      <c r="A1680" s="93">
        <v>42141903</v>
      </c>
      <c r="B1680" s="86" t="s">
        <v>13352</v>
      </c>
      <c r="C1680" s="87" t="s">
        <v>1449</v>
      </c>
      <c r="D1680" s="87">
        <v>75</v>
      </c>
      <c r="E1680" s="87">
        <v>756</v>
      </c>
      <c r="F1680" s="103">
        <v>56700</v>
      </c>
      <c r="G1680" s="5"/>
    </row>
    <row r="1681" spans="1:7" ht="14.1" customHeight="1" x14ac:dyDescent="0.25">
      <c r="A1681" s="93">
        <v>41116126</v>
      </c>
      <c r="B1681" s="86" t="s">
        <v>14405</v>
      </c>
      <c r="C1681" s="87" t="s">
        <v>1449</v>
      </c>
      <c r="D1681" s="87">
        <v>2</v>
      </c>
      <c r="E1681" s="87">
        <v>8400</v>
      </c>
      <c r="F1681" s="103">
        <v>16800</v>
      </c>
      <c r="G1681" s="5"/>
    </row>
    <row r="1682" spans="1:7" ht="14.1" customHeight="1" x14ac:dyDescent="0.25">
      <c r="A1682" s="93">
        <v>41116126</v>
      </c>
      <c r="B1682" s="86" t="s">
        <v>14405</v>
      </c>
      <c r="C1682" s="87" t="s">
        <v>1449</v>
      </c>
      <c r="D1682" s="87">
        <v>1</v>
      </c>
      <c r="E1682" s="87">
        <v>12744.9</v>
      </c>
      <c r="F1682" s="103">
        <v>12744.9</v>
      </c>
      <c r="G1682" s="5"/>
    </row>
    <row r="1683" spans="1:7" ht="14.1" customHeight="1" x14ac:dyDescent="0.25">
      <c r="A1683" s="117">
        <v>41116126</v>
      </c>
      <c r="B1683" s="86" t="s">
        <v>14405</v>
      </c>
      <c r="C1683" s="119" t="s">
        <v>5199</v>
      </c>
      <c r="D1683" s="103" t="s">
        <v>18925</v>
      </c>
      <c r="E1683" s="103" t="s">
        <v>18896</v>
      </c>
      <c r="F1683" s="103" t="s">
        <v>18896</v>
      </c>
      <c r="G1683" s="5"/>
    </row>
    <row r="1684" spans="1:7" ht="14.1" customHeight="1" x14ac:dyDescent="0.25">
      <c r="A1684" s="117">
        <v>41116126</v>
      </c>
      <c r="B1684" s="86" t="s">
        <v>14405</v>
      </c>
      <c r="C1684" s="119" t="s">
        <v>4293</v>
      </c>
      <c r="D1684" s="103" t="s">
        <v>18909</v>
      </c>
      <c r="E1684" s="103" t="s">
        <v>18897</v>
      </c>
      <c r="F1684" s="112">
        <v>31600</v>
      </c>
      <c r="G1684" s="5"/>
    </row>
    <row r="1685" spans="1:7" ht="14.1" customHeight="1" x14ac:dyDescent="0.25">
      <c r="A1685" s="93">
        <v>41116129</v>
      </c>
      <c r="B1685" s="86" t="s">
        <v>9192</v>
      </c>
      <c r="C1685" s="119" t="s">
        <v>4293</v>
      </c>
      <c r="D1685" s="87">
        <v>8</v>
      </c>
      <c r="E1685" s="87">
        <v>735</v>
      </c>
      <c r="F1685" s="103">
        <f t="shared" ref="F1685:F1690" si="553">+D1685*E1685</f>
        <v>5880</v>
      </c>
      <c r="G1685" s="5"/>
    </row>
    <row r="1686" spans="1:7" ht="14.1" customHeight="1" x14ac:dyDescent="0.25">
      <c r="A1686" s="93">
        <v>41116129</v>
      </c>
      <c r="B1686" s="86" t="s">
        <v>9192</v>
      </c>
      <c r="C1686" s="119" t="s">
        <v>4293</v>
      </c>
      <c r="D1686" s="87">
        <v>8</v>
      </c>
      <c r="E1686" s="87">
        <v>840</v>
      </c>
      <c r="F1686" s="103">
        <f t="shared" si="553"/>
        <v>6720</v>
      </c>
      <c r="G1686" s="5"/>
    </row>
    <row r="1687" spans="1:7" ht="14.1" customHeight="1" x14ac:dyDescent="0.25">
      <c r="A1687" s="93">
        <v>41116129</v>
      </c>
      <c r="B1687" s="86" t="s">
        <v>9192</v>
      </c>
      <c r="C1687" s="119" t="s">
        <v>4293</v>
      </c>
      <c r="D1687" s="87">
        <v>1</v>
      </c>
      <c r="E1687" s="87">
        <v>840</v>
      </c>
      <c r="F1687" s="103">
        <f t="shared" si="553"/>
        <v>840</v>
      </c>
      <c r="G1687" s="5"/>
    </row>
    <row r="1688" spans="1:7" ht="14.1" customHeight="1" x14ac:dyDescent="0.25">
      <c r="A1688" s="93">
        <v>41116129</v>
      </c>
      <c r="B1688" s="86" t="s">
        <v>9192</v>
      </c>
      <c r="C1688" s="119" t="s">
        <v>4293</v>
      </c>
      <c r="D1688" s="87">
        <v>1</v>
      </c>
      <c r="E1688" s="87">
        <v>945</v>
      </c>
      <c r="F1688" s="103">
        <f t="shared" si="553"/>
        <v>945</v>
      </c>
      <c r="G1688" s="5"/>
    </row>
    <row r="1689" spans="1:7" ht="14.1" customHeight="1" x14ac:dyDescent="0.25">
      <c r="A1689" s="93">
        <v>41116129</v>
      </c>
      <c r="B1689" s="86" t="s">
        <v>9192</v>
      </c>
      <c r="C1689" s="119" t="s">
        <v>4293</v>
      </c>
      <c r="D1689" s="87">
        <v>1</v>
      </c>
      <c r="E1689" s="87">
        <v>840</v>
      </c>
      <c r="F1689" s="103">
        <f t="shared" si="553"/>
        <v>840</v>
      </c>
      <c r="G1689" s="5"/>
    </row>
    <row r="1690" spans="1:7" ht="14.1" customHeight="1" x14ac:dyDescent="0.25">
      <c r="A1690" s="93">
        <v>41116129</v>
      </c>
      <c r="B1690" s="86" t="s">
        <v>9192</v>
      </c>
      <c r="C1690" s="119" t="s">
        <v>4293</v>
      </c>
      <c r="D1690" s="87">
        <v>4</v>
      </c>
      <c r="E1690" s="87">
        <v>714</v>
      </c>
      <c r="F1690" s="103">
        <f t="shared" si="553"/>
        <v>2856</v>
      </c>
      <c r="G1690" s="5"/>
    </row>
    <row r="1691" spans="1:7" ht="14.1" customHeight="1" x14ac:dyDescent="0.25">
      <c r="A1691" s="117">
        <v>41116129</v>
      </c>
      <c r="B1691" s="86" t="s">
        <v>9192</v>
      </c>
      <c r="C1691" s="119" t="s">
        <v>4293</v>
      </c>
      <c r="D1691" s="103" t="s">
        <v>18926</v>
      </c>
      <c r="E1691" s="103" t="s">
        <v>18897</v>
      </c>
      <c r="F1691" s="103">
        <v>15800</v>
      </c>
      <c r="G1691" s="5"/>
    </row>
    <row r="1692" spans="1:7" ht="14.1" customHeight="1" x14ac:dyDescent="0.25">
      <c r="A1692" s="117">
        <v>41116129</v>
      </c>
      <c r="B1692" s="86" t="s">
        <v>9192</v>
      </c>
      <c r="C1692" s="119" t="s">
        <v>4293</v>
      </c>
      <c r="D1692" s="103" t="s">
        <v>18927</v>
      </c>
      <c r="E1692" s="103" t="s">
        <v>18898</v>
      </c>
      <c r="F1692" s="103">
        <v>17220</v>
      </c>
      <c r="G1692" s="5"/>
    </row>
    <row r="1693" spans="1:7" ht="14.1" customHeight="1" x14ac:dyDescent="0.25">
      <c r="A1693" s="117">
        <v>41116129</v>
      </c>
      <c r="B1693" s="86" t="s">
        <v>9192</v>
      </c>
      <c r="C1693" s="119" t="s">
        <v>4293</v>
      </c>
      <c r="D1693" s="103" t="s">
        <v>18915</v>
      </c>
      <c r="E1693" s="103" t="s">
        <v>18899</v>
      </c>
      <c r="F1693" s="103">
        <v>16040</v>
      </c>
      <c r="G1693" s="5"/>
    </row>
    <row r="1694" spans="1:7" ht="14.1" customHeight="1" x14ac:dyDescent="0.25">
      <c r="A1694" s="117">
        <v>41116129</v>
      </c>
      <c r="B1694" s="86" t="s">
        <v>9192</v>
      </c>
      <c r="C1694" s="119" t="s">
        <v>4293</v>
      </c>
      <c r="D1694" s="103" t="s">
        <v>18928</v>
      </c>
      <c r="E1694" s="103" t="s">
        <v>18900</v>
      </c>
      <c r="F1694" s="103">
        <v>66000</v>
      </c>
      <c r="G1694" s="5"/>
    </row>
    <row r="1695" spans="1:7" ht="14.1" customHeight="1" x14ac:dyDescent="0.25">
      <c r="A1695" s="117">
        <v>41116129</v>
      </c>
      <c r="B1695" s="86" t="s">
        <v>9192</v>
      </c>
      <c r="C1695" s="119" t="s">
        <v>4293</v>
      </c>
      <c r="D1695" s="103" t="s">
        <v>18928</v>
      </c>
      <c r="E1695" s="103" t="s">
        <v>18901</v>
      </c>
      <c r="F1695" s="103">
        <v>76000</v>
      </c>
      <c r="G1695" s="5"/>
    </row>
    <row r="1696" spans="1:7" ht="14.1" customHeight="1" x14ac:dyDescent="0.25">
      <c r="A1696" s="117">
        <v>41116129</v>
      </c>
      <c r="B1696" s="86" t="s">
        <v>9192</v>
      </c>
      <c r="C1696" s="119" t="s">
        <v>4293</v>
      </c>
      <c r="D1696" s="103" t="s">
        <v>18928</v>
      </c>
      <c r="E1696" s="103" t="s">
        <v>18901</v>
      </c>
      <c r="F1696" s="103">
        <v>76000</v>
      </c>
      <c r="G1696" s="5"/>
    </row>
    <row r="1697" spans="1:7" ht="14.1" customHeight="1" x14ac:dyDescent="0.25">
      <c r="A1697" s="117">
        <v>41116129</v>
      </c>
      <c r="B1697" s="86" t="s">
        <v>9192</v>
      </c>
      <c r="C1697" s="119" t="s">
        <v>4293</v>
      </c>
      <c r="D1697" s="103" t="s">
        <v>18928</v>
      </c>
      <c r="E1697" s="103" t="s">
        <v>18902</v>
      </c>
      <c r="F1697" s="112">
        <v>71000</v>
      </c>
      <c r="G1697" s="5"/>
    </row>
    <row r="1698" spans="1:7" ht="14.1" customHeight="1" x14ac:dyDescent="0.25">
      <c r="A1698" s="117">
        <v>41116129</v>
      </c>
      <c r="B1698" s="86" t="s">
        <v>9192</v>
      </c>
      <c r="C1698" s="119" t="s">
        <v>4293</v>
      </c>
      <c r="D1698" s="103" t="s">
        <v>18929</v>
      </c>
      <c r="E1698" s="103" t="s">
        <v>18903</v>
      </c>
      <c r="F1698" s="112">
        <v>9834</v>
      </c>
      <c r="G1698" s="5"/>
    </row>
    <row r="1699" spans="1:7" ht="14.1" customHeight="1" x14ac:dyDescent="0.25">
      <c r="A1699" s="117">
        <v>41116129</v>
      </c>
      <c r="B1699" s="86" t="s">
        <v>9192</v>
      </c>
      <c r="C1699" s="119" t="s">
        <v>4293</v>
      </c>
      <c r="D1699" s="103" t="s">
        <v>18930</v>
      </c>
      <c r="E1699" s="103" t="s">
        <v>18904</v>
      </c>
      <c r="F1699" s="112">
        <v>53500</v>
      </c>
      <c r="G1699" s="5"/>
    </row>
    <row r="1700" spans="1:7" ht="14.1" customHeight="1" x14ac:dyDescent="0.25">
      <c r="A1700" s="117">
        <v>41116129</v>
      </c>
      <c r="B1700" s="86" t="s">
        <v>9192</v>
      </c>
      <c r="C1700" s="119" t="s">
        <v>4293</v>
      </c>
      <c r="D1700" s="103" t="s">
        <v>18929</v>
      </c>
      <c r="E1700" s="103" t="s">
        <v>18905</v>
      </c>
      <c r="F1700" s="112">
        <v>9492</v>
      </c>
      <c r="G1700" s="5"/>
    </row>
    <row r="1701" spans="1:7" ht="14.1" customHeight="1" x14ac:dyDescent="0.25">
      <c r="A1701" s="117">
        <v>41116129</v>
      </c>
      <c r="B1701" s="86" t="s">
        <v>9192</v>
      </c>
      <c r="C1701" s="119" t="s">
        <v>4293</v>
      </c>
      <c r="D1701" s="103" t="s">
        <v>18931</v>
      </c>
      <c r="E1701" s="103" t="s">
        <v>18906</v>
      </c>
      <c r="F1701" s="112">
        <v>57000</v>
      </c>
      <c r="G1701" s="5"/>
    </row>
    <row r="1702" spans="1:7" ht="14.1" customHeight="1" x14ac:dyDescent="0.25">
      <c r="A1702" s="117">
        <v>41116129</v>
      </c>
      <c r="B1702" s="86" t="s">
        <v>9192</v>
      </c>
      <c r="C1702" s="119" t="s">
        <v>4293</v>
      </c>
      <c r="D1702" s="103" t="s">
        <v>18927</v>
      </c>
      <c r="E1702" s="103" t="s">
        <v>18907</v>
      </c>
      <c r="F1702" s="112">
        <v>40456</v>
      </c>
      <c r="G1702" s="5"/>
    </row>
    <row r="1703" spans="1:7" ht="14.1" customHeight="1" x14ac:dyDescent="0.25">
      <c r="A1703" s="117">
        <v>41116129</v>
      </c>
      <c r="B1703" s="86" t="s">
        <v>9192</v>
      </c>
      <c r="C1703" s="119" t="s">
        <v>4293</v>
      </c>
      <c r="D1703" s="103" t="s">
        <v>18927</v>
      </c>
      <c r="E1703" s="103" t="s">
        <v>18907</v>
      </c>
      <c r="F1703" s="112">
        <v>40456</v>
      </c>
      <c r="G1703" s="5"/>
    </row>
    <row r="1704" spans="1:7" ht="14.1" customHeight="1" x14ac:dyDescent="0.25">
      <c r="A1704" s="93">
        <v>41122101</v>
      </c>
      <c r="B1704" s="86" t="s">
        <v>15175</v>
      </c>
      <c r="C1704" s="87" t="s">
        <v>16987</v>
      </c>
      <c r="D1704" s="87">
        <v>75</v>
      </c>
      <c r="E1704" s="87">
        <v>472.5</v>
      </c>
      <c r="F1704" s="103">
        <v>35437.5</v>
      </c>
      <c r="G1704" s="5"/>
    </row>
    <row r="1705" spans="1:7" ht="14.1" customHeight="1" x14ac:dyDescent="0.25">
      <c r="A1705" s="93">
        <v>42271907</v>
      </c>
      <c r="B1705" s="86" t="s">
        <v>12344</v>
      </c>
      <c r="C1705" s="87" t="s">
        <v>1449</v>
      </c>
      <c r="D1705" s="87">
        <v>2</v>
      </c>
      <c r="E1705" s="87">
        <v>66150</v>
      </c>
      <c r="F1705" s="103">
        <v>132300</v>
      </c>
      <c r="G1705" s="5"/>
    </row>
    <row r="1706" spans="1:7" ht="14.1" customHeight="1" x14ac:dyDescent="0.25">
      <c r="A1706" s="93">
        <v>42271907</v>
      </c>
      <c r="B1706" s="86" t="s">
        <v>12344</v>
      </c>
      <c r="C1706" s="87" t="s">
        <v>1449</v>
      </c>
      <c r="D1706" s="87">
        <v>1</v>
      </c>
      <c r="E1706" s="87">
        <v>262500</v>
      </c>
      <c r="F1706" s="103">
        <v>262500</v>
      </c>
      <c r="G1706" s="5"/>
    </row>
    <row r="1707" spans="1:7" ht="14.1" customHeight="1" x14ac:dyDescent="0.25">
      <c r="A1707" s="93">
        <v>41116105</v>
      </c>
      <c r="B1707" s="86" t="s">
        <v>4296</v>
      </c>
      <c r="C1707" s="87" t="s">
        <v>10021</v>
      </c>
      <c r="D1707" s="87">
        <v>2</v>
      </c>
      <c r="E1707" s="87">
        <v>315</v>
      </c>
      <c r="F1707" s="103">
        <v>630</v>
      </c>
      <c r="G1707" s="5"/>
    </row>
    <row r="1708" spans="1:7" ht="14.1" customHeight="1" x14ac:dyDescent="0.25">
      <c r="A1708" s="93">
        <v>41116105</v>
      </c>
      <c r="B1708" s="86" t="s">
        <v>4296</v>
      </c>
      <c r="C1708" s="87" t="s">
        <v>10021</v>
      </c>
      <c r="D1708" s="87">
        <v>1</v>
      </c>
      <c r="E1708" s="87">
        <v>315</v>
      </c>
      <c r="F1708" s="103">
        <v>315</v>
      </c>
      <c r="G1708" s="5"/>
    </row>
    <row r="1709" spans="1:7" ht="14.1" customHeight="1" x14ac:dyDescent="0.25">
      <c r="A1709" s="93">
        <v>41116105</v>
      </c>
      <c r="B1709" s="86" t="s">
        <v>4296</v>
      </c>
      <c r="C1709" s="87" t="s">
        <v>1449</v>
      </c>
      <c r="D1709" s="87">
        <v>75</v>
      </c>
      <c r="E1709" s="87">
        <v>157.5</v>
      </c>
      <c r="F1709" s="103">
        <v>11812.5</v>
      </c>
      <c r="G1709" s="5"/>
    </row>
    <row r="1710" spans="1:7" ht="14.1" customHeight="1" x14ac:dyDescent="0.25">
      <c r="A1710" s="93">
        <v>41116105</v>
      </c>
      <c r="B1710" s="86" t="s">
        <v>4296</v>
      </c>
      <c r="C1710" s="87" t="s">
        <v>1449</v>
      </c>
      <c r="D1710" s="87">
        <v>8</v>
      </c>
      <c r="E1710" s="87">
        <v>178.5</v>
      </c>
      <c r="F1710" s="103">
        <v>1428</v>
      </c>
      <c r="G1710" s="5"/>
    </row>
    <row r="1711" spans="1:7" ht="14.1" customHeight="1" x14ac:dyDescent="0.25">
      <c r="A1711" s="117">
        <v>41116105</v>
      </c>
      <c r="B1711" s="86" t="s">
        <v>4296</v>
      </c>
      <c r="C1711" s="119" t="s">
        <v>4293</v>
      </c>
      <c r="D1711" s="103" t="s">
        <v>18912</v>
      </c>
      <c r="E1711" s="103" t="s">
        <v>18940</v>
      </c>
      <c r="F1711" s="103">
        <v>10625</v>
      </c>
      <c r="G1711" s="5"/>
    </row>
    <row r="1712" spans="1:7" ht="14.1" customHeight="1" x14ac:dyDescent="0.25">
      <c r="A1712" s="117">
        <v>41116105</v>
      </c>
      <c r="B1712" s="86" t="s">
        <v>4296</v>
      </c>
      <c r="C1712" s="119" t="s">
        <v>4293</v>
      </c>
      <c r="D1712" s="103" t="s">
        <v>18913</v>
      </c>
      <c r="E1712" s="103" t="s">
        <v>18894</v>
      </c>
      <c r="F1712" s="103">
        <v>7500</v>
      </c>
      <c r="G1712" s="5"/>
    </row>
    <row r="1713" spans="1:7" ht="14.1" customHeight="1" x14ac:dyDescent="0.25">
      <c r="A1713" s="117">
        <v>41116105</v>
      </c>
      <c r="B1713" s="86" t="s">
        <v>4296</v>
      </c>
      <c r="C1713" s="119" t="s">
        <v>4293</v>
      </c>
      <c r="D1713" s="103" t="s">
        <v>18944</v>
      </c>
      <c r="E1713" s="103" t="s">
        <v>18941</v>
      </c>
      <c r="F1713" s="103">
        <v>56000</v>
      </c>
      <c r="G1713" s="5"/>
    </row>
    <row r="1714" spans="1:7" ht="14.1" customHeight="1" x14ac:dyDescent="0.25">
      <c r="A1714" s="117">
        <v>41116105</v>
      </c>
      <c r="B1714" s="86" t="s">
        <v>4296</v>
      </c>
      <c r="C1714" s="119" t="s">
        <v>4293</v>
      </c>
      <c r="D1714" s="103" t="s">
        <v>18913</v>
      </c>
      <c r="E1714" s="103" t="s">
        <v>18942</v>
      </c>
      <c r="F1714" s="103">
        <v>25200</v>
      </c>
      <c r="G1714" s="5"/>
    </row>
    <row r="1715" spans="1:7" ht="14.1" customHeight="1" x14ac:dyDescent="0.25">
      <c r="A1715" s="117">
        <v>41116105</v>
      </c>
      <c r="B1715" s="86" t="s">
        <v>4296</v>
      </c>
      <c r="C1715" s="119" t="s">
        <v>4293</v>
      </c>
      <c r="D1715" s="103" t="s">
        <v>18913</v>
      </c>
      <c r="E1715" s="103" t="s">
        <v>18942</v>
      </c>
      <c r="F1715" s="103">
        <v>25200</v>
      </c>
      <c r="G1715" s="5"/>
    </row>
    <row r="1716" spans="1:7" ht="14.1" customHeight="1" x14ac:dyDescent="0.25">
      <c r="A1716" s="117">
        <v>41116105</v>
      </c>
      <c r="B1716" s="86" t="s">
        <v>4296</v>
      </c>
      <c r="C1716" s="119" t="s">
        <v>4293</v>
      </c>
      <c r="D1716" s="103" t="s">
        <v>18913</v>
      </c>
      <c r="E1716" s="103" t="s">
        <v>18943</v>
      </c>
      <c r="F1716" s="103">
        <v>37500</v>
      </c>
      <c r="G1716" s="5"/>
    </row>
    <row r="1717" spans="1:7" ht="14.1" customHeight="1" x14ac:dyDescent="0.25">
      <c r="A1717" s="94">
        <v>51241221</v>
      </c>
      <c r="B1717" s="86" t="s">
        <v>12776</v>
      </c>
      <c r="C1717" s="87" t="s">
        <v>1449</v>
      </c>
      <c r="D1717" s="87">
        <v>3</v>
      </c>
      <c r="E1717" s="87">
        <v>1575</v>
      </c>
      <c r="F1717" s="103">
        <v>4725</v>
      </c>
      <c r="G1717" s="5"/>
    </row>
    <row r="1718" spans="1:7" ht="14.1" customHeight="1" x14ac:dyDescent="0.25">
      <c r="A1718" s="93">
        <v>41121703</v>
      </c>
      <c r="B1718" s="86" t="s">
        <v>10677</v>
      </c>
      <c r="C1718" s="87" t="s">
        <v>16987</v>
      </c>
      <c r="D1718" s="87">
        <v>75</v>
      </c>
      <c r="E1718" s="87">
        <v>3.7904999999999998</v>
      </c>
      <c r="F1718" s="103">
        <v>284.28749999999997</v>
      </c>
      <c r="G1718" s="5"/>
    </row>
    <row r="1719" spans="1:7" ht="14.1" customHeight="1" x14ac:dyDescent="0.25">
      <c r="A1719" s="93">
        <v>41121706</v>
      </c>
      <c r="B1719" s="86" t="s">
        <v>1393</v>
      </c>
      <c r="C1719" s="87" t="s">
        <v>1449</v>
      </c>
      <c r="D1719" s="87">
        <v>75</v>
      </c>
      <c r="E1719" s="87">
        <v>47.25</v>
      </c>
      <c r="F1719" s="103">
        <v>3543.75</v>
      </c>
      <c r="G1719" s="5"/>
    </row>
    <row r="1720" spans="1:7" ht="14.1" customHeight="1" x14ac:dyDescent="0.25">
      <c r="A1720" s="93">
        <v>41121706</v>
      </c>
      <c r="B1720" s="86" t="s">
        <v>1393</v>
      </c>
      <c r="C1720" s="87" t="s">
        <v>16987</v>
      </c>
      <c r="D1720" s="87">
        <v>1</v>
      </c>
      <c r="E1720" s="87">
        <v>4725</v>
      </c>
      <c r="F1720" s="103">
        <v>4725</v>
      </c>
      <c r="G1720" s="5"/>
    </row>
    <row r="1721" spans="1:7" ht="14.1" customHeight="1" x14ac:dyDescent="0.25">
      <c r="A1721" s="93">
        <v>41121706</v>
      </c>
      <c r="B1721" s="86" t="s">
        <v>1393</v>
      </c>
      <c r="C1721" s="87" t="s">
        <v>16987</v>
      </c>
      <c r="D1721" s="87">
        <v>5</v>
      </c>
      <c r="E1721" s="87">
        <v>3675</v>
      </c>
      <c r="F1721" s="103">
        <v>18375</v>
      </c>
      <c r="G1721" s="5"/>
    </row>
    <row r="1722" spans="1:7" ht="14.1" customHeight="1" x14ac:dyDescent="0.25">
      <c r="A1722" s="93">
        <v>41121706</v>
      </c>
      <c r="B1722" s="86" t="s">
        <v>1393</v>
      </c>
      <c r="C1722" s="87" t="s">
        <v>16987</v>
      </c>
      <c r="D1722" s="87">
        <v>5</v>
      </c>
      <c r="E1722" s="87">
        <v>4725</v>
      </c>
      <c r="F1722" s="103">
        <v>23625</v>
      </c>
      <c r="G1722" s="5"/>
    </row>
    <row r="1723" spans="1:7" ht="14.1" customHeight="1" x14ac:dyDescent="0.25">
      <c r="A1723" s="93">
        <v>41121706</v>
      </c>
      <c r="B1723" s="86" t="s">
        <v>1393</v>
      </c>
      <c r="C1723" s="87" t="s">
        <v>16987</v>
      </c>
      <c r="D1723" s="87">
        <v>2</v>
      </c>
      <c r="E1723" s="87">
        <v>210</v>
      </c>
      <c r="F1723" s="103">
        <v>420</v>
      </c>
    </row>
    <row r="1724" spans="1:7" ht="14.1" customHeight="1" x14ac:dyDescent="0.25">
      <c r="A1724" s="117">
        <v>41121706</v>
      </c>
      <c r="B1724" s="86" t="s">
        <v>1393</v>
      </c>
      <c r="C1724" s="119" t="s">
        <v>5199</v>
      </c>
      <c r="D1724" s="103" t="s">
        <v>18948</v>
      </c>
      <c r="E1724" s="103" t="s">
        <v>18945</v>
      </c>
      <c r="F1724" s="103">
        <v>8930</v>
      </c>
    </row>
    <row r="1725" spans="1:7" ht="16.5" x14ac:dyDescent="0.25">
      <c r="A1725" s="117">
        <v>41121706</v>
      </c>
      <c r="B1725" s="86" t="s">
        <v>1393</v>
      </c>
      <c r="C1725" s="119" t="s">
        <v>5199</v>
      </c>
      <c r="D1725" s="103" t="s">
        <v>18949</v>
      </c>
      <c r="E1725" s="103" t="s">
        <v>18946</v>
      </c>
      <c r="F1725" s="103">
        <v>90000</v>
      </c>
      <c r="G1725" s="5"/>
    </row>
    <row r="1726" spans="1:7" ht="14.1" customHeight="1" x14ac:dyDescent="0.25">
      <c r="A1726" s="117">
        <v>41121706</v>
      </c>
      <c r="B1726" s="86" t="s">
        <v>1393</v>
      </c>
      <c r="C1726" s="119" t="s">
        <v>5199</v>
      </c>
      <c r="D1726" s="103" t="s">
        <v>18915</v>
      </c>
      <c r="E1726" s="103" t="s">
        <v>18947</v>
      </c>
      <c r="F1726" s="103">
        <v>29840</v>
      </c>
      <c r="G1726" s="5"/>
    </row>
    <row r="1727" spans="1:7" ht="14.1" customHeight="1" x14ac:dyDescent="0.25">
      <c r="A1727" s="117">
        <v>41121706</v>
      </c>
      <c r="B1727" s="86" t="s">
        <v>1393</v>
      </c>
      <c r="C1727" s="119" t="s">
        <v>5199</v>
      </c>
      <c r="D1727" s="103" t="s">
        <v>18915</v>
      </c>
      <c r="E1727" s="103" t="s">
        <v>18947</v>
      </c>
      <c r="F1727" s="103">
        <v>29840</v>
      </c>
      <c r="G1727" s="5"/>
    </row>
    <row r="1728" spans="1:7" ht="14.1" customHeight="1" x14ac:dyDescent="0.25">
      <c r="A1728" s="117">
        <v>41121706</v>
      </c>
      <c r="B1728" s="86" t="s">
        <v>1393</v>
      </c>
      <c r="C1728" s="119" t="s">
        <v>4293</v>
      </c>
      <c r="D1728" s="103" t="s">
        <v>18948</v>
      </c>
      <c r="E1728" s="103" t="s">
        <v>18947</v>
      </c>
      <c r="F1728" s="103">
        <v>14920</v>
      </c>
      <c r="G1728" s="5"/>
    </row>
    <row r="1729" spans="1:7" ht="14.1" customHeight="1" x14ac:dyDescent="0.25">
      <c r="A1729" s="117">
        <v>41121706</v>
      </c>
      <c r="B1729" s="86" t="s">
        <v>1393</v>
      </c>
      <c r="C1729" s="119" t="s">
        <v>4293</v>
      </c>
      <c r="D1729" s="103" t="s">
        <v>18936</v>
      </c>
      <c r="E1729" s="103" t="s">
        <v>18947</v>
      </c>
      <c r="F1729" s="103">
        <v>2984</v>
      </c>
      <c r="G1729" s="5"/>
    </row>
    <row r="1730" spans="1:7" ht="14.1" customHeight="1" x14ac:dyDescent="0.25">
      <c r="A1730" s="93">
        <v>41105108</v>
      </c>
      <c r="B1730" s="86" t="s">
        <v>1284</v>
      </c>
      <c r="C1730" s="87" t="s">
        <v>1449</v>
      </c>
      <c r="D1730" s="87">
        <v>200</v>
      </c>
      <c r="E1730" s="87">
        <v>10.5</v>
      </c>
      <c r="F1730" s="103">
        <f t="shared" ref="F1730" si="554">+D1730*E1730</f>
        <v>2100</v>
      </c>
      <c r="G1730" s="5"/>
    </row>
    <row r="1731" spans="1:7" ht="14.1" customHeight="1" x14ac:dyDescent="0.2">
      <c r="A1731" s="5"/>
      <c r="B1731" s="5"/>
      <c r="C1731" s="5"/>
      <c r="D1731" s="5"/>
      <c r="E1731" s="84" t="s">
        <v>12550</v>
      </c>
      <c r="F1731" s="97">
        <f>SUM(Table31243[MONTO TOTAL ESTIMADO])</f>
        <v>3319629.2974999999</v>
      </c>
      <c r="G1731" s="5"/>
    </row>
    <row r="1732" spans="1:7" ht="14.1" customHeight="1" x14ac:dyDescent="0.2">
      <c r="G1732" s="5"/>
    </row>
    <row r="1733" spans="1:7" ht="14.1" customHeight="1" thickBot="1" x14ac:dyDescent="0.25">
      <c r="G1733" s="5"/>
    </row>
    <row r="1734" spans="1:7" ht="14.1" customHeight="1" thickBot="1" x14ac:dyDescent="0.25">
      <c r="A1734" s="58" t="s">
        <v>16381</v>
      </c>
      <c r="B1734" s="58" t="s">
        <v>161</v>
      </c>
      <c r="C1734" s="58" t="s">
        <v>11724</v>
      </c>
      <c r="D1734" s="58" t="s">
        <v>14377</v>
      </c>
      <c r="E1734" s="58" t="s">
        <v>10962</v>
      </c>
      <c r="F1734" s="58" t="s">
        <v>11095</v>
      </c>
      <c r="G1734" s="5"/>
    </row>
    <row r="1735" spans="1:7" ht="14.1" customHeight="1" thickBot="1" x14ac:dyDescent="0.25">
      <c r="A1735" s="60" t="s">
        <v>18848</v>
      </c>
      <c r="B1735" s="60" t="s">
        <v>18849</v>
      </c>
      <c r="C1735" s="60" t="s">
        <v>17796</v>
      </c>
      <c r="D1735" s="60" t="s">
        <v>17481</v>
      </c>
      <c r="E1735" s="60" t="s">
        <v>18862</v>
      </c>
      <c r="F1735" s="60"/>
      <c r="G1735" s="5"/>
    </row>
    <row r="1736" spans="1:7" ht="14.1" customHeight="1" thickBot="1" x14ac:dyDescent="0.25">
      <c r="A1736" s="142" t="s">
        <v>14827</v>
      </c>
      <c r="B1736" s="61" t="s">
        <v>8529</v>
      </c>
      <c r="C1736" s="70">
        <v>45839</v>
      </c>
      <c r="D1736" s="142" t="s">
        <v>9386</v>
      </c>
      <c r="E1736" s="61" t="s">
        <v>13093</v>
      </c>
      <c r="F1736" s="60"/>
      <c r="G1736" s="5"/>
    </row>
    <row r="1737" spans="1:7" ht="14.1" customHeight="1" thickBot="1" x14ac:dyDescent="0.25">
      <c r="A1737" s="143"/>
      <c r="B1737" s="61" t="s">
        <v>1787</v>
      </c>
      <c r="C1737" s="59">
        <f>IF(C1736="","",IF(AND(MONTH(C1736)&gt;=1,MONTH(C1736)&lt;=3),1,IF(AND(MONTH(C1736)&gt;=4,MONTH(C1736)&lt;=6),2,IF(AND(MONTH(C1736)&gt;=7,MONTH(C1736)&lt;=9),3,4))))</f>
        <v>3</v>
      </c>
      <c r="D1737" s="143"/>
      <c r="E1737" s="61" t="s">
        <v>2418</v>
      </c>
      <c r="F1737" s="60"/>
      <c r="G1737" s="5"/>
    </row>
    <row r="1738" spans="1:7" ht="14.1" customHeight="1" thickBot="1" x14ac:dyDescent="0.3">
      <c r="A1738" s="143"/>
      <c r="B1738" s="61" t="s">
        <v>12942</v>
      </c>
      <c r="C1738" s="70">
        <v>45846</v>
      </c>
      <c r="D1738" s="143"/>
      <c r="E1738" s="61" t="s">
        <v>3075</v>
      </c>
      <c r="F1738" s="60"/>
    </row>
    <row r="1739" spans="1:7" ht="14.1" customHeight="1" thickBot="1" x14ac:dyDescent="0.3">
      <c r="A1739" s="143"/>
      <c r="B1739" s="61" t="s">
        <v>1787</v>
      </c>
      <c r="C1739" s="59">
        <f>IF(C1738="","",IF(AND(MONTH(C1738)&gt;=1,MONTH(C1738)&lt;=3),1,IF(AND(MONTH(C1738)&gt;=4,MONTH(C1738)&lt;=6),2,IF(AND(MONTH(C1738)&gt;=7,MONTH(C1738)&lt;=9),3,4))))</f>
        <v>3</v>
      </c>
      <c r="D1739" s="143"/>
      <c r="E1739" s="61" t="s">
        <v>13192</v>
      </c>
      <c r="F1739" s="60"/>
    </row>
    <row r="1740" spans="1:7" ht="17.25" thickBot="1" x14ac:dyDescent="0.25">
      <c r="A1740" s="5"/>
      <c r="B1740" s="5"/>
      <c r="C1740" s="5"/>
      <c r="D1740" s="5"/>
      <c r="E1740" s="5"/>
      <c r="F1740" s="5"/>
      <c r="G1740" s="5"/>
    </row>
    <row r="1741" spans="1:7" ht="14.1" customHeight="1" x14ac:dyDescent="0.2">
      <c r="A1741" s="77" t="s">
        <v>15734</v>
      </c>
      <c r="B1741" s="77" t="s">
        <v>16145</v>
      </c>
      <c r="C1741" s="77" t="s">
        <v>15640</v>
      </c>
      <c r="D1741" s="77" t="s">
        <v>15250</v>
      </c>
      <c r="E1741" s="77" t="s">
        <v>6933</v>
      </c>
      <c r="F1741" s="77" t="s">
        <v>15279</v>
      </c>
      <c r="G1741" s="5"/>
    </row>
    <row r="1742" spans="1:7" ht="14.1" customHeight="1" x14ac:dyDescent="0.25">
      <c r="A1742" s="93">
        <v>15121501</v>
      </c>
      <c r="B1742" s="86" t="s">
        <v>9044</v>
      </c>
      <c r="C1742" s="87" t="s">
        <v>1449</v>
      </c>
      <c r="D1742" s="87">
        <v>10</v>
      </c>
      <c r="E1742" s="87">
        <v>236.25</v>
      </c>
      <c r="F1742" s="87">
        <v>2362.5</v>
      </c>
      <c r="G1742" s="5"/>
    </row>
    <row r="1743" spans="1:7" ht="14.1" customHeight="1" x14ac:dyDescent="0.25">
      <c r="A1743" s="94">
        <v>40161504</v>
      </c>
      <c r="B1743" s="86" t="s">
        <v>4170</v>
      </c>
      <c r="C1743" s="87" t="s">
        <v>1449</v>
      </c>
      <c r="D1743" s="87">
        <v>5</v>
      </c>
      <c r="E1743" s="87">
        <v>1424.85</v>
      </c>
      <c r="F1743" s="87">
        <v>7124.25</v>
      </c>
      <c r="G1743" s="5"/>
    </row>
    <row r="1744" spans="1:7" ht="14.1" customHeight="1" x14ac:dyDescent="0.25">
      <c r="A1744" s="94">
        <v>40161505</v>
      </c>
      <c r="B1744" s="86" t="s">
        <v>16921</v>
      </c>
      <c r="C1744" s="87" t="s">
        <v>1449</v>
      </c>
      <c r="D1744" s="87">
        <v>2</v>
      </c>
      <c r="E1744" s="87">
        <v>8363.2710000000006</v>
      </c>
      <c r="F1744" s="87">
        <v>16726.542000000001</v>
      </c>
      <c r="G1744" s="5"/>
    </row>
    <row r="1745" spans="1:7" ht="14.1" customHeight="1" x14ac:dyDescent="0.25">
      <c r="A1745" s="94">
        <v>40161513</v>
      </c>
      <c r="B1745" s="86" t="s">
        <v>6091</v>
      </c>
      <c r="C1745" s="87" t="s">
        <v>1449</v>
      </c>
      <c r="D1745" s="87">
        <v>2</v>
      </c>
      <c r="E1745" s="87">
        <v>929.25</v>
      </c>
      <c r="F1745" s="87">
        <v>1858.5</v>
      </c>
      <c r="G1745" s="5"/>
    </row>
    <row r="1746" spans="1:7" ht="14.1" customHeight="1" x14ac:dyDescent="0.25">
      <c r="A1746" s="94">
        <v>47131820</v>
      </c>
      <c r="B1746" s="86" t="s">
        <v>6481</v>
      </c>
      <c r="C1746" s="87" t="s">
        <v>1449</v>
      </c>
      <c r="D1746" s="87">
        <v>2</v>
      </c>
      <c r="E1746" s="87">
        <v>651</v>
      </c>
      <c r="F1746" s="87">
        <v>1302</v>
      </c>
      <c r="G1746" s="5"/>
    </row>
    <row r="1747" spans="1:7" ht="14.1" customHeight="1" x14ac:dyDescent="0.25">
      <c r="A1747" s="93">
        <v>15121520</v>
      </c>
      <c r="B1747" s="86" t="s">
        <v>195</v>
      </c>
      <c r="C1747" s="87" t="s">
        <v>1449</v>
      </c>
      <c r="D1747" s="87">
        <v>5</v>
      </c>
      <c r="E1747" s="87">
        <v>5265.75</v>
      </c>
      <c r="F1747" s="87">
        <v>26328.75</v>
      </c>
      <c r="G1747" s="5"/>
    </row>
    <row r="1748" spans="1:7" ht="14.1" customHeight="1" x14ac:dyDescent="0.25">
      <c r="A1748" s="94">
        <v>25174004</v>
      </c>
      <c r="B1748" s="86" t="s">
        <v>7554</v>
      </c>
      <c r="C1748" s="87" t="s">
        <v>1449</v>
      </c>
      <c r="D1748" s="87">
        <v>8</v>
      </c>
      <c r="E1748" s="87">
        <v>115.5</v>
      </c>
      <c r="F1748" s="87">
        <v>924</v>
      </c>
      <c r="G1748" s="5"/>
    </row>
    <row r="1749" spans="1:7" ht="14.1" customHeight="1" x14ac:dyDescent="0.2">
      <c r="A1749" s="5"/>
      <c r="B1749" s="5"/>
      <c r="C1749" s="5"/>
      <c r="D1749" s="5"/>
      <c r="E1749" s="84" t="s">
        <v>12550</v>
      </c>
      <c r="F1749" s="97">
        <f>SUM(Table31344[MONTO TOTAL ESTIMADO])</f>
        <v>56626.542000000001</v>
      </c>
      <c r="G1749" s="5"/>
    </row>
    <row r="1750" spans="1:7" ht="14.1" customHeight="1" x14ac:dyDescent="0.2">
      <c r="G1750" s="5"/>
    </row>
    <row r="1751" spans="1:7" ht="14.1" customHeight="1" thickBot="1" x14ac:dyDescent="0.25">
      <c r="G1751" s="5"/>
    </row>
    <row r="1752" spans="1:7" ht="14.1" customHeight="1" thickBot="1" x14ac:dyDescent="0.3">
      <c r="A1752" s="58" t="s">
        <v>16381</v>
      </c>
      <c r="B1752" s="58" t="s">
        <v>161</v>
      </c>
      <c r="C1752" s="58" t="s">
        <v>11724</v>
      </c>
      <c r="D1752" s="58" t="s">
        <v>14377</v>
      </c>
      <c r="E1752" s="58" t="s">
        <v>10962</v>
      </c>
      <c r="F1752" s="58" t="s">
        <v>11095</v>
      </c>
    </row>
    <row r="1753" spans="1:7" ht="14.1" customHeight="1" thickBot="1" x14ac:dyDescent="0.3">
      <c r="A1753" s="60" t="s">
        <v>18850</v>
      </c>
      <c r="B1753" s="60" t="s">
        <v>18851</v>
      </c>
      <c r="C1753" s="60" t="s">
        <v>17796</v>
      </c>
      <c r="D1753" s="60" t="s">
        <v>17481</v>
      </c>
      <c r="E1753" s="60" t="s">
        <v>18862</v>
      </c>
      <c r="F1753" s="60"/>
    </row>
    <row r="1754" spans="1:7" ht="17.25" thickBot="1" x14ac:dyDescent="0.25">
      <c r="A1754" s="142" t="s">
        <v>14827</v>
      </c>
      <c r="B1754" s="61" t="s">
        <v>8529</v>
      </c>
      <c r="C1754" s="70">
        <v>45839</v>
      </c>
      <c r="D1754" s="142" t="s">
        <v>9386</v>
      </c>
      <c r="E1754" s="61" t="s">
        <v>13093</v>
      </c>
      <c r="F1754" s="60"/>
      <c r="G1754" s="5"/>
    </row>
    <row r="1755" spans="1:7" ht="14.1" customHeight="1" thickBot="1" x14ac:dyDescent="0.25">
      <c r="A1755" s="143"/>
      <c r="B1755" s="61" t="s">
        <v>1787</v>
      </c>
      <c r="C1755" s="59">
        <f>IF(C1754="","",IF(AND(MONTH(C1754)&gt;=1,MONTH(C1754)&lt;=3),1,IF(AND(MONTH(C1754)&gt;=4,MONTH(C1754)&lt;=6),2,IF(AND(MONTH(C1754)&gt;=7,MONTH(C1754)&lt;=9),3,4))))</f>
        <v>3</v>
      </c>
      <c r="D1755" s="143"/>
      <c r="E1755" s="61" t="s">
        <v>2418</v>
      </c>
      <c r="F1755" s="60"/>
      <c r="G1755" s="5"/>
    </row>
    <row r="1756" spans="1:7" ht="14.1" customHeight="1" thickBot="1" x14ac:dyDescent="0.25">
      <c r="A1756" s="143"/>
      <c r="B1756" s="61" t="s">
        <v>12942</v>
      </c>
      <c r="C1756" s="70">
        <v>45846</v>
      </c>
      <c r="D1756" s="143"/>
      <c r="E1756" s="61" t="s">
        <v>3075</v>
      </c>
      <c r="F1756" s="60"/>
      <c r="G1756" s="5"/>
    </row>
    <row r="1757" spans="1:7" ht="14.1" customHeight="1" thickBot="1" x14ac:dyDescent="0.25">
      <c r="A1757" s="143"/>
      <c r="B1757" s="61" t="s">
        <v>1787</v>
      </c>
      <c r="C1757" s="59">
        <f>IF(C1756="","",IF(AND(MONTH(C1756)&gt;=1,MONTH(C1756)&lt;=3),1,IF(AND(MONTH(C1756)&gt;=4,MONTH(C1756)&lt;=6),2,IF(AND(MONTH(C1756)&gt;=7,MONTH(C1756)&lt;=9),3,4))))</f>
        <v>3</v>
      </c>
      <c r="D1757" s="143"/>
      <c r="E1757" s="61" t="s">
        <v>13192</v>
      </c>
      <c r="F1757" s="60"/>
      <c r="G1757" s="5"/>
    </row>
    <row r="1758" spans="1:7" ht="14.1" customHeight="1" thickBot="1" x14ac:dyDescent="0.25">
      <c r="A1758" s="5"/>
      <c r="B1758" s="5"/>
      <c r="C1758" s="5"/>
      <c r="D1758" s="5"/>
      <c r="E1758" s="5"/>
      <c r="F1758" s="5"/>
      <c r="G1758" s="5"/>
    </row>
    <row r="1759" spans="1:7" ht="14.1" customHeight="1" x14ac:dyDescent="0.2">
      <c r="A1759" s="77" t="s">
        <v>15734</v>
      </c>
      <c r="B1759" s="77" t="s">
        <v>16145</v>
      </c>
      <c r="C1759" s="77" t="s">
        <v>15640</v>
      </c>
      <c r="D1759" s="77" t="s">
        <v>15250</v>
      </c>
      <c r="E1759" s="77" t="s">
        <v>6933</v>
      </c>
      <c r="F1759" s="77" t="s">
        <v>15279</v>
      </c>
      <c r="G1759" s="5"/>
    </row>
    <row r="1760" spans="1:7" ht="14.1" customHeight="1" x14ac:dyDescent="0.25">
      <c r="A1760" s="93">
        <v>15101505</v>
      </c>
      <c r="B1760" s="86" t="s">
        <v>85</v>
      </c>
      <c r="C1760" s="87" t="s">
        <v>9560</v>
      </c>
      <c r="D1760" s="87">
        <v>1600</v>
      </c>
      <c r="E1760" s="87">
        <v>204.75</v>
      </c>
      <c r="F1760" s="87">
        <v>327600</v>
      </c>
      <c r="G1760" s="5"/>
    </row>
    <row r="1761" spans="1:7" ht="14.1" customHeight="1" x14ac:dyDescent="0.25">
      <c r="A1761" s="93">
        <v>15111510</v>
      </c>
      <c r="B1761" s="86" t="s">
        <v>164</v>
      </c>
      <c r="C1761" s="87" t="s">
        <v>9560</v>
      </c>
      <c r="D1761" s="87">
        <v>10</v>
      </c>
      <c r="E1761" s="87">
        <v>126</v>
      </c>
      <c r="F1761" s="87">
        <v>1260</v>
      </c>
      <c r="G1761" s="5"/>
    </row>
    <row r="1762" spans="1:7" ht="14.1" customHeight="1" x14ac:dyDescent="0.25">
      <c r="A1762" s="93">
        <v>15101506</v>
      </c>
      <c r="B1762" s="86" t="s">
        <v>3862</v>
      </c>
      <c r="C1762" s="87" t="s">
        <v>9560</v>
      </c>
      <c r="D1762" s="87">
        <v>1400</v>
      </c>
      <c r="E1762" s="87">
        <v>203.33</v>
      </c>
      <c r="F1762" s="104">
        <v>284662</v>
      </c>
      <c r="G1762" s="5"/>
    </row>
    <row r="1763" spans="1:7" ht="14.1" customHeight="1" x14ac:dyDescent="0.2">
      <c r="A1763" s="5"/>
      <c r="B1763" s="5"/>
      <c r="C1763" s="5"/>
      <c r="D1763" s="5"/>
      <c r="E1763" s="84" t="s">
        <v>12550</v>
      </c>
      <c r="F1763" s="97">
        <f>SUM(Table31445[MONTO TOTAL ESTIMADO])</f>
        <v>613522</v>
      </c>
      <c r="G1763" s="5"/>
    </row>
    <row r="1764" spans="1:7" ht="14.1" customHeight="1" x14ac:dyDescent="0.2">
      <c r="G1764" s="5"/>
    </row>
    <row r="1765" spans="1:7" ht="14.1" customHeight="1" thickBot="1" x14ac:dyDescent="0.25">
      <c r="G1765" s="5"/>
    </row>
    <row r="1766" spans="1:7" ht="14.1" customHeight="1" thickBot="1" x14ac:dyDescent="0.3">
      <c r="A1766" s="58" t="s">
        <v>16381</v>
      </c>
      <c r="B1766" s="58" t="s">
        <v>161</v>
      </c>
      <c r="C1766" s="58" t="s">
        <v>11724</v>
      </c>
      <c r="D1766" s="58" t="s">
        <v>14377</v>
      </c>
      <c r="E1766" s="58" t="s">
        <v>10962</v>
      </c>
      <c r="F1766" s="58" t="s">
        <v>11095</v>
      </c>
    </row>
    <row r="1767" spans="1:7" ht="14.1" customHeight="1" thickBot="1" x14ac:dyDescent="0.3">
      <c r="A1767" s="60" t="s">
        <v>18852</v>
      </c>
      <c r="B1767" s="60" t="s">
        <v>18853</v>
      </c>
      <c r="C1767" s="60" t="s">
        <v>6799</v>
      </c>
      <c r="D1767" s="60" t="s">
        <v>17481</v>
      </c>
      <c r="E1767" s="60" t="s">
        <v>18862</v>
      </c>
      <c r="F1767" s="60"/>
    </row>
    <row r="1768" spans="1:7" ht="17.25" thickBot="1" x14ac:dyDescent="0.25">
      <c r="A1768" s="142" t="s">
        <v>14827</v>
      </c>
      <c r="B1768" s="61" t="s">
        <v>8529</v>
      </c>
      <c r="C1768" s="70">
        <v>45839</v>
      </c>
      <c r="D1768" s="142" t="s">
        <v>9386</v>
      </c>
      <c r="E1768" s="61" t="s">
        <v>13093</v>
      </c>
      <c r="F1768" s="60"/>
      <c r="G1768" s="5"/>
    </row>
    <row r="1769" spans="1:7" ht="14.1" customHeight="1" thickBot="1" x14ac:dyDescent="0.25">
      <c r="A1769" s="143"/>
      <c r="B1769" s="61" t="s">
        <v>1787</v>
      </c>
      <c r="C1769" s="59">
        <f>IF(C1768="","",IF(AND(MONTH(C1768)&gt;=1,MONTH(C1768)&lt;=3),1,IF(AND(MONTH(C1768)&gt;=4,MONTH(C1768)&lt;=6),2,IF(AND(MONTH(C1768)&gt;=7,MONTH(C1768)&lt;=9),3,4))))</f>
        <v>3</v>
      </c>
      <c r="D1769" s="143"/>
      <c r="E1769" s="61" t="s">
        <v>2418</v>
      </c>
      <c r="F1769" s="60"/>
      <c r="G1769" s="5"/>
    </row>
    <row r="1770" spans="1:7" ht="14.1" customHeight="1" thickBot="1" x14ac:dyDescent="0.25">
      <c r="A1770" s="143"/>
      <c r="B1770" s="61" t="s">
        <v>12942</v>
      </c>
      <c r="C1770" s="70">
        <v>45846</v>
      </c>
      <c r="D1770" s="143"/>
      <c r="E1770" s="61" t="s">
        <v>3075</v>
      </c>
      <c r="F1770" s="60"/>
      <c r="G1770" s="5"/>
    </row>
    <row r="1771" spans="1:7" ht="14.1" customHeight="1" thickBot="1" x14ac:dyDescent="0.25">
      <c r="A1771" s="143"/>
      <c r="B1771" s="61" t="s">
        <v>1787</v>
      </c>
      <c r="C1771" s="59">
        <f>IF(C1770="","",IF(AND(MONTH(C1770)&gt;=1,MONTH(C1770)&lt;=3),1,IF(AND(MONTH(C1770)&gt;=4,MONTH(C1770)&lt;=6),2,IF(AND(MONTH(C1770)&gt;=7,MONTH(C1770)&lt;=9),3,4))))</f>
        <v>3</v>
      </c>
      <c r="D1771" s="143"/>
      <c r="E1771" s="61" t="s">
        <v>13192</v>
      </c>
      <c r="F1771" s="60"/>
      <c r="G1771" s="5"/>
    </row>
    <row r="1772" spans="1:7" ht="14.1" customHeight="1" thickBot="1" x14ac:dyDescent="0.25">
      <c r="A1772" s="5"/>
      <c r="B1772" s="5"/>
      <c r="C1772" s="5"/>
      <c r="D1772" s="5"/>
      <c r="E1772" s="5"/>
      <c r="F1772" s="5"/>
      <c r="G1772" s="5"/>
    </row>
    <row r="1773" spans="1:7" ht="14.1" customHeight="1" x14ac:dyDescent="0.2">
      <c r="A1773" s="77" t="s">
        <v>15734</v>
      </c>
      <c r="B1773" s="77" t="s">
        <v>16145</v>
      </c>
      <c r="C1773" s="77" t="s">
        <v>15640</v>
      </c>
      <c r="D1773" s="77" t="s">
        <v>15250</v>
      </c>
      <c r="E1773" s="77" t="s">
        <v>6933</v>
      </c>
      <c r="F1773" s="77" t="s">
        <v>15279</v>
      </c>
      <c r="G1773" s="5"/>
    </row>
    <row r="1774" spans="1:7" ht="14.1" customHeight="1" x14ac:dyDescent="0.25">
      <c r="A1774" s="93">
        <v>81141804</v>
      </c>
      <c r="B1774" s="86" t="str">
        <f t="shared" ref="B1774:B1776" ca="1" si="555">IFERROR(INDEX(UNSPSCDes,MATCH(INDIRECT(ADDRESS(ROW(),COLUMN()-1,4)),UNSPSCCode,0)),"")</f>
        <v>Servicio de inspección de equipos</v>
      </c>
      <c r="C1774" s="87" t="s">
        <v>1449</v>
      </c>
      <c r="D1774" s="87">
        <v>1</v>
      </c>
      <c r="E1774" s="87">
        <v>315000</v>
      </c>
      <c r="F1774" s="87">
        <f t="shared" ref="F1774:F1776" si="556">+D1774*E1774</f>
        <v>315000</v>
      </c>
      <c r="G1774" s="5"/>
    </row>
    <row r="1775" spans="1:7" ht="14.1" customHeight="1" x14ac:dyDescent="0.25">
      <c r="A1775" s="93">
        <v>81141804</v>
      </c>
      <c r="B1775" s="86" t="str">
        <f t="shared" ca="1" si="555"/>
        <v>Servicio de inspección de equipos</v>
      </c>
      <c r="C1775" s="87" t="s">
        <v>1449</v>
      </c>
      <c r="D1775" s="87">
        <v>2</v>
      </c>
      <c r="E1775" s="87">
        <v>29363.25</v>
      </c>
      <c r="F1775" s="87">
        <f t="shared" si="556"/>
        <v>58726.5</v>
      </c>
      <c r="G1775" s="5"/>
    </row>
    <row r="1776" spans="1:7" ht="14.1" customHeight="1" x14ac:dyDescent="0.25">
      <c r="A1776" s="93">
        <v>81141804</v>
      </c>
      <c r="B1776" s="86" t="str">
        <f t="shared" ca="1" si="555"/>
        <v>Servicio de inspección de equipos</v>
      </c>
      <c r="C1776" s="87" t="s">
        <v>1449</v>
      </c>
      <c r="D1776" s="87">
        <v>1</v>
      </c>
      <c r="E1776" s="87">
        <v>96889.8</v>
      </c>
      <c r="F1776" s="87">
        <f t="shared" si="556"/>
        <v>96889.8</v>
      </c>
      <c r="G1776" s="5"/>
    </row>
    <row r="1777" spans="1:7" ht="14.1" customHeight="1" x14ac:dyDescent="0.2">
      <c r="A1777" s="5"/>
      <c r="B1777" s="5"/>
      <c r="C1777" s="5"/>
      <c r="D1777" s="5"/>
      <c r="E1777" s="84" t="s">
        <v>12550</v>
      </c>
      <c r="F1777" s="97">
        <f>SUM(Table31546[MONTO TOTAL ESTIMADO])</f>
        <v>470616.3</v>
      </c>
      <c r="G1777" s="5"/>
    </row>
    <row r="1778" spans="1:7" ht="14.1" customHeight="1" x14ac:dyDescent="0.2">
      <c r="G1778" s="5"/>
    </row>
    <row r="1779" spans="1:7" ht="14.1" customHeight="1" thickBot="1" x14ac:dyDescent="0.25">
      <c r="G1779" s="5"/>
    </row>
    <row r="1780" spans="1:7" ht="14.1" customHeight="1" thickBot="1" x14ac:dyDescent="0.25">
      <c r="A1780" s="58" t="s">
        <v>16381</v>
      </c>
      <c r="B1780" s="58" t="s">
        <v>161</v>
      </c>
      <c r="C1780" s="58" t="s">
        <v>11724</v>
      </c>
      <c r="D1780" s="58" t="s">
        <v>14377</v>
      </c>
      <c r="E1780" s="58" t="s">
        <v>10962</v>
      </c>
      <c r="F1780" s="58" t="s">
        <v>11095</v>
      </c>
      <c r="G1780" s="5"/>
    </row>
    <row r="1781" spans="1:7" ht="14.1" customHeight="1" thickBot="1" x14ac:dyDescent="0.25">
      <c r="A1781" s="60" t="s">
        <v>6799</v>
      </c>
      <c r="B1781" s="60" t="s">
        <v>18854</v>
      </c>
      <c r="C1781" s="60" t="s">
        <v>6799</v>
      </c>
      <c r="D1781" s="60" t="s">
        <v>17481</v>
      </c>
      <c r="E1781" s="60" t="s">
        <v>18862</v>
      </c>
      <c r="F1781" s="60"/>
      <c r="G1781" s="5"/>
    </row>
    <row r="1782" spans="1:7" ht="14.1" customHeight="1" thickBot="1" x14ac:dyDescent="0.25">
      <c r="A1782" s="142" t="s">
        <v>14827</v>
      </c>
      <c r="B1782" s="61" t="s">
        <v>8529</v>
      </c>
      <c r="C1782" s="70">
        <v>45839</v>
      </c>
      <c r="D1782" s="142" t="s">
        <v>9386</v>
      </c>
      <c r="E1782" s="61" t="s">
        <v>13093</v>
      </c>
      <c r="F1782" s="60"/>
      <c r="G1782" s="5"/>
    </row>
    <row r="1783" spans="1:7" ht="14.1" customHeight="1" thickBot="1" x14ac:dyDescent="0.25">
      <c r="A1783" s="143"/>
      <c r="B1783" s="61" t="s">
        <v>1787</v>
      </c>
      <c r="C1783" s="59">
        <f>IF(C1782="","",IF(AND(MONTH(C1782)&gt;=1,MONTH(C1782)&lt;=3),1,IF(AND(MONTH(C1782)&gt;=4,MONTH(C1782)&lt;=6),2,IF(AND(MONTH(C1782)&gt;=7,MONTH(C1782)&lt;=9),3,4))))</f>
        <v>3</v>
      </c>
      <c r="D1783" s="143"/>
      <c r="E1783" s="61" t="s">
        <v>2418</v>
      </c>
      <c r="F1783" s="60"/>
      <c r="G1783" s="5"/>
    </row>
    <row r="1784" spans="1:7" ht="14.1" customHeight="1" thickBot="1" x14ac:dyDescent="0.3">
      <c r="A1784" s="143"/>
      <c r="B1784" s="61" t="s">
        <v>12942</v>
      </c>
      <c r="C1784" s="70">
        <v>45846</v>
      </c>
      <c r="D1784" s="143"/>
      <c r="E1784" s="61" t="s">
        <v>3075</v>
      </c>
      <c r="F1784" s="60"/>
    </row>
    <row r="1785" spans="1:7" ht="14.1" customHeight="1" thickBot="1" x14ac:dyDescent="0.3">
      <c r="A1785" s="143"/>
      <c r="B1785" s="61" t="s">
        <v>1787</v>
      </c>
      <c r="C1785" s="59">
        <f>IF(C1784="","",IF(AND(MONTH(C1784)&gt;=1,MONTH(C1784)&lt;=3),1,IF(AND(MONTH(C1784)&gt;=4,MONTH(C1784)&lt;=6),2,IF(AND(MONTH(C1784)&gt;=7,MONTH(C1784)&lt;=9),3,4))))</f>
        <v>3</v>
      </c>
      <c r="D1785" s="143"/>
      <c r="E1785" s="61" t="s">
        <v>13192</v>
      </c>
      <c r="F1785" s="60"/>
    </row>
    <row r="1786" spans="1:7" ht="17.25" thickBot="1" x14ac:dyDescent="0.25">
      <c r="A1786" s="5"/>
      <c r="B1786" s="5"/>
      <c r="C1786" s="5"/>
      <c r="D1786" s="5"/>
      <c r="E1786" s="5"/>
      <c r="F1786" s="5"/>
      <c r="G1786" s="5"/>
    </row>
    <row r="1787" spans="1:7" ht="14.1" customHeight="1" x14ac:dyDescent="0.2">
      <c r="A1787" s="77" t="s">
        <v>15734</v>
      </c>
      <c r="B1787" s="77" t="s">
        <v>16145</v>
      </c>
      <c r="C1787" s="77" t="s">
        <v>15640</v>
      </c>
      <c r="D1787" s="77" t="s">
        <v>15250</v>
      </c>
      <c r="E1787" s="77" t="s">
        <v>6933</v>
      </c>
      <c r="F1787" s="77" t="s">
        <v>15279</v>
      </c>
      <c r="G1787" s="5"/>
    </row>
    <row r="1788" spans="1:7" ht="14.1" customHeight="1" x14ac:dyDescent="0.25">
      <c r="A1788" s="93">
        <v>83101501</v>
      </c>
      <c r="B1788" s="86" t="s">
        <v>15068</v>
      </c>
      <c r="C1788" s="87" t="s">
        <v>1449</v>
      </c>
      <c r="D1788" s="87">
        <v>3</v>
      </c>
      <c r="E1788" s="87">
        <v>3150</v>
      </c>
      <c r="F1788" s="87">
        <f t="shared" ref="F1788:F1789" si="557">+D1788*E1788</f>
        <v>9450</v>
      </c>
      <c r="G1788" s="5"/>
    </row>
    <row r="1789" spans="1:7" ht="14.1" customHeight="1" x14ac:dyDescent="0.25">
      <c r="A1789" s="93">
        <v>83111603</v>
      </c>
      <c r="B1789" s="86" t="s">
        <v>2373</v>
      </c>
      <c r="C1789" s="87" t="s">
        <v>1449</v>
      </c>
      <c r="D1789" s="87">
        <v>3</v>
      </c>
      <c r="E1789" s="87">
        <v>26250</v>
      </c>
      <c r="F1789" s="87">
        <f t="shared" si="557"/>
        <v>78750</v>
      </c>
      <c r="G1789" s="5"/>
    </row>
    <row r="1790" spans="1:7" ht="14.1" customHeight="1" x14ac:dyDescent="0.25">
      <c r="A1790" s="93">
        <v>76121901</v>
      </c>
      <c r="B1790" s="86" t="s">
        <v>2631</v>
      </c>
      <c r="C1790" s="87" t="s">
        <v>1449</v>
      </c>
      <c r="D1790" s="87">
        <v>3</v>
      </c>
      <c r="E1790" s="87">
        <v>24675</v>
      </c>
      <c r="F1790" s="87">
        <v>74025</v>
      </c>
      <c r="G1790" s="5"/>
    </row>
    <row r="1791" spans="1:7" ht="14.1" customHeight="1" x14ac:dyDescent="0.25">
      <c r="A1791" s="93">
        <v>84131607</v>
      </c>
      <c r="B1791" s="86" t="s">
        <v>8303</v>
      </c>
      <c r="C1791" s="87" t="s">
        <v>1449</v>
      </c>
      <c r="D1791" s="87">
        <v>3</v>
      </c>
      <c r="E1791" s="87">
        <v>10500</v>
      </c>
      <c r="F1791" s="87">
        <v>31500</v>
      </c>
      <c r="G1791" s="5"/>
    </row>
    <row r="1792" spans="1:7" ht="14.1" customHeight="1" x14ac:dyDescent="0.25">
      <c r="A1792" s="93">
        <v>81111809</v>
      </c>
      <c r="B1792" s="86" t="s">
        <v>15790</v>
      </c>
      <c r="C1792" s="87" t="s">
        <v>1449</v>
      </c>
      <c r="D1792" s="87">
        <v>1</v>
      </c>
      <c r="E1792" s="87">
        <v>21000</v>
      </c>
      <c r="F1792" s="87">
        <v>21000</v>
      </c>
      <c r="G1792" s="5"/>
    </row>
    <row r="1793" spans="1:7" ht="14.1" customHeight="1" x14ac:dyDescent="0.25">
      <c r="A1793" s="93">
        <v>83111501</v>
      </c>
      <c r="B1793" s="86" t="s">
        <v>4227</v>
      </c>
      <c r="C1793" s="87" t="s">
        <v>1449</v>
      </c>
      <c r="D1793" s="87">
        <v>3</v>
      </c>
      <c r="E1793" s="87">
        <v>84000</v>
      </c>
      <c r="F1793" s="87">
        <v>252000</v>
      </c>
      <c r="G1793" s="5"/>
    </row>
    <row r="1794" spans="1:7" ht="14.1" customHeight="1" x14ac:dyDescent="0.25">
      <c r="A1794" s="93">
        <v>72101506</v>
      </c>
      <c r="B1794" s="86" t="s">
        <v>11105</v>
      </c>
      <c r="C1794" s="87" t="s">
        <v>1449</v>
      </c>
      <c r="D1794" s="87">
        <v>2</v>
      </c>
      <c r="E1794" s="87">
        <v>5985</v>
      </c>
      <c r="F1794" s="87">
        <v>11970</v>
      </c>
      <c r="G1794" s="5"/>
    </row>
    <row r="1795" spans="1:7" ht="14.1" customHeight="1" x14ac:dyDescent="0.25">
      <c r="A1795" s="123"/>
      <c r="B1795" s="124"/>
      <c r="C1795" s="107"/>
      <c r="D1795" s="5"/>
      <c r="E1795" s="84" t="s">
        <v>12550</v>
      </c>
      <c r="F1795" s="97">
        <f>SUM(Table31647[MONTO TOTAL ESTIMADO])</f>
        <v>478695</v>
      </c>
      <c r="G1795" s="5"/>
    </row>
    <row r="1797" spans="1:7" ht="14.1" customHeight="1" thickBot="1" x14ac:dyDescent="0.3"/>
    <row r="1798" spans="1:7" ht="23.25" thickBot="1" x14ac:dyDescent="0.25">
      <c r="A1798" s="58" t="s">
        <v>16381</v>
      </c>
      <c r="B1798" s="58" t="s">
        <v>161</v>
      </c>
      <c r="C1798" s="58" t="s">
        <v>11724</v>
      </c>
      <c r="D1798" s="58" t="s">
        <v>14377</v>
      </c>
      <c r="E1798" s="58" t="s">
        <v>10962</v>
      </c>
      <c r="F1798" s="58" t="s">
        <v>11095</v>
      </c>
      <c r="G1798" s="5"/>
    </row>
    <row r="1799" spans="1:7" ht="14.1" customHeight="1" thickBot="1" x14ac:dyDescent="0.25">
      <c r="A1799" s="60" t="s">
        <v>18856</v>
      </c>
      <c r="B1799" s="60" t="s">
        <v>18953</v>
      </c>
      <c r="C1799" s="60" t="s">
        <v>6799</v>
      </c>
      <c r="D1799" s="60" t="s">
        <v>17481</v>
      </c>
      <c r="E1799" s="60" t="s">
        <v>18862</v>
      </c>
      <c r="F1799" s="60"/>
      <c r="G1799" s="5"/>
    </row>
    <row r="1800" spans="1:7" ht="14.1" customHeight="1" thickBot="1" x14ac:dyDescent="0.25">
      <c r="A1800" s="142" t="s">
        <v>14827</v>
      </c>
      <c r="B1800" s="61" t="s">
        <v>8529</v>
      </c>
      <c r="C1800" s="70">
        <v>45839</v>
      </c>
      <c r="D1800" s="142" t="s">
        <v>9386</v>
      </c>
      <c r="E1800" s="61" t="s">
        <v>13093</v>
      </c>
      <c r="F1800" s="60"/>
      <c r="G1800" s="5"/>
    </row>
    <row r="1801" spans="1:7" ht="14.1" customHeight="1" thickBot="1" x14ac:dyDescent="0.25">
      <c r="A1801" s="143"/>
      <c r="B1801" s="61" t="s">
        <v>1787</v>
      </c>
      <c r="C1801" s="59">
        <f>IF(C1800="","",IF(AND(MONTH(C1800)&gt;=1,MONTH(C1800)&lt;=3),1,IF(AND(MONTH(C1800)&gt;=4,MONTH(C1800)&lt;=6),2,IF(AND(MONTH(C1800)&gt;=7,MONTH(C1800)&lt;=9),3,4))))</f>
        <v>3</v>
      </c>
      <c r="D1801" s="143"/>
      <c r="E1801" s="61" t="s">
        <v>2418</v>
      </c>
      <c r="F1801" s="60"/>
      <c r="G1801" s="5"/>
    </row>
    <row r="1802" spans="1:7" ht="14.1" customHeight="1" thickBot="1" x14ac:dyDescent="0.25">
      <c r="A1802" s="143"/>
      <c r="B1802" s="61" t="s">
        <v>12942</v>
      </c>
      <c r="C1802" s="70">
        <v>45846</v>
      </c>
      <c r="D1802" s="143"/>
      <c r="E1802" s="61" t="s">
        <v>3075</v>
      </c>
      <c r="F1802" s="60"/>
      <c r="G1802" s="5"/>
    </row>
    <row r="1803" spans="1:7" ht="14.1" customHeight="1" thickBot="1" x14ac:dyDescent="0.25">
      <c r="A1803" s="143"/>
      <c r="B1803" s="61" t="s">
        <v>1787</v>
      </c>
      <c r="C1803" s="59">
        <f>IF(C1802="","",IF(AND(MONTH(C1802)&gt;=1,MONTH(C1802)&lt;=3),1,IF(AND(MONTH(C1802)&gt;=4,MONTH(C1802)&lt;=6),2,IF(AND(MONTH(C1802)&gt;=7,MONTH(C1802)&lt;=9),3,4))))</f>
        <v>3</v>
      </c>
      <c r="D1803" s="143"/>
      <c r="E1803" s="61" t="s">
        <v>13192</v>
      </c>
      <c r="F1803" s="60"/>
      <c r="G1803" s="5"/>
    </row>
    <row r="1804" spans="1:7" ht="14.1" customHeight="1" thickBot="1" x14ac:dyDescent="0.25">
      <c r="A1804" s="5"/>
      <c r="B1804" s="5"/>
      <c r="C1804" s="5"/>
      <c r="D1804" s="5"/>
      <c r="E1804" s="5"/>
      <c r="F1804" s="5"/>
      <c r="G1804" s="5"/>
    </row>
    <row r="1805" spans="1:7" ht="14.1" customHeight="1" x14ac:dyDescent="0.2">
      <c r="A1805" s="77" t="s">
        <v>15734</v>
      </c>
      <c r="B1805" s="77" t="s">
        <v>16145</v>
      </c>
      <c r="C1805" s="77" t="s">
        <v>15640</v>
      </c>
      <c r="D1805" s="77" t="s">
        <v>15250</v>
      </c>
      <c r="E1805" s="77" t="s">
        <v>6933</v>
      </c>
      <c r="F1805" s="77" t="s">
        <v>15279</v>
      </c>
      <c r="G1805" s="5"/>
    </row>
    <row r="1806" spans="1:7" ht="14.1" customHeight="1" x14ac:dyDescent="0.25">
      <c r="A1806" s="108">
        <v>80141902</v>
      </c>
      <c r="B1806" s="86" t="str">
        <f t="shared" ref="B1806" ca="1" si="558">IFERROR(INDEX(UNSPSCDes,MATCH(INDIRECT(ADDRESS(ROW(),COLUMN()-1,4)),UNSPSCCode,0)),"")</f>
        <v>Reuniones y eventos</v>
      </c>
      <c r="C1806" s="87" t="s">
        <v>1449</v>
      </c>
      <c r="D1806" s="87">
        <v>1</v>
      </c>
      <c r="E1806" s="87">
        <v>800000</v>
      </c>
      <c r="F1806" s="87">
        <f t="shared" ref="F1806" si="559">+D1806*E1806</f>
        <v>800000</v>
      </c>
      <c r="G1806" s="5"/>
    </row>
    <row r="1807" spans="1:7" ht="14.1" customHeight="1" x14ac:dyDescent="0.2">
      <c r="A1807" s="5"/>
      <c r="B1807" s="5"/>
      <c r="C1807" s="5"/>
      <c r="D1807" s="5"/>
      <c r="E1807" s="84" t="s">
        <v>12550</v>
      </c>
      <c r="F1807" s="97">
        <f>SUM(Table31748[MONTO TOTAL ESTIMADO])</f>
        <v>800000</v>
      </c>
      <c r="G1807" s="5"/>
    </row>
    <row r="1808" spans="1:7" ht="14.1" customHeight="1" x14ac:dyDescent="0.2">
      <c r="G1808" s="5"/>
    </row>
    <row r="1809" spans="1:7" ht="14.1" customHeight="1" thickBot="1" x14ac:dyDescent="0.25">
      <c r="G1809" s="5"/>
    </row>
    <row r="1810" spans="1:7" ht="14.1" customHeight="1" thickBot="1" x14ac:dyDescent="0.25">
      <c r="A1810" s="58" t="s">
        <v>16381</v>
      </c>
      <c r="B1810" s="58" t="s">
        <v>161</v>
      </c>
      <c r="C1810" s="58" t="s">
        <v>11724</v>
      </c>
      <c r="D1810" s="58" t="s">
        <v>14377</v>
      </c>
      <c r="E1810" s="58" t="s">
        <v>10962</v>
      </c>
      <c r="F1810" s="58" t="s">
        <v>11095</v>
      </c>
      <c r="G1810" s="5"/>
    </row>
    <row r="1811" spans="1:7" ht="14.1" customHeight="1" thickBot="1" x14ac:dyDescent="0.25">
      <c r="A1811" s="60" t="s">
        <v>18831</v>
      </c>
      <c r="B1811" s="60" t="s">
        <v>18830</v>
      </c>
      <c r="C1811" s="60" t="s">
        <v>17796</v>
      </c>
      <c r="D1811" s="60" t="s">
        <v>17481</v>
      </c>
      <c r="E1811" s="60" t="s">
        <v>18862</v>
      </c>
      <c r="F1811" s="60"/>
      <c r="G1811" s="5"/>
    </row>
    <row r="1812" spans="1:7" ht="14.1" customHeight="1" thickBot="1" x14ac:dyDescent="0.25">
      <c r="A1812" s="142" t="s">
        <v>14827</v>
      </c>
      <c r="B1812" s="61" t="s">
        <v>8529</v>
      </c>
      <c r="C1812" s="70">
        <v>45931</v>
      </c>
      <c r="D1812" s="142" t="s">
        <v>9386</v>
      </c>
      <c r="E1812" s="61" t="s">
        <v>13093</v>
      </c>
      <c r="F1812" s="60"/>
      <c r="G1812" s="5"/>
    </row>
    <row r="1813" spans="1:7" ht="14.1" customHeight="1" thickBot="1" x14ac:dyDescent="0.25">
      <c r="A1813" s="143"/>
      <c r="B1813" s="61" t="s">
        <v>1787</v>
      </c>
      <c r="C1813" s="59">
        <f>IF(C1812="","",IF(AND(MONTH(C1812)&gt;=1,MONTH(C1812)&lt;=3),1,IF(AND(MONTH(C1812)&gt;=4,MONTH(C1812)&lt;=6),2,IF(AND(MONTH(C1812)&gt;=7,MONTH(C1812)&lt;=9),3,4))))</f>
        <v>4</v>
      </c>
      <c r="D1813" s="143"/>
      <c r="E1813" s="61" t="s">
        <v>2418</v>
      </c>
      <c r="F1813" s="60"/>
      <c r="G1813" s="5"/>
    </row>
    <row r="1814" spans="1:7" ht="14.1" customHeight="1" thickBot="1" x14ac:dyDescent="0.25">
      <c r="A1814" s="143"/>
      <c r="B1814" s="61" t="s">
        <v>12942</v>
      </c>
      <c r="C1814" s="70">
        <v>45938</v>
      </c>
      <c r="D1814" s="143"/>
      <c r="E1814" s="61" t="s">
        <v>3075</v>
      </c>
      <c r="F1814" s="60"/>
      <c r="G1814" s="5"/>
    </row>
    <row r="1815" spans="1:7" ht="14.1" customHeight="1" thickBot="1" x14ac:dyDescent="0.25">
      <c r="A1815" s="143"/>
      <c r="B1815" s="61" t="s">
        <v>1787</v>
      </c>
      <c r="C1815" s="59">
        <f>IF(C1814="","",IF(AND(MONTH(C1814)&gt;=1,MONTH(C1814)&lt;=3),1,IF(AND(MONTH(C1814)&gt;=4,MONTH(C1814)&lt;=6),2,IF(AND(MONTH(C1814)&gt;=7,MONTH(C1814)&lt;=9),3,4))))</f>
        <v>4</v>
      </c>
      <c r="D1815" s="143"/>
      <c r="E1815" s="61" t="s">
        <v>13192</v>
      </c>
      <c r="F1815" s="60"/>
      <c r="G1815" s="5"/>
    </row>
    <row r="1816" spans="1:7" ht="14.1" customHeight="1" thickBot="1" x14ac:dyDescent="0.25">
      <c r="A1816" s="5"/>
      <c r="B1816" s="5"/>
      <c r="C1816" s="5"/>
      <c r="D1816" s="5"/>
      <c r="E1816" s="5"/>
      <c r="F1816" s="5"/>
      <c r="G1816" s="5"/>
    </row>
    <row r="1817" spans="1:7" ht="14.1" customHeight="1" x14ac:dyDescent="0.2">
      <c r="A1817" s="77" t="s">
        <v>15734</v>
      </c>
      <c r="B1817" s="77" t="s">
        <v>16145</v>
      </c>
      <c r="C1817" s="77" t="s">
        <v>15640</v>
      </c>
      <c r="D1817" s="77" t="s">
        <v>15250</v>
      </c>
      <c r="E1817" s="77" t="s">
        <v>6933</v>
      </c>
      <c r="F1817" s="77" t="s">
        <v>15279</v>
      </c>
      <c r="G1817" s="5"/>
    </row>
    <row r="1818" spans="1:7" ht="14.1" customHeight="1" x14ac:dyDescent="0.25">
      <c r="A1818" s="93">
        <v>31201523</v>
      </c>
      <c r="B1818" s="86" t="s">
        <v>15261</v>
      </c>
      <c r="C1818" s="87" t="s">
        <v>1449</v>
      </c>
      <c r="D1818" s="87">
        <v>5</v>
      </c>
      <c r="E1818" s="87">
        <v>262.5</v>
      </c>
      <c r="F1818" s="87">
        <v>1312.5</v>
      </c>
      <c r="G1818" s="5"/>
    </row>
    <row r="1819" spans="1:7" ht="14.1" customHeight="1" x14ac:dyDescent="0.25">
      <c r="A1819" s="93">
        <v>31201522</v>
      </c>
      <c r="B1819" s="86" t="s">
        <v>10371</v>
      </c>
      <c r="C1819" s="87" t="s">
        <v>1449</v>
      </c>
      <c r="D1819" s="87">
        <v>20</v>
      </c>
      <c r="E1819" s="87">
        <v>185.85</v>
      </c>
      <c r="F1819" s="87">
        <v>3717</v>
      </c>
      <c r="G1819" s="5"/>
    </row>
    <row r="1820" spans="1:7" ht="14.1" customHeight="1" x14ac:dyDescent="0.25">
      <c r="A1820" s="93">
        <v>14121904</v>
      </c>
      <c r="B1820" s="86" t="s">
        <v>14423</v>
      </c>
      <c r="C1820" s="87" t="s">
        <v>1449</v>
      </c>
      <c r="D1820" s="87">
        <v>250</v>
      </c>
      <c r="E1820" s="87">
        <v>840</v>
      </c>
      <c r="F1820" s="87">
        <v>210000</v>
      </c>
      <c r="G1820" s="5"/>
    </row>
    <row r="1821" spans="1:7" ht="14.1" customHeight="1" x14ac:dyDescent="0.2">
      <c r="A1821" s="5"/>
      <c r="B1821" s="5"/>
      <c r="C1821" s="5"/>
      <c r="D1821" s="5"/>
      <c r="E1821" s="84" t="s">
        <v>12550</v>
      </c>
      <c r="F1821" s="97">
        <f>SUM(Table3249[MONTO TOTAL ESTIMADO])</f>
        <v>215029.5</v>
      </c>
      <c r="G1821" s="5"/>
    </row>
    <row r="1822" spans="1:7" ht="14.1" customHeight="1" x14ac:dyDescent="0.2">
      <c r="G1822" s="5"/>
    </row>
    <row r="1823" spans="1:7" ht="14.1" customHeight="1" thickBot="1" x14ac:dyDescent="0.25">
      <c r="G1823" s="5"/>
    </row>
    <row r="1824" spans="1:7" ht="14.1" customHeight="1" thickBot="1" x14ac:dyDescent="0.25">
      <c r="A1824" s="58" t="s">
        <v>16381</v>
      </c>
      <c r="B1824" s="58" t="s">
        <v>161</v>
      </c>
      <c r="C1824" s="58" t="s">
        <v>11724</v>
      </c>
      <c r="D1824" s="58" t="s">
        <v>14377</v>
      </c>
      <c r="E1824" s="58" t="s">
        <v>10962</v>
      </c>
      <c r="F1824" s="58" t="s">
        <v>11095</v>
      </c>
      <c r="G1824" s="5"/>
    </row>
    <row r="1825" spans="1:7" ht="14.1" customHeight="1" thickBot="1" x14ac:dyDescent="0.25">
      <c r="A1825" s="60" t="s">
        <v>18832</v>
      </c>
      <c r="B1825" s="60" t="s">
        <v>18833</v>
      </c>
      <c r="C1825" s="60" t="s">
        <v>17796</v>
      </c>
      <c r="D1825" s="60" t="s">
        <v>2519</v>
      </c>
      <c r="E1825" s="60" t="s">
        <v>18862</v>
      </c>
      <c r="F1825" s="60"/>
      <c r="G1825" s="5"/>
    </row>
    <row r="1826" spans="1:7" ht="14.1" customHeight="1" thickBot="1" x14ac:dyDescent="0.25">
      <c r="A1826" s="142" t="s">
        <v>14827</v>
      </c>
      <c r="B1826" s="61" t="s">
        <v>8529</v>
      </c>
      <c r="C1826" s="70">
        <v>45931</v>
      </c>
      <c r="D1826" s="142" t="s">
        <v>9386</v>
      </c>
      <c r="E1826" s="61" t="s">
        <v>13093</v>
      </c>
      <c r="F1826" s="60"/>
      <c r="G1826" s="5"/>
    </row>
    <row r="1827" spans="1:7" ht="14.1" customHeight="1" thickBot="1" x14ac:dyDescent="0.25">
      <c r="A1827" s="143"/>
      <c r="B1827" s="61" t="s">
        <v>1787</v>
      </c>
      <c r="C1827" s="59">
        <f>IF(C1826="","",IF(AND(MONTH(C1826)&gt;=1,MONTH(C1826)&lt;=3),1,IF(AND(MONTH(C1826)&gt;=4,MONTH(C1826)&lt;=6),2,IF(AND(MONTH(C1826)&gt;=7,MONTH(C1826)&lt;=9),3,4))))</f>
        <v>4</v>
      </c>
      <c r="D1827" s="143"/>
      <c r="E1827" s="61" t="s">
        <v>2418</v>
      </c>
      <c r="F1827" s="60"/>
      <c r="G1827" s="5"/>
    </row>
    <row r="1828" spans="1:7" ht="14.1" customHeight="1" thickBot="1" x14ac:dyDescent="0.3">
      <c r="A1828" s="143"/>
      <c r="B1828" s="61" t="s">
        <v>12942</v>
      </c>
      <c r="C1828" s="70">
        <v>45938</v>
      </c>
      <c r="D1828" s="143"/>
      <c r="E1828" s="61" t="s">
        <v>3075</v>
      </c>
      <c r="F1828" s="60"/>
    </row>
    <row r="1829" spans="1:7" ht="14.1" customHeight="1" thickBot="1" x14ac:dyDescent="0.3">
      <c r="A1829" s="143"/>
      <c r="B1829" s="61" t="s">
        <v>1787</v>
      </c>
      <c r="C1829" s="59">
        <f>IF(C1828="","",IF(AND(MONTH(C1828)&gt;=1,MONTH(C1828)&lt;=3),1,IF(AND(MONTH(C1828)&gt;=4,MONTH(C1828)&lt;=6),2,IF(AND(MONTH(C1828)&gt;=7,MONTH(C1828)&lt;=9),3,4))))</f>
        <v>4</v>
      </c>
      <c r="D1829" s="143"/>
      <c r="E1829" s="61" t="s">
        <v>13192</v>
      </c>
      <c r="F1829" s="60"/>
    </row>
    <row r="1830" spans="1:7" ht="17.25" thickBot="1" x14ac:dyDescent="0.25">
      <c r="A1830" s="5"/>
      <c r="B1830" s="5"/>
      <c r="C1830" s="5"/>
      <c r="D1830" s="5"/>
      <c r="E1830" s="5"/>
      <c r="F1830" s="5"/>
      <c r="G1830" s="5"/>
    </row>
    <row r="1831" spans="1:7" ht="14.1" customHeight="1" x14ac:dyDescent="0.2">
      <c r="A1831" s="77" t="s">
        <v>15734</v>
      </c>
      <c r="B1831" s="77" t="s">
        <v>16145</v>
      </c>
      <c r="C1831" s="77" t="s">
        <v>15640</v>
      </c>
      <c r="D1831" s="77" t="s">
        <v>15250</v>
      </c>
      <c r="E1831" s="77" t="s">
        <v>6933</v>
      </c>
      <c r="F1831" s="77" t="s">
        <v>15279</v>
      </c>
      <c r="G1831" s="5"/>
    </row>
    <row r="1832" spans="1:7" ht="14.1" customHeight="1" x14ac:dyDescent="0.25">
      <c r="A1832" s="93">
        <v>12352104</v>
      </c>
      <c r="B1832" s="86" t="s">
        <v>17065</v>
      </c>
      <c r="C1832" s="87" t="s">
        <v>9560</v>
      </c>
      <c r="D1832" s="87">
        <v>4</v>
      </c>
      <c r="E1832" s="87">
        <v>924</v>
      </c>
      <c r="F1832" s="87">
        <f t="shared" ref="F1832:F1835" si="560">+D1832*E1832</f>
        <v>3696</v>
      </c>
      <c r="G1832" s="5"/>
    </row>
    <row r="1833" spans="1:7" ht="14.1" customHeight="1" x14ac:dyDescent="0.25">
      <c r="A1833" s="93">
        <v>12352104</v>
      </c>
      <c r="B1833" s="86" t="s">
        <v>17065</v>
      </c>
      <c r="C1833" s="87" t="s">
        <v>1449</v>
      </c>
      <c r="D1833" s="87">
        <v>4</v>
      </c>
      <c r="E1833" s="87">
        <v>1575</v>
      </c>
      <c r="F1833" s="87">
        <f t="shared" si="560"/>
        <v>6300</v>
      </c>
      <c r="G1833" s="5"/>
    </row>
    <row r="1834" spans="1:7" ht="14.1" customHeight="1" x14ac:dyDescent="0.25">
      <c r="A1834" s="93">
        <v>12352104</v>
      </c>
      <c r="B1834" s="86" t="s">
        <v>17065</v>
      </c>
      <c r="C1834" s="87" t="s">
        <v>9560</v>
      </c>
      <c r="D1834" s="87">
        <v>1</v>
      </c>
      <c r="E1834" s="87">
        <v>84</v>
      </c>
      <c r="F1834" s="87">
        <f t="shared" si="560"/>
        <v>84</v>
      </c>
      <c r="G1834" s="5"/>
    </row>
    <row r="1835" spans="1:7" ht="14.1" customHeight="1" x14ac:dyDescent="0.25">
      <c r="A1835" s="93">
        <v>12352104</v>
      </c>
      <c r="B1835" s="86" t="s">
        <v>17065</v>
      </c>
      <c r="C1835" s="87" t="s">
        <v>9560</v>
      </c>
      <c r="D1835" s="87">
        <v>1</v>
      </c>
      <c r="E1835" s="87">
        <v>215.25</v>
      </c>
      <c r="F1835" s="87">
        <f t="shared" si="560"/>
        <v>215.25</v>
      </c>
      <c r="G1835" s="5"/>
    </row>
    <row r="1836" spans="1:7" ht="14.1" customHeight="1" x14ac:dyDescent="0.25">
      <c r="A1836" s="98">
        <v>12352104</v>
      </c>
      <c r="B1836" s="86" t="s">
        <v>17065</v>
      </c>
      <c r="C1836" s="99" t="s">
        <v>5508</v>
      </c>
      <c r="D1836" s="103" t="s">
        <v>18912</v>
      </c>
      <c r="E1836" s="103" t="s">
        <v>18865</v>
      </c>
      <c r="F1836" s="122">
        <v>4250</v>
      </c>
      <c r="G1836" s="5"/>
    </row>
    <row r="1837" spans="1:7" ht="14.1" customHeight="1" x14ac:dyDescent="0.25">
      <c r="A1837" s="98">
        <v>12352104</v>
      </c>
      <c r="B1837" s="86" t="s">
        <v>17065</v>
      </c>
      <c r="C1837" s="99" t="s">
        <v>5508</v>
      </c>
      <c r="D1837" s="103" t="s">
        <v>18937</v>
      </c>
      <c r="E1837" s="103" t="s">
        <v>18866</v>
      </c>
      <c r="F1837" s="122">
        <v>45750</v>
      </c>
      <c r="G1837" s="5"/>
    </row>
    <row r="1838" spans="1:7" ht="14.1" customHeight="1" x14ac:dyDescent="0.25">
      <c r="A1838" s="93">
        <v>11121802</v>
      </c>
      <c r="B1838" s="86" t="s">
        <v>17402</v>
      </c>
      <c r="C1838" s="87" t="s">
        <v>1449</v>
      </c>
      <c r="D1838" s="87">
        <v>35</v>
      </c>
      <c r="E1838" s="87">
        <v>131.25</v>
      </c>
      <c r="F1838" s="87">
        <v>4593.75</v>
      </c>
      <c r="G1838" s="5"/>
    </row>
    <row r="1839" spans="1:7" ht="14.1" customHeight="1" x14ac:dyDescent="0.25">
      <c r="A1839" s="93">
        <v>51102710</v>
      </c>
      <c r="B1839" s="86" t="s">
        <v>2689</v>
      </c>
      <c r="C1839" s="87" t="s">
        <v>9560</v>
      </c>
      <c r="D1839" s="87">
        <v>4</v>
      </c>
      <c r="E1839" s="87">
        <v>262.5</v>
      </c>
      <c r="F1839" s="87">
        <v>1050</v>
      </c>
      <c r="G1839" s="5"/>
    </row>
    <row r="1840" spans="1:7" ht="14.1" customHeight="1" x14ac:dyDescent="0.25">
      <c r="A1840" s="93">
        <v>51161620</v>
      </c>
      <c r="B1840" s="86" t="s">
        <v>18128</v>
      </c>
      <c r="C1840" s="87" t="s">
        <v>1449</v>
      </c>
      <c r="D1840" s="87">
        <v>2500</v>
      </c>
      <c r="E1840" s="87">
        <v>78.75</v>
      </c>
      <c r="F1840" s="87">
        <v>196875</v>
      </c>
      <c r="G1840" s="5"/>
    </row>
    <row r="1841" spans="1:7" ht="14.1" customHeight="1" x14ac:dyDescent="0.25">
      <c r="A1841" s="94">
        <v>12141605</v>
      </c>
      <c r="B1841" s="86" t="s">
        <v>15059</v>
      </c>
      <c r="C1841" s="87" t="s">
        <v>1449</v>
      </c>
      <c r="D1841" s="87">
        <v>300</v>
      </c>
      <c r="E1841" s="87">
        <v>1680</v>
      </c>
      <c r="F1841" s="87">
        <v>504000</v>
      </c>
      <c r="G1841" s="5"/>
    </row>
    <row r="1842" spans="1:7" ht="14.1" customHeight="1" x14ac:dyDescent="0.25">
      <c r="A1842" s="93">
        <v>12161801</v>
      </c>
      <c r="B1842" s="86" t="s">
        <v>15104</v>
      </c>
      <c r="C1842" s="87" t="s">
        <v>9560</v>
      </c>
      <c r="D1842" s="87">
        <v>40</v>
      </c>
      <c r="E1842" s="87">
        <v>945</v>
      </c>
      <c r="F1842" s="87">
        <v>37800</v>
      </c>
      <c r="G1842" s="5"/>
    </row>
    <row r="1843" spans="1:7" ht="14.1" customHeight="1" x14ac:dyDescent="0.25">
      <c r="A1843" s="93">
        <v>51181706</v>
      </c>
      <c r="B1843" s="86" t="s">
        <v>16827</v>
      </c>
      <c r="C1843" s="87" t="s">
        <v>1449</v>
      </c>
      <c r="D1843" s="87">
        <v>100</v>
      </c>
      <c r="E1843" s="87">
        <v>52.5</v>
      </c>
      <c r="F1843" s="87">
        <v>5250</v>
      </c>
      <c r="G1843" s="5"/>
    </row>
    <row r="1844" spans="1:7" ht="14.1" customHeight="1" x14ac:dyDescent="0.25">
      <c r="A1844" s="93">
        <v>51191509</v>
      </c>
      <c r="B1844" s="86" t="s">
        <v>17360</v>
      </c>
      <c r="C1844" s="87" t="s">
        <v>15635</v>
      </c>
      <c r="D1844" s="87">
        <v>5</v>
      </c>
      <c r="E1844" s="87">
        <v>1365</v>
      </c>
      <c r="F1844" s="87">
        <v>6825</v>
      </c>
      <c r="G1844" s="5"/>
    </row>
    <row r="1845" spans="1:7" ht="14.1" customHeight="1" x14ac:dyDescent="0.25">
      <c r="A1845" s="94">
        <v>51181713</v>
      </c>
      <c r="B1845" s="86" t="s">
        <v>12701</v>
      </c>
      <c r="C1845" s="87" t="s">
        <v>1449</v>
      </c>
      <c r="D1845" s="87">
        <v>750</v>
      </c>
      <c r="E1845" s="87">
        <v>26.565000000000001</v>
      </c>
      <c r="F1845" s="87">
        <v>19923.75</v>
      </c>
      <c r="G1845" s="5"/>
    </row>
    <row r="1846" spans="1:7" ht="14.1" customHeight="1" x14ac:dyDescent="0.25">
      <c r="A1846" s="94">
        <v>51102714</v>
      </c>
      <c r="B1846" s="86" t="s">
        <v>18354</v>
      </c>
      <c r="C1846" s="87" t="s">
        <v>1449</v>
      </c>
      <c r="D1846" s="87">
        <v>200</v>
      </c>
      <c r="E1846" s="87">
        <v>94.5</v>
      </c>
      <c r="F1846" s="87">
        <v>18900</v>
      </c>
      <c r="G1846" s="5"/>
    </row>
    <row r="1847" spans="1:7" ht="14.1" customHeight="1" x14ac:dyDescent="0.25">
      <c r="A1847" s="94">
        <v>12141916</v>
      </c>
      <c r="B1847" s="86" t="s">
        <v>15351</v>
      </c>
      <c r="C1847" s="87" t="s">
        <v>1449</v>
      </c>
      <c r="D1847" s="87">
        <v>1500</v>
      </c>
      <c r="E1847" s="87">
        <v>2247</v>
      </c>
      <c r="F1847" s="87">
        <v>3370500</v>
      </c>
      <c r="G1847" s="5"/>
    </row>
    <row r="1848" spans="1:7" ht="14.1" customHeight="1" x14ac:dyDescent="0.25">
      <c r="A1848" s="93">
        <v>12141916</v>
      </c>
      <c r="B1848" s="86" t="s">
        <v>15351</v>
      </c>
      <c r="C1848" s="87" t="s">
        <v>1449</v>
      </c>
      <c r="D1848" s="87">
        <v>2000</v>
      </c>
      <c r="E1848" s="87">
        <v>1575</v>
      </c>
      <c r="F1848" s="87">
        <v>3150000</v>
      </c>
      <c r="G1848" s="5"/>
    </row>
    <row r="1849" spans="1:7" ht="14.1" customHeight="1" x14ac:dyDescent="0.2">
      <c r="A1849" s="5"/>
      <c r="B1849" s="5"/>
      <c r="C1849" s="5"/>
      <c r="D1849" s="5"/>
      <c r="E1849" s="84" t="s">
        <v>12550</v>
      </c>
      <c r="F1849" s="97">
        <f>SUM(Table3350[MONTO TOTAL ESTIMADO])</f>
        <v>7376012.75</v>
      </c>
      <c r="G1849" s="5"/>
    </row>
    <row r="1850" spans="1:7" ht="14.1" customHeight="1" x14ac:dyDescent="0.2">
      <c r="G1850" s="5"/>
    </row>
    <row r="1851" spans="1:7" ht="14.1" customHeight="1" thickBot="1" x14ac:dyDescent="0.25">
      <c r="G1851" s="5"/>
    </row>
    <row r="1852" spans="1:7" ht="14.1" customHeight="1" thickBot="1" x14ac:dyDescent="0.25">
      <c r="A1852" s="58" t="s">
        <v>16381</v>
      </c>
      <c r="B1852" s="58" t="s">
        <v>161</v>
      </c>
      <c r="C1852" s="58" t="s">
        <v>11724</v>
      </c>
      <c r="D1852" s="58" t="s">
        <v>14377</v>
      </c>
      <c r="E1852" s="58" t="s">
        <v>10962</v>
      </c>
      <c r="F1852" s="58" t="s">
        <v>11095</v>
      </c>
      <c r="G1852" s="5"/>
    </row>
    <row r="1853" spans="1:7" ht="14.1" customHeight="1" thickBot="1" x14ac:dyDescent="0.25">
      <c r="A1853" s="60" t="s">
        <v>18834</v>
      </c>
      <c r="B1853" s="60" t="s">
        <v>18835</v>
      </c>
      <c r="C1853" s="60" t="s">
        <v>17796</v>
      </c>
      <c r="D1853" s="60" t="s">
        <v>17481</v>
      </c>
      <c r="E1853" s="60" t="s">
        <v>18862</v>
      </c>
      <c r="F1853" s="60"/>
      <c r="G1853" s="5"/>
    </row>
    <row r="1854" spans="1:7" ht="14.1" customHeight="1" thickBot="1" x14ac:dyDescent="0.25">
      <c r="A1854" s="142" t="s">
        <v>14827</v>
      </c>
      <c r="B1854" s="61" t="s">
        <v>8529</v>
      </c>
      <c r="C1854" s="70">
        <v>45931</v>
      </c>
      <c r="D1854" s="142" t="s">
        <v>9386</v>
      </c>
      <c r="E1854" s="61" t="s">
        <v>13093</v>
      </c>
      <c r="F1854" s="60"/>
      <c r="G1854" s="5"/>
    </row>
    <row r="1855" spans="1:7" ht="14.1" customHeight="1" thickBot="1" x14ac:dyDescent="0.25">
      <c r="A1855" s="143"/>
      <c r="B1855" s="61" t="s">
        <v>1787</v>
      </c>
      <c r="C1855" s="59">
        <f>IF(C1854="","",IF(AND(MONTH(C1854)&gt;=1,MONTH(C1854)&lt;=3),1,IF(AND(MONTH(C1854)&gt;=4,MONTH(C1854)&lt;=6),2,IF(AND(MONTH(C1854)&gt;=7,MONTH(C1854)&lt;=9),3,4))))</f>
        <v>4</v>
      </c>
      <c r="D1855" s="143"/>
      <c r="E1855" s="61" t="s">
        <v>2418</v>
      </c>
      <c r="F1855" s="60"/>
      <c r="G1855" s="5"/>
    </row>
    <row r="1856" spans="1:7" ht="14.1" customHeight="1" thickBot="1" x14ac:dyDescent="0.25">
      <c r="A1856" s="143"/>
      <c r="B1856" s="61" t="s">
        <v>12942</v>
      </c>
      <c r="C1856" s="70">
        <v>45938</v>
      </c>
      <c r="D1856" s="143"/>
      <c r="E1856" s="61" t="s">
        <v>3075</v>
      </c>
      <c r="F1856" s="60"/>
      <c r="G1856" s="5"/>
    </row>
    <row r="1857" spans="1:7" ht="14.1" customHeight="1" thickBot="1" x14ac:dyDescent="0.25">
      <c r="A1857" s="143"/>
      <c r="B1857" s="61" t="s">
        <v>1787</v>
      </c>
      <c r="C1857" s="59">
        <f>IF(C1856="","",IF(AND(MONTH(C1856)&gt;=1,MONTH(C1856)&lt;=3),1,IF(AND(MONTH(C1856)&gt;=4,MONTH(C1856)&lt;=6),2,IF(AND(MONTH(C1856)&gt;=7,MONTH(C1856)&lt;=9),3,4))))</f>
        <v>4</v>
      </c>
      <c r="D1857" s="143"/>
      <c r="E1857" s="61" t="s">
        <v>13192</v>
      </c>
      <c r="F1857" s="60"/>
      <c r="G1857" s="5"/>
    </row>
    <row r="1858" spans="1:7" ht="14.1" customHeight="1" thickBot="1" x14ac:dyDescent="0.25">
      <c r="A1858" s="5"/>
      <c r="B1858" s="5"/>
      <c r="C1858" s="5"/>
      <c r="D1858" s="5"/>
      <c r="E1858" s="5"/>
      <c r="F1858" s="5"/>
      <c r="G1858" s="5"/>
    </row>
    <row r="1859" spans="1:7" ht="14.1" customHeight="1" x14ac:dyDescent="0.2">
      <c r="A1859" s="77" t="s">
        <v>15734</v>
      </c>
      <c r="B1859" s="77" t="s">
        <v>16145</v>
      </c>
      <c r="C1859" s="77" t="s">
        <v>15640</v>
      </c>
      <c r="D1859" s="77" t="s">
        <v>15250</v>
      </c>
      <c r="E1859" s="77" t="s">
        <v>6933</v>
      </c>
      <c r="F1859" s="77" t="s">
        <v>15279</v>
      </c>
      <c r="G1859" s="5"/>
    </row>
    <row r="1860" spans="1:7" ht="14.1" customHeight="1" x14ac:dyDescent="0.25">
      <c r="A1860" s="93">
        <v>21101803</v>
      </c>
      <c r="B1860" s="86" t="s">
        <v>5134</v>
      </c>
      <c r="C1860" s="87" t="s">
        <v>1449</v>
      </c>
      <c r="D1860" s="87">
        <v>10</v>
      </c>
      <c r="E1860" s="87">
        <v>283.5</v>
      </c>
      <c r="F1860" s="87">
        <v>2835</v>
      </c>
      <c r="G1860" s="5"/>
    </row>
    <row r="1861" spans="1:7" ht="14.1" customHeight="1" x14ac:dyDescent="0.25">
      <c r="A1861" s="93">
        <v>42131509</v>
      </c>
      <c r="B1861" s="86" t="s">
        <v>5382</v>
      </c>
      <c r="C1861" s="87" t="s">
        <v>1449</v>
      </c>
      <c r="D1861" s="87">
        <v>10000</v>
      </c>
      <c r="E1861" s="87">
        <v>42</v>
      </c>
      <c r="F1861" s="87">
        <v>420000</v>
      </c>
      <c r="G1861" s="5"/>
    </row>
    <row r="1862" spans="1:7" ht="14.1" customHeight="1" x14ac:dyDescent="0.25">
      <c r="A1862" s="93">
        <v>47131807</v>
      </c>
      <c r="B1862" s="86" t="s">
        <v>3805</v>
      </c>
      <c r="C1862" s="87" t="s">
        <v>9560</v>
      </c>
      <c r="D1862" s="87">
        <v>10</v>
      </c>
      <c r="E1862" s="87">
        <v>288.75</v>
      </c>
      <c r="F1862" s="87">
        <v>2887.5</v>
      </c>
      <c r="G1862" s="5"/>
    </row>
    <row r="1863" spans="1:7" ht="14.1" customHeight="1" x14ac:dyDescent="0.25">
      <c r="A1863" s="93">
        <v>47121701</v>
      </c>
      <c r="B1863" s="86" t="s">
        <v>16580</v>
      </c>
      <c r="C1863" s="87" t="s">
        <v>1449</v>
      </c>
      <c r="D1863" s="87">
        <v>400</v>
      </c>
      <c r="E1863" s="87">
        <v>8.463000000000001</v>
      </c>
      <c r="F1863" s="87">
        <v>3385.2000000000003</v>
      </c>
      <c r="G1863" s="5"/>
    </row>
    <row r="1864" spans="1:7" ht="14.1" customHeight="1" x14ac:dyDescent="0.25">
      <c r="A1864" s="93">
        <v>47121701</v>
      </c>
      <c r="B1864" s="86" t="s">
        <v>16580</v>
      </c>
      <c r="C1864" s="87" t="s">
        <v>1449</v>
      </c>
      <c r="D1864" s="87">
        <v>1000</v>
      </c>
      <c r="E1864" s="87">
        <v>6.0374999999999996</v>
      </c>
      <c r="F1864" s="87">
        <v>6037.5</v>
      </c>
      <c r="G1864" s="5"/>
    </row>
    <row r="1865" spans="1:7" ht="14.1" customHeight="1" x14ac:dyDescent="0.25">
      <c r="A1865" s="93">
        <v>47121701</v>
      </c>
      <c r="B1865" s="86" t="s">
        <v>16580</v>
      </c>
      <c r="C1865" s="87" t="s">
        <v>1449</v>
      </c>
      <c r="D1865" s="87">
        <v>4000</v>
      </c>
      <c r="E1865" s="87">
        <v>0.84000000000000008</v>
      </c>
      <c r="F1865" s="87">
        <v>3360.0000000000005</v>
      </c>
      <c r="G1865" s="5"/>
    </row>
    <row r="1866" spans="1:7" ht="14.1" customHeight="1" x14ac:dyDescent="0.25">
      <c r="A1866" s="93">
        <v>24111503</v>
      </c>
      <c r="B1866" s="86" t="s">
        <v>11124</v>
      </c>
      <c r="C1866" s="87" t="s">
        <v>1449</v>
      </c>
      <c r="D1866" s="87">
        <v>1500</v>
      </c>
      <c r="E1866" s="87">
        <v>11.571</v>
      </c>
      <c r="F1866" s="87">
        <v>17356.5</v>
      </c>
      <c r="G1866" s="5"/>
    </row>
    <row r="1867" spans="1:7" ht="14.1" customHeight="1" x14ac:dyDescent="0.25">
      <c r="A1867" s="93">
        <v>41121813</v>
      </c>
      <c r="B1867" s="86" t="s">
        <v>11052</v>
      </c>
      <c r="C1867" s="87" t="s">
        <v>1449</v>
      </c>
      <c r="D1867" s="87">
        <v>8</v>
      </c>
      <c r="E1867" s="87">
        <v>115.5</v>
      </c>
      <c r="F1867" s="87">
        <v>924</v>
      </c>
      <c r="G1867" s="5"/>
    </row>
    <row r="1868" spans="1:7" ht="14.1" customHeight="1" x14ac:dyDescent="0.25">
      <c r="A1868" s="117">
        <v>41121813</v>
      </c>
      <c r="B1868" s="86" t="s">
        <v>11052</v>
      </c>
      <c r="C1868" s="119" t="s">
        <v>4293</v>
      </c>
      <c r="D1868" s="115">
        <v>10</v>
      </c>
      <c r="E1868" s="103" t="s">
        <v>18867</v>
      </c>
      <c r="F1868" s="122">
        <v>39000</v>
      </c>
      <c r="G1868" s="5"/>
    </row>
    <row r="1869" spans="1:7" ht="14.1" customHeight="1" x14ac:dyDescent="0.25">
      <c r="A1869" s="93">
        <v>53131626</v>
      </c>
      <c r="B1869" s="86" t="s">
        <v>4988</v>
      </c>
      <c r="C1869" s="87" t="s">
        <v>9560</v>
      </c>
      <c r="D1869" s="87">
        <v>20</v>
      </c>
      <c r="E1869" s="87">
        <v>266.38499999999999</v>
      </c>
      <c r="F1869" s="87">
        <v>5327.7</v>
      </c>
      <c r="G1869" s="5"/>
    </row>
    <row r="1870" spans="1:7" ht="14.1" customHeight="1" x14ac:dyDescent="0.25">
      <c r="A1870" s="93">
        <v>53131626</v>
      </c>
      <c r="B1870" s="86" t="s">
        <v>4988</v>
      </c>
      <c r="C1870" s="87" t="s">
        <v>9560</v>
      </c>
      <c r="D1870" s="87">
        <v>8</v>
      </c>
      <c r="E1870" s="87">
        <v>1627.5</v>
      </c>
      <c r="F1870" s="87">
        <v>13020</v>
      </c>
      <c r="G1870" s="5"/>
    </row>
    <row r="1871" spans="1:7" ht="14.1" customHeight="1" x14ac:dyDescent="0.25">
      <c r="A1871" s="93">
        <v>47131803</v>
      </c>
      <c r="B1871" s="86" t="s">
        <v>12948</v>
      </c>
      <c r="C1871" s="87" t="s">
        <v>9560</v>
      </c>
      <c r="D1871" s="87">
        <v>40</v>
      </c>
      <c r="E1871" s="87">
        <v>420</v>
      </c>
      <c r="F1871" s="87">
        <v>16800</v>
      </c>
      <c r="G1871" s="5"/>
    </row>
    <row r="1872" spans="1:7" ht="14.1" customHeight="1" x14ac:dyDescent="0.25">
      <c r="A1872" s="93">
        <v>47132102</v>
      </c>
      <c r="B1872" s="86" t="s">
        <v>1600</v>
      </c>
      <c r="C1872" s="87" t="s">
        <v>1449</v>
      </c>
      <c r="D1872" s="87">
        <v>50</v>
      </c>
      <c r="E1872" s="87">
        <v>42</v>
      </c>
      <c r="F1872" s="87">
        <v>2100</v>
      </c>
    </row>
    <row r="1873" spans="1:7" ht="14.1" customHeight="1" x14ac:dyDescent="0.25">
      <c r="A1873" s="93">
        <v>47131801</v>
      </c>
      <c r="B1873" s="86" t="s">
        <v>11850</v>
      </c>
      <c r="C1873" s="87" t="s">
        <v>1449</v>
      </c>
      <c r="D1873" s="87">
        <v>15</v>
      </c>
      <c r="E1873" s="87">
        <v>309.75</v>
      </c>
      <c r="F1873" s="87">
        <v>4646.25</v>
      </c>
    </row>
    <row r="1874" spans="1:7" ht="16.5" x14ac:dyDescent="0.25">
      <c r="A1874" s="93">
        <v>47131801</v>
      </c>
      <c r="B1874" s="86" t="s">
        <v>11850</v>
      </c>
      <c r="C1874" s="87" t="s">
        <v>1449</v>
      </c>
      <c r="D1874" s="87">
        <v>8</v>
      </c>
      <c r="E1874" s="87">
        <v>378</v>
      </c>
      <c r="F1874" s="87">
        <v>3024</v>
      </c>
      <c r="G1874" s="5"/>
    </row>
    <row r="1875" spans="1:7" ht="14.1" customHeight="1" x14ac:dyDescent="0.25">
      <c r="A1875" s="93">
        <v>42281704</v>
      </c>
      <c r="B1875" s="86" t="s">
        <v>15550</v>
      </c>
      <c r="C1875" s="87" t="s">
        <v>1449</v>
      </c>
      <c r="D1875" s="87">
        <v>25</v>
      </c>
      <c r="E1875" s="87">
        <v>242.55</v>
      </c>
      <c r="F1875" s="87">
        <v>6063.75</v>
      </c>
      <c r="G1875" s="5"/>
    </row>
    <row r="1876" spans="1:7" ht="14.1" customHeight="1" x14ac:dyDescent="0.25">
      <c r="A1876" s="93">
        <v>42281704</v>
      </c>
      <c r="B1876" s="86" t="s">
        <v>15550</v>
      </c>
      <c r="C1876" s="87" t="s">
        <v>9560</v>
      </c>
      <c r="D1876" s="87">
        <v>2</v>
      </c>
      <c r="E1876" s="87">
        <v>262.5</v>
      </c>
      <c r="F1876" s="87">
        <v>525</v>
      </c>
      <c r="G1876" s="5"/>
    </row>
    <row r="1877" spans="1:7" ht="14.1" customHeight="1" x14ac:dyDescent="0.25">
      <c r="A1877" s="93">
        <v>47131609</v>
      </c>
      <c r="B1877" s="86" t="s">
        <v>17547</v>
      </c>
      <c r="C1877" s="87" t="s">
        <v>1449</v>
      </c>
      <c r="D1877" s="87">
        <v>8</v>
      </c>
      <c r="E1877" s="87">
        <v>204.75</v>
      </c>
      <c r="F1877" s="87">
        <v>1638</v>
      </c>
      <c r="G1877" s="5"/>
    </row>
    <row r="1878" spans="1:7" ht="14.1" customHeight="1" x14ac:dyDescent="0.25">
      <c r="A1878" s="93">
        <v>14111704</v>
      </c>
      <c r="B1878" s="86" t="s">
        <v>2146</v>
      </c>
      <c r="C1878" s="87" t="s">
        <v>1449</v>
      </c>
      <c r="D1878" s="87">
        <v>150</v>
      </c>
      <c r="E1878" s="87">
        <v>34.985999999999997</v>
      </c>
      <c r="F1878" s="87">
        <v>5247.9</v>
      </c>
      <c r="G1878" s="5"/>
    </row>
    <row r="1879" spans="1:7" ht="14.1" customHeight="1" x14ac:dyDescent="0.25">
      <c r="A1879" s="93">
        <v>14111704</v>
      </c>
      <c r="B1879" s="86" t="s">
        <v>2146</v>
      </c>
      <c r="C1879" s="87" t="s">
        <v>1449</v>
      </c>
      <c r="D1879" s="87">
        <v>250</v>
      </c>
      <c r="E1879" s="87">
        <v>70.56</v>
      </c>
      <c r="F1879" s="87">
        <v>17640</v>
      </c>
      <c r="G1879" s="5"/>
    </row>
    <row r="1880" spans="1:7" ht="14.1" customHeight="1" x14ac:dyDescent="0.25">
      <c r="A1880" s="94">
        <v>51102709</v>
      </c>
      <c r="B1880" s="86" t="str">
        <f t="shared" ref="B1880" ca="1" si="561">IFERROR(INDEX(UNSPSCDes,MATCH(INDIRECT(ADDRESS(ROW(),COLUMN()-1,4)),UNSPSCCode,0)),"")</f>
        <v>Peróxido de hidrógeno antiséptico</v>
      </c>
      <c r="C1880" s="87" t="s">
        <v>9560</v>
      </c>
      <c r="D1880" s="87">
        <v>2</v>
      </c>
      <c r="E1880" s="87">
        <v>294</v>
      </c>
      <c r="F1880" s="87">
        <f t="shared" ref="F1880:F1881" si="562">+D1880*E1880</f>
        <v>588</v>
      </c>
      <c r="G1880" s="5"/>
    </row>
    <row r="1881" spans="1:7" ht="14.1" customHeight="1" x14ac:dyDescent="0.25">
      <c r="A1881" s="93">
        <v>12352120</v>
      </c>
      <c r="B1881" s="86" t="str">
        <f t="shared" ref="B1881" ca="1" si="563">IFERROR(INDEX(UNSPSCDes,MATCH(INDIRECT(ADDRESS(ROW(),COLUMN()-1,4)),UNSPSCCode,0)),"")</f>
        <v>Peróxidos orgánicos</v>
      </c>
      <c r="C1881" s="87" t="s">
        <v>10021</v>
      </c>
      <c r="D1881" s="87">
        <v>1</v>
      </c>
      <c r="E1881" s="87">
        <v>315</v>
      </c>
      <c r="F1881" s="87">
        <f t="shared" si="562"/>
        <v>315</v>
      </c>
      <c r="G1881" s="5"/>
    </row>
    <row r="1882" spans="1:7" ht="14.1" customHeight="1" x14ac:dyDescent="0.25">
      <c r="A1882" s="93">
        <v>47131811</v>
      </c>
      <c r="B1882" s="86" t="s">
        <v>8522</v>
      </c>
      <c r="C1882" s="87" t="s">
        <v>4736</v>
      </c>
      <c r="D1882" s="87">
        <v>50</v>
      </c>
      <c r="E1882" s="87">
        <v>31.5</v>
      </c>
      <c r="F1882" s="87">
        <v>1575</v>
      </c>
      <c r="G1882" s="5"/>
    </row>
    <row r="1883" spans="1:7" ht="13.5" customHeight="1" x14ac:dyDescent="0.25">
      <c r="A1883" s="93">
        <v>14111703</v>
      </c>
      <c r="B1883" s="86" t="s">
        <v>269</v>
      </c>
      <c r="C1883" s="87" t="s">
        <v>1449</v>
      </c>
      <c r="D1883" s="87">
        <v>25</v>
      </c>
      <c r="E1883" s="87">
        <v>157.5</v>
      </c>
      <c r="F1883" s="87">
        <v>3937.5</v>
      </c>
      <c r="G1883" s="5"/>
    </row>
    <row r="1884" spans="1:7" ht="14.1" customHeight="1" x14ac:dyDescent="0.2">
      <c r="A1884" s="81"/>
      <c r="B1884" s="81"/>
      <c r="C1884" s="81"/>
      <c r="D1884" s="81"/>
      <c r="E1884" s="80" t="s">
        <v>12550</v>
      </c>
      <c r="F1884" s="101">
        <f>SUM(Table3551[MONTO TOTAL ESTIMADO])</f>
        <v>578233.80000000005</v>
      </c>
      <c r="G1884" s="5"/>
    </row>
    <row r="1885" spans="1:7" ht="14.1" customHeight="1" x14ac:dyDescent="0.2">
      <c r="G1885" s="5"/>
    </row>
    <row r="1886" spans="1:7" ht="14.1" customHeight="1" thickBot="1" x14ac:dyDescent="0.25">
      <c r="G1886" s="5"/>
    </row>
    <row r="1887" spans="1:7" ht="14.1" customHeight="1" thickBot="1" x14ac:dyDescent="0.25">
      <c r="A1887" s="58" t="s">
        <v>16381</v>
      </c>
      <c r="B1887" s="58" t="s">
        <v>161</v>
      </c>
      <c r="C1887" s="58" t="s">
        <v>11724</v>
      </c>
      <c r="D1887" s="58" t="s">
        <v>14377</v>
      </c>
      <c r="E1887" s="58" t="s">
        <v>10962</v>
      </c>
      <c r="F1887" s="58" t="s">
        <v>11095</v>
      </c>
      <c r="G1887" s="5"/>
    </row>
    <row r="1888" spans="1:7" ht="14.1" customHeight="1" thickBot="1" x14ac:dyDescent="0.25">
      <c r="A1888" s="60" t="s">
        <v>18836</v>
      </c>
      <c r="B1888" s="60" t="s">
        <v>18837</v>
      </c>
      <c r="C1888" s="60" t="s">
        <v>17796</v>
      </c>
      <c r="D1888" s="60" t="s">
        <v>2519</v>
      </c>
      <c r="E1888" s="60" t="s">
        <v>18862</v>
      </c>
      <c r="F1888" s="60"/>
      <c r="G1888" s="5"/>
    </row>
    <row r="1889" spans="1:7" ht="14.1" customHeight="1" thickBot="1" x14ac:dyDescent="0.25">
      <c r="A1889" s="142" t="s">
        <v>14827</v>
      </c>
      <c r="B1889" s="61" t="s">
        <v>8529</v>
      </c>
      <c r="C1889" s="70">
        <v>45931</v>
      </c>
      <c r="D1889" s="142" t="s">
        <v>9386</v>
      </c>
      <c r="E1889" s="61" t="s">
        <v>13093</v>
      </c>
      <c r="F1889" s="60"/>
      <c r="G1889" s="5"/>
    </row>
    <row r="1890" spans="1:7" ht="14.1" customHeight="1" thickBot="1" x14ac:dyDescent="0.25">
      <c r="A1890" s="143"/>
      <c r="B1890" s="61" t="s">
        <v>1787</v>
      </c>
      <c r="C1890" s="59">
        <f>IF(C1889="","",IF(AND(MONTH(C1889)&gt;=1,MONTH(C1889)&lt;=3),1,IF(AND(MONTH(C1889)&gt;=4,MONTH(C1889)&lt;=6),2,IF(AND(MONTH(C1889)&gt;=7,MONTH(C1889)&lt;=9),3,4))))</f>
        <v>4</v>
      </c>
      <c r="D1890" s="143"/>
      <c r="E1890" s="61" t="s">
        <v>2418</v>
      </c>
      <c r="F1890" s="60"/>
      <c r="G1890" s="5"/>
    </row>
    <row r="1891" spans="1:7" ht="14.1" customHeight="1" thickBot="1" x14ac:dyDescent="0.25">
      <c r="A1891" s="143"/>
      <c r="B1891" s="61" t="s">
        <v>12942</v>
      </c>
      <c r="C1891" s="70">
        <v>45938</v>
      </c>
      <c r="D1891" s="143"/>
      <c r="E1891" s="61" t="s">
        <v>3075</v>
      </c>
      <c r="F1891" s="60"/>
      <c r="G1891" s="5"/>
    </row>
    <row r="1892" spans="1:7" ht="14.1" customHeight="1" thickBot="1" x14ac:dyDescent="0.25">
      <c r="A1892" s="143"/>
      <c r="B1892" s="61" t="s">
        <v>1787</v>
      </c>
      <c r="C1892" s="59">
        <f>IF(C1891="","",IF(AND(MONTH(C1891)&gt;=1,MONTH(C1891)&lt;=3),1,IF(AND(MONTH(C1891)&gt;=4,MONTH(C1891)&lt;=6),2,IF(AND(MONTH(C1891)&gt;=7,MONTH(C1891)&lt;=9),3,4))))</f>
        <v>4</v>
      </c>
      <c r="D1892" s="143"/>
      <c r="E1892" s="61" t="s">
        <v>13192</v>
      </c>
      <c r="F1892" s="60"/>
      <c r="G1892" s="5"/>
    </row>
    <row r="1893" spans="1:7" ht="14.1" customHeight="1" thickBot="1" x14ac:dyDescent="0.25">
      <c r="A1893" s="5"/>
      <c r="B1893" s="5"/>
      <c r="C1893" s="5"/>
      <c r="D1893" s="5"/>
      <c r="E1893" s="5"/>
      <c r="F1893" s="5"/>
      <c r="G1893" s="5"/>
    </row>
    <row r="1894" spans="1:7" ht="14.1" customHeight="1" x14ac:dyDescent="0.2">
      <c r="A1894" s="77" t="s">
        <v>15734</v>
      </c>
      <c r="B1894" s="77" t="s">
        <v>16145</v>
      </c>
      <c r="C1894" s="77" t="s">
        <v>15640</v>
      </c>
      <c r="D1894" s="77" t="s">
        <v>15250</v>
      </c>
      <c r="E1894" s="77" t="s">
        <v>6933</v>
      </c>
      <c r="F1894" s="77" t="s">
        <v>15279</v>
      </c>
      <c r="G1894" s="5"/>
    </row>
    <row r="1895" spans="1:7" ht="14.1" customHeight="1" x14ac:dyDescent="0.25">
      <c r="A1895" s="93">
        <v>42192002</v>
      </c>
      <c r="B1895" s="86" t="s">
        <v>10919</v>
      </c>
      <c r="C1895" s="87" t="s">
        <v>1449</v>
      </c>
      <c r="D1895" s="87">
        <v>200</v>
      </c>
      <c r="E1895" s="87">
        <v>735</v>
      </c>
      <c r="F1895" s="103">
        <v>147000</v>
      </c>
      <c r="G1895" s="5"/>
    </row>
    <row r="1896" spans="1:7" ht="14.1" customHeight="1" x14ac:dyDescent="0.25">
      <c r="A1896" s="93">
        <v>42312005</v>
      </c>
      <c r="B1896" s="86" t="s">
        <v>5075</v>
      </c>
      <c r="C1896" s="87" t="s">
        <v>1449</v>
      </c>
      <c r="D1896" s="87">
        <v>8</v>
      </c>
      <c r="E1896" s="87">
        <v>924</v>
      </c>
      <c r="F1896" s="103">
        <v>7392</v>
      </c>
      <c r="G1896" s="5"/>
    </row>
    <row r="1897" spans="1:7" ht="14.1" customHeight="1" x14ac:dyDescent="0.25">
      <c r="A1897" s="93">
        <v>42221504</v>
      </c>
      <c r="B1897" s="86" t="s">
        <v>7359</v>
      </c>
      <c r="C1897" s="87" t="s">
        <v>1449</v>
      </c>
      <c r="D1897" s="87">
        <v>2000</v>
      </c>
      <c r="E1897" s="87">
        <v>52.5</v>
      </c>
      <c r="F1897" s="103">
        <v>105000</v>
      </c>
      <c r="G1897" s="5"/>
    </row>
    <row r="1898" spans="1:7" ht="14.1" customHeight="1" x14ac:dyDescent="0.25">
      <c r="A1898" s="93">
        <v>42143101</v>
      </c>
      <c r="B1898" s="86" t="s">
        <v>7431</v>
      </c>
      <c r="C1898" s="87" t="s">
        <v>1449</v>
      </c>
      <c r="D1898" s="87">
        <v>10</v>
      </c>
      <c r="E1898" s="87">
        <v>2100</v>
      </c>
      <c r="F1898" s="103">
        <v>21000</v>
      </c>
      <c r="G1898" s="5"/>
    </row>
    <row r="1899" spans="1:7" ht="14.1" customHeight="1" x14ac:dyDescent="0.25">
      <c r="A1899" s="93">
        <v>42142702</v>
      </c>
      <c r="B1899" s="86" t="s">
        <v>13956</v>
      </c>
      <c r="C1899" s="87" t="s">
        <v>1449</v>
      </c>
      <c r="D1899" s="87">
        <v>100</v>
      </c>
      <c r="E1899" s="87">
        <v>94.5</v>
      </c>
      <c r="F1899" s="103">
        <v>9450</v>
      </c>
      <c r="G1899" s="5"/>
    </row>
    <row r="1900" spans="1:7" ht="14.1" customHeight="1" x14ac:dyDescent="0.25">
      <c r="A1900" s="93">
        <v>51102705</v>
      </c>
      <c r="B1900" s="86" t="s">
        <v>3562</v>
      </c>
      <c r="C1900" s="87" t="s">
        <v>15635</v>
      </c>
      <c r="D1900" s="87">
        <v>4</v>
      </c>
      <c r="E1900" s="87">
        <v>1601.25</v>
      </c>
      <c r="F1900" s="103">
        <v>6405</v>
      </c>
      <c r="G1900" s="5"/>
    </row>
    <row r="1901" spans="1:7" ht="14.1" customHeight="1" x14ac:dyDescent="0.25">
      <c r="A1901" s="93">
        <v>53131622</v>
      </c>
      <c r="B1901" s="86" t="s">
        <v>5326</v>
      </c>
      <c r="C1901" s="87" t="s">
        <v>1449</v>
      </c>
      <c r="D1901" s="87">
        <v>4000</v>
      </c>
      <c r="E1901" s="87">
        <v>7.35</v>
      </c>
      <c r="F1901" s="103">
        <v>29400</v>
      </c>
      <c r="G1901" s="5"/>
    </row>
    <row r="1902" spans="1:7" ht="14.1" customHeight="1" x14ac:dyDescent="0.25">
      <c r="A1902" s="93">
        <v>42142301</v>
      </c>
      <c r="B1902" s="86" t="s">
        <v>3083</v>
      </c>
      <c r="C1902" s="87" t="s">
        <v>1449</v>
      </c>
      <c r="D1902" s="87">
        <v>2</v>
      </c>
      <c r="E1902" s="87">
        <v>12075</v>
      </c>
      <c r="F1902" s="103">
        <v>24150</v>
      </c>
      <c r="G1902" s="5"/>
    </row>
    <row r="1903" spans="1:7" ht="14.1" customHeight="1" x14ac:dyDescent="0.25">
      <c r="A1903" s="93">
        <v>51171622</v>
      </c>
      <c r="B1903" s="86" t="s">
        <v>11925</v>
      </c>
      <c r="C1903" s="87" t="s">
        <v>1449</v>
      </c>
      <c r="D1903" s="87">
        <v>200</v>
      </c>
      <c r="E1903" s="87">
        <v>120.75</v>
      </c>
      <c r="F1903" s="103">
        <v>24150</v>
      </c>
      <c r="G1903" s="5"/>
    </row>
    <row r="1904" spans="1:7" ht="14.1" customHeight="1" x14ac:dyDescent="0.25">
      <c r="A1904" s="93">
        <v>42132205</v>
      </c>
      <c r="B1904" s="86" t="s">
        <v>11190</v>
      </c>
      <c r="C1904" s="87" t="s">
        <v>1449</v>
      </c>
      <c r="D1904" s="87">
        <v>4000</v>
      </c>
      <c r="E1904" s="87">
        <v>31.5</v>
      </c>
      <c r="F1904" s="103">
        <v>126000</v>
      </c>
      <c r="G1904" s="5"/>
    </row>
    <row r="1905" spans="1:7" ht="14.1" customHeight="1" x14ac:dyDescent="0.25">
      <c r="A1905" s="93">
        <v>42132203</v>
      </c>
      <c r="B1905" s="86" t="s">
        <v>17358</v>
      </c>
      <c r="C1905" s="87" t="s">
        <v>1449</v>
      </c>
      <c r="D1905" s="87">
        <v>40000</v>
      </c>
      <c r="E1905" s="87">
        <v>3.0449999999999999</v>
      </c>
      <c r="F1905" s="103">
        <v>121800</v>
      </c>
      <c r="G1905" s="5"/>
    </row>
    <row r="1906" spans="1:7" ht="14.1" customHeight="1" x14ac:dyDescent="0.25">
      <c r="A1906" s="93">
        <v>42142609</v>
      </c>
      <c r="B1906" s="86" t="s">
        <v>7991</v>
      </c>
      <c r="C1906" s="87" t="s">
        <v>1449</v>
      </c>
      <c r="D1906" s="87">
        <v>2000</v>
      </c>
      <c r="E1906" s="87">
        <v>4.2</v>
      </c>
      <c r="F1906" s="103">
        <v>8400</v>
      </c>
      <c r="G1906" s="5"/>
    </row>
    <row r="1907" spans="1:7" ht="14.1" customHeight="1" x14ac:dyDescent="0.25">
      <c r="A1907" s="93">
        <v>42142609</v>
      </c>
      <c r="B1907" s="86" t="s">
        <v>7991</v>
      </c>
      <c r="C1907" s="87" t="s">
        <v>1449</v>
      </c>
      <c r="D1907" s="87">
        <v>2000</v>
      </c>
      <c r="E1907" s="87">
        <v>7.35</v>
      </c>
      <c r="F1907" s="103">
        <v>14700</v>
      </c>
      <c r="G1907" s="5"/>
    </row>
    <row r="1908" spans="1:7" ht="14.1" customHeight="1" x14ac:dyDescent="0.25">
      <c r="A1908" s="93">
        <v>42142609</v>
      </c>
      <c r="B1908" s="86" t="s">
        <v>7991</v>
      </c>
      <c r="C1908" s="87" t="s">
        <v>1449</v>
      </c>
      <c r="D1908" s="87">
        <v>200</v>
      </c>
      <c r="E1908" s="87">
        <v>8.4</v>
      </c>
      <c r="F1908" s="103">
        <v>1680</v>
      </c>
      <c r="G1908" s="5"/>
    </row>
    <row r="1909" spans="1:7" ht="14.1" customHeight="1" x14ac:dyDescent="0.25">
      <c r="A1909" s="93">
        <v>42142609</v>
      </c>
      <c r="B1909" s="86" t="s">
        <v>7991</v>
      </c>
      <c r="C1909" s="87" t="s">
        <v>1449</v>
      </c>
      <c r="D1909" s="87">
        <v>850</v>
      </c>
      <c r="E1909" s="87">
        <v>68.25</v>
      </c>
      <c r="F1909" s="103">
        <v>58012.5</v>
      </c>
      <c r="G1909" s="5"/>
    </row>
    <row r="1910" spans="1:7" ht="14.1" customHeight="1" x14ac:dyDescent="0.25">
      <c r="A1910" s="93">
        <v>42142609</v>
      </c>
      <c r="B1910" s="86" t="s">
        <v>7991</v>
      </c>
      <c r="C1910" s="87" t="s">
        <v>1449</v>
      </c>
      <c r="D1910" s="87">
        <v>1500</v>
      </c>
      <c r="E1910" s="87">
        <v>4.2</v>
      </c>
      <c r="F1910" s="103">
        <v>6300</v>
      </c>
      <c r="G1910" s="5"/>
    </row>
    <row r="1911" spans="1:7" ht="14.1" customHeight="1" x14ac:dyDescent="0.25">
      <c r="A1911" s="117">
        <v>41122004</v>
      </c>
      <c r="B1911" s="86" t="s">
        <v>12147</v>
      </c>
      <c r="C1911" s="119" t="s">
        <v>4293</v>
      </c>
      <c r="D1911" s="103" t="s">
        <v>18951</v>
      </c>
      <c r="E1911" s="103" t="s">
        <v>18868</v>
      </c>
      <c r="F1911" s="112">
        <v>13500</v>
      </c>
      <c r="G1911" s="5"/>
    </row>
    <row r="1912" spans="1:7" ht="14.1" customHeight="1" x14ac:dyDescent="0.25">
      <c r="A1912" s="117">
        <v>41122004</v>
      </c>
      <c r="B1912" s="86" t="s">
        <v>12147</v>
      </c>
      <c r="C1912" s="119" t="s">
        <v>4293</v>
      </c>
      <c r="D1912" s="103" t="s">
        <v>18915</v>
      </c>
      <c r="E1912" s="103" t="s">
        <v>18869</v>
      </c>
      <c r="F1912" s="112">
        <v>19000</v>
      </c>
      <c r="G1912" s="5"/>
    </row>
    <row r="1913" spans="1:7" ht="14.1" customHeight="1" x14ac:dyDescent="0.25">
      <c r="A1913" s="117">
        <v>41122004</v>
      </c>
      <c r="B1913" s="86" t="s">
        <v>12147</v>
      </c>
      <c r="C1913" s="119" t="s">
        <v>4293</v>
      </c>
      <c r="D1913" s="103" t="s">
        <v>18915</v>
      </c>
      <c r="E1913" s="103" t="s">
        <v>18869</v>
      </c>
      <c r="F1913" s="112">
        <v>19000</v>
      </c>
      <c r="G1913" s="5"/>
    </row>
    <row r="1914" spans="1:7" ht="14.1" customHeight="1" x14ac:dyDescent="0.25">
      <c r="A1914" s="93">
        <v>42142608</v>
      </c>
      <c r="B1914" s="86" t="s">
        <v>9537</v>
      </c>
      <c r="C1914" s="87" t="s">
        <v>1449</v>
      </c>
      <c r="D1914" s="87">
        <v>1000</v>
      </c>
      <c r="E1914" s="87">
        <v>94.5</v>
      </c>
      <c r="F1914" s="103">
        <v>94500</v>
      </c>
      <c r="G1914" s="5"/>
    </row>
    <row r="1915" spans="1:7" ht="14.1" customHeight="1" x14ac:dyDescent="0.25">
      <c r="A1915" s="93">
        <v>41106313</v>
      </c>
      <c r="B1915" s="86" t="s">
        <v>12905</v>
      </c>
      <c r="C1915" s="87" t="s">
        <v>1449</v>
      </c>
      <c r="D1915" s="87">
        <v>2</v>
      </c>
      <c r="E1915" s="87">
        <v>315000</v>
      </c>
      <c r="F1915" s="103">
        <v>630000</v>
      </c>
      <c r="G1915" s="5"/>
    </row>
    <row r="1916" spans="1:7" ht="14.1" customHeight="1" x14ac:dyDescent="0.25">
      <c r="A1916" s="93">
        <v>41106313</v>
      </c>
      <c r="B1916" s="86" t="s">
        <v>12905</v>
      </c>
      <c r="C1916" s="87" t="s">
        <v>1449</v>
      </c>
      <c r="D1916" s="87">
        <v>25</v>
      </c>
      <c r="E1916" s="87">
        <v>1883.7</v>
      </c>
      <c r="F1916" s="103">
        <v>47092.5</v>
      </c>
      <c r="G1916" s="5"/>
    </row>
    <row r="1917" spans="1:7" ht="14.1" customHeight="1" x14ac:dyDescent="0.25">
      <c r="A1917" s="93">
        <v>41106313</v>
      </c>
      <c r="B1917" s="86" t="s">
        <v>12905</v>
      </c>
      <c r="C1917" s="87" t="s">
        <v>1449</v>
      </c>
      <c r="D1917" s="87">
        <v>8</v>
      </c>
      <c r="E1917" s="87">
        <v>67.2</v>
      </c>
      <c r="F1917" s="103">
        <v>537.6</v>
      </c>
      <c r="G1917" s="5"/>
    </row>
    <row r="1918" spans="1:7" ht="14.1" customHeight="1" x14ac:dyDescent="0.25">
      <c r="A1918" s="93">
        <v>41106302</v>
      </c>
      <c r="B1918" s="86" t="s">
        <v>15240</v>
      </c>
      <c r="C1918" s="87" t="s">
        <v>1449</v>
      </c>
      <c r="D1918" s="87">
        <v>8</v>
      </c>
      <c r="E1918" s="87">
        <v>3091.2</v>
      </c>
      <c r="F1918" s="103">
        <v>24729.599999999999</v>
      </c>
      <c r="G1918" s="5"/>
    </row>
    <row r="1919" spans="1:7" ht="14.1" customHeight="1" x14ac:dyDescent="0.25">
      <c r="A1919" s="93">
        <v>41106302</v>
      </c>
      <c r="B1919" s="86" t="s">
        <v>15240</v>
      </c>
      <c r="C1919" s="87" t="s">
        <v>1449</v>
      </c>
      <c r="D1919" s="87">
        <v>4</v>
      </c>
      <c r="E1919" s="87">
        <v>5844.3</v>
      </c>
      <c r="F1919" s="103">
        <v>23377.200000000001</v>
      </c>
      <c r="G1919" s="5"/>
    </row>
    <row r="1920" spans="1:7" ht="14.1" customHeight="1" x14ac:dyDescent="0.25">
      <c r="A1920" s="93">
        <v>12161503</v>
      </c>
      <c r="B1920" s="86" t="s">
        <v>9490</v>
      </c>
      <c r="C1920" s="87" t="s">
        <v>1449</v>
      </c>
      <c r="D1920" s="87">
        <v>50</v>
      </c>
      <c r="E1920" s="87">
        <v>399</v>
      </c>
      <c r="F1920" s="103">
        <v>19950</v>
      </c>
      <c r="G1920" s="5"/>
    </row>
    <row r="1921" spans="1:7" ht="14.1" customHeight="1" x14ac:dyDescent="0.25">
      <c r="A1921" s="117">
        <v>12161503</v>
      </c>
      <c r="B1921" s="86" t="s">
        <v>9490</v>
      </c>
      <c r="C1921" s="119" t="s">
        <v>4293</v>
      </c>
      <c r="D1921" s="103" t="s">
        <v>18912</v>
      </c>
      <c r="E1921" s="103" t="s">
        <v>18870</v>
      </c>
      <c r="F1921" s="103">
        <v>7050</v>
      </c>
      <c r="G1921" s="5"/>
    </row>
    <row r="1922" spans="1:7" ht="14.1" customHeight="1" x14ac:dyDescent="0.25">
      <c r="A1922" s="117">
        <v>12161503</v>
      </c>
      <c r="B1922" s="86" t="s">
        <v>9490</v>
      </c>
      <c r="C1922" s="119" t="s">
        <v>4293</v>
      </c>
      <c r="D1922" s="103" t="s">
        <v>18912</v>
      </c>
      <c r="E1922" s="103" t="s">
        <v>18871</v>
      </c>
      <c r="F1922" s="112">
        <v>6700</v>
      </c>
      <c r="G1922" s="5"/>
    </row>
    <row r="1923" spans="1:7" ht="14.1" customHeight="1" x14ac:dyDescent="0.25">
      <c r="A1923" s="117">
        <v>12161503</v>
      </c>
      <c r="B1923" s="86" t="s">
        <v>9490</v>
      </c>
      <c r="C1923" s="119" t="s">
        <v>4293</v>
      </c>
      <c r="D1923" s="103" t="s">
        <v>18912</v>
      </c>
      <c r="E1923" s="103" t="s">
        <v>18872</v>
      </c>
      <c r="F1923" s="112">
        <v>34750</v>
      </c>
      <c r="G1923" s="5"/>
    </row>
    <row r="1924" spans="1:7" ht="14.1" customHeight="1" x14ac:dyDescent="0.25">
      <c r="A1924" s="117">
        <v>12161503</v>
      </c>
      <c r="B1924" s="86" t="s">
        <v>9490</v>
      </c>
      <c r="C1924" s="119" t="s">
        <v>4293</v>
      </c>
      <c r="D1924" s="103" t="s">
        <v>18912</v>
      </c>
      <c r="E1924" s="103" t="s">
        <v>18873</v>
      </c>
      <c r="F1924" s="112" t="s">
        <v>18954</v>
      </c>
      <c r="G1924" s="5"/>
    </row>
    <row r="1925" spans="1:7" ht="14.1" customHeight="1" x14ac:dyDescent="0.25">
      <c r="A1925" s="117">
        <v>12161503</v>
      </c>
      <c r="B1925" s="86" t="s">
        <v>9490</v>
      </c>
      <c r="C1925" s="119" t="s">
        <v>4293</v>
      </c>
      <c r="D1925" s="103" t="s">
        <v>18912</v>
      </c>
      <c r="E1925" s="103" t="s">
        <v>18873</v>
      </c>
      <c r="F1925" s="112" t="s">
        <v>18954</v>
      </c>
      <c r="G1925" s="5"/>
    </row>
    <row r="1926" spans="1:7" ht="14.1" customHeight="1" x14ac:dyDescent="0.25">
      <c r="A1926" s="117">
        <v>12161503</v>
      </c>
      <c r="B1926" s="86" t="s">
        <v>9490</v>
      </c>
      <c r="C1926" s="119" t="s">
        <v>4293</v>
      </c>
      <c r="D1926" s="103" t="s">
        <v>18912</v>
      </c>
      <c r="E1926" s="103" t="s">
        <v>18874</v>
      </c>
      <c r="F1926" s="112">
        <v>62720</v>
      </c>
      <c r="G1926" s="5"/>
    </row>
    <row r="1927" spans="1:7" ht="14.1" customHeight="1" x14ac:dyDescent="0.25">
      <c r="A1927" s="117">
        <v>12161503</v>
      </c>
      <c r="B1927" s="86" t="s">
        <v>9490</v>
      </c>
      <c r="C1927" s="119" t="s">
        <v>4293</v>
      </c>
      <c r="D1927" s="103" t="s">
        <v>18913</v>
      </c>
      <c r="E1927" s="103" t="s">
        <v>18875</v>
      </c>
      <c r="F1927" s="112">
        <v>25077</v>
      </c>
      <c r="G1927" s="5"/>
    </row>
    <row r="1928" spans="1:7" ht="14.1" customHeight="1" x14ac:dyDescent="0.25">
      <c r="A1928" s="117">
        <v>12161503</v>
      </c>
      <c r="B1928" s="86" t="s">
        <v>9490</v>
      </c>
      <c r="C1928" s="119" t="s">
        <v>4293</v>
      </c>
      <c r="D1928" s="103" t="s">
        <v>18912</v>
      </c>
      <c r="E1928" s="103" t="s">
        <v>18876</v>
      </c>
      <c r="F1928" s="112" t="s">
        <v>18921</v>
      </c>
      <c r="G1928" s="5"/>
    </row>
    <row r="1929" spans="1:7" ht="14.1" customHeight="1" x14ac:dyDescent="0.25">
      <c r="A1929" s="117">
        <v>12161503</v>
      </c>
      <c r="B1929" s="86" t="s">
        <v>9490</v>
      </c>
      <c r="C1929" s="119" t="s">
        <v>4293</v>
      </c>
      <c r="D1929" s="103" t="s">
        <v>18912</v>
      </c>
      <c r="E1929" s="103" t="s">
        <v>18877</v>
      </c>
      <c r="F1929" s="112" t="s">
        <v>18955</v>
      </c>
      <c r="G1929" s="5"/>
    </row>
    <row r="1930" spans="1:7" ht="14.1" customHeight="1" x14ac:dyDescent="0.25">
      <c r="A1930" s="117">
        <v>12161503</v>
      </c>
      <c r="B1930" s="86" t="s">
        <v>9490</v>
      </c>
      <c r="C1930" s="119" t="s">
        <v>4293</v>
      </c>
      <c r="D1930" s="103" t="s">
        <v>18912</v>
      </c>
      <c r="E1930" s="103" t="s">
        <v>18878</v>
      </c>
      <c r="F1930" s="112">
        <v>192600</v>
      </c>
      <c r="G1930" s="5"/>
    </row>
    <row r="1931" spans="1:7" ht="14.1" customHeight="1" x14ac:dyDescent="0.25">
      <c r="A1931" s="117">
        <v>12161503</v>
      </c>
      <c r="B1931" s="86" t="s">
        <v>9490</v>
      </c>
      <c r="C1931" s="119" t="s">
        <v>4293</v>
      </c>
      <c r="D1931" s="103" t="s">
        <v>18913</v>
      </c>
      <c r="E1931" s="103" t="s">
        <v>18879</v>
      </c>
      <c r="F1931" s="112">
        <v>14520</v>
      </c>
      <c r="G1931" s="5"/>
    </row>
    <row r="1932" spans="1:7" ht="14.1" customHeight="1" x14ac:dyDescent="0.25">
      <c r="A1932" s="117">
        <v>12161503</v>
      </c>
      <c r="B1932" s="86" t="s">
        <v>9490</v>
      </c>
      <c r="C1932" s="119" t="s">
        <v>4293</v>
      </c>
      <c r="D1932" s="103" t="s">
        <v>18913</v>
      </c>
      <c r="E1932" s="103" t="s">
        <v>18879</v>
      </c>
      <c r="F1932" s="112">
        <v>14520</v>
      </c>
      <c r="G1932" s="5"/>
    </row>
    <row r="1933" spans="1:7" ht="14.1" customHeight="1" x14ac:dyDescent="0.25">
      <c r="A1933" s="117">
        <v>12161503</v>
      </c>
      <c r="B1933" s="86" t="s">
        <v>9490</v>
      </c>
      <c r="C1933" s="119" t="s">
        <v>4293</v>
      </c>
      <c r="D1933" s="103" t="s">
        <v>18913</v>
      </c>
      <c r="E1933" s="103" t="s">
        <v>18880</v>
      </c>
      <c r="F1933" s="112" t="s">
        <v>18920</v>
      </c>
      <c r="G1933" s="5"/>
    </row>
    <row r="1934" spans="1:7" ht="14.1" customHeight="1" x14ac:dyDescent="0.25">
      <c r="A1934" s="117">
        <v>12161503</v>
      </c>
      <c r="B1934" s="86" t="s">
        <v>9490</v>
      </c>
      <c r="C1934" s="119" t="s">
        <v>4293</v>
      </c>
      <c r="D1934" s="103" t="s">
        <v>18913</v>
      </c>
      <c r="E1934" s="103" t="s">
        <v>18881</v>
      </c>
      <c r="F1934" s="112">
        <v>18036</v>
      </c>
      <c r="G1934" s="5"/>
    </row>
    <row r="1935" spans="1:7" ht="14.1" customHeight="1" x14ac:dyDescent="0.25">
      <c r="A1935" s="117">
        <v>12161503</v>
      </c>
      <c r="B1935" s="86" t="s">
        <v>9490</v>
      </c>
      <c r="C1935" s="119" t="s">
        <v>4293</v>
      </c>
      <c r="D1935" s="103" t="s">
        <v>18913</v>
      </c>
      <c r="E1935" s="103" t="s">
        <v>18881</v>
      </c>
      <c r="F1935" s="112">
        <v>18036</v>
      </c>
      <c r="G1935" s="5"/>
    </row>
    <row r="1936" spans="1:7" ht="14.1" customHeight="1" x14ac:dyDescent="0.25">
      <c r="A1936" s="117">
        <v>12161503</v>
      </c>
      <c r="B1936" s="86" t="s">
        <v>9490</v>
      </c>
      <c r="C1936" s="119" t="s">
        <v>4293</v>
      </c>
      <c r="D1936" s="103" t="s">
        <v>18914</v>
      </c>
      <c r="E1936" s="103" t="s">
        <v>18882</v>
      </c>
      <c r="F1936" s="112">
        <v>17884</v>
      </c>
      <c r="G1936" s="5"/>
    </row>
    <row r="1937" spans="1:7" ht="14.1" customHeight="1" x14ac:dyDescent="0.25">
      <c r="A1937" s="117">
        <v>12161503</v>
      </c>
      <c r="B1937" s="86" t="s">
        <v>9490</v>
      </c>
      <c r="C1937" s="119" t="s">
        <v>4293</v>
      </c>
      <c r="D1937" s="103" t="s">
        <v>18912</v>
      </c>
      <c r="E1937" s="103" t="s">
        <v>18883</v>
      </c>
      <c r="F1937" s="112">
        <v>25200</v>
      </c>
      <c r="G1937" s="5"/>
    </row>
    <row r="1938" spans="1:7" ht="14.1" customHeight="1" x14ac:dyDescent="0.25">
      <c r="A1938" s="117">
        <v>12161503</v>
      </c>
      <c r="B1938" s="86" t="s">
        <v>9490</v>
      </c>
      <c r="C1938" s="119" t="s">
        <v>4293</v>
      </c>
      <c r="D1938" s="103" t="s">
        <v>18913</v>
      </c>
      <c r="E1938" s="103" t="s">
        <v>18884</v>
      </c>
      <c r="F1938" s="112">
        <v>10704</v>
      </c>
      <c r="G1938" s="5"/>
    </row>
    <row r="1939" spans="1:7" ht="14.1" customHeight="1" x14ac:dyDescent="0.25">
      <c r="A1939" s="117">
        <v>12161503</v>
      </c>
      <c r="B1939" s="86" t="s">
        <v>9490</v>
      </c>
      <c r="C1939" s="119" t="s">
        <v>4293</v>
      </c>
      <c r="D1939" s="103" t="s">
        <v>18913</v>
      </c>
      <c r="E1939" s="103" t="s">
        <v>18885</v>
      </c>
      <c r="F1939" s="112">
        <v>3747</v>
      </c>
      <c r="G1939" s="5"/>
    </row>
    <row r="1940" spans="1:7" ht="14.1" customHeight="1" x14ac:dyDescent="0.25">
      <c r="A1940" s="117">
        <v>12161503</v>
      </c>
      <c r="B1940" s="86" t="s">
        <v>9490</v>
      </c>
      <c r="C1940" s="119" t="s">
        <v>4293</v>
      </c>
      <c r="D1940" s="103" t="s">
        <v>18913</v>
      </c>
      <c r="E1940" s="103" t="s">
        <v>18886</v>
      </c>
      <c r="F1940" s="112">
        <v>32850</v>
      </c>
      <c r="G1940" s="5"/>
    </row>
    <row r="1941" spans="1:7" ht="14.1" customHeight="1" x14ac:dyDescent="0.25">
      <c r="A1941" s="117">
        <v>12161503</v>
      </c>
      <c r="B1941" s="86" t="s">
        <v>9490</v>
      </c>
      <c r="C1941" s="119" t="s">
        <v>4293</v>
      </c>
      <c r="D1941" s="103" t="s">
        <v>18914</v>
      </c>
      <c r="E1941" s="103" t="s">
        <v>18887</v>
      </c>
      <c r="F1941" s="112">
        <v>92000</v>
      </c>
      <c r="G1941" s="5"/>
    </row>
    <row r="1942" spans="1:7" ht="14.1" customHeight="1" x14ac:dyDescent="0.25">
      <c r="A1942" s="117">
        <v>12161503</v>
      </c>
      <c r="B1942" s="86" t="s">
        <v>9490</v>
      </c>
      <c r="C1942" s="119" t="s">
        <v>4293</v>
      </c>
      <c r="D1942" s="103" t="s">
        <v>18913</v>
      </c>
      <c r="E1942" s="103" t="s">
        <v>18888</v>
      </c>
      <c r="F1942" s="112" t="s">
        <v>18923</v>
      </c>
      <c r="G1942" s="5"/>
    </row>
    <row r="1943" spans="1:7" ht="14.1" customHeight="1" x14ac:dyDescent="0.25">
      <c r="A1943" s="117">
        <v>12161503</v>
      </c>
      <c r="B1943" s="86" t="s">
        <v>9490</v>
      </c>
      <c r="C1943" s="119" t="s">
        <v>4293</v>
      </c>
      <c r="D1943" s="103" t="s">
        <v>18913</v>
      </c>
      <c r="E1943" s="103" t="s">
        <v>18889</v>
      </c>
      <c r="F1943" s="112" t="s">
        <v>18924</v>
      </c>
      <c r="G1943" s="5"/>
    </row>
    <row r="1944" spans="1:7" ht="14.1" customHeight="1" x14ac:dyDescent="0.25">
      <c r="A1944" s="117">
        <v>12161503</v>
      </c>
      <c r="B1944" s="86" t="s">
        <v>9490</v>
      </c>
      <c r="C1944" s="119" t="s">
        <v>4293</v>
      </c>
      <c r="D1944" s="103" t="s">
        <v>18913</v>
      </c>
      <c r="E1944" s="103" t="s">
        <v>18890</v>
      </c>
      <c r="F1944" s="112">
        <v>29100</v>
      </c>
      <c r="G1944" s="5"/>
    </row>
    <row r="1945" spans="1:7" ht="14.1" customHeight="1" x14ac:dyDescent="0.25">
      <c r="A1945" s="117">
        <v>12161503</v>
      </c>
      <c r="B1945" s="86" t="s">
        <v>9490</v>
      </c>
      <c r="C1945" s="119" t="s">
        <v>4293</v>
      </c>
      <c r="D1945" s="103" t="s">
        <v>18913</v>
      </c>
      <c r="E1945" s="103" t="s">
        <v>18891</v>
      </c>
      <c r="F1945" s="112">
        <v>3549</v>
      </c>
      <c r="G1945" s="5"/>
    </row>
    <row r="1946" spans="1:7" ht="14.1" customHeight="1" x14ac:dyDescent="0.25">
      <c r="A1946" s="117">
        <v>12161503</v>
      </c>
      <c r="B1946" s="86" t="s">
        <v>9490</v>
      </c>
      <c r="C1946" s="119" t="s">
        <v>4293</v>
      </c>
      <c r="D1946" s="103" t="s">
        <v>18912</v>
      </c>
      <c r="E1946" s="103" t="s">
        <v>18892</v>
      </c>
      <c r="F1946" s="112">
        <v>18240</v>
      </c>
      <c r="G1946" s="5"/>
    </row>
    <row r="1947" spans="1:7" ht="14.1" customHeight="1" x14ac:dyDescent="0.25">
      <c r="A1947" s="117">
        <v>12161503</v>
      </c>
      <c r="B1947" s="86" t="s">
        <v>9490</v>
      </c>
      <c r="C1947" s="119" t="s">
        <v>4293</v>
      </c>
      <c r="D1947" s="103" t="s">
        <v>18915</v>
      </c>
      <c r="E1947" s="103" t="s">
        <v>18893</v>
      </c>
      <c r="F1947" s="112">
        <v>59800</v>
      </c>
      <c r="G1947" s="5"/>
    </row>
    <row r="1948" spans="1:7" ht="14.1" customHeight="1" x14ac:dyDescent="0.25">
      <c r="A1948" s="117">
        <v>12161503</v>
      </c>
      <c r="B1948" s="86" t="s">
        <v>9490</v>
      </c>
      <c r="C1948" s="119" t="s">
        <v>4293</v>
      </c>
      <c r="D1948" s="103" t="s">
        <v>18916</v>
      </c>
      <c r="E1948" s="103" t="s">
        <v>18894</v>
      </c>
      <c r="F1948" s="112">
        <v>75000</v>
      </c>
      <c r="G1948" s="5"/>
    </row>
    <row r="1949" spans="1:7" ht="14.1" customHeight="1" x14ac:dyDescent="0.25">
      <c r="A1949" s="117">
        <v>12161503</v>
      </c>
      <c r="B1949" s="86" t="s">
        <v>9490</v>
      </c>
      <c r="C1949" s="119" t="s">
        <v>4293</v>
      </c>
      <c r="D1949" s="103" t="s">
        <v>18917</v>
      </c>
      <c r="E1949" s="103" t="s">
        <v>18895</v>
      </c>
      <c r="F1949" s="112">
        <v>87500</v>
      </c>
      <c r="G1949" s="5"/>
    </row>
    <row r="1950" spans="1:7" ht="14.1" customHeight="1" x14ac:dyDescent="0.25">
      <c r="A1950" s="93">
        <v>42141903</v>
      </c>
      <c r="B1950" s="86" t="s">
        <v>13352</v>
      </c>
      <c r="C1950" s="87" t="s">
        <v>1449</v>
      </c>
      <c r="D1950" s="87">
        <v>400</v>
      </c>
      <c r="E1950" s="87">
        <v>84</v>
      </c>
      <c r="F1950" s="103">
        <v>33600</v>
      </c>
      <c r="G1950" s="5"/>
    </row>
    <row r="1951" spans="1:7" ht="14.1" customHeight="1" x14ac:dyDescent="0.25">
      <c r="A1951" s="93">
        <v>42141903</v>
      </c>
      <c r="B1951" s="86" t="s">
        <v>13352</v>
      </c>
      <c r="C1951" s="87" t="s">
        <v>1449</v>
      </c>
      <c r="D1951" s="87">
        <v>75</v>
      </c>
      <c r="E1951" s="87">
        <v>756</v>
      </c>
      <c r="F1951" s="103">
        <v>56700</v>
      </c>
      <c r="G1951" s="5"/>
    </row>
    <row r="1952" spans="1:7" ht="14.1" customHeight="1" x14ac:dyDescent="0.25">
      <c r="A1952" s="93">
        <v>41116126</v>
      </c>
      <c r="B1952" s="86" t="s">
        <v>14405</v>
      </c>
      <c r="C1952" s="87" t="s">
        <v>1449</v>
      </c>
      <c r="D1952" s="87">
        <v>2</v>
      </c>
      <c r="E1952" s="87">
        <v>8400</v>
      </c>
      <c r="F1952" s="103">
        <v>16800</v>
      </c>
      <c r="G1952" s="5"/>
    </row>
    <row r="1953" spans="1:7" ht="14.1" customHeight="1" x14ac:dyDescent="0.25">
      <c r="A1953" s="93">
        <v>41116126</v>
      </c>
      <c r="B1953" s="86" t="s">
        <v>14405</v>
      </c>
      <c r="C1953" s="87" t="s">
        <v>1449</v>
      </c>
      <c r="D1953" s="87">
        <v>1</v>
      </c>
      <c r="E1953" s="87">
        <v>12744.9</v>
      </c>
      <c r="F1953" s="103">
        <v>12744.9</v>
      </c>
      <c r="G1953" s="5"/>
    </row>
    <row r="1954" spans="1:7" ht="14.1" customHeight="1" x14ac:dyDescent="0.25">
      <c r="A1954" s="117">
        <v>41116126</v>
      </c>
      <c r="B1954" s="86" t="s">
        <v>14405</v>
      </c>
      <c r="C1954" s="119" t="s">
        <v>5199</v>
      </c>
      <c r="D1954" s="103">
        <v>1</v>
      </c>
      <c r="E1954" s="103" t="s">
        <v>18896</v>
      </c>
      <c r="F1954" s="103" t="s">
        <v>18896</v>
      </c>
      <c r="G1954" s="5"/>
    </row>
    <row r="1955" spans="1:7" ht="14.1" customHeight="1" x14ac:dyDescent="0.25">
      <c r="A1955" s="117">
        <v>41116126</v>
      </c>
      <c r="B1955" s="86" t="s">
        <v>14405</v>
      </c>
      <c r="C1955" s="119" t="s">
        <v>4293</v>
      </c>
      <c r="D1955" s="103">
        <v>200</v>
      </c>
      <c r="E1955" s="103" t="s">
        <v>18897</v>
      </c>
      <c r="F1955" s="112">
        <v>31600</v>
      </c>
      <c r="G1955" s="5"/>
    </row>
    <row r="1956" spans="1:7" ht="14.1" customHeight="1" x14ac:dyDescent="0.25">
      <c r="A1956" s="93">
        <v>41116129</v>
      </c>
      <c r="B1956" s="86" t="s">
        <v>9192</v>
      </c>
      <c r="C1956" s="119" t="s">
        <v>4293</v>
      </c>
      <c r="D1956" s="87">
        <v>8</v>
      </c>
      <c r="E1956" s="87">
        <v>735</v>
      </c>
      <c r="F1956" s="103">
        <f t="shared" ref="F1956:F1961" si="564">+D1956*E1956</f>
        <v>5880</v>
      </c>
      <c r="G1956" s="5"/>
    </row>
    <row r="1957" spans="1:7" ht="14.1" customHeight="1" x14ac:dyDescent="0.25">
      <c r="A1957" s="93">
        <v>41116129</v>
      </c>
      <c r="B1957" s="86" t="s">
        <v>9192</v>
      </c>
      <c r="C1957" s="119" t="s">
        <v>4293</v>
      </c>
      <c r="D1957" s="87">
        <v>8</v>
      </c>
      <c r="E1957" s="87">
        <v>840</v>
      </c>
      <c r="F1957" s="103">
        <f t="shared" si="564"/>
        <v>6720</v>
      </c>
      <c r="G1957" s="5"/>
    </row>
    <row r="1958" spans="1:7" ht="14.1" customHeight="1" x14ac:dyDescent="0.25">
      <c r="A1958" s="93">
        <v>41116129</v>
      </c>
      <c r="B1958" s="86" t="s">
        <v>9192</v>
      </c>
      <c r="C1958" s="119" t="s">
        <v>4293</v>
      </c>
      <c r="D1958" s="87">
        <v>1</v>
      </c>
      <c r="E1958" s="87">
        <v>840</v>
      </c>
      <c r="F1958" s="103">
        <f t="shared" si="564"/>
        <v>840</v>
      </c>
      <c r="G1958" s="5"/>
    </row>
    <row r="1959" spans="1:7" ht="14.1" customHeight="1" x14ac:dyDescent="0.25">
      <c r="A1959" s="93">
        <v>41116129</v>
      </c>
      <c r="B1959" s="86" t="s">
        <v>9192</v>
      </c>
      <c r="C1959" s="119" t="s">
        <v>4293</v>
      </c>
      <c r="D1959" s="87">
        <v>1</v>
      </c>
      <c r="E1959" s="87">
        <v>945</v>
      </c>
      <c r="F1959" s="103">
        <f t="shared" si="564"/>
        <v>945</v>
      </c>
      <c r="G1959" s="5"/>
    </row>
    <row r="1960" spans="1:7" ht="14.1" customHeight="1" x14ac:dyDescent="0.25">
      <c r="A1960" s="93">
        <v>41116129</v>
      </c>
      <c r="B1960" s="86" t="s">
        <v>9192</v>
      </c>
      <c r="C1960" s="119" t="s">
        <v>4293</v>
      </c>
      <c r="D1960" s="87">
        <v>1</v>
      </c>
      <c r="E1960" s="87">
        <v>840</v>
      </c>
      <c r="F1960" s="103">
        <f t="shared" si="564"/>
        <v>840</v>
      </c>
      <c r="G1960" s="5"/>
    </row>
    <row r="1961" spans="1:7" ht="14.1" customHeight="1" x14ac:dyDescent="0.25">
      <c r="A1961" s="93">
        <v>41116129</v>
      </c>
      <c r="B1961" s="86" t="s">
        <v>9192</v>
      </c>
      <c r="C1961" s="119" t="s">
        <v>4293</v>
      </c>
      <c r="D1961" s="87">
        <v>4</v>
      </c>
      <c r="E1961" s="87">
        <v>714</v>
      </c>
      <c r="F1961" s="103">
        <f t="shared" si="564"/>
        <v>2856</v>
      </c>
      <c r="G1961" s="5"/>
    </row>
    <row r="1962" spans="1:7" ht="14.1" customHeight="1" x14ac:dyDescent="0.25">
      <c r="A1962" s="117">
        <v>41116129</v>
      </c>
      <c r="B1962" s="86" t="s">
        <v>9192</v>
      </c>
      <c r="C1962" s="119" t="s">
        <v>4293</v>
      </c>
      <c r="D1962" s="103" t="s">
        <v>18926</v>
      </c>
      <c r="E1962" s="103" t="s">
        <v>18897</v>
      </c>
      <c r="F1962" s="112">
        <v>15800</v>
      </c>
      <c r="G1962" s="5"/>
    </row>
    <row r="1963" spans="1:7" ht="14.1" customHeight="1" x14ac:dyDescent="0.25">
      <c r="A1963" s="117">
        <v>41116129</v>
      </c>
      <c r="B1963" s="86" t="s">
        <v>9192</v>
      </c>
      <c r="C1963" s="119" t="s">
        <v>4293</v>
      </c>
      <c r="D1963" s="103" t="s">
        <v>18927</v>
      </c>
      <c r="E1963" s="103" t="s">
        <v>18898</v>
      </c>
      <c r="F1963" s="112">
        <v>17220</v>
      </c>
      <c r="G1963" s="5"/>
    </row>
    <row r="1964" spans="1:7" ht="14.1" customHeight="1" x14ac:dyDescent="0.25">
      <c r="A1964" s="117">
        <v>41116129</v>
      </c>
      <c r="B1964" s="86" t="s">
        <v>9192</v>
      </c>
      <c r="C1964" s="119" t="s">
        <v>4293</v>
      </c>
      <c r="D1964" s="103" t="s">
        <v>18915</v>
      </c>
      <c r="E1964" s="103" t="s">
        <v>18899</v>
      </c>
      <c r="F1964" s="112">
        <v>16040</v>
      </c>
      <c r="G1964" s="5"/>
    </row>
    <row r="1965" spans="1:7" ht="14.1" customHeight="1" x14ac:dyDescent="0.25">
      <c r="A1965" s="117">
        <v>41116129</v>
      </c>
      <c r="B1965" s="86" t="s">
        <v>9192</v>
      </c>
      <c r="C1965" s="119" t="s">
        <v>4293</v>
      </c>
      <c r="D1965" s="103" t="s">
        <v>18928</v>
      </c>
      <c r="E1965" s="103" t="s">
        <v>18900</v>
      </c>
      <c r="F1965" s="112">
        <v>66000</v>
      </c>
      <c r="G1965" s="5"/>
    </row>
    <row r="1966" spans="1:7" ht="14.1" customHeight="1" x14ac:dyDescent="0.25">
      <c r="A1966" s="117">
        <v>41116129</v>
      </c>
      <c r="B1966" s="86" t="s">
        <v>9192</v>
      </c>
      <c r="C1966" s="119" t="s">
        <v>4293</v>
      </c>
      <c r="D1966" s="103" t="s">
        <v>18928</v>
      </c>
      <c r="E1966" s="103" t="s">
        <v>18901</v>
      </c>
      <c r="F1966" s="112">
        <v>76000</v>
      </c>
      <c r="G1966" s="5"/>
    </row>
    <row r="1967" spans="1:7" ht="14.1" customHeight="1" x14ac:dyDescent="0.25">
      <c r="A1967" s="117">
        <v>41116129</v>
      </c>
      <c r="B1967" s="86" t="s">
        <v>9192</v>
      </c>
      <c r="C1967" s="119" t="s">
        <v>4293</v>
      </c>
      <c r="D1967" s="103" t="s">
        <v>18928</v>
      </c>
      <c r="E1967" s="103" t="s">
        <v>18901</v>
      </c>
      <c r="F1967" s="112">
        <v>76000</v>
      </c>
      <c r="G1967" s="5"/>
    </row>
    <row r="1968" spans="1:7" ht="14.1" customHeight="1" x14ac:dyDescent="0.25">
      <c r="A1968" s="117">
        <v>41116129</v>
      </c>
      <c r="B1968" s="86" t="s">
        <v>9192</v>
      </c>
      <c r="C1968" s="119" t="s">
        <v>4293</v>
      </c>
      <c r="D1968" s="103" t="s">
        <v>18928</v>
      </c>
      <c r="E1968" s="103" t="s">
        <v>18902</v>
      </c>
      <c r="F1968" s="112">
        <v>71000</v>
      </c>
      <c r="G1968" s="5"/>
    </row>
    <row r="1969" spans="1:7" ht="14.1" customHeight="1" x14ac:dyDescent="0.25">
      <c r="A1969" s="117">
        <v>41116129</v>
      </c>
      <c r="B1969" s="86" t="s">
        <v>9192</v>
      </c>
      <c r="C1969" s="119" t="s">
        <v>4293</v>
      </c>
      <c r="D1969" s="103" t="s">
        <v>18929</v>
      </c>
      <c r="E1969" s="103" t="s">
        <v>18903</v>
      </c>
      <c r="F1969" s="103">
        <v>9834</v>
      </c>
      <c r="G1969" s="5"/>
    </row>
    <row r="1970" spans="1:7" ht="14.1" customHeight="1" x14ac:dyDescent="0.25">
      <c r="A1970" s="117">
        <v>41116129</v>
      </c>
      <c r="B1970" s="86" t="s">
        <v>9192</v>
      </c>
      <c r="C1970" s="119" t="s">
        <v>4293</v>
      </c>
      <c r="D1970" s="103" t="s">
        <v>18930</v>
      </c>
      <c r="E1970" s="103" t="s">
        <v>18904</v>
      </c>
      <c r="F1970" s="103">
        <v>53500</v>
      </c>
      <c r="G1970" s="5"/>
    </row>
    <row r="1971" spans="1:7" ht="14.1" customHeight="1" x14ac:dyDescent="0.25">
      <c r="A1971" s="117">
        <v>41116129</v>
      </c>
      <c r="B1971" s="86" t="s">
        <v>9192</v>
      </c>
      <c r="C1971" s="119" t="s">
        <v>4293</v>
      </c>
      <c r="D1971" s="103" t="s">
        <v>18929</v>
      </c>
      <c r="E1971" s="103" t="s">
        <v>18905</v>
      </c>
      <c r="F1971" s="103">
        <v>9492</v>
      </c>
      <c r="G1971" s="5"/>
    </row>
    <row r="1972" spans="1:7" ht="14.1" customHeight="1" x14ac:dyDescent="0.25">
      <c r="A1972" s="117">
        <v>41116129</v>
      </c>
      <c r="B1972" s="86" t="s">
        <v>9192</v>
      </c>
      <c r="C1972" s="119" t="s">
        <v>4293</v>
      </c>
      <c r="D1972" s="103" t="s">
        <v>18931</v>
      </c>
      <c r="E1972" s="103" t="s">
        <v>18906</v>
      </c>
      <c r="F1972" s="103">
        <v>57000</v>
      </c>
      <c r="G1972" s="5"/>
    </row>
    <row r="1973" spans="1:7" ht="14.1" customHeight="1" x14ac:dyDescent="0.25">
      <c r="A1973" s="117">
        <v>41116129</v>
      </c>
      <c r="B1973" s="86" t="s">
        <v>9192</v>
      </c>
      <c r="C1973" s="119" t="s">
        <v>4293</v>
      </c>
      <c r="D1973" s="103" t="s">
        <v>18927</v>
      </c>
      <c r="E1973" s="103" t="s">
        <v>18907</v>
      </c>
      <c r="F1973" s="112">
        <v>40456</v>
      </c>
      <c r="G1973" s="5"/>
    </row>
    <row r="1974" spans="1:7" ht="13.5" customHeight="1" x14ac:dyDescent="0.25">
      <c r="A1974" s="117">
        <v>41116129</v>
      </c>
      <c r="B1974" s="86" t="s">
        <v>9192</v>
      </c>
      <c r="C1974" s="119" t="s">
        <v>4293</v>
      </c>
      <c r="D1974" s="103" t="s">
        <v>18927</v>
      </c>
      <c r="E1974" s="103" t="s">
        <v>18907</v>
      </c>
      <c r="F1974" s="112">
        <v>40456</v>
      </c>
      <c r="G1974" s="5"/>
    </row>
    <row r="1975" spans="1:7" ht="13.5" customHeight="1" x14ac:dyDescent="0.25">
      <c r="A1975" s="117">
        <v>51102702</v>
      </c>
      <c r="B1975" s="86" t="s">
        <v>2404</v>
      </c>
      <c r="C1975" s="119" t="s">
        <v>5508</v>
      </c>
      <c r="D1975" s="103" t="s">
        <v>18937</v>
      </c>
      <c r="E1975" s="103" t="s">
        <v>35336</v>
      </c>
      <c r="F1975" s="112">
        <v>20750</v>
      </c>
      <c r="G1975" s="5"/>
    </row>
    <row r="1976" spans="1:7" ht="13.5" customHeight="1" x14ac:dyDescent="0.25">
      <c r="A1976" s="117">
        <v>42142507</v>
      </c>
      <c r="B1976" s="86" t="s">
        <v>17701</v>
      </c>
      <c r="C1976" s="119" t="s">
        <v>4293</v>
      </c>
      <c r="D1976" s="103" t="s">
        <v>18912</v>
      </c>
      <c r="E1976" s="103" t="s">
        <v>35337</v>
      </c>
      <c r="F1976" s="112">
        <v>2250</v>
      </c>
      <c r="G1976" s="5"/>
    </row>
    <row r="1977" spans="1:7" ht="13.5" customHeight="1" x14ac:dyDescent="0.25">
      <c r="A1977" s="117">
        <v>42142504</v>
      </c>
      <c r="B1977" s="86" t="s">
        <v>7516</v>
      </c>
      <c r="C1977" s="119" t="s">
        <v>4293</v>
      </c>
      <c r="D1977" s="103" t="s">
        <v>18948</v>
      </c>
      <c r="E1977" s="103" t="s">
        <v>35338</v>
      </c>
      <c r="F1977" s="112">
        <v>7910</v>
      </c>
      <c r="G1977" s="5"/>
    </row>
    <row r="1978" spans="1:7" ht="13.5" customHeight="1" x14ac:dyDescent="0.25">
      <c r="A1978" s="117">
        <v>42142402</v>
      </c>
      <c r="B1978" s="86" t="s">
        <v>17254</v>
      </c>
      <c r="C1978" s="119" t="s">
        <v>4293</v>
      </c>
      <c r="D1978" s="103" t="s">
        <v>18912</v>
      </c>
      <c r="E1978" s="103" t="s">
        <v>35339</v>
      </c>
      <c r="F1978" s="112">
        <v>4000</v>
      </c>
      <c r="G1978" s="5"/>
    </row>
    <row r="1979" spans="1:7" ht="13.5" customHeight="1" x14ac:dyDescent="0.25">
      <c r="A1979" s="93">
        <v>42181501</v>
      </c>
      <c r="B1979" s="86" t="s">
        <v>2451</v>
      </c>
      <c r="C1979" s="87" t="s">
        <v>16987</v>
      </c>
      <c r="D1979" s="87">
        <v>3</v>
      </c>
      <c r="E1979" s="87">
        <v>3150</v>
      </c>
      <c r="F1979" s="87">
        <v>9450</v>
      </c>
      <c r="G1979" s="5"/>
    </row>
    <row r="1980" spans="1:7" ht="13.5" customHeight="1" x14ac:dyDescent="0.25">
      <c r="A1980" s="93">
        <v>41103311</v>
      </c>
      <c r="B1980" s="86" t="s">
        <v>451</v>
      </c>
      <c r="C1980" s="87" t="s">
        <v>1449</v>
      </c>
      <c r="D1980" s="87">
        <v>5</v>
      </c>
      <c r="E1980" s="87">
        <v>2625</v>
      </c>
      <c r="F1980" s="87">
        <v>13125</v>
      </c>
      <c r="G1980" s="5"/>
    </row>
    <row r="1981" spans="1:7" ht="13.5" customHeight="1" x14ac:dyDescent="0.25">
      <c r="A1981" s="117">
        <v>42141502</v>
      </c>
      <c r="B1981" s="86" t="s">
        <v>5875</v>
      </c>
      <c r="C1981" s="119" t="s">
        <v>4293</v>
      </c>
      <c r="D1981" s="103" t="s">
        <v>18912</v>
      </c>
      <c r="E1981" s="103" t="s">
        <v>35340</v>
      </c>
      <c r="F1981" s="112">
        <v>1500</v>
      </c>
      <c r="G1981" s="5"/>
    </row>
    <row r="1982" spans="1:7" ht="14.1" customHeight="1" x14ac:dyDescent="0.25">
      <c r="A1982" s="93">
        <v>41122101</v>
      </c>
      <c r="B1982" s="86" t="s">
        <v>15175</v>
      </c>
      <c r="C1982" s="87" t="s">
        <v>16987</v>
      </c>
      <c r="D1982" s="87">
        <v>75</v>
      </c>
      <c r="E1982" s="87">
        <v>472.5</v>
      </c>
      <c r="F1982" s="87">
        <f t="shared" ref="F1982" si="565">+D1982*E1982</f>
        <v>35437.5</v>
      </c>
      <c r="G1982" s="5"/>
    </row>
    <row r="1983" spans="1:7" ht="14.1" customHeight="1" x14ac:dyDescent="0.25">
      <c r="A1983" s="117">
        <v>41104104</v>
      </c>
      <c r="B1983" s="86" t="s">
        <v>16458</v>
      </c>
      <c r="C1983" s="119" t="s">
        <v>4293</v>
      </c>
      <c r="D1983" s="103" t="s">
        <v>18925</v>
      </c>
      <c r="E1983" s="103" t="s">
        <v>35340</v>
      </c>
      <c r="F1983" s="103" t="s">
        <v>35340</v>
      </c>
      <c r="G1983" s="5"/>
    </row>
    <row r="1984" spans="1:7" ht="14.1" customHeight="1" x14ac:dyDescent="0.25">
      <c r="A1984" s="93">
        <v>45131505</v>
      </c>
      <c r="B1984" s="86" t="s">
        <v>5468</v>
      </c>
      <c r="C1984" s="87" t="s">
        <v>1449</v>
      </c>
      <c r="D1984" s="87">
        <v>20000</v>
      </c>
      <c r="E1984" s="87">
        <v>189</v>
      </c>
      <c r="F1984" s="103">
        <v>3780000</v>
      </c>
    </row>
    <row r="1985" spans="1:7" ht="14.1" customHeight="1" x14ac:dyDescent="0.25">
      <c r="A1985" s="93">
        <v>45131505</v>
      </c>
      <c r="B1985" s="86" t="s">
        <v>5468</v>
      </c>
      <c r="C1985" s="87" t="s">
        <v>1449</v>
      </c>
      <c r="D1985" s="87">
        <v>6000</v>
      </c>
      <c r="E1985" s="87">
        <v>107.1</v>
      </c>
      <c r="F1985" s="103">
        <v>642600</v>
      </c>
    </row>
    <row r="1986" spans="1:7" ht="16.5" x14ac:dyDescent="0.25">
      <c r="A1986" s="93">
        <v>41122602</v>
      </c>
      <c r="B1986" s="86" t="s">
        <v>15857</v>
      </c>
      <c r="C1986" s="87" t="s">
        <v>1449</v>
      </c>
      <c r="D1986" s="87">
        <v>10</v>
      </c>
      <c r="E1986" s="87">
        <v>210</v>
      </c>
      <c r="F1986" s="103">
        <v>2100</v>
      </c>
      <c r="G1986" s="5"/>
    </row>
    <row r="1987" spans="1:7" ht="14.1" customHeight="1" x14ac:dyDescent="0.25">
      <c r="A1987" s="117">
        <v>41122601</v>
      </c>
      <c r="B1987" s="86" t="s">
        <v>5761</v>
      </c>
      <c r="C1987" s="119" t="s">
        <v>4293</v>
      </c>
      <c r="D1987" s="103" t="s">
        <v>18913</v>
      </c>
      <c r="E1987" s="103" t="s">
        <v>18908</v>
      </c>
      <c r="F1987" s="112">
        <v>423</v>
      </c>
      <c r="G1987" s="5"/>
    </row>
    <row r="1988" spans="1:7" ht="14.1" customHeight="1" x14ac:dyDescent="0.25">
      <c r="A1988" s="117">
        <v>41122601</v>
      </c>
      <c r="B1988" s="86" t="s">
        <v>5761</v>
      </c>
      <c r="C1988" s="119" t="s">
        <v>4293</v>
      </c>
      <c r="D1988" s="103" t="s">
        <v>18913</v>
      </c>
      <c r="E1988" s="103" t="s">
        <v>18908</v>
      </c>
      <c r="F1988" s="112">
        <v>423</v>
      </c>
      <c r="G1988" s="5"/>
    </row>
    <row r="1989" spans="1:7" ht="14.1" customHeight="1" x14ac:dyDescent="0.25">
      <c r="A1989" s="93">
        <v>42222201</v>
      </c>
      <c r="B1989" s="86" t="s">
        <v>15895</v>
      </c>
      <c r="C1989" s="87" t="s">
        <v>1449</v>
      </c>
      <c r="D1989" s="87">
        <v>850</v>
      </c>
      <c r="E1989" s="87">
        <v>1575</v>
      </c>
      <c r="F1989" s="103">
        <v>1338750</v>
      </c>
      <c r="G1989" s="5"/>
    </row>
    <row r="1990" spans="1:7" ht="14.1" customHeight="1" x14ac:dyDescent="0.25">
      <c r="A1990" s="94">
        <v>42312003</v>
      </c>
      <c r="B1990" s="86" t="s">
        <v>16968</v>
      </c>
      <c r="C1990" s="87" t="s">
        <v>10374</v>
      </c>
      <c r="D1990" s="87">
        <v>2</v>
      </c>
      <c r="E1990" s="87">
        <v>78.75</v>
      </c>
      <c r="F1990" s="103">
        <v>157.5</v>
      </c>
      <c r="G1990" s="5"/>
    </row>
    <row r="1991" spans="1:7" ht="14.1" customHeight="1" x14ac:dyDescent="0.25">
      <c r="A1991" s="93">
        <v>42312003</v>
      </c>
      <c r="B1991" s="86" t="s">
        <v>16968</v>
      </c>
      <c r="C1991" s="87" t="s">
        <v>1449</v>
      </c>
      <c r="D1991" s="87">
        <v>40</v>
      </c>
      <c r="E1991" s="87">
        <v>84</v>
      </c>
      <c r="F1991" s="103">
        <v>3360</v>
      </c>
      <c r="G1991" s="5"/>
    </row>
    <row r="1992" spans="1:7" ht="14.1" customHeight="1" x14ac:dyDescent="0.25">
      <c r="A1992" s="117">
        <v>42312403</v>
      </c>
      <c r="B1992" s="86" t="s">
        <v>14202</v>
      </c>
      <c r="C1992" s="119" t="s">
        <v>4293</v>
      </c>
      <c r="D1992" s="115">
        <v>20</v>
      </c>
      <c r="E1992" s="103" t="s">
        <v>18909</v>
      </c>
      <c r="F1992" s="112">
        <v>4000</v>
      </c>
      <c r="G1992" s="5"/>
    </row>
    <row r="1993" spans="1:7" ht="14.1" customHeight="1" x14ac:dyDescent="0.25">
      <c r="A1993" s="93">
        <v>42141503</v>
      </c>
      <c r="B1993" s="86" t="s">
        <v>15151</v>
      </c>
      <c r="C1993" s="87" t="s">
        <v>1449</v>
      </c>
      <c r="D1993" s="87">
        <v>250</v>
      </c>
      <c r="E1993" s="87">
        <v>31.5</v>
      </c>
      <c r="F1993" s="103">
        <f t="shared" ref="F1993" si="566">+D1993*E1993</f>
        <v>7875</v>
      </c>
      <c r="G1993" s="5"/>
    </row>
    <row r="1994" spans="1:7" ht="14.1" customHeight="1" x14ac:dyDescent="0.2">
      <c r="A1994" s="5"/>
      <c r="B1994" s="5"/>
      <c r="C1994" s="5"/>
      <c r="D1994" s="5"/>
      <c r="E1994" s="84" t="s">
        <v>12550</v>
      </c>
      <c r="F1994" s="97">
        <f>SUM(Table3652[MONTO TOTAL ESTIMADO])</f>
        <v>9044544.3000000007</v>
      </c>
      <c r="G1994" s="5"/>
    </row>
    <row r="1995" spans="1:7" ht="14.1" customHeight="1" x14ac:dyDescent="0.2">
      <c r="G1995" s="5"/>
    </row>
    <row r="1996" spans="1:7" ht="14.1" customHeight="1" thickBot="1" x14ac:dyDescent="0.3"/>
    <row r="1997" spans="1:7" ht="14.1" customHeight="1" thickBot="1" x14ac:dyDescent="0.3">
      <c r="A1997" s="58" t="s">
        <v>16381</v>
      </c>
      <c r="B1997" s="58" t="s">
        <v>161</v>
      </c>
      <c r="C1997" s="58" t="s">
        <v>11724</v>
      </c>
      <c r="D1997" s="58" t="s">
        <v>14377</v>
      </c>
      <c r="E1997" s="58" t="s">
        <v>10962</v>
      </c>
      <c r="F1997" s="58" t="s">
        <v>11095</v>
      </c>
    </row>
    <row r="1998" spans="1:7" ht="17.25" thickBot="1" x14ac:dyDescent="0.25">
      <c r="A1998" s="60" t="s">
        <v>18838</v>
      </c>
      <c r="B1998" s="60" t="s">
        <v>18839</v>
      </c>
      <c r="C1998" s="60" t="s">
        <v>17796</v>
      </c>
      <c r="D1998" s="60" t="s">
        <v>10171</v>
      </c>
      <c r="E1998" s="60" t="s">
        <v>18862</v>
      </c>
      <c r="F1998" s="60"/>
      <c r="G1998" s="5"/>
    </row>
    <row r="1999" spans="1:7" ht="14.1" customHeight="1" thickBot="1" x14ac:dyDescent="0.25">
      <c r="A1999" s="142" t="s">
        <v>14827</v>
      </c>
      <c r="B1999" s="61" t="s">
        <v>8529</v>
      </c>
      <c r="C1999" s="70">
        <v>45931</v>
      </c>
      <c r="D1999" s="142" t="s">
        <v>9386</v>
      </c>
      <c r="E1999" s="61" t="s">
        <v>13093</v>
      </c>
      <c r="F1999" s="60"/>
      <c r="G1999" s="5"/>
    </row>
    <row r="2000" spans="1:7" ht="14.1" customHeight="1" thickBot="1" x14ac:dyDescent="0.25">
      <c r="A2000" s="143"/>
      <c r="B2000" s="61" t="s">
        <v>1787</v>
      </c>
      <c r="C2000" s="59">
        <f>IF(C1999="","",IF(AND(MONTH(C1999)&gt;=1,MONTH(C1999)&lt;=3),1,IF(AND(MONTH(C1999)&gt;=4,MONTH(C1999)&lt;=6),2,IF(AND(MONTH(C1999)&gt;=7,MONTH(C1999)&lt;=9),3,4))))</f>
        <v>4</v>
      </c>
      <c r="D2000" s="143"/>
      <c r="E2000" s="61" t="s">
        <v>2418</v>
      </c>
      <c r="F2000" s="60"/>
      <c r="G2000" s="5"/>
    </row>
    <row r="2001" spans="1:7" ht="14.1" customHeight="1" thickBot="1" x14ac:dyDescent="0.25">
      <c r="A2001" s="143"/>
      <c r="B2001" s="61" t="s">
        <v>12942</v>
      </c>
      <c r="C2001" s="70">
        <v>45938</v>
      </c>
      <c r="D2001" s="143"/>
      <c r="E2001" s="61" t="s">
        <v>3075</v>
      </c>
      <c r="F2001" s="60"/>
      <c r="G2001" s="5"/>
    </row>
    <row r="2002" spans="1:7" ht="14.1" customHeight="1" thickBot="1" x14ac:dyDescent="0.25">
      <c r="A2002" s="143"/>
      <c r="B2002" s="61" t="s">
        <v>1787</v>
      </c>
      <c r="C2002" s="59">
        <f>IF(C2001="","",IF(AND(MONTH(C2001)&gt;=1,MONTH(C2001)&lt;=3),1,IF(AND(MONTH(C2001)&gt;=4,MONTH(C2001)&lt;=6),2,IF(AND(MONTH(C2001)&gt;=7,MONTH(C2001)&lt;=9),3,4))))</f>
        <v>4</v>
      </c>
      <c r="D2002" s="143"/>
      <c r="E2002" s="61" t="s">
        <v>13192</v>
      </c>
      <c r="F2002" s="60"/>
      <c r="G2002" s="5"/>
    </row>
    <row r="2003" spans="1:7" ht="14.1" customHeight="1" thickBot="1" x14ac:dyDescent="0.25">
      <c r="A2003" s="5"/>
      <c r="B2003" s="5"/>
      <c r="C2003" s="5"/>
      <c r="D2003" s="5"/>
      <c r="E2003" s="5"/>
      <c r="F2003" s="5"/>
      <c r="G2003" s="5"/>
    </row>
    <row r="2004" spans="1:7" ht="14.1" customHeight="1" x14ac:dyDescent="0.2">
      <c r="A2004" s="77" t="s">
        <v>15734</v>
      </c>
      <c r="B2004" s="77" t="s">
        <v>16145</v>
      </c>
      <c r="C2004" s="77" t="s">
        <v>15640</v>
      </c>
      <c r="D2004" s="77" t="s">
        <v>15250</v>
      </c>
      <c r="E2004" s="77" t="s">
        <v>6933</v>
      </c>
      <c r="F2004" s="77" t="s">
        <v>15279</v>
      </c>
      <c r="G2004" s="5"/>
    </row>
    <row r="2005" spans="1:7" ht="14.1" customHeight="1" x14ac:dyDescent="0.25">
      <c r="A2005" s="93">
        <v>50161814</v>
      </c>
      <c r="B2005" s="86" t="s">
        <v>16869</v>
      </c>
      <c r="C2005" s="87" t="s">
        <v>15635</v>
      </c>
      <c r="D2005" s="87">
        <v>750</v>
      </c>
      <c r="E2005" s="87">
        <v>31.5</v>
      </c>
      <c r="F2005" s="87">
        <v>23625</v>
      </c>
      <c r="G2005" s="5"/>
    </row>
    <row r="2006" spans="1:7" ht="14.1" customHeight="1" x14ac:dyDescent="0.25">
      <c r="A2006" s="93">
        <v>52151503</v>
      </c>
      <c r="B2006" s="86" t="s">
        <v>3749</v>
      </c>
      <c r="C2006" s="87" t="s">
        <v>1449</v>
      </c>
      <c r="D2006" s="87">
        <v>2</v>
      </c>
      <c r="E2006" s="87">
        <v>1155</v>
      </c>
      <c r="F2006" s="87">
        <v>2310</v>
      </c>
      <c r="G2006" s="5"/>
    </row>
    <row r="2007" spans="1:7" ht="14.1" customHeight="1" x14ac:dyDescent="0.25">
      <c r="A2007" s="93">
        <v>50171550</v>
      </c>
      <c r="B2007" s="86" t="s">
        <v>9493</v>
      </c>
      <c r="C2007" s="87" t="s">
        <v>9560</v>
      </c>
      <c r="D2007" s="87">
        <v>1</v>
      </c>
      <c r="E2007" s="87">
        <v>393.75</v>
      </c>
      <c r="F2007" s="87">
        <v>393.75</v>
      </c>
      <c r="G2007" s="5"/>
    </row>
    <row r="2008" spans="1:7" ht="14.1" customHeight="1" x14ac:dyDescent="0.25">
      <c r="A2008" s="93">
        <v>52121602</v>
      </c>
      <c r="B2008" s="86" t="s">
        <v>14536</v>
      </c>
      <c r="C2008" s="87" t="s">
        <v>1449</v>
      </c>
      <c r="D2008" s="87">
        <v>15000</v>
      </c>
      <c r="E2008" s="87">
        <v>0.21000000000000002</v>
      </c>
      <c r="F2008" s="87">
        <v>3150.0000000000005</v>
      </c>
      <c r="G2008" s="5"/>
    </row>
    <row r="2009" spans="1:7" ht="14.1" customHeight="1" x14ac:dyDescent="0.25">
      <c r="A2009" s="93">
        <v>52151504</v>
      </c>
      <c r="B2009" s="86" t="s">
        <v>7502</v>
      </c>
      <c r="C2009" s="87" t="s">
        <v>1449</v>
      </c>
      <c r="D2009" s="87">
        <v>3000</v>
      </c>
      <c r="E2009" s="87">
        <v>0.94500000000000006</v>
      </c>
      <c r="F2009" s="87">
        <v>2835</v>
      </c>
      <c r="G2009" s="5"/>
    </row>
    <row r="2010" spans="1:7" ht="14.1" customHeight="1" x14ac:dyDescent="0.25">
      <c r="A2010" s="93">
        <v>52151504</v>
      </c>
      <c r="B2010" s="86" t="s">
        <v>7502</v>
      </c>
      <c r="C2010" s="87" t="s">
        <v>1449</v>
      </c>
      <c r="D2010" s="87">
        <v>20000</v>
      </c>
      <c r="E2010" s="87">
        <v>1.05</v>
      </c>
      <c r="F2010" s="87">
        <v>21000</v>
      </c>
      <c r="G2010" s="5"/>
    </row>
    <row r="2011" spans="1:7" ht="14.1" customHeight="1" x14ac:dyDescent="0.25">
      <c r="A2011" s="93">
        <v>52151504</v>
      </c>
      <c r="B2011" s="86" t="s">
        <v>7502</v>
      </c>
      <c r="C2011" s="87" t="s">
        <v>1449</v>
      </c>
      <c r="D2011" s="87">
        <v>500</v>
      </c>
      <c r="E2011" s="87">
        <v>2.1</v>
      </c>
      <c r="F2011" s="87">
        <v>1050</v>
      </c>
      <c r="G2011" s="5"/>
    </row>
    <row r="2012" spans="1:7" ht="14.1" customHeight="1" x14ac:dyDescent="0.2">
      <c r="A2012" s="5"/>
      <c r="B2012" s="5"/>
      <c r="C2012" s="5"/>
      <c r="D2012" s="5"/>
      <c r="E2012" s="84" t="s">
        <v>12550</v>
      </c>
      <c r="F2012" s="97">
        <f>SUM(Table3753[MONTO TOTAL ESTIMADO])</f>
        <v>54363.75</v>
      </c>
      <c r="G2012" s="5"/>
    </row>
    <row r="2013" spans="1:7" ht="14.1" customHeight="1" x14ac:dyDescent="0.2">
      <c r="G2013" s="5"/>
    </row>
    <row r="2014" spans="1:7" ht="14.1" customHeight="1" thickBot="1" x14ac:dyDescent="0.25">
      <c r="G2014" s="5"/>
    </row>
    <row r="2015" spans="1:7" ht="14.1" customHeight="1" thickBot="1" x14ac:dyDescent="0.25">
      <c r="A2015" s="58" t="s">
        <v>16381</v>
      </c>
      <c r="B2015" s="58" t="s">
        <v>161</v>
      </c>
      <c r="C2015" s="58" t="s">
        <v>11724</v>
      </c>
      <c r="D2015" s="58" t="s">
        <v>14377</v>
      </c>
      <c r="E2015" s="58" t="s">
        <v>10962</v>
      </c>
      <c r="F2015" s="58" t="s">
        <v>11095</v>
      </c>
      <c r="G2015" s="5"/>
    </row>
    <row r="2016" spans="1:7" ht="14.1" customHeight="1" thickBot="1" x14ac:dyDescent="0.25">
      <c r="A2016" s="60" t="s">
        <v>18840</v>
      </c>
      <c r="B2016" s="60" t="s">
        <v>18841</v>
      </c>
      <c r="C2016" s="60" t="s">
        <v>17796</v>
      </c>
      <c r="D2016" s="60" t="s">
        <v>1876</v>
      </c>
      <c r="E2016" s="60" t="s">
        <v>18862</v>
      </c>
      <c r="F2016" s="60"/>
      <c r="G2016" s="5"/>
    </row>
    <row r="2017" spans="1:7" ht="14.1" customHeight="1" thickBot="1" x14ac:dyDescent="0.25">
      <c r="A2017" s="142" t="s">
        <v>14827</v>
      </c>
      <c r="B2017" s="61" t="s">
        <v>8529</v>
      </c>
      <c r="C2017" s="70">
        <v>45931</v>
      </c>
      <c r="D2017" s="142" t="s">
        <v>9386</v>
      </c>
      <c r="E2017" s="61" t="s">
        <v>13093</v>
      </c>
      <c r="F2017" s="60"/>
      <c r="G2017" s="5"/>
    </row>
    <row r="2018" spans="1:7" ht="14.1" customHeight="1" thickBot="1" x14ac:dyDescent="0.25">
      <c r="A2018" s="143"/>
      <c r="B2018" s="61" t="s">
        <v>1787</v>
      </c>
      <c r="C2018" s="59">
        <f>IF(C2017="","",IF(AND(MONTH(C2017)&gt;=1,MONTH(C2017)&lt;=3),1,IF(AND(MONTH(C2017)&gt;=4,MONTH(C2017)&lt;=6),2,IF(AND(MONTH(C2017)&gt;=7,MONTH(C2017)&lt;=9),3,4))))</f>
        <v>4</v>
      </c>
      <c r="D2018" s="143"/>
      <c r="E2018" s="61" t="s">
        <v>2418</v>
      </c>
      <c r="F2018" s="60"/>
      <c r="G2018" s="5"/>
    </row>
    <row r="2019" spans="1:7" ht="14.1" customHeight="1" thickBot="1" x14ac:dyDescent="0.25">
      <c r="A2019" s="143"/>
      <c r="B2019" s="61" t="s">
        <v>12942</v>
      </c>
      <c r="C2019" s="70">
        <v>45938</v>
      </c>
      <c r="D2019" s="143"/>
      <c r="E2019" s="61" t="s">
        <v>3075</v>
      </c>
      <c r="F2019" s="60"/>
      <c r="G2019" s="5"/>
    </row>
    <row r="2020" spans="1:7" ht="14.1" customHeight="1" thickBot="1" x14ac:dyDescent="0.25">
      <c r="A2020" s="143"/>
      <c r="B2020" s="61" t="s">
        <v>1787</v>
      </c>
      <c r="C2020" s="59">
        <f>IF(C2019="","",IF(AND(MONTH(C2019)&gt;=1,MONTH(C2019)&lt;=3),1,IF(AND(MONTH(C2019)&gt;=4,MONTH(C2019)&lt;=6),2,IF(AND(MONTH(C2019)&gt;=7,MONTH(C2019)&lt;=9),3,4))))</f>
        <v>4</v>
      </c>
      <c r="D2020" s="143"/>
      <c r="E2020" s="61" t="s">
        <v>13192</v>
      </c>
      <c r="F2020" s="60"/>
      <c r="G2020" s="5"/>
    </row>
    <row r="2021" spans="1:7" ht="14.1" customHeight="1" thickBot="1" x14ac:dyDescent="0.25">
      <c r="A2021" s="5"/>
      <c r="B2021" s="5"/>
      <c r="C2021" s="5"/>
      <c r="D2021" s="5"/>
      <c r="E2021" s="5"/>
      <c r="F2021" s="5"/>
      <c r="G2021" s="5"/>
    </row>
    <row r="2022" spans="1:7" ht="14.1" customHeight="1" x14ac:dyDescent="0.2">
      <c r="A2022" s="77" t="s">
        <v>15734</v>
      </c>
      <c r="B2022" s="77" t="s">
        <v>16145</v>
      </c>
      <c r="C2022" s="77" t="s">
        <v>15640</v>
      </c>
      <c r="D2022" s="77" t="s">
        <v>15250</v>
      </c>
      <c r="E2022" s="77" t="s">
        <v>6933</v>
      </c>
      <c r="F2022" s="77" t="s">
        <v>15279</v>
      </c>
      <c r="G2022" s="5"/>
    </row>
    <row r="2023" spans="1:7" ht="14.1" customHeight="1" x14ac:dyDescent="0.25">
      <c r="A2023" s="93">
        <v>26121524</v>
      </c>
      <c r="B2023" s="86" t="s">
        <v>9214</v>
      </c>
      <c r="C2023" s="87" t="s">
        <v>14109</v>
      </c>
      <c r="D2023" s="87">
        <v>3000</v>
      </c>
      <c r="E2023" s="87">
        <v>9.911999999999999</v>
      </c>
      <c r="F2023" s="87">
        <v>29735.999999999996</v>
      </c>
      <c r="G2023" s="5"/>
    </row>
    <row r="2024" spans="1:7" ht="14.1" customHeight="1" x14ac:dyDescent="0.25">
      <c r="A2024" s="93">
        <v>26121524</v>
      </c>
      <c r="B2024" s="86" t="s">
        <v>9214</v>
      </c>
      <c r="C2024" s="87" t="s">
        <v>14109</v>
      </c>
      <c r="D2024" s="87">
        <v>1000</v>
      </c>
      <c r="E2024" s="87">
        <v>27.615000000000002</v>
      </c>
      <c r="F2024" s="87">
        <v>27615.000000000004</v>
      </c>
      <c r="G2024" s="5"/>
    </row>
    <row r="2025" spans="1:7" ht="14.1" customHeight="1" x14ac:dyDescent="0.25">
      <c r="A2025" s="93">
        <v>26121524</v>
      </c>
      <c r="B2025" s="86" t="s">
        <v>9214</v>
      </c>
      <c r="C2025" s="87" t="s">
        <v>14109</v>
      </c>
      <c r="D2025" s="87">
        <v>400</v>
      </c>
      <c r="E2025" s="87">
        <v>37.642499999999998</v>
      </c>
      <c r="F2025" s="87">
        <v>15057</v>
      </c>
      <c r="G2025" s="5"/>
    </row>
    <row r="2026" spans="1:7" ht="14.1" customHeight="1" x14ac:dyDescent="0.25">
      <c r="A2026" s="93">
        <v>23171510</v>
      </c>
      <c r="B2026" s="86" t="s">
        <v>522</v>
      </c>
      <c r="C2026" s="87" t="s">
        <v>1449</v>
      </c>
      <c r="D2026" s="87">
        <v>8</v>
      </c>
      <c r="E2026" s="87">
        <v>157.5</v>
      </c>
      <c r="F2026" s="87">
        <v>1260</v>
      </c>
      <c r="G2026" s="5"/>
    </row>
    <row r="2027" spans="1:7" ht="14.1" customHeight="1" x14ac:dyDescent="0.25">
      <c r="A2027" s="93">
        <v>23171510</v>
      </c>
      <c r="B2027" s="86" t="s">
        <v>522</v>
      </c>
      <c r="C2027" s="87" t="s">
        <v>1449</v>
      </c>
      <c r="D2027" s="87">
        <v>10</v>
      </c>
      <c r="E2027" s="87">
        <v>31.5</v>
      </c>
      <c r="F2027" s="87">
        <v>315</v>
      </c>
      <c r="G2027" s="5"/>
    </row>
    <row r="2028" spans="1:7" ht="14.1" customHeight="1" x14ac:dyDescent="0.25">
      <c r="A2028" s="93">
        <v>45101904</v>
      </c>
      <c r="B2028" s="86" t="s">
        <v>16778</v>
      </c>
      <c r="C2028" s="87" t="s">
        <v>1449</v>
      </c>
      <c r="D2028" s="87">
        <v>20</v>
      </c>
      <c r="E2028" s="87">
        <v>21</v>
      </c>
      <c r="F2028" s="87">
        <v>420</v>
      </c>
      <c r="G2028" s="5"/>
    </row>
    <row r="2029" spans="1:7" ht="14.1" customHeight="1" x14ac:dyDescent="0.25">
      <c r="A2029" s="93">
        <v>26111707</v>
      </c>
      <c r="B2029" s="86" t="s">
        <v>15499</v>
      </c>
      <c r="C2029" s="87" t="s">
        <v>1449</v>
      </c>
      <c r="D2029" s="87">
        <v>20</v>
      </c>
      <c r="E2029" s="87">
        <v>309.75</v>
      </c>
      <c r="F2029" s="87">
        <v>6195</v>
      </c>
      <c r="G2029" s="5"/>
    </row>
    <row r="2030" spans="1:7" ht="14.1" customHeight="1" x14ac:dyDescent="0.25">
      <c r="A2030" s="93">
        <v>39121601</v>
      </c>
      <c r="B2030" s="86" t="s">
        <v>991</v>
      </c>
      <c r="C2030" s="87" t="s">
        <v>1449</v>
      </c>
      <c r="D2030" s="87">
        <v>25</v>
      </c>
      <c r="E2030" s="87">
        <v>367.5</v>
      </c>
      <c r="F2030" s="87">
        <v>9187.5</v>
      </c>
      <c r="G2030" s="5"/>
    </row>
    <row r="2031" spans="1:7" ht="14.1" customHeight="1" x14ac:dyDescent="0.25">
      <c r="A2031" s="93">
        <v>31211904</v>
      </c>
      <c r="B2031" s="86" t="s">
        <v>16354</v>
      </c>
      <c r="C2031" s="87" t="s">
        <v>1449</v>
      </c>
      <c r="D2031" s="87">
        <v>8</v>
      </c>
      <c r="E2031" s="87">
        <v>84</v>
      </c>
      <c r="F2031" s="87">
        <v>672</v>
      </c>
      <c r="G2031" s="5"/>
    </row>
    <row r="2032" spans="1:7" ht="14.1" customHeight="1" x14ac:dyDescent="0.25">
      <c r="A2032" s="93">
        <v>31211904</v>
      </c>
      <c r="B2032" s="86" t="s">
        <v>16354</v>
      </c>
      <c r="C2032" s="87" t="s">
        <v>1449</v>
      </c>
      <c r="D2032" s="87">
        <v>8</v>
      </c>
      <c r="E2032" s="87">
        <v>73.5</v>
      </c>
      <c r="F2032" s="87">
        <v>588</v>
      </c>
      <c r="G2032" s="5"/>
    </row>
    <row r="2033" spans="1:7" ht="14.1" customHeight="1" x14ac:dyDescent="0.25">
      <c r="A2033" s="93">
        <v>43191603</v>
      </c>
      <c r="B2033" s="86" t="s">
        <v>10895</v>
      </c>
      <c r="C2033" s="87" t="s">
        <v>1449</v>
      </c>
      <c r="D2033" s="87">
        <v>8</v>
      </c>
      <c r="E2033" s="87">
        <v>52.5</v>
      </c>
      <c r="F2033" s="87">
        <v>420</v>
      </c>
      <c r="G2033" s="5"/>
    </row>
    <row r="2034" spans="1:7" ht="14.1" customHeight="1" x14ac:dyDescent="0.25">
      <c r="A2034" s="93">
        <v>43211604</v>
      </c>
      <c r="B2034" s="86" t="s">
        <v>18434</v>
      </c>
      <c r="C2034" s="87" t="s">
        <v>1449</v>
      </c>
      <c r="D2034" s="87">
        <v>8</v>
      </c>
      <c r="E2034" s="87">
        <v>63</v>
      </c>
      <c r="F2034" s="87">
        <v>504</v>
      </c>
      <c r="G2034" s="5"/>
    </row>
    <row r="2035" spans="1:7" ht="14.1" customHeight="1" x14ac:dyDescent="0.25">
      <c r="A2035" s="93">
        <v>32121501</v>
      </c>
      <c r="B2035" s="86" t="s">
        <v>4252</v>
      </c>
      <c r="C2035" s="87" t="s">
        <v>1449</v>
      </c>
      <c r="D2035" s="87">
        <v>4</v>
      </c>
      <c r="E2035" s="87">
        <v>262.5</v>
      </c>
      <c r="F2035" s="87">
        <v>1050</v>
      </c>
      <c r="G2035" s="5"/>
    </row>
    <row r="2036" spans="1:7" ht="14.1" customHeight="1" x14ac:dyDescent="0.25">
      <c r="A2036" s="93">
        <v>32121501</v>
      </c>
      <c r="B2036" s="86" t="s">
        <v>4252</v>
      </c>
      <c r="C2036" s="87" t="s">
        <v>1449</v>
      </c>
      <c r="D2036" s="87">
        <v>8</v>
      </c>
      <c r="E2036" s="87">
        <v>194.25</v>
      </c>
      <c r="F2036" s="87">
        <v>1554</v>
      </c>
      <c r="G2036" s="5"/>
    </row>
    <row r="2037" spans="1:7" ht="14.1" customHeight="1" x14ac:dyDescent="0.25">
      <c r="A2037" s="93">
        <v>32121501</v>
      </c>
      <c r="B2037" s="86" t="s">
        <v>4252</v>
      </c>
      <c r="C2037" s="87" t="s">
        <v>1449</v>
      </c>
      <c r="D2037" s="87">
        <v>30</v>
      </c>
      <c r="E2037" s="87">
        <v>220.5</v>
      </c>
      <c r="F2037" s="87">
        <v>6615</v>
      </c>
      <c r="G2037" s="5"/>
    </row>
    <row r="2038" spans="1:7" ht="14.1" customHeight="1" x14ac:dyDescent="0.25">
      <c r="A2038" s="93">
        <v>32121501</v>
      </c>
      <c r="B2038" s="86" t="s">
        <v>4252</v>
      </c>
      <c r="C2038" s="87" t="s">
        <v>1449</v>
      </c>
      <c r="D2038" s="87">
        <v>10</v>
      </c>
      <c r="E2038" s="87">
        <v>250.27800000000002</v>
      </c>
      <c r="F2038" s="87">
        <v>2502.7800000000002</v>
      </c>
      <c r="G2038" s="5"/>
    </row>
    <row r="2039" spans="1:7" ht="14.1" customHeight="1" x14ac:dyDescent="0.25">
      <c r="A2039" s="93">
        <v>32121501</v>
      </c>
      <c r="B2039" s="86" t="s">
        <v>4252</v>
      </c>
      <c r="C2039" s="87" t="s">
        <v>1449</v>
      </c>
      <c r="D2039" s="87">
        <v>10</v>
      </c>
      <c r="E2039" s="87">
        <v>272.58000000000004</v>
      </c>
      <c r="F2039" s="87">
        <v>2725.8</v>
      </c>
      <c r="G2039" s="5"/>
    </row>
    <row r="2040" spans="1:7" ht="14.1" customHeight="1" x14ac:dyDescent="0.25">
      <c r="A2040" s="93">
        <v>32121501</v>
      </c>
      <c r="B2040" s="86" t="s">
        <v>4252</v>
      </c>
      <c r="C2040" s="87" t="s">
        <v>1449</v>
      </c>
      <c r="D2040" s="87">
        <v>5</v>
      </c>
      <c r="E2040" s="87">
        <v>330.75</v>
      </c>
      <c r="F2040" s="87">
        <v>1653.75</v>
      </c>
      <c r="G2040" s="5"/>
    </row>
    <row r="2041" spans="1:7" ht="14.1" customHeight="1" x14ac:dyDescent="0.25">
      <c r="A2041" s="93">
        <v>32121501</v>
      </c>
      <c r="B2041" s="86" t="s">
        <v>4252</v>
      </c>
      <c r="C2041" s="87" t="s">
        <v>1449</v>
      </c>
      <c r="D2041" s="87">
        <v>8</v>
      </c>
      <c r="E2041" s="87">
        <v>330.75</v>
      </c>
      <c r="F2041" s="87">
        <v>2646</v>
      </c>
      <c r="G2041" s="5"/>
    </row>
    <row r="2042" spans="1:7" ht="14.1" customHeight="1" x14ac:dyDescent="0.25">
      <c r="A2042" s="93">
        <v>32121501</v>
      </c>
      <c r="B2042" s="86" t="s">
        <v>4252</v>
      </c>
      <c r="C2042" s="87" t="s">
        <v>1449</v>
      </c>
      <c r="D2042" s="87">
        <v>8</v>
      </c>
      <c r="E2042" s="87">
        <v>563.745</v>
      </c>
      <c r="F2042" s="87">
        <v>4509.96</v>
      </c>
      <c r="G2042" s="5"/>
    </row>
    <row r="2043" spans="1:7" ht="14.1" customHeight="1" x14ac:dyDescent="0.25">
      <c r="A2043" s="93">
        <v>32121502</v>
      </c>
      <c r="B2043" s="86" t="s">
        <v>8591</v>
      </c>
      <c r="C2043" s="87" t="s">
        <v>1449</v>
      </c>
      <c r="D2043" s="87">
        <v>4</v>
      </c>
      <c r="E2043" s="87">
        <v>236.25</v>
      </c>
      <c r="F2043" s="87">
        <v>945</v>
      </c>
      <c r="G2043" s="5"/>
    </row>
    <row r="2044" spans="1:7" ht="14.1" customHeight="1" x14ac:dyDescent="0.25">
      <c r="A2044" s="93">
        <v>31201523</v>
      </c>
      <c r="B2044" s="86" t="s">
        <v>15261</v>
      </c>
      <c r="C2044" s="87" t="s">
        <v>1449</v>
      </c>
      <c r="D2044" s="87">
        <v>5</v>
      </c>
      <c r="E2044" s="87">
        <v>262.5</v>
      </c>
      <c r="F2044" s="87">
        <v>1312.5</v>
      </c>
      <c r="G2044" s="5"/>
    </row>
    <row r="2045" spans="1:7" ht="14.1" customHeight="1" x14ac:dyDescent="0.25">
      <c r="A2045" s="93">
        <v>31201522</v>
      </c>
      <c r="B2045" s="86" t="s">
        <v>10371</v>
      </c>
      <c r="C2045" s="87" t="s">
        <v>1449</v>
      </c>
      <c r="D2045" s="87">
        <v>20</v>
      </c>
      <c r="E2045" s="87">
        <v>185.85</v>
      </c>
      <c r="F2045" s="87">
        <v>3717</v>
      </c>
      <c r="G2045" s="5"/>
    </row>
    <row r="2046" spans="1:7" ht="14.1" customHeight="1" x14ac:dyDescent="0.25">
      <c r="A2046" s="93">
        <v>39121409</v>
      </c>
      <c r="B2046" s="86" t="s">
        <v>9261</v>
      </c>
      <c r="C2046" s="87" t="s">
        <v>1449</v>
      </c>
      <c r="D2046" s="87">
        <v>10</v>
      </c>
      <c r="E2046" s="87">
        <v>945</v>
      </c>
      <c r="F2046" s="87">
        <v>9450</v>
      </c>
      <c r="G2046" s="5"/>
    </row>
    <row r="2047" spans="1:7" ht="14.1" customHeight="1" x14ac:dyDescent="0.25">
      <c r="A2047" s="93">
        <v>41104210</v>
      </c>
      <c r="B2047" s="86" t="s">
        <v>6726</v>
      </c>
      <c r="C2047" s="87" t="s">
        <v>9560</v>
      </c>
      <c r="D2047" s="87">
        <v>5</v>
      </c>
      <c r="E2047" s="87">
        <v>288.75</v>
      </c>
      <c r="F2047" s="87">
        <v>1443.75</v>
      </c>
      <c r="G2047" s="5"/>
    </row>
    <row r="2048" spans="1:7" ht="14.1" customHeight="1" x14ac:dyDescent="0.25">
      <c r="A2048" s="93">
        <v>60121234</v>
      </c>
      <c r="B2048" s="86" t="s">
        <v>6380</v>
      </c>
      <c r="C2048" s="87" t="s">
        <v>1449</v>
      </c>
      <c r="D2048" s="87">
        <v>8</v>
      </c>
      <c r="E2048" s="87">
        <v>105</v>
      </c>
      <c r="F2048" s="87">
        <v>840</v>
      </c>
      <c r="G2048" s="5"/>
    </row>
    <row r="2049" spans="1:7" ht="14.1" customHeight="1" x14ac:dyDescent="0.25">
      <c r="A2049" s="93">
        <v>39121604</v>
      </c>
      <c r="B2049" s="86" t="s">
        <v>12470</v>
      </c>
      <c r="C2049" s="87" t="s">
        <v>1449</v>
      </c>
      <c r="D2049" s="87">
        <v>8</v>
      </c>
      <c r="E2049" s="87">
        <v>168</v>
      </c>
      <c r="F2049" s="87">
        <v>1344</v>
      </c>
      <c r="G2049" s="5"/>
    </row>
    <row r="2050" spans="1:7" ht="14.1" customHeight="1" x14ac:dyDescent="0.25">
      <c r="A2050" s="93">
        <v>46181504</v>
      </c>
      <c r="B2050" s="86" t="s">
        <v>13098</v>
      </c>
      <c r="C2050" s="87" t="s">
        <v>1449</v>
      </c>
      <c r="D2050" s="87">
        <v>80</v>
      </c>
      <c r="E2050" s="87">
        <v>75.599999999999994</v>
      </c>
      <c r="F2050" s="87">
        <v>6048</v>
      </c>
      <c r="G2050" s="5"/>
    </row>
    <row r="2051" spans="1:7" ht="14.1" customHeight="1" x14ac:dyDescent="0.25">
      <c r="A2051" s="93">
        <v>46181504</v>
      </c>
      <c r="B2051" s="86" t="s">
        <v>13098</v>
      </c>
      <c r="C2051" s="87" t="s">
        <v>1449</v>
      </c>
      <c r="D2051" s="87">
        <v>8</v>
      </c>
      <c r="E2051" s="87">
        <v>131.39699999999999</v>
      </c>
      <c r="F2051" s="87">
        <v>1051.1759999999999</v>
      </c>
      <c r="G2051" s="5"/>
    </row>
    <row r="2052" spans="1:7" ht="14.1" customHeight="1" x14ac:dyDescent="0.25">
      <c r="A2052" s="93">
        <v>39101610</v>
      </c>
      <c r="B2052" s="86" t="s">
        <v>18718</v>
      </c>
      <c r="C2052" s="87" t="s">
        <v>1449</v>
      </c>
      <c r="D2052" s="87">
        <v>50</v>
      </c>
      <c r="E2052" s="87">
        <v>367.5</v>
      </c>
      <c r="F2052" s="87">
        <v>18375</v>
      </c>
      <c r="G2052" s="5"/>
    </row>
    <row r="2053" spans="1:7" ht="14.1" customHeight="1" x14ac:dyDescent="0.25">
      <c r="A2053" s="93">
        <v>39101610</v>
      </c>
      <c r="B2053" s="86" t="s">
        <v>18718</v>
      </c>
      <c r="C2053" s="87" t="s">
        <v>1449</v>
      </c>
      <c r="D2053" s="87">
        <v>20</v>
      </c>
      <c r="E2053" s="87">
        <v>735</v>
      </c>
      <c r="F2053" s="87">
        <v>14700</v>
      </c>
      <c r="G2053" s="5"/>
    </row>
    <row r="2054" spans="1:7" ht="14.1" customHeight="1" x14ac:dyDescent="0.25">
      <c r="A2054" s="93">
        <v>39101605</v>
      </c>
      <c r="B2054" s="86" t="s">
        <v>5824</v>
      </c>
      <c r="C2054" s="87" t="s">
        <v>1449</v>
      </c>
      <c r="D2054" s="87">
        <v>75</v>
      </c>
      <c r="E2054" s="87">
        <v>1256.8499999999999</v>
      </c>
      <c r="F2054" s="87">
        <v>94263.75</v>
      </c>
      <c r="G2054" s="5"/>
    </row>
    <row r="2055" spans="1:7" ht="14.1" customHeight="1" x14ac:dyDescent="0.25">
      <c r="A2055" s="93">
        <v>39101605</v>
      </c>
      <c r="B2055" s="86" t="s">
        <v>5824</v>
      </c>
      <c r="C2055" s="87" t="s">
        <v>1449</v>
      </c>
      <c r="D2055" s="87">
        <v>70</v>
      </c>
      <c r="E2055" s="87">
        <v>78.75</v>
      </c>
      <c r="F2055" s="87">
        <v>5512.5</v>
      </c>
      <c r="G2055" s="5"/>
    </row>
    <row r="2056" spans="1:7" ht="14.1" customHeight="1" x14ac:dyDescent="0.25">
      <c r="A2056" s="93">
        <v>39101612</v>
      </c>
      <c r="B2056" s="86" t="s">
        <v>297</v>
      </c>
      <c r="C2056" s="87" t="s">
        <v>1449</v>
      </c>
      <c r="D2056" s="87">
        <v>8</v>
      </c>
      <c r="E2056" s="87">
        <v>1365</v>
      </c>
      <c r="F2056" s="87">
        <v>10920</v>
      </c>
      <c r="G2056" s="5"/>
    </row>
    <row r="2057" spans="1:7" ht="14.1" customHeight="1" x14ac:dyDescent="0.25">
      <c r="A2057" s="93">
        <v>39101612</v>
      </c>
      <c r="B2057" s="86" t="s">
        <v>297</v>
      </c>
      <c r="C2057" s="87" t="s">
        <v>1449</v>
      </c>
      <c r="D2057" s="87">
        <v>8</v>
      </c>
      <c r="E2057" s="87">
        <v>630</v>
      </c>
      <c r="F2057" s="87">
        <v>5040</v>
      </c>
      <c r="G2057" s="5"/>
    </row>
    <row r="2058" spans="1:7" ht="14.1" customHeight="1" x14ac:dyDescent="0.25">
      <c r="A2058" s="93">
        <v>23153129</v>
      </c>
      <c r="B2058" s="86" t="s">
        <v>13420</v>
      </c>
      <c r="C2058" s="87" t="s">
        <v>9560</v>
      </c>
      <c r="D2058" s="87">
        <v>2</v>
      </c>
      <c r="E2058" s="87">
        <v>1053.1500000000001</v>
      </c>
      <c r="F2058" s="87">
        <v>2106.3000000000002</v>
      </c>
    </row>
    <row r="2059" spans="1:7" ht="14.1" customHeight="1" x14ac:dyDescent="0.25">
      <c r="A2059" s="94">
        <v>15121520</v>
      </c>
      <c r="B2059" s="86" t="s">
        <v>195</v>
      </c>
      <c r="C2059" s="87" t="s">
        <v>1449</v>
      </c>
      <c r="D2059" s="87">
        <v>2</v>
      </c>
      <c r="E2059" s="87">
        <v>1165.5</v>
      </c>
      <c r="F2059" s="87">
        <v>2331</v>
      </c>
    </row>
    <row r="2060" spans="1:7" ht="16.5" x14ac:dyDescent="0.25">
      <c r="A2060" s="93">
        <v>41103311</v>
      </c>
      <c r="B2060" s="86" t="s">
        <v>451</v>
      </c>
      <c r="C2060" s="87" t="s">
        <v>1449</v>
      </c>
      <c r="D2060" s="87">
        <v>5</v>
      </c>
      <c r="E2060" s="87">
        <v>2625</v>
      </c>
      <c r="F2060" s="87">
        <v>13125</v>
      </c>
      <c r="G2060" s="5"/>
    </row>
    <row r="2061" spans="1:7" ht="14.1" customHeight="1" x14ac:dyDescent="0.25">
      <c r="A2061" s="93">
        <v>86131502</v>
      </c>
      <c r="B2061" s="86" t="s">
        <v>4100</v>
      </c>
      <c r="C2061" s="87" t="s">
        <v>1449</v>
      </c>
      <c r="D2061" s="87">
        <v>15</v>
      </c>
      <c r="E2061" s="87">
        <v>6825</v>
      </c>
      <c r="F2061" s="87">
        <v>102375</v>
      </c>
      <c r="G2061" s="5"/>
    </row>
    <row r="2062" spans="1:7" ht="14.1" customHeight="1" x14ac:dyDescent="0.25">
      <c r="A2062" s="93">
        <v>39121514</v>
      </c>
      <c r="B2062" s="86" t="s">
        <v>4713</v>
      </c>
      <c r="C2062" s="87" t="s">
        <v>1449</v>
      </c>
      <c r="D2062" s="87">
        <v>8</v>
      </c>
      <c r="E2062" s="87">
        <v>399</v>
      </c>
      <c r="F2062" s="87">
        <v>3192</v>
      </c>
      <c r="G2062" s="5"/>
    </row>
    <row r="2063" spans="1:7" ht="14.1" customHeight="1" x14ac:dyDescent="0.25">
      <c r="A2063" s="93">
        <v>31211906</v>
      </c>
      <c r="B2063" s="86" t="s">
        <v>10527</v>
      </c>
      <c r="C2063" s="87" t="s">
        <v>1449</v>
      </c>
      <c r="D2063" s="87">
        <v>8</v>
      </c>
      <c r="E2063" s="87">
        <v>105</v>
      </c>
      <c r="F2063" s="87">
        <v>840</v>
      </c>
      <c r="G2063" s="5"/>
    </row>
    <row r="2064" spans="1:7" ht="14.1" customHeight="1" x14ac:dyDescent="0.25">
      <c r="A2064" s="93">
        <v>25174104</v>
      </c>
      <c r="B2064" s="86" t="s">
        <v>4552</v>
      </c>
      <c r="C2064" s="87" t="s">
        <v>1449</v>
      </c>
      <c r="D2064" s="87">
        <v>200</v>
      </c>
      <c r="E2064" s="87">
        <v>325.5</v>
      </c>
      <c r="F2064" s="87">
        <v>65100</v>
      </c>
      <c r="G2064" s="5"/>
    </row>
    <row r="2065" spans="1:7" ht="14.1" customHeight="1" x14ac:dyDescent="0.25">
      <c r="A2065" s="93">
        <v>39121001</v>
      </c>
      <c r="B2065" s="86" t="s">
        <v>5157</v>
      </c>
      <c r="C2065" s="87" t="s">
        <v>1449</v>
      </c>
      <c r="D2065" s="87">
        <v>8</v>
      </c>
      <c r="E2065" s="87">
        <v>504</v>
      </c>
      <c r="F2065" s="87">
        <v>4032</v>
      </c>
      <c r="G2065" s="5"/>
    </row>
    <row r="2066" spans="1:7" ht="14.1" customHeight="1" x14ac:dyDescent="0.25">
      <c r="A2066" s="93">
        <v>39121002</v>
      </c>
      <c r="B2066" s="86" t="s">
        <v>16902</v>
      </c>
      <c r="C2066" s="87" t="s">
        <v>1449</v>
      </c>
      <c r="D2066" s="87">
        <v>75</v>
      </c>
      <c r="E2066" s="87">
        <v>367.5</v>
      </c>
      <c r="F2066" s="87">
        <v>27562.5</v>
      </c>
      <c r="G2066" s="5"/>
    </row>
    <row r="2067" spans="1:7" ht="14.1" customHeight="1" x14ac:dyDescent="0.25">
      <c r="A2067" s="93">
        <v>31231302</v>
      </c>
      <c r="B2067" s="86" t="s">
        <v>11483</v>
      </c>
      <c r="C2067" s="87" t="s">
        <v>1449</v>
      </c>
      <c r="D2067" s="87">
        <v>4</v>
      </c>
      <c r="E2067" s="87">
        <v>157.5</v>
      </c>
      <c r="F2067" s="87">
        <v>630</v>
      </c>
      <c r="G2067" s="5"/>
    </row>
    <row r="2068" spans="1:7" ht="14.1" customHeight="1" x14ac:dyDescent="0.25">
      <c r="A2068" s="93">
        <v>31231302</v>
      </c>
      <c r="B2068" s="86" t="s">
        <v>11483</v>
      </c>
      <c r="C2068" s="87" t="s">
        <v>14109</v>
      </c>
      <c r="D2068" s="87">
        <v>75</v>
      </c>
      <c r="E2068" s="87">
        <v>121.8</v>
      </c>
      <c r="F2068" s="87">
        <v>9135</v>
      </c>
      <c r="G2068" s="5"/>
    </row>
    <row r="2069" spans="1:7" ht="14.1" customHeight="1" x14ac:dyDescent="0.25">
      <c r="A2069" s="93">
        <v>31231302</v>
      </c>
      <c r="B2069" s="86" t="s">
        <v>11483</v>
      </c>
      <c r="C2069" s="87" t="s">
        <v>14109</v>
      </c>
      <c r="D2069" s="87">
        <v>75</v>
      </c>
      <c r="E2069" s="87">
        <v>37.799999999999997</v>
      </c>
      <c r="F2069" s="87">
        <v>2835</v>
      </c>
      <c r="G2069" s="5"/>
    </row>
    <row r="2070" spans="1:7" ht="14.1" customHeight="1" x14ac:dyDescent="0.25">
      <c r="A2070" s="93">
        <v>31231302</v>
      </c>
      <c r="B2070" s="86" t="s">
        <v>11483</v>
      </c>
      <c r="C2070" s="87" t="s">
        <v>14109</v>
      </c>
      <c r="D2070" s="87">
        <v>75</v>
      </c>
      <c r="E2070" s="87">
        <v>110.57550000000001</v>
      </c>
      <c r="F2070" s="87">
        <v>8293.1625000000004</v>
      </c>
      <c r="G2070" s="5"/>
    </row>
    <row r="2071" spans="1:7" ht="14.1" customHeight="1" x14ac:dyDescent="0.25">
      <c r="A2071" s="93">
        <v>31231302</v>
      </c>
      <c r="B2071" s="86" t="s">
        <v>11483</v>
      </c>
      <c r="C2071" s="87" t="s">
        <v>14109</v>
      </c>
      <c r="D2071" s="87">
        <v>75</v>
      </c>
      <c r="E2071" s="87">
        <v>71.400000000000006</v>
      </c>
      <c r="F2071" s="87">
        <v>5355</v>
      </c>
      <c r="G2071" s="5"/>
    </row>
    <row r="2072" spans="1:7" ht="14.1" customHeight="1" x14ac:dyDescent="0.25">
      <c r="A2072" s="93">
        <v>31231302</v>
      </c>
      <c r="B2072" s="86" t="s">
        <v>11483</v>
      </c>
      <c r="C2072" s="87" t="s">
        <v>14109</v>
      </c>
      <c r="D2072" s="87">
        <v>75</v>
      </c>
      <c r="E2072" s="87">
        <v>129.15</v>
      </c>
      <c r="F2072" s="87">
        <v>9686.25</v>
      </c>
      <c r="G2072" s="5"/>
    </row>
    <row r="2073" spans="1:7" ht="14.1" customHeight="1" x14ac:dyDescent="0.25">
      <c r="A2073" s="93">
        <v>24141705</v>
      </c>
      <c r="B2073" s="86" t="s">
        <v>8234</v>
      </c>
      <c r="C2073" s="87" t="s">
        <v>1449</v>
      </c>
      <c r="D2073" s="87">
        <v>8</v>
      </c>
      <c r="E2073" s="87">
        <v>36.75</v>
      </c>
      <c r="F2073" s="87">
        <v>294</v>
      </c>
      <c r="G2073" s="5"/>
    </row>
    <row r="2074" spans="1:7" ht="14.1" customHeight="1" x14ac:dyDescent="0.2">
      <c r="A2074" s="5"/>
      <c r="B2074" s="5"/>
      <c r="C2074" s="5"/>
      <c r="D2074" s="5"/>
      <c r="E2074" s="84" t="s">
        <v>12550</v>
      </c>
      <c r="F2074" s="97">
        <f>SUM(Table3854[MONTO TOTAL ESTIMADO])</f>
        <v>547081.67850000004</v>
      </c>
      <c r="G2074" s="5"/>
    </row>
    <row r="2075" spans="1:7" ht="14.1" customHeight="1" x14ac:dyDescent="0.2">
      <c r="G2075" s="5"/>
    </row>
    <row r="2076" spans="1:7" ht="14.1" customHeight="1" thickBot="1" x14ac:dyDescent="0.3"/>
    <row r="2077" spans="1:7" ht="14.1" customHeight="1" thickBot="1" x14ac:dyDescent="0.3">
      <c r="A2077" s="58" t="s">
        <v>16381</v>
      </c>
      <c r="B2077" s="58" t="s">
        <v>161</v>
      </c>
      <c r="C2077" s="58" t="s">
        <v>11724</v>
      </c>
      <c r="D2077" s="58" t="s">
        <v>14377</v>
      </c>
      <c r="E2077" s="58" t="s">
        <v>10962</v>
      </c>
      <c r="F2077" s="58" t="s">
        <v>11095</v>
      </c>
    </row>
    <row r="2078" spans="1:7" ht="17.25" thickBot="1" x14ac:dyDescent="0.25">
      <c r="A2078" s="60" t="s">
        <v>18842</v>
      </c>
      <c r="B2078" s="60" t="s">
        <v>18843</v>
      </c>
      <c r="C2078" s="60" t="s">
        <v>17796</v>
      </c>
      <c r="D2078" s="60" t="s">
        <v>17481</v>
      </c>
      <c r="E2078" s="60" t="s">
        <v>18862</v>
      </c>
      <c r="F2078" s="60"/>
      <c r="G2078" s="5"/>
    </row>
    <row r="2079" spans="1:7" ht="14.1" customHeight="1" thickBot="1" x14ac:dyDescent="0.25">
      <c r="A2079" s="142" t="s">
        <v>14827</v>
      </c>
      <c r="B2079" s="61" t="s">
        <v>8529</v>
      </c>
      <c r="C2079" s="70">
        <v>45931</v>
      </c>
      <c r="D2079" s="142" t="s">
        <v>9386</v>
      </c>
      <c r="E2079" s="61" t="s">
        <v>13093</v>
      </c>
      <c r="F2079" s="60"/>
      <c r="G2079" s="5"/>
    </row>
    <row r="2080" spans="1:7" ht="14.1" customHeight="1" thickBot="1" x14ac:dyDescent="0.25">
      <c r="A2080" s="143"/>
      <c r="B2080" s="61" t="s">
        <v>1787</v>
      </c>
      <c r="C2080" s="59">
        <f>IF(C2079="","",IF(AND(MONTH(C2079)&gt;=1,MONTH(C2079)&lt;=3),1,IF(AND(MONTH(C2079)&gt;=4,MONTH(C2079)&lt;=6),2,IF(AND(MONTH(C2079)&gt;=7,MONTH(C2079)&lt;=9),3,4))))</f>
        <v>4</v>
      </c>
      <c r="D2080" s="143"/>
      <c r="E2080" s="61" t="s">
        <v>2418</v>
      </c>
      <c r="F2080" s="60"/>
      <c r="G2080" s="5"/>
    </row>
    <row r="2081" spans="1:7" ht="14.1" customHeight="1" thickBot="1" x14ac:dyDescent="0.25">
      <c r="A2081" s="143"/>
      <c r="B2081" s="61" t="s">
        <v>12942</v>
      </c>
      <c r="C2081" s="70">
        <v>45938</v>
      </c>
      <c r="D2081" s="143"/>
      <c r="E2081" s="61" t="s">
        <v>3075</v>
      </c>
      <c r="F2081" s="60"/>
      <c r="G2081" s="5"/>
    </row>
    <row r="2082" spans="1:7" ht="14.1" customHeight="1" thickBot="1" x14ac:dyDescent="0.25">
      <c r="A2082" s="143"/>
      <c r="B2082" s="61" t="s">
        <v>1787</v>
      </c>
      <c r="C2082" s="59">
        <f>IF(C2081="","",IF(AND(MONTH(C2081)&gt;=1,MONTH(C2081)&lt;=3),1,IF(AND(MONTH(C2081)&gt;=4,MONTH(C2081)&lt;=6),2,IF(AND(MONTH(C2081)&gt;=7,MONTH(C2081)&lt;=9),3,4))))</f>
        <v>4</v>
      </c>
      <c r="D2082" s="143"/>
      <c r="E2082" s="61" t="s">
        <v>13192</v>
      </c>
      <c r="F2082" s="60"/>
      <c r="G2082" s="5"/>
    </row>
    <row r="2083" spans="1:7" ht="14.1" customHeight="1" thickBot="1" x14ac:dyDescent="0.25">
      <c r="A2083" s="5"/>
      <c r="B2083" s="5"/>
      <c r="C2083" s="5"/>
      <c r="D2083" s="5"/>
      <c r="E2083" s="5"/>
      <c r="F2083" s="5"/>
      <c r="G2083" s="5"/>
    </row>
    <row r="2084" spans="1:7" ht="14.1" customHeight="1" x14ac:dyDescent="0.2">
      <c r="A2084" s="77" t="s">
        <v>15734</v>
      </c>
      <c r="B2084" s="77" t="s">
        <v>16145</v>
      </c>
      <c r="C2084" s="77" t="s">
        <v>15640</v>
      </c>
      <c r="D2084" s="77" t="s">
        <v>15250</v>
      </c>
      <c r="E2084" s="77" t="s">
        <v>6933</v>
      </c>
      <c r="F2084" s="77" t="s">
        <v>15279</v>
      </c>
      <c r="G2084" s="5"/>
    </row>
    <row r="2085" spans="1:7" ht="14.1" customHeight="1" x14ac:dyDescent="0.25">
      <c r="A2085" s="94">
        <v>26121609</v>
      </c>
      <c r="B2085" s="86" t="s">
        <v>4455</v>
      </c>
      <c r="C2085" s="87" t="s">
        <v>14109</v>
      </c>
      <c r="D2085" s="87">
        <v>50</v>
      </c>
      <c r="E2085" s="87">
        <v>157.5</v>
      </c>
      <c r="F2085" s="87">
        <v>7875</v>
      </c>
      <c r="G2085" s="5"/>
    </row>
    <row r="2086" spans="1:7" ht="14.1" customHeight="1" x14ac:dyDescent="0.25">
      <c r="A2086" s="94">
        <v>43211507</v>
      </c>
      <c r="B2086" s="86" t="s">
        <v>210</v>
      </c>
      <c r="C2086" s="87" t="s">
        <v>1449</v>
      </c>
      <c r="D2086" s="87">
        <v>2</v>
      </c>
      <c r="E2086" s="87">
        <v>52500</v>
      </c>
      <c r="F2086" s="87">
        <v>105000</v>
      </c>
      <c r="G2086" s="5"/>
    </row>
    <row r="2087" spans="1:7" ht="14.1" customHeight="1" x14ac:dyDescent="0.25">
      <c r="A2087" s="93">
        <v>39121409</v>
      </c>
      <c r="B2087" s="86" t="s">
        <v>9261</v>
      </c>
      <c r="C2087" s="87" t="s">
        <v>1449</v>
      </c>
      <c r="D2087" s="87">
        <v>10</v>
      </c>
      <c r="E2087" s="87">
        <v>945</v>
      </c>
      <c r="F2087" s="87">
        <v>9450</v>
      </c>
      <c r="G2087" s="5"/>
    </row>
    <row r="2088" spans="1:7" ht="14.1" customHeight="1" x14ac:dyDescent="0.25">
      <c r="A2088" s="93">
        <v>26121536</v>
      </c>
      <c r="B2088" s="86" t="s">
        <v>4584</v>
      </c>
      <c r="C2088" s="87" t="s">
        <v>1449</v>
      </c>
      <c r="D2088" s="87">
        <v>4</v>
      </c>
      <c r="E2088" s="87">
        <v>197.4</v>
      </c>
      <c r="F2088" s="87">
        <v>789.6</v>
      </c>
      <c r="G2088" s="5"/>
    </row>
    <row r="2089" spans="1:7" ht="14.1" customHeight="1" x14ac:dyDescent="0.25">
      <c r="A2089" s="93">
        <v>32101602</v>
      </c>
      <c r="B2089" s="86" t="s">
        <v>9681</v>
      </c>
      <c r="C2089" s="87" t="s">
        <v>1449</v>
      </c>
      <c r="D2089" s="87">
        <v>8</v>
      </c>
      <c r="E2089" s="87">
        <v>1995</v>
      </c>
      <c r="F2089" s="87">
        <v>15960</v>
      </c>
      <c r="G2089" s="5"/>
    </row>
    <row r="2090" spans="1:7" ht="14.1" customHeight="1" x14ac:dyDescent="0.25">
      <c r="A2090" s="93">
        <v>46171612</v>
      </c>
      <c r="B2090" s="86" t="s">
        <v>13582</v>
      </c>
      <c r="C2090" s="87" t="s">
        <v>1449</v>
      </c>
      <c r="D2090" s="87">
        <v>4</v>
      </c>
      <c r="E2090" s="87">
        <v>8400</v>
      </c>
      <c r="F2090" s="87">
        <v>33600</v>
      </c>
      <c r="G2090" s="5"/>
    </row>
    <row r="2091" spans="1:7" ht="14.1" customHeight="1" x14ac:dyDescent="0.25">
      <c r="A2091" s="93">
        <v>43222605</v>
      </c>
      <c r="B2091" s="86" t="s">
        <v>1247</v>
      </c>
      <c r="C2091" s="87" t="s">
        <v>1449</v>
      </c>
      <c r="D2091" s="87">
        <v>8</v>
      </c>
      <c r="E2091" s="87">
        <v>157.5</v>
      </c>
      <c r="F2091" s="87">
        <v>1260</v>
      </c>
      <c r="G2091" s="5"/>
    </row>
    <row r="2092" spans="1:7" ht="14.1" customHeight="1" x14ac:dyDescent="0.25">
      <c r="A2092" s="93">
        <v>39121549</v>
      </c>
      <c r="B2092" s="86" t="s">
        <v>1249</v>
      </c>
      <c r="C2092" s="87" t="s">
        <v>1449</v>
      </c>
      <c r="D2092" s="87">
        <v>4</v>
      </c>
      <c r="E2092" s="87">
        <v>472.5</v>
      </c>
      <c r="F2092" s="87">
        <v>1890</v>
      </c>
    </row>
    <row r="2093" spans="1:7" ht="14.1" customHeight="1" x14ac:dyDescent="0.2">
      <c r="A2093" s="5"/>
      <c r="B2093" s="5"/>
      <c r="C2093" s="5"/>
      <c r="D2093" s="5"/>
      <c r="E2093" s="84" t="s">
        <v>12550</v>
      </c>
      <c r="F2093" s="97">
        <f>SUM(Table3955[MONTO TOTAL ESTIMADO])</f>
        <v>175824.6</v>
      </c>
    </row>
    <row r="2094" spans="1:7" ht="16.5" x14ac:dyDescent="0.2">
      <c r="G2094" s="5"/>
    </row>
    <row r="2095" spans="1:7" ht="14.1" customHeight="1" thickBot="1" x14ac:dyDescent="0.25">
      <c r="G2095" s="5"/>
    </row>
    <row r="2096" spans="1:7" ht="14.1" customHeight="1" thickBot="1" x14ac:dyDescent="0.25">
      <c r="A2096" s="58" t="s">
        <v>16381</v>
      </c>
      <c r="B2096" s="58" t="s">
        <v>161</v>
      </c>
      <c r="C2096" s="58" t="s">
        <v>11724</v>
      </c>
      <c r="D2096" s="58" t="s">
        <v>14377</v>
      </c>
      <c r="E2096" s="58" t="s">
        <v>10962</v>
      </c>
      <c r="F2096" s="58" t="s">
        <v>11095</v>
      </c>
      <c r="G2096" s="5"/>
    </row>
    <row r="2097" spans="1:7" ht="14.1" customHeight="1" thickBot="1" x14ac:dyDescent="0.25">
      <c r="A2097" s="60" t="s">
        <v>18844</v>
      </c>
      <c r="B2097" s="60" t="s">
        <v>18845</v>
      </c>
      <c r="C2097" s="60" t="s">
        <v>6799</v>
      </c>
      <c r="D2097" s="60" t="s">
        <v>10171</v>
      </c>
      <c r="E2097" s="60" t="s">
        <v>18862</v>
      </c>
      <c r="F2097" s="60"/>
      <c r="G2097" s="5"/>
    </row>
    <row r="2098" spans="1:7" ht="14.1" customHeight="1" thickBot="1" x14ac:dyDescent="0.25">
      <c r="A2098" s="142" t="s">
        <v>14827</v>
      </c>
      <c r="B2098" s="61" t="s">
        <v>8529</v>
      </c>
      <c r="C2098" s="70">
        <v>45931</v>
      </c>
      <c r="D2098" s="142" t="s">
        <v>9386</v>
      </c>
      <c r="E2098" s="61" t="s">
        <v>13093</v>
      </c>
      <c r="F2098" s="60"/>
      <c r="G2098" s="5"/>
    </row>
    <row r="2099" spans="1:7" ht="14.1" customHeight="1" thickBot="1" x14ac:dyDescent="0.25">
      <c r="A2099" s="143"/>
      <c r="B2099" s="61" t="s">
        <v>1787</v>
      </c>
      <c r="C2099" s="59">
        <f>IF(C2098="","",IF(AND(MONTH(C2098)&gt;=1,MONTH(C2098)&lt;=3),1,IF(AND(MONTH(C2098)&gt;=4,MONTH(C2098)&lt;=6),2,IF(AND(MONTH(C2098)&gt;=7,MONTH(C2098)&lt;=9),3,4))))</f>
        <v>4</v>
      </c>
      <c r="D2099" s="143"/>
      <c r="E2099" s="61" t="s">
        <v>2418</v>
      </c>
      <c r="F2099" s="60"/>
      <c r="G2099" s="5"/>
    </row>
    <row r="2100" spans="1:7" ht="14.1" customHeight="1" thickBot="1" x14ac:dyDescent="0.25">
      <c r="A2100" s="143"/>
      <c r="B2100" s="61" t="s">
        <v>12942</v>
      </c>
      <c r="C2100" s="70">
        <v>45938</v>
      </c>
      <c r="D2100" s="143"/>
      <c r="E2100" s="61" t="s">
        <v>3075</v>
      </c>
      <c r="F2100" s="60"/>
      <c r="G2100" s="5"/>
    </row>
    <row r="2101" spans="1:7" ht="14.1" customHeight="1" thickBot="1" x14ac:dyDescent="0.25">
      <c r="A2101" s="143"/>
      <c r="B2101" s="61" t="s">
        <v>1787</v>
      </c>
      <c r="C2101" s="59">
        <f>IF(C2100="","",IF(AND(MONTH(C2100)&gt;=1,MONTH(C2100)&lt;=3),1,IF(AND(MONTH(C2100)&gt;=4,MONTH(C2100)&lt;=6),2,IF(AND(MONTH(C2100)&gt;=7,MONTH(C2100)&lt;=9),3,4))))</f>
        <v>4</v>
      </c>
      <c r="D2101" s="143"/>
      <c r="E2101" s="61" t="s">
        <v>13192</v>
      </c>
      <c r="F2101" s="60"/>
      <c r="G2101" s="5"/>
    </row>
    <row r="2102" spans="1:7" ht="14.1" customHeight="1" thickBot="1" x14ac:dyDescent="0.25">
      <c r="A2102" s="5"/>
      <c r="B2102" s="5"/>
      <c r="C2102" s="5"/>
      <c r="D2102" s="5"/>
      <c r="E2102" s="5"/>
      <c r="F2102" s="5"/>
      <c r="G2102" s="5"/>
    </row>
    <row r="2103" spans="1:7" ht="14.1" customHeight="1" x14ac:dyDescent="0.2">
      <c r="A2103" s="77" t="s">
        <v>15734</v>
      </c>
      <c r="B2103" s="77" t="s">
        <v>16145</v>
      </c>
      <c r="C2103" s="77" t="s">
        <v>15640</v>
      </c>
      <c r="D2103" s="77" t="s">
        <v>15250</v>
      </c>
      <c r="E2103" s="77" t="s">
        <v>6933</v>
      </c>
      <c r="F2103" s="77" t="s">
        <v>15279</v>
      </c>
      <c r="G2103" s="5"/>
    </row>
    <row r="2104" spans="1:7" ht="14.1" customHeight="1" x14ac:dyDescent="0.25">
      <c r="A2104" s="93">
        <v>90101604</v>
      </c>
      <c r="B2104" s="86" t="s">
        <v>16352</v>
      </c>
      <c r="C2104" s="87" t="s">
        <v>1449</v>
      </c>
      <c r="D2104" s="87">
        <v>4</v>
      </c>
      <c r="E2104" s="87">
        <v>48300</v>
      </c>
      <c r="F2104" s="87">
        <v>193200</v>
      </c>
      <c r="G2104" s="5"/>
    </row>
    <row r="2105" spans="1:7" ht="14.1" customHeight="1" x14ac:dyDescent="0.25">
      <c r="A2105" s="93">
        <v>93131608</v>
      </c>
      <c r="B2105" s="86" t="s">
        <v>16797</v>
      </c>
      <c r="C2105" s="87" t="s">
        <v>1449</v>
      </c>
      <c r="D2105" s="87">
        <v>8</v>
      </c>
      <c r="E2105" s="87">
        <v>577.5</v>
      </c>
      <c r="F2105" s="87">
        <v>4620</v>
      </c>
      <c r="G2105" s="5"/>
    </row>
    <row r="2106" spans="1:7" ht="14.1" customHeight="1" x14ac:dyDescent="0.25">
      <c r="A2106" s="93">
        <v>93131608</v>
      </c>
      <c r="B2106" s="86" t="s">
        <v>16797</v>
      </c>
      <c r="C2106" s="87" t="s">
        <v>1449</v>
      </c>
      <c r="D2106" s="87">
        <v>15</v>
      </c>
      <c r="E2106" s="87">
        <v>682.5</v>
      </c>
      <c r="F2106" s="87">
        <v>10237.5</v>
      </c>
      <c r="G2106" s="5"/>
    </row>
    <row r="2107" spans="1:7" ht="14.1" customHeight="1" x14ac:dyDescent="0.25">
      <c r="A2107" s="93">
        <v>93131608</v>
      </c>
      <c r="B2107" s="86" t="s">
        <v>16797</v>
      </c>
      <c r="C2107" s="87" t="s">
        <v>1449</v>
      </c>
      <c r="D2107" s="87">
        <v>75</v>
      </c>
      <c r="E2107" s="87">
        <v>525</v>
      </c>
      <c r="F2107" s="87">
        <v>39375</v>
      </c>
      <c r="G2107" s="5"/>
    </row>
    <row r="2108" spans="1:7" ht="14.1" customHeight="1" x14ac:dyDescent="0.25">
      <c r="A2108" s="93">
        <v>93131608</v>
      </c>
      <c r="B2108" s="86" t="s">
        <v>16797</v>
      </c>
      <c r="C2108" s="87" t="s">
        <v>1449</v>
      </c>
      <c r="D2108" s="87">
        <v>25</v>
      </c>
      <c r="E2108" s="87">
        <v>504</v>
      </c>
      <c r="F2108" s="87">
        <v>12600</v>
      </c>
      <c r="G2108" s="5"/>
    </row>
    <row r="2109" spans="1:7" ht="14.1" customHeight="1" x14ac:dyDescent="0.2">
      <c r="A2109" s="5"/>
      <c r="B2109" s="5"/>
      <c r="C2109" s="5"/>
      <c r="D2109" s="5"/>
      <c r="E2109" s="84" t="s">
        <v>12550</v>
      </c>
      <c r="F2109" s="101">
        <f>SUM(Table31157[MONTO TOTAL ESTIMADO])</f>
        <v>260032.5</v>
      </c>
      <c r="G2109" s="5"/>
    </row>
    <row r="2110" spans="1:7" ht="14.1" customHeight="1" x14ac:dyDescent="0.2">
      <c r="G2110" s="5"/>
    </row>
    <row r="2111" spans="1:7" ht="14.1" customHeight="1" thickBot="1" x14ac:dyDescent="0.25">
      <c r="G2111" s="5"/>
    </row>
    <row r="2112" spans="1:7" ht="14.1" customHeight="1" thickBot="1" x14ac:dyDescent="0.25">
      <c r="A2112" s="58" t="s">
        <v>16381</v>
      </c>
      <c r="B2112" s="58" t="s">
        <v>161</v>
      </c>
      <c r="C2112" s="58" t="s">
        <v>11724</v>
      </c>
      <c r="D2112" s="58" t="s">
        <v>14377</v>
      </c>
      <c r="E2112" s="58" t="s">
        <v>10962</v>
      </c>
      <c r="F2112" s="58" t="s">
        <v>11095</v>
      </c>
      <c r="G2112" s="5"/>
    </row>
    <row r="2113" spans="1:7" ht="14.1" customHeight="1" thickBot="1" x14ac:dyDescent="0.25">
      <c r="A2113" s="60" t="s">
        <v>18846</v>
      </c>
      <c r="B2113" s="60" t="s">
        <v>18847</v>
      </c>
      <c r="C2113" s="60" t="s">
        <v>17796</v>
      </c>
      <c r="D2113" s="60" t="s">
        <v>2519</v>
      </c>
      <c r="E2113" s="60" t="s">
        <v>18862</v>
      </c>
      <c r="F2113" s="60"/>
      <c r="G2113" s="5"/>
    </row>
    <row r="2114" spans="1:7" ht="14.1" customHeight="1" thickBot="1" x14ac:dyDescent="0.25">
      <c r="A2114" s="142" t="s">
        <v>14827</v>
      </c>
      <c r="B2114" s="61" t="s">
        <v>8529</v>
      </c>
      <c r="C2114" s="70">
        <v>45931</v>
      </c>
      <c r="D2114" s="142" t="s">
        <v>9386</v>
      </c>
      <c r="E2114" s="61" t="s">
        <v>13093</v>
      </c>
      <c r="F2114" s="60"/>
      <c r="G2114" s="5"/>
    </row>
    <row r="2115" spans="1:7" ht="14.1" customHeight="1" thickBot="1" x14ac:dyDescent="0.25">
      <c r="A2115" s="143"/>
      <c r="B2115" s="61" t="s">
        <v>1787</v>
      </c>
      <c r="C2115" s="59">
        <f>IF(C2114="","",IF(AND(MONTH(C2114)&gt;=1,MONTH(C2114)&lt;=3),1,IF(AND(MONTH(C2114)&gt;=4,MONTH(C2114)&lt;=6),2,IF(AND(MONTH(C2114)&gt;=7,MONTH(C2114)&lt;=9),3,4))))</f>
        <v>4</v>
      </c>
      <c r="D2115" s="143"/>
      <c r="E2115" s="61" t="s">
        <v>2418</v>
      </c>
      <c r="F2115" s="60"/>
      <c r="G2115" s="5"/>
    </row>
    <row r="2116" spans="1:7" ht="14.1" customHeight="1" thickBot="1" x14ac:dyDescent="0.25">
      <c r="A2116" s="143"/>
      <c r="B2116" s="61" t="s">
        <v>12942</v>
      </c>
      <c r="C2116" s="70">
        <v>45938</v>
      </c>
      <c r="D2116" s="143"/>
      <c r="E2116" s="61" t="s">
        <v>3075</v>
      </c>
      <c r="F2116" s="60"/>
      <c r="G2116" s="5"/>
    </row>
    <row r="2117" spans="1:7" ht="14.1" customHeight="1" thickBot="1" x14ac:dyDescent="0.25">
      <c r="A2117" s="143"/>
      <c r="B2117" s="61" t="s">
        <v>1787</v>
      </c>
      <c r="C2117" s="59">
        <f>IF(C2116="","",IF(AND(MONTH(C2116)&gt;=1,MONTH(C2116)&lt;=3),1,IF(AND(MONTH(C2116)&gt;=4,MONTH(C2116)&lt;=6),2,IF(AND(MONTH(C2116)&gt;=7,MONTH(C2116)&lt;=9),3,4))))</f>
        <v>4</v>
      </c>
      <c r="D2117" s="143"/>
      <c r="E2117" s="61" t="s">
        <v>13192</v>
      </c>
      <c r="F2117" s="60"/>
      <c r="G2117" s="5"/>
    </row>
    <row r="2118" spans="1:7" ht="14.1" customHeight="1" thickBot="1" x14ac:dyDescent="0.25">
      <c r="A2118" s="5"/>
      <c r="B2118" s="5"/>
      <c r="C2118" s="5"/>
      <c r="D2118" s="5"/>
      <c r="E2118" s="5"/>
      <c r="F2118" s="5"/>
      <c r="G2118" s="5"/>
    </row>
    <row r="2119" spans="1:7" ht="14.1" customHeight="1" x14ac:dyDescent="0.2">
      <c r="A2119" s="77" t="s">
        <v>15734</v>
      </c>
      <c r="B2119" s="77" t="s">
        <v>16145</v>
      </c>
      <c r="C2119" s="77" t="s">
        <v>15640</v>
      </c>
      <c r="D2119" s="77" t="s">
        <v>15250</v>
      </c>
      <c r="E2119" s="77" t="s">
        <v>6933</v>
      </c>
      <c r="F2119" s="77" t="s">
        <v>15279</v>
      </c>
      <c r="G2119" s="5"/>
    </row>
    <row r="2120" spans="1:7" ht="14.1" customHeight="1" x14ac:dyDescent="0.25">
      <c r="A2120" s="93">
        <v>51102205</v>
      </c>
      <c r="B2120" s="86" t="s">
        <v>5150</v>
      </c>
      <c r="C2120" s="87" t="s">
        <v>1449</v>
      </c>
      <c r="D2120" s="87">
        <v>4</v>
      </c>
      <c r="E2120" s="87">
        <v>157.5</v>
      </c>
      <c r="F2120" s="103">
        <v>630</v>
      </c>
      <c r="G2120" s="5"/>
    </row>
    <row r="2121" spans="1:7" ht="14.1" customHeight="1" x14ac:dyDescent="0.25">
      <c r="A2121" s="93">
        <v>12352104</v>
      </c>
      <c r="B2121" s="86" t="s">
        <v>17065</v>
      </c>
      <c r="C2121" s="87" t="s">
        <v>9560</v>
      </c>
      <c r="D2121" s="87">
        <v>4</v>
      </c>
      <c r="E2121" s="87">
        <v>924</v>
      </c>
      <c r="F2121" s="103">
        <v>3696</v>
      </c>
      <c r="G2121" s="5"/>
    </row>
    <row r="2122" spans="1:7" ht="14.1" customHeight="1" x14ac:dyDescent="0.25">
      <c r="A2122" s="93">
        <v>12352104</v>
      </c>
      <c r="B2122" s="86" t="s">
        <v>17065</v>
      </c>
      <c r="C2122" s="87" t="s">
        <v>1449</v>
      </c>
      <c r="D2122" s="87">
        <v>4</v>
      </c>
      <c r="E2122" s="87">
        <v>1575</v>
      </c>
      <c r="F2122" s="103">
        <v>6300</v>
      </c>
      <c r="G2122" s="5"/>
    </row>
    <row r="2123" spans="1:7" ht="14.1" customHeight="1" x14ac:dyDescent="0.25">
      <c r="A2123" s="93">
        <v>12352104</v>
      </c>
      <c r="B2123" s="86" t="s">
        <v>17065</v>
      </c>
      <c r="C2123" s="87" t="s">
        <v>9560</v>
      </c>
      <c r="D2123" s="87">
        <v>1</v>
      </c>
      <c r="E2123" s="87">
        <v>84</v>
      </c>
      <c r="F2123" s="103">
        <v>84</v>
      </c>
      <c r="G2123" s="5"/>
    </row>
    <row r="2124" spans="1:7" ht="14.1" customHeight="1" x14ac:dyDescent="0.25">
      <c r="A2124" s="93">
        <v>12352104</v>
      </c>
      <c r="B2124" s="86" t="s">
        <v>17065</v>
      </c>
      <c r="C2124" s="87" t="s">
        <v>9560</v>
      </c>
      <c r="D2124" s="87">
        <v>1</v>
      </c>
      <c r="E2124" s="87">
        <v>215.25</v>
      </c>
      <c r="F2124" s="103">
        <v>215.25</v>
      </c>
      <c r="G2124" s="5"/>
    </row>
    <row r="2125" spans="1:7" ht="14.1" customHeight="1" x14ac:dyDescent="0.25">
      <c r="A2125" s="117">
        <v>12352104</v>
      </c>
      <c r="B2125" s="86" t="s">
        <v>17065</v>
      </c>
      <c r="C2125" s="119" t="s">
        <v>5508</v>
      </c>
      <c r="D2125" s="103" t="s">
        <v>18912</v>
      </c>
      <c r="E2125" s="103" t="s">
        <v>18865</v>
      </c>
      <c r="F2125" s="112">
        <v>4250</v>
      </c>
      <c r="G2125" s="5"/>
    </row>
    <row r="2126" spans="1:7" ht="14.1" customHeight="1" x14ac:dyDescent="0.25">
      <c r="A2126" s="117">
        <v>12352104</v>
      </c>
      <c r="B2126" s="86" t="s">
        <v>17065</v>
      </c>
      <c r="C2126" s="119" t="s">
        <v>5508</v>
      </c>
      <c r="D2126" s="103" t="s">
        <v>18937</v>
      </c>
      <c r="E2126" s="103" t="s">
        <v>18866</v>
      </c>
      <c r="F2126" s="112">
        <v>45750</v>
      </c>
      <c r="G2126" s="5"/>
    </row>
    <row r="2127" spans="1:7" ht="14.1" customHeight="1" x14ac:dyDescent="0.25">
      <c r="A2127" s="93">
        <v>11121802</v>
      </c>
      <c r="B2127" s="86" t="s">
        <v>17402</v>
      </c>
      <c r="C2127" s="87" t="s">
        <v>1449</v>
      </c>
      <c r="D2127" s="87">
        <v>35</v>
      </c>
      <c r="E2127" s="87">
        <v>131.25</v>
      </c>
      <c r="F2127" s="103">
        <v>4593.75</v>
      </c>
      <c r="G2127" s="5"/>
    </row>
    <row r="2128" spans="1:7" ht="14.1" customHeight="1" x14ac:dyDescent="0.25">
      <c r="A2128" s="93">
        <v>12352209</v>
      </c>
      <c r="B2128" s="86" t="s">
        <v>5003</v>
      </c>
      <c r="C2128" s="87" t="s">
        <v>1449</v>
      </c>
      <c r="D2128" s="87">
        <v>2</v>
      </c>
      <c r="E2128" s="87">
        <v>262.5</v>
      </c>
      <c r="F2128" s="103">
        <v>525</v>
      </c>
      <c r="G2128" s="5"/>
    </row>
    <row r="2129" spans="1:7" ht="14.1" customHeight="1" x14ac:dyDescent="0.25">
      <c r="A2129" s="93">
        <v>51171504</v>
      </c>
      <c r="B2129" s="86" t="s">
        <v>6219</v>
      </c>
      <c r="C2129" s="87" t="s">
        <v>1449</v>
      </c>
      <c r="D2129" s="87">
        <v>8</v>
      </c>
      <c r="E2129" s="87">
        <v>992.25</v>
      </c>
      <c r="F2129" s="103">
        <v>7938</v>
      </c>
      <c r="G2129" s="5"/>
    </row>
    <row r="2130" spans="1:7" ht="14.1" customHeight="1" x14ac:dyDescent="0.25">
      <c r="A2130" s="93">
        <v>51102710</v>
      </c>
      <c r="B2130" s="86" t="s">
        <v>2689</v>
      </c>
      <c r="C2130" s="87" t="s">
        <v>9560</v>
      </c>
      <c r="D2130" s="87">
        <v>4</v>
      </c>
      <c r="E2130" s="87">
        <v>262.5</v>
      </c>
      <c r="F2130" s="103">
        <v>1050</v>
      </c>
      <c r="G2130" s="5"/>
    </row>
    <row r="2131" spans="1:7" ht="14.1" customHeight="1" x14ac:dyDescent="0.25">
      <c r="A2131" s="93">
        <v>24122006</v>
      </c>
      <c r="B2131" s="86" t="s">
        <v>15920</v>
      </c>
      <c r="C2131" s="87" t="s">
        <v>16987</v>
      </c>
      <c r="D2131" s="87">
        <v>3</v>
      </c>
      <c r="E2131" s="87">
        <v>2625</v>
      </c>
      <c r="F2131" s="103">
        <v>7875</v>
      </c>
      <c r="G2131" s="5"/>
    </row>
    <row r="2132" spans="1:7" ht="14.1" customHeight="1" x14ac:dyDescent="0.25">
      <c r="A2132" s="117">
        <v>42141501</v>
      </c>
      <c r="B2132" s="86" t="s">
        <v>17763</v>
      </c>
      <c r="C2132" s="119" t="s">
        <v>4293</v>
      </c>
      <c r="D2132" s="103" t="s">
        <v>18912</v>
      </c>
      <c r="E2132" s="103" t="s">
        <v>18956</v>
      </c>
      <c r="F2132" s="112">
        <v>1385</v>
      </c>
      <c r="G2132" s="5"/>
    </row>
    <row r="2133" spans="1:7" ht="14.1" customHeight="1" x14ac:dyDescent="0.25">
      <c r="A2133" s="93">
        <v>51102705</v>
      </c>
      <c r="B2133" s="86" t="s">
        <v>3562</v>
      </c>
      <c r="C2133" s="87" t="s">
        <v>15635</v>
      </c>
      <c r="D2133" s="87">
        <v>4</v>
      </c>
      <c r="E2133" s="87">
        <v>1601.25</v>
      </c>
      <c r="F2133" s="103">
        <v>6405</v>
      </c>
      <c r="G2133" s="5"/>
    </row>
    <row r="2134" spans="1:7" ht="14.1" customHeight="1" x14ac:dyDescent="0.25">
      <c r="A2134" s="93">
        <v>12352207</v>
      </c>
      <c r="B2134" s="86" t="s">
        <v>710</v>
      </c>
      <c r="C2134" s="87" t="s">
        <v>1449</v>
      </c>
      <c r="D2134" s="87">
        <v>2</v>
      </c>
      <c r="E2134" s="87">
        <v>3990</v>
      </c>
      <c r="F2134" s="103">
        <v>7980</v>
      </c>
      <c r="G2134" s="5"/>
    </row>
    <row r="2135" spans="1:7" ht="14.1" customHeight="1" x14ac:dyDescent="0.25">
      <c r="A2135" s="93">
        <v>12352207</v>
      </c>
      <c r="B2135" s="86" t="s">
        <v>710</v>
      </c>
      <c r="C2135" s="87" t="s">
        <v>16987</v>
      </c>
      <c r="D2135" s="87">
        <v>1</v>
      </c>
      <c r="E2135" s="87">
        <v>4725</v>
      </c>
      <c r="F2135" s="103">
        <v>4725</v>
      </c>
      <c r="G2135" s="5"/>
    </row>
    <row r="2136" spans="1:7" ht="14.1" customHeight="1" x14ac:dyDescent="0.25">
      <c r="A2136" s="93">
        <v>12352207</v>
      </c>
      <c r="B2136" s="86" t="s">
        <v>710</v>
      </c>
      <c r="C2136" s="87" t="s">
        <v>16987</v>
      </c>
      <c r="D2136" s="87">
        <v>4</v>
      </c>
      <c r="E2136" s="87">
        <v>3255</v>
      </c>
      <c r="F2136" s="103">
        <v>13020</v>
      </c>
      <c r="G2136" s="5"/>
    </row>
    <row r="2137" spans="1:7" ht="14.1" customHeight="1" x14ac:dyDescent="0.25">
      <c r="A2137" s="93">
        <v>12352207</v>
      </c>
      <c r="B2137" s="86" t="s">
        <v>710</v>
      </c>
      <c r="C2137" s="87" t="s">
        <v>16987</v>
      </c>
      <c r="D2137" s="87">
        <v>1</v>
      </c>
      <c r="E2137" s="87">
        <v>1470</v>
      </c>
      <c r="F2137" s="103">
        <v>1470</v>
      </c>
      <c r="G2137" s="5"/>
    </row>
    <row r="2138" spans="1:7" ht="14.1" customHeight="1" x14ac:dyDescent="0.25">
      <c r="A2138" s="93">
        <v>12352207</v>
      </c>
      <c r="B2138" s="86" t="s">
        <v>710</v>
      </c>
      <c r="C2138" s="87" t="s">
        <v>16987</v>
      </c>
      <c r="D2138" s="87">
        <v>1</v>
      </c>
      <c r="E2138" s="87">
        <v>1680</v>
      </c>
      <c r="F2138" s="103">
        <v>1680</v>
      </c>
      <c r="G2138" s="5"/>
    </row>
    <row r="2139" spans="1:7" ht="14.1" customHeight="1" x14ac:dyDescent="0.25">
      <c r="A2139" s="93">
        <v>12352207</v>
      </c>
      <c r="B2139" s="86" t="s">
        <v>710</v>
      </c>
      <c r="C2139" s="87" t="s">
        <v>16987</v>
      </c>
      <c r="D2139" s="87">
        <v>8</v>
      </c>
      <c r="E2139" s="87">
        <v>1260</v>
      </c>
      <c r="F2139" s="103">
        <v>10080</v>
      </c>
      <c r="G2139" s="5"/>
    </row>
    <row r="2140" spans="1:7" ht="14.1" customHeight="1" x14ac:dyDescent="0.25">
      <c r="A2140" s="93">
        <v>12352207</v>
      </c>
      <c r="B2140" s="86" t="s">
        <v>710</v>
      </c>
      <c r="C2140" s="87" t="s">
        <v>16987</v>
      </c>
      <c r="D2140" s="87">
        <v>4</v>
      </c>
      <c r="E2140" s="87">
        <v>1365</v>
      </c>
      <c r="F2140" s="103">
        <v>5460</v>
      </c>
      <c r="G2140" s="5"/>
    </row>
    <row r="2141" spans="1:7" ht="14.1" customHeight="1" x14ac:dyDescent="0.25">
      <c r="A2141" s="93">
        <v>12352207</v>
      </c>
      <c r="B2141" s="86" t="s">
        <v>710</v>
      </c>
      <c r="C2141" s="87" t="s">
        <v>16987</v>
      </c>
      <c r="D2141" s="87">
        <v>15</v>
      </c>
      <c r="E2141" s="87">
        <v>1365</v>
      </c>
      <c r="F2141" s="103">
        <v>20475</v>
      </c>
      <c r="G2141" s="5"/>
    </row>
    <row r="2142" spans="1:7" ht="14.1" customHeight="1" x14ac:dyDescent="0.25">
      <c r="A2142" s="93">
        <v>12352207</v>
      </c>
      <c r="B2142" s="86" t="s">
        <v>710</v>
      </c>
      <c r="C2142" s="87" t="s">
        <v>16987</v>
      </c>
      <c r="D2142" s="87">
        <v>2</v>
      </c>
      <c r="E2142" s="87">
        <v>1417.5</v>
      </c>
      <c r="F2142" s="103">
        <v>2835</v>
      </c>
      <c r="G2142" s="5"/>
    </row>
    <row r="2143" spans="1:7" ht="14.1" customHeight="1" x14ac:dyDescent="0.25">
      <c r="A2143" s="117">
        <v>12352207</v>
      </c>
      <c r="B2143" s="86" t="s">
        <v>710</v>
      </c>
      <c r="C2143" s="119" t="s">
        <v>4293</v>
      </c>
      <c r="D2143" s="103" t="s">
        <v>18925</v>
      </c>
      <c r="E2143" s="103" t="s">
        <v>18932</v>
      </c>
      <c r="F2143" s="103" t="s">
        <v>18932</v>
      </c>
      <c r="G2143" s="5"/>
    </row>
    <row r="2144" spans="1:7" ht="14.1" customHeight="1" x14ac:dyDescent="0.25">
      <c r="A2144" s="117">
        <v>12352207</v>
      </c>
      <c r="B2144" s="86" t="s">
        <v>710</v>
      </c>
      <c r="C2144" s="119" t="s">
        <v>4293</v>
      </c>
      <c r="D2144" s="103" t="s">
        <v>18925</v>
      </c>
      <c r="E2144" s="103" t="s">
        <v>18932</v>
      </c>
      <c r="F2144" s="103" t="s">
        <v>18932</v>
      </c>
      <c r="G2144" s="5"/>
    </row>
    <row r="2145" spans="1:7" ht="14.1" customHeight="1" x14ac:dyDescent="0.25">
      <c r="A2145" s="117">
        <v>12352207</v>
      </c>
      <c r="B2145" s="86" t="s">
        <v>710</v>
      </c>
      <c r="C2145" s="119" t="s">
        <v>4293</v>
      </c>
      <c r="D2145" s="103" t="s">
        <v>18936</v>
      </c>
      <c r="E2145" s="103" t="s">
        <v>18933</v>
      </c>
      <c r="F2145" s="112">
        <v>6328</v>
      </c>
      <c r="G2145" s="5"/>
    </row>
    <row r="2146" spans="1:7" ht="14.1" customHeight="1" x14ac:dyDescent="0.25">
      <c r="A2146" s="117">
        <v>12352207</v>
      </c>
      <c r="B2146" s="86" t="s">
        <v>710</v>
      </c>
      <c r="C2146" s="119" t="s">
        <v>4293</v>
      </c>
      <c r="D2146" s="103" t="s">
        <v>18925</v>
      </c>
      <c r="E2146" s="103" t="s">
        <v>18932</v>
      </c>
      <c r="F2146" s="103" t="s">
        <v>18932</v>
      </c>
      <c r="G2146" s="5"/>
    </row>
    <row r="2147" spans="1:7" ht="14.1" customHeight="1" x14ac:dyDescent="0.25">
      <c r="A2147" s="117">
        <v>12352207</v>
      </c>
      <c r="B2147" s="86" t="s">
        <v>710</v>
      </c>
      <c r="C2147" s="119" t="s">
        <v>4293</v>
      </c>
      <c r="D2147" s="103" t="s">
        <v>18925</v>
      </c>
      <c r="E2147" s="103" t="s">
        <v>18932</v>
      </c>
      <c r="F2147" s="103" t="s">
        <v>18932</v>
      </c>
      <c r="G2147" s="5"/>
    </row>
    <row r="2148" spans="1:7" ht="14.1" customHeight="1" x14ac:dyDescent="0.25">
      <c r="A2148" s="117">
        <v>12352207</v>
      </c>
      <c r="B2148" s="86" t="s">
        <v>710</v>
      </c>
      <c r="C2148" s="119" t="s">
        <v>4293</v>
      </c>
      <c r="D2148" s="103" t="s">
        <v>18925</v>
      </c>
      <c r="E2148" s="103" t="s">
        <v>18934</v>
      </c>
      <c r="F2148" s="103" t="s">
        <v>18934</v>
      </c>
      <c r="G2148" s="5"/>
    </row>
    <row r="2149" spans="1:7" ht="14.1" customHeight="1" x14ac:dyDescent="0.25">
      <c r="A2149" s="117">
        <v>12352207</v>
      </c>
      <c r="B2149" s="86" t="s">
        <v>710</v>
      </c>
      <c r="C2149" s="87" t="s">
        <v>16987</v>
      </c>
      <c r="D2149" s="103" t="s">
        <v>18936</v>
      </c>
      <c r="E2149" s="103" t="s">
        <v>18935</v>
      </c>
      <c r="F2149" s="112">
        <v>384</v>
      </c>
      <c r="G2149" s="5"/>
    </row>
    <row r="2150" spans="1:7" ht="14.1" customHeight="1" x14ac:dyDescent="0.25">
      <c r="A2150" s="117">
        <v>12352207</v>
      </c>
      <c r="B2150" s="86" t="s">
        <v>710</v>
      </c>
      <c r="C2150" s="87" t="s">
        <v>16987</v>
      </c>
      <c r="D2150" s="103" t="s">
        <v>18936</v>
      </c>
      <c r="E2150" s="103" t="s">
        <v>18935</v>
      </c>
      <c r="F2150" s="112">
        <v>384</v>
      </c>
      <c r="G2150" s="5"/>
    </row>
    <row r="2151" spans="1:7" ht="14.1" customHeight="1" x14ac:dyDescent="0.25">
      <c r="A2151" s="117">
        <v>12352207</v>
      </c>
      <c r="B2151" s="86" t="s">
        <v>710</v>
      </c>
      <c r="C2151" s="87" t="s">
        <v>16987</v>
      </c>
      <c r="D2151" s="103" t="s">
        <v>18936</v>
      </c>
      <c r="E2151" s="103" t="s">
        <v>18935</v>
      </c>
      <c r="F2151" s="112">
        <v>384</v>
      </c>
      <c r="G2151" s="5"/>
    </row>
    <row r="2152" spans="1:7" ht="14.1" customHeight="1" x14ac:dyDescent="0.25">
      <c r="A2152" s="117">
        <v>12352207</v>
      </c>
      <c r="B2152" s="86" t="s">
        <v>710</v>
      </c>
      <c r="C2152" s="87" t="s">
        <v>16987</v>
      </c>
      <c r="D2152" s="103" t="s">
        <v>18936</v>
      </c>
      <c r="E2152" s="103" t="s">
        <v>18935</v>
      </c>
      <c r="F2152" s="112">
        <v>384</v>
      </c>
      <c r="G2152" s="5"/>
    </row>
    <row r="2153" spans="1:7" ht="14.1" customHeight="1" x14ac:dyDescent="0.25">
      <c r="A2153" s="117">
        <v>12352207</v>
      </c>
      <c r="B2153" s="86" t="s">
        <v>710</v>
      </c>
      <c r="C2153" s="87" t="s">
        <v>16987</v>
      </c>
      <c r="D2153" s="103" t="s">
        <v>18936</v>
      </c>
      <c r="E2153" s="103" t="s">
        <v>18935</v>
      </c>
      <c r="F2153" s="112">
        <v>384</v>
      </c>
      <c r="G2153" s="5"/>
    </row>
    <row r="2154" spans="1:7" ht="14.1" customHeight="1" x14ac:dyDescent="0.25">
      <c r="A2154" s="117">
        <v>12352207</v>
      </c>
      <c r="B2154" s="86" t="s">
        <v>710</v>
      </c>
      <c r="C2154" s="87" t="s">
        <v>16987</v>
      </c>
      <c r="D2154" s="103" t="s">
        <v>18936</v>
      </c>
      <c r="E2154" s="103" t="s">
        <v>18935</v>
      </c>
      <c r="F2154" s="112">
        <v>384</v>
      </c>
      <c r="G2154" s="5"/>
    </row>
    <row r="2155" spans="1:7" ht="14.1" customHeight="1" x14ac:dyDescent="0.25">
      <c r="A2155" s="117">
        <v>12352207</v>
      </c>
      <c r="B2155" s="86" t="s">
        <v>710</v>
      </c>
      <c r="C2155" s="87" t="s">
        <v>16987</v>
      </c>
      <c r="D2155" s="103" t="s">
        <v>18936</v>
      </c>
      <c r="E2155" s="103" t="s">
        <v>18935</v>
      </c>
      <c r="F2155" s="112">
        <v>384</v>
      </c>
      <c r="G2155" s="5"/>
    </row>
    <row r="2156" spans="1:7" ht="14.1" customHeight="1" x14ac:dyDescent="0.25">
      <c r="A2156" s="117">
        <v>12352207</v>
      </c>
      <c r="B2156" s="86" t="s">
        <v>710</v>
      </c>
      <c r="C2156" s="87" t="s">
        <v>16987</v>
      </c>
      <c r="D2156" s="103" t="s">
        <v>18936</v>
      </c>
      <c r="E2156" s="103" t="s">
        <v>18935</v>
      </c>
      <c r="F2156" s="112">
        <v>384</v>
      </c>
      <c r="G2156" s="5"/>
    </row>
    <row r="2157" spans="1:7" ht="14.1" customHeight="1" x14ac:dyDescent="0.25">
      <c r="A2157" s="117">
        <v>12352207</v>
      </c>
      <c r="B2157" s="86" t="s">
        <v>710</v>
      </c>
      <c r="C2157" s="87" t="s">
        <v>16987</v>
      </c>
      <c r="D2157" s="103" t="s">
        <v>18936</v>
      </c>
      <c r="E2157" s="103" t="s">
        <v>18935</v>
      </c>
      <c r="F2157" s="112">
        <v>384</v>
      </c>
      <c r="G2157" s="5"/>
    </row>
    <row r="2158" spans="1:7" ht="14.1" customHeight="1" x14ac:dyDescent="0.25">
      <c r="A2158" s="117">
        <v>12352207</v>
      </c>
      <c r="B2158" s="86" t="s">
        <v>710</v>
      </c>
      <c r="C2158" s="87" t="s">
        <v>16987</v>
      </c>
      <c r="D2158" s="103" t="s">
        <v>18936</v>
      </c>
      <c r="E2158" s="103" t="s">
        <v>18935</v>
      </c>
      <c r="F2158" s="112">
        <v>384</v>
      </c>
      <c r="G2158" s="5"/>
    </row>
    <row r="2159" spans="1:7" ht="14.1" customHeight="1" x14ac:dyDescent="0.25">
      <c r="A2159" s="117">
        <v>12352207</v>
      </c>
      <c r="B2159" s="86" t="s">
        <v>710</v>
      </c>
      <c r="C2159" s="87" t="s">
        <v>16987</v>
      </c>
      <c r="D2159" s="103" t="s">
        <v>18936</v>
      </c>
      <c r="E2159" s="103" t="s">
        <v>18935</v>
      </c>
      <c r="F2159" s="112">
        <v>384</v>
      </c>
      <c r="G2159" s="5"/>
    </row>
    <row r="2160" spans="1:7" ht="14.1" customHeight="1" x14ac:dyDescent="0.25">
      <c r="A2160" s="117">
        <v>12352207</v>
      </c>
      <c r="B2160" s="86" t="s">
        <v>710</v>
      </c>
      <c r="C2160" s="87" t="s">
        <v>16987</v>
      </c>
      <c r="D2160" s="103" t="s">
        <v>18936</v>
      </c>
      <c r="E2160" s="103" t="s">
        <v>18935</v>
      </c>
      <c r="F2160" s="112">
        <v>384</v>
      </c>
      <c r="G2160" s="5"/>
    </row>
    <row r="2161" spans="1:7" ht="14.1" customHeight="1" x14ac:dyDescent="0.25">
      <c r="A2161" s="117">
        <v>12352207</v>
      </c>
      <c r="B2161" s="86" t="s">
        <v>710</v>
      </c>
      <c r="C2161" s="87" t="s">
        <v>16987</v>
      </c>
      <c r="D2161" s="103" t="s">
        <v>18936</v>
      </c>
      <c r="E2161" s="103" t="s">
        <v>18935</v>
      </c>
      <c r="F2161" s="112">
        <v>384</v>
      </c>
      <c r="G2161" s="5"/>
    </row>
    <row r="2162" spans="1:7" ht="14.1" customHeight="1" x14ac:dyDescent="0.25">
      <c r="A2162" s="117">
        <v>12352207</v>
      </c>
      <c r="B2162" s="86" t="s">
        <v>710</v>
      </c>
      <c r="C2162" s="87" t="s">
        <v>16987</v>
      </c>
      <c r="D2162" s="103" t="s">
        <v>18936</v>
      </c>
      <c r="E2162" s="103" t="s">
        <v>18935</v>
      </c>
      <c r="F2162" s="112">
        <v>384</v>
      </c>
      <c r="G2162" s="5"/>
    </row>
    <row r="2163" spans="1:7" ht="14.1" customHeight="1" x14ac:dyDescent="0.25">
      <c r="A2163" s="117">
        <v>24112006</v>
      </c>
      <c r="B2163" s="86" t="str">
        <f t="shared" ref="B2163" ca="1" si="567">IFERROR(INDEX(UNSPSCDes,MATCH(INDIRECT(ADDRESS(ROW(),COLUMN()-1,4)),UNSPSCCode,0)),"")</f>
        <v>Canastas no metálicas</v>
      </c>
      <c r="C2163" s="119" t="s">
        <v>4293</v>
      </c>
      <c r="D2163" s="103" t="s">
        <v>18912</v>
      </c>
      <c r="E2163" s="103" t="s">
        <v>35341</v>
      </c>
      <c r="F2163" s="112">
        <v>1800</v>
      </c>
      <c r="G2163" s="5"/>
    </row>
    <row r="2164" spans="1:7" ht="14.1" customHeight="1" x14ac:dyDescent="0.25">
      <c r="A2164" s="93">
        <v>42181501</v>
      </c>
      <c r="B2164" s="86" t="s">
        <v>2451</v>
      </c>
      <c r="C2164" s="87" t="s">
        <v>16987</v>
      </c>
      <c r="D2164" s="87">
        <v>3</v>
      </c>
      <c r="E2164" s="87">
        <v>3150</v>
      </c>
      <c r="F2164" s="103">
        <v>9450</v>
      </c>
      <c r="G2164" s="5"/>
    </row>
    <row r="2165" spans="1:7" ht="14.1" customHeight="1" x14ac:dyDescent="0.25">
      <c r="A2165" s="93">
        <v>44121605</v>
      </c>
      <c r="B2165" s="86" t="s">
        <v>9602</v>
      </c>
      <c r="C2165" s="87" t="s">
        <v>1449</v>
      </c>
      <c r="D2165" s="87">
        <v>1</v>
      </c>
      <c r="E2165" s="87">
        <v>1764</v>
      </c>
      <c r="F2165" s="103">
        <v>1764</v>
      </c>
      <c r="G2165" s="5"/>
    </row>
    <row r="2166" spans="1:7" ht="14.1" customHeight="1" x14ac:dyDescent="0.25">
      <c r="A2166" s="93">
        <v>41104306</v>
      </c>
      <c r="B2166" s="86" t="s">
        <v>10095</v>
      </c>
      <c r="C2166" s="87" t="s">
        <v>1449</v>
      </c>
      <c r="D2166" s="87">
        <v>3</v>
      </c>
      <c r="E2166" s="87">
        <v>18740.400000000001</v>
      </c>
      <c r="F2166" s="103">
        <v>56221.200000000004</v>
      </c>
      <c r="G2166" s="5"/>
    </row>
    <row r="2167" spans="1:7" ht="14.1" customHeight="1" x14ac:dyDescent="0.25">
      <c r="A2167" s="93">
        <v>41104306</v>
      </c>
      <c r="B2167" s="86" t="s">
        <v>10095</v>
      </c>
      <c r="C2167" s="87" t="s">
        <v>1449</v>
      </c>
      <c r="D2167" s="87">
        <v>8</v>
      </c>
      <c r="E2167" s="87">
        <v>67.2</v>
      </c>
      <c r="F2167" s="103">
        <v>537.6</v>
      </c>
      <c r="G2167" s="5"/>
    </row>
    <row r="2168" spans="1:7" ht="14.1" customHeight="1" x14ac:dyDescent="0.25">
      <c r="A2168" s="93">
        <v>41121806</v>
      </c>
      <c r="B2168" s="86" t="s">
        <v>3765</v>
      </c>
      <c r="C2168" s="87" t="s">
        <v>1449</v>
      </c>
      <c r="D2168" s="87">
        <v>200</v>
      </c>
      <c r="E2168" s="87">
        <v>15.75</v>
      </c>
      <c r="F2168" s="103">
        <v>3150</v>
      </c>
      <c r="G2168" s="5"/>
    </row>
    <row r="2169" spans="1:7" ht="14.1" customHeight="1" x14ac:dyDescent="0.25">
      <c r="A2169" s="93">
        <v>41121806</v>
      </c>
      <c r="B2169" s="86" t="s">
        <v>3765</v>
      </c>
      <c r="C2169" s="87" t="s">
        <v>1449</v>
      </c>
      <c r="D2169" s="87">
        <v>300</v>
      </c>
      <c r="E2169" s="87">
        <v>47.25</v>
      </c>
      <c r="F2169" s="103">
        <v>14175</v>
      </c>
      <c r="G2169" s="5"/>
    </row>
    <row r="2170" spans="1:7" ht="14.1" customHeight="1" x14ac:dyDescent="0.25">
      <c r="A2170" s="93">
        <v>41121806</v>
      </c>
      <c r="B2170" s="86" t="s">
        <v>3765</v>
      </c>
      <c r="C2170" s="87" t="s">
        <v>1449</v>
      </c>
      <c r="D2170" s="87">
        <v>2</v>
      </c>
      <c r="E2170" s="87">
        <v>4725</v>
      </c>
      <c r="F2170" s="103">
        <v>9450</v>
      </c>
      <c r="G2170" s="5"/>
    </row>
    <row r="2171" spans="1:7" ht="14.1" customHeight="1" x14ac:dyDescent="0.25">
      <c r="A2171" s="93">
        <v>41121806</v>
      </c>
      <c r="B2171" s="86" t="s">
        <v>3765</v>
      </c>
      <c r="C2171" s="87" t="s">
        <v>16987</v>
      </c>
      <c r="D2171" s="87">
        <v>8</v>
      </c>
      <c r="E2171" s="87">
        <v>24698.204999999998</v>
      </c>
      <c r="F2171" s="103">
        <v>197585.63999999998</v>
      </c>
      <c r="G2171" s="5"/>
    </row>
    <row r="2172" spans="1:7" ht="14.1" customHeight="1" x14ac:dyDescent="0.25">
      <c r="A2172" s="93">
        <v>41121806</v>
      </c>
      <c r="B2172" s="86" t="s">
        <v>3765</v>
      </c>
      <c r="C2172" s="87" t="s">
        <v>1449</v>
      </c>
      <c r="D2172" s="87">
        <v>80</v>
      </c>
      <c r="E2172" s="87">
        <v>4.2</v>
      </c>
      <c r="F2172" s="103">
        <v>336</v>
      </c>
      <c r="G2172" s="5"/>
    </row>
    <row r="2173" spans="1:7" ht="14.1" customHeight="1" x14ac:dyDescent="0.25">
      <c r="A2173" s="117">
        <v>41121806</v>
      </c>
      <c r="B2173" s="86" t="s">
        <v>3765</v>
      </c>
      <c r="C2173" s="119" t="s">
        <v>5199</v>
      </c>
      <c r="D2173" s="103" t="s">
        <v>18912</v>
      </c>
      <c r="E2173" s="103" t="s">
        <v>18937</v>
      </c>
      <c r="F2173" s="112">
        <v>1250</v>
      </c>
      <c r="G2173" s="5"/>
    </row>
    <row r="2174" spans="1:7" ht="14.1" customHeight="1" x14ac:dyDescent="0.25">
      <c r="A2174" s="117">
        <v>41121806</v>
      </c>
      <c r="B2174" s="86" t="s">
        <v>3765</v>
      </c>
      <c r="C2174" s="119" t="s">
        <v>5199</v>
      </c>
      <c r="D2174" s="103" t="s">
        <v>18915</v>
      </c>
      <c r="E2174" s="103" t="s">
        <v>18938</v>
      </c>
      <c r="F2174" s="112">
        <v>28000</v>
      </c>
      <c r="G2174" s="5"/>
    </row>
    <row r="2175" spans="1:7" ht="14.1" customHeight="1" x14ac:dyDescent="0.25">
      <c r="A2175" s="117">
        <v>41121806</v>
      </c>
      <c r="B2175" s="86" t="s">
        <v>3765</v>
      </c>
      <c r="C2175" s="119" t="s">
        <v>5199</v>
      </c>
      <c r="D2175" s="103" t="s">
        <v>18912</v>
      </c>
      <c r="E2175" s="103" t="s">
        <v>18939</v>
      </c>
      <c r="F2175" s="112">
        <v>5500</v>
      </c>
      <c r="G2175" s="5"/>
    </row>
    <row r="2176" spans="1:7" ht="14.1" customHeight="1" x14ac:dyDescent="0.25">
      <c r="A2176" s="117">
        <v>41121806</v>
      </c>
      <c r="B2176" s="86" t="s">
        <v>3765</v>
      </c>
      <c r="C2176" s="119" t="s">
        <v>5199</v>
      </c>
      <c r="D2176" s="103" t="s">
        <v>18913</v>
      </c>
      <c r="E2176" s="103" t="s">
        <v>18938</v>
      </c>
      <c r="F2176" s="112">
        <v>4200</v>
      </c>
      <c r="G2176" s="5"/>
    </row>
    <row r="2177" spans="1:7" ht="14.1" customHeight="1" x14ac:dyDescent="0.25">
      <c r="A2177" s="117">
        <v>41121806</v>
      </c>
      <c r="B2177" s="86" t="s">
        <v>3765</v>
      </c>
      <c r="C2177" s="119" t="s">
        <v>5199</v>
      </c>
      <c r="D2177" s="103" t="s">
        <v>18913</v>
      </c>
      <c r="E2177" s="103" t="s">
        <v>18938</v>
      </c>
      <c r="F2177" s="112">
        <v>4200</v>
      </c>
      <c r="G2177" s="5"/>
    </row>
    <row r="2178" spans="1:7" ht="14.1" customHeight="1" x14ac:dyDescent="0.25">
      <c r="A2178" s="93">
        <v>41106212</v>
      </c>
      <c r="B2178" s="86" t="s">
        <v>4800</v>
      </c>
      <c r="C2178" s="87" t="s">
        <v>1449</v>
      </c>
      <c r="D2178" s="87">
        <v>75</v>
      </c>
      <c r="E2178" s="87">
        <v>99.75</v>
      </c>
      <c r="F2178" s="103">
        <v>7481.25</v>
      </c>
      <c r="G2178" s="5"/>
    </row>
    <row r="2179" spans="1:7" ht="14.1" customHeight="1" x14ac:dyDescent="0.25">
      <c r="A2179" s="93">
        <v>42142609</v>
      </c>
      <c r="B2179" s="86" t="s">
        <v>7991</v>
      </c>
      <c r="C2179" s="87" t="s">
        <v>1449</v>
      </c>
      <c r="D2179" s="87">
        <v>2000</v>
      </c>
      <c r="E2179" s="87">
        <v>4.2</v>
      </c>
      <c r="F2179" s="103">
        <v>8400</v>
      </c>
      <c r="G2179" s="5"/>
    </row>
    <row r="2180" spans="1:7" ht="14.1" customHeight="1" x14ac:dyDescent="0.25">
      <c r="A2180" s="93">
        <v>42142609</v>
      </c>
      <c r="B2180" s="86" t="s">
        <v>7991</v>
      </c>
      <c r="C2180" s="87" t="s">
        <v>1449</v>
      </c>
      <c r="D2180" s="87">
        <v>2000</v>
      </c>
      <c r="E2180" s="87">
        <v>7.35</v>
      </c>
      <c r="F2180" s="103">
        <v>14700</v>
      </c>
      <c r="G2180" s="5"/>
    </row>
    <row r="2181" spans="1:7" ht="14.1" customHeight="1" x14ac:dyDescent="0.25">
      <c r="A2181" s="93">
        <v>42142609</v>
      </c>
      <c r="B2181" s="86" t="s">
        <v>7991</v>
      </c>
      <c r="C2181" s="87" t="s">
        <v>1449</v>
      </c>
      <c r="D2181" s="87">
        <v>200</v>
      </c>
      <c r="E2181" s="87">
        <v>8.4</v>
      </c>
      <c r="F2181" s="103">
        <v>1680</v>
      </c>
      <c r="G2181" s="5"/>
    </row>
    <row r="2182" spans="1:7" ht="14.1" customHeight="1" x14ac:dyDescent="0.25">
      <c r="A2182" s="93">
        <v>42142609</v>
      </c>
      <c r="B2182" s="86" t="s">
        <v>7991</v>
      </c>
      <c r="C2182" s="87" t="s">
        <v>1449</v>
      </c>
      <c r="D2182" s="87">
        <v>850</v>
      </c>
      <c r="E2182" s="87">
        <v>68.25</v>
      </c>
      <c r="F2182" s="103">
        <v>58012.5</v>
      </c>
      <c r="G2182" s="5"/>
    </row>
    <row r="2183" spans="1:7" ht="14.1" customHeight="1" x14ac:dyDescent="0.25">
      <c r="A2183" s="93">
        <v>42142609</v>
      </c>
      <c r="B2183" s="86" t="s">
        <v>7991</v>
      </c>
      <c r="C2183" s="87" t="s">
        <v>1449</v>
      </c>
      <c r="D2183" s="87">
        <v>1500</v>
      </c>
      <c r="E2183" s="87">
        <v>4.2</v>
      </c>
      <c r="F2183" s="103">
        <v>6300</v>
      </c>
      <c r="G2183" s="5"/>
    </row>
    <row r="2184" spans="1:7" ht="14.1" customHeight="1" x14ac:dyDescent="0.25">
      <c r="A2184" s="117">
        <v>41122004</v>
      </c>
      <c r="B2184" s="86" t="s">
        <v>12147</v>
      </c>
      <c r="C2184" s="119" t="s">
        <v>4293</v>
      </c>
      <c r="D2184" s="103" t="s">
        <v>18951</v>
      </c>
      <c r="E2184" s="103" t="s">
        <v>18868</v>
      </c>
      <c r="F2184" s="112">
        <v>13500</v>
      </c>
      <c r="G2184" s="5"/>
    </row>
    <row r="2185" spans="1:7" ht="14.1" customHeight="1" x14ac:dyDescent="0.25">
      <c r="A2185" s="117">
        <v>41122004</v>
      </c>
      <c r="B2185" s="86" t="s">
        <v>12147</v>
      </c>
      <c r="C2185" s="119" t="s">
        <v>4293</v>
      </c>
      <c r="D2185" s="103" t="s">
        <v>18915</v>
      </c>
      <c r="E2185" s="103" t="s">
        <v>18869</v>
      </c>
      <c r="F2185" s="112">
        <v>19000</v>
      </c>
      <c r="G2185" s="5"/>
    </row>
    <row r="2186" spans="1:7" ht="14.1" customHeight="1" x14ac:dyDescent="0.25">
      <c r="A2186" s="117">
        <v>41122004</v>
      </c>
      <c r="B2186" s="86" t="s">
        <v>12147</v>
      </c>
      <c r="C2186" s="119" t="s">
        <v>4293</v>
      </c>
      <c r="D2186" s="103" t="s">
        <v>18915</v>
      </c>
      <c r="E2186" s="103" t="s">
        <v>18869</v>
      </c>
      <c r="F2186" s="112">
        <v>19000</v>
      </c>
      <c r="G2186" s="5"/>
    </row>
    <row r="2187" spans="1:7" ht="14.1" customHeight="1" x14ac:dyDescent="0.25">
      <c r="A2187" s="93">
        <v>42142608</v>
      </c>
      <c r="B2187" s="86" t="s">
        <v>9537</v>
      </c>
      <c r="C2187" s="87" t="s">
        <v>1449</v>
      </c>
      <c r="D2187" s="87">
        <v>1000</v>
      </c>
      <c r="E2187" s="87">
        <v>94.5</v>
      </c>
      <c r="F2187" s="103">
        <v>94500</v>
      </c>
      <c r="G2187" s="5"/>
    </row>
    <row r="2188" spans="1:7" ht="14.1" customHeight="1" x14ac:dyDescent="0.25">
      <c r="A2188" s="93">
        <v>41105516</v>
      </c>
      <c r="B2188" s="86" t="s">
        <v>9666</v>
      </c>
      <c r="C2188" s="87" t="s">
        <v>16987</v>
      </c>
      <c r="D2188" s="87">
        <v>4</v>
      </c>
      <c r="E2188" s="87">
        <v>60900</v>
      </c>
      <c r="F2188" s="103">
        <v>243600</v>
      </c>
      <c r="G2188" s="5"/>
    </row>
    <row r="2189" spans="1:7" ht="14.1" customHeight="1" x14ac:dyDescent="0.25">
      <c r="A2189" s="93">
        <v>41106313</v>
      </c>
      <c r="B2189" s="86" t="s">
        <v>12905</v>
      </c>
      <c r="C2189" s="87" t="s">
        <v>1449</v>
      </c>
      <c r="D2189" s="87">
        <v>2</v>
      </c>
      <c r="E2189" s="87">
        <v>315000</v>
      </c>
      <c r="F2189" s="103">
        <v>630000</v>
      </c>
      <c r="G2189" s="5"/>
    </row>
    <row r="2190" spans="1:7" ht="14.1" customHeight="1" x14ac:dyDescent="0.25">
      <c r="A2190" s="93">
        <v>41106313</v>
      </c>
      <c r="B2190" s="86" t="s">
        <v>12905</v>
      </c>
      <c r="C2190" s="87" t="s">
        <v>1449</v>
      </c>
      <c r="D2190" s="87">
        <v>25</v>
      </c>
      <c r="E2190" s="87">
        <v>1883.7</v>
      </c>
      <c r="F2190" s="103">
        <v>47092.5</v>
      </c>
      <c r="G2190" s="5"/>
    </row>
    <row r="2191" spans="1:7" ht="14.1" customHeight="1" x14ac:dyDescent="0.25">
      <c r="A2191" s="93">
        <v>41106313</v>
      </c>
      <c r="B2191" s="86" t="s">
        <v>12905</v>
      </c>
      <c r="C2191" s="87" t="s">
        <v>1449</v>
      </c>
      <c r="D2191" s="87">
        <v>8</v>
      </c>
      <c r="E2191" s="87">
        <v>67.2</v>
      </c>
      <c r="F2191" s="103">
        <v>537.6</v>
      </c>
      <c r="G2191" s="5"/>
    </row>
    <row r="2192" spans="1:7" ht="14.1" customHeight="1" x14ac:dyDescent="0.25">
      <c r="A2192" s="93">
        <v>41106302</v>
      </c>
      <c r="B2192" s="86" t="s">
        <v>15240</v>
      </c>
      <c r="C2192" s="87" t="s">
        <v>1449</v>
      </c>
      <c r="D2192" s="87">
        <v>8</v>
      </c>
      <c r="E2192" s="87">
        <v>3091.2</v>
      </c>
      <c r="F2192" s="103">
        <v>24729.599999999999</v>
      </c>
      <c r="G2192" s="5"/>
    </row>
    <row r="2193" spans="1:7" ht="14.1" customHeight="1" x14ac:dyDescent="0.25">
      <c r="A2193" s="93">
        <v>41106302</v>
      </c>
      <c r="B2193" s="86" t="s">
        <v>15240</v>
      </c>
      <c r="C2193" s="87" t="s">
        <v>1449</v>
      </c>
      <c r="D2193" s="87">
        <v>4</v>
      </c>
      <c r="E2193" s="87">
        <v>5844.3</v>
      </c>
      <c r="F2193" s="103">
        <v>23377.200000000001</v>
      </c>
      <c r="G2193" s="5"/>
    </row>
    <row r="2194" spans="1:7" ht="14.1" customHeight="1" x14ac:dyDescent="0.25">
      <c r="A2194" s="93">
        <v>12161503</v>
      </c>
      <c r="B2194" s="86" t="s">
        <v>9490</v>
      </c>
      <c r="C2194" s="87" t="s">
        <v>1449</v>
      </c>
      <c r="D2194" s="87">
        <v>50</v>
      </c>
      <c r="E2194" s="87">
        <v>399</v>
      </c>
      <c r="F2194" s="103">
        <v>19950</v>
      </c>
      <c r="G2194" s="5"/>
    </row>
    <row r="2195" spans="1:7" ht="14.1" customHeight="1" x14ac:dyDescent="0.25">
      <c r="A2195" s="117">
        <v>12161503</v>
      </c>
      <c r="B2195" s="86" t="s">
        <v>9490</v>
      </c>
      <c r="C2195" s="119" t="s">
        <v>4293</v>
      </c>
      <c r="D2195" s="103" t="s">
        <v>18912</v>
      </c>
      <c r="E2195" s="103" t="s">
        <v>18870</v>
      </c>
      <c r="F2195" s="112">
        <v>7050</v>
      </c>
      <c r="G2195" s="5"/>
    </row>
    <row r="2196" spans="1:7" ht="14.1" customHeight="1" x14ac:dyDescent="0.25">
      <c r="A2196" s="117">
        <v>12161503</v>
      </c>
      <c r="B2196" s="86" t="s">
        <v>9490</v>
      </c>
      <c r="C2196" s="119" t="s">
        <v>4293</v>
      </c>
      <c r="D2196" s="103" t="s">
        <v>18912</v>
      </c>
      <c r="E2196" s="103" t="s">
        <v>18871</v>
      </c>
      <c r="F2196" s="112">
        <v>6700</v>
      </c>
      <c r="G2196" s="5"/>
    </row>
    <row r="2197" spans="1:7" ht="14.1" customHeight="1" x14ac:dyDescent="0.25">
      <c r="A2197" s="117">
        <v>12161503</v>
      </c>
      <c r="B2197" s="86" t="s">
        <v>9490</v>
      </c>
      <c r="C2197" s="119" t="s">
        <v>4293</v>
      </c>
      <c r="D2197" s="103" t="s">
        <v>18912</v>
      </c>
      <c r="E2197" s="103" t="s">
        <v>18872</v>
      </c>
      <c r="F2197" s="112">
        <v>34750</v>
      </c>
      <c r="G2197" s="5"/>
    </row>
    <row r="2198" spans="1:7" ht="14.1" customHeight="1" x14ac:dyDescent="0.25">
      <c r="A2198" s="117">
        <v>12161503</v>
      </c>
      <c r="B2198" s="86" t="s">
        <v>9490</v>
      </c>
      <c r="C2198" s="119" t="s">
        <v>4293</v>
      </c>
      <c r="D2198" s="103" t="s">
        <v>18912</v>
      </c>
      <c r="E2198" s="103" t="s">
        <v>18873</v>
      </c>
      <c r="F2198" s="112" t="s">
        <v>18954</v>
      </c>
      <c r="G2198" s="5"/>
    </row>
    <row r="2199" spans="1:7" ht="14.1" customHeight="1" x14ac:dyDescent="0.25">
      <c r="A2199" s="117">
        <v>12161503</v>
      </c>
      <c r="B2199" s="86" t="s">
        <v>9490</v>
      </c>
      <c r="C2199" s="119" t="s">
        <v>4293</v>
      </c>
      <c r="D2199" s="103" t="s">
        <v>18912</v>
      </c>
      <c r="E2199" s="103" t="s">
        <v>18873</v>
      </c>
      <c r="F2199" s="112" t="s">
        <v>18954</v>
      </c>
      <c r="G2199" s="5"/>
    </row>
    <row r="2200" spans="1:7" ht="14.1" customHeight="1" x14ac:dyDescent="0.25">
      <c r="A2200" s="117">
        <v>12161503</v>
      </c>
      <c r="B2200" s="86" t="s">
        <v>9490</v>
      </c>
      <c r="C2200" s="119" t="s">
        <v>4293</v>
      </c>
      <c r="D2200" s="103" t="s">
        <v>18912</v>
      </c>
      <c r="E2200" s="103" t="s">
        <v>18874</v>
      </c>
      <c r="F2200" s="112">
        <v>62720</v>
      </c>
      <c r="G2200" s="5"/>
    </row>
    <row r="2201" spans="1:7" ht="14.1" customHeight="1" x14ac:dyDescent="0.25">
      <c r="A2201" s="117">
        <v>12161503</v>
      </c>
      <c r="B2201" s="86" t="s">
        <v>9490</v>
      </c>
      <c r="C2201" s="119" t="s">
        <v>4293</v>
      </c>
      <c r="D2201" s="103" t="s">
        <v>18913</v>
      </c>
      <c r="E2201" s="103" t="s">
        <v>18875</v>
      </c>
      <c r="F2201" s="112">
        <v>25077</v>
      </c>
      <c r="G2201" s="5"/>
    </row>
    <row r="2202" spans="1:7" ht="14.1" customHeight="1" x14ac:dyDescent="0.25">
      <c r="A2202" s="117">
        <v>12161503</v>
      </c>
      <c r="B2202" s="86" t="s">
        <v>9490</v>
      </c>
      <c r="C2202" s="119" t="s">
        <v>4293</v>
      </c>
      <c r="D2202" s="103" t="s">
        <v>18912</v>
      </c>
      <c r="E2202" s="103" t="s">
        <v>18876</v>
      </c>
      <c r="F2202" s="112" t="s">
        <v>18921</v>
      </c>
      <c r="G2202" s="5"/>
    </row>
    <row r="2203" spans="1:7" ht="14.1" customHeight="1" x14ac:dyDescent="0.25">
      <c r="A2203" s="117">
        <v>12161503</v>
      </c>
      <c r="B2203" s="86" t="s">
        <v>9490</v>
      </c>
      <c r="C2203" s="119" t="s">
        <v>4293</v>
      </c>
      <c r="D2203" s="103" t="s">
        <v>18912</v>
      </c>
      <c r="E2203" s="103" t="s">
        <v>18877</v>
      </c>
      <c r="F2203" s="112" t="s">
        <v>18955</v>
      </c>
      <c r="G2203" s="5"/>
    </row>
    <row r="2204" spans="1:7" ht="14.1" customHeight="1" x14ac:dyDescent="0.25">
      <c r="A2204" s="117">
        <v>12161503</v>
      </c>
      <c r="B2204" s="86" t="s">
        <v>9490</v>
      </c>
      <c r="C2204" s="119" t="s">
        <v>4293</v>
      </c>
      <c r="D2204" s="103" t="s">
        <v>18912</v>
      </c>
      <c r="E2204" s="103" t="s">
        <v>18878</v>
      </c>
      <c r="F2204" s="112">
        <v>192600</v>
      </c>
      <c r="G2204" s="5"/>
    </row>
    <row r="2205" spans="1:7" ht="14.1" customHeight="1" x14ac:dyDescent="0.25">
      <c r="A2205" s="117">
        <v>12161503</v>
      </c>
      <c r="B2205" s="86" t="s">
        <v>9490</v>
      </c>
      <c r="C2205" s="119" t="s">
        <v>4293</v>
      </c>
      <c r="D2205" s="103" t="s">
        <v>18913</v>
      </c>
      <c r="E2205" s="103" t="s">
        <v>18879</v>
      </c>
      <c r="F2205" s="112">
        <v>14520</v>
      </c>
      <c r="G2205" s="5"/>
    </row>
    <row r="2206" spans="1:7" ht="14.1" customHeight="1" x14ac:dyDescent="0.25">
      <c r="A2206" s="117">
        <v>12161503</v>
      </c>
      <c r="B2206" s="86" t="s">
        <v>9490</v>
      </c>
      <c r="C2206" s="119" t="s">
        <v>4293</v>
      </c>
      <c r="D2206" s="103" t="s">
        <v>18913</v>
      </c>
      <c r="E2206" s="103" t="s">
        <v>18879</v>
      </c>
      <c r="F2206" s="112">
        <v>14520</v>
      </c>
      <c r="G2206" s="5"/>
    </row>
    <row r="2207" spans="1:7" ht="14.1" customHeight="1" x14ac:dyDescent="0.25">
      <c r="A2207" s="117">
        <v>12161503</v>
      </c>
      <c r="B2207" s="86" t="s">
        <v>9490</v>
      </c>
      <c r="C2207" s="119" t="s">
        <v>4293</v>
      </c>
      <c r="D2207" s="103" t="s">
        <v>18913</v>
      </c>
      <c r="E2207" s="103" t="s">
        <v>18880</v>
      </c>
      <c r="F2207" s="112" t="s">
        <v>18920</v>
      </c>
      <c r="G2207" s="5"/>
    </row>
    <row r="2208" spans="1:7" ht="14.1" customHeight="1" x14ac:dyDescent="0.25">
      <c r="A2208" s="117">
        <v>12161503</v>
      </c>
      <c r="B2208" s="86" t="s">
        <v>9490</v>
      </c>
      <c r="C2208" s="119" t="s">
        <v>4293</v>
      </c>
      <c r="D2208" s="103" t="s">
        <v>18913</v>
      </c>
      <c r="E2208" s="103" t="s">
        <v>18881</v>
      </c>
      <c r="F2208" s="112">
        <v>18036</v>
      </c>
      <c r="G2208" s="5"/>
    </row>
    <row r="2209" spans="1:7" ht="14.1" customHeight="1" x14ac:dyDescent="0.25">
      <c r="A2209" s="117">
        <v>12161503</v>
      </c>
      <c r="B2209" s="86" t="s">
        <v>9490</v>
      </c>
      <c r="C2209" s="119" t="s">
        <v>4293</v>
      </c>
      <c r="D2209" s="103" t="s">
        <v>18913</v>
      </c>
      <c r="E2209" s="103" t="s">
        <v>18881</v>
      </c>
      <c r="F2209" s="112">
        <v>18036</v>
      </c>
      <c r="G2209" s="5"/>
    </row>
    <row r="2210" spans="1:7" ht="14.1" customHeight="1" x14ac:dyDescent="0.25">
      <c r="A2210" s="117">
        <v>12161503</v>
      </c>
      <c r="B2210" s="86" t="s">
        <v>9490</v>
      </c>
      <c r="C2210" s="119" t="s">
        <v>4293</v>
      </c>
      <c r="D2210" s="103" t="s">
        <v>18914</v>
      </c>
      <c r="E2210" s="103" t="s">
        <v>18882</v>
      </c>
      <c r="F2210" s="112">
        <v>17884</v>
      </c>
      <c r="G2210" s="5"/>
    </row>
    <row r="2211" spans="1:7" ht="14.1" customHeight="1" x14ac:dyDescent="0.25">
      <c r="A2211" s="117">
        <v>12161503</v>
      </c>
      <c r="B2211" s="86" t="s">
        <v>9490</v>
      </c>
      <c r="C2211" s="119" t="s">
        <v>4293</v>
      </c>
      <c r="D2211" s="103" t="s">
        <v>18912</v>
      </c>
      <c r="E2211" s="103" t="s">
        <v>18883</v>
      </c>
      <c r="F2211" s="112">
        <v>25200</v>
      </c>
      <c r="G2211" s="5"/>
    </row>
    <row r="2212" spans="1:7" ht="14.1" customHeight="1" x14ac:dyDescent="0.25">
      <c r="A2212" s="117">
        <v>12161503</v>
      </c>
      <c r="B2212" s="86" t="s">
        <v>9490</v>
      </c>
      <c r="C2212" s="119" t="s">
        <v>4293</v>
      </c>
      <c r="D2212" s="103" t="s">
        <v>18913</v>
      </c>
      <c r="E2212" s="103" t="s">
        <v>18884</v>
      </c>
      <c r="F2212" s="112">
        <v>10704</v>
      </c>
      <c r="G2212" s="5"/>
    </row>
    <row r="2213" spans="1:7" ht="14.1" customHeight="1" x14ac:dyDescent="0.25">
      <c r="A2213" s="117">
        <v>12161503</v>
      </c>
      <c r="B2213" s="86" t="s">
        <v>9490</v>
      </c>
      <c r="C2213" s="119" t="s">
        <v>4293</v>
      </c>
      <c r="D2213" s="103" t="s">
        <v>18913</v>
      </c>
      <c r="E2213" s="103" t="s">
        <v>18885</v>
      </c>
      <c r="F2213" s="112">
        <v>3747</v>
      </c>
      <c r="G2213" s="5"/>
    </row>
    <row r="2214" spans="1:7" ht="14.1" customHeight="1" x14ac:dyDescent="0.25">
      <c r="A2214" s="117">
        <v>12161503</v>
      </c>
      <c r="B2214" s="86" t="s">
        <v>9490</v>
      </c>
      <c r="C2214" s="119" t="s">
        <v>4293</v>
      </c>
      <c r="D2214" s="103" t="s">
        <v>18913</v>
      </c>
      <c r="E2214" s="103" t="s">
        <v>18886</v>
      </c>
      <c r="F2214" s="112">
        <v>32850</v>
      </c>
      <c r="G2214" s="5"/>
    </row>
    <row r="2215" spans="1:7" ht="14.1" customHeight="1" x14ac:dyDescent="0.25">
      <c r="A2215" s="117">
        <v>12161503</v>
      </c>
      <c r="B2215" s="86" t="s">
        <v>9490</v>
      </c>
      <c r="C2215" s="119" t="s">
        <v>4293</v>
      </c>
      <c r="D2215" s="103" t="s">
        <v>18914</v>
      </c>
      <c r="E2215" s="103" t="s">
        <v>18887</v>
      </c>
      <c r="F2215" s="112">
        <v>92000</v>
      </c>
      <c r="G2215" s="5"/>
    </row>
    <row r="2216" spans="1:7" ht="14.1" customHeight="1" x14ac:dyDescent="0.25">
      <c r="A2216" s="117">
        <v>12161503</v>
      </c>
      <c r="B2216" s="86" t="s">
        <v>9490</v>
      </c>
      <c r="C2216" s="119" t="s">
        <v>4293</v>
      </c>
      <c r="D2216" s="103" t="s">
        <v>18913</v>
      </c>
      <c r="E2216" s="103" t="s">
        <v>18888</v>
      </c>
      <c r="F2216" s="112" t="s">
        <v>18957</v>
      </c>
      <c r="G2216" s="5"/>
    </row>
    <row r="2217" spans="1:7" ht="14.1" customHeight="1" x14ac:dyDescent="0.25">
      <c r="A2217" s="117">
        <v>12161503</v>
      </c>
      <c r="B2217" s="86" t="s">
        <v>9490</v>
      </c>
      <c r="C2217" s="119" t="s">
        <v>4293</v>
      </c>
      <c r="D2217" s="103" t="s">
        <v>18913</v>
      </c>
      <c r="E2217" s="103" t="s">
        <v>18889</v>
      </c>
      <c r="F2217" s="112" t="s">
        <v>18924</v>
      </c>
      <c r="G2217" s="5"/>
    </row>
    <row r="2218" spans="1:7" ht="14.1" customHeight="1" x14ac:dyDescent="0.25">
      <c r="A2218" s="117">
        <v>12161503</v>
      </c>
      <c r="B2218" s="86" t="s">
        <v>9490</v>
      </c>
      <c r="C2218" s="119" t="s">
        <v>4293</v>
      </c>
      <c r="D2218" s="103" t="s">
        <v>18913</v>
      </c>
      <c r="E2218" s="103" t="s">
        <v>18890</v>
      </c>
      <c r="F2218" s="112">
        <v>29100</v>
      </c>
      <c r="G2218" s="5"/>
    </row>
    <row r="2219" spans="1:7" ht="14.1" customHeight="1" x14ac:dyDescent="0.25">
      <c r="A2219" s="117">
        <v>12161503</v>
      </c>
      <c r="B2219" s="86" t="s">
        <v>9490</v>
      </c>
      <c r="C2219" s="119" t="s">
        <v>4293</v>
      </c>
      <c r="D2219" s="103" t="s">
        <v>18913</v>
      </c>
      <c r="E2219" s="103" t="s">
        <v>18891</v>
      </c>
      <c r="F2219" s="112">
        <v>3549</v>
      </c>
      <c r="G2219" s="5"/>
    </row>
    <row r="2220" spans="1:7" ht="14.1" customHeight="1" x14ac:dyDescent="0.25">
      <c r="A2220" s="117">
        <v>12161503</v>
      </c>
      <c r="B2220" s="86" t="s">
        <v>9490</v>
      </c>
      <c r="C2220" s="119" t="s">
        <v>4293</v>
      </c>
      <c r="D2220" s="103" t="s">
        <v>18912</v>
      </c>
      <c r="E2220" s="103" t="s">
        <v>18892</v>
      </c>
      <c r="F2220" s="112">
        <v>18240</v>
      </c>
      <c r="G2220" s="5"/>
    </row>
    <row r="2221" spans="1:7" ht="14.1" customHeight="1" x14ac:dyDescent="0.25">
      <c r="A2221" s="117">
        <v>12161503</v>
      </c>
      <c r="B2221" s="86" t="s">
        <v>9490</v>
      </c>
      <c r="C2221" s="119" t="s">
        <v>4293</v>
      </c>
      <c r="D2221" s="103" t="s">
        <v>18915</v>
      </c>
      <c r="E2221" s="103" t="s">
        <v>18893</v>
      </c>
      <c r="F2221" s="112">
        <v>59800</v>
      </c>
      <c r="G2221" s="5"/>
    </row>
    <row r="2222" spans="1:7" ht="14.1" customHeight="1" x14ac:dyDescent="0.25">
      <c r="A2222" s="117">
        <v>12161503</v>
      </c>
      <c r="B2222" s="86" t="s">
        <v>9490</v>
      </c>
      <c r="C2222" s="119" t="s">
        <v>4293</v>
      </c>
      <c r="D2222" s="103" t="s">
        <v>18916</v>
      </c>
      <c r="E2222" s="103" t="s">
        <v>18894</v>
      </c>
      <c r="F2222" s="112">
        <v>75000</v>
      </c>
      <c r="G2222" s="5"/>
    </row>
    <row r="2223" spans="1:7" ht="14.1" customHeight="1" x14ac:dyDescent="0.25">
      <c r="A2223" s="117">
        <v>12161503</v>
      </c>
      <c r="B2223" s="86" t="s">
        <v>9490</v>
      </c>
      <c r="C2223" s="119" t="s">
        <v>4293</v>
      </c>
      <c r="D2223" s="103" t="s">
        <v>18917</v>
      </c>
      <c r="E2223" s="103" t="s">
        <v>18895</v>
      </c>
      <c r="F2223" s="112">
        <v>87500</v>
      </c>
      <c r="G2223" s="5"/>
    </row>
    <row r="2224" spans="1:7" ht="14.1" customHeight="1" x14ac:dyDescent="0.25">
      <c r="A2224" s="93">
        <v>42141903</v>
      </c>
      <c r="B2224" s="86" t="s">
        <v>13352</v>
      </c>
      <c r="C2224" s="87" t="s">
        <v>1449</v>
      </c>
      <c r="D2224" s="87">
        <v>400</v>
      </c>
      <c r="E2224" s="87">
        <v>84</v>
      </c>
      <c r="F2224" s="103">
        <v>33600</v>
      </c>
      <c r="G2224" s="5"/>
    </row>
    <row r="2225" spans="1:7" ht="14.1" customHeight="1" x14ac:dyDescent="0.25">
      <c r="A2225" s="93">
        <v>42141903</v>
      </c>
      <c r="B2225" s="86" t="s">
        <v>13352</v>
      </c>
      <c r="C2225" s="87" t="s">
        <v>1449</v>
      </c>
      <c r="D2225" s="87">
        <v>75</v>
      </c>
      <c r="E2225" s="87">
        <v>756</v>
      </c>
      <c r="F2225" s="103">
        <v>56700</v>
      </c>
      <c r="G2225" s="5"/>
    </row>
    <row r="2226" spans="1:7" ht="14.1" customHeight="1" x14ac:dyDescent="0.25">
      <c r="A2226" s="93">
        <v>41116126</v>
      </c>
      <c r="B2226" s="86" t="s">
        <v>14405</v>
      </c>
      <c r="C2226" s="87" t="s">
        <v>1449</v>
      </c>
      <c r="D2226" s="87">
        <v>2</v>
      </c>
      <c r="E2226" s="87">
        <v>8400</v>
      </c>
      <c r="F2226" s="103">
        <v>16800</v>
      </c>
      <c r="G2226" s="5"/>
    </row>
    <row r="2227" spans="1:7" ht="14.1" customHeight="1" x14ac:dyDescent="0.25">
      <c r="A2227" s="93">
        <v>41116126</v>
      </c>
      <c r="B2227" s="86" t="s">
        <v>14405</v>
      </c>
      <c r="C2227" s="87" t="s">
        <v>1449</v>
      </c>
      <c r="D2227" s="87">
        <v>1</v>
      </c>
      <c r="E2227" s="87">
        <v>12744.9</v>
      </c>
      <c r="F2227" s="103">
        <v>12744.9</v>
      </c>
      <c r="G2227" s="5"/>
    </row>
    <row r="2228" spans="1:7" ht="14.1" customHeight="1" x14ac:dyDescent="0.25">
      <c r="A2228" s="117">
        <v>41116126</v>
      </c>
      <c r="B2228" s="86" t="s">
        <v>14405</v>
      </c>
      <c r="C2228" s="119" t="s">
        <v>5199</v>
      </c>
      <c r="D2228" s="130" t="s">
        <v>18925</v>
      </c>
      <c r="E2228" s="103" t="s">
        <v>18896</v>
      </c>
      <c r="F2228" s="103" t="s">
        <v>18896</v>
      </c>
      <c r="G2228" s="5"/>
    </row>
    <row r="2229" spans="1:7" ht="14.1" customHeight="1" x14ac:dyDescent="0.25">
      <c r="A2229" s="117">
        <v>41116126</v>
      </c>
      <c r="B2229" s="86" t="s">
        <v>14405</v>
      </c>
      <c r="C2229" s="119" t="s">
        <v>4293</v>
      </c>
      <c r="D2229" s="130" t="s">
        <v>18909</v>
      </c>
      <c r="E2229" s="103" t="s">
        <v>18897</v>
      </c>
      <c r="F2229" s="112">
        <v>31600</v>
      </c>
      <c r="G2229" s="5"/>
    </row>
    <row r="2230" spans="1:7" ht="14.1" customHeight="1" x14ac:dyDescent="0.25">
      <c r="A2230" s="93">
        <v>41116129</v>
      </c>
      <c r="B2230" s="86" t="s">
        <v>9192</v>
      </c>
      <c r="C2230" s="119" t="s">
        <v>4293</v>
      </c>
      <c r="D2230" s="87">
        <v>8</v>
      </c>
      <c r="E2230" s="87">
        <v>735</v>
      </c>
      <c r="F2230" s="103">
        <f t="shared" ref="F2230:F2235" si="568">+D2230*E2230</f>
        <v>5880</v>
      </c>
      <c r="G2230" s="5"/>
    </row>
    <row r="2231" spans="1:7" ht="14.1" customHeight="1" x14ac:dyDescent="0.25">
      <c r="A2231" s="93">
        <v>41116129</v>
      </c>
      <c r="B2231" s="86" t="s">
        <v>9192</v>
      </c>
      <c r="C2231" s="119" t="s">
        <v>4293</v>
      </c>
      <c r="D2231" s="87">
        <v>8</v>
      </c>
      <c r="E2231" s="87">
        <v>840</v>
      </c>
      <c r="F2231" s="103">
        <f t="shared" si="568"/>
        <v>6720</v>
      </c>
      <c r="G2231" s="5"/>
    </row>
    <row r="2232" spans="1:7" ht="14.1" customHeight="1" x14ac:dyDescent="0.25">
      <c r="A2232" s="93">
        <v>41116129</v>
      </c>
      <c r="B2232" s="86" t="s">
        <v>9192</v>
      </c>
      <c r="C2232" s="119" t="s">
        <v>4293</v>
      </c>
      <c r="D2232" s="87">
        <v>1</v>
      </c>
      <c r="E2232" s="87">
        <v>840</v>
      </c>
      <c r="F2232" s="103">
        <f t="shared" si="568"/>
        <v>840</v>
      </c>
      <c r="G2232" s="5"/>
    </row>
    <row r="2233" spans="1:7" ht="14.1" customHeight="1" x14ac:dyDescent="0.25">
      <c r="A2233" s="93">
        <v>41116129</v>
      </c>
      <c r="B2233" s="86" t="s">
        <v>9192</v>
      </c>
      <c r="C2233" s="119" t="s">
        <v>4293</v>
      </c>
      <c r="D2233" s="87">
        <v>1</v>
      </c>
      <c r="E2233" s="87">
        <v>945</v>
      </c>
      <c r="F2233" s="103">
        <f t="shared" si="568"/>
        <v>945</v>
      </c>
      <c r="G2233" s="5"/>
    </row>
    <row r="2234" spans="1:7" ht="14.1" customHeight="1" x14ac:dyDescent="0.25">
      <c r="A2234" s="93">
        <v>41116129</v>
      </c>
      <c r="B2234" s="86" t="s">
        <v>9192</v>
      </c>
      <c r="C2234" s="119" t="s">
        <v>4293</v>
      </c>
      <c r="D2234" s="87">
        <v>1</v>
      </c>
      <c r="E2234" s="87">
        <v>840</v>
      </c>
      <c r="F2234" s="103">
        <f t="shared" si="568"/>
        <v>840</v>
      </c>
      <c r="G2234" s="5"/>
    </row>
    <row r="2235" spans="1:7" ht="14.1" customHeight="1" x14ac:dyDescent="0.25">
      <c r="A2235" s="93">
        <v>41116129</v>
      </c>
      <c r="B2235" s="86" t="s">
        <v>9192</v>
      </c>
      <c r="C2235" s="119" t="s">
        <v>4293</v>
      </c>
      <c r="D2235" s="87">
        <v>4</v>
      </c>
      <c r="E2235" s="87">
        <v>714</v>
      </c>
      <c r="F2235" s="103">
        <f t="shared" si="568"/>
        <v>2856</v>
      </c>
      <c r="G2235" s="5"/>
    </row>
    <row r="2236" spans="1:7" ht="14.1" customHeight="1" x14ac:dyDescent="0.25">
      <c r="A2236" s="117">
        <v>41116129</v>
      </c>
      <c r="B2236" s="86" t="s">
        <v>9192</v>
      </c>
      <c r="C2236" s="119" t="s">
        <v>4293</v>
      </c>
      <c r="D2236" s="103" t="s">
        <v>18926</v>
      </c>
      <c r="E2236" s="103" t="s">
        <v>18897</v>
      </c>
      <c r="F2236" s="112">
        <v>15800</v>
      </c>
      <c r="G2236" s="5"/>
    </row>
    <row r="2237" spans="1:7" ht="14.1" customHeight="1" x14ac:dyDescent="0.25">
      <c r="A2237" s="117">
        <v>41116129</v>
      </c>
      <c r="B2237" s="86" t="s">
        <v>9192</v>
      </c>
      <c r="C2237" s="119" t="s">
        <v>4293</v>
      </c>
      <c r="D2237" s="103" t="s">
        <v>18927</v>
      </c>
      <c r="E2237" s="103" t="s">
        <v>18898</v>
      </c>
      <c r="F2237" s="112">
        <v>17220</v>
      </c>
      <c r="G2237" s="5"/>
    </row>
    <row r="2238" spans="1:7" ht="14.1" customHeight="1" x14ac:dyDescent="0.25">
      <c r="A2238" s="117">
        <v>41116129</v>
      </c>
      <c r="B2238" s="86" t="s">
        <v>9192</v>
      </c>
      <c r="C2238" s="119" t="s">
        <v>4293</v>
      </c>
      <c r="D2238" s="103" t="s">
        <v>18915</v>
      </c>
      <c r="E2238" s="103" t="s">
        <v>18899</v>
      </c>
      <c r="F2238" s="112">
        <v>16040</v>
      </c>
      <c r="G2238" s="5"/>
    </row>
    <row r="2239" spans="1:7" ht="14.1" customHeight="1" x14ac:dyDescent="0.25">
      <c r="A2239" s="117">
        <v>41116129</v>
      </c>
      <c r="B2239" s="86" t="s">
        <v>9192</v>
      </c>
      <c r="C2239" s="119" t="s">
        <v>4293</v>
      </c>
      <c r="D2239" s="103" t="s">
        <v>18928</v>
      </c>
      <c r="E2239" s="103" t="s">
        <v>18900</v>
      </c>
      <c r="F2239" s="112">
        <v>66000</v>
      </c>
      <c r="G2239" s="5"/>
    </row>
    <row r="2240" spans="1:7" ht="14.1" customHeight="1" x14ac:dyDescent="0.25">
      <c r="A2240" s="117">
        <v>41116129</v>
      </c>
      <c r="B2240" s="86" t="s">
        <v>9192</v>
      </c>
      <c r="C2240" s="119" t="s">
        <v>4293</v>
      </c>
      <c r="D2240" s="103" t="s">
        <v>18928</v>
      </c>
      <c r="E2240" s="103" t="s">
        <v>18901</v>
      </c>
      <c r="F2240" s="112">
        <v>76000</v>
      </c>
      <c r="G2240" s="5"/>
    </row>
    <row r="2241" spans="1:7" ht="14.1" customHeight="1" x14ac:dyDescent="0.25">
      <c r="A2241" s="117">
        <v>41116129</v>
      </c>
      <c r="B2241" s="86" t="s">
        <v>9192</v>
      </c>
      <c r="C2241" s="119" t="s">
        <v>4293</v>
      </c>
      <c r="D2241" s="103" t="s">
        <v>18928</v>
      </c>
      <c r="E2241" s="103" t="s">
        <v>18901</v>
      </c>
      <c r="F2241" s="112">
        <v>76000</v>
      </c>
      <c r="G2241" s="5"/>
    </row>
    <row r="2242" spans="1:7" ht="14.1" customHeight="1" x14ac:dyDescent="0.25">
      <c r="A2242" s="117">
        <v>41116129</v>
      </c>
      <c r="B2242" s="86" t="s">
        <v>9192</v>
      </c>
      <c r="C2242" s="119" t="s">
        <v>4293</v>
      </c>
      <c r="D2242" s="103" t="s">
        <v>18928</v>
      </c>
      <c r="E2242" s="103" t="s">
        <v>18902</v>
      </c>
      <c r="F2242" s="112">
        <v>71000</v>
      </c>
      <c r="G2242" s="5"/>
    </row>
    <row r="2243" spans="1:7" ht="14.1" customHeight="1" x14ac:dyDescent="0.25">
      <c r="A2243" s="117">
        <v>41116129</v>
      </c>
      <c r="B2243" s="86" t="s">
        <v>9192</v>
      </c>
      <c r="C2243" s="119" t="s">
        <v>4293</v>
      </c>
      <c r="D2243" s="103" t="s">
        <v>18929</v>
      </c>
      <c r="E2243" s="103" t="s">
        <v>18903</v>
      </c>
      <c r="F2243" s="112">
        <v>9834</v>
      </c>
      <c r="G2243" s="5"/>
    </row>
    <row r="2244" spans="1:7" ht="14.1" customHeight="1" x14ac:dyDescent="0.25">
      <c r="A2244" s="117">
        <v>41116129</v>
      </c>
      <c r="B2244" s="86" t="s">
        <v>9192</v>
      </c>
      <c r="C2244" s="119" t="s">
        <v>4293</v>
      </c>
      <c r="D2244" s="103" t="s">
        <v>18930</v>
      </c>
      <c r="E2244" s="103" t="s">
        <v>18904</v>
      </c>
      <c r="F2244" s="112">
        <v>53500</v>
      </c>
      <c r="G2244" s="5"/>
    </row>
    <row r="2245" spans="1:7" ht="14.1" customHeight="1" x14ac:dyDescent="0.25">
      <c r="A2245" s="117">
        <v>41116129</v>
      </c>
      <c r="B2245" s="86" t="s">
        <v>9192</v>
      </c>
      <c r="C2245" s="119" t="s">
        <v>4293</v>
      </c>
      <c r="D2245" s="103" t="s">
        <v>18929</v>
      </c>
      <c r="E2245" s="103" t="s">
        <v>18905</v>
      </c>
      <c r="F2245" s="112">
        <v>9492</v>
      </c>
      <c r="G2245" s="5"/>
    </row>
    <row r="2246" spans="1:7" ht="14.1" customHeight="1" x14ac:dyDescent="0.25">
      <c r="A2246" s="117">
        <v>41116129</v>
      </c>
      <c r="B2246" s="86" t="s">
        <v>9192</v>
      </c>
      <c r="C2246" s="119" t="s">
        <v>4293</v>
      </c>
      <c r="D2246" s="103" t="s">
        <v>18931</v>
      </c>
      <c r="E2246" s="103" t="s">
        <v>18906</v>
      </c>
      <c r="F2246" s="112">
        <v>57000</v>
      </c>
      <c r="G2246" s="5"/>
    </row>
    <row r="2247" spans="1:7" ht="14.1" customHeight="1" x14ac:dyDescent="0.25">
      <c r="A2247" s="117">
        <v>41116129</v>
      </c>
      <c r="B2247" s="86" t="s">
        <v>9192</v>
      </c>
      <c r="C2247" s="119" t="s">
        <v>4293</v>
      </c>
      <c r="D2247" s="103" t="s">
        <v>18927</v>
      </c>
      <c r="E2247" s="103" t="s">
        <v>18907</v>
      </c>
      <c r="F2247" s="112">
        <v>40456</v>
      </c>
      <c r="G2247" s="5"/>
    </row>
    <row r="2248" spans="1:7" ht="14.1" customHeight="1" x14ac:dyDescent="0.25">
      <c r="A2248" s="117">
        <v>41116129</v>
      </c>
      <c r="B2248" s="86" t="s">
        <v>9192</v>
      </c>
      <c r="C2248" s="119" t="s">
        <v>4293</v>
      </c>
      <c r="D2248" s="103" t="s">
        <v>18927</v>
      </c>
      <c r="E2248" s="103" t="s">
        <v>18907</v>
      </c>
      <c r="F2248" s="112">
        <v>40456</v>
      </c>
      <c r="G2248" s="5"/>
    </row>
    <row r="2249" spans="1:7" ht="14.1" customHeight="1" x14ac:dyDescent="0.25">
      <c r="A2249" s="93">
        <v>41122101</v>
      </c>
      <c r="B2249" s="86" t="s">
        <v>15175</v>
      </c>
      <c r="C2249" s="87" t="s">
        <v>16987</v>
      </c>
      <c r="D2249" s="87">
        <v>75</v>
      </c>
      <c r="E2249" s="87">
        <v>472.5</v>
      </c>
      <c r="F2249" s="103">
        <v>35437.5</v>
      </c>
      <c r="G2249" s="5"/>
    </row>
    <row r="2250" spans="1:7" ht="14.1" customHeight="1" x14ac:dyDescent="0.25">
      <c r="A2250" s="93">
        <v>42271907</v>
      </c>
      <c r="B2250" s="86" t="s">
        <v>12344</v>
      </c>
      <c r="C2250" s="87" t="s">
        <v>1449</v>
      </c>
      <c r="D2250" s="87">
        <v>3</v>
      </c>
      <c r="E2250" s="87">
        <v>66150</v>
      </c>
      <c r="F2250" s="103">
        <v>198450</v>
      </c>
      <c r="G2250" s="5"/>
    </row>
    <row r="2251" spans="1:7" ht="14.1" customHeight="1" x14ac:dyDescent="0.25">
      <c r="A2251" s="93">
        <v>41116105</v>
      </c>
      <c r="B2251" s="86" t="s">
        <v>4296</v>
      </c>
      <c r="C2251" s="87" t="s">
        <v>10021</v>
      </c>
      <c r="D2251" s="87">
        <v>2</v>
      </c>
      <c r="E2251" s="87">
        <v>315</v>
      </c>
      <c r="F2251" s="103">
        <v>630</v>
      </c>
      <c r="G2251" s="5"/>
    </row>
    <row r="2252" spans="1:7" ht="14.1" customHeight="1" x14ac:dyDescent="0.25">
      <c r="A2252" s="93">
        <v>41116105</v>
      </c>
      <c r="B2252" s="86" t="s">
        <v>4296</v>
      </c>
      <c r="C2252" s="87" t="s">
        <v>10021</v>
      </c>
      <c r="D2252" s="87">
        <v>1</v>
      </c>
      <c r="E2252" s="87">
        <v>315</v>
      </c>
      <c r="F2252" s="103">
        <v>315</v>
      </c>
      <c r="G2252" s="5"/>
    </row>
    <row r="2253" spans="1:7" ht="14.1" customHeight="1" x14ac:dyDescent="0.25">
      <c r="A2253" s="93">
        <v>41116105</v>
      </c>
      <c r="B2253" s="86" t="s">
        <v>4296</v>
      </c>
      <c r="C2253" s="87" t="s">
        <v>1449</v>
      </c>
      <c r="D2253" s="87">
        <v>75</v>
      </c>
      <c r="E2253" s="87">
        <v>157.5</v>
      </c>
      <c r="F2253" s="103">
        <v>11812.5</v>
      </c>
      <c r="G2253" s="5"/>
    </row>
    <row r="2254" spans="1:7" ht="14.1" customHeight="1" x14ac:dyDescent="0.25">
      <c r="A2254" s="93">
        <v>41116105</v>
      </c>
      <c r="B2254" s="86" t="s">
        <v>4296</v>
      </c>
      <c r="C2254" s="87" t="s">
        <v>1449</v>
      </c>
      <c r="D2254" s="87">
        <v>8</v>
      </c>
      <c r="E2254" s="87">
        <v>178.5</v>
      </c>
      <c r="F2254" s="103">
        <v>1428</v>
      </c>
      <c r="G2254" s="5"/>
    </row>
    <row r="2255" spans="1:7" ht="14.1" customHeight="1" x14ac:dyDescent="0.25">
      <c r="A2255" s="117">
        <v>41116105</v>
      </c>
      <c r="B2255" s="86" t="s">
        <v>4296</v>
      </c>
      <c r="C2255" s="119" t="s">
        <v>4293</v>
      </c>
      <c r="D2255" s="103" t="s">
        <v>18912</v>
      </c>
      <c r="E2255" s="103" t="s">
        <v>18940</v>
      </c>
      <c r="F2255" s="112">
        <v>10625</v>
      </c>
      <c r="G2255" s="5"/>
    </row>
    <row r="2256" spans="1:7" ht="14.1" customHeight="1" x14ac:dyDescent="0.25">
      <c r="A2256" s="117">
        <v>41116105</v>
      </c>
      <c r="B2256" s="86" t="s">
        <v>4296</v>
      </c>
      <c r="C2256" s="119" t="s">
        <v>4293</v>
      </c>
      <c r="D2256" s="103" t="s">
        <v>18913</v>
      </c>
      <c r="E2256" s="103" t="s">
        <v>18894</v>
      </c>
      <c r="F2256" s="112">
        <v>7500</v>
      </c>
      <c r="G2256" s="5"/>
    </row>
    <row r="2257" spans="1:7" ht="14.1" customHeight="1" x14ac:dyDescent="0.25">
      <c r="A2257" s="117">
        <v>41116105</v>
      </c>
      <c r="B2257" s="86" t="s">
        <v>4296</v>
      </c>
      <c r="C2257" s="119" t="s">
        <v>4293</v>
      </c>
      <c r="D2257" s="103" t="s">
        <v>18944</v>
      </c>
      <c r="E2257" s="103" t="s">
        <v>18941</v>
      </c>
      <c r="F2257" s="112">
        <v>56000</v>
      </c>
      <c r="G2257" s="5"/>
    </row>
    <row r="2258" spans="1:7" ht="14.1" customHeight="1" x14ac:dyDescent="0.25">
      <c r="A2258" s="117">
        <v>41116105</v>
      </c>
      <c r="B2258" s="86" t="s">
        <v>4296</v>
      </c>
      <c r="C2258" s="119" t="s">
        <v>4293</v>
      </c>
      <c r="D2258" s="103" t="s">
        <v>18913</v>
      </c>
      <c r="E2258" s="103" t="s">
        <v>18942</v>
      </c>
      <c r="F2258" s="112">
        <v>25200</v>
      </c>
      <c r="G2258" s="5"/>
    </row>
    <row r="2259" spans="1:7" ht="14.1" customHeight="1" x14ac:dyDescent="0.25">
      <c r="A2259" s="117">
        <v>41116105</v>
      </c>
      <c r="B2259" s="86" t="s">
        <v>4296</v>
      </c>
      <c r="C2259" s="119" t="s">
        <v>4293</v>
      </c>
      <c r="D2259" s="103" t="s">
        <v>18913</v>
      </c>
      <c r="E2259" s="103" t="s">
        <v>18942</v>
      </c>
      <c r="F2259" s="112">
        <v>25200</v>
      </c>
      <c r="G2259" s="5"/>
    </row>
    <row r="2260" spans="1:7" ht="14.1" customHeight="1" x14ac:dyDescent="0.25">
      <c r="A2260" s="117">
        <v>41116105</v>
      </c>
      <c r="B2260" s="86" t="s">
        <v>4296</v>
      </c>
      <c r="C2260" s="119" t="s">
        <v>4293</v>
      </c>
      <c r="D2260" s="103" t="s">
        <v>18913</v>
      </c>
      <c r="E2260" s="103" t="s">
        <v>18943</v>
      </c>
      <c r="F2260" s="112">
        <v>37500</v>
      </c>
      <c r="G2260" s="5"/>
    </row>
    <row r="2261" spans="1:7" ht="14.1" customHeight="1" x14ac:dyDescent="0.25">
      <c r="A2261" s="94">
        <v>51241221</v>
      </c>
      <c r="B2261" s="86" t="s">
        <v>12776</v>
      </c>
      <c r="C2261" s="87" t="s">
        <v>1449</v>
      </c>
      <c r="D2261" s="87">
        <v>3</v>
      </c>
      <c r="E2261" s="87">
        <v>1575</v>
      </c>
      <c r="F2261" s="103">
        <v>4725</v>
      </c>
      <c r="G2261" s="5"/>
    </row>
    <row r="2262" spans="1:7" ht="14.1" customHeight="1" x14ac:dyDescent="0.25">
      <c r="A2262" s="93">
        <v>41121703</v>
      </c>
      <c r="B2262" s="86" t="s">
        <v>10677</v>
      </c>
      <c r="C2262" s="87" t="s">
        <v>16987</v>
      </c>
      <c r="D2262" s="87">
        <v>75</v>
      </c>
      <c r="E2262" s="87">
        <v>3.7904999999999998</v>
      </c>
      <c r="F2262" s="103">
        <v>284.28749999999997</v>
      </c>
      <c r="G2262" s="5"/>
    </row>
    <row r="2263" spans="1:7" ht="14.1" customHeight="1" x14ac:dyDescent="0.25">
      <c r="A2263" s="93">
        <v>41121706</v>
      </c>
      <c r="B2263" s="86" t="s">
        <v>1393</v>
      </c>
      <c r="C2263" s="87" t="s">
        <v>1449</v>
      </c>
      <c r="D2263" s="87">
        <v>75</v>
      </c>
      <c r="E2263" s="87">
        <v>47.25</v>
      </c>
      <c r="F2263" s="103">
        <v>3543.75</v>
      </c>
      <c r="G2263" s="5"/>
    </row>
    <row r="2264" spans="1:7" ht="14.1" customHeight="1" x14ac:dyDescent="0.25">
      <c r="A2264" s="93">
        <v>41121706</v>
      </c>
      <c r="B2264" s="86" t="s">
        <v>1393</v>
      </c>
      <c r="C2264" s="87" t="s">
        <v>16987</v>
      </c>
      <c r="D2264" s="87">
        <v>1</v>
      </c>
      <c r="E2264" s="87">
        <v>4725</v>
      </c>
      <c r="F2264" s="103">
        <v>4725</v>
      </c>
      <c r="G2264" s="5"/>
    </row>
    <row r="2265" spans="1:7" ht="14.1" customHeight="1" x14ac:dyDescent="0.25">
      <c r="A2265" s="93">
        <v>41121706</v>
      </c>
      <c r="B2265" s="86" t="s">
        <v>1393</v>
      </c>
      <c r="C2265" s="87" t="s">
        <v>16987</v>
      </c>
      <c r="D2265" s="87">
        <v>8</v>
      </c>
      <c r="E2265" s="87">
        <v>3675</v>
      </c>
      <c r="F2265" s="103">
        <v>29400</v>
      </c>
      <c r="G2265" s="5"/>
    </row>
    <row r="2266" spans="1:7" ht="14.1" customHeight="1" x14ac:dyDescent="0.25">
      <c r="A2266" s="93">
        <v>41121706</v>
      </c>
      <c r="B2266" s="86" t="s">
        <v>1393</v>
      </c>
      <c r="C2266" s="87" t="s">
        <v>16987</v>
      </c>
      <c r="D2266" s="87">
        <v>8</v>
      </c>
      <c r="E2266" s="87">
        <v>4725</v>
      </c>
      <c r="F2266" s="103">
        <v>37800</v>
      </c>
      <c r="G2266" s="5"/>
    </row>
    <row r="2267" spans="1:7" ht="14.1" customHeight="1" x14ac:dyDescent="0.25">
      <c r="A2267" s="93">
        <v>41121706</v>
      </c>
      <c r="B2267" s="86" t="s">
        <v>1393</v>
      </c>
      <c r="C2267" s="87" t="s">
        <v>16987</v>
      </c>
      <c r="D2267" s="87">
        <v>2</v>
      </c>
      <c r="E2267" s="87">
        <v>210</v>
      </c>
      <c r="F2267" s="103">
        <v>420</v>
      </c>
      <c r="G2267" s="5"/>
    </row>
    <row r="2268" spans="1:7" ht="14.1" customHeight="1" x14ac:dyDescent="0.25">
      <c r="A2268" s="117">
        <v>41121706</v>
      </c>
      <c r="B2268" s="86" t="s">
        <v>1393</v>
      </c>
      <c r="C2268" s="119" t="s">
        <v>5199</v>
      </c>
      <c r="D2268" s="103" t="s">
        <v>18948</v>
      </c>
      <c r="E2268" s="103" t="s">
        <v>18945</v>
      </c>
      <c r="F2268" s="112">
        <v>8930</v>
      </c>
      <c r="G2268" s="5"/>
    </row>
    <row r="2269" spans="1:7" ht="14.1" customHeight="1" x14ac:dyDescent="0.25">
      <c r="A2269" s="117">
        <v>41121706</v>
      </c>
      <c r="B2269" s="86" t="s">
        <v>1393</v>
      </c>
      <c r="C2269" s="119" t="s">
        <v>5199</v>
      </c>
      <c r="D2269" s="103" t="s">
        <v>18949</v>
      </c>
      <c r="E2269" s="103" t="s">
        <v>18946</v>
      </c>
      <c r="F2269" s="112">
        <v>90000</v>
      </c>
      <c r="G2269" s="5"/>
    </row>
    <row r="2270" spans="1:7" ht="14.1" customHeight="1" x14ac:dyDescent="0.25">
      <c r="A2270" s="117">
        <v>41121706</v>
      </c>
      <c r="B2270" s="86" t="s">
        <v>1393</v>
      </c>
      <c r="C2270" s="119" t="s">
        <v>5199</v>
      </c>
      <c r="D2270" s="103" t="s">
        <v>18915</v>
      </c>
      <c r="E2270" s="103" t="s">
        <v>18947</v>
      </c>
      <c r="F2270" s="112">
        <v>29840</v>
      </c>
      <c r="G2270" s="5"/>
    </row>
    <row r="2271" spans="1:7" ht="14.1" customHeight="1" x14ac:dyDescent="0.25">
      <c r="A2271" s="117">
        <v>41121706</v>
      </c>
      <c r="B2271" s="86" t="s">
        <v>1393</v>
      </c>
      <c r="C2271" s="119" t="s">
        <v>5199</v>
      </c>
      <c r="D2271" s="103" t="s">
        <v>18915</v>
      </c>
      <c r="E2271" s="103" t="s">
        <v>18947</v>
      </c>
      <c r="F2271" s="112">
        <v>29840</v>
      </c>
      <c r="G2271" s="5"/>
    </row>
    <row r="2272" spans="1:7" ht="14.1" customHeight="1" x14ac:dyDescent="0.25">
      <c r="A2272" s="117">
        <v>41121706</v>
      </c>
      <c r="B2272" s="86" t="s">
        <v>1393</v>
      </c>
      <c r="C2272" s="119" t="s">
        <v>4293</v>
      </c>
      <c r="D2272" s="103" t="s">
        <v>18948</v>
      </c>
      <c r="E2272" s="103" t="s">
        <v>18947</v>
      </c>
      <c r="F2272" s="112">
        <v>14920</v>
      </c>
      <c r="G2272" s="5"/>
    </row>
    <row r="2273" spans="1:7" ht="14.1" customHeight="1" x14ac:dyDescent="0.25">
      <c r="A2273" s="117">
        <v>41121706</v>
      </c>
      <c r="B2273" s="86" t="s">
        <v>1393</v>
      </c>
      <c r="C2273" s="119" t="s">
        <v>4293</v>
      </c>
      <c r="D2273" s="103" t="s">
        <v>18936</v>
      </c>
      <c r="E2273" s="103" t="s">
        <v>18947</v>
      </c>
      <c r="F2273" s="112">
        <v>2984</v>
      </c>
      <c r="G2273" s="5"/>
    </row>
    <row r="2274" spans="1:7" ht="14.1" customHeight="1" x14ac:dyDescent="0.25">
      <c r="A2274" s="93">
        <v>41105108</v>
      </c>
      <c r="B2274" s="86" t="s">
        <v>1284</v>
      </c>
      <c r="C2274" s="87" t="s">
        <v>1449</v>
      </c>
      <c r="D2274" s="87">
        <v>200</v>
      </c>
      <c r="E2274" s="87">
        <v>10.5</v>
      </c>
      <c r="F2274" s="103">
        <f t="shared" ref="F2274" si="569">+D2274*E2274</f>
        <v>2100</v>
      </c>
      <c r="G2274" s="5"/>
    </row>
    <row r="2275" spans="1:7" ht="14.1" customHeight="1" x14ac:dyDescent="0.2">
      <c r="A2275" s="5"/>
      <c r="B2275" s="5"/>
      <c r="C2275" s="5"/>
      <c r="D2275" s="5"/>
      <c r="E2275" s="84" t="s">
        <v>12550</v>
      </c>
      <c r="F2275" s="97">
        <f>SUM(Table31258[MONTO TOTAL ESTIMADO])</f>
        <v>3977123.0274999999</v>
      </c>
      <c r="G2275" s="5"/>
    </row>
    <row r="2277" spans="1:7" ht="14.1" customHeight="1" thickBot="1" x14ac:dyDescent="0.3"/>
    <row r="2278" spans="1:7" ht="23.25" thickBot="1" x14ac:dyDescent="0.25">
      <c r="A2278" s="58" t="s">
        <v>16381</v>
      </c>
      <c r="B2278" s="58" t="s">
        <v>161</v>
      </c>
      <c r="C2278" s="58" t="s">
        <v>11724</v>
      </c>
      <c r="D2278" s="58" t="s">
        <v>14377</v>
      </c>
      <c r="E2278" s="58" t="s">
        <v>10962</v>
      </c>
      <c r="F2278" s="58" t="s">
        <v>11095</v>
      </c>
      <c r="G2278" s="5"/>
    </row>
    <row r="2279" spans="1:7" ht="14.1" customHeight="1" thickBot="1" x14ac:dyDescent="0.25">
      <c r="A2279" s="60" t="s">
        <v>18848</v>
      </c>
      <c r="B2279" s="60" t="s">
        <v>18849</v>
      </c>
      <c r="C2279" s="60" t="s">
        <v>17796</v>
      </c>
      <c r="D2279" s="60" t="s">
        <v>17481</v>
      </c>
      <c r="E2279" s="60" t="s">
        <v>18862</v>
      </c>
      <c r="F2279" s="60"/>
      <c r="G2279" s="5"/>
    </row>
    <row r="2280" spans="1:7" ht="14.1" customHeight="1" thickBot="1" x14ac:dyDescent="0.25">
      <c r="A2280" s="142" t="s">
        <v>14827</v>
      </c>
      <c r="B2280" s="61" t="s">
        <v>8529</v>
      </c>
      <c r="C2280" s="70">
        <v>45931</v>
      </c>
      <c r="D2280" s="142" t="s">
        <v>9386</v>
      </c>
      <c r="E2280" s="61" t="s">
        <v>13093</v>
      </c>
      <c r="F2280" s="60"/>
      <c r="G2280" s="5"/>
    </row>
    <row r="2281" spans="1:7" ht="14.1" customHeight="1" thickBot="1" x14ac:dyDescent="0.25">
      <c r="A2281" s="143"/>
      <c r="B2281" s="61" t="s">
        <v>1787</v>
      </c>
      <c r="C2281" s="59">
        <f>IF(C2280="","",IF(AND(MONTH(C2280)&gt;=1,MONTH(C2280)&lt;=3),1,IF(AND(MONTH(C2280)&gt;=4,MONTH(C2280)&lt;=6),2,IF(AND(MONTH(C2280)&gt;=7,MONTH(C2280)&lt;=9),3,4))))</f>
        <v>4</v>
      </c>
      <c r="D2281" s="143"/>
      <c r="E2281" s="61" t="s">
        <v>2418</v>
      </c>
      <c r="F2281" s="60"/>
      <c r="G2281" s="5"/>
    </row>
    <row r="2282" spans="1:7" ht="14.1" customHeight="1" thickBot="1" x14ac:dyDescent="0.25">
      <c r="A2282" s="143"/>
      <c r="B2282" s="61" t="s">
        <v>12942</v>
      </c>
      <c r="C2282" s="70">
        <v>45938</v>
      </c>
      <c r="D2282" s="143"/>
      <c r="E2282" s="61" t="s">
        <v>3075</v>
      </c>
      <c r="F2282" s="60"/>
      <c r="G2282" s="5"/>
    </row>
    <row r="2283" spans="1:7" ht="14.1" customHeight="1" thickBot="1" x14ac:dyDescent="0.25">
      <c r="A2283" s="143"/>
      <c r="B2283" s="61" t="s">
        <v>1787</v>
      </c>
      <c r="C2283" s="59">
        <f>IF(C2282="","",IF(AND(MONTH(C2282)&gt;=1,MONTH(C2282)&lt;=3),1,IF(AND(MONTH(C2282)&gt;=4,MONTH(C2282)&lt;=6),2,IF(AND(MONTH(C2282)&gt;=7,MONTH(C2282)&lt;=9),3,4))))</f>
        <v>4</v>
      </c>
      <c r="D2283" s="143"/>
      <c r="E2283" s="61" t="s">
        <v>13192</v>
      </c>
      <c r="F2283" s="60"/>
      <c r="G2283" s="5"/>
    </row>
    <row r="2284" spans="1:7" ht="14.1" customHeight="1" thickBot="1" x14ac:dyDescent="0.25">
      <c r="A2284" s="5"/>
      <c r="B2284" s="5"/>
      <c r="C2284" s="5"/>
      <c r="D2284" s="5"/>
      <c r="E2284" s="5"/>
      <c r="F2284" s="5"/>
      <c r="G2284" s="5"/>
    </row>
    <row r="2285" spans="1:7" ht="14.1" customHeight="1" x14ac:dyDescent="0.2">
      <c r="A2285" s="77" t="s">
        <v>15734</v>
      </c>
      <c r="B2285" s="77" t="s">
        <v>16145</v>
      </c>
      <c r="C2285" s="77" t="s">
        <v>15640</v>
      </c>
      <c r="D2285" s="77" t="s">
        <v>15250</v>
      </c>
      <c r="E2285" s="77" t="s">
        <v>6933</v>
      </c>
      <c r="F2285" s="77" t="s">
        <v>15279</v>
      </c>
      <c r="G2285" s="5"/>
    </row>
    <row r="2286" spans="1:7" ht="14.1" customHeight="1" x14ac:dyDescent="0.25">
      <c r="A2286" s="93">
        <v>15121501</v>
      </c>
      <c r="B2286" s="86" t="s">
        <v>9044</v>
      </c>
      <c r="C2286" s="87" t="s">
        <v>1449</v>
      </c>
      <c r="D2286" s="87">
        <v>10</v>
      </c>
      <c r="E2286" s="87">
        <v>236.25</v>
      </c>
      <c r="F2286" s="87">
        <v>2362.5</v>
      </c>
      <c r="G2286" s="5"/>
    </row>
    <row r="2287" spans="1:7" ht="14.1" customHeight="1" x14ac:dyDescent="0.25">
      <c r="A2287" s="94">
        <v>40161504</v>
      </c>
      <c r="B2287" s="86" t="s">
        <v>4170</v>
      </c>
      <c r="C2287" s="87" t="s">
        <v>1449</v>
      </c>
      <c r="D2287" s="87">
        <v>5</v>
      </c>
      <c r="E2287" s="87">
        <v>1424.85</v>
      </c>
      <c r="F2287" s="87">
        <v>7124.25</v>
      </c>
      <c r="G2287" s="5"/>
    </row>
    <row r="2288" spans="1:7" ht="14.1" customHeight="1" x14ac:dyDescent="0.25">
      <c r="A2288" s="94">
        <v>40161505</v>
      </c>
      <c r="B2288" s="86" t="s">
        <v>16921</v>
      </c>
      <c r="C2288" s="87" t="s">
        <v>1449</v>
      </c>
      <c r="D2288" s="87">
        <v>2</v>
      </c>
      <c r="E2288" s="87">
        <v>8363.2710000000006</v>
      </c>
      <c r="F2288" s="87">
        <v>16726.542000000001</v>
      </c>
      <c r="G2288" s="5"/>
    </row>
    <row r="2289" spans="1:7" ht="14.1" customHeight="1" x14ac:dyDescent="0.25">
      <c r="A2289" s="94">
        <v>40161513</v>
      </c>
      <c r="B2289" s="86" t="s">
        <v>6091</v>
      </c>
      <c r="C2289" s="87" t="s">
        <v>1449</v>
      </c>
      <c r="D2289" s="87">
        <v>2</v>
      </c>
      <c r="E2289" s="87">
        <v>929.25</v>
      </c>
      <c r="F2289" s="87">
        <v>1858.5</v>
      </c>
      <c r="G2289" s="5"/>
    </row>
    <row r="2290" spans="1:7" ht="14.1" customHeight="1" x14ac:dyDescent="0.25">
      <c r="A2290" s="94">
        <v>47131820</v>
      </c>
      <c r="B2290" s="86" t="s">
        <v>6481</v>
      </c>
      <c r="C2290" s="87" t="s">
        <v>1449</v>
      </c>
      <c r="D2290" s="87">
        <v>2</v>
      </c>
      <c r="E2290" s="87">
        <v>651</v>
      </c>
      <c r="F2290" s="87">
        <v>1302</v>
      </c>
    </row>
    <row r="2291" spans="1:7" ht="14.1" customHeight="1" x14ac:dyDescent="0.25">
      <c r="A2291" s="94">
        <v>15121520</v>
      </c>
      <c r="B2291" s="86" t="s">
        <v>195</v>
      </c>
      <c r="C2291" s="87" t="s">
        <v>1449</v>
      </c>
      <c r="D2291" s="87">
        <v>2</v>
      </c>
      <c r="E2291" s="87">
        <v>1165.5</v>
      </c>
      <c r="F2291" s="87">
        <v>2331</v>
      </c>
    </row>
    <row r="2292" spans="1:7" ht="16.5" x14ac:dyDescent="0.25">
      <c r="A2292" s="94">
        <v>25174004</v>
      </c>
      <c r="B2292" s="86" t="s">
        <v>7554</v>
      </c>
      <c r="C2292" s="87" t="s">
        <v>1449</v>
      </c>
      <c r="D2292" s="87">
        <v>8</v>
      </c>
      <c r="E2292" s="87">
        <v>115.5</v>
      </c>
      <c r="F2292" s="87">
        <v>924</v>
      </c>
      <c r="G2292" s="5"/>
    </row>
    <row r="2293" spans="1:7" ht="14.1" customHeight="1" x14ac:dyDescent="0.2">
      <c r="A2293" s="5"/>
      <c r="B2293" s="5"/>
      <c r="C2293" s="5"/>
      <c r="D2293" s="5"/>
      <c r="E2293" s="84" t="s">
        <v>12550</v>
      </c>
      <c r="F2293" s="97">
        <f>SUM(Table31359[MONTO TOTAL ESTIMADO])</f>
        <v>32628.792000000001</v>
      </c>
      <c r="G2293" s="5"/>
    </row>
    <row r="2294" spans="1:7" ht="14.1" customHeight="1" x14ac:dyDescent="0.2">
      <c r="G2294" s="5"/>
    </row>
    <row r="2295" spans="1:7" ht="14.1" customHeight="1" thickBot="1" x14ac:dyDescent="0.25">
      <c r="G2295" s="5"/>
    </row>
    <row r="2296" spans="1:7" ht="14.1" customHeight="1" thickBot="1" x14ac:dyDescent="0.25">
      <c r="A2296" s="58" t="s">
        <v>16381</v>
      </c>
      <c r="B2296" s="58" t="s">
        <v>161</v>
      </c>
      <c r="C2296" s="58" t="s">
        <v>11724</v>
      </c>
      <c r="D2296" s="58" t="s">
        <v>14377</v>
      </c>
      <c r="E2296" s="58" t="s">
        <v>10962</v>
      </c>
      <c r="F2296" s="58" t="s">
        <v>11095</v>
      </c>
      <c r="G2296" s="5"/>
    </row>
    <row r="2297" spans="1:7" ht="14.1" customHeight="1" thickBot="1" x14ac:dyDescent="0.25">
      <c r="A2297" s="60" t="s">
        <v>18850</v>
      </c>
      <c r="B2297" s="60" t="s">
        <v>18851</v>
      </c>
      <c r="C2297" s="60" t="s">
        <v>17796</v>
      </c>
      <c r="D2297" s="60" t="s">
        <v>17481</v>
      </c>
      <c r="E2297" s="60" t="s">
        <v>18862</v>
      </c>
      <c r="F2297" s="60"/>
      <c r="G2297" s="5"/>
    </row>
    <row r="2298" spans="1:7" ht="14.1" customHeight="1" thickBot="1" x14ac:dyDescent="0.25">
      <c r="A2298" s="142" t="s">
        <v>14827</v>
      </c>
      <c r="B2298" s="61" t="s">
        <v>8529</v>
      </c>
      <c r="C2298" s="70">
        <v>45931</v>
      </c>
      <c r="D2298" s="142" t="s">
        <v>9386</v>
      </c>
      <c r="E2298" s="61" t="s">
        <v>13093</v>
      </c>
      <c r="F2298" s="60"/>
      <c r="G2298" s="5"/>
    </row>
    <row r="2299" spans="1:7" ht="14.1" customHeight="1" thickBot="1" x14ac:dyDescent="0.25">
      <c r="A2299" s="143"/>
      <c r="B2299" s="61" t="s">
        <v>1787</v>
      </c>
      <c r="C2299" s="59">
        <f>IF(C2298="","",IF(AND(MONTH(C2298)&gt;=1,MONTH(C2298)&lt;=3),1,IF(AND(MONTH(C2298)&gt;=4,MONTH(C2298)&lt;=6),2,IF(AND(MONTH(C2298)&gt;=7,MONTH(C2298)&lt;=9),3,4))))</f>
        <v>4</v>
      </c>
      <c r="D2299" s="143"/>
      <c r="E2299" s="61" t="s">
        <v>2418</v>
      </c>
      <c r="F2299" s="60"/>
      <c r="G2299" s="5"/>
    </row>
    <row r="2300" spans="1:7" ht="14.1" customHeight="1" thickBot="1" x14ac:dyDescent="0.25">
      <c r="A2300" s="143"/>
      <c r="B2300" s="61" t="s">
        <v>12942</v>
      </c>
      <c r="C2300" s="70">
        <v>45938</v>
      </c>
      <c r="D2300" s="143"/>
      <c r="E2300" s="61" t="s">
        <v>3075</v>
      </c>
      <c r="F2300" s="60"/>
      <c r="G2300" s="5"/>
    </row>
    <row r="2301" spans="1:7" ht="14.1" customHeight="1" thickBot="1" x14ac:dyDescent="0.25">
      <c r="A2301" s="143"/>
      <c r="B2301" s="61" t="s">
        <v>1787</v>
      </c>
      <c r="C2301" s="59">
        <f>IF(C2300="","",IF(AND(MONTH(C2300)&gt;=1,MONTH(C2300)&lt;=3),1,IF(AND(MONTH(C2300)&gt;=4,MONTH(C2300)&lt;=6),2,IF(AND(MONTH(C2300)&gt;=7,MONTH(C2300)&lt;=9),3,4))))</f>
        <v>4</v>
      </c>
      <c r="D2301" s="143"/>
      <c r="E2301" s="61" t="s">
        <v>13192</v>
      </c>
      <c r="F2301" s="60"/>
      <c r="G2301" s="5"/>
    </row>
    <row r="2302" spans="1:7" ht="14.1" customHeight="1" thickBot="1" x14ac:dyDescent="0.25">
      <c r="A2302" s="5"/>
      <c r="B2302" s="5"/>
      <c r="C2302" s="5"/>
      <c r="D2302" s="5"/>
      <c r="E2302" s="5"/>
      <c r="F2302" s="5"/>
      <c r="G2302" s="5"/>
    </row>
    <row r="2303" spans="1:7" ht="14.1" customHeight="1" x14ac:dyDescent="0.2">
      <c r="A2303" s="77" t="s">
        <v>15734</v>
      </c>
      <c r="B2303" s="77" t="s">
        <v>16145</v>
      </c>
      <c r="C2303" s="77" t="s">
        <v>15640</v>
      </c>
      <c r="D2303" s="77" t="s">
        <v>15250</v>
      </c>
      <c r="E2303" s="77" t="s">
        <v>6933</v>
      </c>
      <c r="F2303" s="77" t="s">
        <v>15279</v>
      </c>
      <c r="G2303" s="5"/>
    </row>
    <row r="2304" spans="1:7" ht="14.1" customHeight="1" x14ac:dyDescent="0.3">
      <c r="A2304" s="128">
        <v>15101505</v>
      </c>
      <c r="B2304" s="139" t="str">
        <f t="shared" ref="B2304" ca="1" si="570">IFERROR(INDEX(UNSPSCDes,MATCH(INDIRECT(ADDRESS(ROW(),COLUMN()-1,4)),UNSPSCCode,0)),"")</f>
        <v>Combustible diesel</v>
      </c>
      <c r="C2304" s="129" t="s">
        <v>9560</v>
      </c>
      <c r="D2304" s="129">
        <v>1800</v>
      </c>
      <c r="E2304" s="129">
        <v>204.75</v>
      </c>
      <c r="F2304" s="129">
        <f t="shared" ref="F2304" si="571">+D2304*E2304</f>
        <v>368550</v>
      </c>
      <c r="G2304" s="5"/>
    </row>
    <row r="2305" spans="1:7" ht="14.1" customHeight="1" x14ac:dyDescent="0.25">
      <c r="A2305" s="93">
        <v>15111510</v>
      </c>
      <c r="B2305" s="86" t="s">
        <v>164</v>
      </c>
      <c r="C2305" s="87" t="s">
        <v>9560</v>
      </c>
      <c r="D2305" s="87">
        <v>10</v>
      </c>
      <c r="E2305" s="87">
        <v>126</v>
      </c>
      <c r="F2305" s="87">
        <v>1260</v>
      </c>
    </row>
    <row r="2306" spans="1:7" ht="14.1" customHeight="1" x14ac:dyDescent="0.25">
      <c r="A2306" s="93">
        <v>15101506</v>
      </c>
      <c r="B2306" s="86" t="s">
        <v>3862</v>
      </c>
      <c r="C2306" s="87" t="s">
        <v>9560</v>
      </c>
      <c r="D2306" s="87">
        <v>4781</v>
      </c>
      <c r="E2306" s="87">
        <v>250</v>
      </c>
      <c r="F2306" s="104">
        <v>1195250</v>
      </c>
    </row>
    <row r="2307" spans="1:7" ht="14.1" customHeight="1" x14ac:dyDescent="0.2">
      <c r="A2307" s="5"/>
      <c r="B2307" s="5"/>
      <c r="C2307" s="5"/>
      <c r="D2307" s="5"/>
      <c r="E2307" s="84" t="s">
        <v>12550</v>
      </c>
      <c r="F2307" s="97">
        <f>SUM(Table31460[MONTO TOTAL ESTIMADO])</f>
        <v>1565060</v>
      </c>
      <c r="G2307" s="5"/>
    </row>
    <row r="2308" spans="1:7" ht="14.1" customHeight="1" x14ac:dyDescent="0.2">
      <c r="G2308" s="5"/>
    </row>
    <row r="2309" spans="1:7" ht="14.1" customHeight="1" thickBot="1" x14ac:dyDescent="0.25">
      <c r="G2309" s="5"/>
    </row>
    <row r="2310" spans="1:7" ht="14.1" customHeight="1" thickBot="1" x14ac:dyDescent="0.25">
      <c r="A2310" s="58" t="s">
        <v>16381</v>
      </c>
      <c r="B2310" s="58" t="s">
        <v>161</v>
      </c>
      <c r="C2310" s="58" t="s">
        <v>11724</v>
      </c>
      <c r="D2310" s="58" t="s">
        <v>14377</v>
      </c>
      <c r="E2310" s="58" t="s">
        <v>10962</v>
      </c>
      <c r="F2310" s="58" t="s">
        <v>11095</v>
      </c>
      <c r="G2310" s="5"/>
    </row>
    <row r="2311" spans="1:7" ht="14.1" customHeight="1" thickBot="1" x14ac:dyDescent="0.25">
      <c r="A2311" s="60" t="s">
        <v>18852</v>
      </c>
      <c r="B2311" s="60" t="s">
        <v>18853</v>
      </c>
      <c r="C2311" s="60" t="s">
        <v>6799</v>
      </c>
      <c r="D2311" s="60" t="s">
        <v>17481</v>
      </c>
      <c r="E2311" s="60" t="s">
        <v>18862</v>
      </c>
      <c r="F2311" s="60"/>
      <c r="G2311" s="5"/>
    </row>
    <row r="2312" spans="1:7" ht="14.1" customHeight="1" thickBot="1" x14ac:dyDescent="0.25">
      <c r="A2312" s="142" t="s">
        <v>14827</v>
      </c>
      <c r="B2312" s="61" t="s">
        <v>8529</v>
      </c>
      <c r="C2312" s="70">
        <v>45931</v>
      </c>
      <c r="D2312" s="142" t="s">
        <v>9386</v>
      </c>
      <c r="E2312" s="61" t="s">
        <v>13093</v>
      </c>
      <c r="F2312" s="60"/>
      <c r="G2312" s="5"/>
    </row>
    <row r="2313" spans="1:7" ht="14.1" customHeight="1" thickBot="1" x14ac:dyDescent="0.25">
      <c r="A2313" s="143"/>
      <c r="B2313" s="61" t="s">
        <v>1787</v>
      </c>
      <c r="C2313" s="59">
        <f>IF(C2312="","",IF(AND(MONTH(C2312)&gt;=1,MONTH(C2312)&lt;=3),1,IF(AND(MONTH(C2312)&gt;=4,MONTH(C2312)&lt;=6),2,IF(AND(MONTH(C2312)&gt;=7,MONTH(C2312)&lt;=9),3,4))))</f>
        <v>4</v>
      </c>
      <c r="D2313" s="143"/>
      <c r="E2313" s="61" t="s">
        <v>2418</v>
      </c>
      <c r="F2313" s="60"/>
      <c r="G2313" s="5"/>
    </row>
    <row r="2314" spans="1:7" ht="14.1" customHeight="1" thickBot="1" x14ac:dyDescent="0.25">
      <c r="A2314" s="143"/>
      <c r="B2314" s="61" t="s">
        <v>12942</v>
      </c>
      <c r="C2314" s="70">
        <v>45938</v>
      </c>
      <c r="D2314" s="143"/>
      <c r="E2314" s="61" t="s">
        <v>3075</v>
      </c>
      <c r="F2314" s="60"/>
      <c r="G2314" s="5"/>
    </row>
    <row r="2315" spans="1:7" ht="14.1" customHeight="1" thickBot="1" x14ac:dyDescent="0.25">
      <c r="A2315" s="143"/>
      <c r="B2315" s="61" t="s">
        <v>1787</v>
      </c>
      <c r="C2315" s="59">
        <f>IF(C2314="","",IF(AND(MONTH(C2314)&gt;=1,MONTH(C2314)&lt;=3),1,IF(AND(MONTH(C2314)&gt;=4,MONTH(C2314)&lt;=6),2,IF(AND(MONTH(C2314)&gt;=7,MONTH(C2314)&lt;=9),3,4))))</f>
        <v>4</v>
      </c>
      <c r="D2315" s="143"/>
      <c r="E2315" s="61" t="s">
        <v>13192</v>
      </c>
      <c r="F2315" s="60"/>
      <c r="G2315" s="5"/>
    </row>
    <row r="2316" spans="1:7" ht="14.1" customHeight="1" thickBot="1" x14ac:dyDescent="0.25">
      <c r="A2316" s="5"/>
      <c r="B2316" s="5"/>
      <c r="C2316" s="5"/>
      <c r="D2316" s="5"/>
      <c r="E2316" s="5"/>
      <c r="F2316" s="5"/>
      <c r="G2316" s="5"/>
    </row>
    <row r="2317" spans="1:7" ht="14.1" customHeight="1" x14ac:dyDescent="0.2">
      <c r="A2317" s="77" t="s">
        <v>15734</v>
      </c>
      <c r="B2317" s="77" t="s">
        <v>16145</v>
      </c>
      <c r="C2317" s="77" t="s">
        <v>15640</v>
      </c>
      <c r="D2317" s="77" t="s">
        <v>15250</v>
      </c>
      <c r="E2317" s="77" t="s">
        <v>6933</v>
      </c>
      <c r="F2317" s="77" t="s">
        <v>15279</v>
      </c>
      <c r="G2317" s="5"/>
    </row>
    <row r="2318" spans="1:7" ht="14.1" customHeight="1" x14ac:dyDescent="0.25">
      <c r="A2318" s="93">
        <v>81141804</v>
      </c>
      <c r="B2318" s="86" t="str">
        <f t="shared" ref="B2318:B2319" ca="1" si="572">IFERROR(INDEX(UNSPSCDes,MATCH(INDIRECT(ADDRESS(ROW(),COLUMN()-1,4)),UNSPSCCode,0)),"")</f>
        <v>Servicio de inspección de equipos</v>
      </c>
      <c r="C2318" s="87" t="s">
        <v>1449</v>
      </c>
      <c r="D2318" s="87">
        <v>2</v>
      </c>
      <c r="E2318" s="87">
        <v>29363.25</v>
      </c>
      <c r="F2318" s="87">
        <f t="shared" ref="F2318:F2319" si="573">+D2318*E2318</f>
        <v>58726.5</v>
      </c>
      <c r="G2318" s="5"/>
    </row>
    <row r="2319" spans="1:7" ht="14.1" customHeight="1" x14ac:dyDescent="0.25">
      <c r="A2319" s="93">
        <v>81141804</v>
      </c>
      <c r="B2319" s="86" t="str">
        <f t="shared" ca="1" si="572"/>
        <v>Servicio de inspección de equipos</v>
      </c>
      <c r="C2319" s="87" t="s">
        <v>1449</v>
      </c>
      <c r="D2319" s="87">
        <v>1</v>
      </c>
      <c r="E2319" s="87">
        <v>96889.8</v>
      </c>
      <c r="F2319" s="87">
        <f t="shared" si="573"/>
        <v>96889.8</v>
      </c>
      <c r="G2319" s="5"/>
    </row>
    <row r="2320" spans="1:7" ht="14.1" customHeight="1" x14ac:dyDescent="0.2">
      <c r="A2320" s="5"/>
      <c r="B2320" s="5"/>
      <c r="C2320" s="5"/>
      <c r="D2320" s="5"/>
      <c r="E2320" s="84" t="s">
        <v>12550</v>
      </c>
      <c r="F2320" s="97">
        <f>SUM(Table31561[MONTO TOTAL ESTIMADO])</f>
        <v>155616.29999999999</v>
      </c>
      <c r="G2320" s="5"/>
    </row>
    <row r="2322" spans="1:7" ht="14.1" customHeight="1" thickBot="1" x14ac:dyDescent="0.3"/>
    <row r="2323" spans="1:7" ht="23.25" thickBot="1" x14ac:dyDescent="0.25">
      <c r="A2323" s="58" t="s">
        <v>16381</v>
      </c>
      <c r="B2323" s="58" t="s">
        <v>161</v>
      </c>
      <c r="C2323" s="58" t="s">
        <v>11724</v>
      </c>
      <c r="D2323" s="58" t="s">
        <v>14377</v>
      </c>
      <c r="E2323" s="58" t="s">
        <v>10962</v>
      </c>
      <c r="F2323" s="58" t="s">
        <v>11095</v>
      </c>
      <c r="G2323" s="5"/>
    </row>
    <row r="2324" spans="1:7" ht="14.1" customHeight="1" thickBot="1" x14ac:dyDescent="0.25">
      <c r="A2324" s="60" t="s">
        <v>6799</v>
      </c>
      <c r="B2324" s="60" t="s">
        <v>18854</v>
      </c>
      <c r="C2324" s="60" t="s">
        <v>6799</v>
      </c>
      <c r="D2324" s="60" t="s">
        <v>17481</v>
      </c>
      <c r="E2324" s="60" t="s">
        <v>18862</v>
      </c>
      <c r="F2324" s="60"/>
      <c r="G2324" s="5"/>
    </row>
    <row r="2325" spans="1:7" ht="14.1" customHeight="1" thickBot="1" x14ac:dyDescent="0.25">
      <c r="A2325" s="142" t="s">
        <v>14827</v>
      </c>
      <c r="B2325" s="61" t="s">
        <v>8529</v>
      </c>
      <c r="C2325" s="70">
        <v>45931</v>
      </c>
      <c r="D2325" s="142" t="s">
        <v>9386</v>
      </c>
      <c r="E2325" s="61" t="s">
        <v>13093</v>
      </c>
      <c r="F2325" s="60"/>
      <c r="G2325" s="5"/>
    </row>
    <row r="2326" spans="1:7" ht="14.1" customHeight="1" thickBot="1" x14ac:dyDescent="0.25">
      <c r="A2326" s="143"/>
      <c r="B2326" s="61" t="s">
        <v>1787</v>
      </c>
      <c r="C2326" s="59">
        <f>IF(C2325="","",IF(AND(MONTH(C2325)&gt;=1,MONTH(C2325)&lt;=3),1,IF(AND(MONTH(C2325)&gt;=4,MONTH(C2325)&lt;=6),2,IF(AND(MONTH(C2325)&gt;=7,MONTH(C2325)&lt;=9),3,4))))</f>
        <v>4</v>
      </c>
      <c r="D2326" s="143"/>
      <c r="E2326" s="61" t="s">
        <v>2418</v>
      </c>
      <c r="F2326" s="60"/>
      <c r="G2326" s="5"/>
    </row>
    <row r="2327" spans="1:7" ht="14.1" customHeight="1" thickBot="1" x14ac:dyDescent="0.25">
      <c r="A2327" s="143"/>
      <c r="B2327" s="61" t="s">
        <v>12942</v>
      </c>
      <c r="C2327" s="70">
        <v>45938</v>
      </c>
      <c r="D2327" s="143"/>
      <c r="E2327" s="61" t="s">
        <v>3075</v>
      </c>
      <c r="F2327" s="60"/>
      <c r="G2327" s="5"/>
    </row>
    <row r="2328" spans="1:7" ht="14.1" customHeight="1" thickBot="1" x14ac:dyDescent="0.25">
      <c r="A2328" s="143"/>
      <c r="B2328" s="61" t="s">
        <v>1787</v>
      </c>
      <c r="C2328" s="59">
        <f>IF(C2327="","",IF(AND(MONTH(C2327)&gt;=1,MONTH(C2327)&lt;=3),1,IF(AND(MONTH(C2327)&gt;=4,MONTH(C2327)&lt;=6),2,IF(AND(MONTH(C2327)&gt;=7,MONTH(C2327)&lt;=9),3,4))))</f>
        <v>4</v>
      </c>
      <c r="D2328" s="143"/>
      <c r="E2328" s="61" t="s">
        <v>13192</v>
      </c>
      <c r="F2328" s="60"/>
      <c r="G2328" s="5"/>
    </row>
    <row r="2329" spans="1:7" ht="14.1" customHeight="1" thickBot="1" x14ac:dyDescent="0.25">
      <c r="A2329" s="5"/>
      <c r="B2329" s="5"/>
      <c r="C2329" s="5"/>
      <c r="D2329" s="5"/>
      <c r="E2329" s="5"/>
      <c r="F2329" s="5"/>
      <c r="G2329" s="5"/>
    </row>
    <row r="2330" spans="1:7" ht="14.1" customHeight="1" x14ac:dyDescent="0.2">
      <c r="A2330" s="77" t="s">
        <v>15734</v>
      </c>
      <c r="B2330" s="77" t="s">
        <v>16145</v>
      </c>
      <c r="C2330" s="77" t="s">
        <v>15640</v>
      </c>
      <c r="D2330" s="77" t="s">
        <v>15250</v>
      </c>
      <c r="E2330" s="77" t="s">
        <v>6933</v>
      </c>
      <c r="F2330" s="77" t="s">
        <v>15279</v>
      </c>
      <c r="G2330" s="5"/>
    </row>
    <row r="2331" spans="1:7" ht="14.1" customHeight="1" x14ac:dyDescent="0.25">
      <c r="A2331" s="93">
        <v>83101501</v>
      </c>
      <c r="B2331" s="86" t="s">
        <v>15068</v>
      </c>
      <c r="C2331" s="87" t="s">
        <v>1449</v>
      </c>
      <c r="D2331" s="87">
        <v>3</v>
      </c>
      <c r="E2331" s="87">
        <v>3150</v>
      </c>
      <c r="F2331" s="87">
        <v>9450</v>
      </c>
      <c r="G2331" s="5"/>
    </row>
    <row r="2332" spans="1:7" ht="14.1" customHeight="1" x14ac:dyDescent="0.25">
      <c r="A2332" s="93">
        <v>76121901</v>
      </c>
      <c r="B2332" s="86" t="s">
        <v>2631</v>
      </c>
      <c r="C2332" s="87" t="s">
        <v>1449</v>
      </c>
      <c r="D2332" s="87">
        <v>3</v>
      </c>
      <c r="E2332" s="87">
        <v>24675</v>
      </c>
      <c r="F2332" s="87">
        <v>74025</v>
      </c>
      <c r="G2332" s="5"/>
    </row>
    <row r="2333" spans="1:7" ht="14.1" customHeight="1" x14ac:dyDescent="0.25">
      <c r="A2333" s="93">
        <v>84131607</v>
      </c>
      <c r="B2333" s="86" t="s">
        <v>8303</v>
      </c>
      <c r="C2333" s="87" t="s">
        <v>1449</v>
      </c>
      <c r="D2333" s="87">
        <v>3</v>
      </c>
      <c r="E2333" s="87">
        <v>10500</v>
      </c>
      <c r="F2333" s="87">
        <v>31500</v>
      </c>
    </row>
    <row r="2334" spans="1:7" ht="14.1" customHeight="1" x14ac:dyDescent="0.25">
      <c r="A2334" s="93">
        <v>81111809</v>
      </c>
      <c r="B2334" s="86" t="s">
        <v>15790</v>
      </c>
      <c r="C2334" s="87" t="s">
        <v>1449</v>
      </c>
      <c r="D2334" s="87">
        <v>3</v>
      </c>
      <c r="E2334" s="87">
        <v>21000</v>
      </c>
      <c r="F2334" s="87">
        <v>63000</v>
      </c>
    </row>
    <row r="2335" spans="1:7" ht="14.1" customHeight="1" x14ac:dyDescent="0.25">
      <c r="A2335" s="93">
        <v>83111501</v>
      </c>
      <c r="B2335" s="86" t="s">
        <v>4227</v>
      </c>
      <c r="C2335" s="87" t="s">
        <v>1449</v>
      </c>
      <c r="D2335" s="87">
        <v>3</v>
      </c>
      <c r="E2335" s="87">
        <v>84000</v>
      </c>
      <c r="F2335" s="87">
        <v>252000</v>
      </c>
    </row>
    <row r="2336" spans="1:7" ht="14.1" customHeight="1" x14ac:dyDescent="0.25">
      <c r="A2336" s="93">
        <v>72101506</v>
      </c>
      <c r="B2336" s="86" t="s">
        <v>11105</v>
      </c>
      <c r="C2336" s="87" t="s">
        <v>1449</v>
      </c>
      <c r="D2336" s="87">
        <v>2</v>
      </c>
      <c r="E2336" s="87">
        <v>5985</v>
      </c>
      <c r="F2336" s="87">
        <v>11970</v>
      </c>
    </row>
    <row r="2337" spans="1:6" ht="14.1" customHeight="1" x14ac:dyDescent="0.25">
      <c r="A2337" s="93">
        <v>83111603</v>
      </c>
      <c r="B2337" s="86" t="s">
        <v>2373</v>
      </c>
      <c r="C2337" s="87" t="s">
        <v>1449</v>
      </c>
      <c r="D2337" s="87">
        <v>3</v>
      </c>
      <c r="E2337" s="87">
        <v>26250</v>
      </c>
      <c r="F2337" s="87">
        <v>78750</v>
      </c>
    </row>
    <row r="2338" spans="1:6" ht="14.1" customHeight="1" x14ac:dyDescent="0.2">
      <c r="A2338" s="5"/>
      <c r="B2338" s="5"/>
      <c r="C2338" s="5"/>
      <c r="D2338" s="5"/>
      <c r="E2338" s="84" t="s">
        <v>12550</v>
      </c>
      <c r="F2338" s="97">
        <f>SUM(Table31662[MONTO TOTAL ESTIMADO])</f>
        <v>520695</v>
      </c>
    </row>
    <row r="2340" spans="1:6" ht="14.1" customHeight="1" thickBot="1" x14ac:dyDescent="0.3"/>
    <row r="2341" spans="1:6" ht="14.1" customHeight="1" thickBot="1" x14ac:dyDescent="0.3">
      <c r="A2341" s="58" t="s">
        <v>16381</v>
      </c>
      <c r="B2341" s="58" t="s">
        <v>161</v>
      </c>
      <c r="C2341" s="58" t="s">
        <v>11724</v>
      </c>
      <c r="D2341" s="58" t="s">
        <v>14377</v>
      </c>
      <c r="E2341" s="58" t="s">
        <v>10962</v>
      </c>
      <c r="F2341" s="58" t="s">
        <v>11095</v>
      </c>
    </row>
    <row r="2342" spans="1:6" ht="14.1" customHeight="1" thickBot="1" x14ac:dyDescent="0.3">
      <c r="A2342" s="60" t="s">
        <v>18857</v>
      </c>
      <c r="B2342" s="60" t="s">
        <v>18858</v>
      </c>
      <c r="C2342" s="60" t="s">
        <v>6799</v>
      </c>
      <c r="D2342" s="60" t="s">
        <v>17481</v>
      </c>
      <c r="E2342" s="60" t="s">
        <v>18862</v>
      </c>
      <c r="F2342" s="60"/>
    </row>
    <row r="2343" spans="1:6" ht="14.1" customHeight="1" thickBot="1" x14ac:dyDescent="0.3">
      <c r="A2343" s="142" t="s">
        <v>14827</v>
      </c>
      <c r="B2343" s="61" t="s">
        <v>8529</v>
      </c>
      <c r="C2343" s="70">
        <v>45931</v>
      </c>
      <c r="D2343" s="142" t="s">
        <v>9386</v>
      </c>
      <c r="E2343" s="61" t="s">
        <v>13093</v>
      </c>
      <c r="F2343" s="60"/>
    </row>
    <row r="2344" spans="1:6" ht="14.1" customHeight="1" thickBot="1" x14ac:dyDescent="0.3">
      <c r="A2344" s="143"/>
      <c r="B2344" s="61" t="s">
        <v>1787</v>
      </c>
      <c r="C2344" s="59">
        <f>IF(C2343="","",IF(AND(MONTH(C2343)&gt;=1,MONTH(C2343)&lt;=3),1,IF(AND(MONTH(C2343)&gt;=4,MONTH(C2343)&lt;=6),2,IF(AND(MONTH(C2343)&gt;=7,MONTH(C2343)&lt;=9),3,4))))</f>
        <v>4</v>
      </c>
      <c r="D2344" s="143"/>
      <c r="E2344" s="61" t="s">
        <v>2418</v>
      </c>
      <c r="F2344" s="60"/>
    </row>
    <row r="2345" spans="1:6" ht="14.1" customHeight="1" thickBot="1" x14ac:dyDescent="0.3">
      <c r="A2345" s="143"/>
      <c r="B2345" s="61" t="s">
        <v>12942</v>
      </c>
      <c r="C2345" s="70">
        <v>45938</v>
      </c>
      <c r="D2345" s="143"/>
      <c r="E2345" s="61" t="s">
        <v>3075</v>
      </c>
      <c r="F2345" s="60"/>
    </row>
    <row r="2346" spans="1:6" ht="14.1" customHeight="1" thickBot="1" x14ac:dyDescent="0.3">
      <c r="A2346" s="143"/>
      <c r="B2346" s="61" t="s">
        <v>1787</v>
      </c>
      <c r="C2346" s="59">
        <f>IF(C2345="","",IF(AND(MONTH(C2345)&gt;=1,MONTH(C2345)&lt;=3),1,IF(AND(MONTH(C2345)&gt;=4,MONTH(C2345)&lt;=6),2,IF(AND(MONTH(C2345)&gt;=7,MONTH(C2345)&lt;=9),3,4))))</f>
        <v>4</v>
      </c>
      <c r="D2346" s="143"/>
      <c r="E2346" s="61" t="s">
        <v>13192</v>
      </c>
      <c r="F2346" s="60"/>
    </row>
    <row r="2347" spans="1:6" ht="14.1" customHeight="1" thickBot="1" x14ac:dyDescent="0.25">
      <c r="A2347" s="5"/>
      <c r="B2347" s="5"/>
      <c r="C2347" s="5"/>
      <c r="D2347" s="5"/>
      <c r="E2347" s="5"/>
      <c r="F2347" s="5"/>
    </row>
    <row r="2348" spans="1:6" ht="14.1" customHeight="1" x14ac:dyDescent="0.25">
      <c r="A2348" s="77" t="s">
        <v>15734</v>
      </c>
      <c r="B2348" s="77" t="s">
        <v>16145</v>
      </c>
      <c r="C2348" s="77" t="s">
        <v>15640</v>
      </c>
      <c r="D2348" s="77" t="s">
        <v>15250</v>
      </c>
      <c r="E2348" s="77" t="s">
        <v>6933</v>
      </c>
      <c r="F2348" s="77" t="s">
        <v>15279</v>
      </c>
    </row>
    <row r="2349" spans="1:6" ht="14.1" customHeight="1" x14ac:dyDescent="0.25">
      <c r="A2349" s="93">
        <v>80141902</v>
      </c>
      <c r="B2349" s="86" t="str">
        <f t="shared" ref="B2349" ca="1" si="574">IFERROR(INDEX(UNSPSCDes,MATCH(INDIRECT(ADDRESS(ROW(),COLUMN()-1,4)),UNSPSCCode,0)),"")</f>
        <v>Reuniones y eventos</v>
      </c>
      <c r="C2349" s="87" t="s">
        <v>1449</v>
      </c>
      <c r="D2349" s="87">
        <v>1</v>
      </c>
      <c r="E2349" s="87">
        <v>787500</v>
      </c>
      <c r="F2349" s="87">
        <f t="shared" ref="F2349" si="575">+D2349*E2349</f>
        <v>787500</v>
      </c>
    </row>
    <row r="2350" spans="1:6" ht="14.1" customHeight="1" x14ac:dyDescent="0.2">
      <c r="A2350" s="5"/>
      <c r="B2350" s="5"/>
      <c r="C2350" s="5"/>
      <c r="D2350" s="5"/>
      <c r="E2350" s="84" t="s">
        <v>12550</v>
      </c>
      <c r="F2350" s="97">
        <f>SUM(Table31763[MONTO TOTAL ESTIMADO])</f>
        <v>787500</v>
      </c>
    </row>
    <row r="2352" spans="1:6" ht="14.1" customHeight="1" thickBot="1" x14ac:dyDescent="0.3"/>
    <row r="2353" spans="1:6" ht="14.1" customHeight="1" thickBot="1" x14ac:dyDescent="0.3">
      <c r="A2353" s="58" t="s">
        <v>16381</v>
      </c>
      <c r="B2353" s="58" t="s">
        <v>161</v>
      </c>
      <c r="C2353" s="58" t="s">
        <v>11724</v>
      </c>
      <c r="D2353" s="58" t="s">
        <v>14377</v>
      </c>
      <c r="E2353" s="58" t="s">
        <v>10962</v>
      </c>
      <c r="F2353" s="58" t="s">
        <v>11095</v>
      </c>
    </row>
    <row r="2354" spans="1:6" ht="14.1" customHeight="1" thickBot="1" x14ac:dyDescent="0.3">
      <c r="A2354" s="60" t="s">
        <v>18859</v>
      </c>
      <c r="B2354" s="60" t="s">
        <v>18860</v>
      </c>
      <c r="C2354" s="60" t="s">
        <v>17796</v>
      </c>
      <c r="D2354" s="60" t="s">
        <v>1876</v>
      </c>
      <c r="E2354" s="60" t="s">
        <v>18862</v>
      </c>
      <c r="F2354" s="60"/>
    </row>
    <row r="2355" spans="1:6" ht="14.1" customHeight="1" thickBot="1" x14ac:dyDescent="0.3">
      <c r="A2355" s="142" t="s">
        <v>14827</v>
      </c>
      <c r="B2355" s="61" t="s">
        <v>8529</v>
      </c>
      <c r="C2355" s="70">
        <v>45931</v>
      </c>
      <c r="D2355" s="142" t="s">
        <v>9386</v>
      </c>
      <c r="E2355" s="61" t="s">
        <v>13093</v>
      </c>
      <c r="F2355" s="60"/>
    </row>
    <row r="2356" spans="1:6" ht="14.1" customHeight="1" thickBot="1" x14ac:dyDescent="0.3">
      <c r="A2356" s="143"/>
      <c r="B2356" s="61" t="s">
        <v>1787</v>
      </c>
      <c r="C2356" s="59">
        <f>IF(C2355="","",IF(AND(MONTH(C2355)&gt;=1,MONTH(C2355)&lt;=3),1,IF(AND(MONTH(C2355)&gt;=4,MONTH(C2355)&lt;=6),2,IF(AND(MONTH(C2355)&gt;=7,MONTH(C2355)&lt;=9),3,4))))</f>
        <v>4</v>
      </c>
      <c r="D2356" s="143"/>
      <c r="E2356" s="61" t="s">
        <v>2418</v>
      </c>
      <c r="F2356" s="60"/>
    </row>
    <row r="2357" spans="1:6" ht="14.1" customHeight="1" thickBot="1" x14ac:dyDescent="0.3">
      <c r="A2357" s="143"/>
      <c r="B2357" s="61" t="s">
        <v>12942</v>
      </c>
      <c r="C2357" s="70">
        <v>45938</v>
      </c>
      <c r="D2357" s="143"/>
      <c r="E2357" s="61" t="s">
        <v>3075</v>
      </c>
      <c r="F2357" s="60"/>
    </row>
    <row r="2358" spans="1:6" ht="14.1" customHeight="1" thickBot="1" x14ac:dyDescent="0.3">
      <c r="A2358" s="143"/>
      <c r="B2358" s="61" t="s">
        <v>1787</v>
      </c>
      <c r="C2358" s="59">
        <f>IF(C2357="","",IF(AND(MONTH(C2357)&gt;=1,MONTH(C2357)&lt;=3),1,IF(AND(MONTH(C2357)&gt;=4,MONTH(C2357)&lt;=6),2,IF(AND(MONTH(C2357)&gt;=7,MONTH(C2357)&lt;=9),3,4))))</f>
        <v>4</v>
      </c>
      <c r="D2358" s="143"/>
      <c r="E2358" s="61" t="s">
        <v>13192</v>
      </c>
      <c r="F2358" s="60"/>
    </row>
    <row r="2359" spans="1:6" ht="14.1" customHeight="1" thickBot="1" x14ac:dyDescent="0.25">
      <c r="A2359" s="5"/>
      <c r="B2359" s="5"/>
      <c r="C2359" s="5"/>
      <c r="D2359" s="5"/>
      <c r="E2359" s="5"/>
      <c r="F2359" s="5"/>
    </row>
    <row r="2360" spans="1:6" ht="14.1" customHeight="1" x14ac:dyDescent="0.25">
      <c r="A2360" s="77" t="s">
        <v>15734</v>
      </c>
      <c r="B2360" s="77" t="s">
        <v>16145</v>
      </c>
      <c r="C2360" s="77" t="s">
        <v>15640</v>
      </c>
      <c r="D2360" s="77" t="s">
        <v>15250</v>
      </c>
      <c r="E2360" s="77" t="s">
        <v>6933</v>
      </c>
      <c r="F2360" s="77" t="s">
        <v>15279</v>
      </c>
    </row>
    <row r="2361" spans="1:6" ht="14.1" customHeight="1" x14ac:dyDescent="0.25">
      <c r="A2361" s="93">
        <v>42201702</v>
      </c>
      <c r="B2361" s="86" t="str">
        <f t="shared" ref="B2361" ca="1" si="576">IFERROR(INDEX(UNSPSCDes,MATCH(INDIRECT(ADDRESS(ROW(),COLUMN()-1,4)),UNSPSCCode,0)),"")</f>
        <v>Ultrasonido o unidades de eco fetales o ginecológicas</v>
      </c>
      <c r="C2361" s="87" t="s">
        <v>1449</v>
      </c>
      <c r="D2361" s="87">
        <v>1</v>
      </c>
      <c r="E2361" s="87">
        <v>2625000</v>
      </c>
      <c r="F2361" s="87">
        <f t="shared" ref="F2361" si="577">+D2361*E2361</f>
        <v>2625000</v>
      </c>
    </row>
    <row r="2362" spans="1:6" ht="14.1" customHeight="1" x14ac:dyDescent="0.2">
      <c r="A2362" s="5"/>
      <c r="B2362" s="5"/>
      <c r="C2362" s="5"/>
      <c r="D2362" s="5"/>
      <c r="E2362" s="84" t="s">
        <v>12550</v>
      </c>
      <c r="F2362" s="97">
        <f>SUM(Table319[MONTO TOTAL ESTIMADO])</f>
        <v>2625000</v>
      </c>
    </row>
  </sheetData>
  <protectedRanges>
    <protectedRange sqref="F5:G5" name="Rango3"/>
    <protectedRange sqref="E11:E12" name="Rango2"/>
  </protectedRanges>
  <mergeCells count="122">
    <mergeCell ref="A2312:A2315"/>
    <mergeCell ref="D2312:D2315"/>
    <mergeCell ref="A2325:A2328"/>
    <mergeCell ref="D2325:D2328"/>
    <mergeCell ref="A2343:A2346"/>
    <mergeCell ref="D2343:D2346"/>
    <mergeCell ref="A2114:A2117"/>
    <mergeCell ref="D2114:D2117"/>
    <mergeCell ref="A2280:A2283"/>
    <mergeCell ref="D2280:D2283"/>
    <mergeCell ref="A2298:A2301"/>
    <mergeCell ref="D2298:D2301"/>
    <mergeCell ref="A2079:A2082"/>
    <mergeCell ref="D2079:D2082"/>
    <mergeCell ref="A2098:A2101"/>
    <mergeCell ref="D2098:D2101"/>
    <mergeCell ref="A1889:A1892"/>
    <mergeCell ref="D1889:D1892"/>
    <mergeCell ref="A1999:A2002"/>
    <mergeCell ref="D1999:D2002"/>
    <mergeCell ref="A2017:A2020"/>
    <mergeCell ref="D2017:D2020"/>
    <mergeCell ref="A1812:A1815"/>
    <mergeCell ref="D1812:D1815"/>
    <mergeCell ref="A1826:A1829"/>
    <mergeCell ref="D1826:D1829"/>
    <mergeCell ref="A1854:A1857"/>
    <mergeCell ref="D1854:D1857"/>
    <mergeCell ref="A1768:A1771"/>
    <mergeCell ref="D1768:D1771"/>
    <mergeCell ref="A1782:A1785"/>
    <mergeCell ref="D1782:D1785"/>
    <mergeCell ref="A1800:A1803"/>
    <mergeCell ref="D1800:D1803"/>
    <mergeCell ref="A1578:A1581"/>
    <mergeCell ref="D1578:D1581"/>
    <mergeCell ref="A1736:A1739"/>
    <mergeCell ref="D1736:D1739"/>
    <mergeCell ref="A1754:A1757"/>
    <mergeCell ref="D1754:D1757"/>
    <mergeCell ref="A1543:A1546"/>
    <mergeCell ref="D1543:D1546"/>
    <mergeCell ref="A1562:A1565"/>
    <mergeCell ref="D1562:D1565"/>
    <mergeCell ref="A1337:A1340"/>
    <mergeCell ref="D1337:D1340"/>
    <mergeCell ref="A1450:A1453"/>
    <mergeCell ref="D1450:D1453"/>
    <mergeCell ref="A1468:A1471"/>
    <mergeCell ref="D1468:D1471"/>
    <mergeCell ref="A1158:A1161"/>
    <mergeCell ref="D1158:D1161"/>
    <mergeCell ref="A1271:A1274"/>
    <mergeCell ref="D1271:D1274"/>
    <mergeCell ref="A1299:A1302"/>
    <mergeCell ref="D1299:D1302"/>
    <mergeCell ref="A1125:A1128"/>
    <mergeCell ref="D1125:D1128"/>
    <mergeCell ref="A1139:A1142"/>
    <mergeCell ref="D1139:D1142"/>
    <mergeCell ref="A939:A942"/>
    <mergeCell ref="D939:D942"/>
    <mergeCell ref="A1093:A1096"/>
    <mergeCell ref="D1093:D1096"/>
    <mergeCell ref="A1110:A1113"/>
    <mergeCell ref="D1110:D1113"/>
    <mergeCell ref="A904:A907"/>
    <mergeCell ref="D904:D907"/>
    <mergeCell ref="A923:A926"/>
    <mergeCell ref="D923:D926"/>
    <mergeCell ref="A767:A770"/>
    <mergeCell ref="D767:D770"/>
    <mergeCell ref="A823:A826"/>
    <mergeCell ref="D823:D826"/>
    <mergeCell ref="A841:A844"/>
    <mergeCell ref="D841:D844"/>
    <mergeCell ref="A694:A697"/>
    <mergeCell ref="D694:D697"/>
    <mergeCell ref="A723:A726"/>
    <mergeCell ref="D723:D726"/>
    <mergeCell ref="B2:E2"/>
    <mergeCell ref="B3:E3"/>
    <mergeCell ref="E9:F9"/>
    <mergeCell ref="E8:F8"/>
    <mergeCell ref="E10:F10"/>
    <mergeCell ref="E11:F11"/>
    <mergeCell ref="E12:F12"/>
    <mergeCell ref="A608:A611"/>
    <mergeCell ref="D608:D611"/>
    <mergeCell ref="A1:A4"/>
    <mergeCell ref="A116:A119"/>
    <mergeCell ref="D116:D119"/>
    <mergeCell ref="A389:A392"/>
    <mergeCell ref="D389:D392"/>
    <mergeCell ref="A151:A154"/>
    <mergeCell ref="D151:D154"/>
    <mergeCell ref="A265:A268"/>
    <mergeCell ref="D265:D268"/>
    <mergeCell ref="A2355:A2358"/>
    <mergeCell ref="D2355:D2358"/>
    <mergeCell ref="E6:F6"/>
    <mergeCell ref="E7:F7"/>
    <mergeCell ref="A88:A91"/>
    <mergeCell ref="D88:D91"/>
    <mergeCell ref="A17:A20"/>
    <mergeCell ref="D17:D20"/>
    <mergeCell ref="A589:A592"/>
    <mergeCell ref="A376:A379"/>
    <mergeCell ref="D376:D379"/>
    <mergeCell ref="A283:A286"/>
    <mergeCell ref="D283:D286"/>
    <mergeCell ref="A357:A360"/>
    <mergeCell ref="D357:D360"/>
    <mergeCell ref="D589:D592"/>
    <mergeCell ref="A543:A546"/>
    <mergeCell ref="D543:D546"/>
    <mergeCell ref="A561:A564"/>
    <mergeCell ref="D561:D564"/>
    <mergeCell ref="A575:A578"/>
    <mergeCell ref="D575:D578"/>
    <mergeCell ref="A620:A623"/>
    <mergeCell ref="D620:D623"/>
  </mergeCells>
  <phoneticPr fontId="29" type="noConversion"/>
  <conditionalFormatting sqref="K179:K253">
    <cfRule type="cellIs" dxfId="16737" priority="1" operator="greaterThan">
      <formula>1000000</formula>
    </cfRule>
  </conditionalFormatting>
  <dataValidations xWindow="557" yWindow="341" count="20">
    <dataValidation allowBlank="1" showInputMessage="1" showErrorMessage="1" promptTitle="PACC" prompt="Digite la unidad de medida._x000a__x000a_" sqref="C2104:C2108 C289:C351 C614 C157:C259 C626:C688 C829:C835 C910:C917 C929:C933 C395:C537 C2304:C2306 C1145:C1152 C1164:C1265 C1456:C1462 C773:C817 C1549:C1556 C1474:C1537 C701:C717 C1832:C1848 C1305:C1331 C2005:C2011 C1860:C1883 C271:C277 C363:C370 C382:C383 C847:C899 C567:C569 C595:C602 C729:C762 C94:C110 C1131:C1133 C122:C145 C1277:C1293 C1895:C1993 C945:C1087 C1116:C1119 C1774:C1776 C1788:C1795 C1806 C1568:C1572 C23:C83 C1818:C1820 C2361 C2023:C2073 C2085:C2092 C1584:C1730 C2286:C2292 C581:C583 C2318:C2319 C2331:C2337 C2349 C1343:C1444 C2120:C2274 C549:C555 C1099:C1104 C1742:C1748 C1760:C1762" xr:uid="{00000000-0002-0000-0100-000000000000}"/>
    <dataValidation allowBlank="1" showInputMessage="1" showErrorMessage="1" promptTitle="PACC" prompt="Digite la descripción de la compra o contratación." sqref="B2104:B2108 B289:B351 B614 G248:XFD249 B626:B688 B829:B835 B910:B917 B929:B933 B395:B537 B2304:B2306 B1145:B1152 B1164:B1265 B1456:B1462 B773:B817 B1549:B1556 B1474:B1537 B701:B717 B1832:B1848 B1305:B1331 B2005:B2011 B1860:B1883 B271:B277 B363:B370 B382:B383 B847:B899 B567:B569 B595:B602 B729:B762 B94:B110 B1131:B1133 B122:B145 B1277:B1293 B1895:B1993 B945:B1087 B1116:B1119 B1774:B1776 B1788:B1795 B1806 B1568:B1572 B23:B83 B1818:B1820 B2361 B2023:B2073 B2085:B2092 B1584:B1730 B2286:B2292 B581:B583 B2318:B2319 B2331:B2337 B2349 B157:B259 B1343:B1444 B2120:B2274 B549:B555 B1099:B1104 B1742:B1748 B1760:B1762" xr:uid="{00000000-0002-0000-0100-000001000000}"/>
    <dataValidation allowBlank="1" showInputMessage="1" showErrorMessage="1" promptTitle="PACC" prompt="Digite el precio unitario estimado._x000a_" sqref="E2318:E2319 E289:E351 E94:E110 E614 E626:E688 E829:E835 E910:E917 E929:E933 E2304:E2306 F1605:F1606 E1456:E1462 E1549:E1556 E1474:E1537 E1116:E1119 E1788:E1794 E701:E717 F2228 E1832:E1848 E1305:E1331 F1954 E2005:E2011 E2023:E2073 E2085:E2092 E2104:E2108 E1584:E1730 E2286:E2292 E581:E583 E1860:E1883 F218 E271:E277 E363:E370 E382:E383 E847:E898 F419:F420 F490 E567:E569 E595:E602 E729:E762 E395:E537 F966:F967 F969:F971 F1041 E1131:E1133 E1145:E1152 E122:E145 E1277:E1293 E945:E1087 E1774:E1776 E1806 E1568:E1572 E23:E83 E1164:E1265 F1608:F1610 F1683 E1818:E1820 E2331:E2337 E2349 E2361 F2146:F2148 F2143:F2144 E157:E259 F249 E773:E817 E1343:E1444 F1434 E1895:E1993 F1983 E2120:E2274 E549:E555 E1099:E1104 E1742:E1748 E1760:E1762" xr:uid="{00000000-0002-0000-0100-000002000000}"/>
    <dataValidation allowBlank="1" showInputMessage="1" showErrorMessage="1" promptTitle="PACC" prompt="La cantidad total resultará de la suma de las cantidades requeridas en cada trimestre. " sqref="D2318:D2319 D100:D110 D289:D351 D2230:D2235 D614 D729:D732 D626:D688 D829:D835 D910:D917 D929:D933 D2304:D2306 D1164:D1265 D1456:D1462 D1440:D1444 D1549:D1556 D1474:D1537 D1116:D1119 D1788:D1794 D1277:D1280 D94:D97 D1838:D1848 D1305:D1331 D1989:D1993 D2005:D2011 D2023:D2073 D2085:D2092 D2104:D2108 D2274 D2286:D2292 D581:D583 D157:D184 D214:D217 D220:D231 D255:D259 D271:D277 D363:D370 D382:D383 D395:D399 D402:D415 D437:D446 D452:D458 D488:D489 D492:D497 D511:D517 D524:D530 D537 D567:D569 D595:D602 D735:D762 D817 D804:D810 D813:D815 D945:D949 D952:D965 D988:D997 D1003:D1009 D1039:D1040 D1043:D1048 D1062:D1067 D1074:D1080 D1087 D1131:D1133 D1145:D1152 D122:D145 D1832:D1835 D1343:D1360 D1364:D1370 D1400:D1403 D1406:D1411 D1730 D1584:D1588 D1591:D1604 D1627:D1637 D1643:D1649 D1679:D1682 D1685:D1690 D1704:D1710 D1717:D1723 D1774:D1776 D1806 D1568:D1572 D23:D83 D707:D717 D1818:D1820 D1283:D1293 D1950:D1953 D1895:D1910 D1914:D1920 D1956:D1961 D2120:D2124 D2127:D2131 D2133:D2142 D2164:D2172 D2178:D2183 D2187:D2194 D2361 D2249:D2254 D2261:D2267 D2331:D2337 D2349 D2224:D2227 D701:D704 D1860:D1883 D244:D245 D247:D248 D784:D800 D773:D775 D780 D782 D1425 D1430:D1431 D1435:D1437 D1433 D1984:D1986 D1979:D1980 D1982 D847:D898 D549:D555 D1099:D1104 D1742:D1748 D1760:D1762" xr:uid="{00000000-0002-0000-0100-000003000000}"/>
    <dataValidation allowBlank="1" showInputMessage="1" showErrorMessage="1" promptTitle="PACC" prompt="Este valor se calculará automáticamente, resultado de la multiplicación de la cantidad total por el precio unitario estimado." sqref="F2318:F2319 F102:F110 F289:F351 F100 F614 F729:F732 F626:F688 F829:F835 F910:F917 F929:F933 F2304:F2306 F1611:F1682 F1456:F1462 F1549:F1556 F1474:F1537 F1116:F1119 F1788:F1794 F701:F717 F94:F97 F1832:F1848 F1305:F1331 F1895:F1953 F2005:F2011 F2023:F2073 F2085:F2092 F2104:F2108 F2361 F2286:F2292 F581:F583 F101:G101 F157:F217 F1860:F1883 F271:F277 F363:F370 F382:F383 F395:F399 F402:F415 F437:F446 F452:F458 F488:F489 F492:F497 F511:F517 F524:F530 F537 F567:F569 F595:F602 F735:F762 F945:F965 F968 F1042:F1087 F972:F1040 F1131:F1133 F1145:F1152 F122:F145 F1277:F1293 F1164:F1265 F1774:F1776 F1806 F1568:F1572 F23:F83 F1684:F1730 F1607 F1584:F1604 F1818:F1820 F2331:F2337 F2349 F2145 F2120:F2142 F2149:F2227 F2229:F2274 F250:F259 F219:F248 F773:F817 F1343:F1433 F1435:F1444 F1955:F1982 F1984:F1993 F847:F898 F549:F555 F1099:F1104 F1742:F1748 F1760:F1762" xr:uid="{00000000-0002-0000-0100-000004000000}"/>
    <dataValidation allowBlank="1" showInputMessage="1" showErrorMessage="1" promptTitle="PACC" prompt="Digite la cantidad requerida en este período._x000a_" sqref="D185:D213 D218:D219 D1836:D1837 D1983 D447:D451 D459:D487 D490:D491 D498:D510 D518:D523 D531:D536 D816 D801:D803 D811:D812 D733:D734 D950:D951 D416:D436 D998:D1002 D1010:D1038 D1041:D1042 D1049:D1061 D1068:D1073 D1081:D1086 D1361:D1363 D1371:D1399 D1404:D1405 D1412:D1424 D1438:D1439 D1691:D1703 D1589:D1590 D966:D987 D1638:D1642 D1650:D1678 D1683:D1684 D1711:D1716 D1724:D1729 D705:D706 D1281:D1282 D1954:D1955 D1911:D1913 D1921:D1949 D1434 D1987:D1988 D2125:D2126 D2132 D1605:D1626 D2173:D2177 D2184:D2186 D2195:D2223 D2236:D2248 D2255:D2260 D2268:D2273 D2228:D2229 D249:D254 D232:D243 D246 D783 D776:D779 D781 D1426:D1429 D1432 D1962:D1978 D1981 D2143:D2163" xr:uid="{00000000-0002-0000-0100-000005000000}"/>
    <dataValidation type="list" allowBlank="1" showInputMessage="1" showErrorMessage="1" promptTitle="PACC" prompt="Seleccione el Código de Bienes y Servicios._x000a_" sqref="A363:A370 A784:A817 A773:A775 A250:A259 A567:A569 A395:A434 A929:A933 A910:A917 A829:A835 A626:A688 A157:A239 A581:A583 A729:A762 A614 A595:A602 A1131:A1133 A858:A899 A382:A383 A847:A852 A437:A537 A945:A985 A988:A1087 A549:A555 A1099:A1104 A1116:A1119" xr:uid="{00000000-0002-0000-0100-000006000000}">
      <formula1>$T$11:$T$354</formula1>
    </dataValidation>
    <dataValidation type="list" allowBlank="1" showInputMessage="1" showErrorMessage="1" promptTitle="PACC" prompt="Seleccione el Código de Bienes y Servicios._x000a_" sqref="A1145:A1152 A1435:A1440 A1343:A1425 A1806 A1788:A1795 A1774:A1776 A1627:A1730 A1474:A1537 A1164:A1265 A1549:A1556 A1442:A1444 A1568:A1572 A1456:A1462 A1584:A1624 A1742:A1748 A1760:A1762" xr:uid="{00000000-0002-0000-0100-000007000000}">
      <formula1>$T$11:$T$360</formula1>
    </dataValidation>
    <dataValidation type="list" allowBlank="1" showInputMessage="1" showErrorMessage="1" promptTitle="PACC" prompt="Seleccione el Código de Bienes y Servicios._x000a_" sqref="A1305:A1324 A1327:A1331" xr:uid="{00000000-0002-0000-0100-000008000000}">
      <formula1>$T$11:$T$357</formula1>
    </dataValidation>
    <dataValidation type="list" allowBlank="1" showInputMessage="1" showErrorMessage="1" promptTitle="PACC" prompt="Seleccione el Código de Bienes y Servicios._x000a_" sqref="A1818:A1820" xr:uid="{00000000-0002-0000-0100-000009000000}">
      <formula1>$T$11:$T$363</formula1>
    </dataValidation>
    <dataValidation type="list" allowBlank="1" showInputMessage="1" showErrorMessage="1" promptTitle="PACC" prompt="Seleccione el Código de Bienes y Servicios._x000a_" sqref="A1832:A1848 A100 A701:A717 A1277:A1293 A122:A141 A144:A145" xr:uid="{00000000-0002-0000-0100-00000A000000}">
      <formula1>$T$11:$T$370</formula1>
    </dataValidation>
    <dataValidation type="list" allowBlank="1" showInputMessage="1" showErrorMessage="1" promptTitle="PACC" prompt="Seleccione el Código de Bienes y Servicios._x000a_" sqref="A1882:A1883 A1984:A1993 A1895:A1974 A2361 A2349 A2331:A2337 A2318:A2319 A2164:A2274 A2286:A2292 A1860:A1879 A2104:A2108 A2085:A2092 A2023:A2073 A2005:A2011 A2120:A2162 A2305:A2306" xr:uid="{00000000-0002-0000-0100-00000B000000}">
      <formula1>$T$11:$T$371</formula1>
    </dataValidation>
    <dataValidation type="list" allowBlank="1" showInputMessage="1" showErrorMessage="1" promptTitle="PACC" prompt="Seleccione el Código de Bienes y Servicios._x000a_" sqref="A1880:A1881 A1325:A1326 A142:A143" xr:uid="{00000000-0002-0000-0100-00000C000000}">
      <formula1>$T$11:$T$368</formula1>
    </dataValidation>
    <dataValidation type="list" allowBlank="1" showInputMessage="1" showErrorMessage="1" promptTitle="PACC" prompt="Seleccione el Código de Bienes y Servicios._x000a_" sqref="A776:A783 A1975:A1983 A1426:A1434" xr:uid="{00000000-0002-0000-0100-00000D000000}">
      <formula1>$T$11:$T$361</formula1>
    </dataValidation>
    <dataValidation type="list" allowBlank="1" showInputMessage="1" showErrorMessage="1" promptTitle="PACC" prompt="Seleccione el Código de Bienes y Servicios._x000a_" sqref="A271:A277 A853:A857 A435:A436 A986:A987 A1625:A1626 A2163 A2304" xr:uid="{00000000-0002-0000-0100-00000E000000}">
      <formula1>$T$11:$T$356</formula1>
    </dataValidation>
    <dataValidation type="list" allowBlank="1" showInputMessage="1" showErrorMessage="1" promptTitle="PACC" prompt="Seleccione el Código de Bienes y Servicios._x000a_" sqref="A289:A295 A301:A351" xr:uid="{00000000-0002-0000-0100-00000F000000}">
      <formula1>$T$11:$T$353</formula1>
    </dataValidation>
    <dataValidation type="list" allowBlank="1" showInputMessage="1" showErrorMessage="1" promptTitle="PACC" prompt="Seleccione el Código de Bienes y Servicios._x000a_" sqref="A94:A99 A101:A110" xr:uid="{00000000-0002-0000-0100-000010000000}">
      <formula1>$T$11:$T$502</formula1>
    </dataValidation>
    <dataValidation type="list" allowBlank="1" showInputMessage="1" showErrorMessage="1" promptTitle="PACC" prompt="Seleccione el Código de Bienes y Servicios._x000a_" sqref="A23:A83" xr:uid="{00000000-0002-0000-0100-000011000000}">
      <formula1>$T$11:$T$499</formula1>
    </dataValidation>
    <dataValidation type="list" allowBlank="1" showInputMessage="1" showErrorMessage="1" promptTitle="PACC" prompt="Seleccione el Código de Bienes y Servicios._x000a_" sqref="A240:A249" xr:uid="{00000000-0002-0000-0100-000012000000}">
      <formula1>$T$11:$T$348</formula1>
    </dataValidation>
    <dataValidation type="list" allowBlank="1" showInputMessage="1" showErrorMessage="1" promptTitle="PACC" prompt="Seleccione el Código de Bienes y Servicios._x000a_" sqref="A296:A300" xr:uid="{00000000-0002-0000-0100-000013000000}">
      <formula1>$T$11:$T$355</formula1>
    </dataValidation>
  </dataValidations>
  <pageMargins left="0.31496062992125984" right="0.31496062992125984" top="0.74803149606299213" bottom="0.11811023622047245" header="0.31496062992125984" footer="0.31496062992125984"/>
  <pageSetup scale="80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309" r:id="rId4" name="Button 1045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10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5" name="Button 1047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10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6" name="Button 10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10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7" name="Button 10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</xdr:row>
                    <xdr:rowOff>0</xdr:rowOff>
                  </from>
                  <to>
                    <xdr:col>10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8" name="Button 108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</xdr:row>
                    <xdr:rowOff>0</xdr:rowOff>
                  </from>
                  <to>
                    <xdr:col>10</xdr:col>
                    <xdr:colOff>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9" name="Button 10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</xdr:row>
                    <xdr:rowOff>0</xdr:rowOff>
                  </from>
                  <to>
                    <xdr:col>10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10" name="Button 108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26</xdr:row>
                    <xdr:rowOff>0</xdr:rowOff>
                  </from>
                  <to>
                    <xdr:col>10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11" name="Button 10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27</xdr:row>
                    <xdr:rowOff>0</xdr:rowOff>
                  </from>
                  <to>
                    <xdr:col>10</xdr:col>
                    <xdr:colOff>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12" name="Button 108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28</xdr:row>
                    <xdr:rowOff>0</xdr:rowOff>
                  </from>
                  <to>
                    <xdr:col>10</xdr:col>
                    <xdr:colOff>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13" name="Button 108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29</xdr:row>
                    <xdr:rowOff>0</xdr:rowOff>
                  </from>
                  <to>
                    <xdr:col>10</xdr:col>
                    <xdr:colOff>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14" name="Button 109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30</xdr:row>
                    <xdr:rowOff>0</xdr:rowOff>
                  </from>
                  <to>
                    <xdr:col>10</xdr:col>
                    <xdr:colOff>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15" name="Button 109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31</xdr:row>
                    <xdr:rowOff>0</xdr:rowOff>
                  </from>
                  <to>
                    <xdr:col>10</xdr:col>
                    <xdr:colOff>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16" name="Button 10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32</xdr:row>
                    <xdr:rowOff>0</xdr:rowOff>
                  </from>
                  <to>
                    <xdr:col>10</xdr:col>
                    <xdr:colOff>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17" name="Button 10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33</xdr:row>
                    <xdr:rowOff>0</xdr:rowOff>
                  </from>
                  <to>
                    <xdr:col>10</xdr:col>
                    <xdr:colOff>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18" name="Button 109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34</xdr:row>
                    <xdr:rowOff>0</xdr:rowOff>
                  </from>
                  <to>
                    <xdr:col>10</xdr:col>
                    <xdr:colOff>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19" name="Button 10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35</xdr:row>
                    <xdr:rowOff>0</xdr:rowOff>
                  </from>
                  <to>
                    <xdr:col>10</xdr:col>
                    <xdr:colOff>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20" name="Button 10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36</xdr:row>
                    <xdr:rowOff>0</xdr:rowOff>
                  </from>
                  <to>
                    <xdr:col>10</xdr:col>
                    <xdr:colOff>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21" name="Button 10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37</xdr:row>
                    <xdr:rowOff>0</xdr:rowOff>
                  </from>
                  <to>
                    <xdr:col>10</xdr:col>
                    <xdr:colOff>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22" name="Button 10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38</xdr:row>
                    <xdr:rowOff>0</xdr:rowOff>
                  </from>
                  <to>
                    <xdr:col>10</xdr:col>
                    <xdr:colOff>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23" name="Button 11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39</xdr:row>
                    <xdr:rowOff>0</xdr:rowOff>
                  </from>
                  <to>
                    <xdr:col>10</xdr:col>
                    <xdr:colOff>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24" name="Button 11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40</xdr:row>
                    <xdr:rowOff>0</xdr:rowOff>
                  </from>
                  <to>
                    <xdr:col>10</xdr:col>
                    <xdr:colOff>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25" name="Button 11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41</xdr:row>
                    <xdr:rowOff>0</xdr:rowOff>
                  </from>
                  <to>
                    <xdr:col>10</xdr:col>
                    <xdr:colOff>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26" name="Button 11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42</xdr:row>
                    <xdr:rowOff>0</xdr:rowOff>
                  </from>
                  <to>
                    <xdr:col>10</xdr:col>
                    <xdr:colOff>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27" name="Button 11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43</xdr:row>
                    <xdr:rowOff>0</xdr:rowOff>
                  </from>
                  <to>
                    <xdr:col>10</xdr:col>
                    <xdr:colOff>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28" name="Button 11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44</xdr:row>
                    <xdr:rowOff>0</xdr:rowOff>
                  </from>
                  <to>
                    <xdr:col>10</xdr:col>
                    <xdr:colOff>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29" name="Button 11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45</xdr:row>
                    <xdr:rowOff>0</xdr:rowOff>
                  </from>
                  <to>
                    <xdr:col>10</xdr:col>
                    <xdr:colOff>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30" name="Button 11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46</xdr:row>
                    <xdr:rowOff>0</xdr:rowOff>
                  </from>
                  <to>
                    <xdr:col>10</xdr:col>
                    <xdr:colOff>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31" name="Button 11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47</xdr:row>
                    <xdr:rowOff>0</xdr:rowOff>
                  </from>
                  <to>
                    <xdr:col>10</xdr:col>
                    <xdr:colOff>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32" name="Button 11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48</xdr:row>
                    <xdr:rowOff>0</xdr:rowOff>
                  </from>
                  <to>
                    <xdr:col>10</xdr:col>
                    <xdr:colOff>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33" name="Button 11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49</xdr:row>
                    <xdr:rowOff>0</xdr:rowOff>
                  </from>
                  <to>
                    <xdr:col>10</xdr:col>
                    <xdr:colOff>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34" name="Button 11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50</xdr:row>
                    <xdr:rowOff>0</xdr:rowOff>
                  </from>
                  <to>
                    <xdr:col>10</xdr:col>
                    <xdr:colOff>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35" name="Button 11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51</xdr:row>
                    <xdr:rowOff>0</xdr:rowOff>
                  </from>
                  <to>
                    <xdr:col>10</xdr:col>
                    <xdr:colOff>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36" name="Button 11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52</xdr:row>
                    <xdr:rowOff>0</xdr:rowOff>
                  </from>
                  <to>
                    <xdr:col>10</xdr:col>
                    <xdr:colOff>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37" name="Button 11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53</xdr:row>
                    <xdr:rowOff>0</xdr:rowOff>
                  </from>
                  <to>
                    <xdr:col>10</xdr:col>
                    <xdr:colOff>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38" name="Button 11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54</xdr:row>
                    <xdr:rowOff>0</xdr:rowOff>
                  </from>
                  <to>
                    <xdr:col>10</xdr:col>
                    <xdr:colOff>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39" name="Button 11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55</xdr:row>
                    <xdr:rowOff>0</xdr:rowOff>
                  </from>
                  <to>
                    <xdr:col>10</xdr:col>
                    <xdr:colOff>0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40" name="Button 11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56</xdr:row>
                    <xdr:rowOff>0</xdr:rowOff>
                  </from>
                  <to>
                    <xdr:col>10</xdr:col>
                    <xdr:colOff>0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41" name="Button 113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57</xdr:row>
                    <xdr:rowOff>0</xdr:rowOff>
                  </from>
                  <to>
                    <xdr:col>10</xdr:col>
                    <xdr:colOff>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42" name="Button 11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58</xdr:row>
                    <xdr:rowOff>0</xdr:rowOff>
                  </from>
                  <to>
                    <xdr:col>10</xdr:col>
                    <xdr:colOff>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43" name="Button 11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59</xdr:row>
                    <xdr:rowOff>0</xdr:rowOff>
                  </from>
                  <to>
                    <xdr:col>10</xdr:col>
                    <xdr:colOff>0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44" name="Button 11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60</xdr:row>
                    <xdr:rowOff>0</xdr:rowOff>
                  </from>
                  <to>
                    <xdr:col>10</xdr:col>
                    <xdr:colOff>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45" name="Button 11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61</xdr:row>
                    <xdr:rowOff>0</xdr:rowOff>
                  </from>
                  <to>
                    <xdr:col>10</xdr:col>
                    <xdr:colOff>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46" name="Button 11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62</xdr:row>
                    <xdr:rowOff>0</xdr:rowOff>
                  </from>
                  <to>
                    <xdr:col>10</xdr:col>
                    <xdr:colOff>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47" name="Button 11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63</xdr:row>
                    <xdr:rowOff>0</xdr:rowOff>
                  </from>
                  <to>
                    <xdr:col>10</xdr:col>
                    <xdr:colOff>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48" name="Button 11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64</xdr:row>
                    <xdr:rowOff>0</xdr:rowOff>
                  </from>
                  <to>
                    <xdr:col>10</xdr:col>
                    <xdr:colOff>0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49" name="Button 11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65</xdr:row>
                    <xdr:rowOff>0</xdr:rowOff>
                  </from>
                  <to>
                    <xdr:col>10</xdr:col>
                    <xdr:colOff>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50" name="Button 118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10</xdr:col>
                    <xdr:colOff>0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51" name="Button 118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67</xdr:row>
                    <xdr:rowOff>0</xdr:rowOff>
                  </from>
                  <to>
                    <xdr:col>10</xdr:col>
                    <xdr:colOff>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52" name="Button 118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68</xdr:row>
                    <xdr:rowOff>0</xdr:rowOff>
                  </from>
                  <to>
                    <xdr:col>10</xdr:col>
                    <xdr:colOff>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53" name="Button 1206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92</xdr:row>
                    <xdr:rowOff>0</xdr:rowOff>
                  </from>
                  <to>
                    <xdr:col>10</xdr:col>
                    <xdr:colOff>0</xdr:colOff>
                    <xdr:row>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54" name="Button 1208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85</xdr:row>
                    <xdr:rowOff>0</xdr:rowOff>
                  </from>
                  <to>
                    <xdr:col>10</xdr:col>
                    <xdr:colOff>0</xdr:colOff>
                    <xdr:row>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55" name="Button 12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93</xdr:row>
                    <xdr:rowOff>0</xdr:rowOff>
                  </from>
                  <to>
                    <xdr:col>10</xdr:col>
                    <xdr:colOff>0</xdr:colOff>
                    <xdr:row>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56" name="Button 12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94</xdr:row>
                    <xdr:rowOff>0</xdr:rowOff>
                  </from>
                  <to>
                    <xdr:col>10</xdr:col>
                    <xdr:colOff>0</xdr:colOff>
                    <xdr:row>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57" name="Button 12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95</xdr:row>
                    <xdr:rowOff>0</xdr:rowOff>
                  </from>
                  <to>
                    <xdr:col>10</xdr:col>
                    <xdr:colOff>0</xdr:colOff>
                    <xdr:row>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58" name="Button 12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96</xdr:row>
                    <xdr:rowOff>0</xdr:rowOff>
                  </from>
                  <to>
                    <xdr:col>10</xdr:col>
                    <xdr:colOff>0</xdr:colOff>
                    <xdr:row>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59" name="Button 1236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120</xdr:row>
                    <xdr:rowOff>0</xdr:rowOff>
                  </from>
                  <to>
                    <xdr:col>10</xdr:col>
                    <xdr:colOff>0</xdr:colOff>
                    <xdr:row>121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60" name="Button 12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121</xdr:row>
                    <xdr:rowOff>0</xdr:rowOff>
                  </from>
                  <to>
                    <xdr:col>10</xdr:col>
                    <xdr:colOff>0</xdr:colOff>
                    <xdr:row>122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61" name="Button 1238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113</xdr:row>
                    <xdr:rowOff>0</xdr:rowOff>
                  </from>
                  <to>
                    <xdr:col>10</xdr:col>
                    <xdr:colOff>0</xdr:colOff>
                    <xdr:row>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62" name="Button 12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122</xdr:row>
                    <xdr:rowOff>0</xdr:rowOff>
                  </from>
                  <to>
                    <xdr:col>10</xdr:col>
                    <xdr:colOff>0</xdr:colOff>
                    <xdr:row>123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63" name="Button 12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123</xdr:row>
                    <xdr:rowOff>0</xdr:rowOff>
                  </from>
                  <to>
                    <xdr:col>10</xdr:col>
                    <xdr:colOff>0</xdr:colOff>
                    <xdr:row>124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64" name="Button 12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124</xdr:row>
                    <xdr:rowOff>0</xdr:rowOff>
                  </from>
                  <to>
                    <xdr:col>10</xdr:col>
                    <xdr:colOff>0</xdr:colOff>
                    <xdr:row>125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65" name="Button 12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125</xdr:row>
                    <xdr:rowOff>0</xdr:rowOff>
                  </from>
                  <to>
                    <xdr:col>10</xdr:col>
                    <xdr:colOff>0</xdr:colOff>
                    <xdr:row>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66" name="Button 12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126</xdr:row>
                    <xdr:rowOff>0</xdr:rowOff>
                  </from>
                  <to>
                    <xdr:col>10</xdr:col>
                    <xdr:colOff>0</xdr:colOff>
                    <xdr:row>127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67" name="Button 12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127</xdr:row>
                    <xdr:rowOff>0</xdr:rowOff>
                  </from>
                  <to>
                    <xdr:col>10</xdr:col>
                    <xdr:colOff>0</xdr:colOff>
                    <xdr:row>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68" name="Button 12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128</xdr:row>
                    <xdr:rowOff>0</xdr:rowOff>
                  </from>
                  <to>
                    <xdr:col>10</xdr:col>
                    <xdr:colOff>0</xdr:colOff>
                    <xdr:row>129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69" name="Button 12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129</xdr:row>
                    <xdr:rowOff>0</xdr:rowOff>
                  </from>
                  <to>
                    <xdr:col>10</xdr:col>
                    <xdr:colOff>0</xdr:colOff>
                    <xdr:row>130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70" name="Button 12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130</xdr:row>
                    <xdr:rowOff>0</xdr:rowOff>
                  </from>
                  <to>
                    <xdr:col>10</xdr:col>
                    <xdr:colOff>0</xdr:colOff>
                    <xdr:row>131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71" name="Button 12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131</xdr:row>
                    <xdr:rowOff>0</xdr:rowOff>
                  </from>
                  <to>
                    <xdr:col>10</xdr:col>
                    <xdr:colOff>0</xdr:colOff>
                    <xdr:row>132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72" name="Button 12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132</xdr:row>
                    <xdr:rowOff>0</xdr:rowOff>
                  </from>
                  <to>
                    <xdr:col>10</xdr:col>
                    <xdr:colOff>0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73" name="Button 12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133</xdr:row>
                    <xdr:rowOff>0</xdr:rowOff>
                  </from>
                  <to>
                    <xdr:col>10</xdr:col>
                    <xdr:colOff>0</xdr:colOff>
                    <xdr:row>134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74" name="Button 126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134</xdr:row>
                    <xdr:rowOff>0</xdr:rowOff>
                  </from>
                  <to>
                    <xdr:col>10</xdr:col>
                    <xdr:colOff>0</xdr:colOff>
                    <xdr:row>135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75" name="Button 12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135</xdr:row>
                    <xdr:rowOff>0</xdr:rowOff>
                  </from>
                  <to>
                    <xdr:col>10</xdr:col>
                    <xdr:colOff>0</xdr:colOff>
                    <xdr:row>136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76" name="Button 1306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152</xdr:row>
                    <xdr:rowOff>0</xdr:rowOff>
                  </from>
                  <to>
                    <xdr:col>10</xdr:col>
                    <xdr:colOff>0</xdr:colOff>
                    <xdr:row>153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77" name="Button 1308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145</xdr:row>
                    <xdr:rowOff>0</xdr:rowOff>
                  </from>
                  <to>
                    <xdr:col>10</xdr:col>
                    <xdr:colOff>0</xdr:colOff>
                    <xdr:row>146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78" name="Button 1330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266</xdr:row>
                    <xdr:rowOff>0</xdr:rowOff>
                  </from>
                  <to>
                    <xdr:col>10</xdr:col>
                    <xdr:colOff>0</xdr:colOff>
                    <xdr:row>267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79" name="Button 13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267</xdr:row>
                    <xdr:rowOff>0</xdr:rowOff>
                  </from>
                  <to>
                    <xdr:col>10</xdr:col>
                    <xdr:colOff>0</xdr:colOff>
                    <xdr:row>268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80" name="Button 1332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259</xdr:row>
                    <xdr:rowOff>0</xdr:rowOff>
                  </from>
                  <to>
                    <xdr:col>10</xdr:col>
                    <xdr:colOff>0</xdr:colOff>
                    <xdr:row>260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81" name="Button 13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153</xdr:row>
                    <xdr:rowOff>0</xdr:rowOff>
                  </from>
                  <to>
                    <xdr:col>10</xdr:col>
                    <xdr:colOff>0</xdr:colOff>
                    <xdr:row>154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82" name="Button 133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154</xdr:row>
                    <xdr:rowOff>0</xdr:rowOff>
                  </from>
                  <to>
                    <xdr:col>10</xdr:col>
                    <xdr:colOff>0</xdr:colOff>
                    <xdr:row>155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83" name="Button 13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155</xdr:row>
                    <xdr:rowOff>0</xdr:rowOff>
                  </from>
                  <to>
                    <xdr:col>10</xdr:col>
                    <xdr:colOff>0</xdr:colOff>
                    <xdr:row>156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84" name="Button 134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156</xdr:row>
                    <xdr:rowOff>0</xdr:rowOff>
                  </from>
                  <to>
                    <xdr:col>10</xdr:col>
                    <xdr:colOff>0</xdr:colOff>
                    <xdr:row>157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85" name="Button 13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157</xdr:row>
                    <xdr:rowOff>0</xdr:rowOff>
                  </from>
                  <to>
                    <xdr:col>10</xdr:col>
                    <xdr:colOff>0</xdr:colOff>
                    <xdr:row>158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86" name="Button 13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158</xdr:row>
                    <xdr:rowOff>0</xdr:rowOff>
                  </from>
                  <to>
                    <xdr:col>10</xdr:col>
                    <xdr:colOff>0</xdr:colOff>
                    <xdr:row>159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87" name="Button 13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159</xdr:row>
                    <xdr:rowOff>0</xdr:rowOff>
                  </from>
                  <to>
                    <xdr:col>10</xdr:col>
                    <xdr:colOff>0</xdr:colOff>
                    <xdr:row>160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88" name="Button 13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160</xdr:row>
                    <xdr:rowOff>0</xdr:rowOff>
                  </from>
                  <to>
                    <xdr:col>10</xdr:col>
                    <xdr:colOff>0</xdr:colOff>
                    <xdr:row>161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89" name="Button 13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161</xdr:row>
                    <xdr:rowOff>0</xdr:rowOff>
                  </from>
                  <to>
                    <xdr:col>10</xdr:col>
                    <xdr:colOff>0</xdr:colOff>
                    <xdr:row>162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90" name="Button 13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162</xdr:row>
                    <xdr:rowOff>0</xdr:rowOff>
                  </from>
                  <to>
                    <xdr:col>10</xdr:col>
                    <xdr:colOff>0</xdr:colOff>
                    <xdr:row>163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91" name="Button 13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163</xdr:row>
                    <xdr:rowOff>0</xdr:rowOff>
                  </from>
                  <to>
                    <xdr:col>10</xdr:col>
                    <xdr:colOff>0</xdr:colOff>
                    <xdr:row>164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92" name="Button 13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164</xdr:row>
                    <xdr:rowOff>0</xdr:rowOff>
                  </from>
                  <to>
                    <xdr:col>10</xdr:col>
                    <xdr:colOff>0</xdr:colOff>
                    <xdr:row>165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93" name="Button 13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165</xdr:row>
                    <xdr:rowOff>0</xdr:rowOff>
                  </from>
                  <to>
                    <xdr:col>10</xdr:col>
                    <xdr:colOff>0</xdr:colOff>
                    <xdr:row>166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94" name="Button 13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166</xdr:row>
                    <xdr:rowOff>0</xdr:rowOff>
                  </from>
                  <to>
                    <xdr:col>10</xdr:col>
                    <xdr:colOff>0</xdr:colOff>
                    <xdr:row>167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95" name="Button 13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167</xdr:row>
                    <xdr:rowOff>0</xdr:rowOff>
                  </from>
                  <to>
                    <xdr:col>10</xdr:col>
                    <xdr:colOff>0</xdr:colOff>
                    <xdr:row>168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96" name="Button 13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168</xdr:row>
                    <xdr:rowOff>0</xdr:rowOff>
                  </from>
                  <to>
                    <xdr:col>10</xdr:col>
                    <xdr:colOff>0</xdr:colOff>
                    <xdr:row>169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97" name="Button 13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169</xdr:row>
                    <xdr:rowOff>0</xdr:rowOff>
                  </from>
                  <to>
                    <xdr:col>10</xdr:col>
                    <xdr:colOff>0</xdr:colOff>
                    <xdr:row>170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98" name="Button 13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170</xdr:row>
                    <xdr:rowOff>0</xdr:rowOff>
                  </from>
                  <to>
                    <xdr:col>10</xdr:col>
                    <xdr:colOff>0</xdr:colOff>
                    <xdr:row>171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99" name="Button 136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171</xdr:row>
                    <xdr:rowOff>0</xdr:rowOff>
                  </from>
                  <to>
                    <xdr:col>10</xdr:col>
                    <xdr:colOff>0</xdr:colOff>
                    <xdr:row>172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100" name="Button 13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172</xdr:row>
                    <xdr:rowOff>0</xdr:rowOff>
                  </from>
                  <to>
                    <xdr:col>10</xdr:col>
                    <xdr:colOff>0</xdr:colOff>
                    <xdr:row>173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101" name="Button 137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173</xdr:row>
                    <xdr:rowOff>0</xdr:rowOff>
                  </from>
                  <to>
                    <xdr:col>10</xdr:col>
                    <xdr:colOff>0</xdr:colOff>
                    <xdr:row>174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102" name="Button 13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174</xdr:row>
                    <xdr:rowOff>0</xdr:rowOff>
                  </from>
                  <to>
                    <xdr:col>10</xdr:col>
                    <xdr:colOff>0</xdr:colOff>
                    <xdr:row>175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103" name="Button 13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175</xdr:row>
                    <xdr:rowOff>0</xdr:rowOff>
                  </from>
                  <to>
                    <xdr:col>10</xdr:col>
                    <xdr:colOff>0</xdr:colOff>
                    <xdr:row>176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104" name="Button 13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176</xdr:row>
                    <xdr:rowOff>0</xdr:rowOff>
                  </from>
                  <to>
                    <xdr:col>10</xdr:col>
                    <xdr:colOff>0</xdr:colOff>
                    <xdr:row>177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105" name="Button 13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177</xdr:row>
                    <xdr:rowOff>0</xdr:rowOff>
                  </from>
                  <to>
                    <xdr:col>10</xdr:col>
                    <xdr:colOff>0</xdr:colOff>
                    <xdr:row>178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106" name="Button 13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178</xdr:row>
                    <xdr:rowOff>0</xdr:rowOff>
                  </from>
                  <to>
                    <xdr:col>10</xdr:col>
                    <xdr:colOff>0</xdr:colOff>
                    <xdr:row>179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107" name="Button 13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253</xdr:row>
                    <xdr:rowOff>0</xdr:rowOff>
                  </from>
                  <to>
                    <xdr:col>10</xdr:col>
                    <xdr:colOff>0</xdr:colOff>
                    <xdr:row>254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108" name="Button 13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254</xdr:row>
                    <xdr:rowOff>0</xdr:rowOff>
                  </from>
                  <to>
                    <xdr:col>10</xdr:col>
                    <xdr:colOff>0</xdr:colOff>
                    <xdr:row>255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109" name="Button 138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255</xdr:row>
                    <xdr:rowOff>0</xdr:rowOff>
                  </from>
                  <to>
                    <xdr:col>10</xdr:col>
                    <xdr:colOff>0</xdr:colOff>
                    <xdr:row>256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110" name="Button 138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256</xdr:row>
                    <xdr:rowOff>0</xdr:rowOff>
                  </from>
                  <to>
                    <xdr:col>10</xdr:col>
                    <xdr:colOff>0</xdr:colOff>
                    <xdr:row>257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111" name="Button 13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257</xdr:row>
                    <xdr:rowOff>0</xdr:rowOff>
                  </from>
                  <to>
                    <xdr:col>10</xdr:col>
                    <xdr:colOff>0</xdr:colOff>
                    <xdr:row>258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112" name="Button 139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258</xdr:row>
                    <xdr:rowOff>0</xdr:rowOff>
                  </from>
                  <to>
                    <xdr:col>10</xdr:col>
                    <xdr:colOff>0</xdr:colOff>
                    <xdr:row>259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113" name="Button 1412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284</xdr:row>
                    <xdr:rowOff>0</xdr:rowOff>
                  </from>
                  <to>
                    <xdr:col>10</xdr:col>
                    <xdr:colOff>0</xdr:colOff>
                    <xdr:row>285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114" name="Button 14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285</xdr:row>
                    <xdr:rowOff>0</xdr:rowOff>
                  </from>
                  <to>
                    <xdr:col>10</xdr:col>
                    <xdr:colOff>0</xdr:colOff>
                    <xdr:row>286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115" name="Button 1414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277</xdr:row>
                    <xdr:rowOff>0</xdr:rowOff>
                  </from>
                  <to>
                    <xdr:col>10</xdr:col>
                    <xdr:colOff>0</xdr:colOff>
                    <xdr:row>278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116" name="Button 14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286</xdr:row>
                    <xdr:rowOff>0</xdr:rowOff>
                  </from>
                  <to>
                    <xdr:col>10</xdr:col>
                    <xdr:colOff>0</xdr:colOff>
                    <xdr:row>287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117" name="Button 14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287</xdr:row>
                    <xdr:rowOff>0</xdr:rowOff>
                  </from>
                  <to>
                    <xdr:col>10</xdr:col>
                    <xdr:colOff>0</xdr:colOff>
                    <xdr:row>288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118" name="Button 14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288</xdr:row>
                    <xdr:rowOff>0</xdr:rowOff>
                  </from>
                  <to>
                    <xdr:col>10</xdr:col>
                    <xdr:colOff>0</xdr:colOff>
                    <xdr:row>289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119" name="Button 14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289</xdr:row>
                    <xdr:rowOff>0</xdr:rowOff>
                  </from>
                  <to>
                    <xdr:col>10</xdr:col>
                    <xdr:colOff>0</xdr:colOff>
                    <xdr:row>290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120" name="Button 14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290</xdr:row>
                    <xdr:rowOff>0</xdr:rowOff>
                  </from>
                  <to>
                    <xdr:col>10</xdr:col>
                    <xdr:colOff>0</xdr:colOff>
                    <xdr:row>291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121" name="Button 14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291</xdr:row>
                    <xdr:rowOff>0</xdr:rowOff>
                  </from>
                  <to>
                    <xdr:col>10</xdr:col>
                    <xdr:colOff>0</xdr:colOff>
                    <xdr:row>292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122" name="Button 14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292</xdr:row>
                    <xdr:rowOff>0</xdr:rowOff>
                  </from>
                  <to>
                    <xdr:col>10</xdr:col>
                    <xdr:colOff>0</xdr:colOff>
                    <xdr:row>293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123" name="Button 14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293</xdr:row>
                    <xdr:rowOff>0</xdr:rowOff>
                  </from>
                  <to>
                    <xdr:col>10</xdr:col>
                    <xdr:colOff>0</xdr:colOff>
                    <xdr:row>294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124" name="Button 142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294</xdr:row>
                    <xdr:rowOff>0</xdr:rowOff>
                  </from>
                  <to>
                    <xdr:col>10</xdr:col>
                    <xdr:colOff>0</xdr:colOff>
                    <xdr:row>295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125" name="Button 14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300</xdr:row>
                    <xdr:rowOff>0</xdr:rowOff>
                  </from>
                  <to>
                    <xdr:col>10</xdr:col>
                    <xdr:colOff>0</xdr:colOff>
                    <xdr:row>301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126" name="Button 14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301</xdr:row>
                    <xdr:rowOff>0</xdr:rowOff>
                  </from>
                  <to>
                    <xdr:col>10</xdr:col>
                    <xdr:colOff>0</xdr:colOff>
                    <xdr:row>302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127" name="Button 14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302</xdr:row>
                    <xdr:rowOff>0</xdr:rowOff>
                  </from>
                  <to>
                    <xdr:col>10</xdr:col>
                    <xdr:colOff>0</xdr:colOff>
                    <xdr:row>303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128" name="Button 14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303</xdr:row>
                    <xdr:rowOff>0</xdr:rowOff>
                  </from>
                  <to>
                    <xdr:col>10</xdr:col>
                    <xdr:colOff>0</xdr:colOff>
                    <xdr:row>304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129" name="Button 14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304</xdr:row>
                    <xdr:rowOff>0</xdr:rowOff>
                  </from>
                  <to>
                    <xdr:col>10</xdr:col>
                    <xdr:colOff>0</xdr:colOff>
                    <xdr:row>305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130" name="Button 14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305</xdr:row>
                    <xdr:rowOff>0</xdr:rowOff>
                  </from>
                  <to>
                    <xdr:col>10</xdr:col>
                    <xdr:colOff>0</xdr:colOff>
                    <xdr:row>306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131" name="Button 14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306</xdr:row>
                    <xdr:rowOff>0</xdr:rowOff>
                  </from>
                  <to>
                    <xdr:col>10</xdr:col>
                    <xdr:colOff>0</xdr:colOff>
                    <xdr:row>307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132" name="Button 14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307</xdr:row>
                    <xdr:rowOff>0</xdr:rowOff>
                  </from>
                  <to>
                    <xdr:col>10</xdr:col>
                    <xdr:colOff>0</xdr:colOff>
                    <xdr:row>308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133" name="Button 143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308</xdr:row>
                    <xdr:rowOff>0</xdr:rowOff>
                  </from>
                  <to>
                    <xdr:col>10</xdr:col>
                    <xdr:colOff>0</xdr:colOff>
                    <xdr:row>309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134" name="Button 14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309</xdr:row>
                    <xdr:rowOff>0</xdr:rowOff>
                  </from>
                  <to>
                    <xdr:col>10</xdr:col>
                    <xdr:colOff>0</xdr:colOff>
                    <xdr:row>310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135" name="Button 14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268</xdr:row>
                    <xdr:rowOff>0</xdr:rowOff>
                  </from>
                  <to>
                    <xdr:col>10</xdr:col>
                    <xdr:colOff>0</xdr:colOff>
                    <xdr:row>269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136" name="Button 14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269</xdr:row>
                    <xdr:rowOff>0</xdr:rowOff>
                  </from>
                  <to>
                    <xdr:col>10</xdr:col>
                    <xdr:colOff>0</xdr:colOff>
                    <xdr:row>270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137" name="Button 1469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358</xdr:row>
                    <xdr:rowOff>0</xdr:rowOff>
                  </from>
                  <to>
                    <xdr:col>10</xdr:col>
                    <xdr:colOff>0</xdr:colOff>
                    <xdr:row>359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138" name="Button 1471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351</xdr:row>
                    <xdr:rowOff>0</xdr:rowOff>
                  </from>
                  <to>
                    <xdr:col>10</xdr:col>
                    <xdr:colOff>0</xdr:colOff>
                    <xdr:row>352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139" name="Button 14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359</xdr:row>
                    <xdr:rowOff>0</xdr:rowOff>
                  </from>
                  <to>
                    <xdr:col>10</xdr:col>
                    <xdr:colOff>0</xdr:colOff>
                    <xdr:row>360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140" name="Button 14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360</xdr:row>
                    <xdr:rowOff>0</xdr:rowOff>
                  </from>
                  <to>
                    <xdr:col>10</xdr:col>
                    <xdr:colOff>0</xdr:colOff>
                    <xdr:row>361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141" name="Button 14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361</xdr:row>
                    <xdr:rowOff>0</xdr:rowOff>
                  </from>
                  <to>
                    <xdr:col>10</xdr:col>
                    <xdr:colOff>0</xdr:colOff>
                    <xdr:row>362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142" name="Button 14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69</xdr:row>
                    <xdr:rowOff>0</xdr:rowOff>
                  </from>
                  <to>
                    <xdr:col>10</xdr:col>
                    <xdr:colOff>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143" name="Button 148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70</xdr:row>
                    <xdr:rowOff>0</xdr:rowOff>
                  </from>
                  <to>
                    <xdr:col>10</xdr:col>
                    <xdr:colOff>0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144" name="Button 14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310</xdr:row>
                    <xdr:rowOff>0</xdr:rowOff>
                  </from>
                  <to>
                    <xdr:col>10</xdr:col>
                    <xdr:colOff>0</xdr:colOff>
                    <xdr:row>311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145" name="Button 15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311</xdr:row>
                    <xdr:rowOff>0</xdr:rowOff>
                  </from>
                  <to>
                    <xdr:col>10</xdr:col>
                    <xdr:colOff>0</xdr:colOff>
                    <xdr:row>312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146" name="Button 15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312</xdr:row>
                    <xdr:rowOff>0</xdr:rowOff>
                  </from>
                  <to>
                    <xdr:col>10</xdr:col>
                    <xdr:colOff>0</xdr:colOff>
                    <xdr:row>313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147" name="Button 15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313</xdr:row>
                    <xdr:rowOff>0</xdr:rowOff>
                  </from>
                  <to>
                    <xdr:col>10</xdr:col>
                    <xdr:colOff>0</xdr:colOff>
                    <xdr:row>314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148" name="Button 15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314</xdr:row>
                    <xdr:rowOff>0</xdr:rowOff>
                  </from>
                  <to>
                    <xdr:col>10</xdr:col>
                    <xdr:colOff>0</xdr:colOff>
                    <xdr:row>315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149" name="Button 15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71</xdr:row>
                    <xdr:rowOff>0</xdr:rowOff>
                  </from>
                  <to>
                    <xdr:col>10</xdr:col>
                    <xdr:colOff>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150" name="Button 15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72</xdr:row>
                    <xdr:rowOff>0</xdr:rowOff>
                  </from>
                  <to>
                    <xdr:col>10</xdr:col>
                    <xdr:colOff>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151" name="Button 15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73</xdr:row>
                    <xdr:rowOff>0</xdr:rowOff>
                  </from>
                  <to>
                    <xdr:col>10</xdr:col>
                    <xdr:colOff>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152" name="Button 15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74</xdr:row>
                    <xdr:rowOff>0</xdr:rowOff>
                  </from>
                  <to>
                    <xdr:col>10</xdr:col>
                    <xdr:colOff>0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153" name="Button 15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75</xdr:row>
                    <xdr:rowOff>0</xdr:rowOff>
                  </from>
                  <to>
                    <xdr:col>10</xdr:col>
                    <xdr:colOff>0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154" name="Button 153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76</xdr:row>
                    <xdr:rowOff>0</xdr:rowOff>
                  </from>
                  <to>
                    <xdr:col>10</xdr:col>
                    <xdr:colOff>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155" name="Button 15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97</xdr:row>
                    <xdr:rowOff>0</xdr:rowOff>
                  </from>
                  <to>
                    <xdr:col>10</xdr:col>
                    <xdr:colOff>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156" name="Button 15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315</xdr:row>
                    <xdr:rowOff>0</xdr:rowOff>
                  </from>
                  <to>
                    <xdr:col>10</xdr:col>
                    <xdr:colOff>0</xdr:colOff>
                    <xdr:row>316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157" name="Button 15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77</xdr:row>
                    <xdr:rowOff>0</xdr:rowOff>
                  </from>
                  <to>
                    <xdr:col>10</xdr:col>
                    <xdr:colOff>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158" name="Button 15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78</xdr:row>
                    <xdr:rowOff>0</xdr:rowOff>
                  </from>
                  <to>
                    <xdr:col>10</xdr:col>
                    <xdr:colOff>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159" name="Button 15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79</xdr:row>
                    <xdr:rowOff>0</xdr:rowOff>
                  </from>
                  <to>
                    <xdr:col>10</xdr:col>
                    <xdr:colOff>0</xdr:colOff>
                    <xdr:row>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160" name="Button 15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270</xdr:row>
                    <xdr:rowOff>0</xdr:rowOff>
                  </from>
                  <to>
                    <xdr:col>10</xdr:col>
                    <xdr:colOff>0</xdr:colOff>
                    <xdr:row>271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161" name="Button 15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271</xdr:row>
                    <xdr:rowOff>0</xdr:rowOff>
                  </from>
                  <to>
                    <xdr:col>10</xdr:col>
                    <xdr:colOff>0</xdr:colOff>
                    <xdr:row>272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162" name="Button 15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274</xdr:row>
                    <xdr:rowOff>0</xdr:rowOff>
                  </from>
                  <to>
                    <xdr:col>10</xdr:col>
                    <xdr:colOff>0</xdr:colOff>
                    <xdr:row>275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163" name="Button 15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275</xdr:row>
                    <xdr:rowOff>0</xdr:rowOff>
                  </from>
                  <to>
                    <xdr:col>10</xdr:col>
                    <xdr:colOff>0</xdr:colOff>
                    <xdr:row>276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164" name="Button 15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276</xdr:row>
                    <xdr:rowOff>0</xdr:rowOff>
                  </from>
                  <to>
                    <xdr:col>10</xdr:col>
                    <xdr:colOff>0</xdr:colOff>
                    <xdr:row>277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165" name="Button 1604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377</xdr:row>
                    <xdr:rowOff>0</xdr:rowOff>
                  </from>
                  <to>
                    <xdr:col>10</xdr:col>
                    <xdr:colOff>0</xdr:colOff>
                    <xdr:row>378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166" name="Button 16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378</xdr:row>
                    <xdr:rowOff>0</xdr:rowOff>
                  </from>
                  <to>
                    <xdr:col>10</xdr:col>
                    <xdr:colOff>0</xdr:colOff>
                    <xdr:row>379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167" name="Button 1606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370</xdr:row>
                    <xdr:rowOff>0</xdr:rowOff>
                  </from>
                  <to>
                    <xdr:col>10</xdr:col>
                    <xdr:colOff>0</xdr:colOff>
                    <xdr:row>371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168" name="Button 16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379</xdr:row>
                    <xdr:rowOff>0</xdr:rowOff>
                  </from>
                  <to>
                    <xdr:col>10</xdr:col>
                    <xdr:colOff>0</xdr:colOff>
                    <xdr:row>380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169" name="Button 16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380</xdr:row>
                    <xdr:rowOff>0</xdr:rowOff>
                  </from>
                  <to>
                    <xdr:col>10</xdr:col>
                    <xdr:colOff>0</xdr:colOff>
                    <xdr:row>381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170" name="Button 16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316</xdr:row>
                    <xdr:rowOff>0</xdr:rowOff>
                  </from>
                  <to>
                    <xdr:col>10</xdr:col>
                    <xdr:colOff>0</xdr:colOff>
                    <xdr:row>317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171" name="Button 16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317</xdr:row>
                    <xdr:rowOff>0</xdr:rowOff>
                  </from>
                  <to>
                    <xdr:col>10</xdr:col>
                    <xdr:colOff>0</xdr:colOff>
                    <xdr:row>318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172" name="Button 16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318</xdr:row>
                    <xdr:rowOff>0</xdr:rowOff>
                  </from>
                  <to>
                    <xdr:col>10</xdr:col>
                    <xdr:colOff>0</xdr:colOff>
                    <xdr:row>319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173" name="Button 16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319</xdr:row>
                    <xdr:rowOff>0</xdr:rowOff>
                  </from>
                  <to>
                    <xdr:col>10</xdr:col>
                    <xdr:colOff>0</xdr:colOff>
                    <xdr:row>320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174" name="Button 1639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390</xdr:row>
                    <xdr:rowOff>0</xdr:rowOff>
                  </from>
                  <to>
                    <xdr:col>10</xdr:col>
                    <xdr:colOff>0</xdr:colOff>
                    <xdr:row>391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175" name="Button 16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391</xdr:row>
                    <xdr:rowOff>0</xdr:rowOff>
                  </from>
                  <to>
                    <xdr:col>10</xdr:col>
                    <xdr:colOff>0</xdr:colOff>
                    <xdr:row>392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176" name="Button 1641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383</xdr:row>
                    <xdr:rowOff>0</xdr:rowOff>
                  </from>
                  <to>
                    <xdr:col>10</xdr:col>
                    <xdr:colOff>0</xdr:colOff>
                    <xdr:row>384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177" name="Button 16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392</xdr:row>
                    <xdr:rowOff>0</xdr:rowOff>
                  </from>
                  <to>
                    <xdr:col>10</xdr:col>
                    <xdr:colOff>0</xdr:colOff>
                    <xdr:row>393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178" name="Button 16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393</xdr:row>
                    <xdr:rowOff>0</xdr:rowOff>
                  </from>
                  <to>
                    <xdr:col>10</xdr:col>
                    <xdr:colOff>0</xdr:colOff>
                    <xdr:row>394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179" name="Button 16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402</xdr:row>
                    <xdr:rowOff>0</xdr:rowOff>
                  </from>
                  <to>
                    <xdr:col>10</xdr:col>
                    <xdr:colOff>0</xdr:colOff>
                    <xdr:row>403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180" name="Button 16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403</xdr:row>
                    <xdr:rowOff>0</xdr:rowOff>
                  </from>
                  <to>
                    <xdr:col>10</xdr:col>
                    <xdr:colOff>0</xdr:colOff>
                    <xdr:row>404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181" name="Button 16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404</xdr:row>
                    <xdr:rowOff>0</xdr:rowOff>
                  </from>
                  <to>
                    <xdr:col>10</xdr:col>
                    <xdr:colOff>0</xdr:colOff>
                    <xdr:row>405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182" name="Button 16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488</xdr:row>
                    <xdr:rowOff>0</xdr:rowOff>
                  </from>
                  <to>
                    <xdr:col>10</xdr:col>
                    <xdr:colOff>0</xdr:colOff>
                    <xdr:row>489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183" name="Button 16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489</xdr:row>
                    <xdr:rowOff>0</xdr:rowOff>
                  </from>
                  <to>
                    <xdr:col>10</xdr:col>
                    <xdr:colOff>0</xdr:colOff>
                    <xdr:row>490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184" name="Button 16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490</xdr:row>
                    <xdr:rowOff>0</xdr:rowOff>
                  </from>
                  <to>
                    <xdr:col>10</xdr:col>
                    <xdr:colOff>0</xdr:colOff>
                    <xdr:row>491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185" name="Button 16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491</xdr:row>
                    <xdr:rowOff>0</xdr:rowOff>
                  </from>
                  <to>
                    <xdr:col>10</xdr:col>
                    <xdr:colOff>0</xdr:colOff>
                    <xdr:row>492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186" name="Button 16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492</xdr:row>
                    <xdr:rowOff>0</xdr:rowOff>
                  </from>
                  <to>
                    <xdr:col>10</xdr:col>
                    <xdr:colOff>0</xdr:colOff>
                    <xdr:row>493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187" name="Button 16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493</xdr:row>
                    <xdr:rowOff>0</xdr:rowOff>
                  </from>
                  <to>
                    <xdr:col>10</xdr:col>
                    <xdr:colOff>0</xdr:colOff>
                    <xdr:row>494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188" name="Button 16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494</xdr:row>
                    <xdr:rowOff>0</xdr:rowOff>
                  </from>
                  <to>
                    <xdr:col>10</xdr:col>
                    <xdr:colOff>0</xdr:colOff>
                    <xdr:row>495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189" name="Button 16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495</xdr:row>
                    <xdr:rowOff>0</xdr:rowOff>
                  </from>
                  <to>
                    <xdr:col>10</xdr:col>
                    <xdr:colOff>0</xdr:colOff>
                    <xdr:row>496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190" name="Button 16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496</xdr:row>
                    <xdr:rowOff>0</xdr:rowOff>
                  </from>
                  <to>
                    <xdr:col>10</xdr:col>
                    <xdr:colOff>0</xdr:colOff>
                    <xdr:row>497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191" name="Button 16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497</xdr:row>
                    <xdr:rowOff>0</xdr:rowOff>
                  </from>
                  <to>
                    <xdr:col>10</xdr:col>
                    <xdr:colOff>0</xdr:colOff>
                    <xdr:row>498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192" name="Button 16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498</xdr:row>
                    <xdr:rowOff>0</xdr:rowOff>
                  </from>
                  <to>
                    <xdr:col>10</xdr:col>
                    <xdr:colOff>0</xdr:colOff>
                    <xdr:row>499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193" name="Button 16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499</xdr:row>
                    <xdr:rowOff>0</xdr:rowOff>
                  </from>
                  <to>
                    <xdr:col>10</xdr:col>
                    <xdr:colOff>0</xdr:colOff>
                    <xdr:row>500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194" name="Button 16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500</xdr:row>
                    <xdr:rowOff>0</xdr:rowOff>
                  </from>
                  <to>
                    <xdr:col>10</xdr:col>
                    <xdr:colOff>0</xdr:colOff>
                    <xdr:row>501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195" name="Button 16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501</xdr:row>
                    <xdr:rowOff>0</xdr:rowOff>
                  </from>
                  <to>
                    <xdr:col>10</xdr:col>
                    <xdr:colOff>0</xdr:colOff>
                    <xdr:row>502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196" name="Button 16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502</xdr:row>
                    <xdr:rowOff>0</xdr:rowOff>
                  </from>
                  <to>
                    <xdr:col>10</xdr:col>
                    <xdr:colOff>0</xdr:colOff>
                    <xdr:row>503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197" name="Button 16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503</xdr:row>
                    <xdr:rowOff>0</xdr:rowOff>
                  </from>
                  <to>
                    <xdr:col>10</xdr:col>
                    <xdr:colOff>0</xdr:colOff>
                    <xdr:row>504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198" name="Button 16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504</xdr:row>
                    <xdr:rowOff>0</xdr:rowOff>
                  </from>
                  <to>
                    <xdr:col>10</xdr:col>
                    <xdr:colOff>0</xdr:colOff>
                    <xdr:row>505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199" name="Button 16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505</xdr:row>
                    <xdr:rowOff>0</xdr:rowOff>
                  </from>
                  <to>
                    <xdr:col>10</xdr:col>
                    <xdr:colOff>0</xdr:colOff>
                    <xdr:row>506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200" name="Button 168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506</xdr:row>
                    <xdr:rowOff>0</xdr:rowOff>
                  </from>
                  <to>
                    <xdr:col>10</xdr:col>
                    <xdr:colOff>0</xdr:colOff>
                    <xdr:row>507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201" name="Button 168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507</xdr:row>
                    <xdr:rowOff>0</xdr:rowOff>
                  </from>
                  <to>
                    <xdr:col>10</xdr:col>
                    <xdr:colOff>0</xdr:colOff>
                    <xdr:row>508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202" name="Button 16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508</xdr:row>
                    <xdr:rowOff>0</xdr:rowOff>
                  </from>
                  <to>
                    <xdr:col>10</xdr:col>
                    <xdr:colOff>0</xdr:colOff>
                    <xdr:row>509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203" name="Button 168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509</xdr:row>
                    <xdr:rowOff>0</xdr:rowOff>
                  </from>
                  <to>
                    <xdr:col>10</xdr:col>
                    <xdr:colOff>0</xdr:colOff>
                    <xdr:row>510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204" name="Button 168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510</xdr:row>
                    <xdr:rowOff>0</xdr:rowOff>
                  </from>
                  <to>
                    <xdr:col>10</xdr:col>
                    <xdr:colOff>0</xdr:colOff>
                    <xdr:row>511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205" name="Button 16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511</xdr:row>
                    <xdr:rowOff>0</xdr:rowOff>
                  </from>
                  <to>
                    <xdr:col>10</xdr:col>
                    <xdr:colOff>0</xdr:colOff>
                    <xdr:row>512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206" name="Button 168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512</xdr:row>
                    <xdr:rowOff>0</xdr:rowOff>
                  </from>
                  <to>
                    <xdr:col>10</xdr:col>
                    <xdr:colOff>0</xdr:colOff>
                    <xdr:row>513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207" name="Button 168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513</xdr:row>
                    <xdr:rowOff>0</xdr:rowOff>
                  </from>
                  <to>
                    <xdr:col>10</xdr:col>
                    <xdr:colOff>0</xdr:colOff>
                    <xdr:row>514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208" name="Button 16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514</xdr:row>
                    <xdr:rowOff>0</xdr:rowOff>
                  </from>
                  <to>
                    <xdr:col>10</xdr:col>
                    <xdr:colOff>0</xdr:colOff>
                    <xdr:row>515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209" name="Button 169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515</xdr:row>
                    <xdr:rowOff>0</xdr:rowOff>
                  </from>
                  <to>
                    <xdr:col>10</xdr:col>
                    <xdr:colOff>0</xdr:colOff>
                    <xdr:row>516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210" name="Button 17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516</xdr:row>
                    <xdr:rowOff>0</xdr:rowOff>
                  </from>
                  <to>
                    <xdr:col>10</xdr:col>
                    <xdr:colOff>0</xdr:colOff>
                    <xdr:row>517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r:id="rId211" name="Button 17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517</xdr:row>
                    <xdr:rowOff>0</xdr:rowOff>
                  </from>
                  <to>
                    <xdr:col>10</xdr:col>
                    <xdr:colOff>0</xdr:colOff>
                    <xdr:row>518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212" name="Button 17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518</xdr:row>
                    <xdr:rowOff>0</xdr:rowOff>
                  </from>
                  <to>
                    <xdr:col>10</xdr:col>
                    <xdr:colOff>0</xdr:colOff>
                    <xdr:row>519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213" name="Button 17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519</xdr:row>
                    <xdr:rowOff>0</xdr:rowOff>
                  </from>
                  <to>
                    <xdr:col>10</xdr:col>
                    <xdr:colOff>0</xdr:colOff>
                    <xdr:row>520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214" name="Button 17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520</xdr:row>
                    <xdr:rowOff>0</xdr:rowOff>
                  </from>
                  <to>
                    <xdr:col>10</xdr:col>
                    <xdr:colOff>0</xdr:colOff>
                    <xdr:row>521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r:id="rId215" name="Button 17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521</xdr:row>
                    <xdr:rowOff>0</xdr:rowOff>
                  </from>
                  <to>
                    <xdr:col>10</xdr:col>
                    <xdr:colOff>0</xdr:colOff>
                    <xdr:row>522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r:id="rId216" name="Button 17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522</xdr:row>
                    <xdr:rowOff>0</xdr:rowOff>
                  </from>
                  <to>
                    <xdr:col>10</xdr:col>
                    <xdr:colOff>0</xdr:colOff>
                    <xdr:row>523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8" r:id="rId217" name="Button 17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523</xdr:row>
                    <xdr:rowOff>0</xdr:rowOff>
                  </from>
                  <to>
                    <xdr:col>10</xdr:col>
                    <xdr:colOff>0</xdr:colOff>
                    <xdr:row>524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9" r:id="rId218" name="Button 17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524</xdr:row>
                    <xdr:rowOff>0</xdr:rowOff>
                  </from>
                  <to>
                    <xdr:col>10</xdr:col>
                    <xdr:colOff>0</xdr:colOff>
                    <xdr:row>525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0" r:id="rId219" name="Button 17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525</xdr:row>
                    <xdr:rowOff>0</xdr:rowOff>
                  </from>
                  <to>
                    <xdr:col>10</xdr:col>
                    <xdr:colOff>0</xdr:colOff>
                    <xdr:row>526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1" r:id="rId220" name="Button 17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526</xdr:row>
                    <xdr:rowOff>0</xdr:rowOff>
                  </from>
                  <to>
                    <xdr:col>10</xdr:col>
                    <xdr:colOff>0</xdr:colOff>
                    <xdr:row>527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2" r:id="rId221" name="Button 17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527</xdr:row>
                    <xdr:rowOff>0</xdr:rowOff>
                  </from>
                  <to>
                    <xdr:col>10</xdr:col>
                    <xdr:colOff>0</xdr:colOff>
                    <xdr:row>528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3" r:id="rId222" name="Button 17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528</xdr:row>
                    <xdr:rowOff>0</xdr:rowOff>
                  </from>
                  <to>
                    <xdr:col>10</xdr:col>
                    <xdr:colOff>0</xdr:colOff>
                    <xdr:row>529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4" r:id="rId223" name="Button 17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529</xdr:row>
                    <xdr:rowOff>0</xdr:rowOff>
                  </from>
                  <to>
                    <xdr:col>10</xdr:col>
                    <xdr:colOff>0</xdr:colOff>
                    <xdr:row>530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5" r:id="rId224" name="Button 17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530</xdr:row>
                    <xdr:rowOff>0</xdr:rowOff>
                  </from>
                  <to>
                    <xdr:col>10</xdr:col>
                    <xdr:colOff>0</xdr:colOff>
                    <xdr:row>531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6" r:id="rId225" name="Button 17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531</xdr:row>
                    <xdr:rowOff>0</xdr:rowOff>
                  </from>
                  <to>
                    <xdr:col>10</xdr:col>
                    <xdr:colOff>0</xdr:colOff>
                    <xdr:row>532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7" r:id="rId226" name="Button 17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532</xdr:row>
                    <xdr:rowOff>0</xdr:rowOff>
                  </from>
                  <to>
                    <xdr:col>10</xdr:col>
                    <xdr:colOff>0</xdr:colOff>
                    <xdr:row>533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8" r:id="rId227" name="Button 17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533</xdr:row>
                    <xdr:rowOff>0</xdr:rowOff>
                  </from>
                  <to>
                    <xdr:col>10</xdr:col>
                    <xdr:colOff>0</xdr:colOff>
                    <xdr:row>534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9" r:id="rId228" name="Button 172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534</xdr:row>
                    <xdr:rowOff>0</xdr:rowOff>
                  </from>
                  <to>
                    <xdr:col>10</xdr:col>
                    <xdr:colOff>0</xdr:colOff>
                    <xdr:row>535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0" r:id="rId229" name="Button 17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535</xdr:row>
                    <xdr:rowOff>0</xdr:rowOff>
                  </from>
                  <to>
                    <xdr:col>10</xdr:col>
                    <xdr:colOff>0</xdr:colOff>
                    <xdr:row>536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1" r:id="rId230" name="Button 17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536</xdr:row>
                    <xdr:rowOff>0</xdr:rowOff>
                  </from>
                  <to>
                    <xdr:col>10</xdr:col>
                    <xdr:colOff>0</xdr:colOff>
                    <xdr:row>537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" r:id="rId231" name="Button 18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320</xdr:row>
                    <xdr:rowOff>0</xdr:rowOff>
                  </from>
                  <to>
                    <xdr:col>10</xdr:col>
                    <xdr:colOff>0</xdr:colOff>
                    <xdr:row>321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8" r:id="rId232" name="Button 18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321</xdr:row>
                    <xdr:rowOff>0</xdr:rowOff>
                  </from>
                  <to>
                    <xdr:col>10</xdr:col>
                    <xdr:colOff>0</xdr:colOff>
                    <xdr:row>322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9" r:id="rId233" name="Button 18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322</xdr:row>
                    <xdr:rowOff>0</xdr:rowOff>
                  </from>
                  <to>
                    <xdr:col>10</xdr:col>
                    <xdr:colOff>0</xdr:colOff>
                    <xdr:row>323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0" r:id="rId234" name="Button 18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323</xdr:row>
                    <xdr:rowOff>0</xdr:rowOff>
                  </from>
                  <to>
                    <xdr:col>10</xdr:col>
                    <xdr:colOff>0</xdr:colOff>
                    <xdr:row>324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1" r:id="rId235" name="Button 18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324</xdr:row>
                    <xdr:rowOff>0</xdr:rowOff>
                  </from>
                  <to>
                    <xdr:col>10</xdr:col>
                    <xdr:colOff>0</xdr:colOff>
                    <xdr:row>325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2" r:id="rId236" name="Button 18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325</xdr:row>
                    <xdr:rowOff>0</xdr:rowOff>
                  </from>
                  <to>
                    <xdr:col>10</xdr:col>
                    <xdr:colOff>0</xdr:colOff>
                    <xdr:row>326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3" r:id="rId237" name="Button 18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326</xdr:row>
                    <xdr:rowOff>0</xdr:rowOff>
                  </from>
                  <to>
                    <xdr:col>10</xdr:col>
                    <xdr:colOff>0</xdr:colOff>
                    <xdr:row>327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5" r:id="rId238" name="Button 1871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544</xdr:row>
                    <xdr:rowOff>0</xdr:rowOff>
                  </from>
                  <to>
                    <xdr:col>10</xdr:col>
                    <xdr:colOff>0</xdr:colOff>
                    <xdr:row>545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6" r:id="rId239" name="Button 18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545</xdr:row>
                    <xdr:rowOff>0</xdr:rowOff>
                  </from>
                  <to>
                    <xdr:col>10</xdr:col>
                    <xdr:colOff>0</xdr:colOff>
                    <xdr:row>546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7" r:id="rId240" name="Button 1873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537</xdr:row>
                    <xdr:rowOff>0</xdr:rowOff>
                  </from>
                  <to>
                    <xdr:col>10</xdr:col>
                    <xdr:colOff>0</xdr:colOff>
                    <xdr:row>538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8" r:id="rId241" name="Button 18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546</xdr:row>
                    <xdr:rowOff>0</xdr:rowOff>
                  </from>
                  <to>
                    <xdr:col>10</xdr:col>
                    <xdr:colOff>0</xdr:colOff>
                    <xdr:row>547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2" r:id="rId242" name="Button 18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547</xdr:row>
                    <xdr:rowOff>0</xdr:rowOff>
                  </from>
                  <to>
                    <xdr:col>10</xdr:col>
                    <xdr:colOff>0</xdr:colOff>
                    <xdr:row>548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7" r:id="rId243" name="Button 18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549</xdr:row>
                    <xdr:rowOff>0</xdr:rowOff>
                  </from>
                  <to>
                    <xdr:col>10</xdr:col>
                    <xdr:colOff>0</xdr:colOff>
                    <xdr:row>550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0" r:id="rId244" name="Button 18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550</xdr:row>
                    <xdr:rowOff>0</xdr:rowOff>
                  </from>
                  <to>
                    <xdr:col>10</xdr:col>
                    <xdr:colOff>0</xdr:colOff>
                    <xdr:row>551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4" r:id="rId245" name="Button 189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551</xdr:row>
                    <xdr:rowOff>0</xdr:rowOff>
                  </from>
                  <to>
                    <xdr:col>10</xdr:col>
                    <xdr:colOff>0</xdr:colOff>
                    <xdr:row>552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0" r:id="rId246" name="Button 18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327</xdr:row>
                    <xdr:rowOff>0</xdr:rowOff>
                  </from>
                  <to>
                    <xdr:col>10</xdr:col>
                    <xdr:colOff>0</xdr:colOff>
                    <xdr:row>328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1" r:id="rId247" name="Button 18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328</xdr:row>
                    <xdr:rowOff>0</xdr:rowOff>
                  </from>
                  <to>
                    <xdr:col>10</xdr:col>
                    <xdr:colOff>0</xdr:colOff>
                    <xdr:row>329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2" r:id="rId248" name="Button 18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329</xdr:row>
                    <xdr:rowOff>0</xdr:rowOff>
                  </from>
                  <to>
                    <xdr:col>10</xdr:col>
                    <xdr:colOff>0</xdr:colOff>
                    <xdr:row>330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5" r:id="rId249" name="Button 19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330</xdr:row>
                    <xdr:rowOff>0</xdr:rowOff>
                  </from>
                  <to>
                    <xdr:col>10</xdr:col>
                    <xdr:colOff>0</xdr:colOff>
                    <xdr:row>331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6" r:id="rId250" name="Button 19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331</xdr:row>
                    <xdr:rowOff>0</xdr:rowOff>
                  </from>
                  <to>
                    <xdr:col>10</xdr:col>
                    <xdr:colOff>0</xdr:colOff>
                    <xdr:row>332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5" r:id="rId251" name="Button 19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332</xdr:row>
                    <xdr:rowOff>0</xdr:rowOff>
                  </from>
                  <to>
                    <xdr:col>10</xdr:col>
                    <xdr:colOff>0</xdr:colOff>
                    <xdr:row>333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6" r:id="rId252" name="Button 19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333</xdr:row>
                    <xdr:rowOff>0</xdr:rowOff>
                  </from>
                  <to>
                    <xdr:col>10</xdr:col>
                    <xdr:colOff>0</xdr:colOff>
                    <xdr:row>334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7" r:id="rId253" name="Button 19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334</xdr:row>
                    <xdr:rowOff>0</xdr:rowOff>
                  </from>
                  <to>
                    <xdr:col>10</xdr:col>
                    <xdr:colOff>0</xdr:colOff>
                    <xdr:row>335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8" r:id="rId254" name="Button 19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335</xdr:row>
                    <xdr:rowOff>0</xdr:rowOff>
                  </from>
                  <to>
                    <xdr:col>10</xdr:col>
                    <xdr:colOff>0</xdr:colOff>
                    <xdr:row>336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9" r:id="rId255" name="Button 19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336</xdr:row>
                    <xdr:rowOff>0</xdr:rowOff>
                  </from>
                  <to>
                    <xdr:col>10</xdr:col>
                    <xdr:colOff>0</xdr:colOff>
                    <xdr:row>337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3" r:id="rId256" name="Button 19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340</xdr:row>
                    <xdr:rowOff>0</xdr:rowOff>
                  </from>
                  <to>
                    <xdr:col>10</xdr:col>
                    <xdr:colOff>0</xdr:colOff>
                    <xdr:row>341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9" r:id="rId257" name="Button 192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341</xdr:row>
                    <xdr:rowOff>0</xdr:rowOff>
                  </from>
                  <to>
                    <xdr:col>10</xdr:col>
                    <xdr:colOff>0</xdr:colOff>
                    <xdr:row>342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0" r:id="rId258" name="Button 19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342</xdr:row>
                    <xdr:rowOff>0</xdr:rowOff>
                  </from>
                  <to>
                    <xdr:col>10</xdr:col>
                    <xdr:colOff>0</xdr:colOff>
                    <xdr:row>343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1" r:id="rId259" name="Button 19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343</xdr:row>
                    <xdr:rowOff>0</xdr:rowOff>
                  </from>
                  <to>
                    <xdr:col>10</xdr:col>
                    <xdr:colOff>0</xdr:colOff>
                    <xdr:row>344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2" r:id="rId260" name="Button 19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344</xdr:row>
                    <xdr:rowOff>0</xdr:rowOff>
                  </from>
                  <to>
                    <xdr:col>10</xdr:col>
                    <xdr:colOff>0</xdr:colOff>
                    <xdr:row>345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3" r:id="rId261" name="Button 19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345</xdr:row>
                    <xdr:rowOff>0</xdr:rowOff>
                  </from>
                  <to>
                    <xdr:col>10</xdr:col>
                    <xdr:colOff>0</xdr:colOff>
                    <xdr:row>346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4" r:id="rId262" name="Button 19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346</xdr:row>
                    <xdr:rowOff>0</xdr:rowOff>
                  </from>
                  <to>
                    <xdr:col>10</xdr:col>
                    <xdr:colOff>0</xdr:colOff>
                    <xdr:row>347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5" r:id="rId263" name="Button 19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347</xdr:row>
                    <xdr:rowOff>0</xdr:rowOff>
                  </from>
                  <to>
                    <xdr:col>10</xdr:col>
                    <xdr:colOff>0</xdr:colOff>
                    <xdr:row>348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8" r:id="rId264" name="Button 19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348</xdr:row>
                    <xdr:rowOff>0</xdr:rowOff>
                  </from>
                  <to>
                    <xdr:col>10</xdr:col>
                    <xdr:colOff>0</xdr:colOff>
                    <xdr:row>349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9" r:id="rId265" name="Button 19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349</xdr:row>
                    <xdr:rowOff>0</xdr:rowOff>
                  </from>
                  <to>
                    <xdr:col>10</xdr:col>
                    <xdr:colOff>0</xdr:colOff>
                    <xdr:row>350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0" r:id="rId266" name="Button 19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350</xdr:row>
                    <xdr:rowOff>0</xdr:rowOff>
                  </from>
                  <to>
                    <xdr:col>10</xdr:col>
                    <xdr:colOff>0</xdr:colOff>
                    <xdr:row>351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0" r:id="rId267" name="Button 19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362</xdr:row>
                    <xdr:rowOff>0</xdr:rowOff>
                  </from>
                  <to>
                    <xdr:col>10</xdr:col>
                    <xdr:colOff>0</xdr:colOff>
                    <xdr:row>363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1" r:id="rId268" name="Button 19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363</xdr:row>
                    <xdr:rowOff>0</xdr:rowOff>
                  </from>
                  <to>
                    <xdr:col>10</xdr:col>
                    <xdr:colOff>0</xdr:colOff>
                    <xdr:row>364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4" r:id="rId269" name="Button 19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364</xdr:row>
                    <xdr:rowOff>0</xdr:rowOff>
                  </from>
                  <to>
                    <xdr:col>10</xdr:col>
                    <xdr:colOff>0</xdr:colOff>
                    <xdr:row>365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6" r:id="rId270" name="Button 19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365</xdr:row>
                    <xdr:rowOff>0</xdr:rowOff>
                  </from>
                  <to>
                    <xdr:col>10</xdr:col>
                    <xdr:colOff>0</xdr:colOff>
                    <xdr:row>366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8" r:id="rId271" name="Button 1974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562</xdr:row>
                    <xdr:rowOff>0</xdr:rowOff>
                  </from>
                  <to>
                    <xdr:col>10</xdr:col>
                    <xdr:colOff>0</xdr:colOff>
                    <xdr:row>563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9" r:id="rId272" name="Button 19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563</xdr:row>
                    <xdr:rowOff>0</xdr:rowOff>
                  </from>
                  <to>
                    <xdr:col>10</xdr:col>
                    <xdr:colOff>0</xdr:colOff>
                    <xdr:row>564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0" r:id="rId273" name="Button 1976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555</xdr:row>
                    <xdr:rowOff>0</xdr:rowOff>
                  </from>
                  <to>
                    <xdr:col>10</xdr:col>
                    <xdr:colOff>0</xdr:colOff>
                    <xdr:row>556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9" r:id="rId274" name="Button 1995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576</xdr:row>
                    <xdr:rowOff>0</xdr:rowOff>
                  </from>
                  <to>
                    <xdr:col>10</xdr:col>
                    <xdr:colOff>0</xdr:colOff>
                    <xdr:row>577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0" r:id="rId275" name="Button 19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577</xdr:row>
                    <xdr:rowOff>0</xdr:rowOff>
                  </from>
                  <to>
                    <xdr:col>10</xdr:col>
                    <xdr:colOff>0</xdr:colOff>
                    <xdr:row>578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1" r:id="rId276" name="Button 1997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569</xdr:row>
                    <xdr:rowOff>0</xdr:rowOff>
                  </from>
                  <to>
                    <xdr:col>10</xdr:col>
                    <xdr:colOff>0</xdr:colOff>
                    <xdr:row>570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3" r:id="rId277" name="Button 19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564</xdr:row>
                    <xdr:rowOff>0</xdr:rowOff>
                  </from>
                  <to>
                    <xdr:col>10</xdr:col>
                    <xdr:colOff>0</xdr:colOff>
                    <xdr:row>565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4" r:id="rId278" name="Button 20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565</xdr:row>
                    <xdr:rowOff>0</xdr:rowOff>
                  </from>
                  <to>
                    <xdr:col>10</xdr:col>
                    <xdr:colOff>0</xdr:colOff>
                    <xdr:row>566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0" r:id="rId279" name="Button 20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578</xdr:row>
                    <xdr:rowOff>0</xdr:rowOff>
                  </from>
                  <to>
                    <xdr:col>10</xdr:col>
                    <xdr:colOff>0</xdr:colOff>
                    <xdr:row>579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1" r:id="rId280" name="Button 20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579</xdr:row>
                    <xdr:rowOff>0</xdr:rowOff>
                  </from>
                  <to>
                    <xdr:col>10</xdr:col>
                    <xdr:colOff>0</xdr:colOff>
                    <xdr:row>580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2" r:id="rId281" name="Button 2028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590</xdr:row>
                    <xdr:rowOff>0</xdr:rowOff>
                  </from>
                  <to>
                    <xdr:col>10</xdr:col>
                    <xdr:colOff>0</xdr:colOff>
                    <xdr:row>591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3" r:id="rId282" name="Button 20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591</xdr:row>
                    <xdr:rowOff>0</xdr:rowOff>
                  </from>
                  <to>
                    <xdr:col>10</xdr:col>
                    <xdr:colOff>0</xdr:colOff>
                    <xdr:row>592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4" r:id="rId283" name="Button 2030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583</xdr:row>
                    <xdr:rowOff>0</xdr:rowOff>
                  </from>
                  <to>
                    <xdr:col>10</xdr:col>
                    <xdr:colOff>0</xdr:colOff>
                    <xdr:row>584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5" r:id="rId284" name="Button 20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592</xdr:row>
                    <xdr:rowOff>0</xdr:rowOff>
                  </from>
                  <to>
                    <xdr:col>10</xdr:col>
                    <xdr:colOff>0</xdr:colOff>
                    <xdr:row>593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7" r:id="rId285" name="Button 20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593</xdr:row>
                    <xdr:rowOff>0</xdr:rowOff>
                  </from>
                  <to>
                    <xdr:col>10</xdr:col>
                    <xdr:colOff>0</xdr:colOff>
                    <xdr:row>594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8" r:id="rId286" name="Button 20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594</xdr:row>
                    <xdr:rowOff>0</xdr:rowOff>
                  </from>
                  <to>
                    <xdr:col>10</xdr:col>
                    <xdr:colOff>0</xdr:colOff>
                    <xdr:row>595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0" r:id="rId287" name="Button 20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595</xdr:row>
                    <xdr:rowOff>0</xdr:rowOff>
                  </from>
                  <to>
                    <xdr:col>10</xdr:col>
                    <xdr:colOff>0</xdr:colOff>
                    <xdr:row>596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2" r:id="rId288" name="Button 20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596</xdr:row>
                    <xdr:rowOff>0</xdr:rowOff>
                  </from>
                  <to>
                    <xdr:col>10</xdr:col>
                    <xdr:colOff>0</xdr:colOff>
                    <xdr:row>597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3" r:id="rId289" name="Button 20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598</xdr:row>
                    <xdr:rowOff>0</xdr:rowOff>
                  </from>
                  <to>
                    <xdr:col>10</xdr:col>
                    <xdr:colOff>0</xdr:colOff>
                    <xdr:row>599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7" r:id="rId290" name="Button 208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366</xdr:row>
                    <xdr:rowOff>0</xdr:rowOff>
                  </from>
                  <to>
                    <xdr:col>10</xdr:col>
                    <xdr:colOff>0</xdr:colOff>
                    <xdr:row>367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8" r:id="rId291" name="Button 208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367</xdr:row>
                    <xdr:rowOff>0</xdr:rowOff>
                  </from>
                  <to>
                    <xdr:col>10</xdr:col>
                    <xdr:colOff>0</xdr:colOff>
                    <xdr:row>368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9" r:id="rId292" name="Button 20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80</xdr:row>
                    <xdr:rowOff>0</xdr:rowOff>
                  </from>
                  <to>
                    <xdr:col>10</xdr:col>
                    <xdr:colOff>0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3" r:id="rId293" name="Button 20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81</xdr:row>
                    <xdr:rowOff>0</xdr:rowOff>
                  </from>
                  <to>
                    <xdr:col>10</xdr:col>
                    <xdr:colOff>0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4" r:id="rId294" name="Button 20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82</xdr:row>
                    <xdr:rowOff>0</xdr:rowOff>
                  </from>
                  <to>
                    <xdr:col>10</xdr:col>
                    <xdr:colOff>0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1" r:id="rId295" name="Button 21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99</xdr:row>
                    <xdr:rowOff>0</xdr:rowOff>
                  </from>
                  <to>
                    <xdr:col>10</xdr:col>
                    <xdr:colOff>0</xdr:colOff>
                    <xdr:row>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2" r:id="rId296" name="Button 21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107</xdr:row>
                    <xdr:rowOff>0</xdr:rowOff>
                  </from>
                  <to>
                    <xdr:col>10</xdr:col>
                    <xdr:colOff>0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3" r:id="rId297" name="Button 21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108</xdr:row>
                    <xdr:rowOff>0</xdr:rowOff>
                  </from>
                  <to>
                    <xdr:col>10</xdr:col>
                    <xdr:colOff>0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4" r:id="rId298" name="Button 21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109</xdr:row>
                    <xdr:rowOff>0</xdr:rowOff>
                  </from>
                  <to>
                    <xdr:col>10</xdr:col>
                    <xdr:colOff>0</xdr:colOff>
                    <xdr:row>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1" r:id="rId299" name="Button 2171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609</xdr:row>
                    <xdr:rowOff>0</xdr:rowOff>
                  </from>
                  <to>
                    <xdr:col>10</xdr:col>
                    <xdr:colOff>0</xdr:colOff>
                    <xdr:row>610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2" r:id="rId300" name="Button 21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610</xdr:row>
                    <xdr:rowOff>0</xdr:rowOff>
                  </from>
                  <to>
                    <xdr:col>10</xdr:col>
                    <xdr:colOff>0</xdr:colOff>
                    <xdr:row>611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3" r:id="rId301" name="Button 2173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602</xdr:row>
                    <xdr:rowOff>0</xdr:rowOff>
                  </from>
                  <to>
                    <xdr:col>10</xdr:col>
                    <xdr:colOff>0</xdr:colOff>
                    <xdr:row>603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56">
    <tablePart r:id="rId302"/>
    <tablePart r:id="rId303"/>
    <tablePart r:id="rId304"/>
    <tablePart r:id="rId305"/>
    <tablePart r:id="rId306"/>
    <tablePart r:id="rId307"/>
    <tablePart r:id="rId308"/>
    <tablePart r:id="rId309"/>
    <tablePart r:id="rId310"/>
    <tablePart r:id="rId311"/>
    <tablePart r:id="rId312"/>
    <tablePart r:id="rId313"/>
    <tablePart r:id="rId314"/>
    <tablePart r:id="rId315"/>
    <tablePart r:id="rId316"/>
    <tablePart r:id="rId317"/>
    <tablePart r:id="rId318"/>
    <tablePart r:id="rId319"/>
    <tablePart r:id="rId320"/>
    <tablePart r:id="rId321"/>
    <tablePart r:id="rId322"/>
    <tablePart r:id="rId323"/>
    <tablePart r:id="rId324"/>
    <tablePart r:id="rId325"/>
    <tablePart r:id="rId326"/>
    <tablePart r:id="rId327"/>
    <tablePart r:id="rId328"/>
    <tablePart r:id="rId329"/>
    <tablePart r:id="rId330"/>
    <tablePart r:id="rId331"/>
    <tablePart r:id="rId332"/>
    <tablePart r:id="rId333"/>
    <tablePart r:id="rId334"/>
    <tablePart r:id="rId335"/>
    <tablePart r:id="rId336"/>
    <tablePart r:id="rId337"/>
    <tablePart r:id="rId338"/>
    <tablePart r:id="rId339"/>
    <tablePart r:id="rId340"/>
    <tablePart r:id="rId341"/>
    <tablePart r:id="rId342"/>
    <tablePart r:id="rId343"/>
    <tablePart r:id="rId344"/>
    <tablePart r:id="rId345"/>
    <tablePart r:id="rId346"/>
    <tablePart r:id="rId347"/>
    <tablePart r:id="rId348"/>
    <tablePart r:id="rId349"/>
    <tablePart r:id="rId350"/>
    <tablePart r:id="rId351"/>
    <tablePart r:id="rId352"/>
    <tablePart r:id="rId353"/>
    <tablePart r:id="rId354"/>
    <tablePart r:id="rId355"/>
    <tablePart r:id="rId356"/>
    <tablePart r:id="rId357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U486"/>
  <sheetViews>
    <sheetView topLeftCell="H1" workbookViewId="0">
      <selection activeCell="J15" sqref="J15"/>
    </sheetView>
  </sheetViews>
  <sheetFormatPr baseColWidth="10" defaultColWidth="12.7109375" defaultRowHeight="11.25" x14ac:dyDescent="0.2"/>
  <cols>
    <col min="1" max="6" width="12.7109375" style="5" customWidth="1"/>
    <col min="7" max="7" width="16.42578125" style="5" customWidth="1"/>
    <col min="8" max="9" width="12.7109375" style="5" customWidth="1"/>
    <col min="10" max="10" width="23" style="5" customWidth="1"/>
    <col min="11" max="11" width="1.28515625" style="5" customWidth="1"/>
    <col min="12" max="12" width="39.140625" style="5" customWidth="1"/>
    <col min="13" max="13" width="1.28515625" style="5" customWidth="1"/>
    <col min="14" max="14" width="12.7109375" style="5" customWidth="1"/>
    <col min="15" max="15" width="1.28515625" style="5" customWidth="1"/>
    <col min="16" max="16" width="12.7109375" style="8" customWidth="1"/>
    <col min="17" max="17" width="21.7109375" style="7" customWidth="1"/>
    <col min="18" max="18" width="1.140625" style="5" customWidth="1"/>
    <col min="19" max="19" width="21.140625" style="5" customWidth="1"/>
    <col min="20" max="20" width="1.28515625" style="5" customWidth="1"/>
    <col min="21" max="21" width="19.7109375" style="5" customWidth="1"/>
    <col min="22" max="22" width="0.7109375" style="5" customWidth="1"/>
    <col min="23" max="23" width="12.7109375" style="5" customWidth="1"/>
    <col min="24" max="16384" width="12.7109375" style="5"/>
  </cols>
  <sheetData>
    <row r="1" spans="1:21" x14ac:dyDescent="0.2">
      <c r="A1" s="11" t="s">
        <v>12437</v>
      </c>
      <c r="B1" s="13" t="s">
        <v>11977</v>
      </c>
      <c r="C1" s="14"/>
      <c r="D1" s="13" t="s">
        <v>1128</v>
      </c>
      <c r="E1" s="17"/>
      <c r="F1" s="14"/>
      <c r="G1" s="10" t="s">
        <v>7761</v>
      </c>
      <c r="H1" s="10"/>
      <c r="I1" s="10"/>
      <c r="J1" s="10"/>
    </row>
    <row r="2" spans="1:21" ht="22.5" x14ac:dyDescent="0.2">
      <c r="A2" s="12" t="s">
        <v>1181</v>
      </c>
      <c r="B2" s="15" t="s">
        <v>1181</v>
      </c>
      <c r="C2" s="16" t="s">
        <v>4729</v>
      </c>
      <c r="D2" s="15" t="s">
        <v>1181</v>
      </c>
      <c r="E2" s="18" t="s">
        <v>4729</v>
      </c>
      <c r="F2" s="18" t="s">
        <v>5479</v>
      </c>
      <c r="G2" s="19" t="s">
        <v>1181</v>
      </c>
      <c r="H2" s="20" t="s">
        <v>4729</v>
      </c>
      <c r="I2" s="20" t="s">
        <v>5479</v>
      </c>
      <c r="J2" s="21" t="s">
        <v>17008</v>
      </c>
      <c r="L2" s="4" t="s">
        <v>15256</v>
      </c>
      <c r="N2" s="4" t="s">
        <v>15294</v>
      </c>
      <c r="P2" s="4" t="s">
        <v>18109</v>
      </c>
      <c r="Q2" s="23" t="s">
        <v>5088</v>
      </c>
      <c r="S2" s="4" t="s">
        <v>12272</v>
      </c>
      <c r="U2" s="4" t="s">
        <v>12984</v>
      </c>
    </row>
    <row r="3" spans="1:21" x14ac:dyDescent="0.2">
      <c r="A3" s="5" t="s">
        <v>1710</v>
      </c>
      <c r="B3" s="5" t="s">
        <v>1710</v>
      </c>
      <c r="C3" s="5" t="s">
        <v>8808</v>
      </c>
      <c r="D3" s="5" t="s">
        <v>1710</v>
      </c>
      <c r="E3" s="5" t="s">
        <v>8808</v>
      </c>
      <c r="F3" s="5" t="s">
        <v>3720</v>
      </c>
      <c r="G3" s="6" t="s">
        <v>3191</v>
      </c>
      <c r="H3" s="6" t="s">
        <v>7352</v>
      </c>
      <c r="I3" s="6" t="s">
        <v>13937</v>
      </c>
      <c r="J3" s="6" t="s">
        <v>13937</v>
      </c>
      <c r="L3" s="7" t="s">
        <v>1876</v>
      </c>
      <c r="N3" s="5" t="s">
        <v>8855</v>
      </c>
      <c r="P3" s="5" t="s">
        <v>5437</v>
      </c>
      <c r="Q3" s="5" t="s">
        <v>16987</v>
      </c>
      <c r="S3" s="7" t="s">
        <v>17796</v>
      </c>
      <c r="U3" s="5" t="s">
        <v>12550</v>
      </c>
    </row>
    <row r="4" spans="1:21" x14ac:dyDescent="0.2">
      <c r="A4" s="5" t="s">
        <v>8094</v>
      </c>
      <c r="B4" s="5" t="s">
        <v>1710</v>
      </c>
      <c r="C4" s="5" t="s">
        <v>12631</v>
      </c>
      <c r="D4" s="5" t="s">
        <v>1710</v>
      </c>
      <c r="E4" s="5" t="s">
        <v>8808</v>
      </c>
      <c r="F4" s="5" t="s">
        <v>4316</v>
      </c>
      <c r="G4" s="6" t="s">
        <v>3191</v>
      </c>
      <c r="H4" s="6" t="s">
        <v>7352</v>
      </c>
      <c r="I4" s="6" t="s">
        <v>13937</v>
      </c>
      <c r="J4" s="6" t="s">
        <v>841</v>
      </c>
      <c r="L4" s="7" t="s">
        <v>17481</v>
      </c>
      <c r="N4" s="5" t="s">
        <v>6034</v>
      </c>
      <c r="P4" s="5" t="s">
        <v>4870</v>
      </c>
      <c r="Q4" s="5" t="s">
        <v>10304</v>
      </c>
      <c r="S4" s="7" t="s">
        <v>6799</v>
      </c>
    </row>
    <row r="5" spans="1:21" x14ac:dyDescent="0.2">
      <c r="A5" s="5" t="s">
        <v>3191</v>
      </c>
      <c r="B5" s="5" t="s">
        <v>1710</v>
      </c>
      <c r="C5" s="5" t="s">
        <v>17755</v>
      </c>
      <c r="D5" s="5" t="s">
        <v>1710</v>
      </c>
      <c r="E5" s="5" t="s">
        <v>8808</v>
      </c>
      <c r="F5" s="5" t="s">
        <v>2916</v>
      </c>
      <c r="G5" s="6" t="s">
        <v>3191</v>
      </c>
      <c r="H5" s="6" t="s">
        <v>7352</v>
      </c>
      <c r="I5" s="6" t="s">
        <v>13937</v>
      </c>
      <c r="J5" s="6" t="s">
        <v>2582</v>
      </c>
      <c r="L5" s="7" t="s">
        <v>10171</v>
      </c>
      <c r="N5" s="5" t="s">
        <v>17852</v>
      </c>
      <c r="P5" s="5" t="s">
        <v>16747</v>
      </c>
      <c r="Q5" s="5" t="s">
        <v>14627</v>
      </c>
      <c r="S5" s="7" t="s">
        <v>15697</v>
      </c>
    </row>
    <row r="6" spans="1:21" x14ac:dyDescent="0.2">
      <c r="A6" s="5" t="s">
        <v>1492</v>
      </c>
      <c r="B6" s="5" t="s">
        <v>8094</v>
      </c>
      <c r="C6" s="5" t="s">
        <v>18171</v>
      </c>
      <c r="D6" s="5" t="s">
        <v>1710</v>
      </c>
      <c r="E6" s="5" t="s">
        <v>8808</v>
      </c>
      <c r="F6" s="5" t="s">
        <v>1675</v>
      </c>
      <c r="G6" s="6" t="s">
        <v>3191</v>
      </c>
      <c r="H6" s="6" t="s">
        <v>7352</v>
      </c>
      <c r="I6" s="6" t="s">
        <v>2569</v>
      </c>
      <c r="J6" s="6" t="s">
        <v>2569</v>
      </c>
      <c r="L6" s="5" t="s">
        <v>5890</v>
      </c>
      <c r="P6" s="5" t="s">
        <v>11826</v>
      </c>
      <c r="Q6" s="5" t="s">
        <v>10374</v>
      </c>
      <c r="S6" s="7" t="s">
        <v>6151</v>
      </c>
    </row>
    <row r="7" spans="1:21" x14ac:dyDescent="0.2">
      <c r="A7" s="5" t="s">
        <v>18353</v>
      </c>
      <c r="B7" s="5" t="s">
        <v>8094</v>
      </c>
      <c r="C7" s="5" t="s">
        <v>2600</v>
      </c>
      <c r="D7" s="5" t="s">
        <v>1710</v>
      </c>
      <c r="E7" s="5" t="s">
        <v>8808</v>
      </c>
      <c r="F7" s="5" t="s">
        <v>9129</v>
      </c>
      <c r="G7" s="6" t="s">
        <v>3191</v>
      </c>
      <c r="H7" s="6" t="s">
        <v>7352</v>
      </c>
      <c r="I7" s="6" t="s">
        <v>6360</v>
      </c>
      <c r="J7" s="6" t="s">
        <v>6360</v>
      </c>
      <c r="L7" s="5" t="s">
        <v>7242</v>
      </c>
      <c r="P7" s="5" t="s">
        <v>8118</v>
      </c>
      <c r="Q7" s="5" t="s">
        <v>435</v>
      </c>
      <c r="S7" s="7" t="s">
        <v>9449</v>
      </c>
    </row>
    <row r="8" spans="1:21" x14ac:dyDescent="0.2">
      <c r="A8" s="5" t="s">
        <v>5959</v>
      </c>
      <c r="B8" s="5" t="s">
        <v>8094</v>
      </c>
      <c r="C8" s="5" t="s">
        <v>5889</v>
      </c>
      <c r="D8" s="5" t="s">
        <v>1710</v>
      </c>
      <c r="E8" s="5" t="s">
        <v>8808</v>
      </c>
      <c r="F8" s="5" t="s">
        <v>13555</v>
      </c>
      <c r="G8" s="6" t="s">
        <v>3191</v>
      </c>
      <c r="H8" s="6" t="s">
        <v>7352</v>
      </c>
      <c r="I8" s="6" t="s">
        <v>6360</v>
      </c>
      <c r="J8" s="6" t="s">
        <v>4039</v>
      </c>
      <c r="L8" s="5" t="s">
        <v>4321</v>
      </c>
      <c r="P8" s="5" t="s">
        <v>9955</v>
      </c>
      <c r="Q8" s="5" t="s">
        <v>9611</v>
      </c>
      <c r="S8" s="7"/>
    </row>
    <row r="9" spans="1:21" x14ac:dyDescent="0.2">
      <c r="A9" s="5" t="s">
        <v>12507</v>
      </c>
      <c r="B9" s="5" t="s">
        <v>3191</v>
      </c>
      <c r="C9" s="5" t="s">
        <v>7352</v>
      </c>
      <c r="D9" s="5" t="s">
        <v>1710</v>
      </c>
      <c r="E9" s="5" t="s">
        <v>8808</v>
      </c>
      <c r="F9" s="5" t="s">
        <v>14110</v>
      </c>
      <c r="G9" s="6" t="s">
        <v>3191</v>
      </c>
      <c r="H9" s="6" t="s">
        <v>7352</v>
      </c>
      <c r="I9" s="6" t="s">
        <v>6878</v>
      </c>
      <c r="J9" s="6" t="s">
        <v>6878</v>
      </c>
      <c r="L9" s="7" t="s">
        <v>7199</v>
      </c>
      <c r="P9" s="5" t="s">
        <v>17160</v>
      </c>
      <c r="Q9" s="5" t="s">
        <v>2024</v>
      </c>
      <c r="S9" s="8"/>
    </row>
    <row r="10" spans="1:21" x14ac:dyDescent="0.2">
      <c r="A10" s="5" t="s">
        <v>17537</v>
      </c>
      <c r="B10" s="5" t="s">
        <v>3191</v>
      </c>
      <c r="C10" s="5" t="s">
        <v>10737</v>
      </c>
      <c r="D10" s="5" t="s">
        <v>1710</v>
      </c>
      <c r="E10" s="5" t="s">
        <v>8808</v>
      </c>
      <c r="F10" s="5" t="s">
        <v>9058</v>
      </c>
      <c r="G10" s="6" t="s">
        <v>3191</v>
      </c>
      <c r="H10" s="6" t="s">
        <v>7352</v>
      </c>
      <c r="I10" s="6" t="s">
        <v>4811</v>
      </c>
      <c r="J10" s="6" t="s">
        <v>4811</v>
      </c>
      <c r="L10" s="5" t="s">
        <v>7248</v>
      </c>
      <c r="P10" s="5" t="s">
        <v>6584</v>
      </c>
      <c r="Q10" s="5" t="s">
        <v>1327</v>
      </c>
    </row>
    <row r="11" spans="1:21" ht="22.5" x14ac:dyDescent="0.2">
      <c r="A11" s="5" t="s">
        <v>16541</v>
      </c>
      <c r="B11" s="5" t="s">
        <v>3191</v>
      </c>
      <c r="C11" s="5" t="s">
        <v>2815</v>
      </c>
      <c r="D11" s="5" t="s">
        <v>1710</v>
      </c>
      <c r="E11" s="5" t="s">
        <v>8808</v>
      </c>
      <c r="F11" s="5" t="s">
        <v>15233</v>
      </c>
      <c r="G11" s="6" t="s">
        <v>3191</v>
      </c>
      <c r="H11" s="6" t="s">
        <v>7352</v>
      </c>
      <c r="I11" s="6" t="s">
        <v>3663</v>
      </c>
      <c r="J11" s="6" t="s">
        <v>13869</v>
      </c>
      <c r="L11" s="5" t="s">
        <v>11341</v>
      </c>
      <c r="P11" s="5" t="s">
        <v>5508</v>
      </c>
      <c r="Q11" s="5" t="s">
        <v>9560</v>
      </c>
    </row>
    <row r="12" spans="1:21" ht="22.5" x14ac:dyDescent="0.2">
      <c r="A12" s="5" t="s">
        <v>3082</v>
      </c>
      <c r="B12" s="5" t="s">
        <v>3191</v>
      </c>
      <c r="C12" s="5" t="s">
        <v>5431</v>
      </c>
      <c r="D12" s="5" t="s">
        <v>1710</v>
      </c>
      <c r="E12" s="5" t="s">
        <v>12631</v>
      </c>
      <c r="F12" s="5" t="s">
        <v>17501</v>
      </c>
      <c r="G12" s="6" t="s">
        <v>3191</v>
      </c>
      <c r="H12" s="6" t="s">
        <v>7352</v>
      </c>
      <c r="I12" s="6" t="s">
        <v>3663</v>
      </c>
      <c r="J12" s="6" t="s">
        <v>17126</v>
      </c>
      <c r="L12" s="5" t="s">
        <v>15035</v>
      </c>
      <c r="P12" s="5" t="s">
        <v>3813</v>
      </c>
      <c r="Q12" s="5" t="s">
        <v>14294</v>
      </c>
      <c r="S12" s="22"/>
    </row>
    <row r="13" spans="1:21" ht="22.5" x14ac:dyDescent="0.2">
      <c r="B13" s="5" t="s">
        <v>1492</v>
      </c>
      <c r="C13" s="5" t="s">
        <v>11526</v>
      </c>
      <c r="D13" s="5" t="s">
        <v>1710</v>
      </c>
      <c r="E13" s="5" t="s">
        <v>12631</v>
      </c>
      <c r="F13" s="5" t="s">
        <v>18401</v>
      </c>
      <c r="G13" s="6" t="s">
        <v>3191</v>
      </c>
      <c r="H13" s="6" t="s">
        <v>7352</v>
      </c>
      <c r="I13" s="6" t="s">
        <v>3663</v>
      </c>
      <c r="J13" s="6" t="s">
        <v>16863</v>
      </c>
      <c r="L13" s="7" t="s">
        <v>2519</v>
      </c>
      <c r="P13" s="5" t="s">
        <v>3808</v>
      </c>
      <c r="Q13" s="5" t="s">
        <v>4694</v>
      </c>
      <c r="S13" s="22"/>
    </row>
    <row r="14" spans="1:21" ht="22.5" x14ac:dyDescent="0.2">
      <c r="B14" s="5" t="s">
        <v>1492</v>
      </c>
      <c r="C14" s="5" t="s">
        <v>10528</v>
      </c>
      <c r="D14" s="5" t="s">
        <v>1710</v>
      </c>
      <c r="E14" s="5" t="s">
        <v>12631</v>
      </c>
      <c r="F14" s="5" t="s">
        <v>549</v>
      </c>
      <c r="G14" s="6" t="s">
        <v>3191</v>
      </c>
      <c r="H14" s="6" t="s">
        <v>7352</v>
      </c>
      <c r="I14" s="6" t="s">
        <v>3663</v>
      </c>
      <c r="J14" s="6" t="s">
        <v>16954</v>
      </c>
      <c r="L14" s="7" t="s">
        <v>17899</v>
      </c>
      <c r="P14" s="5" t="s">
        <v>15633</v>
      </c>
      <c r="Q14" s="5" t="s">
        <v>5294</v>
      </c>
    </row>
    <row r="15" spans="1:21" ht="22.5" x14ac:dyDescent="0.2">
      <c r="B15" s="5" t="s">
        <v>1492</v>
      </c>
      <c r="C15" s="5" t="s">
        <v>13973</v>
      </c>
      <c r="D15" s="5" t="s">
        <v>1710</v>
      </c>
      <c r="E15" s="5" t="s">
        <v>12631</v>
      </c>
      <c r="F15" s="5" t="s">
        <v>18114</v>
      </c>
      <c r="G15" s="6" t="s">
        <v>3191</v>
      </c>
      <c r="H15" s="6" t="s">
        <v>7352</v>
      </c>
      <c r="I15" s="6" t="s">
        <v>3663</v>
      </c>
      <c r="J15" s="6" t="s">
        <v>3663</v>
      </c>
      <c r="L15" s="7" t="s">
        <v>9399</v>
      </c>
      <c r="P15" s="5" t="s">
        <v>9901</v>
      </c>
      <c r="Q15" s="5" t="s">
        <v>7438</v>
      </c>
    </row>
    <row r="16" spans="1:21" x14ac:dyDescent="0.2">
      <c r="B16" s="5" t="s">
        <v>1492</v>
      </c>
      <c r="C16" s="5" t="s">
        <v>12134</v>
      </c>
      <c r="D16" s="5" t="s">
        <v>1710</v>
      </c>
      <c r="E16" s="5" t="s">
        <v>12631</v>
      </c>
      <c r="F16" s="5" t="s">
        <v>1018</v>
      </c>
      <c r="G16" s="6" t="s">
        <v>3191</v>
      </c>
      <c r="H16" s="6" t="s">
        <v>7352</v>
      </c>
      <c r="I16" s="6" t="s">
        <v>1382</v>
      </c>
      <c r="J16" s="6" t="s">
        <v>12910</v>
      </c>
      <c r="L16" s="7" t="s">
        <v>13089</v>
      </c>
      <c r="P16" s="5" t="s">
        <v>4866</v>
      </c>
      <c r="Q16" s="5" t="s">
        <v>13532</v>
      </c>
    </row>
    <row r="17" spans="2:17" x14ac:dyDescent="0.2">
      <c r="B17" s="5" t="s">
        <v>18353</v>
      </c>
      <c r="C17" s="5" t="s">
        <v>15159</v>
      </c>
      <c r="D17" s="5" t="s">
        <v>1710</v>
      </c>
      <c r="E17" s="5" t="s">
        <v>12631</v>
      </c>
      <c r="F17" s="5" t="s">
        <v>4049</v>
      </c>
      <c r="G17" s="6" t="s">
        <v>3191</v>
      </c>
      <c r="H17" s="6" t="s">
        <v>7352</v>
      </c>
      <c r="I17" s="6" t="s">
        <v>1382</v>
      </c>
      <c r="J17" s="6" t="s">
        <v>16585</v>
      </c>
      <c r="L17" s="7" t="s">
        <v>156</v>
      </c>
      <c r="P17" s="5" t="s">
        <v>16614</v>
      </c>
      <c r="Q17" s="5" t="s">
        <v>6422</v>
      </c>
    </row>
    <row r="18" spans="2:17" x14ac:dyDescent="0.2">
      <c r="B18" s="5" t="s">
        <v>18353</v>
      </c>
      <c r="C18" s="5" t="s">
        <v>5156</v>
      </c>
      <c r="D18" s="5" t="s">
        <v>1710</v>
      </c>
      <c r="E18" s="5" t="s">
        <v>12631</v>
      </c>
      <c r="F18" s="5" t="s">
        <v>2293</v>
      </c>
      <c r="G18" s="6" t="s">
        <v>3191</v>
      </c>
      <c r="H18" s="6" t="s">
        <v>7352</v>
      </c>
      <c r="I18" s="6" t="s">
        <v>1382</v>
      </c>
      <c r="J18" s="6" t="s">
        <v>3582</v>
      </c>
      <c r="P18" s="5" t="s">
        <v>1648</v>
      </c>
      <c r="Q18" s="5" t="s">
        <v>15635</v>
      </c>
    </row>
    <row r="19" spans="2:17" x14ac:dyDescent="0.2">
      <c r="B19" s="5" t="s">
        <v>18353</v>
      </c>
      <c r="C19" s="5" t="s">
        <v>2171</v>
      </c>
      <c r="D19" s="5" t="s">
        <v>1710</v>
      </c>
      <c r="E19" s="5" t="s">
        <v>12631</v>
      </c>
      <c r="F19" s="5" t="s">
        <v>7246</v>
      </c>
      <c r="G19" s="6" t="s">
        <v>3191</v>
      </c>
      <c r="H19" s="6" t="s">
        <v>7352</v>
      </c>
      <c r="I19" s="6" t="s">
        <v>1382</v>
      </c>
      <c r="J19" s="6" t="s">
        <v>7228</v>
      </c>
      <c r="P19" s="5" t="s">
        <v>3809</v>
      </c>
      <c r="Q19" s="5" t="s">
        <v>17477</v>
      </c>
    </row>
    <row r="20" spans="2:17" x14ac:dyDescent="0.2">
      <c r="B20" s="5" t="s">
        <v>18353</v>
      </c>
      <c r="C20" s="5" t="s">
        <v>6674</v>
      </c>
      <c r="D20" s="5" t="s">
        <v>1710</v>
      </c>
      <c r="E20" s="5" t="s">
        <v>12631</v>
      </c>
      <c r="F20" s="5" t="s">
        <v>1623</v>
      </c>
      <c r="G20" s="6" t="s">
        <v>3191</v>
      </c>
      <c r="H20" s="6" t="s">
        <v>7352</v>
      </c>
      <c r="I20" s="6" t="s">
        <v>1382</v>
      </c>
      <c r="J20" s="6" t="s">
        <v>1382</v>
      </c>
      <c r="P20" s="5" t="s">
        <v>12956</v>
      </c>
      <c r="Q20" s="5" t="s">
        <v>18141</v>
      </c>
    </row>
    <row r="21" spans="2:17" ht="22.5" x14ac:dyDescent="0.2">
      <c r="B21" s="5" t="s">
        <v>5959</v>
      </c>
      <c r="C21" s="5" t="s">
        <v>2699</v>
      </c>
      <c r="D21" s="5" t="s">
        <v>1710</v>
      </c>
      <c r="E21" s="5" t="s">
        <v>17755</v>
      </c>
      <c r="F21" s="5" t="s">
        <v>4882</v>
      </c>
      <c r="G21" s="6" t="s">
        <v>3191</v>
      </c>
      <c r="H21" s="6" t="s">
        <v>10737</v>
      </c>
      <c r="I21" s="6" t="s">
        <v>11259</v>
      </c>
      <c r="J21" s="6" t="s">
        <v>5376</v>
      </c>
      <c r="P21" s="5" t="s">
        <v>305</v>
      </c>
      <c r="Q21" s="5" t="s">
        <v>13264</v>
      </c>
    </row>
    <row r="22" spans="2:17" ht="22.5" x14ac:dyDescent="0.2">
      <c r="B22" s="5" t="s">
        <v>5959</v>
      </c>
      <c r="C22" s="5" t="s">
        <v>5615</v>
      </c>
      <c r="D22" s="5" t="s">
        <v>1710</v>
      </c>
      <c r="E22" s="5" t="s">
        <v>17755</v>
      </c>
      <c r="F22" s="5" t="s">
        <v>46</v>
      </c>
      <c r="G22" s="6" t="s">
        <v>3191</v>
      </c>
      <c r="H22" s="6" t="s">
        <v>10737</v>
      </c>
      <c r="I22" s="6" t="s">
        <v>11259</v>
      </c>
      <c r="J22" s="6" t="s">
        <v>11259</v>
      </c>
      <c r="P22" s="5" t="s">
        <v>4444</v>
      </c>
      <c r="Q22" s="5" t="s">
        <v>17557</v>
      </c>
    </row>
    <row r="23" spans="2:17" ht="22.5" x14ac:dyDescent="0.2">
      <c r="B23" s="5" t="s">
        <v>5959</v>
      </c>
      <c r="C23" s="5" t="s">
        <v>18820</v>
      </c>
      <c r="D23" s="5" t="s">
        <v>1710</v>
      </c>
      <c r="E23" s="5" t="s">
        <v>17755</v>
      </c>
      <c r="F23" s="5" t="s">
        <v>13269</v>
      </c>
      <c r="G23" s="6" t="s">
        <v>3191</v>
      </c>
      <c r="H23" s="6" t="s">
        <v>10737</v>
      </c>
      <c r="I23" s="6" t="s">
        <v>5246</v>
      </c>
      <c r="J23" s="6" t="s">
        <v>16930</v>
      </c>
      <c r="P23" s="5" t="s">
        <v>1174</v>
      </c>
      <c r="Q23" s="5" t="s">
        <v>10021</v>
      </c>
    </row>
    <row r="24" spans="2:17" ht="22.5" x14ac:dyDescent="0.2">
      <c r="B24" s="5" t="s">
        <v>5959</v>
      </c>
      <c r="C24" s="5" t="s">
        <v>12705</v>
      </c>
      <c r="D24" s="5" t="s">
        <v>1710</v>
      </c>
      <c r="E24" s="5" t="s">
        <v>17755</v>
      </c>
      <c r="F24" s="5" t="s">
        <v>3366</v>
      </c>
      <c r="G24" s="6" t="s">
        <v>3191</v>
      </c>
      <c r="H24" s="6" t="s">
        <v>10737</v>
      </c>
      <c r="I24" s="6" t="s">
        <v>5246</v>
      </c>
      <c r="J24" s="6" t="s">
        <v>5246</v>
      </c>
      <c r="P24" s="5" t="s">
        <v>7454</v>
      </c>
      <c r="Q24" s="5" t="s">
        <v>6823</v>
      </c>
    </row>
    <row r="25" spans="2:17" ht="22.5" x14ac:dyDescent="0.2">
      <c r="B25" s="5" t="s">
        <v>12507</v>
      </c>
      <c r="C25" s="5" t="s">
        <v>3431</v>
      </c>
      <c r="D25" s="5" t="s">
        <v>8094</v>
      </c>
      <c r="E25" s="5" t="s">
        <v>18171</v>
      </c>
      <c r="F25" s="5" t="s">
        <v>1154</v>
      </c>
      <c r="G25" s="6" t="s">
        <v>3191</v>
      </c>
      <c r="H25" s="6" t="s">
        <v>10737</v>
      </c>
      <c r="I25" s="6" t="s">
        <v>15241</v>
      </c>
      <c r="J25" s="6" t="s">
        <v>15241</v>
      </c>
      <c r="P25" s="5" t="s">
        <v>4869</v>
      </c>
      <c r="Q25" s="5" t="s">
        <v>15647</v>
      </c>
    </row>
    <row r="26" spans="2:17" ht="22.5" x14ac:dyDescent="0.2">
      <c r="B26" s="5" t="s">
        <v>12507</v>
      </c>
      <c r="C26" s="5" t="s">
        <v>2460</v>
      </c>
      <c r="D26" s="5" t="s">
        <v>8094</v>
      </c>
      <c r="E26" s="5" t="s">
        <v>18171</v>
      </c>
      <c r="F26" s="5" t="s">
        <v>18781</v>
      </c>
      <c r="G26" s="6" t="s">
        <v>3191</v>
      </c>
      <c r="H26" s="6" t="s">
        <v>2815</v>
      </c>
      <c r="I26" s="6" t="s">
        <v>10849</v>
      </c>
      <c r="J26" s="6" t="s">
        <v>1028</v>
      </c>
      <c r="P26" s="5" t="s">
        <v>5734</v>
      </c>
      <c r="Q26" s="5" t="s">
        <v>1616</v>
      </c>
    </row>
    <row r="27" spans="2:17" ht="22.5" x14ac:dyDescent="0.2">
      <c r="B27" s="5" t="s">
        <v>17537</v>
      </c>
      <c r="C27" s="5" t="s">
        <v>7758</v>
      </c>
      <c r="D27" s="5" t="s">
        <v>8094</v>
      </c>
      <c r="E27" s="5" t="s">
        <v>18171</v>
      </c>
      <c r="F27" s="5" t="s">
        <v>5975</v>
      </c>
      <c r="G27" s="6" t="s">
        <v>3191</v>
      </c>
      <c r="H27" s="6" t="s">
        <v>2815</v>
      </c>
      <c r="I27" s="6" t="s">
        <v>10849</v>
      </c>
      <c r="J27" s="6" t="s">
        <v>10849</v>
      </c>
      <c r="P27" s="5" t="s">
        <v>9215</v>
      </c>
      <c r="Q27" s="5" t="s">
        <v>5079</v>
      </c>
    </row>
    <row r="28" spans="2:17" ht="22.5" x14ac:dyDescent="0.2">
      <c r="B28" s="5" t="s">
        <v>17537</v>
      </c>
      <c r="C28" s="5" t="s">
        <v>628</v>
      </c>
      <c r="D28" s="5" t="s">
        <v>8094</v>
      </c>
      <c r="E28" s="5" t="s">
        <v>18171</v>
      </c>
      <c r="F28" s="5" t="s">
        <v>18432</v>
      </c>
      <c r="G28" s="6" t="s">
        <v>3191</v>
      </c>
      <c r="H28" s="6" t="s">
        <v>2815</v>
      </c>
      <c r="I28" s="6" t="s">
        <v>10849</v>
      </c>
      <c r="J28" s="6" t="s">
        <v>5954</v>
      </c>
      <c r="P28" s="5" t="s">
        <v>12997</v>
      </c>
      <c r="Q28" s="5" t="s">
        <v>6741</v>
      </c>
    </row>
    <row r="29" spans="2:17" ht="22.5" x14ac:dyDescent="0.2">
      <c r="B29" s="5" t="s">
        <v>17537</v>
      </c>
      <c r="C29" s="5" t="s">
        <v>10724</v>
      </c>
      <c r="D29" s="5" t="s">
        <v>8094</v>
      </c>
      <c r="E29" s="5" t="s">
        <v>2600</v>
      </c>
      <c r="F29" s="5" t="s">
        <v>12130</v>
      </c>
      <c r="G29" s="6" t="s">
        <v>3191</v>
      </c>
      <c r="H29" s="6" t="s">
        <v>2815</v>
      </c>
      <c r="I29" s="6" t="s">
        <v>3124</v>
      </c>
      <c r="J29" s="6" t="s">
        <v>3124</v>
      </c>
      <c r="P29" s="5" t="s">
        <v>5199</v>
      </c>
      <c r="Q29" s="5" t="s">
        <v>4736</v>
      </c>
    </row>
    <row r="30" spans="2:17" ht="22.5" x14ac:dyDescent="0.2">
      <c r="B30" s="5" t="s">
        <v>16541</v>
      </c>
      <c r="C30" s="5" t="s">
        <v>9644</v>
      </c>
      <c r="D30" s="5" t="s">
        <v>8094</v>
      </c>
      <c r="E30" s="5" t="s">
        <v>2600</v>
      </c>
      <c r="F30" s="5" t="s">
        <v>5829</v>
      </c>
      <c r="G30" s="6" t="s">
        <v>3191</v>
      </c>
      <c r="H30" s="6" t="s">
        <v>2815</v>
      </c>
      <c r="I30" s="6" t="s">
        <v>3124</v>
      </c>
      <c r="J30" s="6" t="s">
        <v>15384</v>
      </c>
      <c r="P30" s="5" t="s">
        <v>11827</v>
      </c>
      <c r="Q30" s="5" t="s">
        <v>14109</v>
      </c>
    </row>
    <row r="31" spans="2:17" ht="22.5" x14ac:dyDescent="0.2">
      <c r="B31" s="5" t="s">
        <v>16541</v>
      </c>
      <c r="C31" s="5" t="s">
        <v>16563</v>
      </c>
      <c r="D31" s="5" t="s">
        <v>8094</v>
      </c>
      <c r="E31" s="5" t="s">
        <v>2600</v>
      </c>
      <c r="F31" s="5" t="s">
        <v>10375</v>
      </c>
      <c r="G31" s="6" t="s">
        <v>3191</v>
      </c>
      <c r="H31" s="6" t="s">
        <v>2815</v>
      </c>
      <c r="I31" s="6" t="s">
        <v>10951</v>
      </c>
      <c r="J31" s="6" t="s">
        <v>3385</v>
      </c>
      <c r="P31" s="5" t="s">
        <v>4983</v>
      </c>
      <c r="Q31" s="5" t="s">
        <v>3845</v>
      </c>
    </row>
    <row r="32" spans="2:17" ht="22.5" x14ac:dyDescent="0.2">
      <c r="B32" s="5" t="s">
        <v>16541</v>
      </c>
      <c r="C32" s="5" t="s">
        <v>8705</v>
      </c>
      <c r="D32" s="5" t="s">
        <v>8094</v>
      </c>
      <c r="E32" s="5" t="s">
        <v>5889</v>
      </c>
      <c r="F32" s="5" t="s">
        <v>1829</v>
      </c>
      <c r="G32" s="6" t="s">
        <v>3191</v>
      </c>
      <c r="H32" s="6" t="s">
        <v>2815</v>
      </c>
      <c r="I32" s="6" t="s">
        <v>10951</v>
      </c>
      <c r="J32" s="6" t="s">
        <v>4447</v>
      </c>
      <c r="P32" s="5" t="s">
        <v>4984</v>
      </c>
      <c r="Q32" s="5" t="s">
        <v>12282</v>
      </c>
    </row>
    <row r="33" spans="2:17" ht="22.5" x14ac:dyDescent="0.2">
      <c r="B33" s="5" t="s">
        <v>3082</v>
      </c>
      <c r="C33" s="5" t="s">
        <v>11112</v>
      </c>
      <c r="D33" s="5" t="s">
        <v>8094</v>
      </c>
      <c r="E33" s="5" t="s">
        <v>5889</v>
      </c>
      <c r="F33" s="5" t="s">
        <v>39</v>
      </c>
      <c r="G33" s="6" t="s">
        <v>3191</v>
      </c>
      <c r="H33" s="6" t="s">
        <v>2815</v>
      </c>
      <c r="I33" s="6" t="s">
        <v>10951</v>
      </c>
      <c r="J33" s="6" t="s">
        <v>10951</v>
      </c>
      <c r="P33" s="5" t="s">
        <v>12941</v>
      </c>
      <c r="Q33" s="5" t="s">
        <v>7579</v>
      </c>
    </row>
    <row r="34" spans="2:17" ht="22.5" x14ac:dyDescent="0.2">
      <c r="B34" s="5" t="s">
        <v>3082</v>
      </c>
      <c r="C34" s="5" t="s">
        <v>14448</v>
      </c>
      <c r="D34" s="5" t="s">
        <v>8094</v>
      </c>
      <c r="E34" s="5" t="s">
        <v>5889</v>
      </c>
      <c r="F34" s="5" t="s">
        <v>9709</v>
      </c>
      <c r="G34" s="6" t="s">
        <v>3191</v>
      </c>
      <c r="H34" s="6" t="s">
        <v>2815</v>
      </c>
      <c r="I34" s="6" t="s">
        <v>10951</v>
      </c>
      <c r="J34" s="6" t="s">
        <v>14031</v>
      </c>
      <c r="P34" s="5" t="s">
        <v>10943</v>
      </c>
      <c r="Q34" s="5" t="s">
        <v>7579</v>
      </c>
    </row>
    <row r="35" spans="2:17" ht="22.5" x14ac:dyDescent="0.2">
      <c r="D35" s="5" t="s">
        <v>8094</v>
      </c>
      <c r="E35" s="5" t="s">
        <v>5889</v>
      </c>
      <c r="F35" s="5" t="s">
        <v>13951</v>
      </c>
      <c r="G35" s="6" t="s">
        <v>3191</v>
      </c>
      <c r="H35" s="6" t="s">
        <v>2815</v>
      </c>
      <c r="I35" s="6" t="s">
        <v>15593</v>
      </c>
      <c r="J35" s="6" t="s">
        <v>15593</v>
      </c>
      <c r="P35" s="5" t="s">
        <v>16763</v>
      </c>
      <c r="Q35" s="5" t="s">
        <v>1706</v>
      </c>
    </row>
    <row r="36" spans="2:17" x14ac:dyDescent="0.2">
      <c r="D36" s="5" t="s">
        <v>3191</v>
      </c>
      <c r="E36" s="5" t="s">
        <v>7352</v>
      </c>
      <c r="F36" s="5" t="s">
        <v>3663</v>
      </c>
      <c r="G36" s="6" t="s">
        <v>3191</v>
      </c>
      <c r="H36" s="6" t="s">
        <v>5431</v>
      </c>
      <c r="I36" s="6" t="s">
        <v>12995</v>
      </c>
      <c r="J36" s="6" t="s">
        <v>12995</v>
      </c>
      <c r="P36" s="5" t="s">
        <v>17625</v>
      </c>
      <c r="Q36" s="5" t="s">
        <v>11116</v>
      </c>
    </row>
    <row r="37" spans="2:17" x14ac:dyDescent="0.2">
      <c r="D37" s="5" t="s">
        <v>3191</v>
      </c>
      <c r="E37" s="5" t="s">
        <v>7352</v>
      </c>
      <c r="F37" s="5" t="s">
        <v>13937</v>
      </c>
      <c r="G37" s="6" t="s">
        <v>3191</v>
      </c>
      <c r="H37" s="6" t="s">
        <v>5431</v>
      </c>
      <c r="I37" s="6" t="s">
        <v>8200</v>
      </c>
      <c r="J37" s="6" t="s">
        <v>8200</v>
      </c>
      <c r="P37" s="5" t="s">
        <v>3803</v>
      </c>
      <c r="Q37" s="5" t="s">
        <v>1781</v>
      </c>
    </row>
    <row r="38" spans="2:17" ht="22.5" x14ac:dyDescent="0.2">
      <c r="D38" s="5" t="s">
        <v>3191</v>
      </c>
      <c r="E38" s="5" t="s">
        <v>7352</v>
      </c>
      <c r="F38" s="5" t="s">
        <v>2569</v>
      </c>
      <c r="G38" s="6" t="s">
        <v>3191</v>
      </c>
      <c r="H38" s="6" t="s">
        <v>5431</v>
      </c>
      <c r="I38" s="6" t="s">
        <v>1527</v>
      </c>
      <c r="J38" s="6" t="s">
        <v>7898</v>
      </c>
      <c r="P38" s="5" t="s">
        <v>13048</v>
      </c>
      <c r="Q38" s="5" t="s">
        <v>8726</v>
      </c>
    </row>
    <row r="39" spans="2:17" ht="22.5" x14ac:dyDescent="0.2">
      <c r="D39" s="5" t="s">
        <v>3191</v>
      </c>
      <c r="E39" s="5" t="s">
        <v>7352</v>
      </c>
      <c r="F39" s="5" t="s">
        <v>6360</v>
      </c>
      <c r="G39" s="6" t="s">
        <v>3191</v>
      </c>
      <c r="H39" s="6" t="s">
        <v>5431</v>
      </c>
      <c r="I39" s="6" t="s">
        <v>1527</v>
      </c>
      <c r="J39" s="6" t="s">
        <v>7714</v>
      </c>
      <c r="P39" s="5" t="s">
        <v>12643</v>
      </c>
      <c r="Q39" s="5" t="s">
        <v>759</v>
      </c>
    </row>
    <row r="40" spans="2:17" ht="22.5" x14ac:dyDescent="0.2">
      <c r="D40" s="5" t="s">
        <v>3191</v>
      </c>
      <c r="E40" s="5" t="s">
        <v>7352</v>
      </c>
      <c r="F40" s="5" t="s">
        <v>4811</v>
      </c>
      <c r="G40" s="6" t="s">
        <v>3191</v>
      </c>
      <c r="H40" s="6" t="s">
        <v>5431</v>
      </c>
      <c r="I40" s="6" t="s">
        <v>1527</v>
      </c>
      <c r="J40" s="6" t="s">
        <v>18211</v>
      </c>
      <c r="P40" s="5" t="s">
        <v>4141</v>
      </c>
      <c r="Q40" s="5" t="s">
        <v>14140</v>
      </c>
    </row>
    <row r="41" spans="2:17" ht="22.5" x14ac:dyDescent="0.2">
      <c r="D41" s="5" t="s">
        <v>3191</v>
      </c>
      <c r="E41" s="5" t="s">
        <v>7352</v>
      </c>
      <c r="F41" s="5" t="s">
        <v>1382</v>
      </c>
      <c r="G41" s="6" t="s">
        <v>3191</v>
      </c>
      <c r="H41" s="6" t="s">
        <v>5431</v>
      </c>
      <c r="I41" s="6" t="s">
        <v>1527</v>
      </c>
      <c r="J41" s="6" t="s">
        <v>1527</v>
      </c>
      <c r="P41" s="5" t="s">
        <v>4293</v>
      </c>
      <c r="Q41" s="5" t="s">
        <v>1449</v>
      </c>
    </row>
    <row r="42" spans="2:17" x14ac:dyDescent="0.2">
      <c r="D42" s="5" t="s">
        <v>3191</v>
      </c>
      <c r="E42" s="5" t="s">
        <v>7352</v>
      </c>
      <c r="F42" s="5" t="s">
        <v>6878</v>
      </c>
      <c r="G42" s="6" t="s">
        <v>1492</v>
      </c>
      <c r="H42" s="6" t="s">
        <v>12134</v>
      </c>
      <c r="I42" s="6" t="s">
        <v>12134</v>
      </c>
      <c r="J42" s="6" t="s">
        <v>8378</v>
      </c>
      <c r="P42" s="5" t="s">
        <v>4284</v>
      </c>
      <c r="Q42" s="5" t="s">
        <v>8629</v>
      </c>
    </row>
    <row r="43" spans="2:17" x14ac:dyDescent="0.2">
      <c r="D43" s="5" t="s">
        <v>3191</v>
      </c>
      <c r="E43" s="5" t="s">
        <v>10737</v>
      </c>
      <c r="F43" s="5" t="s">
        <v>11259</v>
      </c>
      <c r="G43" s="6" t="s">
        <v>1492</v>
      </c>
      <c r="H43" s="6" t="s">
        <v>12134</v>
      </c>
      <c r="I43" s="6" t="s">
        <v>12134</v>
      </c>
      <c r="J43" s="6" t="s">
        <v>12134</v>
      </c>
      <c r="P43" s="5" t="s">
        <v>15807</v>
      </c>
      <c r="Q43" s="5" t="s">
        <v>7960</v>
      </c>
    </row>
    <row r="44" spans="2:17" x14ac:dyDescent="0.2">
      <c r="D44" s="5" t="s">
        <v>3191</v>
      </c>
      <c r="E44" s="5" t="s">
        <v>10737</v>
      </c>
      <c r="F44" s="5" t="s">
        <v>5246</v>
      </c>
      <c r="G44" s="6" t="s">
        <v>1492</v>
      </c>
      <c r="H44" s="6" t="s">
        <v>12134</v>
      </c>
      <c r="I44" s="6" t="s">
        <v>18772</v>
      </c>
      <c r="J44" s="6" t="s">
        <v>18772</v>
      </c>
    </row>
    <row r="45" spans="2:17" x14ac:dyDescent="0.2">
      <c r="D45" s="5" t="s">
        <v>3191</v>
      </c>
      <c r="E45" s="5" t="s">
        <v>10737</v>
      </c>
      <c r="F45" s="5" t="s">
        <v>15241</v>
      </c>
      <c r="G45" s="6" t="s">
        <v>1492</v>
      </c>
      <c r="H45" s="6" t="s">
        <v>12134</v>
      </c>
      <c r="I45" s="6" t="s">
        <v>18772</v>
      </c>
      <c r="J45" s="6" t="s">
        <v>8976</v>
      </c>
    </row>
    <row r="46" spans="2:17" ht="22.5" x14ac:dyDescent="0.2">
      <c r="D46" s="5" t="s">
        <v>3191</v>
      </c>
      <c r="E46" s="5" t="s">
        <v>2815</v>
      </c>
      <c r="F46" s="5" t="s">
        <v>10951</v>
      </c>
      <c r="G46" s="6" t="s">
        <v>1492</v>
      </c>
      <c r="H46" s="6" t="s">
        <v>12134</v>
      </c>
      <c r="I46" s="6" t="s">
        <v>10334</v>
      </c>
      <c r="J46" s="6" t="s">
        <v>12034</v>
      </c>
    </row>
    <row r="47" spans="2:17" ht="22.5" x14ac:dyDescent="0.2">
      <c r="D47" s="5" t="s">
        <v>3191</v>
      </c>
      <c r="E47" s="5" t="s">
        <v>2815</v>
      </c>
      <c r="F47" s="5" t="s">
        <v>10849</v>
      </c>
      <c r="G47" s="6" t="s">
        <v>1492</v>
      </c>
      <c r="H47" s="6" t="s">
        <v>12134</v>
      </c>
      <c r="I47" s="6" t="s">
        <v>10334</v>
      </c>
      <c r="J47" s="6" t="s">
        <v>10334</v>
      </c>
    </row>
    <row r="48" spans="2:17" ht="22.5" x14ac:dyDescent="0.2">
      <c r="D48" s="5" t="s">
        <v>3191</v>
      </c>
      <c r="E48" s="5" t="s">
        <v>2815</v>
      </c>
      <c r="F48" s="5" t="s">
        <v>3124</v>
      </c>
      <c r="G48" s="6" t="s">
        <v>1492</v>
      </c>
      <c r="H48" s="6" t="s">
        <v>12134</v>
      </c>
      <c r="I48" s="6" t="s">
        <v>10334</v>
      </c>
      <c r="J48" s="6" t="s">
        <v>1606</v>
      </c>
    </row>
    <row r="49" spans="4:10" x14ac:dyDescent="0.2">
      <c r="D49" s="5" t="s">
        <v>3191</v>
      </c>
      <c r="E49" s="5" t="s">
        <v>2815</v>
      </c>
      <c r="F49" s="5" t="s">
        <v>15593</v>
      </c>
      <c r="G49" s="6" t="s">
        <v>1492</v>
      </c>
      <c r="H49" s="6" t="s">
        <v>12134</v>
      </c>
      <c r="I49" s="6" t="s">
        <v>992</v>
      </c>
      <c r="J49" s="6" t="s">
        <v>992</v>
      </c>
    </row>
    <row r="50" spans="4:10" x14ac:dyDescent="0.2">
      <c r="D50" s="5" t="s">
        <v>3191</v>
      </c>
      <c r="E50" s="5" t="s">
        <v>5431</v>
      </c>
      <c r="F50" s="5" t="s">
        <v>1527</v>
      </c>
      <c r="G50" s="6" t="s">
        <v>1492</v>
      </c>
      <c r="H50" s="6" t="s">
        <v>12134</v>
      </c>
      <c r="I50" s="6" t="s">
        <v>1517</v>
      </c>
      <c r="J50" s="6" t="s">
        <v>1517</v>
      </c>
    </row>
    <row r="51" spans="4:10" x14ac:dyDescent="0.2">
      <c r="D51" s="5" t="s">
        <v>3191</v>
      </c>
      <c r="E51" s="5" t="s">
        <v>5431</v>
      </c>
      <c r="F51" s="5" t="s">
        <v>8200</v>
      </c>
      <c r="G51" s="6" t="s">
        <v>1492</v>
      </c>
      <c r="H51" s="6" t="s">
        <v>13973</v>
      </c>
      <c r="I51" s="6" t="s">
        <v>8129</v>
      </c>
      <c r="J51" s="6" t="s">
        <v>8129</v>
      </c>
    </row>
    <row r="52" spans="4:10" x14ac:dyDescent="0.2">
      <c r="D52" s="5" t="s">
        <v>3191</v>
      </c>
      <c r="E52" s="5" t="s">
        <v>5431</v>
      </c>
      <c r="F52" s="5" t="s">
        <v>12995</v>
      </c>
      <c r="G52" s="6" t="s">
        <v>1492</v>
      </c>
      <c r="H52" s="6" t="s">
        <v>13973</v>
      </c>
      <c r="I52" s="6" t="s">
        <v>8129</v>
      </c>
      <c r="J52" s="6" t="s">
        <v>16889</v>
      </c>
    </row>
    <row r="53" spans="4:10" x14ac:dyDescent="0.2">
      <c r="D53" s="5" t="s">
        <v>1492</v>
      </c>
      <c r="E53" s="5" t="s">
        <v>11526</v>
      </c>
      <c r="F53" s="5" t="s">
        <v>1268</v>
      </c>
      <c r="G53" s="6" t="s">
        <v>1492</v>
      </c>
      <c r="H53" s="6" t="s">
        <v>13973</v>
      </c>
      <c r="I53" s="6" t="s">
        <v>14519</v>
      </c>
      <c r="J53" s="6" t="s">
        <v>17392</v>
      </c>
    </row>
    <row r="54" spans="4:10" x14ac:dyDescent="0.2">
      <c r="D54" s="5" t="s">
        <v>1492</v>
      </c>
      <c r="E54" s="5" t="s">
        <v>11526</v>
      </c>
      <c r="F54" s="5" t="s">
        <v>6617</v>
      </c>
      <c r="G54" s="6" t="s">
        <v>1492</v>
      </c>
      <c r="H54" s="6" t="s">
        <v>13973</v>
      </c>
      <c r="I54" s="6" t="s">
        <v>14519</v>
      </c>
      <c r="J54" s="6" t="s">
        <v>14519</v>
      </c>
    </row>
    <row r="55" spans="4:10" x14ac:dyDescent="0.2">
      <c r="D55" s="5" t="s">
        <v>1492</v>
      </c>
      <c r="E55" s="5" t="s">
        <v>11526</v>
      </c>
      <c r="F55" s="5" t="s">
        <v>6489</v>
      </c>
      <c r="G55" s="6" t="s">
        <v>1492</v>
      </c>
      <c r="H55" s="6" t="s">
        <v>13973</v>
      </c>
      <c r="I55" s="6" t="s">
        <v>14519</v>
      </c>
      <c r="J55" s="6" t="s">
        <v>4023</v>
      </c>
    </row>
    <row r="56" spans="4:10" x14ac:dyDescent="0.2">
      <c r="D56" s="5" t="s">
        <v>1492</v>
      </c>
      <c r="E56" s="5" t="s">
        <v>10528</v>
      </c>
      <c r="F56" s="5" t="s">
        <v>18316</v>
      </c>
      <c r="G56" s="6" t="s">
        <v>1492</v>
      </c>
      <c r="H56" s="6" t="s">
        <v>13973</v>
      </c>
      <c r="I56" s="6" t="s">
        <v>14519</v>
      </c>
      <c r="J56" s="6" t="s">
        <v>17968</v>
      </c>
    </row>
    <row r="57" spans="4:10" ht="22.5" x14ac:dyDescent="0.2">
      <c r="D57" s="5" t="s">
        <v>1492</v>
      </c>
      <c r="E57" s="5" t="s">
        <v>10528</v>
      </c>
      <c r="F57" s="5" t="s">
        <v>14980</v>
      </c>
      <c r="G57" s="6" t="s">
        <v>1492</v>
      </c>
      <c r="H57" s="6" t="s">
        <v>13973</v>
      </c>
      <c r="I57" s="6" t="s">
        <v>16864</v>
      </c>
      <c r="J57" s="6" t="s">
        <v>16864</v>
      </c>
    </row>
    <row r="58" spans="4:10" x14ac:dyDescent="0.2">
      <c r="D58" s="5" t="s">
        <v>1492</v>
      </c>
      <c r="E58" s="5" t="s">
        <v>10528</v>
      </c>
      <c r="F58" s="5" t="s">
        <v>12424</v>
      </c>
      <c r="G58" s="6" t="s">
        <v>1492</v>
      </c>
      <c r="H58" s="6" t="s">
        <v>13973</v>
      </c>
      <c r="I58" s="6" t="s">
        <v>4086</v>
      </c>
      <c r="J58" s="6" t="s">
        <v>4086</v>
      </c>
    </row>
    <row r="59" spans="4:10" ht="22.5" x14ac:dyDescent="0.2">
      <c r="D59" s="5" t="s">
        <v>1492</v>
      </c>
      <c r="E59" s="5" t="s">
        <v>13973</v>
      </c>
      <c r="F59" s="5" t="s">
        <v>8557</v>
      </c>
      <c r="G59" s="6" t="s">
        <v>1492</v>
      </c>
      <c r="H59" s="6" t="s">
        <v>13973</v>
      </c>
      <c r="I59" s="6" t="s">
        <v>8557</v>
      </c>
      <c r="J59" s="6" t="s">
        <v>8557</v>
      </c>
    </row>
    <row r="60" spans="4:10" x14ac:dyDescent="0.2">
      <c r="D60" s="5" t="s">
        <v>1492</v>
      </c>
      <c r="E60" s="5" t="s">
        <v>13973</v>
      </c>
      <c r="F60" s="5" t="s">
        <v>8129</v>
      </c>
      <c r="G60" s="6" t="s">
        <v>1492</v>
      </c>
      <c r="H60" s="6" t="s">
        <v>13973</v>
      </c>
      <c r="I60" s="6" t="s">
        <v>18797</v>
      </c>
      <c r="J60" s="6" t="s">
        <v>18797</v>
      </c>
    </row>
    <row r="61" spans="4:10" ht="22.5" x14ac:dyDescent="0.2">
      <c r="D61" s="5" t="s">
        <v>1492</v>
      </c>
      <c r="E61" s="5" t="s">
        <v>13973</v>
      </c>
      <c r="F61" s="5" t="s">
        <v>14519</v>
      </c>
      <c r="G61" s="6" t="s">
        <v>1492</v>
      </c>
      <c r="H61" s="6" t="s">
        <v>10528</v>
      </c>
      <c r="I61" s="6" t="s">
        <v>12424</v>
      </c>
      <c r="J61" s="6" t="s">
        <v>12424</v>
      </c>
    </row>
    <row r="62" spans="4:10" ht="22.5" x14ac:dyDescent="0.2">
      <c r="D62" s="5" t="s">
        <v>1492</v>
      </c>
      <c r="E62" s="5" t="s">
        <v>13973</v>
      </c>
      <c r="F62" s="5" t="s">
        <v>16864</v>
      </c>
      <c r="G62" s="6" t="s">
        <v>1492</v>
      </c>
      <c r="H62" s="6" t="s">
        <v>10528</v>
      </c>
      <c r="I62" s="6" t="s">
        <v>18316</v>
      </c>
      <c r="J62" s="6" t="s">
        <v>18316</v>
      </c>
    </row>
    <row r="63" spans="4:10" ht="22.5" x14ac:dyDescent="0.2">
      <c r="D63" s="5" t="s">
        <v>1492</v>
      </c>
      <c r="E63" s="5" t="s">
        <v>13973</v>
      </c>
      <c r="F63" s="5" t="s">
        <v>4086</v>
      </c>
      <c r="G63" s="6" t="s">
        <v>1492</v>
      </c>
      <c r="H63" s="6" t="s">
        <v>10528</v>
      </c>
      <c r="I63" s="6" t="s">
        <v>14980</v>
      </c>
      <c r="J63" s="6" t="s">
        <v>14980</v>
      </c>
    </row>
    <row r="64" spans="4:10" x14ac:dyDescent="0.2">
      <c r="D64" s="5" t="s">
        <v>1492</v>
      </c>
      <c r="E64" s="5" t="s">
        <v>13973</v>
      </c>
      <c r="F64" s="5" t="s">
        <v>18797</v>
      </c>
      <c r="G64" s="6" t="s">
        <v>1492</v>
      </c>
      <c r="H64" s="6" t="s">
        <v>11526</v>
      </c>
      <c r="I64" s="6" t="s">
        <v>6617</v>
      </c>
      <c r="J64" s="6" t="s">
        <v>3282</v>
      </c>
    </row>
    <row r="65" spans="4:10" x14ac:dyDescent="0.2">
      <c r="D65" s="5" t="s">
        <v>1492</v>
      </c>
      <c r="E65" s="5" t="s">
        <v>12134</v>
      </c>
      <c r="F65" s="5" t="s">
        <v>12134</v>
      </c>
      <c r="G65" s="6" t="s">
        <v>1492</v>
      </c>
      <c r="H65" s="6" t="s">
        <v>11526</v>
      </c>
      <c r="I65" s="6" t="s">
        <v>6617</v>
      </c>
      <c r="J65" s="6" t="s">
        <v>6617</v>
      </c>
    </row>
    <row r="66" spans="4:10" x14ac:dyDescent="0.2">
      <c r="D66" s="5" t="s">
        <v>1492</v>
      </c>
      <c r="E66" s="5" t="s">
        <v>12134</v>
      </c>
      <c r="F66" s="5" t="s">
        <v>10334</v>
      </c>
      <c r="G66" s="6" t="s">
        <v>1492</v>
      </c>
      <c r="H66" s="6" t="s">
        <v>11526</v>
      </c>
      <c r="I66" s="6" t="s">
        <v>6617</v>
      </c>
      <c r="J66" s="6" t="s">
        <v>9905</v>
      </c>
    </row>
    <row r="67" spans="4:10" x14ac:dyDescent="0.2">
      <c r="D67" s="5" t="s">
        <v>1492</v>
      </c>
      <c r="E67" s="5" t="s">
        <v>12134</v>
      </c>
      <c r="F67" s="5" t="s">
        <v>1517</v>
      </c>
      <c r="G67" s="6" t="s">
        <v>1492</v>
      </c>
      <c r="H67" s="6" t="s">
        <v>11526</v>
      </c>
      <c r="I67" s="6" t="s">
        <v>6617</v>
      </c>
      <c r="J67" s="6" t="s">
        <v>3748</v>
      </c>
    </row>
    <row r="68" spans="4:10" x14ac:dyDescent="0.2">
      <c r="D68" s="5" t="s">
        <v>1492</v>
      </c>
      <c r="E68" s="5" t="s">
        <v>12134</v>
      </c>
      <c r="F68" s="5" t="s">
        <v>992</v>
      </c>
      <c r="G68" s="6" t="s">
        <v>1492</v>
      </c>
      <c r="H68" s="6" t="s">
        <v>11526</v>
      </c>
      <c r="I68" s="6" t="s">
        <v>6617</v>
      </c>
      <c r="J68" s="6" t="s">
        <v>15206</v>
      </c>
    </row>
    <row r="69" spans="4:10" x14ac:dyDescent="0.2">
      <c r="D69" s="5" t="s">
        <v>1492</v>
      </c>
      <c r="E69" s="5" t="s">
        <v>12134</v>
      </c>
      <c r="F69" s="5" t="s">
        <v>18772</v>
      </c>
      <c r="G69" s="6" t="s">
        <v>1492</v>
      </c>
      <c r="H69" s="6" t="s">
        <v>11526</v>
      </c>
      <c r="I69" s="6" t="s">
        <v>6489</v>
      </c>
      <c r="J69" s="6" t="s">
        <v>14208</v>
      </c>
    </row>
    <row r="70" spans="4:10" x14ac:dyDescent="0.2">
      <c r="D70" s="5" t="s">
        <v>18353</v>
      </c>
      <c r="E70" s="5" t="s">
        <v>15159</v>
      </c>
      <c r="F70" s="5" t="s">
        <v>15159</v>
      </c>
      <c r="G70" s="6" t="s">
        <v>1492</v>
      </c>
      <c r="H70" s="6" t="s">
        <v>11526</v>
      </c>
      <c r="I70" s="6" t="s">
        <v>6489</v>
      </c>
      <c r="J70" s="6" t="s">
        <v>14274</v>
      </c>
    </row>
    <row r="71" spans="4:10" x14ac:dyDescent="0.2">
      <c r="D71" s="5" t="s">
        <v>18353</v>
      </c>
      <c r="E71" s="5" t="s">
        <v>15159</v>
      </c>
      <c r="F71" s="5" t="s">
        <v>7941</v>
      </c>
      <c r="G71" s="6" t="s">
        <v>1492</v>
      </c>
      <c r="H71" s="6" t="s">
        <v>11526</v>
      </c>
      <c r="I71" s="6" t="s">
        <v>6489</v>
      </c>
      <c r="J71" s="6" t="s">
        <v>6068</v>
      </c>
    </row>
    <row r="72" spans="4:10" x14ac:dyDescent="0.2">
      <c r="D72" s="5" t="s">
        <v>18353</v>
      </c>
      <c r="E72" s="5" t="s">
        <v>15159</v>
      </c>
      <c r="F72" s="5" t="s">
        <v>16184</v>
      </c>
      <c r="G72" s="6" t="s">
        <v>1492</v>
      </c>
      <c r="H72" s="6" t="s">
        <v>11526</v>
      </c>
      <c r="I72" s="6" t="s">
        <v>6489</v>
      </c>
      <c r="J72" s="6" t="s">
        <v>6489</v>
      </c>
    </row>
    <row r="73" spans="4:10" ht="22.5" x14ac:dyDescent="0.2">
      <c r="D73" s="5" t="s">
        <v>18353</v>
      </c>
      <c r="E73" s="5" t="s">
        <v>15159</v>
      </c>
      <c r="F73" s="5" t="s">
        <v>17635</v>
      </c>
      <c r="G73" s="6" t="s">
        <v>1492</v>
      </c>
      <c r="H73" s="6" t="s">
        <v>11526</v>
      </c>
      <c r="I73" s="6" t="s">
        <v>1268</v>
      </c>
      <c r="J73" s="6" t="s">
        <v>17131</v>
      </c>
    </row>
    <row r="74" spans="4:10" ht="22.5" x14ac:dyDescent="0.2">
      <c r="D74" s="5" t="s">
        <v>18353</v>
      </c>
      <c r="E74" s="5" t="s">
        <v>15159</v>
      </c>
      <c r="F74" s="5" t="s">
        <v>15623</v>
      </c>
      <c r="G74" s="6" t="s">
        <v>1492</v>
      </c>
      <c r="H74" s="6" t="s">
        <v>11526</v>
      </c>
      <c r="I74" s="6" t="s">
        <v>1268</v>
      </c>
      <c r="J74" s="6" t="s">
        <v>13250</v>
      </c>
    </row>
    <row r="75" spans="4:10" ht="22.5" x14ac:dyDescent="0.2">
      <c r="D75" s="5" t="s">
        <v>18353</v>
      </c>
      <c r="E75" s="5" t="s">
        <v>15159</v>
      </c>
      <c r="F75" s="5" t="s">
        <v>12498</v>
      </c>
      <c r="G75" s="6" t="s">
        <v>1492</v>
      </c>
      <c r="H75" s="6" t="s">
        <v>11526</v>
      </c>
      <c r="I75" s="6" t="s">
        <v>1268</v>
      </c>
      <c r="J75" s="6" t="s">
        <v>9786</v>
      </c>
    </row>
    <row r="76" spans="4:10" ht="22.5" x14ac:dyDescent="0.2">
      <c r="D76" s="5" t="s">
        <v>18353</v>
      </c>
      <c r="E76" s="5" t="s">
        <v>15159</v>
      </c>
      <c r="F76" s="5" t="s">
        <v>457</v>
      </c>
      <c r="G76" s="6" t="s">
        <v>1492</v>
      </c>
      <c r="H76" s="6" t="s">
        <v>11526</v>
      </c>
      <c r="I76" s="6" t="s">
        <v>1268</v>
      </c>
      <c r="J76" s="6" t="s">
        <v>1268</v>
      </c>
    </row>
    <row r="77" spans="4:10" ht="22.5" x14ac:dyDescent="0.2">
      <c r="D77" s="5" t="s">
        <v>18353</v>
      </c>
      <c r="E77" s="5" t="s">
        <v>15159</v>
      </c>
      <c r="F77" s="5" t="s">
        <v>18272</v>
      </c>
      <c r="G77" s="6" t="s">
        <v>1710</v>
      </c>
      <c r="H77" s="6" t="s">
        <v>17755</v>
      </c>
      <c r="I77" s="6" t="s">
        <v>46</v>
      </c>
      <c r="J77" s="6" t="s">
        <v>46</v>
      </c>
    </row>
    <row r="78" spans="4:10" ht="22.5" x14ac:dyDescent="0.2">
      <c r="D78" s="5" t="s">
        <v>18353</v>
      </c>
      <c r="E78" s="5" t="s">
        <v>5156</v>
      </c>
      <c r="F78" s="5" t="s">
        <v>9103</v>
      </c>
      <c r="G78" s="6" t="s">
        <v>1710</v>
      </c>
      <c r="H78" s="6" t="s">
        <v>17755</v>
      </c>
      <c r="I78" s="6" t="s">
        <v>13269</v>
      </c>
      <c r="J78" s="6" t="s">
        <v>13269</v>
      </c>
    </row>
    <row r="79" spans="4:10" ht="22.5" x14ac:dyDescent="0.2">
      <c r="D79" s="5" t="s">
        <v>18353</v>
      </c>
      <c r="E79" s="5" t="s">
        <v>5156</v>
      </c>
      <c r="F79" s="5" t="s">
        <v>15522</v>
      </c>
      <c r="G79" s="6" t="s">
        <v>1710</v>
      </c>
      <c r="H79" s="6" t="s">
        <v>17755</v>
      </c>
      <c r="I79" s="6" t="s">
        <v>13269</v>
      </c>
      <c r="J79" s="6" t="s">
        <v>13369</v>
      </c>
    </row>
    <row r="80" spans="4:10" ht="22.5" x14ac:dyDescent="0.2">
      <c r="D80" s="5" t="s">
        <v>18353</v>
      </c>
      <c r="E80" s="5" t="s">
        <v>2171</v>
      </c>
      <c r="F80" s="5" t="s">
        <v>2171</v>
      </c>
      <c r="G80" s="6" t="s">
        <v>1710</v>
      </c>
      <c r="H80" s="6" t="s">
        <v>17755</v>
      </c>
      <c r="I80" s="6" t="s">
        <v>13269</v>
      </c>
      <c r="J80" s="6" t="s">
        <v>11512</v>
      </c>
    </row>
    <row r="81" spans="4:10" ht="22.5" x14ac:dyDescent="0.2">
      <c r="D81" s="5" t="s">
        <v>18353</v>
      </c>
      <c r="E81" s="5" t="s">
        <v>2171</v>
      </c>
      <c r="F81" s="5" t="s">
        <v>9565</v>
      </c>
      <c r="G81" s="6" t="s">
        <v>1710</v>
      </c>
      <c r="H81" s="6" t="s">
        <v>17755</v>
      </c>
      <c r="I81" s="6" t="s">
        <v>13269</v>
      </c>
      <c r="J81" s="6" t="s">
        <v>1434</v>
      </c>
    </row>
    <row r="82" spans="4:10" x14ac:dyDescent="0.2">
      <c r="D82" s="5" t="s">
        <v>18353</v>
      </c>
      <c r="E82" s="5" t="s">
        <v>2171</v>
      </c>
      <c r="F82" s="5" t="s">
        <v>382</v>
      </c>
      <c r="G82" s="6" t="s">
        <v>1710</v>
      </c>
      <c r="H82" s="6" t="s">
        <v>17755</v>
      </c>
      <c r="I82" s="6" t="s">
        <v>3366</v>
      </c>
      <c r="J82" s="6" t="s">
        <v>3366</v>
      </c>
    </row>
    <row r="83" spans="4:10" x14ac:dyDescent="0.2">
      <c r="D83" s="5" t="s">
        <v>18353</v>
      </c>
      <c r="E83" s="5" t="s">
        <v>6674</v>
      </c>
      <c r="F83" s="5" t="s">
        <v>51</v>
      </c>
      <c r="G83" s="6" t="s">
        <v>1710</v>
      </c>
      <c r="H83" s="6" t="s">
        <v>17755</v>
      </c>
      <c r="I83" s="6" t="s">
        <v>4882</v>
      </c>
      <c r="J83" s="6" t="s">
        <v>3917</v>
      </c>
    </row>
    <row r="84" spans="4:10" x14ac:dyDescent="0.2">
      <c r="D84" s="5" t="s">
        <v>18353</v>
      </c>
      <c r="E84" s="5" t="s">
        <v>6674</v>
      </c>
      <c r="F84" s="5" t="s">
        <v>2411</v>
      </c>
      <c r="G84" s="6" t="s">
        <v>1710</v>
      </c>
      <c r="H84" s="6" t="s">
        <v>17755</v>
      </c>
      <c r="I84" s="6" t="s">
        <v>4882</v>
      </c>
      <c r="J84" s="6" t="s">
        <v>1684</v>
      </c>
    </row>
    <row r="85" spans="4:10" x14ac:dyDescent="0.2">
      <c r="D85" s="5" t="s">
        <v>18353</v>
      </c>
      <c r="E85" s="5" t="s">
        <v>6674</v>
      </c>
      <c r="F85" s="5" t="s">
        <v>9653</v>
      </c>
      <c r="G85" s="6" t="s">
        <v>1710</v>
      </c>
      <c r="H85" s="6" t="s">
        <v>17755</v>
      </c>
      <c r="I85" s="6" t="s">
        <v>4882</v>
      </c>
      <c r="J85" s="6" t="s">
        <v>5558</v>
      </c>
    </row>
    <row r="86" spans="4:10" x14ac:dyDescent="0.2">
      <c r="D86" s="5" t="s">
        <v>18353</v>
      </c>
      <c r="E86" s="5" t="s">
        <v>6674</v>
      </c>
      <c r="F86" s="5" t="s">
        <v>12891</v>
      </c>
      <c r="G86" s="6" t="s">
        <v>1710</v>
      </c>
      <c r="H86" s="6" t="s">
        <v>17755</v>
      </c>
      <c r="I86" s="6" t="s">
        <v>4882</v>
      </c>
      <c r="J86" s="6" t="s">
        <v>4686</v>
      </c>
    </row>
    <row r="87" spans="4:10" x14ac:dyDescent="0.2">
      <c r="D87" s="5" t="s">
        <v>18353</v>
      </c>
      <c r="E87" s="5" t="s">
        <v>6674</v>
      </c>
      <c r="F87" s="5" t="s">
        <v>868</v>
      </c>
      <c r="G87" s="6" t="s">
        <v>1710</v>
      </c>
      <c r="H87" s="6" t="s">
        <v>17755</v>
      </c>
      <c r="I87" s="6" t="s">
        <v>4882</v>
      </c>
      <c r="J87" s="6" t="s">
        <v>10749</v>
      </c>
    </row>
    <row r="88" spans="4:10" x14ac:dyDescent="0.2">
      <c r="D88" s="5" t="s">
        <v>18353</v>
      </c>
      <c r="E88" s="5" t="s">
        <v>6674</v>
      </c>
      <c r="F88" s="5" t="s">
        <v>14654</v>
      </c>
      <c r="G88" s="6" t="s">
        <v>1710</v>
      </c>
      <c r="H88" s="6" t="s">
        <v>17755</v>
      </c>
      <c r="I88" s="6" t="s">
        <v>4882</v>
      </c>
      <c r="J88" s="6" t="s">
        <v>18321</v>
      </c>
    </row>
    <row r="89" spans="4:10" x14ac:dyDescent="0.2">
      <c r="D89" s="5" t="s">
        <v>18353</v>
      </c>
      <c r="E89" s="5" t="s">
        <v>6674</v>
      </c>
      <c r="F89" s="5" t="s">
        <v>12422</v>
      </c>
      <c r="G89" s="6" t="s">
        <v>1710</v>
      </c>
      <c r="H89" s="6" t="s">
        <v>17755</v>
      </c>
      <c r="I89" s="6" t="s">
        <v>4882</v>
      </c>
      <c r="J89" s="6" t="s">
        <v>4882</v>
      </c>
    </row>
    <row r="90" spans="4:10" x14ac:dyDescent="0.2">
      <c r="D90" s="5" t="s">
        <v>18353</v>
      </c>
      <c r="E90" s="5" t="s">
        <v>6674</v>
      </c>
      <c r="F90" s="5" t="s">
        <v>11180</v>
      </c>
      <c r="G90" s="6" t="s">
        <v>1710</v>
      </c>
      <c r="H90" s="6" t="s">
        <v>17755</v>
      </c>
      <c r="I90" s="6" t="s">
        <v>4882</v>
      </c>
      <c r="J90" s="6" t="s">
        <v>6600</v>
      </c>
    </row>
    <row r="91" spans="4:10" x14ac:dyDescent="0.2">
      <c r="D91" s="5" t="s">
        <v>18353</v>
      </c>
      <c r="E91" s="5" t="s">
        <v>6674</v>
      </c>
      <c r="F91" s="5" t="s">
        <v>8009</v>
      </c>
      <c r="G91" s="6" t="s">
        <v>1710</v>
      </c>
      <c r="H91" s="6" t="s">
        <v>17755</v>
      </c>
      <c r="I91" s="6" t="s">
        <v>4882</v>
      </c>
      <c r="J91" s="6" t="s">
        <v>10711</v>
      </c>
    </row>
    <row r="92" spans="4:10" x14ac:dyDescent="0.2">
      <c r="D92" s="5" t="s">
        <v>18353</v>
      </c>
      <c r="E92" s="5" t="s">
        <v>6674</v>
      </c>
      <c r="F92" s="5" t="s">
        <v>2228</v>
      </c>
      <c r="G92" s="6" t="s">
        <v>1710</v>
      </c>
      <c r="H92" s="6" t="s">
        <v>12631</v>
      </c>
      <c r="I92" s="6" t="s">
        <v>18401</v>
      </c>
      <c r="J92" s="6" t="s">
        <v>18401</v>
      </c>
    </row>
    <row r="93" spans="4:10" x14ac:dyDescent="0.2">
      <c r="D93" s="5" t="s">
        <v>5959</v>
      </c>
      <c r="E93" s="5" t="s">
        <v>2699</v>
      </c>
      <c r="F93" s="5" t="s">
        <v>11267</v>
      </c>
      <c r="G93" s="6" t="s">
        <v>1710</v>
      </c>
      <c r="H93" s="6" t="s">
        <v>12631</v>
      </c>
      <c r="I93" s="6" t="s">
        <v>18401</v>
      </c>
      <c r="J93" s="6" t="s">
        <v>17164</v>
      </c>
    </row>
    <row r="94" spans="4:10" x14ac:dyDescent="0.2">
      <c r="D94" s="5" t="s">
        <v>5959</v>
      </c>
      <c r="E94" s="5" t="s">
        <v>2699</v>
      </c>
      <c r="F94" s="5" t="s">
        <v>7100</v>
      </c>
      <c r="G94" s="6" t="s">
        <v>1710</v>
      </c>
      <c r="H94" s="6" t="s">
        <v>12631</v>
      </c>
      <c r="I94" s="6" t="s">
        <v>549</v>
      </c>
      <c r="J94" s="6" t="s">
        <v>549</v>
      </c>
    </row>
    <row r="95" spans="4:10" x14ac:dyDescent="0.2">
      <c r="D95" s="5" t="s">
        <v>5959</v>
      </c>
      <c r="E95" s="5" t="s">
        <v>2699</v>
      </c>
      <c r="F95" s="5" t="s">
        <v>15447</v>
      </c>
      <c r="G95" s="6" t="s">
        <v>1710</v>
      </c>
      <c r="H95" s="6" t="s">
        <v>12631</v>
      </c>
      <c r="I95" s="6" t="s">
        <v>18114</v>
      </c>
      <c r="J95" s="6" t="s">
        <v>18114</v>
      </c>
    </row>
    <row r="96" spans="4:10" x14ac:dyDescent="0.2">
      <c r="D96" s="5" t="s">
        <v>5959</v>
      </c>
      <c r="E96" s="5" t="s">
        <v>2699</v>
      </c>
      <c r="F96" s="5" t="s">
        <v>4289</v>
      </c>
      <c r="G96" s="6" t="s">
        <v>1710</v>
      </c>
      <c r="H96" s="6" t="s">
        <v>12631</v>
      </c>
      <c r="I96" s="6" t="s">
        <v>1018</v>
      </c>
      <c r="J96" s="6" t="s">
        <v>1018</v>
      </c>
    </row>
    <row r="97" spans="4:10" x14ac:dyDescent="0.2">
      <c r="D97" s="5" t="s">
        <v>5959</v>
      </c>
      <c r="E97" s="5" t="s">
        <v>2699</v>
      </c>
      <c r="F97" s="5" t="s">
        <v>12928</v>
      </c>
      <c r="G97" s="6" t="s">
        <v>1710</v>
      </c>
      <c r="H97" s="6" t="s">
        <v>12631</v>
      </c>
      <c r="I97" s="6" t="s">
        <v>1018</v>
      </c>
      <c r="J97" s="6" t="s">
        <v>12251</v>
      </c>
    </row>
    <row r="98" spans="4:10" x14ac:dyDescent="0.2">
      <c r="D98" s="5" t="s">
        <v>5959</v>
      </c>
      <c r="E98" s="5" t="s">
        <v>2699</v>
      </c>
      <c r="F98" s="5" t="s">
        <v>4565</v>
      </c>
      <c r="G98" s="6" t="s">
        <v>1710</v>
      </c>
      <c r="H98" s="6" t="s">
        <v>12631</v>
      </c>
      <c r="I98" s="6" t="s">
        <v>4049</v>
      </c>
      <c r="J98" s="6" t="s">
        <v>9413</v>
      </c>
    </row>
    <row r="99" spans="4:10" ht="22.5" x14ac:dyDescent="0.2">
      <c r="D99" s="5" t="s">
        <v>5959</v>
      </c>
      <c r="E99" s="5" t="s">
        <v>2699</v>
      </c>
      <c r="F99" s="5" t="s">
        <v>1400</v>
      </c>
      <c r="G99" s="6" t="s">
        <v>1710</v>
      </c>
      <c r="H99" s="6" t="s">
        <v>12631</v>
      </c>
      <c r="I99" s="6" t="s">
        <v>4049</v>
      </c>
      <c r="J99" s="6" t="s">
        <v>9985</v>
      </c>
    </row>
    <row r="100" spans="4:10" x14ac:dyDescent="0.2">
      <c r="D100" s="5" t="s">
        <v>5959</v>
      </c>
      <c r="E100" s="5" t="s">
        <v>2699</v>
      </c>
      <c r="F100" s="5" t="s">
        <v>10380</v>
      </c>
      <c r="G100" s="6" t="s">
        <v>1710</v>
      </c>
      <c r="H100" s="6" t="s">
        <v>12631</v>
      </c>
      <c r="I100" s="6" t="s">
        <v>4049</v>
      </c>
      <c r="J100" s="6" t="s">
        <v>12502</v>
      </c>
    </row>
    <row r="101" spans="4:10" x14ac:dyDescent="0.2">
      <c r="D101" s="5" t="s">
        <v>5959</v>
      </c>
      <c r="E101" s="5" t="s">
        <v>2699</v>
      </c>
      <c r="F101" s="5" t="s">
        <v>10074</v>
      </c>
      <c r="G101" s="6" t="s">
        <v>1710</v>
      </c>
      <c r="H101" s="6" t="s">
        <v>12631</v>
      </c>
      <c r="I101" s="6" t="s">
        <v>4049</v>
      </c>
      <c r="J101" s="6" t="s">
        <v>4049</v>
      </c>
    </row>
    <row r="102" spans="4:10" ht="22.5" x14ac:dyDescent="0.2">
      <c r="D102" s="5" t="s">
        <v>5959</v>
      </c>
      <c r="E102" s="5" t="s">
        <v>2699</v>
      </c>
      <c r="F102" s="5" t="s">
        <v>11009</v>
      </c>
      <c r="G102" s="6" t="s">
        <v>1710</v>
      </c>
      <c r="H102" s="6" t="s">
        <v>12631</v>
      </c>
      <c r="I102" s="6" t="s">
        <v>17501</v>
      </c>
      <c r="J102" s="6" t="s">
        <v>5829</v>
      </c>
    </row>
    <row r="103" spans="4:10" ht="22.5" x14ac:dyDescent="0.2">
      <c r="D103" s="5" t="s">
        <v>5959</v>
      </c>
      <c r="E103" s="5" t="s">
        <v>2699</v>
      </c>
      <c r="F103" s="5" t="s">
        <v>5543</v>
      </c>
      <c r="G103" s="6" t="s">
        <v>1710</v>
      </c>
      <c r="H103" s="6" t="s">
        <v>12631</v>
      </c>
      <c r="I103" s="6" t="s">
        <v>17501</v>
      </c>
      <c r="J103" s="6" t="s">
        <v>17501</v>
      </c>
    </row>
    <row r="104" spans="4:10" ht="22.5" x14ac:dyDescent="0.2">
      <c r="D104" s="5" t="s">
        <v>5959</v>
      </c>
      <c r="E104" s="5" t="s">
        <v>5615</v>
      </c>
      <c r="F104" s="5" t="s">
        <v>12132</v>
      </c>
      <c r="G104" s="6" t="s">
        <v>1710</v>
      </c>
      <c r="H104" s="6" t="s">
        <v>12631</v>
      </c>
      <c r="I104" s="6" t="s">
        <v>17501</v>
      </c>
      <c r="J104" s="6" t="s">
        <v>16576</v>
      </c>
    </row>
    <row r="105" spans="4:10" x14ac:dyDescent="0.2">
      <c r="D105" s="5" t="s">
        <v>5959</v>
      </c>
      <c r="E105" s="5" t="s">
        <v>5615</v>
      </c>
      <c r="F105" s="5" t="s">
        <v>14255</v>
      </c>
      <c r="G105" s="6" t="s">
        <v>1710</v>
      </c>
      <c r="H105" s="6" t="s">
        <v>12631</v>
      </c>
      <c r="I105" s="6" t="s">
        <v>2293</v>
      </c>
      <c r="J105" s="6" t="s">
        <v>4424</v>
      </c>
    </row>
    <row r="106" spans="4:10" x14ac:dyDescent="0.2">
      <c r="D106" s="5" t="s">
        <v>5959</v>
      </c>
      <c r="E106" s="5" t="s">
        <v>5615</v>
      </c>
      <c r="F106" s="5" t="s">
        <v>7320</v>
      </c>
      <c r="G106" s="6" t="s">
        <v>1710</v>
      </c>
      <c r="H106" s="6" t="s">
        <v>12631</v>
      </c>
      <c r="I106" s="6" t="s">
        <v>2293</v>
      </c>
      <c r="J106" s="6" t="s">
        <v>5327</v>
      </c>
    </row>
    <row r="107" spans="4:10" x14ac:dyDescent="0.2">
      <c r="D107" s="5" t="s">
        <v>5959</v>
      </c>
      <c r="E107" s="5" t="s">
        <v>5615</v>
      </c>
      <c r="F107" s="5" t="s">
        <v>5657</v>
      </c>
      <c r="G107" s="6" t="s">
        <v>1710</v>
      </c>
      <c r="H107" s="6" t="s">
        <v>12631</v>
      </c>
      <c r="I107" s="6" t="s">
        <v>2293</v>
      </c>
      <c r="J107" s="6" t="s">
        <v>2293</v>
      </c>
    </row>
    <row r="108" spans="4:10" x14ac:dyDescent="0.2">
      <c r="D108" s="5" t="s">
        <v>5959</v>
      </c>
      <c r="E108" s="5" t="s">
        <v>5615</v>
      </c>
      <c r="F108" s="5" t="s">
        <v>13097</v>
      </c>
      <c r="G108" s="6" t="s">
        <v>1710</v>
      </c>
      <c r="H108" s="6" t="s">
        <v>12631</v>
      </c>
      <c r="I108" s="6" t="s">
        <v>7246</v>
      </c>
      <c r="J108" s="6" t="s">
        <v>11375</v>
      </c>
    </row>
    <row r="109" spans="4:10" x14ac:dyDescent="0.2">
      <c r="D109" s="5" t="s">
        <v>5959</v>
      </c>
      <c r="E109" s="5" t="s">
        <v>18820</v>
      </c>
      <c r="F109" s="5" t="s">
        <v>18820</v>
      </c>
      <c r="G109" s="6" t="s">
        <v>1710</v>
      </c>
      <c r="H109" s="6" t="s">
        <v>12631</v>
      </c>
      <c r="I109" s="6" t="s">
        <v>7246</v>
      </c>
      <c r="J109" s="6" t="s">
        <v>6867</v>
      </c>
    </row>
    <row r="110" spans="4:10" x14ac:dyDescent="0.2">
      <c r="D110" s="5" t="s">
        <v>5959</v>
      </c>
      <c r="E110" s="5" t="s">
        <v>18820</v>
      </c>
      <c r="F110" s="5" t="s">
        <v>10495</v>
      </c>
      <c r="G110" s="6" t="s">
        <v>1710</v>
      </c>
      <c r="H110" s="6" t="s">
        <v>12631</v>
      </c>
      <c r="I110" s="6" t="s">
        <v>7246</v>
      </c>
      <c r="J110" s="6" t="s">
        <v>9772</v>
      </c>
    </row>
    <row r="111" spans="4:10" x14ac:dyDescent="0.2">
      <c r="D111" s="5" t="s">
        <v>5959</v>
      </c>
      <c r="E111" s="5" t="s">
        <v>12705</v>
      </c>
      <c r="F111" s="5" t="s">
        <v>5606</v>
      </c>
      <c r="G111" s="6" t="s">
        <v>1710</v>
      </c>
      <c r="H111" s="6" t="s">
        <v>12631</v>
      </c>
      <c r="I111" s="6" t="s">
        <v>7246</v>
      </c>
      <c r="J111" s="6" t="s">
        <v>7246</v>
      </c>
    </row>
    <row r="112" spans="4:10" x14ac:dyDescent="0.2">
      <c r="D112" s="5" t="s">
        <v>5959</v>
      </c>
      <c r="E112" s="5" t="s">
        <v>12705</v>
      </c>
      <c r="F112" s="5" t="s">
        <v>11024</v>
      </c>
      <c r="G112" s="6" t="s">
        <v>1710</v>
      </c>
      <c r="H112" s="6" t="s">
        <v>12631</v>
      </c>
      <c r="I112" s="6" t="s">
        <v>1623</v>
      </c>
      <c r="J112" s="6" t="s">
        <v>1623</v>
      </c>
    </row>
    <row r="113" spans="4:10" x14ac:dyDescent="0.2">
      <c r="D113" s="5" t="s">
        <v>5959</v>
      </c>
      <c r="E113" s="5" t="s">
        <v>12705</v>
      </c>
      <c r="F113" s="5" t="s">
        <v>10764</v>
      </c>
      <c r="G113" s="6" t="s">
        <v>1710</v>
      </c>
      <c r="H113" s="6" t="s">
        <v>8808</v>
      </c>
      <c r="I113" s="6" t="s">
        <v>1675</v>
      </c>
      <c r="J113" s="6" t="s">
        <v>194</v>
      </c>
    </row>
    <row r="114" spans="4:10" x14ac:dyDescent="0.2">
      <c r="D114" s="5" t="s">
        <v>5959</v>
      </c>
      <c r="E114" s="5" t="s">
        <v>12705</v>
      </c>
      <c r="F114" s="5" t="s">
        <v>14792</v>
      </c>
      <c r="G114" s="6" t="s">
        <v>1710</v>
      </c>
      <c r="H114" s="6" t="s">
        <v>8808</v>
      </c>
      <c r="I114" s="6" t="s">
        <v>1675</v>
      </c>
      <c r="J114" s="6" t="s">
        <v>1675</v>
      </c>
    </row>
    <row r="115" spans="4:10" x14ac:dyDescent="0.2">
      <c r="D115" s="5" t="s">
        <v>5959</v>
      </c>
      <c r="E115" s="5" t="s">
        <v>12705</v>
      </c>
      <c r="F115" s="5" t="s">
        <v>11956</v>
      </c>
      <c r="G115" s="6" t="s">
        <v>1710</v>
      </c>
      <c r="H115" s="6" t="s">
        <v>8808</v>
      </c>
      <c r="I115" s="6" t="s">
        <v>1675</v>
      </c>
      <c r="J115" s="6" t="s">
        <v>18274</v>
      </c>
    </row>
    <row r="116" spans="4:10" x14ac:dyDescent="0.2">
      <c r="D116" s="5" t="s">
        <v>5959</v>
      </c>
      <c r="E116" s="5" t="s">
        <v>12705</v>
      </c>
      <c r="F116" s="5" t="s">
        <v>8767</v>
      </c>
      <c r="G116" s="6" t="s">
        <v>1710</v>
      </c>
      <c r="H116" s="6" t="s">
        <v>8808</v>
      </c>
      <c r="I116" s="6" t="s">
        <v>9129</v>
      </c>
      <c r="J116" s="6" t="s">
        <v>8003</v>
      </c>
    </row>
    <row r="117" spans="4:10" x14ac:dyDescent="0.2">
      <c r="D117" s="5" t="s">
        <v>12507</v>
      </c>
      <c r="E117" s="5" t="s">
        <v>3431</v>
      </c>
      <c r="F117" s="5" t="s">
        <v>15180</v>
      </c>
      <c r="G117" s="6" t="s">
        <v>1710</v>
      </c>
      <c r="H117" s="6" t="s">
        <v>8808</v>
      </c>
      <c r="I117" s="6" t="s">
        <v>9129</v>
      </c>
      <c r="J117" s="6" t="s">
        <v>9129</v>
      </c>
    </row>
    <row r="118" spans="4:10" x14ac:dyDescent="0.2">
      <c r="D118" s="5" t="s">
        <v>12507</v>
      </c>
      <c r="E118" s="5" t="s">
        <v>3431</v>
      </c>
      <c r="F118" s="5" t="s">
        <v>14586</v>
      </c>
      <c r="G118" s="6" t="s">
        <v>1710</v>
      </c>
      <c r="H118" s="6" t="s">
        <v>8808</v>
      </c>
      <c r="I118" s="6" t="s">
        <v>15233</v>
      </c>
      <c r="J118" s="6" t="s">
        <v>12813</v>
      </c>
    </row>
    <row r="119" spans="4:10" x14ac:dyDescent="0.2">
      <c r="D119" s="5" t="s">
        <v>12507</v>
      </c>
      <c r="E119" s="5" t="s">
        <v>3431</v>
      </c>
      <c r="F119" s="5" t="s">
        <v>14149</v>
      </c>
      <c r="G119" s="6" t="s">
        <v>1710</v>
      </c>
      <c r="H119" s="6" t="s">
        <v>8808</v>
      </c>
      <c r="I119" s="6" t="s">
        <v>15233</v>
      </c>
      <c r="J119" s="6" t="s">
        <v>2411</v>
      </c>
    </row>
    <row r="120" spans="4:10" x14ac:dyDescent="0.2">
      <c r="D120" s="5" t="s">
        <v>12507</v>
      </c>
      <c r="E120" s="5" t="s">
        <v>3431</v>
      </c>
      <c r="F120" s="5" t="s">
        <v>10320</v>
      </c>
      <c r="G120" s="6" t="s">
        <v>1710</v>
      </c>
      <c r="H120" s="6" t="s">
        <v>8808</v>
      </c>
      <c r="I120" s="6" t="s">
        <v>15233</v>
      </c>
      <c r="J120" s="6" t="s">
        <v>15233</v>
      </c>
    </row>
    <row r="121" spans="4:10" x14ac:dyDescent="0.2">
      <c r="D121" s="5" t="s">
        <v>12507</v>
      </c>
      <c r="E121" s="5" t="s">
        <v>3431</v>
      </c>
      <c r="F121" s="5" t="s">
        <v>18261</v>
      </c>
      <c r="G121" s="6" t="s">
        <v>1710</v>
      </c>
      <c r="H121" s="6" t="s">
        <v>8808</v>
      </c>
      <c r="I121" s="6" t="s">
        <v>4316</v>
      </c>
      <c r="J121" s="6" t="s">
        <v>4316</v>
      </c>
    </row>
    <row r="122" spans="4:10" ht="22.5" x14ac:dyDescent="0.2">
      <c r="D122" s="5" t="s">
        <v>12507</v>
      </c>
      <c r="E122" s="5" t="s">
        <v>3431</v>
      </c>
      <c r="F122" s="5" t="s">
        <v>13826</v>
      </c>
      <c r="G122" s="6" t="s">
        <v>1710</v>
      </c>
      <c r="H122" s="6" t="s">
        <v>8808</v>
      </c>
      <c r="I122" s="6" t="s">
        <v>13555</v>
      </c>
      <c r="J122" s="6" t="s">
        <v>12605</v>
      </c>
    </row>
    <row r="123" spans="4:10" ht="22.5" x14ac:dyDescent="0.2">
      <c r="D123" s="5" t="s">
        <v>12507</v>
      </c>
      <c r="E123" s="5" t="s">
        <v>2460</v>
      </c>
      <c r="F123" s="5" t="s">
        <v>8752</v>
      </c>
      <c r="G123" s="6" t="s">
        <v>1710</v>
      </c>
      <c r="H123" s="6" t="s">
        <v>8808</v>
      </c>
      <c r="I123" s="6" t="s">
        <v>13555</v>
      </c>
      <c r="J123" s="6" t="s">
        <v>13678</v>
      </c>
    </row>
    <row r="124" spans="4:10" ht="22.5" x14ac:dyDescent="0.2">
      <c r="D124" s="5" t="s">
        <v>12507</v>
      </c>
      <c r="E124" s="5" t="s">
        <v>2460</v>
      </c>
      <c r="F124" s="5" t="s">
        <v>14610</v>
      </c>
      <c r="G124" s="6" t="s">
        <v>1710</v>
      </c>
      <c r="H124" s="6" t="s">
        <v>8808</v>
      </c>
      <c r="I124" s="6" t="s">
        <v>13555</v>
      </c>
      <c r="J124" s="6" t="s">
        <v>18589</v>
      </c>
    </row>
    <row r="125" spans="4:10" ht="22.5" x14ac:dyDescent="0.2">
      <c r="D125" s="5" t="s">
        <v>12507</v>
      </c>
      <c r="E125" s="5" t="s">
        <v>2460</v>
      </c>
      <c r="F125" s="5" t="s">
        <v>3656</v>
      </c>
      <c r="G125" s="6" t="s">
        <v>1710</v>
      </c>
      <c r="H125" s="6" t="s">
        <v>8808</v>
      </c>
      <c r="I125" s="6" t="s">
        <v>13555</v>
      </c>
      <c r="J125" s="6" t="s">
        <v>13555</v>
      </c>
    </row>
    <row r="126" spans="4:10" ht="22.5" x14ac:dyDescent="0.2">
      <c r="D126" s="5" t="s">
        <v>12507</v>
      </c>
      <c r="E126" s="5" t="s">
        <v>2460</v>
      </c>
      <c r="F126" s="5" t="s">
        <v>5787</v>
      </c>
      <c r="G126" s="6" t="s">
        <v>1710</v>
      </c>
      <c r="H126" s="6" t="s">
        <v>8808</v>
      </c>
      <c r="I126" s="6" t="s">
        <v>3720</v>
      </c>
      <c r="J126" s="6" t="s">
        <v>9343</v>
      </c>
    </row>
    <row r="127" spans="4:10" ht="22.5" x14ac:dyDescent="0.2">
      <c r="D127" s="5" t="s">
        <v>12507</v>
      </c>
      <c r="E127" s="5" t="s">
        <v>2460</v>
      </c>
      <c r="F127" s="5" t="s">
        <v>10697</v>
      </c>
      <c r="G127" s="6" t="s">
        <v>1710</v>
      </c>
      <c r="H127" s="6" t="s">
        <v>8808</v>
      </c>
      <c r="I127" s="6" t="s">
        <v>3720</v>
      </c>
      <c r="J127" s="6" t="s">
        <v>13028</v>
      </c>
    </row>
    <row r="128" spans="4:10" ht="22.5" x14ac:dyDescent="0.2">
      <c r="D128" s="5" t="s">
        <v>12507</v>
      </c>
      <c r="E128" s="5" t="s">
        <v>2460</v>
      </c>
      <c r="F128" s="5" t="s">
        <v>15717</v>
      </c>
      <c r="G128" s="6" t="s">
        <v>1710</v>
      </c>
      <c r="H128" s="6" t="s">
        <v>8808</v>
      </c>
      <c r="I128" s="6" t="s">
        <v>3720</v>
      </c>
      <c r="J128" s="6" t="s">
        <v>11050</v>
      </c>
    </row>
    <row r="129" spans="4:10" ht="22.5" x14ac:dyDescent="0.2">
      <c r="D129" s="5" t="s">
        <v>17537</v>
      </c>
      <c r="E129" s="5" t="s">
        <v>7758</v>
      </c>
      <c r="F129" s="5" t="s">
        <v>7758</v>
      </c>
      <c r="G129" s="6" t="s">
        <v>1710</v>
      </c>
      <c r="H129" s="6" t="s">
        <v>8808</v>
      </c>
      <c r="I129" s="6" t="s">
        <v>3720</v>
      </c>
      <c r="J129" s="6" t="s">
        <v>6835</v>
      </c>
    </row>
    <row r="130" spans="4:10" ht="22.5" x14ac:dyDescent="0.2">
      <c r="D130" s="5" t="s">
        <v>17537</v>
      </c>
      <c r="E130" s="5" t="s">
        <v>7758</v>
      </c>
      <c r="F130" s="5" t="s">
        <v>3620</v>
      </c>
      <c r="G130" s="6" t="s">
        <v>1710</v>
      </c>
      <c r="H130" s="6" t="s">
        <v>8808</v>
      </c>
      <c r="I130" s="6" t="s">
        <v>3720</v>
      </c>
      <c r="J130" s="6" t="s">
        <v>18241</v>
      </c>
    </row>
    <row r="131" spans="4:10" ht="22.5" x14ac:dyDescent="0.2">
      <c r="D131" s="5" t="s">
        <v>17537</v>
      </c>
      <c r="E131" s="5" t="s">
        <v>7758</v>
      </c>
      <c r="F131" s="5" t="s">
        <v>2680</v>
      </c>
      <c r="G131" s="6" t="s">
        <v>1710</v>
      </c>
      <c r="H131" s="6" t="s">
        <v>8808</v>
      </c>
      <c r="I131" s="6" t="s">
        <v>3720</v>
      </c>
      <c r="J131" s="6" t="s">
        <v>3720</v>
      </c>
    </row>
    <row r="132" spans="4:10" x14ac:dyDescent="0.2">
      <c r="D132" s="5" t="s">
        <v>17537</v>
      </c>
      <c r="E132" s="5" t="s">
        <v>628</v>
      </c>
      <c r="F132" s="5" t="s">
        <v>12142</v>
      </c>
      <c r="G132" s="6" t="s">
        <v>1710</v>
      </c>
      <c r="H132" s="6" t="s">
        <v>8808</v>
      </c>
      <c r="I132" s="6" t="s">
        <v>14110</v>
      </c>
      <c r="J132" s="6" t="s">
        <v>14609</v>
      </c>
    </row>
    <row r="133" spans="4:10" x14ac:dyDescent="0.2">
      <c r="D133" s="5" t="s">
        <v>17537</v>
      </c>
      <c r="E133" s="5" t="s">
        <v>628</v>
      </c>
      <c r="F133" s="5" t="s">
        <v>3959</v>
      </c>
      <c r="G133" s="6" t="s">
        <v>1710</v>
      </c>
      <c r="H133" s="6" t="s">
        <v>8808</v>
      </c>
      <c r="I133" s="6" t="s">
        <v>14110</v>
      </c>
      <c r="J133" s="6" t="s">
        <v>14110</v>
      </c>
    </row>
    <row r="134" spans="4:10" ht="22.5" x14ac:dyDescent="0.2">
      <c r="D134" s="5" t="s">
        <v>17537</v>
      </c>
      <c r="E134" s="5" t="s">
        <v>10724</v>
      </c>
      <c r="F134" s="5" t="s">
        <v>18071</v>
      </c>
      <c r="G134" s="6" t="s">
        <v>1710</v>
      </c>
      <c r="H134" s="6" t="s">
        <v>8808</v>
      </c>
      <c r="I134" s="6" t="s">
        <v>2916</v>
      </c>
      <c r="J134" s="6" t="s">
        <v>2916</v>
      </c>
    </row>
    <row r="135" spans="4:10" x14ac:dyDescent="0.2">
      <c r="D135" s="5" t="s">
        <v>17537</v>
      </c>
      <c r="E135" s="5" t="s">
        <v>10724</v>
      </c>
      <c r="F135" s="5" t="s">
        <v>17678</v>
      </c>
      <c r="G135" s="6" t="s">
        <v>1710</v>
      </c>
      <c r="H135" s="6" t="s">
        <v>8808</v>
      </c>
      <c r="I135" s="6" t="s">
        <v>9058</v>
      </c>
      <c r="J135" s="6" t="s">
        <v>7714</v>
      </c>
    </row>
    <row r="136" spans="4:10" x14ac:dyDescent="0.2">
      <c r="D136" s="5" t="s">
        <v>16541</v>
      </c>
      <c r="E136" s="5" t="s">
        <v>9644</v>
      </c>
      <c r="F136" s="5" t="s">
        <v>9644</v>
      </c>
      <c r="G136" s="6" t="s">
        <v>1710</v>
      </c>
      <c r="H136" s="6" t="s">
        <v>8808</v>
      </c>
      <c r="I136" s="6" t="s">
        <v>9058</v>
      </c>
      <c r="J136" s="6" t="s">
        <v>11931</v>
      </c>
    </row>
    <row r="137" spans="4:10" x14ac:dyDescent="0.2">
      <c r="D137" s="5" t="s">
        <v>16541</v>
      </c>
      <c r="E137" s="5" t="s">
        <v>9644</v>
      </c>
      <c r="F137" s="5" t="s">
        <v>16996</v>
      </c>
      <c r="G137" s="6" t="s">
        <v>1710</v>
      </c>
      <c r="H137" s="6" t="s">
        <v>8808</v>
      </c>
      <c r="I137" s="6" t="s">
        <v>9058</v>
      </c>
      <c r="J137" s="6" t="s">
        <v>9058</v>
      </c>
    </row>
    <row r="138" spans="4:10" ht="22.5" x14ac:dyDescent="0.2">
      <c r="D138" s="5" t="s">
        <v>16541</v>
      </c>
      <c r="E138" s="5" t="s">
        <v>9644</v>
      </c>
      <c r="F138" s="5" t="s">
        <v>13247</v>
      </c>
      <c r="G138" s="6" t="s">
        <v>8094</v>
      </c>
      <c r="H138" s="6" t="s">
        <v>18171</v>
      </c>
      <c r="I138" s="6" t="s">
        <v>18781</v>
      </c>
      <c r="J138" s="6" t="s">
        <v>18781</v>
      </c>
    </row>
    <row r="139" spans="4:10" ht="22.5" x14ac:dyDescent="0.2">
      <c r="D139" s="5" t="s">
        <v>16541</v>
      </c>
      <c r="E139" s="5" t="s">
        <v>9644</v>
      </c>
      <c r="F139" s="5" t="s">
        <v>8847</v>
      </c>
      <c r="G139" s="6" t="s">
        <v>8094</v>
      </c>
      <c r="H139" s="6" t="s">
        <v>18171</v>
      </c>
      <c r="I139" s="6" t="s">
        <v>18781</v>
      </c>
      <c r="J139" s="6" t="s">
        <v>479</v>
      </c>
    </row>
    <row r="140" spans="4:10" ht="22.5" x14ac:dyDescent="0.2">
      <c r="D140" s="5" t="s">
        <v>16541</v>
      </c>
      <c r="E140" s="5" t="s">
        <v>9644</v>
      </c>
      <c r="F140" s="5" t="s">
        <v>11293</v>
      </c>
      <c r="G140" s="6" t="s">
        <v>8094</v>
      </c>
      <c r="H140" s="6" t="s">
        <v>18171</v>
      </c>
      <c r="I140" s="6" t="s">
        <v>18781</v>
      </c>
      <c r="J140" s="6" t="s">
        <v>12662</v>
      </c>
    </row>
    <row r="141" spans="4:10" ht="22.5" x14ac:dyDescent="0.2">
      <c r="D141" s="5" t="s">
        <v>16541</v>
      </c>
      <c r="E141" s="5" t="s">
        <v>9644</v>
      </c>
      <c r="F141" s="5" t="s">
        <v>17991</v>
      </c>
      <c r="G141" s="6" t="s">
        <v>8094</v>
      </c>
      <c r="H141" s="6" t="s">
        <v>18171</v>
      </c>
      <c r="I141" s="6" t="s">
        <v>5975</v>
      </c>
      <c r="J141" s="6" t="s">
        <v>17482</v>
      </c>
    </row>
    <row r="142" spans="4:10" ht="22.5" x14ac:dyDescent="0.2">
      <c r="D142" s="5" t="s">
        <v>16541</v>
      </c>
      <c r="E142" s="5" t="s">
        <v>16563</v>
      </c>
      <c r="F142" s="5" t="s">
        <v>3654</v>
      </c>
      <c r="G142" s="6" t="s">
        <v>8094</v>
      </c>
      <c r="H142" s="6" t="s">
        <v>18171</v>
      </c>
      <c r="I142" s="6" t="s">
        <v>5975</v>
      </c>
      <c r="J142" s="6" t="s">
        <v>5975</v>
      </c>
    </row>
    <row r="143" spans="4:10" ht="22.5" x14ac:dyDescent="0.2">
      <c r="D143" s="5" t="s">
        <v>16541</v>
      </c>
      <c r="E143" s="5" t="s">
        <v>16563</v>
      </c>
      <c r="F143" s="5" t="s">
        <v>18033</v>
      </c>
      <c r="G143" s="6" t="s">
        <v>8094</v>
      </c>
      <c r="H143" s="6" t="s">
        <v>18171</v>
      </c>
      <c r="I143" s="6" t="s">
        <v>5975</v>
      </c>
      <c r="J143" s="6" t="s">
        <v>2919</v>
      </c>
    </row>
    <row r="144" spans="4:10" ht="22.5" x14ac:dyDescent="0.2">
      <c r="D144" s="5" t="s">
        <v>16541</v>
      </c>
      <c r="E144" s="5" t="s">
        <v>16563</v>
      </c>
      <c r="F144" s="5" t="s">
        <v>3229</v>
      </c>
      <c r="G144" s="6" t="s">
        <v>8094</v>
      </c>
      <c r="H144" s="6" t="s">
        <v>18171</v>
      </c>
      <c r="I144" s="6" t="s">
        <v>18432</v>
      </c>
      <c r="J144" s="6" t="s">
        <v>18432</v>
      </c>
    </row>
    <row r="145" spans="4:10" ht="22.5" x14ac:dyDescent="0.2">
      <c r="D145" s="5" t="s">
        <v>16541</v>
      </c>
      <c r="E145" s="5" t="s">
        <v>8705</v>
      </c>
      <c r="F145" s="5" t="s">
        <v>8705</v>
      </c>
      <c r="G145" s="6" t="s">
        <v>8094</v>
      </c>
      <c r="H145" s="6" t="s">
        <v>18171</v>
      </c>
      <c r="I145" s="6" t="s">
        <v>18432</v>
      </c>
      <c r="J145" s="6" t="s">
        <v>14382</v>
      </c>
    </row>
    <row r="146" spans="4:10" ht="22.5" x14ac:dyDescent="0.2">
      <c r="D146" s="5" t="s">
        <v>16541</v>
      </c>
      <c r="E146" s="5" t="s">
        <v>8705</v>
      </c>
      <c r="F146" s="5" t="s">
        <v>7216</v>
      </c>
      <c r="G146" s="6" t="s">
        <v>8094</v>
      </c>
      <c r="H146" s="6" t="s">
        <v>18171</v>
      </c>
      <c r="I146" s="6" t="s">
        <v>1154</v>
      </c>
      <c r="J146" s="6" t="s">
        <v>9482</v>
      </c>
    </row>
    <row r="147" spans="4:10" ht="22.5" x14ac:dyDescent="0.2">
      <c r="D147" s="5" t="s">
        <v>16541</v>
      </c>
      <c r="E147" s="5" t="s">
        <v>8705</v>
      </c>
      <c r="F147" s="5" t="s">
        <v>15467</v>
      </c>
      <c r="G147" s="6" t="s">
        <v>8094</v>
      </c>
      <c r="H147" s="6" t="s">
        <v>18171</v>
      </c>
      <c r="I147" s="6" t="s">
        <v>1154</v>
      </c>
      <c r="J147" s="6" t="s">
        <v>1154</v>
      </c>
    </row>
    <row r="148" spans="4:10" ht="22.5" x14ac:dyDescent="0.2">
      <c r="D148" s="5" t="s">
        <v>16541</v>
      </c>
      <c r="E148" s="5" t="s">
        <v>8705</v>
      </c>
      <c r="F148" s="5" t="s">
        <v>4526</v>
      </c>
      <c r="G148" s="6" t="s">
        <v>8094</v>
      </c>
      <c r="H148" s="6" t="s">
        <v>18171</v>
      </c>
      <c r="I148" s="6" t="s">
        <v>1154</v>
      </c>
      <c r="J148" s="6" t="s">
        <v>16389</v>
      </c>
    </row>
    <row r="149" spans="4:10" x14ac:dyDescent="0.2">
      <c r="D149" s="5" t="s">
        <v>16541</v>
      </c>
      <c r="E149" s="5" t="s">
        <v>8705</v>
      </c>
      <c r="F149" s="5" t="s">
        <v>17687</v>
      </c>
      <c r="G149" s="6" t="s">
        <v>8094</v>
      </c>
      <c r="H149" s="6" t="s">
        <v>2600</v>
      </c>
      <c r="I149" s="6" t="s">
        <v>12130</v>
      </c>
      <c r="J149" s="6" t="s">
        <v>12409</v>
      </c>
    </row>
    <row r="150" spans="4:10" x14ac:dyDescent="0.2">
      <c r="D150" s="5" t="s">
        <v>3082</v>
      </c>
      <c r="E150" s="5" t="s">
        <v>11112</v>
      </c>
      <c r="F150" s="5" t="s">
        <v>11112</v>
      </c>
      <c r="G150" s="6" t="s">
        <v>8094</v>
      </c>
      <c r="H150" s="6" t="s">
        <v>2600</v>
      </c>
      <c r="I150" s="6" t="s">
        <v>12130</v>
      </c>
      <c r="J150" s="6" t="s">
        <v>12130</v>
      </c>
    </row>
    <row r="151" spans="4:10" x14ac:dyDescent="0.2">
      <c r="D151" s="5" t="s">
        <v>3082</v>
      </c>
      <c r="E151" s="5" t="s">
        <v>14448</v>
      </c>
      <c r="F151" s="5" t="s">
        <v>4623</v>
      </c>
      <c r="G151" s="6" t="s">
        <v>8094</v>
      </c>
      <c r="H151" s="6" t="s">
        <v>2600</v>
      </c>
      <c r="I151" s="6" t="s">
        <v>12130</v>
      </c>
      <c r="J151" s="6" t="s">
        <v>8986</v>
      </c>
    </row>
    <row r="152" spans="4:10" x14ac:dyDescent="0.2">
      <c r="D152" s="5" t="s">
        <v>3082</v>
      </c>
      <c r="E152" s="5" t="s">
        <v>14448</v>
      </c>
      <c r="F152" s="5" t="s">
        <v>4638</v>
      </c>
      <c r="G152" s="6" t="s">
        <v>8094</v>
      </c>
      <c r="H152" s="6" t="s">
        <v>2600</v>
      </c>
      <c r="I152" s="6" t="s">
        <v>12130</v>
      </c>
      <c r="J152" s="6" t="s">
        <v>9851</v>
      </c>
    </row>
    <row r="153" spans="4:10" x14ac:dyDescent="0.2">
      <c r="D153" s="5" t="s">
        <v>3082</v>
      </c>
      <c r="E153" s="5" t="s">
        <v>14448</v>
      </c>
      <c r="F153" s="5" t="s">
        <v>6000</v>
      </c>
      <c r="G153" s="6" t="s">
        <v>8094</v>
      </c>
      <c r="H153" s="6" t="s">
        <v>2600</v>
      </c>
      <c r="I153" s="6" t="s">
        <v>12130</v>
      </c>
      <c r="J153" s="6" t="s">
        <v>6565</v>
      </c>
    </row>
    <row r="154" spans="4:10" x14ac:dyDescent="0.2">
      <c r="D154" s="5" t="s">
        <v>3082</v>
      </c>
      <c r="E154" s="5" t="s">
        <v>14448</v>
      </c>
      <c r="F154" s="5" t="s">
        <v>5996</v>
      </c>
      <c r="G154" s="6" t="s">
        <v>8094</v>
      </c>
      <c r="H154" s="6" t="s">
        <v>2600</v>
      </c>
      <c r="I154" s="6" t="s">
        <v>12130</v>
      </c>
      <c r="J154" s="6" t="s">
        <v>12387</v>
      </c>
    </row>
    <row r="155" spans="4:10" x14ac:dyDescent="0.2">
      <c r="D155" s="5" t="s">
        <v>3082</v>
      </c>
      <c r="E155" s="5" t="s">
        <v>14448</v>
      </c>
      <c r="F155" s="5" t="s">
        <v>4765</v>
      </c>
      <c r="G155" s="6" t="s">
        <v>8094</v>
      </c>
      <c r="H155" s="6" t="s">
        <v>2600</v>
      </c>
      <c r="I155" s="6" t="s">
        <v>5829</v>
      </c>
      <c r="J155" s="6" t="s">
        <v>5829</v>
      </c>
    </row>
    <row r="156" spans="4:10" x14ac:dyDescent="0.2">
      <c r="D156" s="5" t="s">
        <v>3082</v>
      </c>
      <c r="E156" s="5" t="s">
        <v>14448</v>
      </c>
      <c r="F156" s="5" t="s">
        <v>14364</v>
      </c>
      <c r="G156" s="6" t="s">
        <v>8094</v>
      </c>
      <c r="H156" s="6" t="s">
        <v>2600</v>
      </c>
      <c r="I156" s="6" t="s">
        <v>10375</v>
      </c>
      <c r="J156" s="6" t="s">
        <v>5357</v>
      </c>
    </row>
    <row r="157" spans="4:10" x14ac:dyDescent="0.2">
      <c r="D157" s="5" t="s">
        <v>3082</v>
      </c>
      <c r="E157" s="5" t="s">
        <v>14448</v>
      </c>
      <c r="F157" s="5" t="s">
        <v>11467</v>
      </c>
      <c r="G157" s="6" t="s">
        <v>8094</v>
      </c>
      <c r="H157" s="6" t="s">
        <v>2600</v>
      </c>
      <c r="I157" s="6" t="s">
        <v>10375</v>
      </c>
      <c r="J157" s="6" t="s">
        <v>10375</v>
      </c>
    </row>
    <row r="158" spans="4:10" x14ac:dyDescent="0.2">
      <c r="G158" s="6" t="s">
        <v>8094</v>
      </c>
      <c r="H158" s="6" t="s">
        <v>2600</v>
      </c>
      <c r="I158" s="6" t="s">
        <v>10375</v>
      </c>
      <c r="J158" s="6" t="s">
        <v>14614</v>
      </c>
    </row>
    <row r="159" spans="4:10" ht="22.5" x14ac:dyDescent="0.2">
      <c r="G159" s="6" t="s">
        <v>8094</v>
      </c>
      <c r="H159" s="6" t="s">
        <v>5889</v>
      </c>
      <c r="I159" s="6" t="s">
        <v>39</v>
      </c>
      <c r="J159" s="6" t="s">
        <v>39</v>
      </c>
    </row>
    <row r="160" spans="4:10" ht="22.5" x14ac:dyDescent="0.2">
      <c r="G160" s="6" t="s">
        <v>8094</v>
      </c>
      <c r="H160" s="6" t="s">
        <v>5889</v>
      </c>
      <c r="I160" s="6" t="s">
        <v>39</v>
      </c>
      <c r="J160" s="6" t="s">
        <v>17304</v>
      </c>
    </row>
    <row r="161" spans="7:10" ht="22.5" x14ac:dyDescent="0.2">
      <c r="G161" s="6" t="s">
        <v>8094</v>
      </c>
      <c r="H161" s="6" t="s">
        <v>5889</v>
      </c>
      <c r="I161" s="6" t="s">
        <v>1829</v>
      </c>
      <c r="J161" s="6" t="s">
        <v>2212</v>
      </c>
    </row>
    <row r="162" spans="7:10" ht="22.5" x14ac:dyDescent="0.2">
      <c r="G162" s="6" t="s">
        <v>8094</v>
      </c>
      <c r="H162" s="6" t="s">
        <v>5889</v>
      </c>
      <c r="I162" s="6" t="s">
        <v>1829</v>
      </c>
      <c r="J162" s="6" t="s">
        <v>1151</v>
      </c>
    </row>
    <row r="163" spans="7:10" ht="22.5" x14ac:dyDescent="0.2">
      <c r="G163" s="6" t="s">
        <v>8094</v>
      </c>
      <c r="H163" s="6" t="s">
        <v>5889</v>
      </c>
      <c r="I163" s="6" t="s">
        <v>1829</v>
      </c>
      <c r="J163" s="6" t="s">
        <v>1829</v>
      </c>
    </row>
    <row r="164" spans="7:10" ht="22.5" x14ac:dyDescent="0.2">
      <c r="G164" s="6" t="s">
        <v>8094</v>
      </c>
      <c r="H164" s="6" t="s">
        <v>5889</v>
      </c>
      <c r="I164" s="6" t="s">
        <v>1829</v>
      </c>
      <c r="J164" s="6" t="s">
        <v>4093</v>
      </c>
    </row>
    <row r="165" spans="7:10" ht="22.5" x14ac:dyDescent="0.2">
      <c r="G165" s="6" t="s">
        <v>8094</v>
      </c>
      <c r="H165" s="6" t="s">
        <v>5889</v>
      </c>
      <c r="I165" s="6" t="s">
        <v>1829</v>
      </c>
      <c r="J165" s="6" t="s">
        <v>14734</v>
      </c>
    </row>
    <row r="166" spans="7:10" ht="22.5" x14ac:dyDescent="0.2">
      <c r="G166" s="6" t="s">
        <v>8094</v>
      </c>
      <c r="H166" s="6" t="s">
        <v>5889</v>
      </c>
      <c r="I166" s="6" t="s">
        <v>9709</v>
      </c>
      <c r="J166" s="6" t="s">
        <v>9709</v>
      </c>
    </row>
    <row r="167" spans="7:10" ht="22.5" x14ac:dyDescent="0.2">
      <c r="G167" s="6" t="s">
        <v>8094</v>
      </c>
      <c r="H167" s="6" t="s">
        <v>5889</v>
      </c>
      <c r="I167" s="6" t="s">
        <v>13951</v>
      </c>
      <c r="J167" s="6" t="s">
        <v>9456</v>
      </c>
    </row>
    <row r="168" spans="7:10" ht="22.5" x14ac:dyDescent="0.2">
      <c r="G168" s="6" t="s">
        <v>8094</v>
      </c>
      <c r="H168" s="6" t="s">
        <v>5889</v>
      </c>
      <c r="I168" s="6" t="s">
        <v>13951</v>
      </c>
      <c r="J168" s="6" t="s">
        <v>14550</v>
      </c>
    </row>
    <row r="169" spans="7:10" ht="22.5" x14ac:dyDescent="0.2">
      <c r="G169" s="6" t="s">
        <v>8094</v>
      </c>
      <c r="H169" s="6" t="s">
        <v>5889</v>
      </c>
      <c r="I169" s="6" t="s">
        <v>13951</v>
      </c>
      <c r="J169" s="6" t="s">
        <v>7345</v>
      </c>
    </row>
    <row r="170" spans="7:10" ht="22.5" x14ac:dyDescent="0.2">
      <c r="G170" s="6" t="s">
        <v>8094</v>
      </c>
      <c r="H170" s="6" t="s">
        <v>5889</v>
      </c>
      <c r="I170" s="6" t="s">
        <v>13951</v>
      </c>
      <c r="J170" s="6" t="s">
        <v>13951</v>
      </c>
    </row>
    <row r="171" spans="7:10" x14ac:dyDescent="0.2">
      <c r="G171" s="6" t="s">
        <v>12507</v>
      </c>
      <c r="H171" s="6" t="s">
        <v>2460</v>
      </c>
      <c r="I171" s="6" t="s">
        <v>14610</v>
      </c>
      <c r="J171" s="6" t="s">
        <v>14610</v>
      </c>
    </row>
    <row r="172" spans="7:10" x14ac:dyDescent="0.2">
      <c r="G172" s="6" t="s">
        <v>12507</v>
      </c>
      <c r="H172" s="6" t="s">
        <v>2460</v>
      </c>
      <c r="I172" s="6" t="s">
        <v>14610</v>
      </c>
      <c r="J172" s="6" t="s">
        <v>6070</v>
      </c>
    </row>
    <row r="173" spans="7:10" x14ac:dyDescent="0.2">
      <c r="G173" s="6" t="s">
        <v>12507</v>
      </c>
      <c r="H173" s="6" t="s">
        <v>2460</v>
      </c>
      <c r="I173" s="6" t="s">
        <v>14610</v>
      </c>
      <c r="J173" s="6" t="s">
        <v>5279</v>
      </c>
    </row>
    <row r="174" spans="7:10" x14ac:dyDescent="0.2">
      <c r="G174" s="6" t="s">
        <v>12507</v>
      </c>
      <c r="H174" s="6" t="s">
        <v>2460</v>
      </c>
      <c r="I174" s="6" t="s">
        <v>8752</v>
      </c>
      <c r="J174" s="6" t="s">
        <v>8752</v>
      </c>
    </row>
    <row r="175" spans="7:10" x14ac:dyDescent="0.2">
      <c r="G175" s="6" t="s">
        <v>12507</v>
      </c>
      <c r="H175" s="6" t="s">
        <v>2460</v>
      </c>
      <c r="I175" s="6" t="s">
        <v>8752</v>
      </c>
      <c r="J175" s="6" t="s">
        <v>9294</v>
      </c>
    </row>
    <row r="176" spans="7:10" x14ac:dyDescent="0.2">
      <c r="G176" s="6" t="s">
        <v>12507</v>
      </c>
      <c r="H176" s="6" t="s">
        <v>2460</v>
      </c>
      <c r="I176" s="6" t="s">
        <v>8752</v>
      </c>
      <c r="J176" s="6" t="s">
        <v>9565</v>
      </c>
    </row>
    <row r="177" spans="7:10" x14ac:dyDescent="0.2">
      <c r="G177" s="6" t="s">
        <v>12507</v>
      </c>
      <c r="H177" s="6" t="s">
        <v>2460</v>
      </c>
      <c r="I177" s="6" t="s">
        <v>3656</v>
      </c>
      <c r="J177" s="6" t="s">
        <v>3656</v>
      </c>
    </row>
    <row r="178" spans="7:10" x14ac:dyDescent="0.2">
      <c r="G178" s="6" t="s">
        <v>12507</v>
      </c>
      <c r="H178" s="6" t="s">
        <v>2460</v>
      </c>
      <c r="I178" s="6" t="s">
        <v>3656</v>
      </c>
      <c r="J178" s="6" t="s">
        <v>4403</v>
      </c>
    </row>
    <row r="179" spans="7:10" x14ac:dyDescent="0.2">
      <c r="G179" s="6" t="s">
        <v>12507</v>
      </c>
      <c r="H179" s="6" t="s">
        <v>2460</v>
      </c>
      <c r="I179" s="6" t="s">
        <v>5787</v>
      </c>
      <c r="J179" s="6" t="s">
        <v>5787</v>
      </c>
    </row>
    <row r="180" spans="7:10" x14ac:dyDescent="0.2">
      <c r="G180" s="6" t="s">
        <v>12507</v>
      </c>
      <c r="H180" s="6" t="s">
        <v>2460</v>
      </c>
      <c r="I180" s="6" t="s">
        <v>5787</v>
      </c>
      <c r="J180" s="6" t="s">
        <v>11254</v>
      </c>
    </row>
    <row r="181" spans="7:10" x14ac:dyDescent="0.2">
      <c r="G181" s="6" t="s">
        <v>12507</v>
      </c>
      <c r="H181" s="6" t="s">
        <v>2460</v>
      </c>
      <c r="I181" s="6" t="s">
        <v>15717</v>
      </c>
      <c r="J181" s="6" t="s">
        <v>15717</v>
      </c>
    </row>
    <row r="182" spans="7:10" x14ac:dyDescent="0.2">
      <c r="G182" s="6" t="s">
        <v>12507</v>
      </c>
      <c r="H182" s="6" t="s">
        <v>2460</v>
      </c>
      <c r="I182" s="6" t="s">
        <v>10697</v>
      </c>
      <c r="J182" s="6" t="s">
        <v>10697</v>
      </c>
    </row>
    <row r="183" spans="7:10" x14ac:dyDescent="0.2">
      <c r="G183" s="6" t="s">
        <v>12507</v>
      </c>
      <c r="H183" s="6" t="s">
        <v>2460</v>
      </c>
      <c r="I183" s="6" t="s">
        <v>10697</v>
      </c>
      <c r="J183" s="6" t="s">
        <v>2302</v>
      </c>
    </row>
    <row r="184" spans="7:10" x14ac:dyDescent="0.2">
      <c r="G184" s="6" t="s">
        <v>12507</v>
      </c>
      <c r="H184" s="6" t="s">
        <v>3431</v>
      </c>
      <c r="I184" s="6" t="s">
        <v>14586</v>
      </c>
      <c r="J184" s="6" t="s">
        <v>16147</v>
      </c>
    </row>
    <row r="185" spans="7:10" x14ac:dyDescent="0.2">
      <c r="G185" s="6" t="s">
        <v>12507</v>
      </c>
      <c r="H185" s="6" t="s">
        <v>3431</v>
      </c>
      <c r="I185" s="6" t="s">
        <v>14586</v>
      </c>
      <c r="J185" s="6" t="s">
        <v>14586</v>
      </c>
    </row>
    <row r="186" spans="7:10" x14ac:dyDescent="0.2">
      <c r="G186" s="6" t="s">
        <v>12507</v>
      </c>
      <c r="H186" s="6" t="s">
        <v>3431</v>
      </c>
      <c r="I186" s="6" t="s">
        <v>14586</v>
      </c>
      <c r="J186" s="6" t="s">
        <v>10646</v>
      </c>
    </row>
    <row r="187" spans="7:10" x14ac:dyDescent="0.2">
      <c r="G187" s="6" t="s">
        <v>12507</v>
      </c>
      <c r="H187" s="6" t="s">
        <v>3431</v>
      </c>
      <c r="I187" s="6" t="s">
        <v>14149</v>
      </c>
      <c r="J187" s="6" t="s">
        <v>9578</v>
      </c>
    </row>
    <row r="188" spans="7:10" x14ac:dyDescent="0.2">
      <c r="G188" s="6" t="s">
        <v>12507</v>
      </c>
      <c r="H188" s="6" t="s">
        <v>3431</v>
      </c>
      <c r="I188" s="6" t="s">
        <v>14149</v>
      </c>
      <c r="J188" s="6" t="s">
        <v>14149</v>
      </c>
    </row>
    <row r="189" spans="7:10" x14ac:dyDescent="0.2">
      <c r="G189" s="6" t="s">
        <v>12507</v>
      </c>
      <c r="H189" s="6" t="s">
        <v>3431</v>
      </c>
      <c r="I189" s="6" t="s">
        <v>14149</v>
      </c>
      <c r="J189" s="6" t="s">
        <v>9034</v>
      </c>
    </row>
    <row r="190" spans="7:10" x14ac:dyDescent="0.2">
      <c r="G190" s="6" t="s">
        <v>12507</v>
      </c>
      <c r="H190" s="6" t="s">
        <v>3431</v>
      </c>
      <c r="I190" s="6" t="s">
        <v>10320</v>
      </c>
      <c r="J190" s="6" t="s">
        <v>11076</v>
      </c>
    </row>
    <row r="191" spans="7:10" x14ac:dyDescent="0.2">
      <c r="G191" s="6" t="s">
        <v>12507</v>
      </c>
      <c r="H191" s="6" t="s">
        <v>3431</v>
      </c>
      <c r="I191" s="6" t="s">
        <v>10320</v>
      </c>
      <c r="J191" s="6" t="s">
        <v>10320</v>
      </c>
    </row>
    <row r="192" spans="7:10" ht="22.5" x14ac:dyDescent="0.2">
      <c r="G192" s="6" t="s">
        <v>12507</v>
      </c>
      <c r="H192" s="6" t="s">
        <v>3431</v>
      </c>
      <c r="I192" s="6" t="s">
        <v>18261</v>
      </c>
      <c r="J192" s="6" t="s">
        <v>2111</v>
      </c>
    </row>
    <row r="193" spans="7:10" ht="22.5" x14ac:dyDescent="0.2">
      <c r="G193" s="6" t="s">
        <v>12507</v>
      </c>
      <c r="H193" s="6" t="s">
        <v>3431</v>
      </c>
      <c r="I193" s="6" t="s">
        <v>18261</v>
      </c>
      <c r="J193" s="6" t="s">
        <v>18261</v>
      </c>
    </row>
    <row r="194" spans="7:10" ht="22.5" x14ac:dyDescent="0.2">
      <c r="G194" s="6" t="s">
        <v>12507</v>
      </c>
      <c r="H194" s="6" t="s">
        <v>3431</v>
      </c>
      <c r="I194" s="6" t="s">
        <v>18261</v>
      </c>
      <c r="J194" s="6" t="s">
        <v>7647</v>
      </c>
    </row>
    <row r="195" spans="7:10" ht="22.5" x14ac:dyDescent="0.2">
      <c r="G195" s="6" t="s">
        <v>12507</v>
      </c>
      <c r="H195" s="6" t="s">
        <v>3431</v>
      </c>
      <c r="I195" s="6" t="s">
        <v>15180</v>
      </c>
      <c r="J195" s="6" t="s">
        <v>3699</v>
      </c>
    </row>
    <row r="196" spans="7:10" ht="22.5" x14ac:dyDescent="0.2">
      <c r="G196" s="6" t="s">
        <v>12507</v>
      </c>
      <c r="H196" s="6" t="s">
        <v>3431</v>
      </c>
      <c r="I196" s="6" t="s">
        <v>15180</v>
      </c>
      <c r="J196" s="6" t="s">
        <v>4403</v>
      </c>
    </row>
    <row r="197" spans="7:10" ht="22.5" x14ac:dyDescent="0.2">
      <c r="G197" s="6" t="s">
        <v>12507</v>
      </c>
      <c r="H197" s="6" t="s">
        <v>3431</v>
      </c>
      <c r="I197" s="6" t="s">
        <v>15180</v>
      </c>
      <c r="J197" s="6" t="s">
        <v>13885</v>
      </c>
    </row>
    <row r="198" spans="7:10" ht="22.5" x14ac:dyDescent="0.2">
      <c r="G198" s="6" t="s">
        <v>12507</v>
      </c>
      <c r="H198" s="6" t="s">
        <v>3431</v>
      </c>
      <c r="I198" s="6" t="s">
        <v>15180</v>
      </c>
      <c r="J198" s="6" t="s">
        <v>4717</v>
      </c>
    </row>
    <row r="199" spans="7:10" ht="22.5" x14ac:dyDescent="0.2">
      <c r="G199" s="6" t="s">
        <v>12507</v>
      </c>
      <c r="H199" s="6" t="s">
        <v>3431</v>
      </c>
      <c r="I199" s="6" t="s">
        <v>15180</v>
      </c>
      <c r="J199" s="6" t="s">
        <v>9208</v>
      </c>
    </row>
    <row r="200" spans="7:10" ht="22.5" x14ac:dyDescent="0.2">
      <c r="G200" s="6" t="s">
        <v>12507</v>
      </c>
      <c r="H200" s="6" t="s">
        <v>3431</v>
      </c>
      <c r="I200" s="6" t="s">
        <v>15180</v>
      </c>
      <c r="J200" s="6" t="s">
        <v>2865</v>
      </c>
    </row>
    <row r="201" spans="7:10" ht="22.5" x14ac:dyDescent="0.2">
      <c r="G201" s="6" t="s">
        <v>12507</v>
      </c>
      <c r="H201" s="6" t="s">
        <v>3431</v>
      </c>
      <c r="I201" s="6" t="s">
        <v>15180</v>
      </c>
      <c r="J201" s="6" t="s">
        <v>12284</v>
      </c>
    </row>
    <row r="202" spans="7:10" ht="22.5" x14ac:dyDescent="0.2">
      <c r="G202" s="6" t="s">
        <v>12507</v>
      </c>
      <c r="H202" s="6" t="s">
        <v>3431</v>
      </c>
      <c r="I202" s="6" t="s">
        <v>15180</v>
      </c>
      <c r="J202" s="6" t="s">
        <v>18630</v>
      </c>
    </row>
    <row r="203" spans="7:10" ht="22.5" x14ac:dyDescent="0.2">
      <c r="G203" s="6" t="s">
        <v>12507</v>
      </c>
      <c r="H203" s="6" t="s">
        <v>3431</v>
      </c>
      <c r="I203" s="6" t="s">
        <v>15180</v>
      </c>
      <c r="J203" s="6" t="s">
        <v>10596</v>
      </c>
    </row>
    <row r="204" spans="7:10" ht="22.5" x14ac:dyDescent="0.2">
      <c r="G204" s="6" t="s">
        <v>12507</v>
      </c>
      <c r="H204" s="6" t="s">
        <v>3431</v>
      </c>
      <c r="I204" s="6" t="s">
        <v>15180</v>
      </c>
      <c r="J204" s="6" t="s">
        <v>15556</v>
      </c>
    </row>
    <row r="205" spans="7:10" ht="22.5" x14ac:dyDescent="0.2">
      <c r="G205" s="6" t="s">
        <v>12507</v>
      </c>
      <c r="H205" s="6" t="s">
        <v>3431</v>
      </c>
      <c r="I205" s="6" t="s">
        <v>15180</v>
      </c>
      <c r="J205" s="6" t="s">
        <v>15180</v>
      </c>
    </row>
    <row r="206" spans="7:10" x14ac:dyDescent="0.2">
      <c r="G206" s="6" t="s">
        <v>12507</v>
      </c>
      <c r="H206" s="6" t="s">
        <v>3431</v>
      </c>
      <c r="I206" s="6" t="s">
        <v>13826</v>
      </c>
      <c r="J206" s="6" t="s">
        <v>12375</v>
      </c>
    </row>
    <row r="207" spans="7:10" x14ac:dyDescent="0.2">
      <c r="G207" s="6" t="s">
        <v>12507</v>
      </c>
      <c r="H207" s="6" t="s">
        <v>3431</v>
      </c>
      <c r="I207" s="6" t="s">
        <v>13826</v>
      </c>
      <c r="J207" s="6" t="s">
        <v>13826</v>
      </c>
    </row>
    <row r="208" spans="7:10" x14ac:dyDescent="0.2">
      <c r="G208" s="6" t="s">
        <v>5959</v>
      </c>
      <c r="H208" s="6" t="s">
        <v>5615</v>
      </c>
      <c r="I208" s="6" t="s">
        <v>14255</v>
      </c>
      <c r="J208" s="6" t="s">
        <v>9263</v>
      </c>
    </row>
    <row r="209" spans="7:10" x14ac:dyDescent="0.2">
      <c r="G209" s="6" t="s">
        <v>5959</v>
      </c>
      <c r="H209" s="6" t="s">
        <v>5615</v>
      </c>
      <c r="I209" s="6" t="s">
        <v>14255</v>
      </c>
      <c r="J209" s="6" t="s">
        <v>14255</v>
      </c>
    </row>
    <row r="210" spans="7:10" x14ac:dyDescent="0.2">
      <c r="G210" s="6" t="s">
        <v>5959</v>
      </c>
      <c r="H210" s="6" t="s">
        <v>5615</v>
      </c>
      <c r="I210" s="6" t="s">
        <v>7320</v>
      </c>
      <c r="J210" s="6" t="s">
        <v>15872</v>
      </c>
    </row>
    <row r="211" spans="7:10" x14ac:dyDescent="0.2">
      <c r="G211" s="6" t="s">
        <v>5959</v>
      </c>
      <c r="H211" s="6" t="s">
        <v>5615</v>
      </c>
      <c r="I211" s="6" t="s">
        <v>7320</v>
      </c>
      <c r="J211" s="6" t="s">
        <v>7320</v>
      </c>
    </row>
    <row r="212" spans="7:10" x14ac:dyDescent="0.2">
      <c r="G212" s="6" t="s">
        <v>5959</v>
      </c>
      <c r="H212" s="6" t="s">
        <v>5615</v>
      </c>
      <c r="I212" s="6" t="s">
        <v>12132</v>
      </c>
      <c r="J212" s="6" t="s">
        <v>17107</v>
      </c>
    </row>
    <row r="213" spans="7:10" x14ac:dyDescent="0.2">
      <c r="G213" s="6" t="s">
        <v>5959</v>
      </c>
      <c r="H213" s="6" t="s">
        <v>5615</v>
      </c>
      <c r="I213" s="6" t="s">
        <v>12132</v>
      </c>
      <c r="J213" s="6" t="s">
        <v>12132</v>
      </c>
    </row>
    <row r="214" spans="7:10" x14ac:dyDescent="0.2">
      <c r="G214" s="6" t="s">
        <v>5959</v>
      </c>
      <c r="H214" s="6" t="s">
        <v>5615</v>
      </c>
      <c r="I214" s="6" t="s">
        <v>5657</v>
      </c>
      <c r="J214" s="6" t="s">
        <v>7557</v>
      </c>
    </row>
    <row r="215" spans="7:10" x14ac:dyDescent="0.2">
      <c r="G215" s="6" t="s">
        <v>5959</v>
      </c>
      <c r="H215" s="6" t="s">
        <v>5615</v>
      </c>
      <c r="I215" s="6" t="s">
        <v>5657</v>
      </c>
      <c r="J215" s="6" t="s">
        <v>17738</v>
      </c>
    </row>
    <row r="216" spans="7:10" x14ac:dyDescent="0.2">
      <c r="G216" s="6" t="s">
        <v>5959</v>
      </c>
      <c r="H216" s="6" t="s">
        <v>5615</v>
      </c>
      <c r="I216" s="6" t="s">
        <v>5657</v>
      </c>
      <c r="J216" s="6" t="s">
        <v>14281</v>
      </c>
    </row>
    <row r="217" spans="7:10" x14ac:dyDescent="0.2">
      <c r="G217" s="6" t="s">
        <v>5959</v>
      </c>
      <c r="H217" s="6" t="s">
        <v>5615</v>
      </c>
      <c r="I217" s="6" t="s">
        <v>5657</v>
      </c>
      <c r="J217" s="6" t="s">
        <v>10312</v>
      </c>
    </row>
    <row r="218" spans="7:10" x14ac:dyDescent="0.2">
      <c r="G218" s="6" t="s">
        <v>5959</v>
      </c>
      <c r="H218" s="6" t="s">
        <v>5615</v>
      </c>
      <c r="I218" s="6" t="s">
        <v>5657</v>
      </c>
      <c r="J218" s="6" t="s">
        <v>878</v>
      </c>
    </row>
    <row r="219" spans="7:10" x14ac:dyDescent="0.2">
      <c r="G219" s="6" t="s">
        <v>5959</v>
      </c>
      <c r="H219" s="6" t="s">
        <v>5615</v>
      </c>
      <c r="I219" s="6" t="s">
        <v>5657</v>
      </c>
      <c r="J219" s="6" t="s">
        <v>5657</v>
      </c>
    </row>
    <row r="220" spans="7:10" x14ac:dyDescent="0.2">
      <c r="G220" s="6" t="s">
        <v>5959</v>
      </c>
      <c r="H220" s="6" t="s">
        <v>5615</v>
      </c>
      <c r="I220" s="6" t="s">
        <v>5657</v>
      </c>
      <c r="J220" s="6" t="s">
        <v>9130</v>
      </c>
    </row>
    <row r="221" spans="7:10" x14ac:dyDescent="0.2">
      <c r="G221" s="6" t="s">
        <v>5959</v>
      </c>
      <c r="H221" s="6" t="s">
        <v>5615</v>
      </c>
      <c r="I221" s="6" t="s">
        <v>13097</v>
      </c>
      <c r="J221" s="6" t="s">
        <v>13097</v>
      </c>
    </row>
    <row r="222" spans="7:10" x14ac:dyDescent="0.2">
      <c r="G222" s="6" t="s">
        <v>5959</v>
      </c>
      <c r="H222" s="6" t="s">
        <v>2699</v>
      </c>
      <c r="I222" s="6" t="s">
        <v>7100</v>
      </c>
      <c r="J222" s="6" t="s">
        <v>7100</v>
      </c>
    </row>
    <row r="223" spans="7:10" x14ac:dyDescent="0.2">
      <c r="G223" s="6" t="s">
        <v>5959</v>
      </c>
      <c r="H223" s="6" t="s">
        <v>2699</v>
      </c>
      <c r="I223" s="6" t="s">
        <v>10380</v>
      </c>
      <c r="J223" s="6" t="s">
        <v>10380</v>
      </c>
    </row>
    <row r="224" spans="7:10" x14ac:dyDescent="0.2">
      <c r="G224" s="6" t="s">
        <v>5959</v>
      </c>
      <c r="H224" s="6" t="s">
        <v>2699</v>
      </c>
      <c r="I224" s="6" t="s">
        <v>15447</v>
      </c>
      <c r="J224" s="6" t="s">
        <v>11213</v>
      </c>
    </row>
    <row r="225" spans="7:10" x14ac:dyDescent="0.2">
      <c r="G225" s="6" t="s">
        <v>5959</v>
      </c>
      <c r="H225" s="6" t="s">
        <v>2699</v>
      </c>
      <c r="I225" s="6" t="s">
        <v>15447</v>
      </c>
      <c r="J225" s="6" t="s">
        <v>15447</v>
      </c>
    </row>
    <row r="226" spans="7:10" x14ac:dyDescent="0.2">
      <c r="G226" s="6" t="s">
        <v>5959</v>
      </c>
      <c r="H226" s="6" t="s">
        <v>2699</v>
      </c>
      <c r="I226" s="6" t="s">
        <v>10074</v>
      </c>
      <c r="J226" s="6" t="s">
        <v>10074</v>
      </c>
    </row>
    <row r="227" spans="7:10" x14ac:dyDescent="0.2">
      <c r="G227" s="6" t="s">
        <v>5959</v>
      </c>
      <c r="H227" s="6" t="s">
        <v>2699</v>
      </c>
      <c r="I227" s="6" t="s">
        <v>10074</v>
      </c>
      <c r="J227" s="6" t="s">
        <v>663</v>
      </c>
    </row>
    <row r="228" spans="7:10" x14ac:dyDescent="0.2">
      <c r="G228" s="6" t="s">
        <v>5959</v>
      </c>
      <c r="H228" s="6" t="s">
        <v>2699</v>
      </c>
      <c r="I228" s="6" t="s">
        <v>5543</v>
      </c>
      <c r="J228" s="6" t="s">
        <v>5543</v>
      </c>
    </row>
    <row r="229" spans="7:10" x14ac:dyDescent="0.2">
      <c r="G229" s="6" t="s">
        <v>5959</v>
      </c>
      <c r="H229" s="6" t="s">
        <v>2699</v>
      </c>
      <c r="I229" s="6" t="s">
        <v>5543</v>
      </c>
      <c r="J229" s="6" t="s">
        <v>8436</v>
      </c>
    </row>
    <row r="230" spans="7:10" x14ac:dyDescent="0.2">
      <c r="G230" s="6" t="s">
        <v>5959</v>
      </c>
      <c r="H230" s="6" t="s">
        <v>2699</v>
      </c>
      <c r="I230" s="6" t="s">
        <v>11009</v>
      </c>
      <c r="J230" s="6" t="s">
        <v>5615</v>
      </c>
    </row>
    <row r="231" spans="7:10" x14ac:dyDescent="0.2">
      <c r="G231" s="6" t="s">
        <v>5959</v>
      </c>
      <c r="H231" s="6" t="s">
        <v>2699</v>
      </c>
      <c r="I231" s="6" t="s">
        <v>11009</v>
      </c>
      <c r="J231" s="6" t="s">
        <v>11009</v>
      </c>
    </row>
    <row r="232" spans="7:10" x14ac:dyDescent="0.2">
      <c r="G232" s="6" t="s">
        <v>5959</v>
      </c>
      <c r="H232" s="6" t="s">
        <v>2699</v>
      </c>
      <c r="I232" s="6" t="s">
        <v>4289</v>
      </c>
      <c r="J232" s="6" t="s">
        <v>4289</v>
      </c>
    </row>
    <row r="233" spans="7:10" x14ac:dyDescent="0.2">
      <c r="G233" s="6" t="s">
        <v>5959</v>
      </c>
      <c r="H233" s="6" t="s">
        <v>2699</v>
      </c>
      <c r="I233" s="6" t="s">
        <v>12928</v>
      </c>
      <c r="J233" s="6" t="s">
        <v>2861</v>
      </c>
    </row>
    <row r="234" spans="7:10" x14ac:dyDescent="0.2">
      <c r="G234" s="6" t="s">
        <v>5959</v>
      </c>
      <c r="H234" s="6" t="s">
        <v>2699</v>
      </c>
      <c r="I234" s="6" t="s">
        <v>12928</v>
      </c>
      <c r="J234" s="6" t="s">
        <v>12928</v>
      </c>
    </row>
    <row r="235" spans="7:10" x14ac:dyDescent="0.2">
      <c r="G235" s="6" t="s">
        <v>5959</v>
      </c>
      <c r="H235" s="6" t="s">
        <v>2699</v>
      </c>
      <c r="I235" s="6" t="s">
        <v>4565</v>
      </c>
      <c r="J235" s="6" t="s">
        <v>4565</v>
      </c>
    </row>
    <row r="236" spans="7:10" ht="22.5" x14ac:dyDescent="0.2">
      <c r="G236" s="6" t="s">
        <v>5959</v>
      </c>
      <c r="H236" s="6" t="s">
        <v>2699</v>
      </c>
      <c r="I236" s="6" t="s">
        <v>11267</v>
      </c>
      <c r="J236" s="6" t="s">
        <v>5027</v>
      </c>
    </row>
    <row r="237" spans="7:10" ht="22.5" x14ac:dyDescent="0.2">
      <c r="G237" s="6" t="s">
        <v>5959</v>
      </c>
      <c r="H237" s="6" t="s">
        <v>2699</v>
      </c>
      <c r="I237" s="6" t="s">
        <v>11267</v>
      </c>
      <c r="J237" s="6" t="s">
        <v>7185</v>
      </c>
    </row>
    <row r="238" spans="7:10" ht="22.5" x14ac:dyDescent="0.2">
      <c r="G238" s="6" t="s">
        <v>5959</v>
      </c>
      <c r="H238" s="6" t="s">
        <v>2699</v>
      </c>
      <c r="I238" s="6" t="s">
        <v>11267</v>
      </c>
      <c r="J238" s="6" t="s">
        <v>11267</v>
      </c>
    </row>
    <row r="239" spans="7:10" ht="22.5" x14ac:dyDescent="0.2">
      <c r="G239" s="6" t="s">
        <v>5959</v>
      </c>
      <c r="H239" s="6" t="s">
        <v>2699</v>
      </c>
      <c r="I239" s="6" t="s">
        <v>11267</v>
      </c>
      <c r="J239" s="6" t="s">
        <v>17573</v>
      </c>
    </row>
    <row r="240" spans="7:10" x14ac:dyDescent="0.2">
      <c r="G240" s="6" t="s">
        <v>5959</v>
      </c>
      <c r="H240" s="6" t="s">
        <v>2699</v>
      </c>
      <c r="I240" s="6" t="s">
        <v>1400</v>
      </c>
      <c r="J240" s="6" t="s">
        <v>976</v>
      </c>
    </row>
    <row r="241" spans="7:10" x14ac:dyDescent="0.2">
      <c r="G241" s="6" t="s">
        <v>5959</v>
      </c>
      <c r="H241" s="6" t="s">
        <v>2699</v>
      </c>
      <c r="I241" s="6" t="s">
        <v>1400</v>
      </c>
      <c r="J241" s="6" t="s">
        <v>9030</v>
      </c>
    </row>
    <row r="242" spans="7:10" x14ac:dyDescent="0.2">
      <c r="G242" s="6" t="s">
        <v>5959</v>
      </c>
      <c r="H242" s="6" t="s">
        <v>2699</v>
      </c>
      <c r="I242" s="6" t="s">
        <v>1400</v>
      </c>
      <c r="J242" s="6" t="s">
        <v>18684</v>
      </c>
    </row>
    <row r="243" spans="7:10" x14ac:dyDescent="0.2">
      <c r="G243" s="6" t="s">
        <v>5959</v>
      </c>
      <c r="H243" s="6" t="s">
        <v>2699</v>
      </c>
      <c r="I243" s="6" t="s">
        <v>1400</v>
      </c>
      <c r="J243" s="6" t="s">
        <v>1400</v>
      </c>
    </row>
    <row r="244" spans="7:10" x14ac:dyDescent="0.2">
      <c r="G244" s="6" t="s">
        <v>5959</v>
      </c>
      <c r="H244" s="6" t="s">
        <v>12705</v>
      </c>
      <c r="I244" s="6" t="s">
        <v>8767</v>
      </c>
      <c r="J244" s="6" t="s">
        <v>14190</v>
      </c>
    </row>
    <row r="245" spans="7:10" x14ac:dyDescent="0.2">
      <c r="G245" s="6" t="s">
        <v>5959</v>
      </c>
      <c r="H245" s="6" t="s">
        <v>12705</v>
      </c>
      <c r="I245" s="6" t="s">
        <v>8767</v>
      </c>
      <c r="J245" s="6" t="s">
        <v>8767</v>
      </c>
    </row>
    <row r="246" spans="7:10" x14ac:dyDescent="0.2">
      <c r="G246" s="6" t="s">
        <v>5959</v>
      </c>
      <c r="H246" s="6" t="s">
        <v>12705</v>
      </c>
      <c r="I246" s="6" t="s">
        <v>8767</v>
      </c>
      <c r="J246" s="6" t="s">
        <v>3014</v>
      </c>
    </row>
    <row r="247" spans="7:10" x14ac:dyDescent="0.2">
      <c r="G247" s="6" t="s">
        <v>5959</v>
      </c>
      <c r="H247" s="6" t="s">
        <v>12705</v>
      </c>
      <c r="I247" s="6" t="s">
        <v>11024</v>
      </c>
      <c r="J247" s="6" t="s">
        <v>11024</v>
      </c>
    </row>
    <row r="248" spans="7:10" x14ac:dyDescent="0.2">
      <c r="G248" s="6" t="s">
        <v>5959</v>
      </c>
      <c r="H248" s="6" t="s">
        <v>12705</v>
      </c>
      <c r="I248" s="6" t="s">
        <v>11024</v>
      </c>
      <c r="J248" s="6" t="s">
        <v>17505</v>
      </c>
    </row>
    <row r="249" spans="7:10" x14ac:dyDescent="0.2">
      <c r="G249" s="6" t="s">
        <v>5959</v>
      </c>
      <c r="H249" s="6" t="s">
        <v>12705</v>
      </c>
      <c r="I249" s="6" t="s">
        <v>5606</v>
      </c>
      <c r="J249" s="6" t="s">
        <v>15669</v>
      </c>
    </row>
    <row r="250" spans="7:10" x14ac:dyDescent="0.2">
      <c r="G250" s="6" t="s">
        <v>5959</v>
      </c>
      <c r="H250" s="6" t="s">
        <v>12705</v>
      </c>
      <c r="I250" s="6" t="s">
        <v>5606</v>
      </c>
      <c r="J250" s="6" t="s">
        <v>7714</v>
      </c>
    </row>
    <row r="251" spans="7:10" x14ac:dyDescent="0.2">
      <c r="G251" s="6" t="s">
        <v>5959</v>
      </c>
      <c r="H251" s="6" t="s">
        <v>12705</v>
      </c>
      <c r="I251" s="6" t="s">
        <v>5606</v>
      </c>
      <c r="J251" s="6" t="s">
        <v>5606</v>
      </c>
    </row>
    <row r="252" spans="7:10" x14ac:dyDescent="0.2">
      <c r="G252" s="6" t="s">
        <v>5959</v>
      </c>
      <c r="H252" s="6" t="s">
        <v>12705</v>
      </c>
      <c r="I252" s="6" t="s">
        <v>10764</v>
      </c>
      <c r="J252" s="6" t="s">
        <v>10764</v>
      </c>
    </row>
    <row r="253" spans="7:10" x14ac:dyDescent="0.2">
      <c r="G253" s="6" t="s">
        <v>5959</v>
      </c>
      <c r="H253" s="6" t="s">
        <v>12705</v>
      </c>
      <c r="I253" s="6" t="s">
        <v>14792</v>
      </c>
      <c r="J253" s="6" t="s">
        <v>14792</v>
      </c>
    </row>
    <row r="254" spans="7:10" x14ac:dyDescent="0.2">
      <c r="G254" s="6" t="s">
        <v>5959</v>
      </c>
      <c r="H254" s="6" t="s">
        <v>12705</v>
      </c>
      <c r="I254" s="6" t="s">
        <v>11956</v>
      </c>
      <c r="J254" s="6" t="s">
        <v>2411</v>
      </c>
    </row>
    <row r="255" spans="7:10" x14ac:dyDescent="0.2">
      <c r="G255" s="6" t="s">
        <v>5959</v>
      </c>
      <c r="H255" s="6" t="s">
        <v>12705</v>
      </c>
      <c r="I255" s="6" t="s">
        <v>11956</v>
      </c>
      <c r="J255" s="6" t="s">
        <v>11956</v>
      </c>
    </row>
    <row r="256" spans="7:10" x14ac:dyDescent="0.2">
      <c r="G256" s="6" t="s">
        <v>5959</v>
      </c>
      <c r="H256" s="6" t="s">
        <v>18820</v>
      </c>
      <c r="I256" s="6" t="s">
        <v>10495</v>
      </c>
      <c r="J256" s="6" t="s">
        <v>14373</v>
      </c>
    </row>
    <row r="257" spans="7:10" x14ac:dyDescent="0.2">
      <c r="G257" s="6" t="s">
        <v>5959</v>
      </c>
      <c r="H257" s="6" t="s">
        <v>18820</v>
      </c>
      <c r="I257" s="6" t="s">
        <v>10495</v>
      </c>
      <c r="J257" s="6" t="s">
        <v>10495</v>
      </c>
    </row>
    <row r="258" spans="7:10" x14ac:dyDescent="0.2">
      <c r="G258" s="6" t="s">
        <v>5959</v>
      </c>
      <c r="H258" s="6" t="s">
        <v>18820</v>
      </c>
      <c r="I258" s="6" t="s">
        <v>18820</v>
      </c>
      <c r="J258" s="6" t="s">
        <v>12680</v>
      </c>
    </row>
    <row r="259" spans="7:10" x14ac:dyDescent="0.2">
      <c r="G259" s="6" t="s">
        <v>5959</v>
      </c>
      <c r="H259" s="6" t="s">
        <v>18820</v>
      </c>
      <c r="I259" s="6" t="s">
        <v>18820</v>
      </c>
      <c r="J259" s="6" t="s">
        <v>18820</v>
      </c>
    </row>
    <row r="260" spans="7:10" x14ac:dyDescent="0.2">
      <c r="G260" s="6" t="s">
        <v>16541</v>
      </c>
      <c r="H260" s="6" t="s">
        <v>16563</v>
      </c>
      <c r="I260" s="6" t="s">
        <v>3229</v>
      </c>
      <c r="J260" s="6" t="s">
        <v>3229</v>
      </c>
    </row>
    <row r="261" spans="7:10" ht="22.5" x14ac:dyDescent="0.2">
      <c r="G261" s="6" t="s">
        <v>16541</v>
      </c>
      <c r="H261" s="6" t="s">
        <v>16563</v>
      </c>
      <c r="I261" s="6" t="s">
        <v>3654</v>
      </c>
      <c r="J261" s="6" t="s">
        <v>1349</v>
      </c>
    </row>
    <row r="262" spans="7:10" ht="22.5" x14ac:dyDescent="0.2">
      <c r="G262" s="6" t="s">
        <v>16541</v>
      </c>
      <c r="H262" s="6" t="s">
        <v>16563</v>
      </c>
      <c r="I262" s="6" t="s">
        <v>3654</v>
      </c>
      <c r="J262" s="6" t="s">
        <v>3654</v>
      </c>
    </row>
    <row r="263" spans="7:10" ht="22.5" x14ac:dyDescent="0.2">
      <c r="G263" s="6" t="s">
        <v>16541</v>
      </c>
      <c r="H263" s="6" t="s">
        <v>16563</v>
      </c>
      <c r="I263" s="6" t="s">
        <v>3654</v>
      </c>
      <c r="J263" s="6" t="s">
        <v>18602</v>
      </c>
    </row>
    <row r="264" spans="7:10" ht="22.5" x14ac:dyDescent="0.2">
      <c r="G264" s="6" t="s">
        <v>16541</v>
      </c>
      <c r="H264" s="6" t="s">
        <v>16563</v>
      </c>
      <c r="I264" s="6" t="s">
        <v>3654</v>
      </c>
      <c r="J264" s="6" t="s">
        <v>7326</v>
      </c>
    </row>
    <row r="265" spans="7:10" ht="22.5" x14ac:dyDescent="0.2">
      <c r="G265" s="6" t="s">
        <v>16541</v>
      </c>
      <c r="H265" s="6" t="s">
        <v>16563</v>
      </c>
      <c r="I265" s="6" t="s">
        <v>18033</v>
      </c>
      <c r="J265" s="6" t="s">
        <v>2169</v>
      </c>
    </row>
    <row r="266" spans="7:10" ht="22.5" x14ac:dyDescent="0.2">
      <c r="G266" s="6" t="s">
        <v>16541</v>
      </c>
      <c r="H266" s="6" t="s">
        <v>16563</v>
      </c>
      <c r="I266" s="6" t="s">
        <v>18033</v>
      </c>
      <c r="J266" s="6" t="s">
        <v>18033</v>
      </c>
    </row>
    <row r="267" spans="7:10" x14ac:dyDescent="0.2">
      <c r="G267" s="6" t="s">
        <v>16541</v>
      </c>
      <c r="H267" s="6" t="s">
        <v>8705</v>
      </c>
      <c r="I267" s="6" t="s">
        <v>7216</v>
      </c>
      <c r="J267" s="6" t="s">
        <v>7216</v>
      </c>
    </row>
    <row r="268" spans="7:10" x14ac:dyDescent="0.2">
      <c r="G268" s="6" t="s">
        <v>16541</v>
      </c>
      <c r="H268" s="6" t="s">
        <v>8705</v>
      </c>
      <c r="I268" s="6" t="s">
        <v>8705</v>
      </c>
      <c r="J268" s="6" t="s">
        <v>9346</v>
      </c>
    </row>
    <row r="269" spans="7:10" x14ac:dyDescent="0.2">
      <c r="G269" s="6" t="s">
        <v>16541</v>
      </c>
      <c r="H269" s="6" t="s">
        <v>8705</v>
      </c>
      <c r="I269" s="6" t="s">
        <v>8705</v>
      </c>
      <c r="J269" s="6" t="s">
        <v>18793</v>
      </c>
    </row>
    <row r="270" spans="7:10" x14ac:dyDescent="0.2">
      <c r="G270" s="6" t="s">
        <v>16541</v>
      </c>
      <c r="H270" s="6" t="s">
        <v>8705</v>
      </c>
      <c r="I270" s="6" t="s">
        <v>8705</v>
      </c>
      <c r="J270" s="6" t="s">
        <v>13100</v>
      </c>
    </row>
    <row r="271" spans="7:10" x14ac:dyDescent="0.2">
      <c r="G271" s="6" t="s">
        <v>16541</v>
      </c>
      <c r="H271" s="6" t="s">
        <v>8705</v>
      </c>
      <c r="I271" s="6" t="s">
        <v>8705</v>
      </c>
      <c r="J271" s="6" t="s">
        <v>8705</v>
      </c>
    </row>
    <row r="272" spans="7:10" x14ac:dyDescent="0.2">
      <c r="G272" s="6" t="s">
        <v>16541</v>
      </c>
      <c r="H272" s="6" t="s">
        <v>8705</v>
      </c>
      <c r="I272" s="6" t="s">
        <v>17687</v>
      </c>
      <c r="J272" s="6" t="s">
        <v>17687</v>
      </c>
    </row>
    <row r="273" spans="7:10" ht="22.5" x14ac:dyDescent="0.2">
      <c r="G273" s="6" t="s">
        <v>16541</v>
      </c>
      <c r="H273" s="6" t="s">
        <v>8705</v>
      </c>
      <c r="I273" s="6" t="s">
        <v>15467</v>
      </c>
      <c r="J273" s="6" t="s">
        <v>8563</v>
      </c>
    </row>
    <row r="274" spans="7:10" ht="22.5" x14ac:dyDescent="0.2">
      <c r="G274" s="6" t="s">
        <v>16541</v>
      </c>
      <c r="H274" s="6" t="s">
        <v>8705</v>
      </c>
      <c r="I274" s="6" t="s">
        <v>15467</v>
      </c>
      <c r="J274" s="6" t="s">
        <v>13886</v>
      </c>
    </row>
    <row r="275" spans="7:10" ht="22.5" x14ac:dyDescent="0.2">
      <c r="G275" s="6" t="s">
        <v>16541</v>
      </c>
      <c r="H275" s="6" t="s">
        <v>8705</v>
      </c>
      <c r="I275" s="6" t="s">
        <v>15467</v>
      </c>
      <c r="J275" s="6" t="s">
        <v>15467</v>
      </c>
    </row>
    <row r="276" spans="7:10" x14ac:dyDescent="0.2">
      <c r="G276" s="6" t="s">
        <v>16541</v>
      </c>
      <c r="H276" s="6" t="s">
        <v>8705</v>
      </c>
      <c r="I276" s="6" t="s">
        <v>4526</v>
      </c>
      <c r="J276" s="6" t="s">
        <v>6442</v>
      </c>
    </row>
    <row r="277" spans="7:10" x14ac:dyDescent="0.2">
      <c r="G277" s="6" t="s">
        <v>16541</v>
      </c>
      <c r="H277" s="6" t="s">
        <v>8705</v>
      </c>
      <c r="I277" s="6" t="s">
        <v>4526</v>
      </c>
      <c r="J277" s="6" t="s">
        <v>677</v>
      </c>
    </row>
    <row r="278" spans="7:10" x14ac:dyDescent="0.2">
      <c r="G278" s="6" t="s">
        <v>16541</v>
      </c>
      <c r="H278" s="6" t="s">
        <v>8705</v>
      </c>
      <c r="I278" s="6" t="s">
        <v>4526</v>
      </c>
      <c r="J278" s="6" t="s">
        <v>4526</v>
      </c>
    </row>
    <row r="279" spans="7:10" ht="22.5" x14ac:dyDescent="0.2">
      <c r="G279" s="6" t="s">
        <v>16541</v>
      </c>
      <c r="H279" s="6" t="s">
        <v>9644</v>
      </c>
      <c r="I279" s="6" t="s">
        <v>8847</v>
      </c>
      <c r="J279" s="6" t="s">
        <v>8847</v>
      </c>
    </row>
    <row r="280" spans="7:10" ht="22.5" x14ac:dyDescent="0.2">
      <c r="G280" s="6" t="s">
        <v>16541</v>
      </c>
      <c r="H280" s="6" t="s">
        <v>9644</v>
      </c>
      <c r="I280" s="6" t="s">
        <v>17991</v>
      </c>
      <c r="J280" s="6" t="s">
        <v>17991</v>
      </c>
    </row>
    <row r="281" spans="7:10" ht="22.5" x14ac:dyDescent="0.2">
      <c r="G281" s="6" t="s">
        <v>16541</v>
      </c>
      <c r="H281" s="6" t="s">
        <v>9644</v>
      </c>
      <c r="I281" s="6" t="s">
        <v>11293</v>
      </c>
      <c r="J281" s="6" t="s">
        <v>11293</v>
      </c>
    </row>
    <row r="282" spans="7:10" ht="22.5" x14ac:dyDescent="0.2">
      <c r="G282" s="6" t="s">
        <v>16541</v>
      </c>
      <c r="H282" s="6" t="s">
        <v>9644</v>
      </c>
      <c r="I282" s="6" t="s">
        <v>13247</v>
      </c>
      <c r="J282" s="6" t="s">
        <v>13247</v>
      </c>
    </row>
    <row r="283" spans="7:10" ht="22.5" x14ac:dyDescent="0.2">
      <c r="G283" s="6" t="s">
        <v>16541</v>
      </c>
      <c r="H283" s="6" t="s">
        <v>9644</v>
      </c>
      <c r="I283" s="6" t="s">
        <v>16996</v>
      </c>
      <c r="J283" s="6" t="s">
        <v>5589</v>
      </c>
    </row>
    <row r="284" spans="7:10" ht="22.5" x14ac:dyDescent="0.2">
      <c r="G284" s="6" t="s">
        <v>16541</v>
      </c>
      <c r="H284" s="6" t="s">
        <v>9644</v>
      </c>
      <c r="I284" s="6" t="s">
        <v>16996</v>
      </c>
      <c r="J284" s="6" t="s">
        <v>15287</v>
      </c>
    </row>
    <row r="285" spans="7:10" ht="22.5" x14ac:dyDescent="0.2">
      <c r="G285" s="6" t="s">
        <v>16541</v>
      </c>
      <c r="H285" s="6" t="s">
        <v>9644</v>
      </c>
      <c r="I285" s="6" t="s">
        <v>16996</v>
      </c>
      <c r="J285" s="6" t="s">
        <v>16996</v>
      </c>
    </row>
    <row r="286" spans="7:10" ht="22.5" x14ac:dyDescent="0.2">
      <c r="G286" s="6" t="s">
        <v>16541</v>
      </c>
      <c r="H286" s="6" t="s">
        <v>9644</v>
      </c>
      <c r="I286" s="6" t="s">
        <v>9644</v>
      </c>
      <c r="J286" s="6" t="s">
        <v>9644</v>
      </c>
    </row>
    <row r="287" spans="7:10" ht="22.5" x14ac:dyDescent="0.2">
      <c r="G287" s="6" t="s">
        <v>3082</v>
      </c>
      <c r="H287" s="6" t="s">
        <v>11112</v>
      </c>
      <c r="I287" s="6" t="s">
        <v>11112</v>
      </c>
      <c r="J287" s="6" t="s">
        <v>11112</v>
      </c>
    </row>
    <row r="288" spans="7:10" ht="22.5" x14ac:dyDescent="0.2">
      <c r="G288" s="6" t="s">
        <v>3082</v>
      </c>
      <c r="H288" s="6" t="s">
        <v>14448</v>
      </c>
      <c r="I288" s="6" t="s">
        <v>5996</v>
      </c>
      <c r="J288" s="6" t="s">
        <v>5996</v>
      </c>
    </row>
    <row r="289" spans="7:10" ht="22.5" x14ac:dyDescent="0.2">
      <c r="G289" s="6" t="s">
        <v>3082</v>
      </c>
      <c r="H289" s="6" t="s">
        <v>14448</v>
      </c>
      <c r="I289" s="6" t="s">
        <v>5996</v>
      </c>
      <c r="J289" s="6" t="s">
        <v>17314</v>
      </c>
    </row>
    <row r="290" spans="7:10" ht="22.5" x14ac:dyDescent="0.2">
      <c r="G290" s="6" t="s">
        <v>3082</v>
      </c>
      <c r="H290" s="6" t="s">
        <v>14448</v>
      </c>
      <c r="I290" s="6" t="s">
        <v>4765</v>
      </c>
      <c r="J290" s="6" t="s">
        <v>4765</v>
      </c>
    </row>
    <row r="291" spans="7:10" ht="22.5" x14ac:dyDescent="0.2">
      <c r="G291" s="6" t="s">
        <v>3082</v>
      </c>
      <c r="H291" s="6" t="s">
        <v>14448</v>
      </c>
      <c r="I291" s="6" t="s">
        <v>4765</v>
      </c>
      <c r="J291" s="6" t="s">
        <v>2850</v>
      </c>
    </row>
    <row r="292" spans="7:10" ht="22.5" x14ac:dyDescent="0.2">
      <c r="G292" s="6" t="s">
        <v>3082</v>
      </c>
      <c r="H292" s="6" t="s">
        <v>14448</v>
      </c>
      <c r="I292" s="6" t="s">
        <v>14364</v>
      </c>
      <c r="J292" s="6" t="s">
        <v>14364</v>
      </c>
    </row>
    <row r="293" spans="7:10" ht="22.5" x14ac:dyDescent="0.2">
      <c r="G293" s="6" t="s">
        <v>3082</v>
      </c>
      <c r="H293" s="6" t="s">
        <v>14448</v>
      </c>
      <c r="I293" s="6" t="s">
        <v>14364</v>
      </c>
      <c r="J293" s="6" t="s">
        <v>10328</v>
      </c>
    </row>
    <row r="294" spans="7:10" ht="22.5" x14ac:dyDescent="0.2">
      <c r="G294" s="6" t="s">
        <v>3082</v>
      </c>
      <c r="H294" s="6" t="s">
        <v>14448</v>
      </c>
      <c r="I294" s="6" t="s">
        <v>14364</v>
      </c>
      <c r="J294" s="6" t="s">
        <v>73</v>
      </c>
    </row>
    <row r="295" spans="7:10" ht="22.5" x14ac:dyDescent="0.2">
      <c r="G295" s="6" t="s">
        <v>3082</v>
      </c>
      <c r="H295" s="6" t="s">
        <v>14448</v>
      </c>
      <c r="I295" s="6" t="s">
        <v>11467</v>
      </c>
      <c r="J295" s="6" t="s">
        <v>9410</v>
      </c>
    </row>
    <row r="296" spans="7:10" ht="22.5" x14ac:dyDescent="0.2">
      <c r="G296" s="6" t="s">
        <v>3082</v>
      </c>
      <c r="H296" s="6" t="s">
        <v>14448</v>
      </c>
      <c r="I296" s="6" t="s">
        <v>11467</v>
      </c>
      <c r="J296" s="6" t="s">
        <v>11859</v>
      </c>
    </row>
    <row r="297" spans="7:10" ht="22.5" x14ac:dyDescent="0.2">
      <c r="G297" s="6" t="s">
        <v>3082</v>
      </c>
      <c r="H297" s="6" t="s">
        <v>14448</v>
      </c>
      <c r="I297" s="6" t="s">
        <v>11467</v>
      </c>
      <c r="J297" s="6" t="s">
        <v>11467</v>
      </c>
    </row>
    <row r="298" spans="7:10" ht="22.5" x14ac:dyDescent="0.2">
      <c r="G298" s="6" t="s">
        <v>3082</v>
      </c>
      <c r="H298" s="6" t="s">
        <v>14448</v>
      </c>
      <c r="I298" s="6" t="s">
        <v>4623</v>
      </c>
      <c r="J298" s="6" t="s">
        <v>6159</v>
      </c>
    </row>
    <row r="299" spans="7:10" ht="22.5" x14ac:dyDescent="0.2">
      <c r="G299" s="6" t="s">
        <v>3082</v>
      </c>
      <c r="H299" s="6" t="s">
        <v>14448</v>
      </c>
      <c r="I299" s="6" t="s">
        <v>4623</v>
      </c>
      <c r="J299" s="6" t="s">
        <v>4623</v>
      </c>
    </row>
    <row r="300" spans="7:10" ht="22.5" x14ac:dyDescent="0.2">
      <c r="G300" s="6" t="s">
        <v>3082</v>
      </c>
      <c r="H300" s="6" t="s">
        <v>14448</v>
      </c>
      <c r="I300" s="6" t="s">
        <v>6000</v>
      </c>
      <c r="J300" s="6" t="s">
        <v>3382</v>
      </c>
    </row>
    <row r="301" spans="7:10" ht="22.5" x14ac:dyDescent="0.2">
      <c r="G301" s="6" t="s">
        <v>3082</v>
      </c>
      <c r="H301" s="6" t="s">
        <v>14448</v>
      </c>
      <c r="I301" s="6" t="s">
        <v>6000</v>
      </c>
      <c r="J301" s="6" t="s">
        <v>6000</v>
      </c>
    </row>
    <row r="302" spans="7:10" ht="22.5" x14ac:dyDescent="0.2">
      <c r="G302" s="6" t="s">
        <v>3082</v>
      </c>
      <c r="H302" s="6" t="s">
        <v>14448</v>
      </c>
      <c r="I302" s="6" t="s">
        <v>4638</v>
      </c>
      <c r="J302" s="6" t="s">
        <v>4638</v>
      </c>
    </row>
    <row r="303" spans="7:10" ht="22.5" x14ac:dyDescent="0.2">
      <c r="G303" s="6" t="s">
        <v>18353</v>
      </c>
      <c r="H303" s="6" t="s">
        <v>6674</v>
      </c>
      <c r="I303" s="6" t="s">
        <v>51</v>
      </c>
      <c r="J303" s="6" t="s">
        <v>51</v>
      </c>
    </row>
    <row r="304" spans="7:10" ht="22.5" x14ac:dyDescent="0.2">
      <c r="G304" s="6" t="s">
        <v>18353</v>
      </c>
      <c r="H304" s="6" t="s">
        <v>6674</v>
      </c>
      <c r="I304" s="6" t="s">
        <v>51</v>
      </c>
      <c r="J304" s="6" t="s">
        <v>3925</v>
      </c>
    </row>
    <row r="305" spans="7:10" ht="22.5" x14ac:dyDescent="0.2">
      <c r="G305" s="6" t="s">
        <v>18353</v>
      </c>
      <c r="H305" s="6" t="s">
        <v>6674</v>
      </c>
      <c r="I305" s="6" t="s">
        <v>51</v>
      </c>
      <c r="J305" s="6" t="s">
        <v>5596</v>
      </c>
    </row>
    <row r="306" spans="7:10" ht="22.5" x14ac:dyDescent="0.2">
      <c r="G306" s="6" t="s">
        <v>18353</v>
      </c>
      <c r="H306" s="6" t="s">
        <v>6674</v>
      </c>
      <c r="I306" s="6" t="s">
        <v>51</v>
      </c>
      <c r="J306" s="6" t="s">
        <v>16176</v>
      </c>
    </row>
    <row r="307" spans="7:10" ht="22.5" x14ac:dyDescent="0.2">
      <c r="G307" s="6" t="s">
        <v>18353</v>
      </c>
      <c r="H307" s="6" t="s">
        <v>6674</v>
      </c>
      <c r="I307" s="6" t="s">
        <v>51</v>
      </c>
      <c r="J307" s="6" t="s">
        <v>9376</v>
      </c>
    </row>
    <row r="308" spans="7:10" ht="22.5" x14ac:dyDescent="0.2">
      <c r="G308" s="6" t="s">
        <v>18353</v>
      </c>
      <c r="H308" s="6" t="s">
        <v>6674</v>
      </c>
      <c r="I308" s="6" t="s">
        <v>51</v>
      </c>
      <c r="J308" s="6" t="s">
        <v>12224</v>
      </c>
    </row>
    <row r="309" spans="7:10" ht="22.5" x14ac:dyDescent="0.2">
      <c r="G309" s="6" t="s">
        <v>18353</v>
      </c>
      <c r="H309" s="6" t="s">
        <v>6674</v>
      </c>
      <c r="I309" s="6" t="s">
        <v>51</v>
      </c>
      <c r="J309" s="6" t="s">
        <v>12695</v>
      </c>
    </row>
    <row r="310" spans="7:10" ht="22.5" x14ac:dyDescent="0.2">
      <c r="G310" s="6" t="s">
        <v>18353</v>
      </c>
      <c r="H310" s="6" t="s">
        <v>6674</v>
      </c>
      <c r="I310" s="6" t="s">
        <v>51</v>
      </c>
      <c r="J310" s="6" t="s">
        <v>3932</v>
      </c>
    </row>
    <row r="311" spans="7:10" ht="22.5" x14ac:dyDescent="0.2">
      <c r="G311" s="6" t="s">
        <v>18353</v>
      </c>
      <c r="H311" s="6" t="s">
        <v>6674</v>
      </c>
      <c r="I311" s="6" t="s">
        <v>51</v>
      </c>
      <c r="J311" s="6" t="s">
        <v>8454</v>
      </c>
    </row>
    <row r="312" spans="7:10" x14ac:dyDescent="0.2">
      <c r="G312" s="6" t="s">
        <v>18353</v>
      </c>
      <c r="H312" s="6" t="s">
        <v>6674</v>
      </c>
      <c r="I312" s="6" t="s">
        <v>8009</v>
      </c>
      <c r="J312" s="6" t="s">
        <v>8009</v>
      </c>
    </row>
    <row r="313" spans="7:10" x14ac:dyDescent="0.2">
      <c r="G313" s="6" t="s">
        <v>18353</v>
      </c>
      <c r="H313" s="6" t="s">
        <v>6674</v>
      </c>
      <c r="I313" s="6" t="s">
        <v>2411</v>
      </c>
      <c r="J313" s="6" t="s">
        <v>2411</v>
      </c>
    </row>
    <row r="314" spans="7:10" x14ac:dyDescent="0.2">
      <c r="G314" s="6" t="s">
        <v>18353</v>
      </c>
      <c r="H314" s="6" t="s">
        <v>6674</v>
      </c>
      <c r="I314" s="6" t="s">
        <v>9653</v>
      </c>
      <c r="J314" s="6" t="s">
        <v>9653</v>
      </c>
    </row>
    <row r="315" spans="7:10" x14ac:dyDescent="0.2">
      <c r="G315" s="6" t="s">
        <v>18353</v>
      </c>
      <c r="H315" s="6" t="s">
        <v>6674</v>
      </c>
      <c r="I315" s="6" t="s">
        <v>9653</v>
      </c>
      <c r="J315" s="6" t="s">
        <v>5826</v>
      </c>
    </row>
    <row r="316" spans="7:10" ht="22.5" x14ac:dyDescent="0.2">
      <c r="G316" s="6" t="s">
        <v>18353</v>
      </c>
      <c r="H316" s="6" t="s">
        <v>6674</v>
      </c>
      <c r="I316" s="6" t="s">
        <v>12891</v>
      </c>
      <c r="J316" s="6" t="s">
        <v>6860</v>
      </c>
    </row>
    <row r="317" spans="7:10" ht="22.5" x14ac:dyDescent="0.2">
      <c r="G317" s="6" t="s">
        <v>18353</v>
      </c>
      <c r="H317" s="6" t="s">
        <v>6674</v>
      </c>
      <c r="I317" s="6" t="s">
        <v>12891</v>
      </c>
      <c r="J317" s="6" t="s">
        <v>12891</v>
      </c>
    </row>
    <row r="318" spans="7:10" ht="22.5" x14ac:dyDescent="0.2">
      <c r="G318" s="6" t="s">
        <v>18353</v>
      </c>
      <c r="H318" s="6" t="s">
        <v>6674</v>
      </c>
      <c r="I318" s="6" t="s">
        <v>12891</v>
      </c>
      <c r="J318" s="6" t="s">
        <v>14745</v>
      </c>
    </row>
    <row r="319" spans="7:10" ht="22.5" x14ac:dyDescent="0.2">
      <c r="G319" s="6" t="s">
        <v>18353</v>
      </c>
      <c r="H319" s="6" t="s">
        <v>6674</v>
      </c>
      <c r="I319" s="6" t="s">
        <v>868</v>
      </c>
      <c r="J319" s="6" t="s">
        <v>17483</v>
      </c>
    </row>
    <row r="320" spans="7:10" ht="22.5" x14ac:dyDescent="0.2">
      <c r="G320" s="6" t="s">
        <v>18353</v>
      </c>
      <c r="H320" s="6" t="s">
        <v>6674</v>
      </c>
      <c r="I320" s="6" t="s">
        <v>868</v>
      </c>
      <c r="J320" s="6" t="s">
        <v>2922</v>
      </c>
    </row>
    <row r="321" spans="7:10" ht="22.5" x14ac:dyDescent="0.2">
      <c r="G321" s="6" t="s">
        <v>18353</v>
      </c>
      <c r="H321" s="6" t="s">
        <v>6674</v>
      </c>
      <c r="I321" s="6" t="s">
        <v>868</v>
      </c>
      <c r="J321" s="6" t="s">
        <v>18451</v>
      </c>
    </row>
    <row r="322" spans="7:10" ht="22.5" x14ac:dyDescent="0.2">
      <c r="G322" s="6" t="s">
        <v>18353</v>
      </c>
      <c r="H322" s="6" t="s">
        <v>6674</v>
      </c>
      <c r="I322" s="6" t="s">
        <v>868</v>
      </c>
      <c r="J322" s="6" t="s">
        <v>13628</v>
      </c>
    </row>
    <row r="323" spans="7:10" ht="22.5" x14ac:dyDescent="0.2">
      <c r="G323" s="6" t="s">
        <v>18353</v>
      </c>
      <c r="H323" s="6" t="s">
        <v>6674</v>
      </c>
      <c r="I323" s="6" t="s">
        <v>868</v>
      </c>
      <c r="J323" s="6" t="s">
        <v>868</v>
      </c>
    </row>
    <row r="324" spans="7:10" x14ac:dyDescent="0.2">
      <c r="G324" s="6" t="s">
        <v>18353</v>
      </c>
      <c r="H324" s="6" t="s">
        <v>6674</v>
      </c>
      <c r="I324" s="6" t="s">
        <v>14654</v>
      </c>
      <c r="J324" s="6" t="s">
        <v>14654</v>
      </c>
    </row>
    <row r="325" spans="7:10" x14ac:dyDescent="0.2">
      <c r="G325" s="6" t="s">
        <v>18353</v>
      </c>
      <c r="H325" s="6" t="s">
        <v>6674</v>
      </c>
      <c r="I325" s="6" t="s">
        <v>2228</v>
      </c>
      <c r="J325" s="6" t="s">
        <v>3699</v>
      </c>
    </row>
    <row r="326" spans="7:10" x14ac:dyDescent="0.2">
      <c r="G326" s="6" t="s">
        <v>18353</v>
      </c>
      <c r="H326" s="6" t="s">
        <v>6674</v>
      </c>
      <c r="I326" s="6" t="s">
        <v>2228</v>
      </c>
      <c r="J326" s="6" t="s">
        <v>2228</v>
      </c>
    </row>
    <row r="327" spans="7:10" x14ac:dyDescent="0.2">
      <c r="G327" s="6" t="s">
        <v>18353</v>
      </c>
      <c r="H327" s="6" t="s">
        <v>6674</v>
      </c>
      <c r="I327" s="6" t="s">
        <v>12422</v>
      </c>
      <c r="J327" s="6" t="s">
        <v>7229</v>
      </c>
    </row>
    <row r="328" spans="7:10" x14ac:dyDescent="0.2">
      <c r="G328" s="6" t="s">
        <v>18353</v>
      </c>
      <c r="H328" s="6" t="s">
        <v>6674</v>
      </c>
      <c r="I328" s="6" t="s">
        <v>12422</v>
      </c>
      <c r="J328" s="6" t="s">
        <v>4286</v>
      </c>
    </row>
    <row r="329" spans="7:10" x14ac:dyDescent="0.2">
      <c r="G329" s="6" t="s">
        <v>18353</v>
      </c>
      <c r="H329" s="6" t="s">
        <v>6674</v>
      </c>
      <c r="I329" s="6" t="s">
        <v>12422</v>
      </c>
      <c r="J329" s="6" t="s">
        <v>6332</v>
      </c>
    </row>
    <row r="330" spans="7:10" x14ac:dyDescent="0.2">
      <c r="G330" s="6" t="s">
        <v>18353</v>
      </c>
      <c r="H330" s="6" t="s">
        <v>6674</v>
      </c>
      <c r="I330" s="6" t="s">
        <v>12422</v>
      </c>
      <c r="J330" s="6" t="s">
        <v>12422</v>
      </c>
    </row>
    <row r="331" spans="7:10" x14ac:dyDescent="0.2">
      <c r="G331" s="6" t="s">
        <v>18353</v>
      </c>
      <c r="H331" s="6" t="s">
        <v>6674</v>
      </c>
      <c r="I331" s="6" t="s">
        <v>11180</v>
      </c>
      <c r="J331" s="6" t="s">
        <v>4436</v>
      </c>
    </row>
    <row r="332" spans="7:10" x14ac:dyDescent="0.2">
      <c r="G332" s="6" t="s">
        <v>18353</v>
      </c>
      <c r="H332" s="6" t="s">
        <v>6674</v>
      </c>
      <c r="I332" s="6" t="s">
        <v>11180</v>
      </c>
      <c r="J332" s="6" t="s">
        <v>11640</v>
      </c>
    </row>
    <row r="333" spans="7:10" x14ac:dyDescent="0.2">
      <c r="G333" s="6" t="s">
        <v>18353</v>
      </c>
      <c r="H333" s="6" t="s">
        <v>6674</v>
      </c>
      <c r="I333" s="6" t="s">
        <v>11180</v>
      </c>
      <c r="J333" s="6" t="s">
        <v>16931</v>
      </c>
    </row>
    <row r="334" spans="7:10" x14ac:dyDescent="0.2">
      <c r="G334" s="6" t="s">
        <v>18353</v>
      </c>
      <c r="H334" s="6" t="s">
        <v>6674</v>
      </c>
      <c r="I334" s="6" t="s">
        <v>11180</v>
      </c>
      <c r="J334" s="6" t="s">
        <v>11180</v>
      </c>
    </row>
    <row r="335" spans="7:10" x14ac:dyDescent="0.2">
      <c r="G335" s="6" t="s">
        <v>18353</v>
      </c>
      <c r="H335" s="6" t="s">
        <v>5156</v>
      </c>
      <c r="I335" s="6" t="s">
        <v>9103</v>
      </c>
      <c r="J335" s="6" t="s">
        <v>9103</v>
      </c>
    </row>
    <row r="336" spans="7:10" x14ac:dyDescent="0.2">
      <c r="G336" s="6" t="s">
        <v>18353</v>
      </c>
      <c r="H336" s="6" t="s">
        <v>5156</v>
      </c>
      <c r="I336" s="6" t="s">
        <v>9103</v>
      </c>
      <c r="J336" s="6" t="s">
        <v>12601</v>
      </c>
    </row>
    <row r="337" spans="7:10" x14ac:dyDescent="0.2">
      <c r="G337" s="6" t="s">
        <v>18353</v>
      </c>
      <c r="H337" s="6" t="s">
        <v>5156</v>
      </c>
      <c r="I337" s="6" t="s">
        <v>9103</v>
      </c>
      <c r="J337" s="6" t="s">
        <v>14359</v>
      </c>
    </row>
    <row r="338" spans="7:10" x14ac:dyDescent="0.2">
      <c r="G338" s="6" t="s">
        <v>18353</v>
      </c>
      <c r="H338" s="6" t="s">
        <v>5156</v>
      </c>
      <c r="I338" s="6" t="s">
        <v>9103</v>
      </c>
      <c r="J338" s="6" t="s">
        <v>12415</v>
      </c>
    </row>
    <row r="339" spans="7:10" x14ac:dyDescent="0.2">
      <c r="G339" s="6" t="s">
        <v>18353</v>
      </c>
      <c r="H339" s="6" t="s">
        <v>5156</v>
      </c>
      <c r="I339" s="6" t="s">
        <v>9103</v>
      </c>
      <c r="J339" s="6" t="s">
        <v>16454</v>
      </c>
    </row>
    <row r="340" spans="7:10" x14ac:dyDescent="0.2">
      <c r="G340" s="6" t="s">
        <v>18353</v>
      </c>
      <c r="H340" s="6" t="s">
        <v>5156</v>
      </c>
      <c r="I340" s="6" t="s">
        <v>9103</v>
      </c>
      <c r="J340" s="6" t="s">
        <v>4890</v>
      </c>
    </row>
    <row r="341" spans="7:10" x14ac:dyDescent="0.2">
      <c r="G341" s="6" t="s">
        <v>18353</v>
      </c>
      <c r="H341" s="6" t="s">
        <v>5156</v>
      </c>
      <c r="I341" s="6" t="s">
        <v>9103</v>
      </c>
      <c r="J341" s="6" t="s">
        <v>16701</v>
      </c>
    </row>
    <row r="342" spans="7:10" x14ac:dyDescent="0.2">
      <c r="G342" s="6" t="s">
        <v>18353</v>
      </c>
      <c r="H342" s="6" t="s">
        <v>5156</v>
      </c>
      <c r="I342" s="6" t="s">
        <v>9103</v>
      </c>
      <c r="J342" s="6" t="s">
        <v>16646</v>
      </c>
    </row>
    <row r="343" spans="7:10" x14ac:dyDescent="0.2">
      <c r="G343" s="6" t="s">
        <v>18353</v>
      </c>
      <c r="H343" s="6" t="s">
        <v>5156</v>
      </c>
      <c r="I343" s="6" t="s">
        <v>9103</v>
      </c>
      <c r="J343" s="6" t="s">
        <v>6290</v>
      </c>
    </row>
    <row r="344" spans="7:10" x14ac:dyDescent="0.2">
      <c r="G344" s="6" t="s">
        <v>18353</v>
      </c>
      <c r="H344" s="6" t="s">
        <v>5156</v>
      </c>
      <c r="I344" s="6" t="s">
        <v>9103</v>
      </c>
      <c r="J344" s="6" t="s">
        <v>18422</v>
      </c>
    </row>
    <row r="345" spans="7:10" x14ac:dyDescent="0.2">
      <c r="G345" s="6" t="s">
        <v>18353</v>
      </c>
      <c r="H345" s="6" t="s">
        <v>5156</v>
      </c>
      <c r="I345" s="6" t="s">
        <v>15522</v>
      </c>
      <c r="J345" s="6" t="s">
        <v>15522</v>
      </c>
    </row>
    <row r="346" spans="7:10" x14ac:dyDescent="0.2">
      <c r="G346" s="6" t="s">
        <v>18353</v>
      </c>
      <c r="H346" s="6" t="s">
        <v>5156</v>
      </c>
      <c r="I346" s="6" t="s">
        <v>15522</v>
      </c>
      <c r="J346" s="6" t="s">
        <v>7339</v>
      </c>
    </row>
    <row r="347" spans="7:10" x14ac:dyDescent="0.2">
      <c r="G347" s="6" t="s">
        <v>18353</v>
      </c>
      <c r="H347" s="6" t="s">
        <v>5156</v>
      </c>
      <c r="I347" s="6" t="s">
        <v>15522</v>
      </c>
      <c r="J347" s="6" t="s">
        <v>878</v>
      </c>
    </row>
    <row r="348" spans="7:10" x14ac:dyDescent="0.2">
      <c r="G348" s="6" t="s">
        <v>18353</v>
      </c>
      <c r="H348" s="6" t="s">
        <v>15159</v>
      </c>
      <c r="I348" s="6" t="s">
        <v>7941</v>
      </c>
      <c r="J348" s="6" t="s">
        <v>7941</v>
      </c>
    </row>
    <row r="349" spans="7:10" x14ac:dyDescent="0.2">
      <c r="G349" s="6" t="s">
        <v>18353</v>
      </c>
      <c r="H349" s="6" t="s">
        <v>15159</v>
      </c>
      <c r="I349" s="6" t="s">
        <v>7941</v>
      </c>
      <c r="J349" s="6" t="s">
        <v>5863</v>
      </c>
    </row>
    <row r="350" spans="7:10" ht="22.5" x14ac:dyDescent="0.2">
      <c r="G350" s="6" t="s">
        <v>18353</v>
      </c>
      <c r="H350" s="6" t="s">
        <v>15159</v>
      </c>
      <c r="I350" s="6" t="s">
        <v>17635</v>
      </c>
      <c r="J350" s="6" t="s">
        <v>12240</v>
      </c>
    </row>
    <row r="351" spans="7:10" ht="22.5" x14ac:dyDescent="0.2">
      <c r="G351" s="6" t="s">
        <v>18353</v>
      </c>
      <c r="H351" s="6" t="s">
        <v>15159</v>
      </c>
      <c r="I351" s="6" t="s">
        <v>17635</v>
      </c>
      <c r="J351" s="6" t="s">
        <v>17635</v>
      </c>
    </row>
    <row r="352" spans="7:10" x14ac:dyDescent="0.2">
      <c r="G352" s="6" t="s">
        <v>18353</v>
      </c>
      <c r="H352" s="6" t="s">
        <v>15159</v>
      </c>
      <c r="I352" s="6" t="s">
        <v>16184</v>
      </c>
      <c r="J352" s="6" t="s">
        <v>16184</v>
      </c>
    </row>
    <row r="353" spans="7:10" ht="22.5" x14ac:dyDescent="0.2">
      <c r="G353" s="6" t="s">
        <v>18353</v>
      </c>
      <c r="H353" s="6" t="s">
        <v>15159</v>
      </c>
      <c r="I353" s="6" t="s">
        <v>12498</v>
      </c>
      <c r="J353" s="6" t="s">
        <v>12498</v>
      </c>
    </row>
    <row r="354" spans="7:10" x14ac:dyDescent="0.2">
      <c r="G354" s="6" t="s">
        <v>18353</v>
      </c>
      <c r="H354" s="6" t="s">
        <v>15159</v>
      </c>
      <c r="I354" s="6" t="s">
        <v>15159</v>
      </c>
      <c r="J354" s="6" t="s">
        <v>10741</v>
      </c>
    </row>
    <row r="355" spans="7:10" x14ac:dyDescent="0.2">
      <c r="G355" s="6" t="s">
        <v>18353</v>
      </c>
      <c r="H355" s="6" t="s">
        <v>15159</v>
      </c>
      <c r="I355" s="6" t="s">
        <v>15159</v>
      </c>
      <c r="J355" s="6" t="s">
        <v>15159</v>
      </c>
    </row>
    <row r="356" spans="7:10" ht="22.5" x14ac:dyDescent="0.2">
      <c r="G356" s="6" t="s">
        <v>18353</v>
      </c>
      <c r="H356" s="6" t="s">
        <v>15159</v>
      </c>
      <c r="I356" s="6" t="s">
        <v>15623</v>
      </c>
      <c r="J356" s="6" t="s">
        <v>15623</v>
      </c>
    </row>
    <row r="357" spans="7:10" x14ac:dyDescent="0.2">
      <c r="G357" s="6" t="s">
        <v>18353</v>
      </c>
      <c r="H357" s="6" t="s">
        <v>15159</v>
      </c>
      <c r="I357" s="6" t="s">
        <v>18272</v>
      </c>
      <c r="J357" s="6" t="s">
        <v>11485</v>
      </c>
    </row>
    <row r="358" spans="7:10" x14ac:dyDescent="0.2">
      <c r="G358" s="6" t="s">
        <v>18353</v>
      </c>
      <c r="H358" s="6" t="s">
        <v>15159</v>
      </c>
      <c r="I358" s="6" t="s">
        <v>18272</v>
      </c>
      <c r="J358" s="6" t="s">
        <v>2655</v>
      </c>
    </row>
    <row r="359" spans="7:10" x14ac:dyDescent="0.2">
      <c r="G359" s="6" t="s">
        <v>18353</v>
      </c>
      <c r="H359" s="6" t="s">
        <v>15159</v>
      </c>
      <c r="I359" s="6" t="s">
        <v>18272</v>
      </c>
      <c r="J359" s="6" t="s">
        <v>3570</v>
      </c>
    </row>
    <row r="360" spans="7:10" x14ac:dyDescent="0.2">
      <c r="G360" s="6" t="s">
        <v>18353</v>
      </c>
      <c r="H360" s="6" t="s">
        <v>15159</v>
      </c>
      <c r="I360" s="6" t="s">
        <v>18272</v>
      </c>
      <c r="J360" s="6" t="s">
        <v>18272</v>
      </c>
    </row>
    <row r="361" spans="7:10" x14ac:dyDescent="0.2">
      <c r="G361" s="6" t="s">
        <v>18353</v>
      </c>
      <c r="H361" s="6" t="s">
        <v>15159</v>
      </c>
      <c r="I361" s="6" t="s">
        <v>457</v>
      </c>
      <c r="J361" s="6" t="s">
        <v>457</v>
      </c>
    </row>
    <row r="362" spans="7:10" ht="22.5" x14ac:dyDescent="0.2">
      <c r="G362" s="6" t="s">
        <v>18353</v>
      </c>
      <c r="H362" s="6" t="s">
        <v>2171</v>
      </c>
      <c r="I362" s="6" t="s">
        <v>382</v>
      </c>
      <c r="J362" s="6" t="s">
        <v>382</v>
      </c>
    </row>
    <row r="363" spans="7:10" ht="22.5" x14ac:dyDescent="0.2">
      <c r="G363" s="6" t="s">
        <v>18353</v>
      </c>
      <c r="H363" s="6" t="s">
        <v>2171</v>
      </c>
      <c r="I363" s="6" t="s">
        <v>9565</v>
      </c>
      <c r="J363" s="6" t="s">
        <v>9565</v>
      </c>
    </row>
    <row r="364" spans="7:10" ht="22.5" x14ac:dyDescent="0.2">
      <c r="G364" s="6" t="s">
        <v>18353</v>
      </c>
      <c r="H364" s="6" t="s">
        <v>2171</v>
      </c>
      <c r="I364" s="6" t="s">
        <v>2171</v>
      </c>
      <c r="J364" s="6" t="s">
        <v>9699</v>
      </c>
    </row>
    <row r="365" spans="7:10" ht="22.5" x14ac:dyDescent="0.2">
      <c r="G365" s="6" t="s">
        <v>18353</v>
      </c>
      <c r="H365" s="6" t="s">
        <v>2171</v>
      </c>
      <c r="I365" s="6" t="s">
        <v>2171</v>
      </c>
      <c r="J365" s="6" t="s">
        <v>11009</v>
      </c>
    </row>
    <row r="366" spans="7:10" ht="22.5" x14ac:dyDescent="0.2">
      <c r="G366" s="6" t="s">
        <v>18353</v>
      </c>
      <c r="H366" s="6" t="s">
        <v>2171</v>
      </c>
      <c r="I366" s="6" t="s">
        <v>2171</v>
      </c>
      <c r="J366" s="6" t="s">
        <v>5441</v>
      </c>
    </row>
    <row r="367" spans="7:10" ht="22.5" x14ac:dyDescent="0.2">
      <c r="G367" s="6" t="s">
        <v>18353</v>
      </c>
      <c r="H367" s="6" t="s">
        <v>2171</v>
      </c>
      <c r="I367" s="6" t="s">
        <v>2171</v>
      </c>
      <c r="J367" s="6" t="s">
        <v>14781</v>
      </c>
    </row>
    <row r="368" spans="7:10" ht="22.5" x14ac:dyDescent="0.2">
      <c r="G368" s="6" t="s">
        <v>18353</v>
      </c>
      <c r="H368" s="6" t="s">
        <v>2171</v>
      </c>
      <c r="I368" s="6" t="s">
        <v>2171</v>
      </c>
      <c r="J368" s="6" t="s">
        <v>2171</v>
      </c>
    </row>
    <row r="369" spans="7:10" x14ac:dyDescent="0.2">
      <c r="G369" s="6" t="s">
        <v>17537</v>
      </c>
      <c r="H369" s="6" t="s">
        <v>10724</v>
      </c>
      <c r="I369" s="6" t="s">
        <v>17678</v>
      </c>
      <c r="J369" s="6" t="s">
        <v>6371</v>
      </c>
    </row>
    <row r="370" spans="7:10" x14ac:dyDescent="0.2">
      <c r="G370" s="6" t="s">
        <v>17537</v>
      </c>
      <c r="H370" s="6" t="s">
        <v>10724</v>
      </c>
      <c r="I370" s="6" t="s">
        <v>17678</v>
      </c>
      <c r="J370" s="6" t="s">
        <v>1282</v>
      </c>
    </row>
    <row r="371" spans="7:10" x14ac:dyDescent="0.2">
      <c r="G371" s="6" t="s">
        <v>17537</v>
      </c>
      <c r="H371" s="6" t="s">
        <v>10724</v>
      </c>
      <c r="I371" s="6" t="s">
        <v>17678</v>
      </c>
      <c r="J371" s="6" t="s">
        <v>17678</v>
      </c>
    </row>
    <row r="372" spans="7:10" ht="22.5" x14ac:dyDescent="0.2">
      <c r="G372" s="6" t="s">
        <v>17537</v>
      </c>
      <c r="H372" s="6" t="s">
        <v>10724</v>
      </c>
      <c r="I372" s="6" t="s">
        <v>18071</v>
      </c>
      <c r="J372" s="6" t="s">
        <v>11789</v>
      </c>
    </row>
    <row r="373" spans="7:10" ht="22.5" x14ac:dyDescent="0.2">
      <c r="G373" s="6" t="s">
        <v>17537</v>
      </c>
      <c r="H373" s="6" t="s">
        <v>10724</v>
      </c>
      <c r="I373" s="6" t="s">
        <v>18071</v>
      </c>
      <c r="J373" s="6" t="s">
        <v>18071</v>
      </c>
    </row>
    <row r="374" spans="7:10" ht="22.5" x14ac:dyDescent="0.2">
      <c r="G374" s="6" t="s">
        <v>17537</v>
      </c>
      <c r="H374" s="6" t="s">
        <v>10724</v>
      </c>
      <c r="I374" s="6" t="s">
        <v>18071</v>
      </c>
      <c r="J374" s="6" t="s">
        <v>3950</v>
      </c>
    </row>
    <row r="375" spans="7:10" ht="22.5" x14ac:dyDescent="0.2">
      <c r="G375" s="6" t="s">
        <v>17537</v>
      </c>
      <c r="H375" s="6" t="s">
        <v>10724</v>
      </c>
      <c r="I375" s="6" t="s">
        <v>18071</v>
      </c>
      <c r="J375" s="6" t="s">
        <v>10887</v>
      </c>
    </row>
    <row r="376" spans="7:10" ht="22.5" x14ac:dyDescent="0.2">
      <c r="G376" s="6" t="s">
        <v>17537</v>
      </c>
      <c r="H376" s="6" t="s">
        <v>628</v>
      </c>
      <c r="I376" s="6" t="s">
        <v>12142</v>
      </c>
      <c r="J376" s="6" t="s">
        <v>6993</v>
      </c>
    </row>
    <row r="377" spans="7:10" ht="22.5" x14ac:dyDescent="0.2">
      <c r="G377" s="6" t="s">
        <v>17537</v>
      </c>
      <c r="H377" s="6" t="s">
        <v>628</v>
      </c>
      <c r="I377" s="6" t="s">
        <v>12142</v>
      </c>
      <c r="J377" s="6" t="s">
        <v>9385</v>
      </c>
    </row>
    <row r="378" spans="7:10" ht="22.5" x14ac:dyDescent="0.2">
      <c r="G378" s="6" t="s">
        <v>17537</v>
      </c>
      <c r="H378" s="6" t="s">
        <v>628</v>
      </c>
      <c r="I378" s="6" t="s">
        <v>12142</v>
      </c>
      <c r="J378" s="6" t="s">
        <v>12142</v>
      </c>
    </row>
    <row r="379" spans="7:10" ht="22.5" x14ac:dyDescent="0.2">
      <c r="G379" s="6" t="s">
        <v>17537</v>
      </c>
      <c r="H379" s="6" t="s">
        <v>628</v>
      </c>
      <c r="I379" s="6" t="s">
        <v>12142</v>
      </c>
      <c r="J379" s="6" t="s">
        <v>8299</v>
      </c>
    </row>
    <row r="380" spans="7:10" ht="22.5" x14ac:dyDescent="0.2">
      <c r="G380" s="6" t="s">
        <v>17537</v>
      </c>
      <c r="H380" s="6" t="s">
        <v>628</v>
      </c>
      <c r="I380" s="6" t="s">
        <v>3959</v>
      </c>
      <c r="J380" s="6" t="s">
        <v>7702</v>
      </c>
    </row>
    <row r="381" spans="7:10" ht="22.5" x14ac:dyDescent="0.2">
      <c r="G381" s="6" t="s">
        <v>17537</v>
      </c>
      <c r="H381" s="6" t="s">
        <v>628</v>
      </c>
      <c r="I381" s="6" t="s">
        <v>3959</v>
      </c>
      <c r="J381" s="6" t="s">
        <v>10102</v>
      </c>
    </row>
    <row r="382" spans="7:10" ht="22.5" x14ac:dyDescent="0.2">
      <c r="G382" s="6" t="s">
        <v>17537</v>
      </c>
      <c r="H382" s="6" t="s">
        <v>628</v>
      </c>
      <c r="I382" s="6" t="s">
        <v>3959</v>
      </c>
      <c r="J382" s="6" t="s">
        <v>3959</v>
      </c>
    </row>
    <row r="383" spans="7:10" x14ac:dyDescent="0.2">
      <c r="G383" s="6" t="s">
        <v>17537</v>
      </c>
      <c r="H383" s="6" t="s">
        <v>7758</v>
      </c>
      <c r="I383" s="6" t="s">
        <v>3620</v>
      </c>
      <c r="J383" s="6" t="s">
        <v>3620</v>
      </c>
    </row>
    <row r="384" spans="7:10" x14ac:dyDescent="0.2">
      <c r="G384" s="6" t="s">
        <v>17537</v>
      </c>
      <c r="H384" s="6" t="s">
        <v>7758</v>
      </c>
      <c r="I384" s="6" t="s">
        <v>7758</v>
      </c>
      <c r="J384" s="6" t="s">
        <v>1667</v>
      </c>
    </row>
    <row r="385" spans="7:10" x14ac:dyDescent="0.2">
      <c r="G385" s="6" t="s">
        <v>17537</v>
      </c>
      <c r="H385" s="6" t="s">
        <v>7758</v>
      </c>
      <c r="I385" s="6" t="s">
        <v>7758</v>
      </c>
      <c r="J385" s="6" t="s">
        <v>7758</v>
      </c>
    </row>
    <row r="386" spans="7:10" x14ac:dyDescent="0.2">
      <c r="G386" s="6" t="s">
        <v>17537</v>
      </c>
      <c r="H386" s="6" t="s">
        <v>7758</v>
      </c>
      <c r="I386" s="6" t="s">
        <v>2680</v>
      </c>
      <c r="J386" s="6" t="s">
        <v>11492</v>
      </c>
    </row>
    <row r="387" spans="7:10" x14ac:dyDescent="0.2">
      <c r="G387" s="6" t="s">
        <v>17537</v>
      </c>
      <c r="H387" s="6" t="s">
        <v>7758</v>
      </c>
      <c r="I387" s="6" t="s">
        <v>2680</v>
      </c>
      <c r="J387" s="6" t="s">
        <v>2680</v>
      </c>
    </row>
    <row r="388" spans="7:10" x14ac:dyDescent="0.2">
      <c r="G388" s="6"/>
      <c r="H388" s="6"/>
      <c r="I388" s="6"/>
      <c r="J388" s="6"/>
    </row>
    <row r="389" spans="7:10" x14ac:dyDescent="0.2">
      <c r="G389" s="6"/>
      <c r="H389" s="6"/>
      <c r="I389" s="6"/>
      <c r="J389" s="6"/>
    </row>
    <row r="390" spans="7:10" x14ac:dyDescent="0.2">
      <c r="G390" s="6"/>
      <c r="H390" s="6"/>
      <c r="I390" s="6"/>
      <c r="J390" s="6"/>
    </row>
    <row r="391" spans="7:10" x14ac:dyDescent="0.2">
      <c r="G391" s="6"/>
      <c r="H391" s="6"/>
      <c r="I391" s="6"/>
      <c r="J391" s="6"/>
    </row>
    <row r="392" spans="7:10" x14ac:dyDescent="0.2">
      <c r="G392" s="6"/>
      <c r="H392" s="6"/>
      <c r="I392" s="6"/>
      <c r="J392" s="6"/>
    </row>
    <row r="393" spans="7:10" x14ac:dyDescent="0.2">
      <c r="G393" s="6"/>
      <c r="H393" s="6"/>
      <c r="I393" s="6"/>
      <c r="J393" s="6"/>
    </row>
    <row r="394" spans="7:10" x14ac:dyDescent="0.2">
      <c r="G394" s="6"/>
      <c r="H394" s="6"/>
      <c r="I394" s="6"/>
      <c r="J394" s="6"/>
    </row>
    <row r="395" spans="7:10" x14ac:dyDescent="0.2">
      <c r="G395" s="6"/>
      <c r="H395" s="6"/>
      <c r="I395" s="6"/>
      <c r="J395" s="6"/>
    </row>
    <row r="396" spans="7:10" x14ac:dyDescent="0.2">
      <c r="G396" s="6"/>
      <c r="H396" s="6"/>
      <c r="I396" s="6"/>
      <c r="J396" s="6"/>
    </row>
    <row r="397" spans="7:10" x14ac:dyDescent="0.2">
      <c r="G397" s="6"/>
      <c r="H397" s="6"/>
      <c r="I397" s="6"/>
      <c r="J397" s="6"/>
    </row>
    <row r="398" spans="7:10" x14ac:dyDescent="0.2">
      <c r="G398" s="6"/>
      <c r="H398" s="6"/>
      <c r="I398" s="6"/>
      <c r="J398" s="6"/>
    </row>
    <row r="399" spans="7:10" x14ac:dyDescent="0.2">
      <c r="G399" s="6"/>
      <c r="H399" s="6"/>
      <c r="I399" s="6"/>
      <c r="J399" s="6"/>
    </row>
    <row r="400" spans="7:10" x14ac:dyDescent="0.2">
      <c r="G400" s="6"/>
      <c r="H400" s="6"/>
      <c r="I400" s="6"/>
      <c r="J400" s="6"/>
    </row>
    <row r="401" spans="7:10" x14ac:dyDescent="0.2">
      <c r="G401" s="6"/>
      <c r="H401" s="6"/>
      <c r="I401" s="6"/>
      <c r="J401" s="6"/>
    </row>
    <row r="402" spans="7:10" x14ac:dyDescent="0.2">
      <c r="G402" s="6"/>
      <c r="H402" s="6"/>
      <c r="I402" s="6"/>
      <c r="J402" s="6"/>
    </row>
    <row r="403" spans="7:10" x14ac:dyDescent="0.2">
      <c r="G403" s="6"/>
      <c r="H403" s="6"/>
      <c r="I403" s="6"/>
      <c r="J403" s="6"/>
    </row>
    <row r="404" spans="7:10" x14ac:dyDescent="0.2">
      <c r="G404" s="6"/>
      <c r="H404" s="6"/>
      <c r="I404" s="6"/>
      <c r="J404" s="6"/>
    </row>
    <row r="405" spans="7:10" x14ac:dyDescent="0.2">
      <c r="G405" s="6"/>
      <c r="H405" s="6"/>
      <c r="I405" s="6"/>
      <c r="J405" s="6"/>
    </row>
    <row r="406" spans="7:10" x14ac:dyDescent="0.2">
      <c r="G406" s="6"/>
      <c r="H406" s="6"/>
      <c r="I406" s="6"/>
      <c r="J406" s="6"/>
    </row>
    <row r="407" spans="7:10" x14ac:dyDescent="0.2">
      <c r="G407" s="6"/>
      <c r="H407" s="6"/>
      <c r="I407" s="6"/>
      <c r="J407" s="6"/>
    </row>
    <row r="408" spans="7:10" x14ac:dyDescent="0.2">
      <c r="G408" s="6"/>
      <c r="H408" s="6"/>
      <c r="I408" s="6"/>
      <c r="J408" s="6"/>
    </row>
    <row r="409" spans="7:10" x14ac:dyDescent="0.2">
      <c r="G409" s="6"/>
      <c r="H409" s="6"/>
      <c r="I409" s="6"/>
      <c r="J409" s="6"/>
    </row>
    <row r="410" spans="7:10" x14ac:dyDescent="0.2">
      <c r="G410" s="6"/>
      <c r="H410" s="6"/>
      <c r="I410" s="6"/>
      <c r="J410" s="6"/>
    </row>
    <row r="411" spans="7:10" x14ac:dyDescent="0.2">
      <c r="G411" s="6"/>
      <c r="H411" s="6"/>
      <c r="I411" s="6"/>
      <c r="J411" s="6"/>
    </row>
    <row r="412" spans="7:10" x14ac:dyDescent="0.2">
      <c r="G412" s="6"/>
      <c r="H412" s="6"/>
      <c r="I412" s="6"/>
      <c r="J412" s="6"/>
    </row>
    <row r="413" spans="7:10" x14ac:dyDescent="0.2">
      <c r="G413" s="6"/>
      <c r="H413" s="6"/>
      <c r="I413" s="6"/>
      <c r="J413" s="6"/>
    </row>
    <row r="414" spans="7:10" x14ac:dyDescent="0.2">
      <c r="G414" s="6"/>
      <c r="H414" s="6"/>
      <c r="I414" s="6"/>
      <c r="J414" s="6"/>
    </row>
    <row r="415" spans="7:10" x14ac:dyDescent="0.2">
      <c r="G415" s="6"/>
      <c r="H415" s="6"/>
      <c r="I415" s="6"/>
      <c r="J415" s="6"/>
    </row>
    <row r="416" spans="7:10" x14ac:dyDescent="0.2">
      <c r="G416" s="6"/>
      <c r="H416" s="6"/>
      <c r="I416" s="6"/>
      <c r="J416" s="6"/>
    </row>
    <row r="417" spans="7:10" x14ac:dyDescent="0.2">
      <c r="G417" s="6"/>
      <c r="H417" s="6"/>
      <c r="I417" s="6"/>
      <c r="J417" s="6"/>
    </row>
    <row r="418" spans="7:10" x14ac:dyDescent="0.2">
      <c r="G418" s="6"/>
      <c r="H418" s="6"/>
      <c r="I418" s="6"/>
      <c r="J418" s="6"/>
    </row>
    <row r="419" spans="7:10" x14ac:dyDescent="0.2">
      <c r="G419" s="6"/>
      <c r="H419" s="6"/>
      <c r="I419" s="6"/>
      <c r="J419" s="6"/>
    </row>
    <row r="420" spans="7:10" x14ac:dyDescent="0.2">
      <c r="G420" s="6"/>
      <c r="H420" s="6"/>
      <c r="I420" s="6"/>
      <c r="J420" s="6"/>
    </row>
    <row r="421" spans="7:10" x14ac:dyDescent="0.2">
      <c r="G421" s="6"/>
      <c r="H421" s="6"/>
      <c r="I421" s="6"/>
      <c r="J421" s="6"/>
    </row>
    <row r="422" spans="7:10" x14ac:dyDescent="0.2">
      <c r="G422" s="6"/>
      <c r="H422" s="6"/>
      <c r="I422" s="6"/>
      <c r="J422" s="6"/>
    </row>
    <row r="423" spans="7:10" x14ac:dyDescent="0.2">
      <c r="G423" s="6"/>
      <c r="H423" s="6"/>
      <c r="I423" s="6"/>
      <c r="J423" s="6"/>
    </row>
    <row r="424" spans="7:10" x14ac:dyDescent="0.2">
      <c r="G424" s="6"/>
      <c r="H424" s="6"/>
      <c r="I424" s="6"/>
      <c r="J424" s="6"/>
    </row>
    <row r="425" spans="7:10" x14ac:dyDescent="0.2">
      <c r="G425" s="6"/>
      <c r="H425" s="6"/>
      <c r="I425" s="6"/>
      <c r="J425" s="6"/>
    </row>
    <row r="426" spans="7:10" x14ac:dyDescent="0.2">
      <c r="G426" s="6"/>
      <c r="H426" s="6"/>
      <c r="I426" s="6"/>
      <c r="J426" s="6"/>
    </row>
    <row r="427" spans="7:10" x14ac:dyDescent="0.2">
      <c r="G427" s="6"/>
      <c r="H427" s="6"/>
      <c r="I427" s="6"/>
      <c r="J427" s="6"/>
    </row>
    <row r="428" spans="7:10" x14ac:dyDescent="0.2">
      <c r="G428" s="6"/>
      <c r="H428" s="6"/>
      <c r="I428" s="6"/>
      <c r="J428" s="6"/>
    </row>
    <row r="429" spans="7:10" x14ac:dyDescent="0.2">
      <c r="G429" s="6"/>
      <c r="H429" s="6"/>
      <c r="I429" s="6"/>
      <c r="J429" s="6"/>
    </row>
    <row r="430" spans="7:10" x14ac:dyDescent="0.2">
      <c r="G430" s="6"/>
      <c r="H430" s="6"/>
      <c r="I430" s="6"/>
      <c r="J430" s="6"/>
    </row>
    <row r="431" spans="7:10" x14ac:dyDescent="0.2">
      <c r="G431" s="6"/>
      <c r="H431" s="6"/>
      <c r="I431" s="6"/>
      <c r="J431" s="6"/>
    </row>
    <row r="432" spans="7:10" x14ac:dyDescent="0.2">
      <c r="G432" s="6"/>
      <c r="H432" s="6"/>
      <c r="I432" s="6"/>
      <c r="J432" s="6"/>
    </row>
    <row r="433" spans="7:10" x14ac:dyDescent="0.2">
      <c r="G433" s="6"/>
      <c r="H433" s="6"/>
      <c r="I433" s="6"/>
      <c r="J433" s="6"/>
    </row>
    <row r="434" spans="7:10" x14ac:dyDescent="0.2">
      <c r="G434" s="6"/>
      <c r="H434" s="6"/>
      <c r="I434" s="6"/>
      <c r="J434" s="6"/>
    </row>
    <row r="435" spans="7:10" x14ac:dyDescent="0.2">
      <c r="G435" s="6"/>
      <c r="H435" s="6"/>
      <c r="I435" s="6"/>
      <c r="J435" s="6"/>
    </row>
    <row r="436" spans="7:10" x14ac:dyDescent="0.2">
      <c r="G436" s="6"/>
      <c r="H436" s="6"/>
      <c r="I436" s="6"/>
      <c r="J436" s="6"/>
    </row>
    <row r="437" spans="7:10" x14ac:dyDescent="0.2">
      <c r="G437" s="6"/>
      <c r="H437" s="6"/>
      <c r="I437" s="6"/>
      <c r="J437" s="6"/>
    </row>
    <row r="438" spans="7:10" x14ac:dyDescent="0.2">
      <c r="G438" s="6"/>
      <c r="H438" s="6"/>
      <c r="I438" s="6"/>
      <c r="J438" s="6"/>
    </row>
    <row r="439" spans="7:10" x14ac:dyDescent="0.2">
      <c r="G439" s="6"/>
      <c r="H439" s="6"/>
      <c r="I439" s="6"/>
      <c r="J439" s="6"/>
    </row>
    <row r="440" spans="7:10" x14ac:dyDescent="0.2">
      <c r="G440" s="6"/>
      <c r="H440" s="6"/>
      <c r="I440" s="6"/>
      <c r="J440" s="6"/>
    </row>
    <row r="441" spans="7:10" x14ac:dyDescent="0.2">
      <c r="G441" s="6"/>
      <c r="H441" s="6"/>
      <c r="I441" s="6"/>
      <c r="J441" s="6"/>
    </row>
    <row r="442" spans="7:10" x14ac:dyDescent="0.2">
      <c r="G442" s="6"/>
      <c r="H442" s="6"/>
      <c r="I442" s="6"/>
      <c r="J442" s="6"/>
    </row>
    <row r="443" spans="7:10" x14ac:dyDescent="0.2">
      <c r="G443" s="6"/>
      <c r="H443" s="6"/>
      <c r="I443" s="6"/>
      <c r="J443" s="6"/>
    </row>
    <row r="444" spans="7:10" x14ac:dyDescent="0.2">
      <c r="G444" s="6"/>
      <c r="H444" s="6"/>
      <c r="I444" s="6"/>
      <c r="J444" s="6"/>
    </row>
    <row r="445" spans="7:10" x14ac:dyDescent="0.2">
      <c r="G445" s="6"/>
      <c r="H445" s="6"/>
      <c r="I445" s="6"/>
      <c r="J445" s="6"/>
    </row>
    <row r="446" spans="7:10" x14ac:dyDescent="0.2">
      <c r="G446" s="6"/>
      <c r="H446" s="6"/>
      <c r="I446" s="6"/>
      <c r="J446" s="6"/>
    </row>
    <row r="447" spans="7:10" x14ac:dyDescent="0.2">
      <c r="G447" s="6"/>
      <c r="H447" s="6"/>
      <c r="I447" s="6"/>
      <c r="J447" s="6"/>
    </row>
    <row r="448" spans="7:10" x14ac:dyDescent="0.2">
      <c r="G448" s="6"/>
      <c r="H448" s="6"/>
      <c r="I448" s="6"/>
      <c r="J448" s="6"/>
    </row>
    <row r="449" spans="7:10" x14ac:dyDescent="0.2">
      <c r="G449" s="6"/>
      <c r="H449" s="6"/>
      <c r="I449" s="6"/>
      <c r="J449" s="6"/>
    </row>
    <row r="450" spans="7:10" x14ac:dyDescent="0.2">
      <c r="G450" s="6"/>
      <c r="H450" s="6"/>
      <c r="I450" s="6"/>
      <c r="J450" s="6"/>
    </row>
    <row r="451" spans="7:10" x14ac:dyDescent="0.2">
      <c r="G451" s="6"/>
      <c r="H451" s="6"/>
      <c r="I451" s="6"/>
      <c r="J451" s="6"/>
    </row>
    <row r="452" spans="7:10" x14ac:dyDescent="0.2">
      <c r="G452" s="6"/>
      <c r="H452" s="6"/>
      <c r="I452" s="6"/>
      <c r="J452" s="6"/>
    </row>
    <row r="453" spans="7:10" x14ac:dyDescent="0.2">
      <c r="G453" s="6"/>
      <c r="H453" s="6"/>
      <c r="I453" s="6"/>
      <c r="J453" s="6"/>
    </row>
    <row r="454" spans="7:10" x14ac:dyDescent="0.2">
      <c r="G454" s="6"/>
      <c r="H454" s="6"/>
      <c r="I454" s="6"/>
      <c r="J454" s="6"/>
    </row>
    <row r="455" spans="7:10" x14ac:dyDescent="0.2">
      <c r="G455" s="6"/>
      <c r="H455" s="6"/>
      <c r="I455" s="6"/>
      <c r="J455" s="6"/>
    </row>
    <row r="456" spans="7:10" x14ac:dyDescent="0.2">
      <c r="G456" s="6"/>
      <c r="H456" s="6"/>
      <c r="I456" s="6"/>
      <c r="J456" s="6"/>
    </row>
    <row r="457" spans="7:10" x14ac:dyDescent="0.2">
      <c r="G457" s="6"/>
      <c r="H457" s="6"/>
      <c r="I457" s="6"/>
      <c r="J457" s="6"/>
    </row>
    <row r="458" spans="7:10" x14ac:dyDescent="0.2">
      <c r="G458" s="6"/>
      <c r="H458" s="6"/>
      <c r="I458" s="6"/>
      <c r="J458" s="6"/>
    </row>
    <row r="459" spans="7:10" x14ac:dyDescent="0.2">
      <c r="G459" s="6"/>
      <c r="H459" s="6"/>
      <c r="I459" s="6"/>
      <c r="J459" s="6"/>
    </row>
    <row r="460" spans="7:10" x14ac:dyDescent="0.2">
      <c r="G460" s="6"/>
      <c r="H460" s="6"/>
      <c r="I460" s="6"/>
      <c r="J460" s="6"/>
    </row>
    <row r="461" spans="7:10" x14ac:dyDescent="0.2">
      <c r="G461" s="6"/>
      <c r="H461" s="6"/>
      <c r="I461" s="6"/>
      <c r="J461" s="6"/>
    </row>
    <row r="462" spans="7:10" x14ac:dyDescent="0.2">
      <c r="G462" s="6"/>
      <c r="H462" s="6"/>
      <c r="I462" s="6"/>
      <c r="J462" s="6"/>
    </row>
    <row r="463" spans="7:10" x14ac:dyDescent="0.2">
      <c r="G463" s="6"/>
      <c r="H463" s="6"/>
      <c r="I463" s="6"/>
      <c r="J463" s="6"/>
    </row>
    <row r="464" spans="7:10" x14ac:dyDescent="0.2">
      <c r="G464" s="6"/>
      <c r="H464" s="6"/>
      <c r="I464" s="6"/>
      <c r="J464" s="6"/>
    </row>
    <row r="465" spans="7:10" x14ac:dyDescent="0.2">
      <c r="G465" s="6"/>
      <c r="H465" s="6"/>
      <c r="I465" s="6"/>
      <c r="J465" s="6"/>
    </row>
    <row r="466" spans="7:10" x14ac:dyDescent="0.2">
      <c r="G466" s="6"/>
      <c r="H466" s="6"/>
      <c r="I466" s="6"/>
      <c r="J466" s="6"/>
    </row>
    <row r="467" spans="7:10" x14ac:dyDescent="0.2">
      <c r="G467" s="6"/>
      <c r="H467" s="6"/>
      <c r="I467" s="6"/>
      <c r="J467" s="6"/>
    </row>
    <row r="468" spans="7:10" x14ac:dyDescent="0.2">
      <c r="G468" s="6"/>
      <c r="H468" s="6"/>
      <c r="I468" s="6"/>
      <c r="J468" s="6"/>
    </row>
    <row r="469" spans="7:10" x14ac:dyDescent="0.2">
      <c r="G469" s="6"/>
      <c r="H469" s="6"/>
      <c r="I469" s="6"/>
      <c r="J469" s="6"/>
    </row>
    <row r="470" spans="7:10" x14ac:dyDescent="0.2">
      <c r="G470" s="6"/>
      <c r="H470" s="6"/>
      <c r="I470" s="6"/>
      <c r="J470" s="6"/>
    </row>
    <row r="471" spans="7:10" x14ac:dyDescent="0.2">
      <c r="G471" s="6"/>
      <c r="H471" s="6"/>
      <c r="I471" s="6"/>
      <c r="J471" s="6"/>
    </row>
    <row r="472" spans="7:10" x14ac:dyDescent="0.2">
      <c r="G472" s="6"/>
      <c r="H472" s="6"/>
      <c r="I472" s="6"/>
      <c r="J472" s="6"/>
    </row>
    <row r="473" spans="7:10" x14ac:dyDescent="0.2">
      <c r="G473" s="6"/>
      <c r="H473" s="6"/>
      <c r="I473" s="6"/>
      <c r="J473" s="6"/>
    </row>
    <row r="474" spans="7:10" x14ac:dyDescent="0.2">
      <c r="G474" s="6"/>
      <c r="H474" s="6"/>
      <c r="I474" s="6"/>
      <c r="J474" s="6"/>
    </row>
    <row r="475" spans="7:10" x14ac:dyDescent="0.2">
      <c r="G475" s="6"/>
      <c r="H475" s="6"/>
      <c r="I475" s="6"/>
      <c r="J475" s="6"/>
    </row>
    <row r="476" spans="7:10" x14ac:dyDescent="0.2">
      <c r="G476" s="6"/>
      <c r="H476" s="6"/>
      <c r="I476" s="6"/>
      <c r="J476" s="6"/>
    </row>
    <row r="477" spans="7:10" x14ac:dyDescent="0.2">
      <c r="G477" s="6"/>
      <c r="H477" s="6"/>
      <c r="I477" s="6"/>
      <c r="J477" s="6"/>
    </row>
    <row r="478" spans="7:10" x14ac:dyDescent="0.2">
      <c r="G478" s="6"/>
      <c r="H478" s="6"/>
      <c r="I478" s="6"/>
      <c r="J478" s="6"/>
    </row>
    <row r="479" spans="7:10" x14ac:dyDescent="0.2">
      <c r="G479" s="6"/>
      <c r="H479" s="6"/>
      <c r="I479" s="6"/>
      <c r="J479" s="6"/>
    </row>
    <row r="480" spans="7:10" x14ac:dyDescent="0.2">
      <c r="G480" s="6"/>
      <c r="H480" s="6"/>
      <c r="I480" s="6"/>
      <c r="J480" s="6"/>
    </row>
    <row r="481" spans="7:10" x14ac:dyDescent="0.2">
      <c r="G481" s="6"/>
      <c r="H481" s="6"/>
      <c r="I481" s="6"/>
      <c r="J481" s="6"/>
    </row>
    <row r="482" spans="7:10" x14ac:dyDescent="0.2">
      <c r="G482" s="6"/>
      <c r="H482" s="6"/>
      <c r="I482" s="6"/>
      <c r="J482" s="6"/>
    </row>
    <row r="483" spans="7:10" x14ac:dyDescent="0.2">
      <c r="G483" s="6"/>
      <c r="H483" s="6"/>
      <c r="I483" s="6"/>
      <c r="J483" s="6"/>
    </row>
    <row r="484" spans="7:10" x14ac:dyDescent="0.2">
      <c r="G484" s="6"/>
      <c r="H484" s="6"/>
      <c r="I484" s="6"/>
      <c r="J484" s="6"/>
    </row>
    <row r="485" spans="7:10" x14ac:dyDescent="0.2">
      <c r="G485" s="6"/>
      <c r="H485" s="6"/>
      <c r="I485" s="6"/>
      <c r="J485" s="6"/>
    </row>
    <row r="486" spans="7:10" x14ac:dyDescent="0.2">
      <c r="G486" s="6"/>
      <c r="H486" s="6"/>
      <c r="I486" s="6"/>
      <c r="J486" s="6"/>
    </row>
  </sheetData>
  <sheetProtection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B18298"/>
  <sheetViews>
    <sheetView zoomScale="112" zoomScaleNormal="112" workbookViewId="0">
      <selection activeCell="B1" sqref="B1:B18298"/>
    </sheetView>
  </sheetViews>
  <sheetFormatPr baseColWidth="10" defaultColWidth="9.140625" defaultRowHeight="15" x14ac:dyDescent="0.25"/>
  <cols>
    <col min="1" max="1" width="10.7109375" style="43" customWidth="1"/>
    <col min="2" max="2" width="71.85546875" style="44" customWidth="1"/>
  </cols>
  <sheetData>
    <row r="1" spans="1:2" x14ac:dyDescent="0.25">
      <c r="A1" s="56">
        <v>10101501</v>
      </c>
      <c r="B1" s="57" t="s">
        <v>13526</v>
      </c>
    </row>
    <row r="2" spans="1:2" x14ac:dyDescent="0.25">
      <c r="A2" s="56">
        <v>10101502</v>
      </c>
      <c r="B2" s="57" t="s">
        <v>15642</v>
      </c>
    </row>
    <row r="3" spans="1:2" x14ac:dyDescent="0.25">
      <c r="A3" s="56">
        <v>10101504</v>
      </c>
      <c r="B3" s="57" t="s">
        <v>6213</v>
      </c>
    </row>
    <row r="4" spans="1:2" x14ac:dyDescent="0.25">
      <c r="A4" s="56">
        <v>10101505</v>
      </c>
      <c r="B4" s="57" t="s">
        <v>6082</v>
      </c>
    </row>
    <row r="5" spans="1:2" x14ac:dyDescent="0.25">
      <c r="A5" s="56">
        <v>10101506</v>
      </c>
      <c r="B5" s="57" t="s">
        <v>12252</v>
      </c>
    </row>
    <row r="6" spans="1:2" x14ac:dyDescent="0.25">
      <c r="A6" s="56">
        <v>10101507</v>
      </c>
      <c r="B6" s="57" t="s">
        <v>10585</v>
      </c>
    </row>
    <row r="7" spans="1:2" x14ac:dyDescent="0.25">
      <c r="A7" s="56">
        <v>10101508</v>
      </c>
      <c r="B7" s="57" t="s">
        <v>3874</v>
      </c>
    </row>
    <row r="8" spans="1:2" x14ac:dyDescent="0.25">
      <c r="A8" s="56">
        <v>10101509</v>
      </c>
      <c r="B8" s="57" t="s">
        <v>8393</v>
      </c>
    </row>
    <row r="9" spans="1:2" x14ac:dyDescent="0.25">
      <c r="A9" s="56">
        <v>10101510</v>
      </c>
      <c r="B9" s="57" t="s">
        <v>3911</v>
      </c>
    </row>
    <row r="10" spans="1:2" x14ac:dyDescent="0.25">
      <c r="A10" s="56">
        <v>10101511</v>
      </c>
      <c r="B10" s="57" t="s">
        <v>957</v>
      </c>
    </row>
    <row r="11" spans="1:2" x14ac:dyDescent="0.25">
      <c r="A11" s="56">
        <v>10101512</v>
      </c>
      <c r="B11" s="57" t="s">
        <v>9956</v>
      </c>
    </row>
    <row r="12" spans="1:2" x14ac:dyDescent="0.25">
      <c r="A12" s="56">
        <v>10101513</v>
      </c>
      <c r="B12" s="57" t="s">
        <v>5967</v>
      </c>
    </row>
    <row r="13" spans="1:2" x14ac:dyDescent="0.25">
      <c r="A13" s="56">
        <v>10101514</v>
      </c>
      <c r="B13" s="57" t="s">
        <v>15763</v>
      </c>
    </row>
    <row r="14" spans="1:2" x14ac:dyDescent="0.25">
      <c r="A14" s="56">
        <v>10101515</v>
      </c>
      <c r="B14" s="57" t="s">
        <v>5985</v>
      </c>
    </row>
    <row r="15" spans="1:2" x14ac:dyDescent="0.25">
      <c r="A15" s="56">
        <v>10101516</v>
      </c>
      <c r="B15" s="57" t="s">
        <v>6566</v>
      </c>
    </row>
    <row r="16" spans="1:2" x14ac:dyDescent="0.25">
      <c r="A16" s="56">
        <v>10101517</v>
      </c>
      <c r="B16" s="57" t="s">
        <v>13659</v>
      </c>
    </row>
    <row r="17" spans="1:2" x14ac:dyDescent="0.25">
      <c r="A17" s="56">
        <v>10101601</v>
      </c>
      <c r="B17" s="57" t="s">
        <v>5545</v>
      </c>
    </row>
    <row r="18" spans="1:2" x14ac:dyDescent="0.25">
      <c r="A18" s="56">
        <v>10101602</v>
      </c>
      <c r="B18" s="57" t="s">
        <v>8486</v>
      </c>
    </row>
    <row r="19" spans="1:2" x14ac:dyDescent="0.25">
      <c r="A19" s="56">
        <v>10101603</v>
      </c>
      <c r="B19" s="57" t="s">
        <v>12682</v>
      </c>
    </row>
    <row r="20" spans="1:2" x14ac:dyDescent="0.25">
      <c r="A20" s="56">
        <v>10101604</v>
      </c>
      <c r="B20" s="57" t="s">
        <v>9167</v>
      </c>
    </row>
    <row r="21" spans="1:2" x14ac:dyDescent="0.25">
      <c r="A21" s="56">
        <v>10101605</v>
      </c>
      <c r="B21" s="57" t="s">
        <v>5906</v>
      </c>
    </row>
    <row r="22" spans="1:2" x14ac:dyDescent="0.25">
      <c r="A22" s="56">
        <v>10101701</v>
      </c>
      <c r="B22" s="57" t="s">
        <v>964</v>
      </c>
    </row>
    <row r="23" spans="1:2" x14ac:dyDescent="0.25">
      <c r="A23" s="56">
        <v>10101702</v>
      </c>
      <c r="B23" s="57" t="s">
        <v>6478</v>
      </c>
    </row>
    <row r="24" spans="1:2" x14ac:dyDescent="0.25">
      <c r="A24" s="56">
        <v>10101703</v>
      </c>
      <c r="B24" s="57" t="s">
        <v>4305</v>
      </c>
    </row>
    <row r="25" spans="1:2" x14ac:dyDescent="0.25">
      <c r="A25" s="56">
        <v>10101704</v>
      </c>
      <c r="B25" s="57" t="s">
        <v>1929</v>
      </c>
    </row>
    <row r="26" spans="1:2" x14ac:dyDescent="0.25">
      <c r="A26" s="56">
        <v>10101705</v>
      </c>
      <c r="B26" s="57" t="s">
        <v>4027</v>
      </c>
    </row>
    <row r="27" spans="1:2" x14ac:dyDescent="0.25">
      <c r="A27" s="56">
        <v>10101801</v>
      </c>
      <c r="B27" s="57" t="s">
        <v>15715</v>
      </c>
    </row>
    <row r="28" spans="1:2" x14ac:dyDescent="0.25">
      <c r="A28" s="56">
        <v>10101802</v>
      </c>
      <c r="B28" s="57" t="s">
        <v>14218</v>
      </c>
    </row>
    <row r="29" spans="1:2" x14ac:dyDescent="0.25">
      <c r="A29" s="56">
        <v>10101803</v>
      </c>
      <c r="B29" s="57" t="s">
        <v>14682</v>
      </c>
    </row>
    <row r="30" spans="1:2" x14ac:dyDescent="0.25">
      <c r="A30" s="56">
        <v>10101804</v>
      </c>
      <c r="B30" s="57" t="s">
        <v>16487</v>
      </c>
    </row>
    <row r="31" spans="1:2" x14ac:dyDescent="0.25">
      <c r="A31" s="56">
        <v>10101805</v>
      </c>
      <c r="B31" s="57" t="s">
        <v>7781</v>
      </c>
    </row>
    <row r="32" spans="1:2" x14ac:dyDescent="0.25">
      <c r="A32" s="56">
        <v>10101806</v>
      </c>
      <c r="B32" s="57" t="s">
        <v>15537</v>
      </c>
    </row>
    <row r="33" spans="1:2" x14ac:dyDescent="0.25">
      <c r="A33" s="56">
        <v>10101807</v>
      </c>
      <c r="B33" s="57" t="s">
        <v>10739</v>
      </c>
    </row>
    <row r="34" spans="1:2" x14ac:dyDescent="0.25">
      <c r="A34" s="56">
        <v>10101808</v>
      </c>
      <c r="B34" s="57" t="s">
        <v>7435</v>
      </c>
    </row>
    <row r="35" spans="1:2" x14ac:dyDescent="0.25">
      <c r="A35" s="56">
        <v>10101901</v>
      </c>
      <c r="B35" s="57" t="s">
        <v>10156</v>
      </c>
    </row>
    <row r="36" spans="1:2" x14ac:dyDescent="0.25">
      <c r="A36" s="56">
        <v>10101902</v>
      </c>
      <c r="B36" s="57" t="s">
        <v>14168</v>
      </c>
    </row>
    <row r="37" spans="1:2" x14ac:dyDescent="0.25">
      <c r="A37" s="56">
        <v>10101903</v>
      </c>
      <c r="B37" s="57" t="s">
        <v>8347</v>
      </c>
    </row>
    <row r="38" spans="1:2" x14ac:dyDescent="0.25">
      <c r="A38" s="56">
        <v>10101904</v>
      </c>
      <c r="B38" s="57" t="s">
        <v>16403</v>
      </c>
    </row>
    <row r="39" spans="1:2" x14ac:dyDescent="0.25">
      <c r="A39" s="56">
        <v>10102001</v>
      </c>
      <c r="B39" s="57" t="s">
        <v>9777</v>
      </c>
    </row>
    <row r="40" spans="1:2" x14ac:dyDescent="0.25">
      <c r="A40" s="56">
        <v>10102002</v>
      </c>
      <c r="B40" s="57" t="s">
        <v>4571</v>
      </c>
    </row>
    <row r="41" spans="1:2" x14ac:dyDescent="0.25">
      <c r="A41" s="56">
        <v>10111301</v>
      </c>
      <c r="B41" s="57" t="s">
        <v>17398</v>
      </c>
    </row>
    <row r="42" spans="1:2" x14ac:dyDescent="0.25">
      <c r="A42" s="56">
        <v>10111302</v>
      </c>
      <c r="B42" s="57" t="s">
        <v>17109</v>
      </c>
    </row>
    <row r="43" spans="1:2" x14ac:dyDescent="0.25">
      <c r="A43" s="56">
        <v>10111303</v>
      </c>
      <c r="B43" s="57" t="s">
        <v>12216</v>
      </c>
    </row>
    <row r="44" spans="1:2" x14ac:dyDescent="0.25">
      <c r="A44" s="56">
        <v>10111304</v>
      </c>
      <c r="B44" s="57" t="s">
        <v>7705</v>
      </c>
    </row>
    <row r="45" spans="1:2" x14ac:dyDescent="0.25">
      <c r="A45" s="56">
        <v>10111305</v>
      </c>
      <c r="B45" s="57" t="s">
        <v>16780</v>
      </c>
    </row>
    <row r="46" spans="1:2" x14ac:dyDescent="0.25">
      <c r="A46" s="56">
        <v>10111306</v>
      </c>
      <c r="B46" s="57" t="s">
        <v>18288</v>
      </c>
    </row>
    <row r="47" spans="1:2" x14ac:dyDescent="0.25">
      <c r="A47" s="56">
        <v>10111307</v>
      </c>
      <c r="B47" s="57" t="s">
        <v>11507</v>
      </c>
    </row>
    <row r="48" spans="1:2" x14ac:dyDescent="0.25">
      <c r="A48" s="56">
        <v>10121501</v>
      </c>
      <c r="B48" s="57" t="s">
        <v>6277</v>
      </c>
    </row>
    <row r="49" spans="1:2" x14ac:dyDescent="0.25">
      <c r="A49" s="56">
        <v>10121502</v>
      </c>
      <c r="B49" s="57" t="s">
        <v>16356</v>
      </c>
    </row>
    <row r="50" spans="1:2" x14ac:dyDescent="0.25">
      <c r="A50" s="56">
        <v>10121503</v>
      </c>
      <c r="B50" s="57" t="s">
        <v>816</v>
      </c>
    </row>
    <row r="51" spans="1:2" x14ac:dyDescent="0.25">
      <c r="A51" s="56">
        <v>10121504</v>
      </c>
      <c r="B51" s="57" t="s">
        <v>18560</v>
      </c>
    </row>
    <row r="52" spans="1:2" x14ac:dyDescent="0.25">
      <c r="A52" s="56">
        <v>10121505</v>
      </c>
      <c r="B52" s="57" t="s">
        <v>5605</v>
      </c>
    </row>
    <row r="53" spans="1:2" x14ac:dyDescent="0.25">
      <c r="A53" s="56">
        <v>10121506</v>
      </c>
      <c r="B53" s="57" t="s">
        <v>10763</v>
      </c>
    </row>
    <row r="54" spans="1:2" x14ac:dyDescent="0.25">
      <c r="A54" s="56">
        <v>10121601</v>
      </c>
      <c r="B54" s="57" t="s">
        <v>11260</v>
      </c>
    </row>
    <row r="55" spans="1:2" x14ac:dyDescent="0.25">
      <c r="A55" s="56">
        <v>10121602</v>
      </c>
      <c r="B55" s="57" t="s">
        <v>10828</v>
      </c>
    </row>
    <row r="56" spans="1:2" x14ac:dyDescent="0.25">
      <c r="A56" s="56">
        <v>10121603</v>
      </c>
      <c r="B56" s="57" t="s">
        <v>15843</v>
      </c>
    </row>
    <row r="57" spans="1:2" x14ac:dyDescent="0.25">
      <c r="A57" s="56">
        <v>10121604</v>
      </c>
      <c r="B57" s="57" t="s">
        <v>14703</v>
      </c>
    </row>
    <row r="58" spans="1:2" x14ac:dyDescent="0.25">
      <c r="A58" s="56">
        <v>10121701</v>
      </c>
      <c r="B58" s="57" t="s">
        <v>13992</v>
      </c>
    </row>
    <row r="59" spans="1:2" x14ac:dyDescent="0.25">
      <c r="A59" s="56">
        <v>10121702</v>
      </c>
      <c r="B59" s="57" t="s">
        <v>18065</v>
      </c>
    </row>
    <row r="60" spans="1:2" x14ac:dyDescent="0.25">
      <c r="A60" s="56">
        <v>10121703</v>
      </c>
      <c r="B60" s="57" t="s">
        <v>4132</v>
      </c>
    </row>
    <row r="61" spans="1:2" x14ac:dyDescent="0.25">
      <c r="A61" s="56">
        <v>10121801</v>
      </c>
      <c r="B61" s="57" t="s">
        <v>1135</v>
      </c>
    </row>
    <row r="62" spans="1:2" x14ac:dyDescent="0.25">
      <c r="A62" s="56">
        <v>10121802</v>
      </c>
      <c r="B62" s="57" t="s">
        <v>1989</v>
      </c>
    </row>
    <row r="63" spans="1:2" x14ac:dyDescent="0.25">
      <c r="A63" s="56">
        <v>10121803</v>
      </c>
      <c r="B63" s="57" t="s">
        <v>11434</v>
      </c>
    </row>
    <row r="64" spans="1:2" x14ac:dyDescent="0.25">
      <c r="A64" s="56">
        <v>10121804</v>
      </c>
      <c r="B64" s="57" t="s">
        <v>3464</v>
      </c>
    </row>
    <row r="65" spans="1:2" x14ac:dyDescent="0.25">
      <c r="A65" s="56">
        <v>10121805</v>
      </c>
      <c r="B65" s="57" t="s">
        <v>12714</v>
      </c>
    </row>
    <row r="66" spans="1:2" x14ac:dyDescent="0.25">
      <c r="A66" s="56">
        <v>10121806</v>
      </c>
      <c r="B66" s="57" t="s">
        <v>3232</v>
      </c>
    </row>
    <row r="67" spans="1:2" x14ac:dyDescent="0.25">
      <c r="A67" s="56">
        <v>10121901</v>
      </c>
      <c r="B67" s="57" t="s">
        <v>7684</v>
      </c>
    </row>
    <row r="68" spans="1:2" x14ac:dyDescent="0.25">
      <c r="A68" s="56">
        <v>10122001</v>
      </c>
      <c r="B68" s="57" t="s">
        <v>4467</v>
      </c>
    </row>
    <row r="69" spans="1:2" x14ac:dyDescent="0.25">
      <c r="A69" s="56">
        <v>10122002</v>
      </c>
      <c r="B69" s="57" t="s">
        <v>6421</v>
      </c>
    </row>
    <row r="70" spans="1:2" x14ac:dyDescent="0.25">
      <c r="A70" s="56">
        <v>10122003</v>
      </c>
      <c r="B70" s="57" t="s">
        <v>961</v>
      </c>
    </row>
    <row r="71" spans="1:2" x14ac:dyDescent="0.25">
      <c r="A71" s="56">
        <v>10122101</v>
      </c>
      <c r="B71" s="57" t="s">
        <v>108</v>
      </c>
    </row>
    <row r="72" spans="1:2" x14ac:dyDescent="0.25">
      <c r="A72" s="56">
        <v>10122102</v>
      </c>
      <c r="B72" s="57" t="s">
        <v>10509</v>
      </c>
    </row>
    <row r="73" spans="1:2" x14ac:dyDescent="0.25">
      <c r="A73" s="56">
        <v>10122103</v>
      </c>
      <c r="B73" s="57" t="s">
        <v>1073</v>
      </c>
    </row>
    <row r="74" spans="1:2" x14ac:dyDescent="0.25">
      <c r="A74" s="56">
        <v>10131506</v>
      </c>
      <c r="B74" s="57" t="s">
        <v>11511</v>
      </c>
    </row>
    <row r="75" spans="1:2" x14ac:dyDescent="0.25">
      <c r="A75" s="56">
        <v>10131507</v>
      </c>
      <c r="B75" s="57" t="s">
        <v>5746</v>
      </c>
    </row>
    <row r="76" spans="1:2" x14ac:dyDescent="0.25">
      <c r="A76" s="56">
        <v>10131508</v>
      </c>
      <c r="B76" s="57" t="s">
        <v>2070</v>
      </c>
    </row>
    <row r="77" spans="1:2" x14ac:dyDescent="0.25">
      <c r="A77" s="56">
        <v>10131601</v>
      </c>
      <c r="B77" s="57" t="s">
        <v>5439</v>
      </c>
    </row>
    <row r="78" spans="1:2" x14ac:dyDescent="0.25">
      <c r="A78" s="56">
        <v>10131602</v>
      </c>
      <c r="B78" s="57" t="s">
        <v>5660</v>
      </c>
    </row>
    <row r="79" spans="1:2" x14ac:dyDescent="0.25">
      <c r="A79" s="56">
        <v>10131603</v>
      </c>
      <c r="B79" s="57" t="s">
        <v>4540</v>
      </c>
    </row>
    <row r="80" spans="1:2" x14ac:dyDescent="0.25">
      <c r="A80" s="56">
        <v>10131604</v>
      </c>
      <c r="B80" s="57" t="s">
        <v>16577</v>
      </c>
    </row>
    <row r="81" spans="1:2" x14ac:dyDescent="0.25">
      <c r="A81" s="56">
        <v>10131701</v>
      </c>
      <c r="B81" s="57" t="s">
        <v>7141</v>
      </c>
    </row>
    <row r="82" spans="1:2" x14ac:dyDescent="0.25">
      <c r="A82" s="56">
        <v>10131702</v>
      </c>
      <c r="B82" s="57" t="s">
        <v>6701</v>
      </c>
    </row>
    <row r="83" spans="1:2" x14ac:dyDescent="0.25">
      <c r="A83" s="56">
        <v>10141501</v>
      </c>
      <c r="B83" s="57" t="s">
        <v>14954</v>
      </c>
    </row>
    <row r="84" spans="1:2" x14ac:dyDescent="0.25">
      <c r="A84" s="56">
        <v>10141502</v>
      </c>
      <c r="B84" s="57" t="s">
        <v>1078</v>
      </c>
    </row>
    <row r="85" spans="1:2" x14ac:dyDescent="0.25">
      <c r="A85" s="56">
        <v>10141503</v>
      </c>
      <c r="B85" s="57" t="s">
        <v>3240</v>
      </c>
    </row>
    <row r="86" spans="1:2" x14ac:dyDescent="0.25">
      <c r="A86" s="56">
        <v>10141504</v>
      </c>
      <c r="B86" s="57" t="s">
        <v>13798</v>
      </c>
    </row>
    <row r="87" spans="1:2" x14ac:dyDescent="0.25">
      <c r="A87" s="56">
        <v>10141601</v>
      </c>
      <c r="B87" s="57" t="s">
        <v>8710</v>
      </c>
    </row>
    <row r="88" spans="1:2" x14ac:dyDescent="0.25">
      <c r="A88" s="56">
        <v>10141602</v>
      </c>
      <c r="B88" s="57" t="s">
        <v>2010</v>
      </c>
    </row>
    <row r="89" spans="1:2" x14ac:dyDescent="0.25">
      <c r="A89" s="56">
        <v>10141603</v>
      </c>
      <c r="B89" s="57" t="s">
        <v>7234</v>
      </c>
    </row>
    <row r="90" spans="1:2" x14ac:dyDescent="0.25">
      <c r="A90" s="56">
        <v>10141604</v>
      </c>
      <c r="B90" s="57" t="s">
        <v>4684</v>
      </c>
    </row>
    <row r="91" spans="1:2" x14ac:dyDescent="0.25">
      <c r="A91" s="56">
        <v>10141605</v>
      </c>
      <c r="B91" s="57" t="s">
        <v>7041</v>
      </c>
    </row>
    <row r="92" spans="1:2" x14ac:dyDescent="0.25">
      <c r="A92" s="56">
        <v>10141606</v>
      </c>
      <c r="B92" s="57" t="s">
        <v>11378</v>
      </c>
    </row>
    <row r="93" spans="1:2" x14ac:dyDescent="0.25">
      <c r="A93" s="56">
        <v>10141607</v>
      </c>
      <c r="B93" s="57" t="s">
        <v>4280</v>
      </c>
    </row>
    <row r="94" spans="1:2" x14ac:dyDescent="0.25">
      <c r="A94" s="56">
        <v>10141608</v>
      </c>
      <c r="B94" s="57" t="s">
        <v>6188</v>
      </c>
    </row>
    <row r="95" spans="1:2" x14ac:dyDescent="0.25">
      <c r="A95" s="56">
        <v>10141609</v>
      </c>
      <c r="B95" s="57" t="s">
        <v>7451</v>
      </c>
    </row>
    <row r="96" spans="1:2" x14ac:dyDescent="0.25">
      <c r="A96" s="56">
        <v>10141610</v>
      </c>
      <c r="B96" s="57" t="s">
        <v>14401</v>
      </c>
    </row>
    <row r="97" spans="1:2" x14ac:dyDescent="0.25">
      <c r="A97" s="56">
        <v>10141611</v>
      </c>
      <c r="B97" s="57" t="s">
        <v>11663</v>
      </c>
    </row>
    <row r="98" spans="1:2" x14ac:dyDescent="0.25">
      <c r="A98" s="56">
        <v>10151501</v>
      </c>
      <c r="B98" s="57" t="s">
        <v>1468</v>
      </c>
    </row>
    <row r="99" spans="1:2" x14ac:dyDescent="0.25">
      <c r="A99" s="56">
        <v>10151502</v>
      </c>
      <c r="B99" s="57" t="s">
        <v>18812</v>
      </c>
    </row>
    <row r="100" spans="1:2" x14ac:dyDescent="0.25">
      <c r="A100" s="56">
        <v>10151503</v>
      </c>
      <c r="B100" s="57" t="s">
        <v>5031</v>
      </c>
    </row>
    <row r="101" spans="1:2" x14ac:dyDescent="0.25">
      <c r="A101" s="56">
        <v>10151504</v>
      </c>
      <c r="B101" s="57" t="s">
        <v>14685</v>
      </c>
    </row>
    <row r="102" spans="1:2" x14ac:dyDescent="0.25">
      <c r="A102" s="56">
        <v>10151505</v>
      </c>
      <c r="B102" s="57" t="s">
        <v>4732</v>
      </c>
    </row>
    <row r="103" spans="1:2" x14ac:dyDescent="0.25">
      <c r="A103" s="56">
        <v>10151506</v>
      </c>
      <c r="B103" s="57" t="s">
        <v>16714</v>
      </c>
    </row>
    <row r="104" spans="1:2" x14ac:dyDescent="0.25">
      <c r="A104" s="56">
        <v>10151507</v>
      </c>
      <c r="B104" s="57" t="s">
        <v>4006</v>
      </c>
    </row>
    <row r="105" spans="1:2" x14ac:dyDescent="0.25">
      <c r="A105" s="56">
        <v>10151508</v>
      </c>
      <c r="B105" s="57" t="s">
        <v>16535</v>
      </c>
    </row>
    <row r="106" spans="1:2" x14ac:dyDescent="0.25">
      <c r="A106" s="56">
        <v>10151509</v>
      </c>
      <c r="B106" s="57" t="s">
        <v>7537</v>
      </c>
    </row>
    <row r="107" spans="1:2" x14ac:dyDescent="0.25">
      <c r="A107" s="56">
        <v>10151510</v>
      </c>
      <c r="B107" s="57" t="s">
        <v>10358</v>
      </c>
    </row>
    <row r="108" spans="1:2" x14ac:dyDescent="0.25">
      <c r="A108" s="56">
        <v>10151511</v>
      </c>
      <c r="B108" s="57" t="s">
        <v>322</v>
      </c>
    </row>
    <row r="109" spans="1:2" x14ac:dyDescent="0.25">
      <c r="A109" s="56">
        <v>10151512</v>
      </c>
      <c r="B109" s="57" t="s">
        <v>10389</v>
      </c>
    </row>
    <row r="110" spans="1:2" x14ac:dyDescent="0.25">
      <c r="A110" s="56">
        <v>10151513</v>
      </c>
      <c r="B110" s="57" t="s">
        <v>11086</v>
      </c>
    </row>
    <row r="111" spans="1:2" x14ac:dyDescent="0.25">
      <c r="A111" s="56">
        <v>10151514</v>
      </c>
      <c r="B111" s="57" t="s">
        <v>2488</v>
      </c>
    </row>
    <row r="112" spans="1:2" x14ac:dyDescent="0.25">
      <c r="A112" s="56">
        <v>10151515</v>
      </c>
      <c r="B112" s="57" t="s">
        <v>2286</v>
      </c>
    </row>
    <row r="113" spans="1:2" x14ac:dyDescent="0.25">
      <c r="A113" s="56">
        <v>10151516</v>
      </c>
      <c r="B113" s="57" t="s">
        <v>2427</v>
      </c>
    </row>
    <row r="114" spans="1:2" x14ac:dyDescent="0.25">
      <c r="A114" s="56">
        <v>10151517</v>
      </c>
      <c r="B114" s="57" t="s">
        <v>207</v>
      </c>
    </row>
    <row r="115" spans="1:2" x14ac:dyDescent="0.25">
      <c r="A115" s="56">
        <v>10151518</v>
      </c>
      <c r="B115" s="57" t="s">
        <v>9595</v>
      </c>
    </row>
    <row r="116" spans="1:2" x14ac:dyDescent="0.25">
      <c r="A116" s="56">
        <v>10151519</v>
      </c>
      <c r="B116" s="57" t="s">
        <v>8187</v>
      </c>
    </row>
    <row r="117" spans="1:2" x14ac:dyDescent="0.25">
      <c r="A117" s="56">
        <v>10151520</v>
      </c>
      <c r="B117" s="57" t="s">
        <v>1696</v>
      </c>
    </row>
    <row r="118" spans="1:2" x14ac:dyDescent="0.25">
      <c r="A118" s="56">
        <v>10151521</v>
      </c>
      <c r="B118" s="57" t="s">
        <v>15848</v>
      </c>
    </row>
    <row r="119" spans="1:2" x14ac:dyDescent="0.25">
      <c r="A119" s="56">
        <v>10151522</v>
      </c>
      <c r="B119" s="57" t="s">
        <v>10481</v>
      </c>
    </row>
    <row r="120" spans="1:2" x14ac:dyDescent="0.25">
      <c r="A120" s="56">
        <v>10151523</v>
      </c>
      <c r="B120" s="57" t="s">
        <v>3146</v>
      </c>
    </row>
    <row r="121" spans="1:2" x14ac:dyDescent="0.25">
      <c r="A121" s="56">
        <v>10151524</v>
      </c>
      <c r="B121" s="57" t="s">
        <v>11219</v>
      </c>
    </row>
    <row r="122" spans="1:2" x14ac:dyDescent="0.25">
      <c r="A122" s="56">
        <v>10151525</v>
      </c>
      <c r="B122" s="57" t="s">
        <v>9747</v>
      </c>
    </row>
    <row r="123" spans="1:2" x14ac:dyDescent="0.25">
      <c r="A123" s="56">
        <v>10151526</v>
      </c>
      <c r="B123" s="57" t="s">
        <v>637</v>
      </c>
    </row>
    <row r="124" spans="1:2" x14ac:dyDescent="0.25">
      <c r="A124" s="56">
        <v>10151527</v>
      </c>
      <c r="B124" s="57" t="s">
        <v>7444</v>
      </c>
    </row>
    <row r="125" spans="1:2" x14ac:dyDescent="0.25">
      <c r="A125" s="56">
        <v>10151528</v>
      </c>
      <c r="B125" s="57" t="s">
        <v>2116</v>
      </c>
    </row>
    <row r="126" spans="1:2" x14ac:dyDescent="0.25">
      <c r="A126" s="56">
        <v>10151529</v>
      </c>
      <c r="B126" s="57" t="s">
        <v>13162</v>
      </c>
    </row>
    <row r="127" spans="1:2" x14ac:dyDescent="0.25">
      <c r="A127" s="56">
        <v>10151530</v>
      </c>
      <c r="B127" s="57" t="s">
        <v>2966</v>
      </c>
    </row>
    <row r="128" spans="1:2" x14ac:dyDescent="0.25">
      <c r="A128" s="56">
        <v>10151531</v>
      </c>
      <c r="B128" s="57" t="s">
        <v>13543</v>
      </c>
    </row>
    <row r="129" spans="1:2" x14ac:dyDescent="0.25">
      <c r="A129" s="56">
        <v>10151532</v>
      </c>
      <c r="B129" s="57" t="s">
        <v>10704</v>
      </c>
    </row>
    <row r="130" spans="1:2" x14ac:dyDescent="0.25">
      <c r="A130" s="56">
        <v>10151533</v>
      </c>
      <c r="B130" s="57" t="s">
        <v>15006</v>
      </c>
    </row>
    <row r="131" spans="1:2" x14ac:dyDescent="0.25">
      <c r="A131" s="56">
        <v>10151534</v>
      </c>
      <c r="B131" s="57" t="s">
        <v>1431</v>
      </c>
    </row>
    <row r="132" spans="1:2" x14ac:dyDescent="0.25">
      <c r="A132" s="56">
        <v>10151535</v>
      </c>
      <c r="B132" s="57" t="s">
        <v>1357</v>
      </c>
    </row>
    <row r="133" spans="1:2" x14ac:dyDescent="0.25">
      <c r="A133" s="56">
        <v>10151601</v>
      </c>
      <c r="B133" s="57" t="s">
        <v>79</v>
      </c>
    </row>
    <row r="134" spans="1:2" x14ac:dyDescent="0.25">
      <c r="A134" s="56">
        <v>10151602</v>
      </c>
      <c r="B134" s="57" t="s">
        <v>9436</v>
      </c>
    </row>
    <row r="135" spans="1:2" x14ac:dyDescent="0.25">
      <c r="A135" s="56">
        <v>10151603</v>
      </c>
      <c r="B135" s="57" t="s">
        <v>3851</v>
      </c>
    </row>
    <row r="136" spans="1:2" x14ac:dyDescent="0.25">
      <c r="A136" s="56">
        <v>10151604</v>
      </c>
      <c r="B136" s="57" t="s">
        <v>15805</v>
      </c>
    </row>
    <row r="137" spans="1:2" x14ac:dyDescent="0.25">
      <c r="A137" s="56">
        <v>10151605</v>
      </c>
      <c r="B137" s="57" t="s">
        <v>12433</v>
      </c>
    </row>
    <row r="138" spans="1:2" x14ac:dyDescent="0.25">
      <c r="A138" s="56">
        <v>10151606</v>
      </c>
      <c r="B138" s="57" t="s">
        <v>1671</v>
      </c>
    </row>
    <row r="139" spans="1:2" x14ac:dyDescent="0.25">
      <c r="A139" s="56">
        <v>10151607</v>
      </c>
      <c r="B139" s="57" t="s">
        <v>4414</v>
      </c>
    </row>
    <row r="140" spans="1:2" x14ac:dyDescent="0.25">
      <c r="A140" s="56">
        <v>10151608</v>
      </c>
      <c r="B140" s="57" t="s">
        <v>16346</v>
      </c>
    </row>
    <row r="141" spans="1:2" x14ac:dyDescent="0.25">
      <c r="A141" s="56">
        <v>10151609</v>
      </c>
      <c r="B141" s="57" t="s">
        <v>3117</v>
      </c>
    </row>
    <row r="142" spans="1:2" x14ac:dyDescent="0.25">
      <c r="A142" s="56">
        <v>10151610</v>
      </c>
      <c r="B142" s="57" t="s">
        <v>17971</v>
      </c>
    </row>
    <row r="143" spans="1:2" x14ac:dyDescent="0.25">
      <c r="A143" s="56">
        <v>10151611</v>
      </c>
      <c r="B143" s="57" t="s">
        <v>18278</v>
      </c>
    </row>
    <row r="144" spans="1:2" x14ac:dyDescent="0.25">
      <c r="A144" s="56">
        <v>10151701</v>
      </c>
      <c r="B144" s="57" t="s">
        <v>175</v>
      </c>
    </row>
    <row r="145" spans="1:2" x14ac:dyDescent="0.25">
      <c r="A145" s="56">
        <v>10151702</v>
      </c>
      <c r="B145" s="57" t="s">
        <v>3648</v>
      </c>
    </row>
    <row r="146" spans="1:2" x14ac:dyDescent="0.25">
      <c r="A146" s="56">
        <v>10151703</v>
      </c>
      <c r="B146" s="57" t="s">
        <v>14017</v>
      </c>
    </row>
    <row r="147" spans="1:2" x14ac:dyDescent="0.25">
      <c r="A147" s="56">
        <v>10151704</v>
      </c>
      <c r="B147" s="57" t="s">
        <v>8023</v>
      </c>
    </row>
    <row r="148" spans="1:2" x14ac:dyDescent="0.25">
      <c r="A148" s="56">
        <v>10151705</v>
      </c>
      <c r="B148" s="57" t="s">
        <v>17200</v>
      </c>
    </row>
    <row r="149" spans="1:2" x14ac:dyDescent="0.25">
      <c r="A149" s="56">
        <v>10151706</v>
      </c>
      <c r="B149" s="57" t="s">
        <v>7635</v>
      </c>
    </row>
    <row r="150" spans="1:2" x14ac:dyDescent="0.25">
      <c r="A150" s="56">
        <v>10151801</v>
      </c>
      <c r="B150" s="57" t="s">
        <v>11506</v>
      </c>
    </row>
    <row r="151" spans="1:2" x14ac:dyDescent="0.25">
      <c r="A151" s="56">
        <v>10151802</v>
      </c>
      <c r="B151" s="57" t="s">
        <v>16074</v>
      </c>
    </row>
    <row r="152" spans="1:2" x14ac:dyDescent="0.25">
      <c r="A152" s="56">
        <v>10151803</v>
      </c>
      <c r="B152" s="57" t="s">
        <v>9664</v>
      </c>
    </row>
    <row r="153" spans="1:2" x14ac:dyDescent="0.25">
      <c r="A153" s="56">
        <v>10151804</v>
      </c>
      <c r="B153" s="57" t="s">
        <v>16088</v>
      </c>
    </row>
    <row r="154" spans="1:2" x14ac:dyDescent="0.25">
      <c r="A154" s="56">
        <v>10151805</v>
      </c>
      <c r="B154" s="57" t="s">
        <v>965</v>
      </c>
    </row>
    <row r="155" spans="1:2" x14ac:dyDescent="0.25">
      <c r="A155" s="56">
        <v>10151806</v>
      </c>
      <c r="B155" s="57" t="s">
        <v>5051</v>
      </c>
    </row>
    <row r="156" spans="1:2" x14ac:dyDescent="0.25">
      <c r="A156" s="56">
        <v>10151807</v>
      </c>
      <c r="B156" s="57" t="s">
        <v>14371</v>
      </c>
    </row>
    <row r="157" spans="1:2" x14ac:dyDescent="0.25">
      <c r="A157" s="56">
        <v>10151808</v>
      </c>
      <c r="B157" s="57" t="s">
        <v>16792</v>
      </c>
    </row>
    <row r="158" spans="1:2" x14ac:dyDescent="0.25">
      <c r="A158" s="56">
        <v>10151809</v>
      </c>
      <c r="B158" s="57" t="s">
        <v>3606</v>
      </c>
    </row>
    <row r="159" spans="1:2" x14ac:dyDescent="0.25">
      <c r="A159" s="56">
        <v>10151810</v>
      </c>
      <c r="B159" s="57" t="s">
        <v>1794</v>
      </c>
    </row>
    <row r="160" spans="1:2" x14ac:dyDescent="0.25">
      <c r="A160" s="56">
        <v>10151811</v>
      </c>
      <c r="B160" s="57" t="s">
        <v>7064</v>
      </c>
    </row>
    <row r="161" spans="1:2" x14ac:dyDescent="0.25">
      <c r="A161" s="56">
        <v>10151901</v>
      </c>
      <c r="B161" s="57" t="s">
        <v>17178</v>
      </c>
    </row>
    <row r="162" spans="1:2" x14ac:dyDescent="0.25">
      <c r="A162" s="56">
        <v>10151902</v>
      </c>
      <c r="B162" s="57" t="s">
        <v>13226</v>
      </c>
    </row>
    <row r="163" spans="1:2" x14ac:dyDescent="0.25">
      <c r="A163" s="56">
        <v>10151903</v>
      </c>
      <c r="B163" s="57" t="s">
        <v>15968</v>
      </c>
    </row>
    <row r="164" spans="1:2" x14ac:dyDescent="0.25">
      <c r="A164" s="56">
        <v>10151904</v>
      </c>
      <c r="B164" s="57" t="s">
        <v>785</v>
      </c>
    </row>
    <row r="165" spans="1:2" x14ac:dyDescent="0.25">
      <c r="A165" s="56">
        <v>10151905</v>
      </c>
      <c r="B165" s="57" t="s">
        <v>15792</v>
      </c>
    </row>
    <row r="166" spans="1:2" x14ac:dyDescent="0.25">
      <c r="A166" s="56">
        <v>10151906</v>
      </c>
      <c r="B166" s="57" t="s">
        <v>13430</v>
      </c>
    </row>
    <row r="167" spans="1:2" x14ac:dyDescent="0.25">
      <c r="A167" s="56">
        <v>10151907</v>
      </c>
      <c r="B167" s="57" t="s">
        <v>15415</v>
      </c>
    </row>
    <row r="168" spans="1:2" x14ac:dyDescent="0.25">
      <c r="A168" s="56">
        <v>10152001</v>
      </c>
      <c r="B168" s="57" t="s">
        <v>719</v>
      </c>
    </row>
    <row r="169" spans="1:2" x14ac:dyDescent="0.25">
      <c r="A169" s="56">
        <v>10152002</v>
      </c>
      <c r="B169" s="57" t="s">
        <v>5523</v>
      </c>
    </row>
    <row r="170" spans="1:2" x14ac:dyDescent="0.25">
      <c r="A170" s="56">
        <v>10152003</v>
      </c>
      <c r="B170" s="57" t="s">
        <v>11193</v>
      </c>
    </row>
    <row r="171" spans="1:2" x14ac:dyDescent="0.25">
      <c r="A171" s="56">
        <v>10152101</v>
      </c>
      <c r="B171" s="57" t="s">
        <v>17375</v>
      </c>
    </row>
    <row r="172" spans="1:2" x14ac:dyDescent="0.25">
      <c r="A172" s="56">
        <v>10152102</v>
      </c>
      <c r="B172" s="57" t="s">
        <v>1107</v>
      </c>
    </row>
    <row r="173" spans="1:2" x14ac:dyDescent="0.25">
      <c r="A173" s="56">
        <v>10152103</v>
      </c>
      <c r="B173" s="57" t="s">
        <v>5492</v>
      </c>
    </row>
    <row r="174" spans="1:2" x14ac:dyDescent="0.25">
      <c r="A174" s="56">
        <v>10152104</v>
      </c>
      <c r="B174" s="57" t="s">
        <v>9827</v>
      </c>
    </row>
    <row r="175" spans="1:2" x14ac:dyDescent="0.25">
      <c r="A175" s="56">
        <v>10152201</v>
      </c>
      <c r="B175" s="57" t="s">
        <v>12823</v>
      </c>
    </row>
    <row r="176" spans="1:2" x14ac:dyDescent="0.25">
      <c r="A176" s="56">
        <v>10152202</v>
      </c>
      <c r="B176" s="57" t="s">
        <v>10031</v>
      </c>
    </row>
    <row r="177" spans="1:2" x14ac:dyDescent="0.25">
      <c r="A177" s="56">
        <v>10161501</v>
      </c>
      <c r="B177" s="57" t="s">
        <v>17510</v>
      </c>
    </row>
    <row r="178" spans="1:2" x14ac:dyDescent="0.25">
      <c r="A178" s="56">
        <v>10161502</v>
      </c>
      <c r="B178" s="57" t="s">
        <v>16480</v>
      </c>
    </row>
    <row r="179" spans="1:2" x14ac:dyDescent="0.25">
      <c r="A179" s="56">
        <v>10161503</v>
      </c>
      <c r="B179" s="57" t="s">
        <v>10734</v>
      </c>
    </row>
    <row r="180" spans="1:2" x14ac:dyDescent="0.25">
      <c r="A180" s="56">
        <v>10161504</v>
      </c>
      <c r="B180" s="57" t="s">
        <v>3794</v>
      </c>
    </row>
    <row r="181" spans="1:2" x14ac:dyDescent="0.25">
      <c r="A181" s="56">
        <v>10161505</v>
      </c>
      <c r="B181" s="57" t="s">
        <v>14007</v>
      </c>
    </row>
    <row r="182" spans="1:2" x14ac:dyDescent="0.25">
      <c r="A182" s="56">
        <v>10161506</v>
      </c>
      <c r="B182" s="57" t="s">
        <v>18471</v>
      </c>
    </row>
    <row r="183" spans="1:2" x14ac:dyDescent="0.25">
      <c r="A183" s="56">
        <v>10161507</v>
      </c>
      <c r="B183" s="57" t="s">
        <v>973</v>
      </c>
    </row>
    <row r="184" spans="1:2" x14ac:dyDescent="0.25">
      <c r="A184" s="56">
        <v>10161508</v>
      </c>
      <c r="B184" s="57" t="s">
        <v>16995</v>
      </c>
    </row>
    <row r="185" spans="1:2" x14ac:dyDescent="0.25">
      <c r="A185" s="56">
        <v>10161509</v>
      </c>
      <c r="B185" s="57" t="s">
        <v>10491</v>
      </c>
    </row>
    <row r="186" spans="1:2" x14ac:dyDescent="0.25">
      <c r="A186" s="56">
        <v>10161510</v>
      </c>
      <c r="B186" s="57" t="s">
        <v>11134</v>
      </c>
    </row>
    <row r="187" spans="1:2" x14ac:dyDescent="0.25">
      <c r="A187" s="56">
        <v>10161511</v>
      </c>
      <c r="B187" s="57" t="s">
        <v>7919</v>
      </c>
    </row>
    <row r="188" spans="1:2" x14ac:dyDescent="0.25">
      <c r="A188" s="56">
        <v>10161512</v>
      </c>
      <c r="B188" s="57" t="s">
        <v>8853</v>
      </c>
    </row>
    <row r="189" spans="1:2" x14ac:dyDescent="0.25">
      <c r="A189" s="56">
        <v>10161513</v>
      </c>
      <c r="B189" s="57" t="s">
        <v>14891</v>
      </c>
    </row>
    <row r="190" spans="1:2" x14ac:dyDescent="0.25">
      <c r="A190" s="56">
        <v>10161601</v>
      </c>
      <c r="B190" s="57" t="s">
        <v>1925</v>
      </c>
    </row>
    <row r="191" spans="1:2" x14ac:dyDescent="0.25">
      <c r="A191" s="56">
        <v>10161602</v>
      </c>
      <c r="B191" s="57" t="s">
        <v>4523</v>
      </c>
    </row>
    <row r="192" spans="1:2" x14ac:dyDescent="0.25">
      <c r="A192" s="56">
        <v>10161603</v>
      </c>
      <c r="B192" s="57" t="s">
        <v>4528</v>
      </c>
    </row>
    <row r="193" spans="1:2" x14ac:dyDescent="0.25">
      <c r="A193" s="56">
        <v>10161604</v>
      </c>
      <c r="B193" s="57" t="s">
        <v>16608</v>
      </c>
    </row>
    <row r="194" spans="1:2" x14ac:dyDescent="0.25">
      <c r="A194" s="56">
        <v>10161605</v>
      </c>
      <c r="B194" s="57" t="s">
        <v>13764</v>
      </c>
    </row>
    <row r="195" spans="1:2" x14ac:dyDescent="0.25">
      <c r="A195" s="56">
        <v>10161701</v>
      </c>
      <c r="B195" s="57" t="s">
        <v>3192</v>
      </c>
    </row>
    <row r="196" spans="1:2" x14ac:dyDescent="0.25">
      <c r="A196" s="56">
        <v>10161702</v>
      </c>
      <c r="B196" s="57" t="s">
        <v>13287</v>
      </c>
    </row>
    <row r="197" spans="1:2" x14ac:dyDescent="0.25">
      <c r="A197" s="56">
        <v>10161703</v>
      </c>
      <c r="B197" s="57" t="s">
        <v>12566</v>
      </c>
    </row>
    <row r="198" spans="1:2" x14ac:dyDescent="0.25">
      <c r="A198" s="56">
        <v>10161704</v>
      </c>
      <c r="B198" s="57" t="s">
        <v>11298</v>
      </c>
    </row>
    <row r="199" spans="1:2" x14ac:dyDescent="0.25">
      <c r="A199" s="56">
        <v>10161705</v>
      </c>
      <c r="B199" s="57" t="s">
        <v>3154</v>
      </c>
    </row>
    <row r="200" spans="1:2" x14ac:dyDescent="0.25">
      <c r="A200" s="56">
        <v>10161707</v>
      </c>
      <c r="B200" s="57" t="s">
        <v>9718</v>
      </c>
    </row>
    <row r="201" spans="1:2" x14ac:dyDescent="0.25">
      <c r="A201" s="56">
        <v>10161801</v>
      </c>
      <c r="B201" s="57" t="s">
        <v>7793</v>
      </c>
    </row>
    <row r="202" spans="1:2" x14ac:dyDescent="0.25">
      <c r="A202" s="56">
        <v>10161802</v>
      </c>
      <c r="B202" s="57" t="s">
        <v>13524</v>
      </c>
    </row>
    <row r="203" spans="1:2" x14ac:dyDescent="0.25">
      <c r="A203" s="56">
        <v>10161803</v>
      </c>
      <c r="B203" s="57" t="s">
        <v>3521</v>
      </c>
    </row>
    <row r="204" spans="1:2" x14ac:dyDescent="0.25">
      <c r="A204" s="56">
        <v>10161804</v>
      </c>
      <c r="B204" s="57" t="s">
        <v>6604</v>
      </c>
    </row>
    <row r="205" spans="1:2" x14ac:dyDescent="0.25">
      <c r="A205" s="56">
        <v>10161901</v>
      </c>
      <c r="B205" s="57" t="s">
        <v>14760</v>
      </c>
    </row>
    <row r="206" spans="1:2" x14ac:dyDescent="0.25">
      <c r="A206" s="56">
        <v>10161902</v>
      </c>
      <c r="B206" s="57" t="s">
        <v>16835</v>
      </c>
    </row>
    <row r="207" spans="1:2" x14ac:dyDescent="0.25">
      <c r="A207" s="56">
        <v>10161903</v>
      </c>
      <c r="B207" s="57" t="s">
        <v>18010</v>
      </c>
    </row>
    <row r="208" spans="1:2" x14ac:dyDescent="0.25">
      <c r="A208" s="56">
        <v>10161904</v>
      </c>
      <c r="B208" s="57" t="s">
        <v>9942</v>
      </c>
    </row>
    <row r="209" spans="1:2" x14ac:dyDescent="0.25">
      <c r="A209" s="56">
        <v>10161905</v>
      </c>
      <c r="B209" s="57" t="s">
        <v>861</v>
      </c>
    </row>
    <row r="210" spans="1:2" x14ac:dyDescent="0.25">
      <c r="A210" s="56">
        <v>10161906</v>
      </c>
      <c r="B210" s="57" t="s">
        <v>10588</v>
      </c>
    </row>
    <row r="211" spans="1:2" x14ac:dyDescent="0.25">
      <c r="A211" s="56">
        <v>10161907</v>
      </c>
      <c r="B211" s="57" t="s">
        <v>1351</v>
      </c>
    </row>
    <row r="212" spans="1:2" x14ac:dyDescent="0.25">
      <c r="A212" s="56">
        <v>10161908</v>
      </c>
      <c r="B212" s="57" t="s">
        <v>11954</v>
      </c>
    </row>
    <row r="213" spans="1:2" x14ac:dyDescent="0.25">
      <c r="A213" s="56">
        <v>10171501</v>
      </c>
      <c r="B213" s="57" t="s">
        <v>19</v>
      </c>
    </row>
    <row r="214" spans="1:2" x14ac:dyDescent="0.25">
      <c r="A214" s="56">
        <v>10171502</v>
      </c>
      <c r="B214" s="57" t="s">
        <v>17613</v>
      </c>
    </row>
    <row r="215" spans="1:2" x14ac:dyDescent="0.25">
      <c r="A215" s="56">
        <v>10171503</v>
      </c>
      <c r="B215" s="57" t="s">
        <v>6484</v>
      </c>
    </row>
    <row r="216" spans="1:2" x14ac:dyDescent="0.25">
      <c r="A216" s="56">
        <v>10171504</v>
      </c>
      <c r="B216" s="57" t="s">
        <v>4501</v>
      </c>
    </row>
    <row r="217" spans="1:2" x14ac:dyDescent="0.25">
      <c r="A217" s="56">
        <v>10171601</v>
      </c>
      <c r="B217" s="57" t="s">
        <v>17569</v>
      </c>
    </row>
    <row r="218" spans="1:2" x14ac:dyDescent="0.25">
      <c r="A218" s="56">
        <v>10171602</v>
      </c>
      <c r="B218" s="57" t="s">
        <v>2206</v>
      </c>
    </row>
    <row r="219" spans="1:2" x14ac:dyDescent="0.25">
      <c r="A219" s="56">
        <v>10171603</v>
      </c>
      <c r="B219" s="57" t="s">
        <v>5125</v>
      </c>
    </row>
    <row r="220" spans="1:2" x14ac:dyDescent="0.25">
      <c r="A220" s="56">
        <v>10171604</v>
      </c>
      <c r="B220" s="57" t="s">
        <v>5793</v>
      </c>
    </row>
    <row r="221" spans="1:2" x14ac:dyDescent="0.25">
      <c r="A221" s="56">
        <v>10171605</v>
      </c>
      <c r="B221" s="57" t="s">
        <v>4186</v>
      </c>
    </row>
    <row r="222" spans="1:2" x14ac:dyDescent="0.25">
      <c r="A222" s="56">
        <v>10171701</v>
      </c>
      <c r="B222" s="57" t="s">
        <v>7319</v>
      </c>
    </row>
    <row r="223" spans="1:2" x14ac:dyDescent="0.25">
      <c r="A223" s="56">
        <v>10171702</v>
      </c>
      <c r="B223" s="57" t="s">
        <v>5085</v>
      </c>
    </row>
    <row r="224" spans="1:2" x14ac:dyDescent="0.25">
      <c r="A224" s="56">
        <v>10191506</v>
      </c>
      <c r="B224" s="57" t="s">
        <v>16991</v>
      </c>
    </row>
    <row r="225" spans="1:2" x14ac:dyDescent="0.25">
      <c r="A225" s="56">
        <v>10191507</v>
      </c>
      <c r="B225" s="57" t="s">
        <v>7366</v>
      </c>
    </row>
    <row r="226" spans="1:2" x14ac:dyDescent="0.25">
      <c r="A226" s="56">
        <v>10191508</v>
      </c>
      <c r="B226" s="57" t="s">
        <v>8476</v>
      </c>
    </row>
    <row r="227" spans="1:2" x14ac:dyDescent="0.25">
      <c r="A227" s="56">
        <v>10191509</v>
      </c>
      <c r="B227" s="57" t="s">
        <v>6189</v>
      </c>
    </row>
    <row r="228" spans="1:2" x14ac:dyDescent="0.25">
      <c r="A228" s="56">
        <v>10191701</v>
      </c>
      <c r="B228" s="57" t="s">
        <v>15087</v>
      </c>
    </row>
    <row r="229" spans="1:2" x14ac:dyDescent="0.25">
      <c r="A229" s="56">
        <v>10191703</v>
      </c>
      <c r="B229" s="57" t="s">
        <v>5995</v>
      </c>
    </row>
    <row r="230" spans="1:2" x14ac:dyDescent="0.25">
      <c r="A230" s="56">
        <v>10191704</v>
      </c>
      <c r="B230" s="57" t="s">
        <v>7962</v>
      </c>
    </row>
    <row r="231" spans="1:2" x14ac:dyDescent="0.25">
      <c r="A231" s="56">
        <v>10191705</v>
      </c>
      <c r="B231" s="57" t="s">
        <v>5228</v>
      </c>
    </row>
    <row r="232" spans="1:2" x14ac:dyDescent="0.25">
      <c r="A232" s="56">
        <v>10191706</v>
      </c>
      <c r="B232" s="57" t="s">
        <v>589</v>
      </c>
    </row>
    <row r="233" spans="1:2" x14ac:dyDescent="0.25">
      <c r="A233" s="56">
        <v>11101501</v>
      </c>
      <c r="B233" s="57" t="s">
        <v>1246</v>
      </c>
    </row>
    <row r="234" spans="1:2" x14ac:dyDescent="0.25">
      <c r="A234" s="56">
        <v>11101502</v>
      </c>
      <c r="B234" s="57" t="s">
        <v>15169</v>
      </c>
    </row>
    <row r="235" spans="1:2" x14ac:dyDescent="0.25">
      <c r="A235" s="56">
        <v>11101503</v>
      </c>
      <c r="B235" s="57" t="s">
        <v>4450</v>
      </c>
    </row>
    <row r="236" spans="1:2" x14ac:dyDescent="0.25">
      <c r="A236" s="56">
        <v>11101504</v>
      </c>
      <c r="B236" s="57" t="s">
        <v>15656</v>
      </c>
    </row>
    <row r="237" spans="1:2" x14ac:dyDescent="0.25">
      <c r="A237" s="56">
        <v>11101505</v>
      </c>
      <c r="B237" s="57" t="s">
        <v>6526</v>
      </c>
    </row>
    <row r="238" spans="1:2" x14ac:dyDescent="0.25">
      <c r="A238" s="56">
        <v>11101506</v>
      </c>
      <c r="B238" s="57" t="s">
        <v>988</v>
      </c>
    </row>
    <row r="239" spans="1:2" x14ac:dyDescent="0.25">
      <c r="A239" s="56">
        <v>11101507</v>
      </c>
      <c r="B239" s="57" t="s">
        <v>9598</v>
      </c>
    </row>
    <row r="240" spans="1:2" x14ac:dyDescent="0.25">
      <c r="A240" s="56">
        <v>11101508</v>
      </c>
      <c r="B240" s="57" t="s">
        <v>14635</v>
      </c>
    </row>
    <row r="241" spans="1:2" x14ac:dyDescent="0.25">
      <c r="A241" s="56">
        <v>11101509</v>
      </c>
      <c r="B241" s="57" t="s">
        <v>12521</v>
      </c>
    </row>
    <row r="242" spans="1:2" x14ac:dyDescent="0.25">
      <c r="A242" s="56">
        <v>11101510</v>
      </c>
      <c r="B242" s="57" t="s">
        <v>17277</v>
      </c>
    </row>
    <row r="243" spans="1:2" x14ac:dyDescent="0.25">
      <c r="A243" s="56">
        <v>11101511</v>
      </c>
      <c r="B243" s="57" t="s">
        <v>6292</v>
      </c>
    </row>
    <row r="244" spans="1:2" x14ac:dyDescent="0.25">
      <c r="A244" s="56">
        <v>11101512</v>
      </c>
      <c r="B244" s="57" t="s">
        <v>5579</v>
      </c>
    </row>
    <row r="245" spans="1:2" x14ac:dyDescent="0.25">
      <c r="A245" s="56">
        <v>11101513</v>
      </c>
      <c r="B245" s="57" t="s">
        <v>10050</v>
      </c>
    </row>
    <row r="246" spans="1:2" x14ac:dyDescent="0.25">
      <c r="A246" s="56">
        <v>11101514</v>
      </c>
      <c r="B246" s="57" t="s">
        <v>10456</v>
      </c>
    </row>
    <row r="247" spans="1:2" x14ac:dyDescent="0.25">
      <c r="A247" s="56">
        <v>11101515</v>
      </c>
      <c r="B247" s="57" t="s">
        <v>16604</v>
      </c>
    </row>
    <row r="248" spans="1:2" x14ac:dyDescent="0.25">
      <c r="A248" s="56">
        <v>11101516</v>
      </c>
      <c r="B248" s="57" t="s">
        <v>3199</v>
      </c>
    </row>
    <row r="249" spans="1:2" x14ac:dyDescent="0.25">
      <c r="A249" s="56">
        <v>11101517</v>
      </c>
      <c r="B249" s="57" t="s">
        <v>15097</v>
      </c>
    </row>
    <row r="250" spans="1:2" x14ac:dyDescent="0.25">
      <c r="A250" s="56">
        <v>11101518</v>
      </c>
      <c r="B250" s="57" t="s">
        <v>15846</v>
      </c>
    </row>
    <row r="251" spans="1:2" x14ac:dyDescent="0.25">
      <c r="A251" s="56">
        <v>11101519</v>
      </c>
      <c r="B251" s="57" t="s">
        <v>14301</v>
      </c>
    </row>
    <row r="252" spans="1:2" x14ac:dyDescent="0.25">
      <c r="A252" s="56">
        <v>11101520</v>
      </c>
      <c r="B252" s="57" t="s">
        <v>9736</v>
      </c>
    </row>
    <row r="253" spans="1:2" x14ac:dyDescent="0.25">
      <c r="A253" s="56">
        <v>11101521</v>
      </c>
      <c r="B253" s="57" t="s">
        <v>218</v>
      </c>
    </row>
    <row r="254" spans="1:2" x14ac:dyDescent="0.25">
      <c r="A254" s="56">
        <v>11101522</v>
      </c>
      <c r="B254" s="57" t="s">
        <v>11220</v>
      </c>
    </row>
    <row r="255" spans="1:2" x14ac:dyDescent="0.25">
      <c r="A255" s="56">
        <v>11101523</v>
      </c>
      <c r="B255" s="57" t="s">
        <v>13080</v>
      </c>
    </row>
    <row r="256" spans="1:2" x14ac:dyDescent="0.25">
      <c r="A256" s="56">
        <v>11101524</v>
      </c>
      <c r="B256" s="57" t="s">
        <v>13322</v>
      </c>
    </row>
    <row r="257" spans="1:2" x14ac:dyDescent="0.25">
      <c r="A257" s="56">
        <v>11101525</v>
      </c>
      <c r="B257" s="57" t="s">
        <v>18275</v>
      </c>
    </row>
    <row r="258" spans="1:2" x14ac:dyDescent="0.25">
      <c r="A258" s="56">
        <v>11101526</v>
      </c>
      <c r="B258" s="57" t="s">
        <v>13671</v>
      </c>
    </row>
    <row r="259" spans="1:2" x14ac:dyDescent="0.25">
      <c r="A259" s="56">
        <v>11101527</v>
      </c>
      <c r="B259" s="57" t="s">
        <v>10220</v>
      </c>
    </row>
    <row r="260" spans="1:2" x14ac:dyDescent="0.25">
      <c r="A260" s="56">
        <v>11101601</v>
      </c>
      <c r="B260" s="57" t="s">
        <v>7455</v>
      </c>
    </row>
    <row r="261" spans="1:2" x14ac:dyDescent="0.25">
      <c r="A261" s="56">
        <v>11101602</v>
      </c>
      <c r="B261" s="57" t="s">
        <v>10680</v>
      </c>
    </row>
    <row r="262" spans="1:2" x14ac:dyDescent="0.25">
      <c r="A262" s="56">
        <v>11101603</v>
      </c>
      <c r="B262" s="57" t="s">
        <v>16252</v>
      </c>
    </row>
    <row r="263" spans="1:2" x14ac:dyDescent="0.25">
      <c r="A263" s="56">
        <v>11101604</v>
      </c>
      <c r="B263" s="57" t="s">
        <v>5454</v>
      </c>
    </row>
    <row r="264" spans="1:2" x14ac:dyDescent="0.25">
      <c r="A264" s="56">
        <v>11101605</v>
      </c>
      <c r="B264" s="57" t="s">
        <v>9825</v>
      </c>
    </row>
    <row r="265" spans="1:2" x14ac:dyDescent="0.25">
      <c r="A265" s="56">
        <v>11101606</v>
      </c>
      <c r="B265" s="57" t="s">
        <v>13292</v>
      </c>
    </row>
    <row r="266" spans="1:2" x14ac:dyDescent="0.25">
      <c r="A266" s="56">
        <v>11101607</v>
      </c>
      <c r="B266" s="57" t="s">
        <v>8001</v>
      </c>
    </row>
    <row r="267" spans="1:2" x14ac:dyDescent="0.25">
      <c r="A267" s="56">
        <v>11101608</v>
      </c>
      <c r="B267" s="57" t="s">
        <v>17176</v>
      </c>
    </row>
    <row r="268" spans="1:2" x14ac:dyDescent="0.25">
      <c r="A268" s="56">
        <v>11101609</v>
      </c>
      <c r="B268" s="57" t="s">
        <v>168</v>
      </c>
    </row>
    <row r="269" spans="1:2" x14ac:dyDescent="0.25">
      <c r="A269" s="56">
        <v>11101610</v>
      </c>
      <c r="B269" s="57" t="s">
        <v>571</v>
      </c>
    </row>
    <row r="270" spans="1:2" x14ac:dyDescent="0.25">
      <c r="A270" s="56">
        <v>11101611</v>
      </c>
      <c r="B270" s="57" t="s">
        <v>8884</v>
      </c>
    </row>
    <row r="271" spans="1:2" x14ac:dyDescent="0.25">
      <c r="A271" s="56">
        <v>11101612</v>
      </c>
      <c r="B271" s="57" t="s">
        <v>196</v>
      </c>
    </row>
    <row r="272" spans="1:2" x14ac:dyDescent="0.25">
      <c r="A272" s="56">
        <v>11101613</v>
      </c>
      <c r="B272" s="57" t="s">
        <v>6643</v>
      </c>
    </row>
    <row r="273" spans="1:2" x14ac:dyDescent="0.25">
      <c r="A273" s="56">
        <v>11101614</v>
      </c>
      <c r="B273" s="57" t="s">
        <v>4633</v>
      </c>
    </row>
    <row r="274" spans="1:2" x14ac:dyDescent="0.25">
      <c r="A274" s="56">
        <v>11101615</v>
      </c>
      <c r="B274" s="57" t="s">
        <v>6943</v>
      </c>
    </row>
    <row r="275" spans="1:2" x14ac:dyDescent="0.25">
      <c r="A275" s="56">
        <v>11101616</v>
      </c>
      <c r="B275" s="57" t="s">
        <v>2260</v>
      </c>
    </row>
    <row r="276" spans="1:2" x14ac:dyDescent="0.25">
      <c r="A276" s="56">
        <v>11101617</v>
      </c>
      <c r="B276" s="57" t="s">
        <v>15507</v>
      </c>
    </row>
    <row r="277" spans="1:2" x14ac:dyDescent="0.25">
      <c r="A277" s="56">
        <v>11101618</v>
      </c>
      <c r="B277" s="57" t="s">
        <v>12285</v>
      </c>
    </row>
    <row r="278" spans="1:2" x14ac:dyDescent="0.25">
      <c r="A278" s="56">
        <v>11101619</v>
      </c>
      <c r="B278" s="57" t="s">
        <v>958</v>
      </c>
    </row>
    <row r="279" spans="1:2" x14ac:dyDescent="0.25">
      <c r="A279" s="56">
        <v>11101620</v>
      </c>
      <c r="B279" s="57" t="s">
        <v>3823</v>
      </c>
    </row>
    <row r="280" spans="1:2" x14ac:dyDescent="0.25">
      <c r="A280" s="56">
        <v>11101621</v>
      </c>
      <c r="B280" s="57" t="s">
        <v>7935</v>
      </c>
    </row>
    <row r="281" spans="1:2" x14ac:dyDescent="0.25">
      <c r="A281" s="56">
        <v>11101622</v>
      </c>
      <c r="B281" s="57" t="s">
        <v>16850</v>
      </c>
    </row>
    <row r="282" spans="1:2" x14ac:dyDescent="0.25">
      <c r="A282" s="56">
        <v>11101623</v>
      </c>
      <c r="B282" s="57" t="s">
        <v>10193</v>
      </c>
    </row>
    <row r="283" spans="1:2" x14ac:dyDescent="0.25">
      <c r="A283" s="56">
        <v>11101701</v>
      </c>
      <c r="B283" s="57" t="s">
        <v>12452</v>
      </c>
    </row>
    <row r="284" spans="1:2" x14ac:dyDescent="0.25">
      <c r="A284" s="56">
        <v>11101702</v>
      </c>
      <c r="B284" s="57" t="s">
        <v>18279</v>
      </c>
    </row>
    <row r="285" spans="1:2" x14ac:dyDescent="0.25">
      <c r="A285" s="56">
        <v>11101703</v>
      </c>
      <c r="B285" s="57" t="s">
        <v>5581</v>
      </c>
    </row>
    <row r="286" spans="1:2" x14ac:dyDescent="0.25">
      <c r="A286" s="56">
        <v>11101704</v>
      </c>
      <c r="B286" s="57" t="s">
        <v>12759</v>
      </c>
    </row>
    <row r="287" spans="1:2" x14ac:dyDescent="0.25">
      <c r="A287" s="56">
        <v>11101705</v>
      </c>
      <c r="B287" s="57" t="s">
        <v>13101</v>
      </c>
    </row>
    <row r="288" spans="1:2" x14ac:dyDescent="0.25">
      <c r="A288" s="56">
        <v>11101706</v>
      </c>
      <c r="B288" s="57" t="s">
        <v>14042</v>
      </c>
    </row>
    <row r="289" spans="1:2" x14ac:dyDescent="0.25">
      <c r="A289" s="56">
        <v>11101707</v>
      </c>
      <c r="B289" s="57" t="s">
        <v>12686</v>
      </c>
    </row>
    <row r="290" spans="1:2" x14ac:dyDescent="0.25">
      <c r="A290" s="56">
        <v>11101708</v>
      </c>
      <c r="B290" s="57" t="s">
        <v>5252</v>
      </c>
    </row>
    <row r="291" spans="1:2" x14ac:dyDescent="0.25">
      <c r="A291" s="56">
        <v>11101709</v>
      </c>
      <c r="B291" s="57" t="s">
        <v>12314</v>
      </c>
    </row>
    <row r="292" spans="1:2" x14ac:dyDescent="0.25">
      <c r="A292" s="56">
        <v>11101710</v>
      </c>
      <c r="B292" s="57" t="s">
        <v>1387</v>
      </c>
    </row>
    <row r="293" spans="1:2" x14ac:dyDescent="0.25">
      <c r="A293" s="56">
        <v>11101711</v>
      </c>
      <c r="B293" s="57" t="s">
        <v>16571</v>
      </c>
    </row>
    <row r="294" spans="1:2" x14ac:dyDescent="0.25">
      <c r="A294" s="56">
        <v>11101712</v>
      </c>
      <c r="B294" s="57" t="s">
        <v>3816</v>
      </c>
    </row>
    <row r="295" spans="1:2" x14ac:dyDescent="0.25">
      <c r="A295" s="56">
        <v>11101713</v>
      </c>
      <c r="B295" s="57" t="s">
        <v>6714</v>
      </c>
    </row>
    <row r="296" spans="1:2" x14ac:dyDescent="0.25">
      <c r="A296" s="56">
        <v>11101714</v>
      </c>
      <c r="B296" s="57" t="s">
        <v>6845</v>
      </c>
    </row>
    <row r="297" spans="1:2" x14ac:dyDescent="0.25">
      <c r="A297" s="56">
        <v>11101715</v>
      </c>
      <c r="B297" s="57" t="s">
        <v>17157</v>
      </c>
    </row>
    <row r="298" spans="1:2" x14ac:dyDescent="0.25">
      <c r="A298" s="56">
        <v>11101716</v>
      </c>
      <c r="B298" s="57" t="s">
        <v>10865</v>
      </c>
    </row>
    <row r="299" spans="1:2" x14ac:dyDescent="0.25">
      <c r="A299" s="56">
        <v>11101717</v>
      </c>
      <c r="B299" s="57" t="s">
        <v>17922</v>
      </c>
    </row>
    <row r="300" spans="1:2" x14ac:dyDescent="0.25">
      <c r="A300" s="56">
        <v>11101718</v>
      </c>
      <c r="B300" s="57" t="s">
        <v>8417</v>
      </c>
    </row>
    <row r="301" spans="1:2" x14ac:dyDescent="0.25">
      <c r="A301" s="56">
        <v>11101719</v>
      </c>
      <c r="B301" s="57" t="s">
        <v>5783</v>
      </c>
    </row>
    <row r="302" spans="1:2" x14ac:dyDescent="0.25">
      <c r="A302" s="56">
        <v>11101801</v>
      </c>
      <c r="B302" s="57" t="s">
        <v>18060</v>
      </c>
    </row>
    <row r="303" spans="1:2" x14ac:dyDescent="0.25">
      <c r="A303" s="56">
        <v>11101802</v>
      </c>
      <c r="B303" s="57" t="s">
        <v>587</v>
      </c>
    </row>
    <row r="304" spans="1:2" x14ac:dyDescent="0.25">
      <c r="A304" s="56">
        <v>11101803</v>
      </c>
      <c r="B304" s="57" t="s">
        <v>15236</v>
      </c>
    </row>
    <row r="305" spans="1:2" x14ac:dyDescent="0.25">
      <c r="A305" s="56">
        <v>11111501</v>
      </c>
      <c r="B305" s="57" t="s">
        <v>1270</v>
      </c>
    </row>
    <row r="306" spans="1:2" x14ac:dyDescent="0.25">
      <c r="A306" s="56">
        <v>11111502</v>
      </c>
      <c r="B306" s="57" t="s">
        <v>130</v>
      </c>
    </row>
    <row r="307" spans="1:2" x14ac:dyDescent="0.25">
      <c r="A307" s="56">
        <v>11111503</v>
      </c>
      <c r="B307" s="57" t="s">
        <v>12448</v>
      </c>
    </row>
    <row r="308" spans="1:2" x14ac:dyDescent="0.25">
      <c r="A308" s="56">
        <v>11111601</v>
      </c>
      <c r="B308" s="57" t="s">
        <v>5452</v>
      </c>
    </row>
    <row r="309" spans="1:2" x14ac:dyDescent="0.25">
      <c r="A309" s="56">
        <v>11111602</v>
      </c>
      <c r="B309" s="57" t="s">
        <v>9237</v>
      </c>
    </row>
    <row r="310" spans="1:2" x14ac:dyDescent="0.25">
      <c r="A310" s="56">
        <v>11111603</v>
      </c>
      <c r="B310" s="57" t="s">
        <v>8420</v>
      </c>
    </row>
    <row r="311" spans="1:2" x14ac:dyDescent="0.25">
      <c r="A311" s="56">
        <v>11111604</v>
      </c>
      <c r="B311" s="57" t="s">
        <v>3795</v>
      </c>
    </row>
    <row r="312" spans="1:2" x14ac:dyDescent="0.25">
      <c r="A312" s="56">
        <v>11111605</v>
      </c>
      <c r="B312" s="57" t="s">
        <v>14643</v>
      </c>
    </row>
    <row r="313" spans="1:2" x14ac:dyDescent="0.25">
      <c r="A313" s="56">
        <v>11111606</v>
      </c>
      <c r="B313" s="57" t="s">
        <v>5743</v>
      </c>
    </row>
    <row r="314" spans="1:2" x14ac:dyDescent="0.25">
      <c r="A314" s="56">
        <v>11111607</v>
      </c>
      <c r="B314" s="57" t="s">
        <v>3342</v>
      </c>
    </row>
    <row r="315" spans="1:2" x14ac:dyDescent="0.25">
      <c r="A315" s="56">
        <v>11111608</v>
      </c>
      <c r="B315" s="57" t="s">
        <v>18594</v>
      </c>
    </row>
    <row r="316" spans="1:2" x14ac:dyDescent="0.25">
      <c r="A316" s="56">
        <v>11111609</v>
      </c>
      <c r="B316" s="57" t="s">
        <v>12864</v>
      </c>
    </row>
    <row r="317" spans="1:2" x14ac:dyDescent="0.25">
      <c r="A317" s="56">
        <v>11111610</v>
      </c>
      <c r="B317" s="57" t="s">
        <v>17673</v>
      </c>
    </row>
    <row r="318" spans="1:2" x14ac:dyDescent="0.25">
      <c r="A318" s="56">
        <v>11111611</v>
      </c>
      <c r="B318" s="57" t="s">
        <v>2502</v>
      </c>
    </row>
    <row r="319" spans="1:2" x14ac:dyDescent="0.25">
      <c r="A319" s="56">
        <v>11111701</v>
      </c>
      <c r="B319" s="57" t="s">
        <v>24</v>
      </c>
    </row>
    <row r="320" spans="1:2" x14ac:dyDescent="0.25">
      <c r="A320" s="56">
        <v>11111801</v>
      </c>
      <c r="B320" s="57" t="s">
        <v>3623</v>
      </c>
    </row>
    <row r="321" spans="1:2" x14ac:dyDescent="0.25">
      <c r="A321" s="56">
        <v>11111802</v>
      </c>
      <c r="B321" s="57" t="s">
        <v>9096</v>
      </c>
    </row>
    <row r="322" spans="1:2" x14ac:dyDescent="0.25">
      <c r="A322" s="56">
        <v>11111803</v>
      </c>
      <c r="B322" s="57" t="s">
        <v>3988</v>
      </c>
    </row>
    <row r="323" spans="1:2" x14ac:dyDescent="0.25">
      <c r="A323" s="56">
        <v>11111804</v>
      </c>
      <c r="B323" s="57" t="s">
        <v>16017</v>
      </c>
    </row>
    <row r="324" spans="1:2" x14ac:dyDescent="0.25">
      <c r="A324" s="56">
        <v>11111805</v>
      </c>
      <c r="B324" s="57" t="s">
        <v>13894</v>
      </c>
    </row>
    <row r="325" spans="1:2" x14ac:dyDescent="0.25">
      <c r="A325" s="56">
        <v>11111806</v>
      </c>
      <c r="B325" s="57" t="s">
        <v>6669</v>
      </c>
    </row>
    <row r="326" spans="1:2" x14ac:dyDescent="0.25">
      <c r="A326" s="56">
        <v>11111807</v>
      </c>
      <c r="B326" s="57" t="s">
        <v>9473</v>
      </c>
    </row>
    <row r="327" spans="1:2" x14ac:dyDescent="0.25">
      <c r="A327" s="56">
        <v>11111808</v>
      </c>
      <c r="B327" s="57" t="s">
        <v>11619</v>
      </c>
    </row>
    <row r="328" spans="1:2" x14ac:dyDescent="0.25">
      <c r="A328" s="56">
        <v>11111809</v>
      </c>
      <c r="B328" s="57" t="s">
        <v>4780</v>
      </c>
    </row>
    <row r="329" spans="1:2" x14ac:dyDescent="0.25">
      <c r="A329" s="56">
        <v>11111810</v>
      </c>
      <c r="B329" s="57" t="s">
        <v>8379</v>
      </c>
    </row>
    <row r="330" spans="1:2" x14ac:dyDescent="0.25">
      <c r="A330" s="56">
        <v>11121502</v>
      </c>
      <c r="B330" s="57" t="s">
        <v>12291</v>
      </c>
    </row>
    <row r="331" spans="1:2" x14ac:dyDescent="0.25">
      <c r="A331" s="56">
        <v>11121503</v>
      </c>
      <c r="B331" s="57" t="s">
        <v>16909</v>
      </c>
    </row>
    <row r="332" spans="1:2" x14ac:dyDescent="0.25">
      <c r="A332" s="56">
        <v>11121603</v>
      </c>
      <c r="B332" s="57" t="s">
        <v>8979</v>
      </c>
    </row>
    <row r="333" spans="1:2" x14ac:dyDescent="0.25">
      <c r="A333" s="56">
        <v>11121604</v>
      </c>
      <c r="B333" s="57" t="s">
        <v>11896</v>
      </c>
    </row>
    <row r="334" spans="1:2" x14ac:dyDescent="0.25">
      <c r="A334" s="56">
        <v>11121605</v>
      </c>
      <c r="B334" s="57" t="s">
        <v>5728</v>
      </c>
    </row>
    <row r="335" spans="1:2" x14ac:dyDescent="0.25">
      <c r="A335" s="56">
        <v>11121606</v>
      </c>
      <c r="B335" s="57" t="s">
        <v>5528</v>
      </c>
    </row>
    <row r="336" spans="1:2" x14ac:dyDescent="0.25">
      <c r="A336" s="56">
        <v>11121607</v>
      </c>
      <c r="B336" s="57" t="s">
        <v>13871</v>
      </c>
    </row>
    <row r="337" spans="1:2" x14ac:dyDescent="0.25">
      <c r="A337" s="56">
        <v>11121608</v>
      </c>
      <c r="B337" s="57" t="s">
        <v>16554</v>
      </c>
    </row>
    <row r="338" spans="1:2" x14ac:dyDescent="0.25">
      <c r="A338" s="56">
        <v>11121609</v>
      </c>
      <c r="B338" s="57" t="s">
        <v>5081</v>
      </c>
    </row>
    <row r="339" spans="1:2" x14ac:dyDescent="0.25">
      <c r="A339" s="56">
        <v>11121610</v>
      </c>
      <c r="B339" s="57" t="s">
        <v>15162</v>
      </c>
    </row>
    <row r="340" spans="1:2" x14ac:dyDescent="0.25">
      <c r="A340" s="56">
        <v>11121611</v>
      </c>
      <c r="B340" s="57" t="s">
        <v>6559</v>
      </c>
    </row>
    <row r="341" spans="1:2" x14ac:dyDescent="0.25">
      <c r="A341" s="56">
        <v>11121612</v>
      </c>
      <c r="B341" s="57" t="s">
        <v>18392</v>
      </c>
    </row>
    <row r="342" spans="1:2" x14ac:dyDescent="0.25">
      <c r="A342" s="56">
        <v>11121701</v>
      </c>
      <c r="B342" s="57" t="s">
        <v>6206</v>
      </c>
    </row>
    <row r="343" spans="1:2" x14ac:dyDescent="0.25">
      <c r="A343" s="56">
        <v>11121702</v>
      </c>
      <c r="B343" s="57" t="s">
        <v>721</v>
      </c>
    </row>
    <row r="344" spans="1:2" x14ac:dyDescent="0.25">
      <c r="A344" s="56">
        <v>11121703</v>
      </c>
      <c r="B344" s="57" t="s">
        <v>4404</v>
      </c>
    </row>
    <row r="345" spans="1:2" x14ac:dyDescent="0.25">
      <c r="A345" s="56">
        <v>11121705</v>
      </c>
      <c r="B345" s="57" t="s">
        <v>10892</v>
      </c>
    </row>
    <row r="346" spans="1:2" x14ac:dyDescent="0.25">
      <c r="A346" s="56">
        <v>11121706</v>
      </c>
      <c r="B346" s="57" t="s">
        <v>10</v>
      </c>
    </row>
    <row r="347" spans="1:2" x14ac:dyDescent="0.25">
      <c r="A347" s="56">
        <v>11121707</v>
      </c>
      <c r="B347" s="57" t="s">
        <v>18590</v>
      </c>
    </row>
    <row r="348" spans="1:2" x14ac:dyDescent="0.25">
      <c r="A348" s="56">
        <v>11121708</v>
      </c>
      <c r="B348" s="57" t="s">
        <v>15604</v>
      </c>
    </row>
    <row r="349" spans="1:2" x14ac:dyDescent="0.25">
      <c r="A349" s="56">
        <v>11121709</v>
      </c>
      <c r="B349" s="57" t="s">
        <v>1500</v>
      </c>
    </row>
    <row r="350" spans="1:2" x14ac:dyDescent="0.25">
      <c r="A350" s="56">
        <v>11121710</v>
      </c>
      <c r="B350" s="57" t="s">
        <v>13833</v>
      </c>
    </row>
    <row r="351" spans="1:2" x14ac:dyDescent="0.25">
      <c r="A351" s="56">
        <v>11121801</v>
      </c>
      <c r="B351" s="57" t="s">
        <v>3157</v>
      </c>
    </row>
    <row r="352" spans="1:2" x14ac:dyDescent="0.25">
      <c r="A352" s="56">
        <v>11121802</v>
      </c>
      <c r="B352" s="57" t="s">
        <v>17402</v>
      </c>
    </row>
    <row r="353" spans="1:2" x14ac:dyDescent="0.25">
      <c r="A353" s="56">
        <v>11121803</v>
      </c>
      <c r="B353" s="57" t="s">
        <v>14622</v>
      </c>
    </row>
    <row r="354" spans="1:2" x14ac:dyDescent="0.25">
      <c r="A354" s="56">
        <v>11121804</v>
      </c>
      <c r="B354" s="57" t="s">
        <v>14114</v>
      </c>
    </row>
    <row r="355" spans="1:2" x14ac:dyDescent="0.25">
      <c r="A355" s="56">
        <v>11121805</v>
      </c>
      <c r="B355" s="57" t="s">
        <v>9469</v>
      </c>
    </row>
    <row r="356" spans="1:2" x14ac:dyDescent="0.25">
      <c r="A356" s="56">
        <v>11121806</v>
      </c>
      <c r="B356" s="57" t="s">
        <v>16914</v>
      </c>
    </row>
    <row r="357" spans="1:2" x14ac:dyDescent="0.25">
      <c r="A357" s="56">
        <v>11121807</v>
      </c>
      <c r="B357" s="57" t="s">
        <v>18773</v>
      </c>
    </row>
    <row r="358" spans="1:2" x14ac:dyDescent="0.25">
      <c r="A358" s="56">
        <v>11121808</v>
      </c>
      <c r="B358" s="57" t="s">
        <v>16285</v>
      </c>
    </row>
    <row r="359" spans="1:2" x14ac:dyDescent="0.25">
      <c r="A359" s="56">
        <v>11121809</v>
      </c>
      <c r="B359" s="57" t="s">
        <v>16690</v>
      </c>
    </row>
    <row r="360" spans="1:2" x14ac:dyDescent="0.25">
      <c r="A360" s="56">
        <v>11121810</v>
      </c>
      <c r="B360" s="57" t="s">
        <v>14277</v>
      </c>
    </row>
    <row r="361" spans="1:2" x14ac:dyDescent="0.25">
      <c r="A361" s="56">
        <v>11121901</v>
      </c>
      <c r="B361" s="57" t="s">
        <v>11428</v>
      </c>
    </row>
    <row r="362" spans="1:2" x14ac:dyDescent="0.25">
      <c r="A362" s="56">
        <v>11131501</v>
      </c>
      <c r="B362" s="57" t="s">
        <v>16362</v>
      </c>
    </row>
    <row r="363" spans="1:2" x14ac:dyDescent="0.25">
      <c r="A363" s="56">
        <v>11131502</v>
      </c>
      <c r="B363" s="57" t="s">
        <v>15075</v>
      </c>
    </row>
    <row r="364" spans="1:2" x14ac:dyDescent="0.25">
      <c r="A364" s="56">
        <v>11131503</v>
      </c>
      <c r="B364" s="57" t="s">
        <v>8523</v>
      </c>
    </row>
    <row r="365" spans="1:2" x14ac:dyDescent="0.25">
      <c r="A365" s="56">
        <v>11131504</v>
      </c>
      <c r="B365" s="57" t="s">
        <v>15783</v>
      </c>
    </row>
    <row r="366" spans="1:2" x14ac:dyDescent="0.25">
      <c r="A366" s="56">
        <v>11131505</v>
      </c>
      <c r="B366" s="57" t="s">
        <v>5015</v>
      </c>
    </row>
    <row r="367" spans="1:2" x14ac:dyDescent="0.25">
      <c r="A367" s="56">
        <v>11131506</v>
      </c>
      <c r="B367" s="57" t="s">
        <v>4620</v>
      </c>
    </row>
    <row r="368" spans="1:2" x14ac:dyDescent="0.25">
      <c r="A368" s="56">
        <v>11131507</v>
      </c>
      <c r="B368" s="57" t="s">
        <v>12868</v>
      </c>
    </row>
    <row r="369" spans="1:2" x14ac:dyDescent="0.25">
      <c r="A369" s="56">
        <v>11131508</v>
      </c>
      <c r="B369" s="57" t="s">
        <v>10717</v>
      </c>
    </row>
    <row r="370" spans="1:2" x14ac:dyDescent="0.25">
      <c r="A370" s="56">
        <v>11131601</v>
      </c>
      <c r="B370" s="57" t="s">
        <v>13051</v>
      </c>
    </row>
    <row r="371" spans="1:2" x14ac:dyDescent="0.25">
      <c r="A371" s="56">
        <v>11131602</v>
      </c>
      <c r="B371" s="57" t="s">
        <v>13774</v>
      </c>
    </row>
    <row r="372" spans="1:2" x14ac:dyDescent="0.25">
      <c r="A372" s="56">
        <v>11131603</v>
      </c>
      <c r="B372" s="57" t="s">
        <v>7843</v>
      </c>
    </row>
    <row r="373" spans="1:2" x14ac:dyDescent="0.25">
      <c r="A373" s="56">
        <v>11131604</v>
      </c>
      <c r="B373" s="57" t="s">
        <v>5834</v>
      </c>
    </row>
    <row r="374" spans="1:2" x14ac:dyDescent="0.25">
      <c r="A374" s="56">
        <v>11131605</v>
      </c>
      <c r="B374" s="57" t="s">
        <v>12114</v>
      </c>
    </row>
    <row r="375" spans="1:2" x14ac:dyDescent="0.25">
      <c r="A375" s="56">
        <v>11131606</v>
      </c>
      <c r="B375" s="57" t="s">
        <v>2255</v>
      </c>
    </row>
    <row r="376" spans="1:2" x14ac:dyDescent="0.25">
      <c r="A376" s="56">
        <v>11131607</v>
      </c>
      <c r="B376" s="57" t="s">
        <v>4073</v>
      </c>
    </row>
    <row r="377" spans="1:2" x14ac:dyDescent="0.25">
      <c r="A377" s="56">
        <v>11131608</v>
      </c>
      <c r="B377" s="57" t="s">
        <v>9715</v>
      </c>
    </row>
    <row r="378" spans="1:2" x14ac:dyDescent="0.25">
      <c r="A378" s="56">
        <v>11141601</v>
      </c>
      <c r="B378" s="57" t="s">
        <v>7406</v>
      </c>
    </row>
    <row r="379" spans="1:2" x14ac:dyDescent="0.25">
      <c r="A379" s="56">
        <v>11141602</v>
      </c>
      <c r="B379" s="57" t="s">
        <v>13396</v>
      </c>
    </row>
    <row r="380" spans="1:2" x14ac:dyDescent="0.25">
      <c r="A380" s="56">
        <v>11141603</v>
      </c>
      <c r="B380" s="57" t="s">
        <v>3608</v>
      </c>
    </row>
    <row r="381" spans="1:2" x14ac:dyDescent="0.25">
      <c r="A381" s="56">
        <v>11141604</v>
      </c>
      <c r="B381" s="57" t="s">
        <v>12569</v>
      </c>
    </row>
    <row r="382" spans="1:2" x14ac:dyDescent="0.25">
      <c r="A382" s="56">
        <v>11141605</v>
      </c>
      <c r="B382" s="57" t="s">
        <v>3414</v>
      </c>
    </row>
    <row r="383" spans="1:2" x14ac:dyDescent="0.25">
      <c r="A383" s="56">
        <v>11141606</v>
      </c>
      <c r="B383" s="57" t="s">
        <v>6761</v>
      </c>
    </row>
    <row r="384" spans="1:2" x14ac:dyDescent="0.25">
      <c r="A384" s="56">
        <v>11141607</v>
      </c>
      <c r="B384" s="57" t="s">
        <v>3523</v>
      </c>
    </row>
    <row r="385" spans="1:2" x14ac:dyDescent="0.25">
      <c r="A385" s="56">
        <v>11141608</v>
      </c>
      <c r="B385" s="57" t="s">
        <v>7640</v>
      </c>
    </row>
    <row r="386" spans="1:2" x14ac:dyDescent="0.25">
      <c r="A386" s="56">
        <v>11141609</v>
      </c>
      <c r="B386" s="57" t="s">
        <v>16825</v>
      </c>
    </row>
    <row r="387" spans="1:2" x14ac:dyDescent="0.25">
      <c r="A387" s="56">
        <v>11141610</v>
      </c>
      <c r="B387" s="57" t="s">
        <v>10940</v>
      </c>
    </row>
    <row r="388" spans="1:2" x14ac:dyDescent="0.25">
      <c r="A388" s="56">
        <v>11141701</v>
      </c>
      <c r="B388" s="57" t="s">
        <v>7429</v>
      </c>
    </row>
    <row r="389" spans="1:2" x14ac:dyDescent="0.25">
      <c r="A389" s="56">
        <v>11141702</v>
      </c>
      <c r="B389" s="57" t="s">
        <v>13803</v>
      </c>
    </row>
    <row r="390" spans="1:2" x14ac:dyDescent="0.25">
      <c r="A390" s="56">
        <v>11151501</v>
      </c>
      <c r="B390" s="57" t="s">
        <v>1742</v>
      </c>
    </row>
    <row r="391" spans="1:2" x14ac:dyDescent="0.25">
      <c r="A391" s="56">
        <v>11151502</v>
      </c>
      <c r="B391" s="57" t="s">
        <v>7309</v>
      </c>
    </row>
    <row r="392" spans="1:2" x14ac:dyDescent="0.25">
      <c r="A392" s="56">
        <v>11151503</v>
      </c>
      <c r="B392" s="57" t="s">
        <v>15964</v>
      </c>
    </row>
    <row r="393" spans="1:2" x14ac:dyDescent="0.25">
      <c r="A393" s="56">
        <v>11151504</v>
      </c>
      <c r="B393" s="57" t="s">
        <v>12330</v>
      </c>
    </row>
    <row r="394" spans="1:2" x14ac:dyDescent="0.25">
      <c r="A394" s="56">
        <v>11151505</v>
      </c>
      <c r="B394" s="57" t="s">
        <v>11803</v>
      </c>
    </row>
    <row r="395" spans="1:2" x14ac:dyDescent="0.25">
      <c r="A395" s="56">
        <v>11151506</v>
      </c>
      <c r="B395" s="57" t="s">
        <v>15442</v>
      </c>
    </row>
    <row r="396" spans="1:2" x14ac:dyDescent="0.25">
      <c r="A396" s="56">
        <v>11151507</v>
      </c>
      <c r="B396" s="57" t="s">
        <v>14572</v>
      </c>
    </row>
    <row r="397" spans="1:2" x14ac:dyDescent="0.25">
      <c r="A397" s="56">
        <v>11151508</v>
      </c>
      <c r="B397" s="57" t="s">
        <v>6918</v>
      </c>
    </row>
    <row r="398" spans="1:2" x14ac:dyDescent="0.25">
      <c r="A398" s="56">
        <v>11151509</v>
      </c>
      <c r="B398" s="57" t="s">
        <v>104</v>
      </c>
    </row>
    <row r="399" spans="1:2" x14ac:dyDescent="0.25">
      <c r="A399" s="56">
        <v>11151510</v>
      </c>
      <c r="B399" s="57" t="s">
        <v>18696</v>
      </c>
    </row>
    <row r="400" spans="1:2" x14ac:dyDescent="0.25">
      <c r="A400" s="56">
        <v>11151511</v>
      </c>
      <c r="B400" s="57" t="s">
        <v>4340</v>
      </c>
    </row>
    <row r="401" spans="1:2" x14ac:dyDescent="0.25">
      <c r="A401" s="56">
        <v>11151512</v>
      </c>
      <c r="B401" s="57" t="s">
        <v>18132</v>
      </c>
    </row>
    <row r="402" spans="1:2" x14ac:dyDescent="0.25">
      <c r="A402" s="56">
        <v>11151513</v>
      </c>
      <c r="B402" s="57" t="s">
        <v>15940</v>
      </c>
    </row>
    <row r="403" spans="1:2" x14ac:dyDescent="0.25">
      <c r="A403" s="56">
        <v>11151514</v>
      </c>
      <c r="B403" s="57" t="s">
        <v>620</v>
      </c>
    </row>
    <row r="404" spans="1:2" x14ac:dyDescent="0.25">
      <c r="A404" s="56">
        <v>11151515</v>
      </c>
      <c r="B404" s="57" t="s">
        <v>15950</v>
      </c>
    </row>
    <row r="405" spans="1:2" x14ac:dyDescent="0.25">
      <c r="A405" s="56">
        <v>11151601</v>
      </c>
      <c r="B405" s="57" t="s">
        <v>16133</v>
      </c>
    </row>
    <row r="406" spans="1:2" x14ac:dyDescent="0.25">
      <c r="A406" s="56">
        <v>11151602</v>
      </c>
      <c r="B406" s="57" t="s">
        <v>18137</v>
      </c>
    </row>
    <row r="407" spans="1:2" x14ac:dyDescent="0.25">
      <c r="A407" s="56">
        <v>11151603</v>
      </c>
      <c r="B407" s="57" t="s">
        <v>17173</v>
      </c>
    </row>
    <row r="408" spans="1:2" x14ac:dyDescent="0.25">
      <c r="A408" s="56">
        <v>11151604</v>
      </c>
      <c r="B408" s="57" t="s">
        <v>2453</v>
      </c>
    </row>
    <row r="409" spans="1:2" x14ac:dyDescent="0.25">
      <c r="A409" s="56">
        <v>11151605</v>
      </c>
      <c r="B409" s="57" t="s">
        <v>1216</v>
      </c>
    </row>
    <row r="410" spans="1:2" x14ac:dyDescent="0.25">
      <c r="A410" s="56">
        <v>11151606</v>
      </c>
      <c r="B410" s="57" t="s">
        <v>13133</v>
      </c>
    </row>
    <row r="411" spans="1:2" x14ac:dyDescent="0.25">
      <c r="A411" s="56">
        <v>11151607</v>
      </c>
      <c r="B411" s="57" t="s">
        <v>3598</v>
      </c>
    </row>
    <row r="412" spans="1:2" x14ac:dyDescent="0.25">
      <c r="A412" s="56">
        <v>11151608</v>
      </c>
      <c r="B412" s="57" t="s">
        <v>6370</v>
      </c>
    </row>
    <row r="413" spans="1:2" x14ac:dyDescent="0.25">
      <c r="A413" s="56">
        <v>11151609</v>
      </c>
      <c r="B413" s="57" t="s">
        <v>8233</v>
      </c>
    </row>
    <row r="414" spans="1:2" x14ac:dyDescent="0.25">
      <c r="A414" s="56">
        <v>11151610</v>
      </c>
      <c r="B414" s="57" t="s">
        <v>7997</v>
      </c>
    </row>
    <row r="415" spans="1:2" x14ac:dyDescent="0.25">
      <c r="A415" s="56">
        <v>11151611</v>
      </c>
      <c r="B415" s="57" t="s">
        <v>2310</v>
      </c>
    </row>
    <row r="416" spans="1:2" x14ac:dyDescent="0.25">
      <c r="A416" s="56">
        <v>11151612</v>
      </c>
      <c r="B416" s="57" t="s">
        <v>14824</v>
      </c>
    </row>
    <row r="417" spans="1:2" x14ac:dyDescent="0.25">
      <c r="A417" s="56">
        <v>11151701</v>
      </c>
      <c r="B417" s="57" t="s">
        <v>13863</v>
      </c>
    </row>
    <row r="418" spans="1:2" x14ac:dyDescent="0.25">
      <c r="A418" s="56">
        <v>11151702</v>
      </c>
      <c r="B418" s="57" t="s">
        <v>16993</v>
      </c>
    </row>
    <row r="419" spans="1:2" x14ac:dyDescent="0.25">
      <c r="A419" s="56">
        <v>11151703</v>
      </c>
      <c r="B419" s="57" t="s">
        <v>10841</v>
      </c>
    </row>
    <row r="420" spans="1:2" x14ac:dyDescent="0.25">
      <c r="A420" s="56">
        <v>11151704</v>
      </c>
      <c r="B420" s="57" t="s">
        <v>488</v>
      </c>
    </row>
    <row r="421" spans="1:2" x14ac:dyDescent="0.25">
      <c r="A421" s="56">
        <v>11151705</v>
      </c>
      <c r="B421" s="57" t="s">
        <v>2805</v>
      </c>
    </row>
    <row r="422" spans="1:2" x14ac:dyDescent="0.25">
      <c r="A422" s="56">
        <v>11151706</v>
      </c>
      <c r="B422" s="57" t="s">
        <v>5534</v>
      </c>
    </row>
    <row r="423" spans="1:2" x14ac:dyDescent="0.25">
      <c r="A423" s="56">
        <v>11151708</v>
      </c>
      <c r="B423" s="57" t="s">
        <v>17199</v>
      </c>
    </row>
    <row r="424" spans="1:2" x14ac:dyDescent="0.25">
      <c r="A424" s="56">
        <v>11151709</v>
      </c>
      <c r="B424" s="57" t="s">
        <v>16062</v>
      </c>
    </row>
    <row r="425" spans="1:2" x14ac:dyDescent="0.25">
      <c r="A425" s="56">
        <v>11151710</v>
      </c>
      <c r="B425" s="57" t="s">
        <v>2903</v>
      </c>
    </row>
    <row r="426" spans="1:2" x14ac:dyDescent="0.25">
      <c r="A426" s="56">
        <v>11151711</v>
      </c>
      <c r="B426" s="57" t="s">
        <v>8188</v>
      </c>
    </row>
    <row r="427" spans="1:2" x14ac:dyDescent="0.25">
      <c r="A427" s="56">
        <v>11151712</v>
      </c>
      <c r="B427" s="57" t="s">
        <v>13004</v>
      </c>
    </row>
    <row r="428" spans="1:2" x14ac:dyDescent="0.25">
      <c r="A428" s="56">
        <v>11151713</v>
      </c>
      <c r="B428" s="57" t="s">
        <v>11002</v>
      </c>
    </row>
    <row r="429" spans="1:2" x14ac:dyDescent="0.25">
      <c r="A429" s="56">
        <v>11151714</v>
      </c>
      <c r="B429" s="57" t="s">
        <v>11235</v>
      </c>
    </row>
    <row r="430" spans="1:2" x14ac:dyDescent="0.25">
      <c r="A430" s="56">
        <v>11151715</v>
      </c>
      <c r="B430" s="57" t="s">
        <v>15754</v>
      </c>
    </row>
    <row r="431" spans="1:2" x14ac:dyDescent="0.25">
      <c r="A431" s="56">
        <v>11161501</v>
      </c>
      <c r="B431" s="57" t="s">
        <v>5210</v>
      </c>
    </row>
    <row r="432" spans="1:2" x14ac:dyDescent="0.25">
      <c r="A432" s="56">
        <v>11161502</v>
      </c>
      <c r="B432" s="57" t="s">
        <v>7387</v>
      </c>
    </row>
    <row r="433" spans="1:2" x14ac:dyDescent="0.25">
      <c r="A433" s="56">
        <v>11161503</v>
      </c>
      <c r="B433" s="57" t="s">
        <v>15913</v>
      </c>
    </row>
    <row r="434" spans="1:2" x14ac:dyDescent="0.25">
      <c r="A434" s="56">
        <v>11161504</v>
      </c>
      <c r="B434" s="57" t="s">
        <v>13174</v>
      </c>
    </row>
    <row r="435" spans="1:2" x14ac:dyDescent="0.25">
      <c r="A435" s="56">
        <v>11161601</v>
      </c>
      <c r="B435" s="57" t="s">
        <v>8773</v>
      </c>
    </row>
    <row r="436" spans="1:2" x14ac:dyDescent="0.25">
      <c r="A436" s="56">
        <v>11161602</v>
      </c>
      <c r="B436" s="57" t="s">
        <v>10425</v>
      </c>
    </row>
    <row r="437" spans="1:2" x14ac:dyDescent="0.25">
      <c r="A437" s="56">
        <v>11161603</v>
      </c>
      <c r="B437" s="57" t="s">
        <v>18764</v>
      </c>
    </row>
    <row r="438" spans="1:2" x14ac:dyDescent="0.25">
      <c r="A438" s="56">
        <v>11161604</v>
      </c>
      <c r="B438" s="57" t="s">
        <v>1322</v>
      </c>
    </row>
    <row r="439" spans="1:2" x14ac:dyDescent="0.25">
      <c r="A439" s="56">
        <v>11161701</v>
      </c>
      <c r="B439" s="57" t="s">
        <v>1560</v>
      </c>
    </row>
    <row r="440" spans="1:2" x14ac:dyDescent="0.25">
      <c r="A440" s="56">
        <v>11161702</v>
      </c>
      <c r="B440" s="57" t="s">
        <v>17036</v>
      </c>
    </row>
    <row r="441" spans="1:2" x14ac:dyDescent="0.25">
      <c r="A441" s="56">
        <v>11161703</v>
      </c>
      <c r="B441" s="57" t="s">
        <v>15038</v>
      </c>
    </row>
    <row r="442" spans="1:2" x14ac:dyDescent="0.25">
      <c r="A442" s="56">
        <v>11161704</v>
      </c>
      <c r="B442" s="57" t="s">
        <v>6895</v>
      </c>
    </row>
    <row r="443" spans="1:2" x14ac:dyDescent="0.25">
      <c r="A443" s="56">
        <v>11161705</v>
      </c>
      <c r="B443" s="57" t="s">
        <v>8727</v>
      </c>
    </row>
    <row r="444" spans="1:2" x14ac:dyDescent="0.25">
      <c r="A444" s="56">
        <v>11161801</v>
      </c>
      <c r="B444" s="57" t="s">
        <v>17776</v>
      </c>
    </row>
    <row r="445" spans="1:2" x14ac:dyDescent="0.25">
      <c r="A445" s="56">
        <v>11161802</v>
      </c>
      <c r="B445" s="57" t="s">
        <v>4895</v>
      </c>
    </row>
    <row r="446" spans="1:2" x14ac:dyDescent="0.25">
      <c r="A446" s="56">
        <v>11161803</v>
      </c>
      <c r="B446" s="57" t="s">
        <v>16766</v>
      </c>
    </row>
    <row r="447" spans="1:2" x14ac:dyDescent="0.25">
      <c r="A447" s="56">
        <v>11161804</v>
      </c>
      <c r="B447" s="57" t="s">
        <v>9871</v>
      </c>
    </row>
    <row r="448" spans="1:2" x14ac:dyDescent="0.25">
      <c r="A448" s="56">
        <v>11161805</v>
      </c>
      <c r="B448" s="57" t="s">
        <v>14338</v>
      </c>
    </row>
    <row r="449" spans="1:2" x14ac:dyDescent="0.25">
      <c r="A449" s="56">
        <v>11162001</v>
      </c>
      <c r="B449" s="57" t="s">
        <v>16853</v>
      </c>
    </row>
    <row r="450" spans="1:2" x14ac:dyDescent="0.25">
      <c r="A450" s="56">
        <v>11162002</v>
      </c>
      <c r="B450" s="57" t="s">
        <v>13160</v>
      </c>
    </row>
    <row r="451" spans="1:2" x14ac:dyDescent="0.25">
      <c r="A451" s="56">
        <v>11162003</v>
      </c>
      <c r="B451" s="57" t="s">
        <v>7949</v>
      </c>
    </row>
    <row r="452" spans="1:2" x14ac:dyDescent="0.25">
      <c r="A452" s="56">
        <v>11162101</v>
      </c>
      <c r="B452" s="57" t="s">
        <v>1715</v>
      </c>
    </row>
    <row r="453" spans="1:2" x14ac:dyDescent="0.25">
      <c r="A453" s="56">
        <v>11162102</v>
      </c>
      <c r="B453" s="57" t="s">
        <v>11972</v>
      </c>
    </row>
    <row r="454" spans="1:2" x14ac:dyDescent="0.25">
      <c r="A454" s="56">
        <v>11162104</v>
      </c>
      <c r="B454" s="57" t="s">
        <v>9940</v>
      </c>
    </row>
    <row r="455" spans="1:2" x14ac:dyDescent="0.25">
      <c r="A455" s="56">
        <v>11162105</v>
      </c>
      <c r="B455" s="57" t="s">
        <v>2906</v>
      </c>
    </row>
    <row r="456" spans="1:2" x14ac:dyDescent="0.25">
      <c r="A456" s="56">
        <v>11162107</v>
      </c>
      <c r="B456" s="57" t="s">
        <v>12019</v>
      </c>
    </row>
    <row r="457" spans="1:2" x14ac:dyDescent="0.25">
      <c r="A457" s="56">
        <v>11162108</v>
      </c>
      <c r="B457" s="57" t="s">
        <v>8910</v>
      </c>
    </row>
    <row r="458" spans="1:2" x14ac:dyDescent="0.25">
      <c r="A458" s="56">
        <v>11162109</v>
      </c>
      <c r="B458" s="57" t="s">
        <v>15660</v>
      </c>
    </row>
    <row r="459" spans="1:2" x14ac:dyDescent="0.25">
      <c r="A459" s="56">
        <v>11162110</v>
      </c>
      <c r="B459" s="57" t="s">
        <v>3726</v>
      </c>
    </row>
    <row r="460" spans="1:2" x14ac:dyDescent="0.25">
      <c r="A460" s="56">
        <v>11162111</v>
      </c>
      <c r="B460" s="57" t="s">
        <v>15111</v>
      </c>
    </row>
    <row r="461" spans="1:2" x14ac:dyDescent="0.25">
      <c r="A461" s="56">
        <v>11162112</v>
      </c>
      <c r="B461" s="57" t="s">
        <v>13462</v>
      </c>
    </row>
    <row r="462" spans="1:2" x14ac:dyDescent="0.25">
      <c r="A462" s="56">
        <v>11162113</v>
      </c>
      <c r="B462" s="57" t="s">
        <v>18783</v>
      </c>
    </row>
    <row r="463" spans="1:2" x14ac:dyDescent="0.25">
      <c r="A463" s="56">
        <v>11162114</v>
      </c>
      <c r="B463" s="57" t="s">
        <v>15816</v>
      </c>
    </row>
    <row r="464" spans="1:2" x14ac:dyDescent="0.25">
      <c r="A464" s="56">
        <v>11162115</v>
      </c>
      <c r="B464" s="57" t="s">
        <v>7233</v>
      </c>
    </row>
    <row r="465" spans="1:2" x14ac:dyDescent="0.25">
      <c r="A465" s="56">
        <v>11162116</v>
      </c>
      <c r="B465" s="57" t="s">
        <v>4666</v>
      </c>
    </row>
    <row r="466" spans="1:2" x14ac:dyDescent="0.25">
      <c r="A466" s="56">
        <v>11162117</v>
      </c>
      <c r="B466" s="57" t="s">
        <v>12338</v>
      </c>
    </row>
    <row r="467" spans="1:2" x14ac:dyDescent="0.25">
      <c r="A467" s="56">
        <v>11162118</v>
      </c>
      <c r="B467" s="57" t="s">
        <v>10794</v>
      </c>
    </row>
    <row r="468" spans="1:2" x14ac:dyDescent="0.25">
      <c r="A468" s="56">
        <v>11162119</v>
      </c>
      <c r="B468" s="57" t="s">
        <v>8925</v>
      </c>
    </row>
    <row r="469" spans="1:2" x14ac:dyDescent="0.25">
      <c r="A469" s="56">
        <v>11162120</v>
      </c>
      <c r="B469" s="57" t="s">
        <v>4376</v>
      </c>
    </row>
    <row r="470" spans="1:2" x14ac:dyDescent="0.25">
      <c r="A470" s="56">
        <v>11162121</v>
      </c>
      <c r="B470" s="57" t="s">
        <v>9418</v>
      </c>
    </row>
    <row r="471" spans="1:2" x14ac:dyDescent="0.25">
      <c r="A471" s="56">
        <v>11162122</v>
      </c>
      <c r="B471" s="57" t="s">
        <v>11153</v>
      </c>
    </row>
    <row r="472" spans="1:2" x14ac:dyDescent="0.25">
      <c r="A472" s="56">
        <v>11162123</v>
      </c>
      <c r="B472" s="57" t="s">
        <v>6871</v>
      </c>
    </row>
    <row r="473" spans="1:2" x14ac:dyDescent="0.25">
      <c r="A473" s="56">
        <v>11162124</v>
      </c>
      <c r="B473" s="57" t="s">
        <v>11867</v>
      </c>
    </row>
    <row r="474" spans="1:2" x14ac:dyDescent="0.25">
      <c r="A474" s="56">
        <v>11162125</v>
      </c>
      <c r="B474" s="57" t="s">
        <v>13648</v>
      </c>
    </row>
    <row r="475" spans="1:2" x14ac:dyDescent="0.25">
      <c r="A475" s="56">
        <v>11162126</v>
      </c>
      <c r="B475" s="57" t="s">
        <v>5098</v>
      </c>
    </row>
    <row r="476" spans="1:2" x14ac:dyDescent="0.25">
      <c r="A476" s="56">
        <v>11162127</v>
      </c>
      <c r="B476" s="57" t="s">
        <v>1682</v>
      </c>
    </row>
    <row r="477" spans="1:2" x14ac:dyDescent="0.25">
      <c r="A477" s="56">
        <v>11162128</v>
      </c>
      <c r="B477" s="57" t="s">
        <v>6695</v>
      </c>
    </row>
    <row r="478" spans="1:2" x14ac:dyDescent="0.25">
      <c r="A478" s="56">
        <v>11162129</v>
      </c>
      <c r="B478" s="57" t="s">
        <v>2457</v>
      </c>
    </row>
    <row r="479" spans="1:2" x14ac:dyDescent="0.25">
      <c r="A479" s="56">
        <v>11162130</v>
      </c>
      <c r="B479" s="57" t="s">
        <v>1509</v>
      </c>
    </row>
    <row r="480" spans="1:2" x14ac:dyDescent="0.25">
      <c r="A480" s="56">
        <v>11162131</v>
      </c>
      <c r="B480" s="57" t="s">
        <v>5089</v>
      </c>
    </row>
    <row r="481" spans="1:2" x14ac:dyDescent="0.25">
      <c r="A481" s="56">
        <v>11162201</v>
      </c>
      <c r="B481" s="57" t="s">
        <v>4242</v>
      </c>
    </row>
    <row r="482" spans="1:2" x14ac:dyDescent="0.25">
      <c r="A482" s="56">
        <v>11162202</v>
      </c>
      <c r="B482" s="57" t="s">
        <v>2021</v>
      </c>
    </row>
    <row r="483" spans="1:2" x14ac:dyDescent="0.25">
      <c r="A483" s="56">
        <v>11162301</v>
      </c>
      <c r="B483" s="57" t="s">
        <v>12751</v>
      </c>
    </row>
    <row r="484" spans="1:2" x14ac:dyDescent="0.25">
      <c r="A484" s="56">
        <v>11162302</v>
      </c>
      <c r="B484" s="57" t="s">
        <v>3929</v>
      </c>
    </row>
    <row r="485" spans="1:2" x14ac:dyDescent="0.25">
      <c r="A485" s="56">
        <v>11162303</v>
      </c>
      <c r="B485" s="57" t="s">
        <v>17538</v>
      </c>
    </row>
    <row r="486" spans="1:2" x14ac:dyDescent="0.25">
      <c r="A486" s="56">
        <v>11162304</v>
      </c>
      <c r="B486" s="57" t="s">
        <v>5925</v>
      </c>
    </row>
    <row r="487" spans="1:2" x14ac:dyDescent="0.25">
      <c r="A487" s="56">
        <v>11162305</v>
      </c>
      <c r="B487" s="57" t="s">
        <v>1935</v>
      </c>
    </row>
    <row r="488" spans="1:2" x14ac:dyDescent="0.25">
      <c r="A488" s="56">
        <v>11162306</v>
      </c>
      <c r="B488" s="57" t="s">
        <v>17862</v>
      </c>
    </row>
    <row r="489" spans="1:2" x14ac:dyDescent="0.25">
      <c r="A489" s="56">
        <v>11162307</v>
      </c>
      <c r="B489" s="57" t="s">
        <v>4719</v>
      </c>
    </row>
    <row r="490" spans="1:2" x14ac:dyDescent="0.25">
      <c r="A490" s="56">
        <v>11162308</v>
      </c>
      <c r="B490" s="57" t="s">
        <v>800</v>
      </c>
    </row>
    <row r="491" spans="1:2" x14ac:dyDescent="0.25">
      <c r="A491" s="56">
        <v>11162309</v>
      </c>
      <c r="B491" s="57" t="s">
        <v>18735</v>
      </c>
    </row>
    <row r="492" spans="1:2" x14ac:dyDescent="0.25">
      <c r="A492" s="56">
        <v>11162310</v>
      </c>
      <c r="B492" s="57" t="s">
        <v>14348</v>
      </c>
    </row>
    <row r="493" spans="1:2" x14ac:dyDescent="0.25">
      <c r="A493" s="56">
        <v>11162311</v>
      </c>
      <c r="B493" s="57" t="s">
        <v>2112</v>
      </c>
    </row>
    <row r="494" spans="1:2" x14ac:dyDescent="0.25">
      <c r="A494" s="56">
        <v>11171501</v>
      </c>
      <c r="B494" s="57" t="s">
        <v>17703</v>
      </c>
    </row>
    <row r="495" spans="1:2" x14ac:dyDescent="0.25">
      <c r="A495" s="56">
        <v>11171601</v>
      </c>
      <c r="B495" s="57" t="s">
        <v>801</v>
      </c>
    </row>
    <row r="496" spans="1:2" x14ac:dyDescent="0.25">
      <c r="A496" s="56">
        <v>11171602</v>
      </c>
      <c r="B496" s="57" t="s">
        <v>646</v>
      </c>
    </row>
    <row r="497" spans="1:2" x14ac:dyDescent="0.25">
      <c r="A497" s="56">
        <v>11171603</v>
      </c>
      <c r="B497" s="57" t="s">
        <v>14591</v>
      </c>
    </row>
    <row r="498" spans="1:2" x14ac:dyDescent="0.25">
      <c r="A498" s="56">
        <v>11171701</v>
      </c>
      <c r="B498" s="57" t="s">
        <v>11166</v>
      </c>
    </row>
    <row r="499" spans="1:2" x14ac:dyDescent="0.25">
      <c r="A499" s="56">
        <v>11171702</v>
      </c>
      <c r="B499" s="57" t="s">
        <v>7643</v>
      </c>
    </row>
    <row r="500" spans="1:2" x14ac:dyDescent="0.25">
      <c r="A500" s="56">
        <v>11171801</v>
      </c>
      <c r="B500" s="57" t="s">
        <v>7547</v>
      </c>
    </row>
    <row r="501" spans="1:2" x14ac:dyDescent="0.25">
      <c r="A501" s="56">
        <v>11171901</v>
      </c>
      <c r="B501" s="57" t="s">
        <v>12658</v>
      </c>
    </row>
    <row r="502" spans="1:2" x14ac:dyDescent="0.25">
      <c r="A502" s="56">
        <v>11172001</v>
      </c>
      <c r="B502" s="57" t="s">
        <v>2612</v>
      </c>
    </row>
    <row r="503" spans="1:2" x14ac:dyDescent="0.25">
      <c r="A503" s="56">
        <v>11172101</v>
      </c>
      <c r="B503" s="57" t="s">
        <v>12960</v>
      </c>
    </row>
    <row r="504" spans="1:2" x14ac:dyDescent="0.25">
      <c r="A504" s="56">
        <v>11181501</v>
      </c>
      <c r="B504" s="57" t="s">
        <v>17300</v>
      </c>
    </row>
    <row r="505" spans="1:2" x14ac:dyDescent="0.25">
      <c r="A505" s="56">
        <v>11191501</v>
      </c>
      <c r="B505" s="57" t="s">
        <v>2556</v>
      </c>
    </row>
    <row r="506" spans="1:2" x14ac:dyDescent="0.25">
      <c r="A506" s="56">
        <v>11191502</v>
      </c>
      <c r="B506" s="57" t="s">
        <v>16297</v>
      </c>
    </row>
    <row r="507" spans="1:2" x14ac:dyDescent="0.25">
      <c r="A507" s="56">
        <v>11191503</v>
      </c>
      <c r="B507" s="57" t="s">
        <v>3923</v>
      </c>
    </row>
    <row r="508" spans="1:2" x14ac:dyDescent="0.25">
      <c r="A508" s="56">
        <v>11191504</v>
      </c>
      <c r="B508" s="57" t="s">
        <v>17464</v>
      </c>
    </row>
    <row r="509" spans="1:2" x14ac:dyDescent="0.25">
      <c r="A509" s="56">
        <v>11191505</v>
      </c>
      <c r="B509" s="57" t="s">
        <v>2793</v>
      </c>
    </row>
    <row r="510" spans="1:2" x14ac:dyDescent="0.25">
      <c r="A510" s="56">
        <v>11191601</v>
      </c>
      <c r="B510" s="57" t="s">
        <v>2605</v>
      </c>
    </row>
    <row r="511" spans="1:2" x14ac:dyDescent="0.25">
      <c r="A511" s="56">
        <v>11191602</v>
      </c>
      <c r="B511" s="57" t="s">
        <v>2686</v>
      </c>
    </row>
    <row r="512" spans="1:2" x14ac:dyDescent="0.25">
      <c r="A512" s="56">
        <v>11191603</v>
      </c>
      <c r="B512" s="57" t="s">
        <v>2284</v>
      </c>
    </row>
    <row r="513" spans="1:2" x14ac:dyDescent="0.25">
      <c r="A513" s="56">
        <v>11191604</v>
      </c>
      <c r="B513" s="57" t="s">
        <v>9271</v>
      </c>
    </row>
    <row r="514" spans="1:2" x14ac:dyDescent="0.25">
      <c r="A514" s="56">
        <v>11191605</v>
      </c>
      <c r="B514" s="57" t="s">
        <v>16004</v>
      </c>
    </row>
    <row r="515" spans="1:2" x14ac:dyDescent="0.25">
      <c r="A515" s="56">
        <v>11191606</v>
      </c>
      <c r="B515" s="57" t="s">
        <v>15945</v>
      </c>
    </row>
    <row r="516" spans="1:2" x14ac:dyDescent="0.25">
      <c r="A516" s="56">
        <v>11191701</v>
      </c>
      <c r="B516" s="57" t="s">
        <v>12880</v>
      </c>
    </row>
    <row r="517" spans="1:2" x14ac:dyDescent="0.25">
      <c r="A517" s="56">
        <v>11191702</v>
      </c>
      <c r="B517" s="57" t="s">
        <v>2445</v>
      </c>
    </row>
    <row r="518" spans="1:2" x14ac:dyDescent="0.25">
      <c r="A518" s="56">
        <v>12131501</v>
      </c>
      <c r="B518" s="57" t="s">
        <v>16560</v>
      </c>
    </row>
    <row r="519" spans="1:2" x14ac:dyDescent="0.25">
      <c r="A519" s="56">
        <v>12131502</v>
      </c>
      <c r="B519" s="57" t="s">
        <v>9350</v>
      </c>
    </row>
    <row r="520" spans="1:2" x14ac:dyDescent="0.25">
      <c r="A520" s="56">
        <v>12131503</v>
      </c>
      <c r="B520" s="57" t="s">
        <v>6995</v>
      </c>
    </row>
    <row r="521" spans="1:2" x14ac:dyDescent="0.25">
      <c r="A521" s="56">
        <v>12131504</v>
      </c>
      <c r="B521" s="57" t="s">
        <v>3260</v>
      </c>
    </row>
    <row r="522" spans="1:2" x14ac:dyDescent="0.25">
      <c r="A522" s="56">
        <v>12131505</v>
      </c>
      <c r="B522" s="57" t="s">
        <v>17190</v>
      </c>
    </row>
    <row r="523" spans="1:2" x14ac:dyDescent="0.25">
      <c r="A523" s="56">
        <v>12131506</v>
      </c>
      <c r="B523" s="57" t="s">
        <v>4610</v>
      </c>
    </row>
    <row r="524" spans="1:2" x14ac:dyDescent="0.25">
      <c r="A524" s="56">
        <v>12131507</v>
      </c>
      <c r="B524" s="57" t="s">
        <v>9576</v>
      </c>
    </row>
    <row r="525" spans="1:2" x14ac:dyDescent="0.25">
      <c r="A525" s="56">
        <v>12131508</v>
      </c>
      <c r="B525" s="57" t="s">
        <v>2388</v>
      </c>
    </row>
    <row r="526" spans="1:2" x14ac:dyDescent="0.25">
      <c r="A526" s="56">
        <v>12131601</v>
      </c>
      <c r="B526" s="57" t="s">
        <v>18727</v>
      </c>
    </row>
    <row r="527" spans="1:2" x14ac:dyDescent="0.25">
      <c r="A527" s="56">
        <v>12131602</v>
      </c>
      <c r="B527" s="57" t="s">
        <v>9023</v>
      </c>
    </row>
    <row r="528" spans="1:2" x14ac:dyDescent="0.25">
      <c r="A528" s="56">
        <v>12131603</v>
      </c>
      <c r="B528" s="57" t="s">
        <v>4750</v>
      </c>
    </row>
    <row r="529" spans="1:2" x14ac:dyDescent="0.25">
      <c r="A529" s="56">
        <v>12131604</v>
      </c>
      <c r="B529" s="57" t="s">
        <v>6997</v>
      </c>
    </row>
    <row r="530" spans="1:2" x14ac:dyDescent="0.25">
      <c r="A530" s="56">
        <v>12131605</v>
      </c>
      <c r="B530" s="57" t="s">
        <v>1396</v>
      </c>
    </row>
    <row r="531" spans="1:2" x14ac:dyDescent="0.25">
      <c r="A531" s="56">
        <v>12131701</v>
      </c>
      <c r="B531" s="57" t="s">
        <v>5232</v>
      </c>
    </row>
    <row r="532" spans="1:2" x14ac:dyDescent="0.25">
      <c r="A532" s="56">
        <v>12131702</v>
      </c>
      <c r="B532" s="57" t="s">
        <v>6575</v>
      </c>
    </row>
    <row r="533" spans="1:2" x14ac:dyDescent="0.25">
      <c r="A533" s="56">
        <v>12131703</v>
      </c>
      <c r="B533" s="57" t="s">
        <v>9496</v>
      </c>
    </row>
    <row r="534" spans="1:2" x14ac:dyDescent="0.25">
      <c r="A534" s="56">
        <v>12131704</v>
      </c>
      <c r="B534" s="57" t="s">
        <v>1182</v>
      </c>
    </row>
    <row r="535" spans="1:2" x14ac:dyDescent="0.25">
      <c r="A535" s="56">
        <v>12131705</v>
      </c>
      <c r="B535" s="57" t="s">
        <v>11748</v>
      </c>
    </row>
    <row r="536" spans="1:2" x14ac:dyDescent="0.25">
      <c r="A536" s="56">
        <v>12131706</v>
      </c>
      <c r="B536" s="57" t="s">
        <v>4394</v>
      </c>
    </row>
    <row r="537" spans="1:2" x14ac:dyDescent="0.25">
      <c r="A537" s="56">
        <v>12131707</v>
      </c>
      <c r="B537" s="57" t="s">
        <v>5375</v>
      </c>
    </row>
    <row r="538" spans="1:2" x14ac:dyDescent="0.25">
      <c r="A538" s="56">
        <v>12131708</v>
      </c>
      <c r="B538" s="57" t="s">
        <v>9039</v>
      </c>
    </row>
    <row r="539" spans="1:2" x14ac:dyDescent="0.25">
      <c r="A539" s="56">
        <v>12131801</v>
      </c>
      <c r="B539" s="57" t="s">
        <v>15597</v>
      </c>
    </row>
    <row r="540" spans="1:2" x14ac:dyDescent="0.25">
      <c r="A540" s="56">
        <v>12131802</v>
      </c>
      <c r="B540" s="57" t="s">
        <v>1885</v>
      </c>
    </row>
    <row r="541" spans="1:2" x14ac:dyDescent="0.25">
      <c r="A541" s="56">
        <v>12131803</v>
      </c>
      <c r="B541" s="57" t="s">
        <v>576</v>
      </c>
    </row>
    <row r="542" spans="1:2" x14ac:dyDescent="0.25">
      <c r="A542" s="56">
        <v>12131804</v>
      </c>
      <c r="B542" s="57" t="s">
        <v>5421</v>
      </c>
    </row>
    <row r="543" spans="1:2" x14ac:dyDescent="0.25">
      <c r="A543" s="56">
        <v>12131805</v>
      </c>
      <c r="B543" s="57" t="s">
        <v>17731</v>
      </c>
    </row>
    <row r="544" spans="1:2" x14ac:dyDescent="0.25">
      <c r="A544" s="56">
        <v>12131806</v>
      </c>
      <c r="B544" s="57" t="s">
        <v>15645</v>
      </c>
    </row>
    <row r="545" spans="1:2" x14ac:dyDescent="0.25">
      <c r="A545" s="56">
        <v>12141501</v>
      </c>
      <c r="B545" s="57" t="s">
        <v>17159</v>
      </c>
    </row>
    <row r="546" spans="1:2" x14ac:dyDescent="0.25">
      <c r="A546" s="56">
        <v>12141502</v>
      </c>
      <c r="B546" s="57" t="s">
        <v>8887</v>
      </c>
    </row>
    <row r="547" spans="1:2" x14ac:dyDescent="0.25">
      <c r="A547" s="56">
        <v>12141503</v>
      </c>
      <c r="B547" s="57" t="s">
        <v>18311</v>
      </c>
    </row>
    <row r="548" spans="1:2" x14ac:dyDescent="0.25">
      <c r="A548" s="56">
        <v>12141504</v>
      </c>
      <c r="B548" s="57" t="s">
        <v>3425</v>
      </c>
    </row>
    <row r="549" spans="1:2" x14ac:dyDescent="0.25">
      <c r="A549" s="56">
        <v>12141505</v>
      </c>
      <c r="B549" s="57" t="s">
        <v>5256</v>
      </c>
    </row>
    <row r="550" spans="1:2" x14ac:dyDescent="0.25">
      <c r="A550" s="56">
        <v>12141506</v>
      </c>
      <c r="B550" s="57" t="s">
        <v>16561</v>
      </c>
    </row>
    <row r="551" spans="1:2" x14ac:dyDescent="0.25">
      <c r="A551" s="56">
        <v>12141601</v>
      </c>
      <c r="B551" s="57" t="s">
        <v>14828</v>
      </c>
    </row>
    <row r="552" spans="1:2" x14ac:dyDescent="0.25">
      <c r="A552" s="56">
        <v>12141602</v>
      </c>
      <c r="B552" s="57" t="s">
        <v>1588</v>
      </c>
    </row>
    <row r="553" spans="1:2" x14ac:dyDescent="0.25">
      <c r="A553" s="56">
        <v>12141603</v>
      </c>
      <c r="B553" s="57" t="s">
        <v>15404</v>
      </c>
    </row>
    <row r="554" spans="1:2" x14ac:dyDescent="0.25">
      <c r="A554" s="56">
        <v>12141604</v>
      </c>
      <c r="B554" s="57" t="s">
        <v>16919</v>
      </c>
    </row>
    <row r="555" spans="1:2" x14ac:dyDescent="0.25">
      <c r="A555" s="56">
        <v>12141605</v>
      </c>
      <c r="B555" s="57" t="s">
        <v>15059</v>
      </c>
    </row>
    <row r="556" spans="1:2" x14ac:dyDescent="0.25">
      <c r="A556" s="56">
        <v>12141606</v>
      </c>
      <c r="B556" s="57" t="s">
        <v>8376</v>
      </c>
    </row>
    <row r="557" spans="1:2" x14ac:dyDescent="0.25">
      <c r="A557" s="56">
        <v>12141607</v>
      </c>
      <c r="B557" s="57" t="s">
        <v>18410</v>
      </c>
    </row>
    <row r="558" spans="1:2" x14ac:dyDescent="0.25">
      <c r="A558" s="56">
        <v>12141608</v>
      </c>
      <c r="B558" s="57" t="s">
        <v>12773</v>
      </c>
    </row>
    <row r="559" spans="1:2" x14ac:dyDescent="0.25">
      <c r="A559" s="56">
        <v>12141609</v>
      </c>
      <c r="B559" s="57" t="s">
        <v>13867</v>
      </c>
    </row>
    <row r="560" spans="1:2" x14ac:dyDescent="0.25">
      <c r="A560" s="56">
        <v>12141610</v>
      </c>
      <c r="B560" s="57" t="s">
        <v>6306</v>
      </c>
    </row>
    <row r="561" spans="1:2" x14ac:dyDescent="0.25">
      <c r="A561" s="56">
        <v>12141611</v>
      </c>
      <c r="B561" s="57" t="s">
        <v>6910</v>
      </c>
    </row>
    <row r="562" spans="1:2" x14ac:dyDescent="0.25">
      <c r="A562" s="56">
        <v>12141612</v>
      </c>
      <c r="B562" s="57" t="s">
        <v>5155</v>
      </c>
    </row>
    <row r="563" spans="1:2" x14ac:dyDescent="0.25">
      <c r="A563" s="56">
        <v>12141613</v>
      </c>
      <c r="B563" s="57" t="s">
        <v>9562</v>
      </c>
    </row>
    <row r="564" spans="1:2" x14ac:dyDescent="0.25">
      <c r="A564" s="56">
        <v>12141614</v>
      </c>
      <c r="B564" s="57" t="s">
        <v>13136</v>
      </c>
    </row>
    <row r="565" spans="1:2" x14ac:dyDescent="0.25">
      <c r="A565" s="56">
        <v>12141615</v>
      </c>
      <c r="B565" s="57" t="s">
        <v>15696</v>
      </c>
    </row>
    <row r="566" spans="1:2" x14ac:dyDescent="0.25">
      <c r="A566" s="56">
        <v>12141616</v>
      </c>
      <c r="B566" s="57" t="s">
        <v>7720</v>
      </c>
    </row>
    <row r="567" spans="1:2" x14ac:dyDescent="0.25">
      <c r="A567" s="56">
        <v>12141617</v>
      </c>
      <c r="B567" s="57" t="s">
        <v>7733</v>
      </c>
    </row>
    <row r="568" spans="1:2" x14ac:dyDescent="0.25">
      <c r="A568" s="56">
        <v>12141701</v>
      </c>
      <c r="B568" s="57" t="s">
        <v>13935</v>
      </c>
    </row>
    <row r="569" spans="1:2" x14ac:dyDescent="0.25">
      <c r="A569" s="56">
        <v>12141702</v>
      </c>
      <c r="B569" s="57" t="s">
        <v>17357</v>
      </c>
    </row>
    <row r="570" spans="1:2" x14ac:dyDescent="0.25">
      <c r="A570" s="56">
        <v>12141703</v>
      </c>
      <c r="B570" s="57" t="s">
        <v>594</v>
      </c>
    </row>
    <row r="571" spans="1:2" x14ac:dyDescent="0.25">
      <c r="A571" s="56">
        <v>12141704</v>
      </c>
      <c r="B571" s="57" t="s">
        <v>3473</v>
      </c>
    </row>
    <row r="572" spans="1:2" x14ac:dyDescent="0.25">
      <c r="A572" s="56">
        <v>12141705</v>
      </c>
      <c r="B572" s="57" t="s">
        <v>8498</v>
      </c>
    </row>
    <row r="573" spans="1:2" x14ac:dyDescent="0.25">
      <c r="A573" s="56">
        <v>12141706</v>
      </c>
      <c r="B573" s="57" t="s">
        <v>14582</v>
      </c>
    </row>
    <row r="574" spans="1:2" x14ac:dyDescent="0.25">
      <c r="A574" s="56">
        <v>12141707</v>
      </c>
      <c r="B574" s="57" t="s">
        <v>7297</v>
      </c>
    </row>
    <row r="575" spans="1:2" x14ac:dyDescent="0.25">
      <c r="A575" s="56">
        <v>12141708</v>
      </c>
      <c r="B575" s="57" t="s">
        <v>5771</v>
      </c>
    </row>
    <row r="576" spans="1:2" x14ac:dyDescent="0.25">
      <c r="A576" s="56">
        <v>12141709</v>
      </c>
      <c r="B576" s="57" t="s">
        <v>8215</v>
      </c>
    </row>
    <row r="577" spans="1:2" x14ac:dyDescent="0.25">
      <c r="A577" s="56">
        <v>12141710</v>
      </c>
      <c r="B577" s="57" t="s">
        <v>9437</v>
      </c>
    </row>
    <row r="578" spans="1:2" x14ac:dyDescent="0.25">
      <c r="A578" s="56">
        <v>12141711</v>
      </c>
      <c r="B578" s="57" t="s">
        <v>3096</v>
      </c>
    </row>
    <row r="579" spans="1:2" x14ac:dyDescent="0.25">
      <c r="A579" s="56">
        <v>12141712</v>
      </c>
      <c r="B579" s="57" t="s">
        <v>821</v>
      </c>
    </row>
    <row r="580" spans="1:2" x14ac:dyDescent="0.25">
      <c r="A580" s="56">
        <v>12141713</v>
      </c>
      <c r="B580" s="57" t="s">
        <v>11988</v>
      </c>
    </row>
    <row r="581" spans="1:2" x14ac:dyDescent="0.25">
      <c r="A581" s="56">
        <v>12141714</v>
      </c>
      <c r="B581" s="57" t="s">
        <v>9899</v>
      </c>
    </row>
    <row r="582" spans="1:2" x14ac:dyDescent="0.25">
      <c r="A582" s="56">
        <v>12141715</v>
      </c>
      <c r="B582" s="57" t="s">
        <v>4879</v>
      </c>
    </row>
    <row r="583" spans="1:2" x14ac:dyDescent="0.25">
      <c r="A583" s="56">
        <v>12141716</v>
      </c>
      <c r="B583" s="57" t="s">
        <v>6021</v>
      </c>
    </row>
    <row r="584" spans="1:2" x14ac:dyDescent="0.25">
      <c r="A584" s="56">
        <v>12141717</v>
      </c>
      <c r="B584" s="57" t="s">
        <v>18124</v>
      </c>
    </row>
    <row r="585" spans="1:2" x14ac:dyDescent="0.25">
      <c r="A585" s="56">
        <v>12141718</v>
      </c>
      <c r="B585" s="57" t="s">
        <v>14698</v>
      </c>
    </row>
    <row r="586" spans="1:2" x14ac:dyDescent="0.25">
      <c r="A586" s="56">
        <v>12141719</v>
      </c>
      <c r="B586" s="57" t="s">
        <v>13758</v>
      </c>
    </row>
    <row r="587" spans="1:2" x14ac:dyDescent="0.25">
      <c r="A587" s="56">
        <v>12141720</v>
      </c>
      <c r="B587" s="57" t="s">
        <v>9335</v>
      </c>
    </row>
    <row r="588" spans="1:2" x14ac:dyDescent="0.25">
      <c r="A588" s="56">
        <v>12141721</v>
      </c>
      <c r="B588" s="57" t="s">
        <v>3198</v>
      </c>
    </row>
    <row r="589" spans="1:2" x14ac:dyDescent="0.25">
      <c r="A589" s="56">
        <v>12141722</v>
      </c>
      <c r="B589" s="57" t="s">
        <v>16858</v>
      </c>
    </row>
    <row r="590" spans="1:2" x14ac:dyDescent="0.25">
      <c r="A590" s="56">
        <v>12141723</v>
      </c>
      <c r="B590" s="57" t="s">
        <v>13173</v>
      </c>
    </row>
    <row r="591" spans="1:2" x14ac:dyDescent="0.25">
      <c r="A591" s="56">
        <v>12141724</v>
      </c>
      <c r="B591" s="57" t="s">
        <v>7472</v>
      </c>
    </row>
    <row r="592" spans="1:2" x14ac:dyDescent="0.25">
      <c r="A592" s="56">
        <v>12141725</v>
      </c>
      <c r="B592" s="57" t="s">
        <v>7159</v>
      </c>
    </row>
    <row r="593" spans="1:2" x14ac:dyDescent="0.25">
      <c r="A593" s="56">
        <v>12141726</v>
      </c>
      <c r="B593" s="57" t="s">
        <v>2913</v>
      </c>
    </row>
    <row r="594" spans="1:2" x14ac:dyDescent="0.25">
      <c r="A594" s="56">
        <v>12141727</v>
      </c>
      <c r="B594" s="57" t="s">
        <v>15466</v>
      </c>
    </row>
    <row r="595" spans="1:2" x14ac:dyDescent="0.25">
      <c r="A595" s="56">
        <v>12141728</v>
      </c>
      <c r="B595" s="57" t="s">
        <v>16860</v>
      </c>
    </row>
    <row r="596" spans="1:2" x14ac:dyDescent="0.25">
      <c r="A596" s="56">
        <v>12141729</v>
      </c>
      <c r="B596" s="57" t="s">
        <v>12491</v>
      </c>
    </row>
    <row r="597" spans="1:2" x14ac:dyDescent="0.25">
      <c r="A597" s="56">
        <v>12141730</v>
      </c>
      <c r="B597" s="57" t="s">
        <v>1338</v>
      </c>
    </row>
    <row r="598" spans="1:2" x14ac:dyDescent="0.25">
      <c r="A598" s="56">
        <v>12141731</v>
      </c>
      <c r="B598" s="57" t="s">
        <v>17930</v>
      </c>
    </row>
    <row r="599" spans="1:2" x14ac:dyDescent="0.25">
      <c r="A599" s="56">
        <v>12141732</v>
      </c>
      <c r="B599" s="57" t="s">
        <v>6755</v>
      </c>
    </row>
    <row r="600" spans="1:2" x14ac:dyDescent="0.25">
      <c r="A600" s="56">
        <v>12141733</v>
      </c>
      <c r="B600" s="57" t="s">
        <v>16992</v>
      </c>
    </row>
    <row r="601" spans="1:2" x14ac:dyDescent="0.25">
      <c r="A601" s="56">
        <v>12141734</v>
      </c>
      <c r="B601" s="57" t="s">
        <v>3549</v>
      </c>
    </row>
    <row r="602" spans="1:2" x14ac:dyDescent="0.25">
      <c r="A602" s="56">
        <v>12141735</v>
      </c>
      <c r="B602" s="57" t="s">
        <v>13194</v>
      </c>
    </row>
    <row r="603" spans="1:2" x14ac:dyDescent="0.25">
      <c r="A603" s="56">
        <v>12141736</v>
      </c>
      <c r="B603" s="57" t="s">
        <v>10001</v>
      </c>
    </row>
    <row r="604" spans="1:2" x14ac:dyDescent="0.25">
      <c r="A604" s="56">
        <v>12141737</v>
      </c>
      <c r="B604" s="57" t="s">
        <v>5190</v>
      </c>
    </row>
    <row r="605" spans="1:2" x14ac:dyDescent="0.25">
      <c r="A605" s="56">
        <v>12141738</v>
      </c>
      <c r="B605" s="57" t="s">
        <v>9396</v>
      </c>
    </row>
    <row r="606" spans="1:2" x14ac:dyDescent="0.25">
      <c r="A606" s="56">
        <v>12141739</v>
      </c>
      <c r="B606" s="57" t="s">
        <v>13386</v>
      </c>
    </row>
    <row r="607" spans="1:2" x14ac:dyDescent="0.25">
      <c r="A607" s="56">
        <v>12141740</v>
      </c>
      <c r="B607" s="57" t="s">
        <v>5924</v>
      </c>
    </row>
    <row r="608" spans="1:2" x14ac:dyDescent="0.25">
      <c r="A608" s="56">
        <v>12141741</v>
      </c>
      <c r="B608" s="57" t="s">
        <v>4894</v>
      </c>
    </row>
    <row r="609" spans="1:2" x14ac:dyDescent="0.25">
      <c r="A609" s="56">
        <v>12141742</v>
      </c>
      <c r="B609" s="57" t="s">
        <v>9679</v>
      </c>
    </row>
    <row r="610" spans="1:2" x14ac:dyDescent="0.25">
      <c r="A610" s="56">
        <v>12141743</v>
      </c>
      <c r="B610" s="57" t="s">
        <v>16570</v>
      </c>
    </row>
    <row r="611" spans="1:2" x14ac:dyDescent="0.25">
      <c r="A611" s="56">
        <v>12141744</v>
      </c>
      <c r="B611" s="57" t="s">
        <v>124</v>
      </c>
    </row>
    <row r="612" spans="1:2" x14ac:dyDescent="0.25">
      <c r="A612" s="56">
        <v>12141745</v>
      </c>
      <c r="B612" s="57" t="s">
        <v>17184</v>
      </c>
    </row>
    <row r="613" spans="1:2" x14ac:dyDescent="0.25">
      <c r="A613" s="56">
        <v>12141746</v>
      </c>
      <c r="B613" s="57" t="s">
        <v>11207</v>
      </c>
    </row>
    <row r="614" spans="1:2" x14ac:dyDescent="0.25">
      <c r="A614" s="56">
        <v>12141747</v>
      </c>
      <c r="B614" s="57" t="s">
        <v>4506</v>
      </c>
    </row>
    <row r="615" spans="1:2" x14ac:dyDescent="0.25">
      <c r="A615" s="56">
        <v>12141748</v>
      </c>
      <c r="B615" s="57" t="s">
        <v>13205</v>
      </c>
    </row>
    <row r="616" spans="1:2" x14ac:dyDescent="0.25">
      <c r="A616" s="56">
        <v>12141749</v>
      </c>
      <c r="B616" s="57" t="s">
        <v>17038</v>
      </c>
    </row>
    <row r="617" spans="1:2" x14ac:dyDescent="0.25">
      <c r="A617" s="56">
        <v>12141750</v>
      </c>
      <c r="B617" s="57" t="s">
        <v>7790</v>
      </c>
    </row>
    <row r="618" spans="1:2" x14ac:dyDescent="0.25">
      <c r="A618" s="56">
        <v>12141751</v>
      </c>
      <c r="B618" s="57" t="s">
        <v>10467</v>
      </c>
    </row>
    <row r="619" spans="1:2" x14ac:dyDescent="0.25">
      <c r="A619" s="56">
        <v>12141752</v>
      </c>
      <c r="B619" s="57" t="s">
        <v>1238</v>
      </c>
    </row>
    <row r="620" spans="1:2" x14ac:dyDescent="0.25">
      <c r="A620" s="56">
        <v>12141753</v>
      </c>
      <c r="B620" s="57" t="s">
        <v>4515</v>
      </c>
    </row>
    <row r="621" spans="1:2" x14ac:dyDescent="0.25">
      <c r="A621" s="56">
        <v>12141754</v>
      </c>
      <c r="B621" s="57" t="s">
        <v>7422</v>
      </c>
    </row>
    <row r="622" spans="1:2" x14ac:dyDescent="0.25">
      <c r="A622" s="56">
        <v>12141755</v>
      </c>
      <c r="B622" s="57" t="s">
        <v>6441</v>
      </c>
    </row>
    <row r="623" spans="1:2" x14ac:dyDescent="0.25">
      <c r="A623" s="56">
        <v>12141756</v>
      </c>
      <c r="B623" s="57" t="s">
        <v>2987</v>
      </c>
    </row>
    <row r="624" spans="1:2" x14ac:dyDescent="0.25">
      <c r="A624" s="56">
        <v>12141757</v>
      </c>
      <c r="B624" s="57" t="s">
        <v>17226</v>
      </c>
    </row>
    <row r="625" spans="1:2" x14ac:dyDescent="0.25">
      <c r="A625" s="56">
        <v>12141758</v>
      </c>
      <c r="B625" s="57" t="s">
        <v>10351</v>
      </c>
    </row>
    <row r="626" spans="1:2" x14ac:dyDescent="0.25">
      <c r="A626" s="56">
        <v>12141759</v>
      </c>
      <c r="B626" s="57" t="s">
        <v>10558</v>
      </c>
    </row>
    <row r="627" spans="1:2" x14ac:dyDescent="0.25">
      <c r="A627" s="56">
        <v>12141760</v>
      </c>
      <c r="B627" s="57" t="s">
        <v>15659</v>
      </c>
    </row>
    <row r="628" spans="1:2" x14ac:dyDescent="0.25">
      <c r="A628" s="56">
        <v>12141801</v>
      </c>
      <c r="B628" s="57" t="s">
        <v>16625</v>
      </c>
    </row>
    <row r="629" spans="1:2" x14ac:dyDescent="0.25">
      <c r="A629" s="56">
        <v>12141802</v>
      </c>
      <c r="B629" s="57" t="s">
        <v>3429</v>
      </c>
    </row>
    <row r="630" spans="1:2" x14ac:dyDescent="0.25">
      <c r="A630" s="56">
        <v>12141803</v>
      </c>
      <c r="B630" s="57" t="s">
        <v>18463</v>
      </c>
    </row>
    <row r="631" spans="1:2" x14ac:dyDescent="0.25">
      <c r="A631" s="56">
        <v>12141804</v>
      </c>
      <c r="B631" s="57" t="s">
        <v>4594</v>
      </c>
    </row>
    <row r="632" spans="1:2" x14ac:dyDescent="0.25">
      <c r="A632" s="56">
        <v>12141805</v>
      </c>
      <c r="B632" s="57" t="s">
        <v>18197</v>
      </c>
    </row>
    <row r="633" spans="1:2" x14ac:dyDescent="0.25">
      <c r="A633" s="56">
        <v>12141806</v>
      </c>
      <c r="B633" s="57" t="s">
        <v>5153</v>
      </c>
    </row>
    <row r="634" spans="1:2" x14ac:dyDescent="0.25">
      <c r="A634" s="56">
        <v>12141901</v>
      </c>
      <c r="B634" s="57" t="s">
        <v>6806</v>
      </c>
    </row>
    <row r="635" spans="1:2" x14ac:dyDescent="0.25">
      <c r="A635" s="56">
        <v>12141902</v>
      </c>
      <c r="B635" s="57" t="s">
        <v>12833</v>
      </c>
    </row>
    <row r="636" spans="1:2" x14ac:dyDescent="0.25">
      <c r="A636" s="56">
        <v>12141903</v>
      </c>
      <c r="B636" s="57" t="s">
        <v>111</v>
      </c>
    </row>
    <row r="637" spans="1:2" x14ac:dyDescent="0.25">
      <c r="A637" s="56">
        <v>12141904</v>
      </c>
      <c r="B637" s="57" t="s">
        <v>971</v>
      </c>
    </row>
    <row r="638" spans="1:2" x14ac:dyDescent="0.25">
      <c r="A638" s="56">
        <v>12141905</v>
      </c>
      <c r="B638" s="57" t="s">
        <v>9239</v>
      </c>
    </row>
    <row r="639" spans="1:2" x14ac:dyDescent="0.25">
      <c r="A639" s="56">
        <v>12141906</v>
      </c>
      <c r="B639" s="57" t="s">
        <v>4208</v>
      </c>
    </row>
    <row r="640" spans="1:2" x14ac:dyDescent="0.25">
      <c r="A640" s="56">
        <v>12141907</v>
      </c>
      <c r="B640" s="57" t="s">
        <v>484</v>
      </c>
    </row>
    <row r="641" spans="1:2" x14ac:dyDescent="0.25">
      <c r="A641" s="56">
        <v>12141908</v>
      </c>
      <c r="B641" s="57" t="s">
        <v>4591</v>
      </c>
    </row>
    <row r="642" spans="1:2" x14ac:dyDescent="0.25">
      <c r="A642" s="56">
        <v>12141909</v>
      </c>
      <c r="B642" s="57" t="s">
        <v>339</v>
      </c>
    </row>
    <row r="643" spans="1:2" x14ac:dyDescent="0.25">
      <c r="A643" s="56">
        <v>12141910</v>
      </c>
      <c r="B643" s="57" t="s">
        <v>17015</v>
      </c>
    </row>
    <row r="644" spans="1:2" x14ac:dyDescent="0.25">
      <c r="A644" s="56">
        <v>12141911</v>
      </c>
      <c r="B644" s="57" t="s">
        <v>18616</v>
      </c>
    </row>
    <row r="645" spans="1:2" x14ac:dyDescent="0.25">
      <c r="A645" s="56">
        <v>12141912</v>
      </c>
      <c r="B645" s="57" t="s">
        <v>341</v>
      </c>
    </row>
    <row r="646" spans="1:2" x14ac:dyDescent="0.25">
      <c r="A646" s="56">
        <v>12141913</v>
      </c>
      <c r="B646" s="57" t="s">
        <v>7847</v>
      </c>
    </row>
    <row r="647" spans="1:2" x14ac:dyDescent="0.25">
      <c r="A647" s="56">
        <v>12141914</v>
      </c>
      <c r="B647" s="57" t="s">
        <v>781</v>
      </c>
    </row>
    <row r="648" spans="1:2" x14ac:dyDescent="0.25">
      <c r="A648" s="56">
        <v>12141915</v>
      </c>
      <c r="B648" s="57" t="s">
        <v>997</v>
      </c>
    </row>
    <row r="649" spans="1:2" x14ac:dyDescent="0.25">
      <c r="A649" s="56">
        <v>12141916</v>
      </c>
      <c r="B649" s="57" t="s">
        <v>15351</v>
      </c>
    </row>
    <row r="650" spans="1:2" x14ac:dyDescent="0.25">
      <c r="A650" s="56">
        <v>12142001</v>
      </c>
      <c r="B650" s="57" t="s">
        <v>3491</v>
      </c>
    </row>
    <row r="651" spans="1:2" x14ac:dyDescent="0.25">
      <c r="A651" s="56">
        <v>12142002</v>
      </c>
      <c r="B651" s="57" t="s">
        <v>17682</v>
      </c>
    </row>
    <row r="652" spans="1:2" x14ac:dyDescent="0.25">
      <c r="A652" s="56">
        <v>12142003</v>
      </c>
      <c r="B652" s="57" t="s">
        <v>1654</v>
      </c>
    </row>
    <row r="653" spans="1:2" x14ac:dyDescent="0.25">
      <c r="A653" s="56">
        <v>12142004</v>
      </c>
      <c r="B653" s="57" t="s">
        <v>13819</v>
      </c>
    </row>
    <row r="654" spans="1:2" x14ac:dyDescent="0.25">
      <c r="A654" s="56">
        <v>12142005</v>
      </c>
      <c r="B654" s="57" t="s">
        <v>13044</v>
      </c>
    </row>
    <row r="655" spans="1:2" x14ac:dyDescent="0.25">
      <c r="A655" s="56">
        <v>12142006</v>
      </c>
      <c r="B655" s="57" t="s">
        <v>8059</v>
      </c>
    </row>
    <row r="656" spans="1:2" x14ac:dyDescent="0.25">
      <c r="A656" s="56">
        <v>12142101</v>
      </c>
      <c r="B656" s="57" t="s">
        <v>9495</v>
      </c>
    </row>
    <row r="657" spans="1:2" x14ac:dyDescent="0.25">
      <c r="A657" s="56">
        <v>12142102</v>
      </c>
      <c r="B657" s="57" t="s">
        <v>17120</v>
      </c>
    </row>
    <row r="658" spans="1:2" x14ac:dyDescent="0.25">
      <c r="A658" s="56">
        <v>12142103</v>
      </c>
      <c r="B658" s="57" t="s">
        <v>18364</v>
      </c>
    </row>
    <row r="659" spans="1:2" x14ac:dyDescent="0.25">
      <c r="A659" s="56">
        <v>12142104</v>
      </c>
      <c r="B659" s="57" t="s">
        <v>9401</v>
      </c>
    </row>
    <row r="660" spans="1:2" x14ac:dyDescent="0.25">
      <c r="A660" s="56">
        <v>12142105</v>
      </c>
      <c r="B660" s="57" t="s">
        <v>17522</v>
      </c>
    </row>
    <row r="661" spans="1:2" x14ac:dyDescent="0.25">
      <c r="A661" s="56">
        <v>12142106</v>
      </c>
      <c r="B661" s="57" t="s">
        <v>15385</v>
      </c>
    </row>
    <row r="662" spans="1:2" x14ac:dyDescent="0.25">
      <c r="A662" s="56">
        <v>12142201</v>
      </c>
      <c r="B662" s="57" t="s">
        <v>5386</v>
      </c>
    </row>
    <row r="663" spans="1:2" x14ac:dyDescent="0.25">
      <c r="A663" s="56">
        <v>12142202</v>
      </c>
      <c r="B663" s="57" t="s">
        <v>2838</v>
      </c>
    </row>
    <row r="664" spans="1:2" x14ac:dyDescent="0.25">
      <c r="A664" s="56">
        <v>12142203</v>
      </c>
      <c r="B664" s="57" t="s">
        <v>925</v>
      </c>
    </row>
    <row r="665" spans="1:2" x14ac:dyDescent="0.25">
      <c r="A665" s="56">
        <v>12142204</v>
      </c>
      <c r="B665" s="57" t="s">
        <v>3520</v>
      </c>
    </row>
    <row r="666" spans="1:2" x14ac:dyDescent="0.25">
      <c r="A666" s="56">
        <v>12142205</v>
      </c>
      <c r="B666" s="57" t="s">
        <v>9684</v>
      </c>
    </row>
    <row r="667" spans="1:2" x14ac:dyDescent="0.25">
      <c r="A667" s="56">
        <v>12142206</v>
      </c>
      <c r="B667" s="57" t="s">
        <v>5362</v>
      </c>
    </row>
    <row r="668" spans="1:2" x14ac:dyDescent="0.25">
      <c r="A668" s="56">
        <v>12142207</v>
      </c>
      <c r="B668" s="57" t="s">
        <v>378</v>
      </c>
    </row>
    <row r="669" spans="1:2" x14ac:dyDescent="0.25">
      <c r="A669" s="56">
        <v>12142208</v>
      </c>
      <c r="B669" s="57" t="s">
        <v>16228</v>
      </c>
    </row>
    <row r="670" spans="1:2" x14ac:dyDescent="0.25">
      <c r="A670" s="56">
        <v>12161501</v>
      </c>
      <c r="B670" s="57" t="s">
        <v>2869</v>
      </c>
    </row>
    <row r="671" spans="1:2" x14ac:dyDescent="0.25">
      <c r="A671" s="56">
        <v>12161502</v>
      </c>
      <c r="B671" s="57" t="s">
        <v>7763</v>
      </c>
    </row>
    <row r="672" spans="1:2" x14ac:dyDescent="0.25">
      <c r="A672" s="56">
        <v>12161503</v>
      </c>
      <c r="B672" s="57" t="s">
        <v>9490</v>
      </c>
    </row>
    <row r="673" spans="1:2" x14ac:dyDescent="0.25">
      <c r="A673" s="56">
        <v>12161504</v>
      </c>
      <c r="B673" s="57" t="s">
        <v>12819</v>
      </c>
    </row>
    <row r="674" spans="1:2" x14ac:dyDescent="0.25">
      <c r="A674" s="56">
        <v>12161505</v>
      </c>
      <c r="B674" s="57" t="s">
        <v>16327</v>
      </c>
    </row>
    <row r="675" spans="1:2" x14ac:dyDescent="0.25">
      <c r="A675" s="56">
        <v>12161506</v>
      </c>
      <c r="B675" s="57" t="s">
        <v>16462</v>
      </c>
    </row>
    <row r="676" spans="1:2" x14ac:dyDescent="0.25">
      <c r="A676" s="56">
        <v>12161507</v>
      </c>
      <c r="B676" s="57" t="s">
        <v>12732</v>
      </c>
    </row>
    <row r="677" spans="1:2" x14ac:dyDescent="0.25">
      <c r="A677" s="56">
        <v>12161601</v>
      </c>
      <c r="B677" s="57" t="s">
        <v>229</v>
      </c>
    </row>
    <row r="678" spans="1:2" x14ac:dyDescent="0.25">
      <c r="A678" s="56">
        <v>12161602</v>
      </c>
      <c r="B678" s="57" t="s">
        <v>7303</v>
      </c>
    </row>
    <row r="679" spans="1:2" x14ac:dyDescent="0.25">
      <c r="A679" s="56">
        <v>12161603</v>
      </c>
      <c r="B679" s="57" t="s">
        <v>13644</v>
      </c>
    </row>
    <row r="680" spans="1:2" x14ac:dyDescent="0.25">
      <c r="A680" s="56">
        <v>12161604</v>
      </c>
      <c r="B680" s="57" t="s">
        <v>12049</v>
      </c>
    </row>
    <row r="681" spans="1:2" x14ac:dyDescent="0.25">
      <c r="A681" s="56">
        <v>12161701</v>
      </c>
      <c r="B681" s="57" t="s">
        <v>5229</v>
      </c>
    </row>
    <row r="682" spans="1:2" x14ac:dyDescent="0.25">
      <c r="A682" s="56">
        <v>12161702</v>
      </c>
      <c r="B682" s="57" t="s">
        <v>5436</v>
      </c>
    </row>
    <row r="683" spans="1:2" x14ac:dyDescent="0.25">
      <c r="A683" s="56">
        <v>12161703</v>
      </c>
      <c r="B683" s="57" t="s">
        <v>11325</v>
      </c>
    </row>
    <row r="684" spans="1:2" x14ac:dyDescent="0.25">
      <c r="A684" s="56">
        <v>12161704</v>
      </c>
      <c r="B684" s="57" t="s">
        <v>2045</v>
      </c>
    </row>
    <row r="685" spans="1:2" x14ac:dyDescent="0.25">
      <c r="A685" s="56">
        <v>12161705</v>
      </c>
      <c r="B685" s="57" t="s">
        <v>15577</v>
      </c>
    </row>
    <row r="686" spans="1:2" x14ac:dyDescent="0.25">
      <c r="A686" s="56">
        <v>12161706</v>
      </c>
      <c r="B686" s="57" t="s">
        <v>3051</v>
      </c>
    </row>
    <row r="687" spans="1:2" x14ac:dyDescent="0.25">
      <c r="A687" s="56">
        <v>12161801</v>
      </c>
      <c r="B687" s="57" t="s">
        <v>15104</v>
      </c>
    </row>
    <row r="688" spans="1:2" x14ac:dyDescent="0.25">
      <c r="A688" s="56">
        <v>12161802</v>
      </c>
      <c r="B688" s="57" t="s">
        <v>4219</v>
      </c>
    </row>
    <row r="689" spans="1:2" x14ac:dyDescent="0.25">
      <c r="A689" s="56">
        <v>12161803</v>
      </c>
      <c r="B689" s="57" t="s">
        <v>9866</v>
      </c>
    </row>
    <row r="690" spans="1:2" x14ac:dyDescent="0.25">
      <c r="A690" s="56">
        <v>12161804</v>
      </c>
      <c r="B690" s="57" t="s">
        <v>2087</v>
      </c>
    </row>
    <row r="691" spans="1:2" x14ac:dyDescent="0.25">
      <c r="A691" s="56">
        <v>12161805</v>
      </c>
      <c r="B691" s="57" t="s">
        <v>7284</v>
      </c>
    </row>
    <row r="692" spans="1:2" x14ac:dyDescent="0.25">
      <c r="A692" s="56">
        <v>12161806</v>
      </c>
      <c r="B692" s="57" t="s">
        <v>4715</v>
      </c>
    </row>
    <row r="693" spans="1:2" x14ac:dyDescent="0.25">
      <c r="A693" s="56">
        <v>12161807</v>
      </c>
      <c r="B693" s="57" t="s">
        <v>159</v>
      </c>
    </row>
    <row r="694" spans="1:2" x14ac:dyDescent="0.25">
      <c r="A694" s="56">
        <v>12161808</v>
      </c>
      <c r="B694" s="57" t="s">
        <v>12054</v>
      </c>
    </row>
    <row r="695" spans="1:2" x14ac:dyDescent="0.25">
      <c r="A695" s="56">
        <v>12161901</v>
      </c>
      <c r="B695" s="57" t="s">
        <v>17311</v>
      </c>
    </row>
    <row r="696" spans="1:2" x14ac:dyDescent="0.25">
      <c r="A696" s="56">
        <v>12161902</v>
      </c>
      <c r="B696" s="57" t="s">
        <v>5209</v>
      </c>
    </row>
    <row r="697" spans="1:2" x14ac:dyDescent="0.25">
      <c r="A697" s="56">
        <v>12161903</v>
      </c>
      <c r="B697" s="57" t="s">
        <v>8514</v>
      </c>
    </row>
    <row r="698" spans="1:2" x14ac:dyDescent="0.25">
      <c r="A698" s="56">
        <v>12161904</v>
      </c>
      <c r="B698" s="57" t="s">
        <v>17437</v>
      </c>
    </row>
    <row r="699" spans="1:2" x14ac:dyDescent="0.25">
      <c r="A699" s="56">
        <v>12161905</v>
      </c>
      <c r="B699" s="57" t="s">
        <v>13766</v>
      </c>
    </row>
    <row r="700" spans="1:2" x14ac:dyDescent="0.25">
      <c r="A700" s="56">
        <v>12161906</v>
      </c>
      <c r="B700" s="57" t="s">
        <v>12648</v>
      </c>
    </row>
    <row r="701" spans="1:2" x14ac:dyDescent="0.25">
      <c r="A701" s="56">
        <v>12161907</v>
      </c>
      <c r="B701" s="57" t="s">
        <v>10815</v>
      </c>
    </row>
    <row r="702" spans="1:2" x14ac:dyDescent="0.25">
      <c r="A702" s="56">
        <v>12162002</v>
      </c>
      <c r="B702" s="57" t="s">
        <v>6866</v>
      </c>
    </row>
    <row r="703" spans="1:2" x14ac:dyDescent="0.25">
      <c r="A703" s="56">
        <v>12162003</v>
      </c>
      <c r="B703" s="57" t="s">
        <v>16334</v>
      </c>
    </row>
    <row r="704" spans="1:2" x14ac:dyDescent="0.25">
      <c r="A704" s="56">
        <v>12162004</v>
      </c>
      <c r="B704" s="57" t="s">
        <v>8096</v>
      </c>
    </row>
    <row r="705" spans="1:2" x14ac:dyDescent="0.25">
      <c r="A705" s="56">
        <v>12162005</v>
      </c>
      <c r="B705" s="57" t="s">
        <v>249</v>
      </c>
    </row>
    <row r="706" spans="1:2" x14ac:dyDescent="0.25">
      <c r="A706" s="56">
        <v>12162101</v>
      </c>
      <c r="B706" s="57" t="s">
        <v>7086</v>
      </c>
    </row>
    <row r="707" spans="1:2" x14ac:dyDescent="0.25">
      <c r="A707" s="56">
        <v>12162201</v>
      </c>
      <c r="B707" s="57" t="s">
        <v>11144</v>
      </c>
    </row>
    <row r="708" spans="1:2" x14ac:dyDescent="0.25">
      <c r="A708" s="56">
        <v>12162202</v>
      </c>
      <c r="B708" s="57" t="s">
        <v>2215</v>
      </c>
    </row>
    <row r="709" spans="1:2" x14ac:dyDescent="0.25">
      <c r="A709" s="56">
        <v>12162203</v>
      </c>
      <c r="B709" s="57" t="s">
        <v>6324</v>
      </c>
    </row>
    <row r="710" spans="1:2" x14ac:dyDescent="0.25">
      <c r="A710" s="56">
        <v>12162204</v>
      </c>
      <c r="B710" s="57" t="s">
        <v>3960</v>
      </c>
    </row>
    <row r="711" spans="1:2" x14ac:dyDescent="0.25">
      <c r="A711" s="56">
        <v>12162205</v>
      </c>
      <c r="B711" s="57" t="s">
        <v>7082</v>
      </c>
    </row>
    <row r="712" spans="1:2" x14ac:dyDescent="0.25">
      <c r="A712" s="56">
        <v>12162206</v>
      </c>
      <c r="B712" s="57" t="s">
        <v>1213</v>
      </c>
    </row>
    <row r="713" spans="1:2" x14ac:dyDescent="0.25">
      <c r="A713" s="56">
        <v>12162207</v>
      </c>
      <c r="B713" s="57" t="s">
        <v>11635</v>
      </c>
    </row>
    <row r="714" spans="1:2" x14ac:dyDescent="0.25">
      <c r="A714" s="56">
        <v>12162208</v>
      </c>
      <c r="B714" s="57" t="s">
        <v>14755</v>
      </c>
    </row>
    <row r="715" spans="1:2" x14ac:dyDescent="0.25">
      <c r="A715" s="56">
        <v>12162209</v>
      </c>
      <c r="B715" s="57" t="s">
        <v>7948</v>
      </c>
    </row>
    <row r="716" spans="1:2" x14ac:dyDescent="0.25">
      <c r="A716" s="56">
        <v>12162210</v>
      </c>
      <c r="B716" s="57" t="s">
        <v>13563</v>
      </c>
    </row>
    <row r="717" spans="1:2" x14ac:dyDescent="0.25">
      <c r="A717" s="56">
        <v>12162211</v>
      </c>
      <c r="B717" s="57" t="s">
        <v>3989</v>
      </c>
    </row>
    <row r="718" spans="1:2" x14ac:dyDescent="0.25">
      <c r="A718" s="56">
        <v>12162212</v>
      </c>
      <c r="B718" s="57" t="s">
        <v>6291</v>
      </c>
    </row>
    <row r="719" spans="1:2" x14ac:dyDescent="0.25">
      <c r="A719" s="56">
        <v>12162301</v>
      </c>
      <c r="B719" s="57" t="s">
        <v>15150</v>
      </c>
    </row>
    <row r="720" spans="1:2" x14ac:dyDescent="0.25">
      <c r="A720" s="56">
        <v>12162302</v>
      </c>
      <c r="B720" s="57" t="s">
        <v>6234</v>
      </c>
    </row>
    <row r="721" spans="1:2" x14ac:dyDescent="0.25">
      <c r="A721" s="56">
        <v>12162303</v>
      </c>
      <c r="B721" s="57" t="s">
        <v>9535</v>
      </c>
    </row>
    <row r="722" spans="1:2" x14ac:dyDescent="0.25">
      <c r="A722" s="56">
        <v>12162401</v>
      </c>
      <c r="B722" s="57" t="s">
        <v>18502</v>
      </c>
    </row>
    <row r="723" spans="1:2" x14ac:dyDescent="0.25">
      <c r="A723" s="56">
        <v>12162402</v>
      </c>
      <c r="B723" s="57" t="s">
        <v>5249</v>
      </c>
    </row>
    <row r="724" spans="1:2" x14ac:dyDescent="0.25">
      <c r="A724" s="56">
        <v>12162501</v>
      </c>
      <c r="B724" s="57" t="s">
        <v>13790</v>
      </c>
    </row>
    <row r="725" spans="1:2" x14ac:dyDescent="0.25">
      <c r="A725" s="56">
        <v>12162502</v>
      </c>
      <c r="B725" s="57" t="s">
        <v>10635</v>
      </c>
    </row>
    <row r="726" spans="1:2" x14ac:dyDescent="0.25">
      <c r="A726" s="56">
        <v>12162503</v>
      </c>
      <c r="B726" s="57" t="s">
        <v>18273</v>
      </c>
    </row>
    <row r="727" spans="1:2" x14ac:dyDescent="0.25">
      <c r="A727" s="56">
        <v>12162601</v>
      </c>
      <c r="B727" s="57" t="s">
        <v>8362</v>
      </c>
    </row>
    <row r="728" spans="1:2" x14ac:dyDescent="0.25">
      <c r="A728" s="56">
        <v>12162602</v>
      </c>
      <c r="B728" s="57" t="s">
        <v>2789</v>
      </c>
    </row>
    <row r="729" spans="1:2" x14ac:dyDescent="0.25">
      <c r="A729" s="56">
        <v>12162701</v>
      </c>
      <c r="B729" s="57" t="s">
        <v>7161</v>
      </c>
    </row>
    <row r="730" spans="1:2" x14ac:dyDescent="0.25">
      <c r="A730" s="56">
        <v>12162702</v>
      </c>
      <c r="B730" s="57" t="s">
        <v>18358</v>
      </c>
    </row>
    <row r="731" spans="1:2" x14ac:dyDescent="0.25">
      <c r="A731" s="56">
        <v>12162801</v>
      </c>
      <c r="B731" s="57" t="s">
        <v>18676</v>
      </c>
    </row>
    <row r="732" spans="1:2" x14ac:dyDescent="0.25">
      <c r="A732" s="56">
        <v>12162802</v>
      </c>
      <c r="B732" s="57" t="s">
        <v>17745</v>
      </c>
    </row>
    <row r="733" spans="1:2" x14ac:dyDescent="0.25">
      <c r="A733" s="56">
        <v>12162901</v>
      </c>
      <c r="B733" s="57" t="s">
        <v>187</v>
      </c>
    </row>
    <row r="734" spans="1:2" x14ac:dyDescent="0.25">
      <c r="A734" s="56">
        <v>12162902</v>
      </c>
      <c r="B734" s="57" t="s">
        <v>4770</v>
      </c>
    </row>
    <row r="735" spans="1:2" x14ac:dyDescent="0.25">
      <c r="A735" s="56">
        <v>12162903</v>
      </c>
      <c r="B735" s="57" t="s">
        <v>824</v>
      </c>
    </row>
    <row r="736" spans="1:2" x14ac:dyDescent="0.25">
      <c r="A736" s="56">
        <v>12163001</v>
      </c>
      <c r="B736" s="57" t="s">
        <v>14821</v>
      </c>
    </row>
    <row r="737" spans="1:2" x14ac:dyDescent="0.25">
      <c r="A737" s="56">
        <v>12163101</v>
      </c>
      <c r="B737" s="57" t="s">
        <v>6092</v>
      </c>
    </row>
    <row r="738" spans="1:2" x14ac:dyDescent="0.25">
      <c r="A738" s="56">
        <v>12163201</v>
      </c>
      <c r="B738" s="57" t="s">
        <v>3243</v>
      </c>
    </row>
    <row r="739" spans="1:2" x14ac:dyDescent="0.25">
      <c r="A739" s="56">
        <v>12163301</v>
      </c>
      <c r="B739" s="57" t="s">
        <v>4904</v>
      </c>
    </row>
    <row r="740" spans="1:2" x14ac:dyDescent="0.25">
      <c r="A740" s="56">
        <v>12163401</v>
      </c>
      <c r="B740" s="57" t="s">
        <v>9707</v>
      </c>
    </row>
    <row r="741" spans="1:2" x14ac:dyDescent="0.25">
      <c r="A741" s="56">
        <v>12163501</v>
      </c>
      <c r="B741" s="57" t="s">
        <v>7478</v>
      </c>
    </row>
    <row r="742" spans="1:2" x14ac:dyDescent="0.25">
      <c r="A742" s="56">
        <v>12163601</v>
      </c>
      <c r="B742" s="57" t="s">
        <v>14132</v>
      </c>
    </row>
    <row r="743" spans="1:2" x14ac:dyDescent="0.25">
      <c r="A743" s="56">
        <v>12163602</v>
      </c>
      <c r="B743" s="57" t="s">
        <v>11156</v>
      </c>
    </row>
    <row r="744" spans="1:2" x14ac:dyDescent="0.25">
      <c r="A744" s="56">
        <v>12163701</v>
      </c>
      <c r="B744" s="57" t="s">
        <v>13890</v>
      </c>
    </row>
    <row r="745" spans="1:2" x14ac:dyDescent="0.25">
      <c r="A745" s="56">
        <v>12163801</v>
      </c>
      <c r="B745" s="57" t="s">
        <v>1295</v>
      </c>
    </row>
    <row r="746" spans="1:2" x14ac:dyDescent="0.25">
      <c r="A746" s="56">
        <v>12163802</v>
      </c>
      <c r="B746" s="57" t="s">
        <v>2674</v>
      </c>
    </row>
    <row r="747" spans="1:2" x14ac:dyDescent="0.25">
      <c r="A747" s="56">
        <v>12163901</v>
      </c>
      <c r="B747" s="57" t="s">
        <v>13259</v>
      </c>
    </row>
    <row r="748" spans="1:2" x14ac:dyDescent="0.25">
      <c r="A748" s="56">
        <v>12163902</v>
      </c>
      <c r="B748" s="57" t="s">
        <v>3225</v>
      </c>
    </row>
    <row r="749" spans="1:2" x14ac:dyDescent="0.25">
      <c r="A749" s="56">
        <v>12164001</v>
      </c>
      <c r="B749" s="57" t="s">
        <v>2113</v>
      </c>
    </row>
    <row r="750" spans="1:2" x14ac:dyDescent="0.25">
      <c r="A750" s="56">
        <v>12164101</v>
      </c>
      <c r="B750" s="57" t="s">
        <v>9338</v>
      </c>
    </row>
    <row r="751" spans="1:2" x14ac:dyDescent="0.25">
      <c r="A751" s="56">
        <v>12164102</v>
      </c>
      <c r="B751" s="57" t="s">
        <v>13005</v>
      </c>
    </row>
    <row r="752" spans="1:2" x14ac:dyDescent="0.25">
      <c r="A752" s="56">
        <v>12164201</v>
      </c>
      <c r="B752" s="57" t="s">
        <v>6810</v>
      </c>
    </row>
    <row r="753" spans="1:2" x14ac:dyDescent="0.25">
      <c r="A753" s="56">
        <v>12164301</v>
      </c>
      <c r="B753" s="57" t="s">
        <v>487</v>
      </c>
    </row>
    <row r="754" spans="1:2" x14ac:dyDescent="0.25">
      <c r="A754" s="56">
        <v>12164401</v>
      </c>
      <c r="B754" s="57" t="s">
        <v>8635</v>
      </c>
    </row>
    <row r="755" spans="1:2" x14ac:dyDescent="0.25">
      <c r="A755" s="56">
        <v>12164501</v>
      </c>
      <c r="B755" s="57" t="s">
        <v>631</v>
      </c>
    </row>
    <row r="756" spans="1:2" x14ac:dyDescent="0.25">
      <c r="A756" s="56">
        <v>12164502</v>
      </c>
      <c r="B756" s="57" t="s">
        <v>16180</v>
      </c>
    </row>
    <row r="757" spans="1:2" x14ac:dyDescent="0.25">
      <c r="A757" s="56">
        <v>12164503</v>
      </c>
      <c r="B757" s="57" t="s">
        <v>15678</v>
      </c>
    </row>
    <row r="758" spans="1:2" x14ac:dyDescent="0.25">
      <c r="A758" s="56">
        <v>12164504</v>
      </c>
      <c r="B758" s="57" t="s">
        <v>567</v>
      </c>
    </row>
    <row r="759" spans="1:2" x14ac:dyDescent="0.25">
      <c r="A759" s="56">
        <v>12171501</v>
      </c>
      <c r="B759" s="57" t="s">
        <v>16935</v>
      </c>
    </row>
    <row r="760" spans="1:2" x14ac:dyDescent="0.25">
      <c r="A760" s="56">
        <v>12171502</v>
      </c>
      <c r="B760" s="57" t="s">
        <v>12501</v>
      </c>
    </row>
    <row r="761" spans="1:2" x14ac:dyDescent="0.25">
      <c r="A761" s="56">
        <v>12171503</v>
      </c>
      <c r="B761" s="57" t="s">
        <v>5607</v>
      </c>
    </row>
    <row r="762" spans="1:2" x14ac:dyDescent="0.25">
      <c r="A762" s="56">
        <v>12171504</v>
      </c>
      <c r="B762" s="57" t="s">
        <v>9696</v>
      </c>
    </row>
    <row r="763" spans="1:2" x14ac:dyDescent="0.25">
      <c r="A763" s="56">
        <v>12171505</v>
      </c>
      <c r="B763" s="57" t="s">
        <v>10224</v>
      </c>
    </row>
    <row r="764" spans="1:2" x14ac:dyDescent="0.25">
      <c r="A764" s="56">
        <v>12171506</v>
      </c>
      <c r="B764" s="57" t="s">
        <v>237</v>
      </c>
    </row>
    <row r="765" spans="1:2" x14ac:dyDescent="0.25">
      <c r="A765" s="56">
        <v>12171602</v>
      </c>
      <c r="B765" s="57" t="s">
        <v>11038</v>
      </c>
    </row>
    <row r="766" spans="1:2" x14ac:dyDescent="0.25">
      <c r="A766" s="56">
        <v>12171603</v>
      </c>
      <c r="B766" s="57" t="s">
        <v>5913</v>
      </c>
    </row>
    <row r="767" spans="1:2" x14ac:dyDescent="0.25">
      <c r="A767" s="56">
        <v>12171604</v>
      </c>
      <c r="B767" s="57" t="s">
        <v>4763</v>
      </c>
    </row>
    <row r="768" spans="1:2" x14ac:dyDescent="0.25">
      <c r="A768" s="56">
        <v>12171605</v>
      </c>
      <c r="B768" s="57" t="s">
        <v>7752</v>
      </c>
    </row>
    <row r="769" spans="1:2" x14ac:dyDescent="0.25">
      <c r="A769" s="56">
        <v>12171701</v>
      </c>
      <c r="B769" s="57" t="s">
        <v>14558</v>
      </c>
    </row>
    <row r="770" spans="1:2" x14ac:dyDescent="0.25">
      <c r="A770" s="56">
        <v>12171702</v>
      </c>
      <c r="B770" s="57" t="s">
        <v>17033</v>
      </c>
    </row>
    <row r="771" spans="1:2" x14ac:dyDescent="0.25">
      <c r="A771" s="56">
        <v>12171703</v>
      </c>
      <c r="B771" s="57" t="s">
        <v>14057</v>
      </c>
    </row>
    <row r="772" spans="1:2" x14ac:dyDescent="0.25">
      <c r="A772" s="56">
        <v>12181501</v>
      </c>
      <c r="B772" s="57" t="s">
        <v>16137</v>
      </c>
    </row>
    <row r="773" spans="1:2" x14ac:dyDescent="0.25">
      <c r="A773" s="56">
        <v>12181502</v>
      </c>
      <c r="B773" s="57" t="s">
        <v>3288</v>
      </c>
    </row>
    <row r="774" spans="1:2" x14ac:dyDescent="0.25">
      <c r="A774" s="56">
        <v>12181503</v>
      </c>
      <c r="B774" s="57" t="s">
        <v>6848</v>
      </c>
    </row>
    <row r="775" spans="1:2" x14ac:dyDescent="0.25">
      <c r="A775" s="56">
        <v>12181504</v>
      </c>
      <c r="B775" s="57" t="s">
        <v>18604</v>
      </c>
    </row>
    <row r="776" spans="1:2" x14ac:dyDescent="0.25">
      <c r="A776" s="56">
        <v>12181601</v>
      </c>
      <c r="B776" s="57" t="s">
        <v>9229</v>
      </c>
    </row>
    <row r="777" spans="1:2" x14ac:dyDescent="0.25">
      <c r="A777" s="56">
        <v>12181602</v>
      </c>
      <c r="B777" s="57" t="s">
        <v>16068</v>
      </c>
    </row>
    <row r="778" spans="1:2" x14ac:dyDescent="0.25">
      <c r="A778" s="56">
        <v>12191501</v>
      </c>
      <c r="B778" s="57" t="s">
        <v>7665</v>
      </c>
    </row>
    <row r="779" spans="1:2" x14ac:dyDescent="0.25">
      <c r="A779" s="56">
        <v>12191502</v>
      </c>
      <c r="B779" s="57" t="s">
        <v>3928</v>
      </c>
    </row>
    <row r="780" spans="1:2" x14ac:dyDescent="0.25">
      <c r="A780" s="56">
        <v>12191503</v>
      </c>
      <c r="B780" s="57" t="s">
        <v>2678</v>
      </c>
    </row>
    <row r="781" spans="1:2" x14ac:dyDescent="0.25">
      <c r="A781" s="56">
        <v>12191504</v>
      </c>
      <c r="B781" s="57" t="s">
        <v>9466</v>
      </c>
    </row>
    <row r="782" spans="1:2" x14ac:dyDescent="0.25">
      <c r="A782" s="56">
        <v>12191601</v>
      </c>
      <c r="B782" s="57" t="s">
        <v>16477</v>
      </c>
    </row>
    <row r="783" spans="1:2" x14ac:dyDescent="0.25">
      <c r="A783" s="56">
        <v>12191602</v>
      </c>
      <c r="B783" s="57" t="s">
        <v>6117</v>
      </c>
    </row>
    <row r="784" spans="1:2" x14ac:dyDescent="0.25">
      <c r="A784" s="56">
        <v>12352001</v>
      </c>
      <c r="B784" s="57" t="s">
        <v>3665</v>
      </c>
    </row>
    <row r="785" spans="1:2" x14ac:dyDescent="0.25">
      <c r="A785" s="56">
        <v>12352002</v>
      </c>
      <c r="B785" s="57" t="s">
        <v>1426</v>
      </c>
    </row>
    <row r="786" spans="1:2" x14ac:dyDescent="0.25">
      <c r="A786" s="56">
        <v>12352003</v>
      </c>
      <c r="B786" s="57" t="s">
        <v>569</v>
      </c>
    </row>
    <row r="787" spans="1:2" x14ac:dyDescent="0.25">
      <c r="A787" s="56">
        <v>12352005</v>
      </c>
      <c r="B787" s="57" t="s">
        <v>9732</v>
      </c>
    </row>
    <row r="788" spans="1:2" x14ac:dyDescent="0.25">
      <c r="A788" s="56">
        <v>12352101</v>
      </c>
      <c r="B788" s="57" t="s">
        <v>1582</v>
      </c>
    </row>
    <row r="789" spans="1:2" x14ac:dyDescent="0.25">
      <c r="A789" s="56">
        <v>12352102</v>
      </c>
      <c r="B789" s="57" t="s">
        <v>17995</v>
      </c>
    </row>
    <row r="790" spans="1:2" x14ac:dyDescent="0.25">
      <c r="A790" s="56">
        <v>12352103</v>
      </c>
      <c r="B790" s="57" t="s">
        <v>7550</v>
      </c>
    </row>
    <row r="791" spans="1:2" x14ac:dyDescent="0.25">
      <c r="A791" s="56">
        <v>12352104</v>
      </c>
      <c r="B791" s="57" t="s">
        <v>17065</v>
      </c>
    </row>
    <row r="792" spans="1:2" x14ac:dyDescent="0.25">
      <c r="A792" s="56">
        <v>12352105</v>
      </c>
      <c r="B792" s="57" t="s">
        <v>8106</v>
      </c>
    </row>
    <row r="793" spans="1:2" x14ac:dyDescent="0.25">
      <c r="A793" s="56">
        <v>12352106</v>
      </c>
      <c r="B793" s="57" t="s">
        <v>3160</v>
      </c>
    </row>
    <row r="794" spans="1:2" x14ac:dyDescent="0.25">
      <c r="A794" s="56">
        <v>12352107</v>
      </c>
      <c r="B794" s="57" t="s">
        <v>6268</v>
      </c>
    </row>
    <row r="795" spans="1:2" x14ac:dyDescent="0.25">
      <c r="A795" s="56">
        <v>12352108</v>
      </c>
      <c r="B795" s="57" t="s">
        <v>12225</v>
      </c>
    </row>
    <row r="796" spans="1:2" x14ac:dyDescent="0.25">
      <c r="A796" s="56">
        <v>12352111</v>
      </c>
      <c r="B796" s="57" t="s">
        <v>8055</v>
      </c>
    </row>
    <row r="797" spans="1:2" x14ac:dyDescent="0.25">
      <c r="A797" s="56">
        <v>12352112</v>
      </c>
      <c r="B797" s="57" t="s">
        <v>12225</v>
      </c>
    </row>
    <row r="798" spans="1:2" x14ac:dyDescent="0.25">
      <c r="A798" s="56">
        <v>12352113</v>
      </c>
      <c r="B798" s="57" t="s">
        <v>18632</v>
      </c>
    </row>
    <row r="799" spans="1:2" x14ac:dyDescent="0.25">
      <c r="A799" s="56">
        <v>12352114</v>
      </c>
      <c r="B799" s="57" t="s">
        <v>3379</v>
      </c>
    </row>
    <row r="800" spans="1:2" x14ac:dyDescent="0.25">
      <c r="A800" s="56">
        <v>12352115</v>
      </c>
      <c r="B800" s="57" t="s">
        <v>10513</v>
      </c>
    </row>
    <row r="801" spans="1:2" x14ac:dyDescent="0.25">
      <c r="A801" s="56">
        <v>12352116</v>
      </c>
      <c r="B801" s="57" t="s">
        <v>2598</v>
      </c>
    </row>
    <row r="802" spans="1:2" x14ac:dyDescent="0.25">
      <c r="A802" s="56">
        <v>12352117</v>
      </c>
      <c r="B802" s="57" t="s">
        <v>17049</v>
      </c>
    </row>
    <row r="803" spans="1:2" x14ac:dyDescent="0.25">
      <c r="A803" s="56">
        <v>12352118</v>
      </c>
      <c r="B803" s="57" t="s">
        <v>1375</v>
      </c>
    </row>
    <row r="804" spans="1:2" x14ac:dyDescent="0.25">
      <c r="A804" s="56">
        <v>12352119</v>
      </c>
      <c r="B804" s="57" t="s">
        <v>6813</v>
      </c>
    </row>
    <row r="805" spans="1:2" x14ac:dyDescent="0.25">
      <c r="A805" s="56">
        <v>12352120</v>
      </c>
      <c r="B805" s="57" t="s">
        <v>11646</v>
      </c>
    </row>
    <row r="806" spans="1:2" x14ac:dyDescent="0.25">
      <c r="A806" s="56">
        <v>12352121</v>
      </c>
      <c r="B806" s="57" t="s">
        <v>10785</v>
      </c>
    </row>
    <row r="807" spans="1:2" x14ac:dyDescent="0.25">
      <c r="A807" s="56">
        <v>12352123</v>
      </c>
      <c r="B807" s="57" t="s">
        <v>18055</v>
      </c>
    </row>
    <row r="808" spans="1:2" x14ac:dyDescent="0.25">
      <c r="A808" s="56">
        <v>12352124</v>
      </c>
      <c r="B808" s="57" t="s">
        <v>17172</v>
      </c>
    </row>
    <row r="809" spans="1:2" x14ac:dyDescent="0.25">
      <c r="A809" s="56">
        <v>12352125</v>
      </c>
      <c r="B809" s="57" t="s">
        <v>15900</v>
      </c>
    </row>
    <row r="810" spans="1:2" x14ac:dyDescent="0.25">
      <c r="A810" s="56">
        <v>12352126</v>
      </c>
      <c r="B810" s="57" t="s">
        <v>12279</v>
      </c>
    </row>
    <row r="811" spans="1:2" x14ac:dyDescent="0.25">
      <c r="A811" s="56">
        <v>12352127</v>
      </c>
      <c r="B811" s="57" t="s">
        <v>2907</v>
      </c>
    </row>
    <row r="812" spans="1:2" x14ac:dyDescent="0.25">
      <c r="A812" s="56">
        <v>12352128</v>
      </c>
      <c r="B812" s="57" t="s">
        <v>1751</v>
      </c>
    </row>
    <row r="813" spans="1:2" x14ac:dyDescent="0.25">
      <c r="A813" s="56">
        <v>12352129</v>
      </c>
      <c r="B813" s="57" t="s">
        <v>5530</v>
      </c>
    </row>
    <row r="814" spans="1:2" x14ac:dyDescent="0.25">
      <c r="A814" s="56">
        <v>12352130</v>
      </c>
      <c r="B814" s="57" t="s">
        <v>15025</v>
      </c>
    </row>
    <row r="815" spans="1:2" x14ac:dyDescent="0.25">
      <c r="A815" s="56">
        <v>12352201</v>
      </c>
      <c r="B815" s="57" t="s">
        <v>5144</v>
      </c>
    </row>
    <row r="816" spans="1:2" x14ac:dyDescent="0.25">
      <c r="A816" s="56">
        <v>12352202</v>
      </c>
      <c r="B816" s="57" t="s">
        <v>937</v>
      </c>
    </row>
    <row r="817" spans="1:2" x14ac:dyDescent="0.25">
      <c r="A817" s="56">
        <v>12352203</v>
      </c>
      <c r="B817" s="57" t="s">
        <v>5560</v>
      </c>
    </row>
    <row r="818" spans="1:2" x14ac:dyDescent="0.25">
      <c r="A818" s="56">
        <v>12352204</v>
      </c>
      <c r="B818" s="57" t="s">
        <v>4554</v>
      </c>
    </row>
    <row r="819" spans="1:2" x14ac:dyDescent="0.25">
      <c r="A819" s="56">
        <v>12352205</v>
      </c>
      <c r="B819" s="57" t="s">
        <v>15701</v>
      </c>
    </row>
    <row r="820" spans="1:2" x14ac:dyDescent="0.25">
      <c r="A820" s="56">
        <v>12352206</v>
      </c>
      <c r="B820" s="57" t="s">
        <v>276</v>
      </c>
    </row>
    <row r="821" spans="1:2" x14ac:dyDescent="0.25">
      <c r="A821" s="56">
        <v>12352207</v>
      </c>
      <c r="B821" s="57" t="s">
        <v>710</v>
      </c>
    </row>
    <row r="822" spans="1:2" x14ac:dyDescent="0.25">
      <c r="A822" s="56">
        <v>12352208</v>
      </c>
      <c r="B822" s="57" t="s">
        <v>7508</v>
      </c>
    </row>
    <row r="823" spans="1:2" x14ac:dyDescent="0.25">
      <c r="A823" s="56">
        <v>12352209</v>
      </c>
      <c r="B823" s="57" t="s">
        <v>5003</v>
      </c>
    </row>
    <row r="824" spans="1:2" x14ac:dyDescent="0.25">
      <c r="A824" s="56">
        <v>12352210</v>
      </c>
      <c r="B824" s="57" t="s">
        <v>5774</v>
      </c>
    </row>
    <row r="825" spans="1:2" x14ac:dyDescent="0.25">
      <c r="A825" s="56">
        <v>12352211</v>
      </c>
      <c r="B825" s="57" t="s">
        <v>16404</v>
      </c>
    </row>
    <row r="826" spans="1:2" x14ac:dyDescent="0.25">
      <c r="A826" s="56">
        <v>12352212</v>
      </c>
      <c r="B826" s="57" t="s">
        <v>11714</v>
      </c>
    </row>
    <row r="827" spans="1:2" x14ac:dyDescent="0.25">
      <c r="A827" s="56">
        <v>12352301</v>
      </c>
      <c r="B827" s="57" t="s">
        <v>4347</v>
      </c>
    </row>
    <row r="828" spans="1:2" x14ac:dyDescent="0.25">
      <c r="A828" s="56">
        <v>12352302</v>
      </c>
      <c r="B828" s="57" t="s">
        <v>7642</v>
      </c>
    </row>
    <row r="829" spans="1:2" x14ac:dyDescent="0.25">
      <c r="A829" s="56">
        <v>12352303</v>
      </c>
      <c r="B829" s="57" t="s">
        <v>18690</v>
      </c>
    </row>
    <row r="830" spans="1:2" x14ac:dyDescent="0.25">
      <c r="A830" s="56">
        <v>12352304</v>
      </c>
      <c r="B830" s="57" t="s">
        <v>694</v>
      </c>
    </row>
    <row r="831" spans="1:2" x14ac:dyDescent="0.25">
      <c r="A831" s="56">
        <v>12352305</v>
      </c>
      <c r="B831" s="57" t="s">
        <v>1120</v>
      </c>
    </row>
    <row r="832" spans="1:2" x14ac:dyDescent="0.25">
      <c r="A832" s="56">
        <v>12352306</v>
      </c>
      <c r="B832" s="57" t="s">
        <v>17215</v>
      </c>
    </row>
    <row r="833" spans="1:2" x14ac:dyDescent="0.25">
      <c r="A833" s="56">
        <v>12352307</v>
      </c>
      <c r="B833" s="57" t="s">
        <v>12568</v>
      </c>
    </row>
    <row r="834" spans="1:2" x14ac:dyDescent="0.25">
      <c r="A834" s="56">
        <v>12352308</v>
      </c>
      <c r="B834" s="57" t="s">
        <v>17223</v>
      </c>
    </row>
    <row r="835" spans="1:2" x14ac:dyDescent="0.25">
      <c r="A835" s="56">
        <v>12352309</v>
      </c>
      <c r="B835" s="57" t="s">
        <v>6894</v>
      </c>
    </row>
    <row r="836" spans="1:2" x14ac:dyDescent="0.25">
      <c r="A836" s="56">
        <v>12352310</v>
      </c>
      <c r="B836" s="57" t="s">
        <v>14603</v>
      </c>
    </row>
    <row r="837" spans="1:2" x14ac:dyDescent="0.25">
      <c r="A837" s="56">
        <v>12352311</v>
      </c>
      <c r="B837" s="57" t="s">
        <v>8977</v>
      </c>
    </row>
    <row r="838" spans="1:2" x14ac:dyDescent="0.25">
      <c r="A838" s="56">
        <v>12352312</v>
      </c>
      <c r="B838" s="57" t="s">
        <v>4790</v>
      </c>
    </row>
    <row r="839" spans="1:2" x14ac:dyDescent="0.25">
      <c r="A839" s="56">
        <v>12352401</v>
      </c>
      <c r="B839" s="57" t="s">
        <v>12641</v>
      </c>
    </row>
    <row r="840" spans="1:2" x14ac:dyDescent="0.25">
      <c r="A840" s="56">
        <v>12352402</v>
      </c>
      <c r="B840" s="57" t="s">
        <v>6676</v>
      </c>
    </row>
    <row r="841" spans="1:2" x14ac:dyDescent="0.25">
      <c r="A841" s="56">
        <v>12352501</v>
      </c>
      <c r="B841" s="57" t="s">
        <v>5000</v>
      </c>
    </row>
    <row r="842" spans="1:2" x14ac:dyDescent="0.25">
      <c r="A842" s="56">
        <v>12352502</v>
      </c>
      <c r="B842" s="57" t="s">
        <v>3273</v>
      </c>
    </row>
    <row r="843" spans="1:2" x14ac:dyDescent="0.25">
      <c r="A843" s="56">
        <v>12352503</v>
      </c>
      <c r="B843" s="57" t="s">
        <v>15390</v>
      </c>
    </row>
    <row r="844" spans="1:2" x14ac:dyDescent="0.25">
      <c r="A844" s="56">
        <v>13101501</v>
      </c>
      <c r="B844" s="57" t="s">
        <v>7001</v>
      </c>
    </row>
    <row r="845" spans="1:2" x14ac:dyDescent="0.25">
      <c r="A845" s="56">
        <v>13101502</v>
      </c>
      <c r="B845" s="57" t="s">
        <v>11114</v>
      </c>
    </row>
    <row r="846" spans="1:2" x14ac:dyDescent="0.25">
      <c r="A846" s="56">
        <v>13101503</v>
      </c>
      <c r="B846" s="57" t="s">
        <v>397</v>
      </c>
    </row>
    <row r="847" spans="1:2" x14ac:dyDescent="0.25">
      <c r="A847" s="56">
        <v>13101504</v>
      </c>
      <c r="B847" s="57" t="s">
        <v>15014</v>
      </c>
    </row>
    <row r="848" spans="1:2" x14ac:dyDescent="0.25">
      <c r="A848" s="56">
        <v>13101505</v>
      </c>
      <c r="B848" s="57" t="s">
        <v>1340</v>
      </c>
    </row>
    <row r="849" spans="1:2" x14ac:dyDescent="0.25">
      <c r="A849" s="56">
        <v>13101601</v>
      </c>
      <c r="B849" s="57" t="s">
        <v>2773</v>
      </c>
    </row>
    <row r="850" spans="1:2" x14ac:dyDescent="0.25">
      <c r="A850" s="56">
        <v>13101602</v>
      </c>
      <c r="B850" s="57" t="s">
        <v>10478</v>
      </c>
    </row>
    <row r="851" spans="1:2" x14ac:dyDescent="0.25">
      <c r="A851" s="56">
        <v>13101603</v>
      </c>
      <c r="B851" s="57" t="s">
        <v>5251</v>
      </c>
    </row>
    <row r="852" spans="1:2" x14ac:dyDescent="0.25">
      <c r="A852" s="56">
        <v>13101604</v>
      </c>
      <c r="B852" s="57" t="s">
        <v>18155</v>
      </c>
    </row>
    <row r="853" spans="1:2" x14ac:dyDescent="0.25">
      <c r="A853" s="56">
        <v>13101605</v>
      </c>
      <c r="B853" s="57" t="s">
        <v>5497</v>
      </c>
    </row>
    <row r="854" spans="1:2" x14ac:dyDescent="0.25">
      <c r="A854" s="56">
        <v>13101606</v>
      </c>
      <c r="B854" s="57" t="s">
        <v>6708</v>
      </c>
    </row>
    <row r="855" spans="1:2" x14ac:dyDescent="0.25">
      <c r="A855" s="56">
        <v>13101607</v>
      </c>
      <c r="B855" s="57" t="s">
        <v>9488</v>
      </c>
    </row>
    <row r="856" spans="1:2" x14ac:dyDescent="0.25">
      <c r="A856" s="56">
        <v>13101701</v>
      </c>
      <c r="B856" s="57" t="s">
        <v>7127</v>
      </c>
    </row>
    <row r="857" spans="1:2" x14ac:dyDescent="0.25">
      <c r="A857" s="56">
        <v>13101702</v>
      </c>
      <c r="B857" s="57" t="s">
        <v>18139</v>
      </c>
    </row>
    <row r="858" spans="1:2" x14ac:dyDescent="0.25">
      <c r="A858" s="56">
        <v>13101703</v>
      </c>
      <c r="B858" s="57" t="s">
        <v>13158</v>
      </c>
    </row>
    <row r="859" spans="1:2" x14ac:dyDescent="0.25">
      <c r="A859" s="56">
        <v>13101704</v>
      </c>
      <c r="B859" s="57" t="s">
        <v>14941</v>
      </c>
    </row>
    <row r="860" spans="1:2" x14ac:dyDescent="0.25">
      <c r="A860" s="56">
        <v>13101705</v>
      </c>
      <c r="B860" s="57" t="s">
        <v>12699</v>
      </c>
    </row>
    <row r="861" spans="1:2" x14ac:dyDescent="0.25">
      <c r="A861" s="56">
        <v>13101706</v>
      </c>
      <c r="B861" s="57" t="s">
        <v>9281</v>
      </c>
    </row>
    <row r="862" spans="1:2" x14ac:dyDescent="0.25">
      <c r="A862" s="56">
        <v>13101707</v>
      </c>
      <c r="B862" s="57" t="s">
        <v>7034</v>
      </c>
    </row>
    <row r="863" spans="1:2" x14ac:dyDescent="0.25">
      <c r="A863" s="56">
        <v>13101708</v>
      </c>
      <c r="B863" s="57" t="s">
        <v>10898</v>
      </c>
    </row>
    <row r="864" spans="1:2" x14ac:dyDescent="0.25">
      <c r="A864" s="56">
        <v>13101709</v>
      </c>
      <c r="B864" s="57" t="s">
        <v>3819</v>
      </c>
    </row>
    <row r="865" spans="1:2" x14ac:dyDescent="0.25">
      <c r="A865" s="56">
        <v>13101710</v>
      </c>
      <c r="B865" s="57" t="s">
        <v>13335</v>
      </c>
    </row>
    <row r="866" spans="1:2" x14ac:dyDescent="0.25">
      <c r="A866" s="56">
        <v>13101711</v>
      </c>
      <c r="B866" s="57" t="s">
        <v>3715</v>
      </c>
    </row>
    <row r="867" spans="1:2" x14ac:dyDescent="0.25">
      <c r="A867" s="56">
        <v>13101712</v>
      </c>
      <c r="B867" s="57" t="s">
        <v>3289</v>
      </c>
    </row>
    <row r="868" spans="1:2" x14ac:dyDescent="0.25">
      <c r="A868" s="56">
        <v>13101713</v>
      </c>
      <c r="B868" s="57" t="s">
        <v>1830</v>
      </c>
    </row>
    <row r="869" spans="1:2" x14ac:dyDescent="0.25">
      <c r="A869" s="56">
        <v>13101714</v>
      </c>
      <c r="B869" s="57" t="s">
        <v>12268</v>
      </c>
    </row>
    <row r="870" spans="1:2" x14ac:dyDescent="0.25">
      <c r="A870" s="56">
        <v>13101715</v>
      </c>
      <c r="B870" s="57" t="s">
        <v>9119</v>
      </c>
    </row>
    <row r="871" spans="1:2" x14ac:dyDescent="0.25">
      <c r="A871" s="56">
        <v>13101716</v>
      </c>
      <c r="B871" s="57" t="s">
        <v>18517</v>
      </c>
    </row>
    <row r="872" spans="1:2" x14ac:dyDescent="0.25">
      <c r="A872" s="56">
        <v>13101717</v>
      </c>
      <c r="B872" s="57" t="s">
        <v>4724</v>
      </c>
    </row>
    <row r="873" spans="1:2" x14ac:dyDescent="0.25">
      <c r="A873" s="56">
        <v>13101718</v>
      </c>
      <c r="B873" s="57" t="s">
        <v>10149</v>
      </c>
    </row>
    <row r="874" spans="1:2" x14ac:dyDescent="0.25">
      <c r="A874" s="56">
        <v>13101719</v>
      </c>
      <c r="B874" s="57" t="s">
        <v>4135</v>
      </c>
    </row>
    <row r="875" spans="1:2" x14ac:dyDescent="0.25">
      <c r="A875" s="56">
        <v>13101720</v>
      </c>
      <c r="B875" s="57" t="s">
        <v>13546</v>
      </c>
    </row>
    <row r="876" spans="1:2" x14ac:dyDescent="0.25">
      <c r="A876" s="56">
        <v>13101721</v>
      </c>
      <c r="B876" s="57" t="s">
        <v>13417</v>
      </c>
    </row>
    <row r="877" spans="1:2" x14ac:dyDescent="0.25">
      <c r="A877" s="56">
        <v>13101722</v>
      </c>
      <c r="B877" s="57" t="s">
        <v>15613</v>
      </c>
    </row>
    <row r="878" spans="1:2" x14ac:dyDescent="0.25">
      <c r="A878" s="56">
        <v>13101723</v>
      </c>
      <c r="B878" s="57" t="s">
        <v>1572</v>
      </c>
    </row>
    <row r="879" spans="1:2" x14ac:dyDescent="0.25">
      <c r="A879" s="56">
        <v>13101724</v>
      </c>
      <c r="B879" s="57" t="s">
        <v>14646</v>
      </c>
    </row>
    <row r="880" spans="1:2" x14ac:dyDescent="0.25">
      <c r="A880" s="56">
        <v>13101902</v>
      </c>
      <c r="B880" s="57" t="s">
        <v>10991</v>
      </c>
    </row>
    <row r="881" spans="1:2" x14ac:dyDescent="0.25">
      <c r="A881" s="56">
        <v>13101903</v>
      </c>
      <c r="B881" s="57" t="s">
        <v>18527</v>
      </c>
    </row>
    <row r="882" spans="1:2" x14ac:dyDescent="0.25">
      <c r="A882" s="56">
        <v>13101904</v>
      </c>
      <c r="B882" s="57" t="s">
        <v>17565</v>
      </c>
    </row>
    <row r="883" spans="1:2" x14ac:dyDescent="0.25">
      <c r="A883" s="56">
        <v>13101905</v>
      </c>
      <c r="B883" s="57" t="s">
        <v>7776</v>
      </c>
    </row>
    <row r="884" spans="1:2" x14ac:dyDescent="0.25">
      <c r="A884" s="56">
        <v>13101906</v>
      </c>
      <c r="B884" s="57" t="s">
        <v>8002</v>
      </c>
    </row>
    <row r="885" spans="1:2" x14ac:dyDescent="0.25">
      <c r="A885" s="56">
        <v>13102001</v>
      </c>
      <c r="B885" s="57" t="s">
        <v>131</v>
      </c>
    </row>
    <row r="886" spans="1:2" x14ac:dyDescent="0.25">
      <c r="A886" s="56">
        <v>13102002</v>
      </c>
      <c r="B886" s="57" t="s">
        <v>3750</v>
      </c>
    </row>
    <row r="887" spans="1:2" x14ac:dyDescent="0.25">
      <c r="A887" s="56">
        <v>13102003</v>
      </c>
      <c r="B887" s="57" t="s">
        <v>11655</v>
      </c>
    </row>
    <row r="888" spans="1:2" x14ac:dyDescent="0.25">
      <c r="A888" s="56">
        <v>13102005</v>
      </c>
      <c r="B888" s="57" t="s">
        <v>10405</v>
      </c>
    </row>
    <row r="889" spans="1:2" x14ac:dyDescent="0.25">
      <c r="A889" s="56">
        <v>13102006</v>
      </c>
      <c r="B889" s="57" t="s">
        <v>16469</v>
      </c>
    </row>
    <row r="890" spans="1:2" x14ac:dyDescent="0.25">
      <c r="A890" s="56">
        <v>13102008</v>
      </c>
      <c r="B890" s="57" t="s">
        <v>18304</v>
      </c>
    </row>
    <row r="891" spans="1:2" x14ac:dyDescent="0.25">
      <c r="A891" s="56">
        <v>13102009</v>
      </c>
      <c r="B891" s="57" t="s">
        <v>844</v>
      </c>
    </row>
    <row r="892" spans="1:2" x14ac:dyDescent="0.25">
      <c r="A892" s="56">
        <v>13102010</v>
      </c>
      <c r="B892" s="57" t="s">
        <v>11747</v>
      </c>
    </row>
    <row r="893" spans="1:2" x14ac:dyDescent="0.25">
      <c r="A893" s="56">
        <v>13102011</v>
      </c>
      <c r="B893" s="57" t="s">
        <v>17014</v>
      </c>
    </row>
    <row r="894" spans="1:2" x14ac:dyDescent="0.25">
      <c r="A894" s="56">
        <v>13102012</v>
      </c>
      <c r="B894" s="57" t="s">
        <v>15146</v>
      </c>
    </row>
    <row r="895" spans="1:2" x14ac:dyDescent="0.25">
      <c r="A895" s="56">
        <v>13102013</v>
      </c>
      <c r="B895" s="57" t="s">
        <v>5720</v>
      </c>
    </row>
    <row r="896" spans="1:2" x14ac:dyDescent="0.25">
      <c r="A896" s="56">
        <v>13102014</v>
      </c>
      <c r="B896" s="57" t="s">
        <v>1974</v>
      </c>
    </row>
    <row r="897" spans="1:2" x14ac:dyDescent="0.25">
      <c r="A897" s="56">
        <v>13102015</v>
      </c>
      <c r="B897" s="57" t="s">
        <v>18042</v>
      </c>
    </row>
    <row r="898" spans="1:2" x14ac:dyDescent="0.25">
      <c r="A898" s="56">
        <v>13102016</v>
      </c>
      <c r="B898" s="57" t="s">
        <v>6428</v>
      </c>
    </row>
    <row r="899" spans="1:2" x14ac:dyDescent="0.25">
      <c r="A899" s="56">
        <v>13102017</v>
      </c>
      <c r="B899" s="57" t="s">
        <v>7809</v>
      </c>
    </row>
    <row r="900" spans="1:2" x14ac:dyDescent="0.25">
      <c r="A900" s="56">
        <v>13102018</v>
      </c>
      <c r="B900" s="57" t="s">
        <v>17101</v>
      </c>
    </row>
    <row r="901" spans="1:2" x14ac:dyDescent="0.25">
      <c r="A901" s="56">
        <v>13102019</v>
      </c>
      <c r="B901" s="57" t="s">
        <v>10072</v>
      </c>
    </row>
    <row r="902" spans="1:2" x14ac:dyDescent="0.25">
      <c r="A902" s="56">
        <v>13102020</v>
      </c>
      <c r="B902" s="57" t="s">
        <v>2459</v>
      </c>
    </row>
    <row r="903" spans="1:2" x14ac:dyDescent="0.25">
      <c r="A903" s="56">
        <v>13102021</v>
      </c>
      <c r="B903" s="57" t="s">
        <v>8373</v>
      </c>
    </row>
    <row r="904" spans="1:2" x14ac:dyDescent="0.25">
      <c r="A904" s="56">
        <v>13102022</v>
      </c>
      <c r="B904" s="57" t="s">
        <v>1147</v>
      </c>
    </row>
    <row r="905" spans="1:2" x14ac:dyDescent="0.25">
      <c r="A905" s="56">
        <v>13102023</v>
      </c>
      <c r="B905" s="57" t="s">
        <v>11792</v>
      </c>
    </row>
    <row r="906" spans="1:2" x14ac:dyDescent="0.25">
      <c r="A906" s="56">
        <v>13102024</v>
      </c>
      <c r="B906" s="57" t="s">
        <v>142</v>
      </c>
    </row>
    <row r="907" spans="1:2" x14ac:dyDescent="0.25">
      <c r="A907" s="56">
        <v>13102025</v>
      </c>
      <c r="B907" s="57" t="s">
        <v>6026</v>
      </c>
    </row>
    <row r="908" spans="1:2" x14ac:dyDescent="0.25">
      <c r="A908" s="56">
        <v>13102026</v>
      </c>
      <c r="B908" s="57" t="s">
        <v>536</v>
      </c>
    </row>
    <row r="909" spans="1:2" x14ac:dyDescent="0.25">
      <c r="A909" s="56">
        <v>13102027</v>
      </c>
      <c r="B909" s="57" t="s">
        <v>15163</v>
      </c>
    </row>
    <row r="910" spans="1:2" x14ac:dyDescent="0.25">
      <c r="A910" s="56">
        <v>13102028</v>
      </c>
      <c r="B910" s="57" t="s">
        <v>15796</v>
      </c>
    </row>
    <row r="911" spans="1:2" x14ac:dyDescent="0.25">
      <c r="A911" s="56">
        <v>13102029</v>
      </c>
      <c r="B911" s="57" t="s">
        <v>1267</v>
      </c>
    </row>
    <row r="912" spans="1:2" x14ac:dyDescent="0.25">
      <c r="A912" s="56">
        <v>13102030</v>
      </c>
      <c r="B912" s="57" t="s">
        <v>17307</v>
      </c>
    </row>
    <row r="913" spans="1:2" x14ac:dyDescent="0.25">
      <c r="A913" s="56">
        <v>13102031</v>
      </c>
      <c r="B913" s="57" t="s">
        <v>635</v>
      </c>
    </row>
    <row r="914" spans="1:2" x14ac:dyDescent="0.25">
      <c r="A914" s="56">
        <v>13111001</v>
      </c>
      <c r="B914" s="57" t="s">
        <v>8028</v>
      </c>
    </row>
    <row r="915" spans="1:2" x14ac:dyDescent="0.25">
      <c r="A915" s="56">
        <v>13111002</v>
      </c>
      <c r="B915" s="57" t="s">
        <v>4529</v>
      </c>
    </row>
    <row r="916" spans="1:2" x14ac:dyDescent="0.25">
      <c r="A916" s="56">
        <v>13111003</v>
      </c>
      <c r="B916" s="57" t="s">
        <v>15584</v>
      </c>
    </row>
    <row r="917" spans="1:2" x14ac:dyDescent="0.25">
      <c r="A917" s="56">
        <v>13111004</v>
      </c>
      <c r="B917" s="57" t="s">
        <v>7628</v>
      </c>
    </row>
    <row r="918" spans="1:2" x14ac:dyDescent="0.25">
      <c r="A918" s="56">
        <v>13111005</v>
      </c>
      <c r="B918" s="57" t="s">
        <v>12646</v>
      </c>
    </row>
    <row r="919" spans="1:2" x14ac:dyDescent="0.25">
      <c r="A919" s="56">
        <v>13111006</v>
      </c>
      <c r="B919" s="57" t="s">
        <v>6955</v>
      </c>
    </row>
    <row r="920" spans="1:2" x14ac:dyDescent="0.25">
      <c r="A920" s="56">
        <v>13111007</v>
      </c>
      <c r="B920" s="57" t="s">
        <v>8338</v>
      </c>
    </row>
    <row r="921" spans="1:2" x14ac:dyDescent="0.25">
      <c r="A921" s="56">
        <v>13111008</v>
      </c>
      <c r="B921" s="57" t="s">
        <v>12391</v>
      </c>
    </row>
    <row r="922" spans="1:2" x14ac:dyDescent="0.25">
      <c r="A922" s="56">
        <v>13111009</v>
      </c>
      <c r="B922" s="57" t="s">
        <v>10318</v>
      </c>
    </row>
    <row r="923" spans="1:2" x14ac:dyDescent="0.25">
      <c r="A923" s="56">
        <v>13111010</v>
      </c>
      <c r="B923" s="57" t="s">
        <v>15414</v>
      </c>
    </row>
    <row r="924" spans="1:2" x14ac:dyDescent="0.25">
      <c r="A924" s="56">
        <v>13111011</v>
      </c>
      <c r="B924" s="57" t="s">
        <v>9102</v>
      </c>
    </row>
    <row r="925" spans="1:2" x14ac:dyDescent="0.25">
      <c r="A925" s="56">
        <v>13111012</v>
      </c>
      <c r="B925" s="57" t="s">
        <v>10709</v>
      </c>
    </row>
    <row r="926" spans="1:2" x14ac:dyDescent="0.25">
      <c r="A926" s="56">
        <v>13111013</v>
      </c>
      <c r="B926" s="57" t="s">
        <v>13590</v>
      </c>
    </row>
    <row r="927" spans="1:2" x14ac:dyDescent="0.25">
      <c r="A927" s="56">
        <v>13111014</v>
      </c>
      <c r="B927" s="57" t="s">
        <v>2766</v>
      </c>
    </row>
    <row r="928" spans="1:2" x14ac:dyDescent="0.25">
      <c r="A928" s="56">
        <v>13111015</v>
      </c>
      <c r="B928" s="57" t="s">
        <v>1404</v>
      </c>
    </row>
    <row r="929" spans="1:2" x14ac:dyDescent="0.25">
      <c r="A929" s="56">
        <v>13111016</v>
      </c>
      <c r="B929" s="57" t="s">
        <v>15154</v>
      </c>
    </row>
    <row r="930" spans="1:2" x14ac:dyDescent="0.25">
      <c r="A930" s="56">
        <v>13111017</v>
      </c>
      <c r="B930" s="57" t="s">
        <v>11110</v>
      </c>
    </row>
    <row r="931" spans="1:2" x14ac:dyDescent="0.25">
      <c r="A931" s="56">
        <v>13111018</v>
      </c>
      <c r="B931" s="57" t="s">
        <v>13775</v>
      </c>
    </row>
    <row r="932" spans="1:2" x14ac:dyDescent="0.25">
      <c r="A932" s="56">
        <v>13111019</v>
      </c>
      <c r="B932" s="57" t="s">
        <v>1378</v>
      </c>
    </row>
    <row r="933" spans="1:2" x14ac:dyDescent="0.25">
      <c r="A933" s="56">
        <v>13111020</v>
      </c>
      <c r="B933" s="57" t="s">
        <v>4288</v>
      </c>
    </row>
    <row r="934" spans="1:2" x14ac:dyDescent="0.25">
      <c r="A934" s="56">
        <v>13111021</v>
      </c>
      <c r="B934" s="57" t="s">
        <v>12510</v>
      </c>
    </row>
    <row r="935" spans="1:2" x14ac:dyDescent="0.25">
      <c r="A935" s="56">
        <v>13111022</v>
      </c>
      <c r="B935" s="57" t="s">
        <v>12651</v>
      </c>
    </row>
    <row r="936" spans="1:2" x14ac:dyDescent="0.25">
      <c r="A936" s="56">
        <v>13111023</v>
      </c>
      <c r="B936" s="57" t="s">
        <v>17234</v>
      </c>
    </row>
    <row r="937" spans="1:2" x14ac:dyDescent="0.25">
      <c r="A937" s="56">
        <v>13111024</v>
      </c>
      <c r="B937" s="57" t="s">
        <v>15066</v>
      </c>
    </row>
    <row r="938" spans="1:2" x14ac:dyDescent="0.25">
      <c r="A938" s="56">
        <v>13111025</v>
      </c>
      <c r="B938" s="57" t="s">
        <v>2813</v>
      </c>
    </row>
    <row r="939" spans="1:2" x14ac:dyDescent="0.25">
      <c r="A939" s="56">
        <v>13111026</v>
      </c>
      <c r="B939" s="57" t="s">
        <v>12946</v>
      </c>
    </row>
    <row r="940" spans="1:2" x14ac:dyDescent="0.25">
      <c r="A940" s="56">
        <v>13111027</v>
      </c>
      <c r="B940" s="57" t="s">
        <v>9210</v>
      </c>
    </row>
    <row r="941" spans="1:2" x14ac:dyDescent="0.25">
      <c r="A941" s="56">
        <v>13111028</v>
      </c>
      <c r="B941" s="57" t="s">
        <v>4017</v>
      </c>
    </row>
    <row r="942" spans="1:2" x14ac:dyDescent="0.25">
      <c r="A942" s="56">
        <v>13111029</v>
      </c>
      <c r="B942" s="57" t="s">
        <v>14475</v>
      </c>
    </row>
    <row r="943" spans="1:2" x14ac:dyDescent="0.25">
      <c r="A943" s="56">
        <v>13111030</v>
      </c>
      <c r="B943" s="57" t="s">
        <v>8000</v>
      </c>
    </row>
    <row r="944" spans="1:2" x14ac:dyDescent="0.25">
      <c r="A944" s="56">
        <v>13111031</v>
      </c>
      <c r="B944" s="57" t="s">
        <v>11632</v>
      </c>
    </row>
    <row r="945" spans="1:2" x14ac:dyDescent="0.25">
      <c r="A945" s="56">
        <v>13111032</v>
      </c>
      <c r="B945" s="57" t="s">
        <v>18331</v>
      </c>
    </row>
    <row r="946" spans="1:2" x14ac:dyDescent="0.25">
      <c r="A946" s="56">
        <v>13111033</v>
      </c>
      <c r="B946" s="57" t="s">
        <v>15409</v>
      </c>
    </row>
    <row r="947" spans="1:2" x14ac:dyDescent="0.25">
      <c r="A947" s="56">
        <v>13111034</v>
      </c>
      <c r="B947" s="57" t="s">
        <v>12129</v>
      </c>
    </row>
    <row r="948" spans="1:2" x14ac:dyDescent="0.25">
      <c r="A948" s="56">
        <v>13111035</v>
      </c>
      <c r="B948" s="57" t="s">
        <v>1046</v>
      </c>
    </row>
    <row r="949" spans="1:2" x14ac:dyDescent="0.25">
      <c r="A949" s="56">
        <v>13111036</v>
      </c>
      <c r="B949" s="57" t="s">
        <v>8650</v>
      </c>
    </row>
    <row r="950" spans="1:2" x14ac:dyDescent="0.25">
      <c r="A950" s="56">
        <v>13111037</v>
      </c>
      <c r="B950" s="57" t="s">
        <v>6497</v>
      </c>
    </row>
    <row r="951" spans="1:2" x14ac:dyDescent="0.25">
      <c r="A951" s="56">
        <v>13111038</v>
      </c>
      <c r="B951" s="57" t="s">
        <v>12191</v>
      </c>
    </row>
    <row r="952" spans="1:2" x14ac:dyDescent="0.25">
      <c r="A952" s="56">
        <v>13111039</v>
      </c>
      <c r="B952" s="57" t="s">
        <v>16731</v>
      </c>
    </row>
    <row r="953" spans="1:2" x14ac:dyDescent="0.25">
      <c r="A953" s="56">
        <v>13111040</v>
      </c>
      <c r="B953" s="57" t="s">
        <v>8590</v>
      </c>
    </row>
    <row r="954" spans="1:2" x14ac:dyDescent="0.25">
      <c r="A954" s="56">
        <v>13111041</v>
      </c>
      <c r="B954" s="57" t="s">
        <v>8950</v>
      </c>
    </row>
    <row r="955" spans="1:2" x14ac:dyDescent="0.25">
      <c r="A955" s="56">
        <v>13111042</v>
      </c>
      <c r="B955" s="57" t="s">
        <v>9428</v>
      </c>
    </row>
    <row r="956" spans="1:2" x14ac:dyDescent="0.25">
      <c r="A956" s="56">
        <v>13111043</v>
      </c>
      <c r="B956" s="57" t="s">
        <v>16958</v>
      </c>
    </row>
    <row r="957" spans="1:2" x14ac:dyDescent="0.25">
      <c r="A957" s="56">
        <v>13111044</v>
      </c>
      <c r="B957" s="57" t="s">
        <v>1288</v>
      </c>
    </row>
    <row r="958" spans="1:2" x14ac:dyDescent="0.25">
      <c r="A958" s="56">
        <v>13111045</v>
      </c>
      <c r="B958" s="57" t="s">
        <v>12899</v>
      </c>
    </row>
    <row r="959" spans="1:2" x14ac:dyDescent="0.25">
      <c r="A959" s="56">
        <v>13111046</v>
      </c>
      <c r="B959" s="57" t="s">
        <v>11966</v>
      </c>
    </row>
    <row r="960" spans="1:2" x14ac:dyDescent="0.25">
      <c r="A960" s="56">
        <v>13111047</v>
      </c>
      <c r="B960" s="57" t="s">
        <v>2784</v>
      </c>
    </row>
    <row r="961" spans="1:2" x14ac:dyDescent="0.25">
      <c r="A961" s="56">
        <v>13111048</v>
      </c>
      <c r="B961" s="57" t="s">
        <v>203</v>
      </c>
    </row>
    <row r="962" spans="1:2" x14ac:dyDescent="0.25">
      <c r="A962" s="56">
        <v>13111049</v>
      </c>
      <c r="B962" s="57" t="s">
        <v>16974</v>
      </c>
    </row>
    <row r="963" spans="1:2" x14ac:dyDescent="0.25">
      <c r="A963" s="56">
        <v>13111050</v>
      </c>
      <c r="B963" s="57" t="s">
        <v>3616</v>
      </c>
    </row>
    <row r="964" spans="1:2" x14ac:dyDescent="0.25">
      <c r="A964" s="56">
        <v>13111051</v>
      </c>
      <c r="B964" s="57" t="s">
        <v>8672</v>
      </c>
    </row>
    <row r="965" spans="1:2" x14ac:dyDescent="0.25">
      <c r="A965" s="56">
        <v>13111052</v>
      </c>
      <c r="B965" s="57" t="s">
        <v>941</v>
      </c>
    </row>
    <row r="966" spans="1:2" x14ac:dyDescent="0.25">
      <c r="A966" s="56">
        <v>13111053</v>
      </c>
      <c r="B966" s="57" t="s">
        <v>12230</v>
      </c>
    </row>
    <row r="967" spans="1:2" x14ac:dyDescent="0.25">
      <c r="A967" s="56">
        <v>13111054</v>
      </c>
      <c r="B967" s="57" t="s">
        <v>11600</v>
      </c>
    </row>
    <row r="968" spans="1:2" x14ac:dyDescent="0.25">
      <c r="A968" s="56">
        <v>13111055</v>
      </c>
      <c r="B968" s="57" t="s">
        <v>16067</v>
      </c>
    </row>
    <row r="969" spans="1:2" x14ac:dyDescent="0.25">
      <c r="A969" s="56">
        <v>13111056</v>
      </c>
      <c r="B969" s="57" t="s">
        <v>12842</v>
      </c>
    </row>
    <row r="970" spans="1:2" x14ac:dyDescent="0.25">
      <c r="A970" s="56">
        <v>13111057</v>
      </c>
      <c r="B970" s="57" t="s">
        <v>12798</v>
      </c>
    </row>
    <row r="971" spans="1:2" x14ac:dyDescent="0.25">
      <c r="A971" s="56">
        <v>13111058</v>
      </c>
      <c r="B971" s="57" t="s">
        <v>10071</v>
      </c>
    </row>
    <row r="972" spans="1:2" x14ac:dyDescent="0.25">
      <c r="A972" s="56">
        <v>13111059</v>
      </c>
      <c r="B972" s="57" t="s">
        <v>1916</v>
      </c>
    </row>
    <row r="973" spans="1:2" x14ac:dyDescent="0.25">
      <c r="A973" s="56">
        <v>13111060</v>
      </c>
      <c r="B973" s="57" t="s">
        <v>462</v>
      </c>
    </row>
    <row r="974" spans="1:2" x14ac:dyDescent="0.25">
      <c r="A974" s="56">
        <v>13111061</v>
      </c>
      <c r="B974" s="57" t="s">
        <v>4730</v>
      </c>
    </row>
    <row r="975" spans="1:2" x14ac:dyDescent="0.25">
      <c r="A975" s="56">
        <v>13111062</v>
      </c>
      <c r="B975" s="57" t="s">
        <v>18444</v>
      </c>
    </row>
    <row r="976" spans="1:2" x14ac:dyDescent="0.25">
      <c r="A976" s="56">
        <v>13111063</v>
      </c>
      <c r="B976" s="57" t="s">
        <v>11683</v>
      </c>
    </row>
    <row r="977" spans="1:2" x14ac:dyDescent="0.25">
      <c r="A977" s="56">
        <v>13111064</v>
      </c>
      <c r="B977" s="57" t="s">
        <v>5423</v>
      </c>
    </row>
    <row r="978" spans="1:2" x14ac:dyDescent="0.25">
      <c r="A978" s="56">
        <v>13111065</v>
      </c>
      <c r="B978" s="57" t="s">
        <v>9471</v>
      </c>
    </row>
    <row r="979" spans="1:2" x14ac:dyDescent="0.25">
      <c r="A979" s="56">
        <v>13111066</v>
      </c>
      <c r="B979" s="57" t="s">
        <v>2298</v>
      </c>
    </row>
    <row r="980" spans="1:2" x14ac:dyDescent="0.25">
      <c r="A980" s="56">
        <v>13111101</v>
      </c>
      <c r="B980" s="57" t="s">
        <v>9116</v>
      </c>
    </row>
    <row r="981" spans="1:2" x14ac:dyDescent="0.25">
      <c r="A981" s="56">
        <v>13111102</v>
      </c>
      <c r="B981" s="57" t="s">
        <v>5364</v>
      </c>
    </row>
    <row r="982" spans="1:2" x14ac:dyDescent="0.25">
      <c r="A982" s="56">
        <v>13111103</v>
      </c>
      <c r="B982" s="57" t="s">
        <v>5880</v>
      </c>
    </row>
    <row r="983" spans="1:2" x14ac:dyDescent="0.25">
      <c r="A983" s="56">
        <v>13111201</v>
      </c>
      <c r="B983" s="57" t="s">
        <v>1188</v>
      </c>
    </row>
    <row r="984" spans="1:2" x14ac:dyDescent="0.25">
      <c r="A984" s="56">
        <v>13111202</v>
      </c>
      <c r="B984" s="57" t="s">
        <v>10370</v>
      </c>
    </row>
    <row r="985" spans="1:2" x14ac:dyDescent="0.25">
      <c r="A985" s="56">
        <v>13111203</v>
      </c>
      <c r="B985" s="57" t="s">
        <v>18716</v>
      </c>
    </row>
    <row r="986" spans="1:2" x14ac:dyDescent="0.25">
      <c r="A986" s="56">
        <v>13111204</v>
      </c>
      <c r="B986" s="57" t="s">
        <v>17429</v>
      </c>
    </row>
    <row r="987" spans="1:2" x14ac:dyDescent="0.25">
      <c r="A987" s="56">
        <v>13111205</v>
      </c>
      <c r="B987" s="57" t="s">
        <v>16922</v>
      </c>
    </row>
    <row r="988" spans="1:2" x14ac:dyDescent="0.25">
      <c r="A988" s="56">
        <v>13111206</v>
      </c>
      <c r="B988" s="57" t="s">
        <v>4667</v>
      </c>
    </row>
    <row r="989" spans="1:2" x14ac:dyDescent="0.25">
      <c r="A989" s="56">
        <v>13111207</v>
      </c>
      <c r="B989" s="57" t="s">
        <v>8799</v>
      </c>
    </row>
    <row r="990" spans="1:2" x14ac:dyDescent="0.25">
      <c r="A990" s="56">
        <v>13111208</v>
      </c>
      <c r="B990" s="57" t="s">
        <v>17057</v>
      </c>
    </row>
    <row r="991" spans="1:2" x14ac:dyDescent="0.25">
      <c r="A991" s="56">
        <v>13111209</v>
      </c>
      <c r="B991" s="57" t="s">
        <v>701</v>
      </c>
    </row>
    <row r="992" spans="1:2" x14ac:dyDescent="0.25">
      <c r="A992" s="56">
        <v>13111210</v>
      </c>
      <c r="B992" s="57" t="s">
        <v>5404</v>
      </c>
    </row>
    <row r="993" spans="1:2" x14ac:dyDescent="0.25">
      <c r="A993" s="56">
        <v>13111211</v>
      </c>
      <c r="B993" s="57" t="s">
        <v>15494</v>
      </c>
    </row>
    <row r="994" spans="1:2" x14ac:dyDescent="0.25">
      <c r="A994" s="56">
        <v>13111212</v>
      </c>
      <c r="B994" s="57" t="s">
        <v>10268</v>
      </c>
    </row>
    <row r="995" spans="1:2" x14ac:dyDescent="0.25">
      <c r="A995" s="56">
        <v>13111213</v>
      </c>
      <c r="B995" s="57" t="s">
        <v>15255</v>
      </c>
    </row>
    <row r="996" spans="1:2" x14ac:dyDescent="0.25">
      <c r="A996" s="56">
        <v>13111214</v>
      </c>
      <c r="B996" s="57" t="s">
        <v>11140</v>
      </c>
    </row>
    <row r="997" spans="1:2" x14ac:dyDescent="0.25">
      <c r="A997" s="56">
        <v>13111215</v>
      </c>
      <c r="B997" s="57" t="s">
        <v>6047</v>
      </c>
    </row>
    <row r="998" spans="1:2" x14ac:dyDescent="0.25">
      <c r="A998" s="56">
        <v>13111216</v>
      </c>
      <c r="B998" s="57" t="s">
        <v>15808</v>
      </c>
    </row>
    <row r="999" spans="1:2" x14ac:dyDescent="0.25">
      <c r="A999" s="56">
        <v>13111217</v>
      </c>
      <c r="B999" s="57" t="s">
        <v>29</v>
      </c>
    </row>
    <row r="1000" spans="1:2" x14ac:dyDescent="0.25">
      <c r="A1000" s="56">
        <v>13111218</v>
      </c>
      <c r="B1000" s="57" t="s">
        <v>8056</v>
      </c>
    </row>
    <row r="1001" spans="1:2" x14ac:dyDescent="0.25">
      <c r="A1001" s="56">
        <v>13111219</v>
      </c>
      <c r="B1001" s="57" t="s">
        <v>4488</v>
      </c>
    </row>
    <row r="1002" spans="1:2" x14ac:dyDescent="0.25">
      <c r="A1002" s="56">
        <v>13111220</v>
      </c>
      <c r="B1002" s="57" t="s">
        <v>9389</v>
      </c>
    </row>
    <row r="1003" spans="1:2" x14ac:dyDescent="0.25">
      <c r="A1003" s="56">
        <v>13111301</v>
      </c>
      <c r="B1003" s="57" t="s">
        <v>7114</v>
      </c>
    </row>
    <row r="1004" spans="1:2" x14ac:dyDescent="0.25">
      <c r="A1004" s="56">
        <v>13111302</v>
      </c>
      <c r="B1004" s="57" t="s">
        <v>9113</v>
      </c>
    </row>
    <row r="1005" spans="1:2" x14ac:dyDescent="0.25">
      <c r="A1005" s="56">
        <v>13111303</v>
      </c>
      <c r="B1005" s="57" t="s">
        <v>10114</v>
      </c>
    </row>
    <row r="1006" spans="1:2" x14ac:dyDescent="0.25">
      <c r="A1006" s="56">
        <v>13111304</v>
      </c>
      <c r="B1006" s="57" t="s">
        <v>7909</v>
      </c>
    </row>
    <row r="1007" spans="1:2" x14ac:dyDescent="0.25">
      <c r="A1007" s="56">
        <v>13111305</v>
      </c>
      <c r="B1007" s="57" t="s">
        <v>14407</v>
      </c>
    </row>
    <row r="1008" spans="1:2" x14ac:dyDescent="0.25">
      <c r="A1008" s="56">
        <v>13111306</v>
      </c>
      <c r="B1008" s="57" t="s">
        <v>18177</v>
      </c>
    </row>
    <row r="1009" spans="1:2" x14ac:dyDescent="0.25">
      <c r="A1009" s="56">
        <v>13111307</v>
      </c>
      <c r="B1009" s="57" t="s">
        <v>16237</v>
      </c>
    </row>
    <row r="1010" spans="1:2" x14ac:dyDescent="0.25">
      <c r="A1010" s="56">
        <v>13111308</v>
      </c>
      <c r="B1010" s="57" t="s">
        <v>13864</v>
      </c>
    </row>
    <row r="1011" spans="1:2" x14ac:dyDescent="0.25">
      <c r="A1011" s="56">
        <v>14101501</v>
      </c>
      <c r="B1011" s="57" t="s">
        <v>2989</v>
      </c>
    </row>
    <row r="1012" spans="1:2" x14ac:dyDescent="0.25">
      <c r="A1012" s="56">
        <v>14111501</v>
      </c>
      <c r="B1012" s="57" t="s">
        <v>18525</v>
      </c>
    </row>
    <row r="1013" spans="1:2" x14ac:dyDescent="0.25">
      <c r="A1013" s="56">
        <v>14111502</v>
      </c>
      <c r="B1013" s="57" t="s">
        <v>14287</v>
      </c>
    </row>
    <row r="1014" spans="1:2" x14ac:dyDescent="0.25">
      <c r="A1014" s="56">
        <v>14111503</v>
      </c>
      <c r="B1014" s="57" t="s">
        <v>14856</v>
      </c>
    </row>
    <row r="1015" spans="1:2" x14ac:dyDescent="0.25">
      <c r="A1015" s="56">
        <v>14111504</v>
      </c>
      <c r="B1015" s="57" t="s">
        <v>3550</v>
      </c>
    </row>
    <row r="1016" spans="1:2" x14ac:dyDescent="0.25">
      <c r="A1016" s="56">
        <v>14111505</v>
      </c>
      <c r="B1016" s="57" t="s">
        <v>18184</v>
      </c>
    </row>
    <row r="1017" spans="1:2" x14ac:dyDescent="0.25">
      <c r="A1017" s="56">
        <v>14111506</v>
      </c>
      <c r="B1017" s="57" t="s">
        <v>13271</v>
      </c>
    </row>
    <row r="1018" spans="1:2" x14ac:dyDescent="0.25">
      <c r="A1018" s="56">
        <v>14111507</v>
      </c>
      <c r="B1018" s="57" t="s">
        <v>13715</v>
      </c>
    </row>
    <row r="1019" spans="1:2" x14ac:dyDescent="0.25">
      <c r="A1019" s="56">
        <v>14111508</v>
      </c>
      <c r="B1019" s="57" t="s">
        <v>18164</v>
      </c>
    </row>
    <row r="1020" spans="1:2" x14ac:dyDescent="0.25">
      <c r="A1020" s="56">
        <v>14111509</v>
      </c>
      <c r="B1020" s="57" t="s">
        <v>3893</v>
      </c>
    </row>
    <row r="1021" spans="1:2" x14ac:dyDescent="0.25">
      <c r="A1021" s="56">
        <v>14111510</v>
      </c>
      <c r="B1021" s="57" t="s">
        <v>11291</v>
      </c>
    </row>
    <row r="1022" spans="1:2" x14ac:dyDescent="0.25">
      <c r="A1022" s="56">
        <v>14111511</v>
      </c>
      <c r="B1022" s="57" t="s">
        <v>9434</v>
      </c>
    </row>
    <row r="1023" spans="1:2" x14ac:dyDescent="0.25">
      <c r="A1023" s="56">
        <v>14111512</v>
      </c>
      <c r="B1023" s="57" t="s">
        <v>13196</v>
      </c>
    </row>
    <row r="1024" spans="1:2" x14ac:dyDescent="0.25">
      <c r="A1024" s="56">
        <v>14111513</v>
      </c>
      <c r="B1024" s="57" t="s">
        <v>14716</v>
      </c>
    </row>
    <row r="1025" spans="1:2" x14ac:dyDescent="0.25">
      <c r="A1025" s="56">
        <v>14111514</v>
      </c>
      <c r="B1025" s="57" t="s">
        <v>11351</v>
      </c>
    </row>
    <row r="1026" spans="1:2" x14ac:dyDescent="0.25">
      <c r="A1026" s="56">
        <v>14111515</v>
      </c>
      <c r="B1026" s="57" t="s">
        <v>13908</v>
      </c>
    </row>
    <row r="1027" spans="1:2" x14ac:dyDescent="0.25">
      <c r="A1027" s="56">
        <v>14111516</v>
      </c>
      <c r="B1027" s="57" t="s">
        <v>6177</v>
      </c>
    </row>
    <row r="1028" spans="1:2" x14ac:dyDescent="0.25">
      <c r="A1028" s="56">
        <v>14111518</v>
      </c>
      <c r="B1028" s="57" t="s">
        <v>9216</v>
      </c>
    </row>
    <row r="1029" spans="1:2" x14ac:dyDescent="0.25">
      <c r="A1029" s="56">
        <v>14111519</v>
      </c>
      <c r="B1029" s="57" t="s">
        <v>18468</v>
      </c>
    </row>
    <row r="1030" spans="1:2" x14ac:dyDescent="0.25">
      <c r="A1030" s="56">
        <v>14111520</v>
      </c>
      <c r="B1030" s="57" t="s">
        <v>15265</v>
      </c>
    </row>
    <row r="1031" spans="1:2" x14ac:dyDescent="0.25">
      <c r="A1031" s="56">
        <v>14111523</v>
      </c>
      <c r="B1031" s="57" t="s">
        <v>3351</v>
      </c>
    </row>
    <row r="1032" spans="1:2" x14ac:dyDescent="0.25">
      <c r="A1032" s="56">
        <v>14111524</v>
      </c>
      <c r="B1032" s="57" t="s">
        <v>18194</v>
      </c>
    </row>
    <row r="1033" spans="1:2" x14ac:dyDescent="0.25">
      <c r="A1033" s="56">
        <v>14111525</v>
      </c>
      <c r="B1033" s="57" t="s">
        <v>16847</v>
      </c>
    </row>
    <row r="1034" spans="1:2" x14ac:dyDescent="0.25">
      <c r="A1034" s="56">
        <v>14111526</v>
      </c>
      <c r="B1034" s="57" t="s">
        <v>12806</v>
      </c>
    </row>
    <row r="1035" spans="1:2" x14ac:dyDescent="0.25">
      <c r="A1035" s="56">
        <v>14111527</v>
      </c>
      <c r="B1035" s="57" t="s">
        <v>10708</v>
      </c>
    </row>
    <row r="1036" spans="1:2" x14ac:dyDescent="0.25">
      <c r="A1036" s="56">
        <v>14111528</v>
      </c>
      <c r="B1036" s="57" t="s">
        <v>15168</v>
      </c>
    </row>
    <row r="1037" spans="1:2" x14ac:dyDescent="0.25">
      <c r="A1037" s="56">
        <v>14111529</v>
      </c>
      <c r="B1037" s="57" t="s">
        <v>6006</v>
      </c>
    </row>
    <row r="1038" spans="1:2" x14ac:dyDescent="0.25">
      <c r="A1038" s="56">
        <v>14111530</v>
      </c>
      <c r="B1038" s="57" t="s">
        <v>8633</v>
      </c>
    </row>
    <row r="1039" spans="1:2" x14ac:dyDescent="0.25">
      <c r="A1039" s="56">
        <v>14111531</v>
      </c>
      <c r="B1039" s="57" t="s">
        <v>12167</v>
      </c>
    </row>
    <row r="1040" spans="1:2" x14ac:dyDescent="0.25">
      <c r="A1040" s="56">
        <v>14111532</v>
      </c>
      <c r="B1040" s="57" t="s">
        <v>12228</v>
      </c>
    </row>
    <row r="1041" spans="1:2" x14ac:dyDescent="0.25">
      <c r="A1041" s="56">
        <v>14111533</v>
      </c>
      <c r="B1041" s="57" t="s">
        <v>3247</v>
      </c>
    </row>
    <row r="1042" spans="1:2" x14ac:dyDescent="0.25">
      <c r="A1042" s="56">
        <v>14111534</v>
      </c>
      <c r="B1042" s="57" t="s">
        <v>17811</v>
      </c>
    </row>
    <row r="1043" spans="1:2" x14ac:dyDescent="0.25">
      <c r="A1043" s="56">
        <v>14111535</v>
      </c>
      <c r="B1043" s="57" t="s">
        <v>18822</v>
      </c>
    </row>
    <row r="1044" spans="1:2" x14ac:dyDescent="0.25">
      <c r="A1044" s="56">
        <v>14111536</v>
      </c>
      <c r="B1044" s="57" t="s">
        <v>6419</v>
      </c>
    </row>
    <row r="1045" spans="1:2" x14ac:dyDescent="0.25">
      <c r="A1045" s="56">
        <v>14111537</v>
      </c>
      <c r="B1045" s="57" t="s">
        <v>18306</v>
      </c>
    </row>
    <row r="1046" spans="1:2" x14ac:dyDescent="0.25">
      <c r="A1046" s="56">
        <v>14111601</v>
      </c>
      <c r="B1046" s="57" t="s">
        <v>8515</v>
      </c>
    </row>
    <row r="1047" spans="1:2" x14ac:dyDescent="0.25">
      <c r="A1047" s="56">
        <v>14111604</v>
      </c>
      <c r="B1047" s="57" t="s">
        <v>4358</v>
      </c>
    </row>
    <row r="1048" spans="1:2" x14ac:dyDescent="0.25">
      <c r="A1048" s="56">
        <v>14111605</v>
      </c>
      <c r="B1048" s="57" t="s">
        <v>11366</v>
      </c>
    </row>
    <row r="1049" spans="1:2" x14ac:dyDescent="0.25">
      <c r="A1049" s="56">
        <v>14111606</v>
      </c>
      <c r="B1049" s="57" t="s">
        <v>4098</v>
      </c>
    </row>
    <row r="1050" spans="1:2" x14ac:dyDescent="0.25">
      <c r="A1050" s="56">
        <v>14111607</v>
      </c>
      <c r="B1050" s="57" t="s">
        <v>9996</v>
      </c>
    </row>
    <row r="1051" spans="1:2" x14ac:dyDescent="0.25">
      <c r="A1051" s="56">
        <v>14111608</v>
      </c>
      <c r="B1051" s="57" t="s">
        <v>11864</v>
      </c>
    </row>
    <row r="1052" spans="1:2" x14ac:dyDescent="0.25">
      <c r="A1052" s="56">
        <v>14111609</v>
      </c>
      <c r="B1052" s="57" t="s">
        <v>10929</v>
      </c>
    </row>
    <row r="1053" spans="1:2" x14ac:dyDescent="0.25">
      <c r="A1053" s="56">
        <v>14111610</v>
      </c>
      <c r="B1053" s="57" t="s">
        <v>13928</v>
      </c>
    </row>
    <row r="1054" spans="1:2" x14ac:dyDescent="0.25">
      <c r="A1054" s="56">
        <v>14111611</v>
      </c>
      <c r="B1054" s="57" t="s">
        <v>2034</v>
      </c>
    </row>
    <row r="1055" spans="1:2" x14ac:dyDescent="0.25">
      <c r="A1055" s="56">
        <v>14111613</v>
      </c>
      <c r="B1055" s="57" t="s">
        <v>3519</v>
      </c>
    </row>
    <row r="1056" spans="1:2" x14ac:dyDescent="0.25">
      <c r="A1056" s="56">
        <v>14111614</v>
      </c>
      <c r="B1056" s="57" t="s">
        <v>10586</v>
      </c>
    </row>
    <row r="1057" spans="1:2" x14ac:dyDescent="0.25">
      <c r="A1057" s="56">
        <v>14111615</v>
      </c>
      <c r="B1057" s="57" t="s">
        <v>371</v>
      </c>
    </row>
    <row r="1058" spans="1:2" x14ac:dyDescent="0.25">
      <c r="A1058" s="56">
        <v>14111616</v>
      </c>
      <c r="B1058" s="57" t="s">
        <v>17981</v>
      </c>
    </row>
    <row r="1059" spans="1:2" x14ac:dyDescent="0.25">
      <c r="A1059" s="56">
        <v>14111701</v>
      </c>
      <c r="B1059" s="57" t="s">
        <v>13059</v>
      </c>
    </row>
    <row r="1060" spans="1:2" x14ac:dyDescent="0.25">
      <c r="A1060" s="56">
        <v>14111702</v>
      </c>
      <c r="B1060" s="57" t="s">
        <v>15281</v>
      </c>
    </row>
    <row r="1061" spans="1:2" x14ac:dyDescent="0.25">
      <c r="A1061" s="56">
        <v>14111703</v>
      </c>
      <c r="B1061" s="57" t="s">
        <v>269</v>
      </c>
    </row>
    <row r="1062" spans="1:2" x14ac:dyDescent="0.25">
      <c r="A1062" s="56">
        <v>14111704</v>
      </c>
      <c r="B1062" s="57" t="s">
        <v>2146</v>
      </c>
    </row>
    <row r="1063" spans="1:2" x14ac:dyDescent="0.25">
      <c r="A1063" s="56">
        <v>14111705</v>
      </c>
      <c r="B1063" s="57" t="s">
        <v>6311</v>
      </c>
    </row>
    <row r="1064" spans="1:2" x14ac:dyDescent="0.25">
      <c r="A1064" s="56">
        <v>14111706</v>
      </c>
      <c r="B1064" s="57" t="s">
        <v>14121</v>
      </c>
    </row>
    <row r="1065" spans="1:2" x14ac:dyDescent="0.25">
      <c r="A1065" s="56">
        <v>14111801</v>
      </c>
      <c r="B1065" s="57" t="s">
        <v>11533</v>
      </c>
    </row>
    <row r="1066" spans="1:2" x14ac:dyDescent="0.25">
      <c r="A1066" s="56">
        <v>14111802</v>
      </c>
      <c r="B1066" s="57" t="s">
        <v>5547</v>
      </c>
    </row>
    <row r="1067" spans="1:2" x14ac:dyDescent="0.25">
      <c r="A1067" s="56">
        <v>14111803</v>
      </c>
      <c r="B1067" s="57" t="s">
        <v>4056</v>
      </c>
    </row>
    <row r="1068" spans="1:2" x14ac:dyDescent="0.25">
      <c r="A1068" s="56">
        <v>14111804</v>
      </c>
      <c r="B1068" s="57" t="s">
        <v>6112</v>
      </c>
    </row>
    <row r="1069" spans="1:2" x14ac:dyDescent="0.25">
      <c r="A1069" s="56">
        <v>14111805</v>
      </c>
      <c r="B1069" s="57" t="s">
        <v>590</v>
      </c>
    </row>
    <row r="1070" spans="1:2" x14ac:dyDescent="0.25">
      <c r="A1070" s="56">
        <v>14111806</v>
      </c>
      <c r="B1070" s="57" t="s">
        <v>18035</v>
      </c>
    </row>
    <row r="1071" spans="1:2" x14ac:dyDescent="0.25">
      <c r="A1071" s="56">
        <v>14111807</v>
      </c>
      <c r="B1071" s="57" t="s">
        <v>12066</v>
      </c>
    </row>
    <row r="1072" spans="1:2" x14ac:dyDescent="0.25">
      <c r="A1072" s="56">
        <v>14111808</v>
      </c>
      <c r="B1072" s="57" t="s">
        <v>17411</v>
      </c>
    </row>
    <row r="1073" spans="1:2" x14ac:dyDescent="0.25">
      <c r="A1073" s="56">
        <v>14111809</v>
      </c>
      <c r="B1073" s="57" t="s">
        <v>14892</v>
      </c>
    </row>
    <row r="1074" spans="1:2" x14ac:dyDescent="0.25">
      <c r="A1074" s="56">
        <v>14111810</v>
      </c>
      <c r="B1074" s="57" t="s">
        <v>12369</v>
      </c>
    </row>
    <row r="1075" spans="1:2" x14ac:dyDescent="0.25">
      <c r="A1075" s="56">
        <v>14111811</v>
      </c>
      <c r="B1075" s="57" t="s">
        <v>18106</v>
      </c>
    </row>
    <row r="1076" spans="1:2" x14ac:dyDescent="0.25">
      <c r="A1076" s="56">
        <v>14111812</v>
      </c>
      <c r="B1076" s="57" t="s">
        <v>10303</v>
      </c>
    </row>
    <row r="1077" spans="1:2" x14ac:dyDescent="0.25">
      <c r="A1077" s="56">
        <v>14111813</v>
      </c>
      <c r="B1077" s="57" t="s">
        <v>10245</v>
      </c>
    </row>
    <row r="1078" spans="1:2" x14ac:dyDescent="0.25">
      <c r="A1078" s="56">
        <v>14111814</v>
      </c>
      <c r="B1078" s="57" t="s">
        <v>2249</v>
      </c>
    </row>
    <row r="1079" spans="1:2" x14ac:dyDescent="0.25">
      <c r="A1079" s="56">
        <v>14111815</v>
      </c>
      <c r="B1079" s="57" t="s">
        <v>16416</v>
      </c>
    </row>
    <row r="1080" spans="1:2" x14ac:dyDescent="0.25">
      <c r="A1080" s="56">
        <v>14111816</v>
      </c>
      <c r="B1080" s="57" t="s">
        <v>14658</v>
      </c>
    </row>
    <row r="1081" spans="1:2" x14ac:dyDescent="0.25">
      <c r="A1081" s="56">
        <v>14111817</v>
      </c>
      <c r="B1081" s="57" t="s">
        <v>18212</v>
      </c>
    </row>
    <row r="1082" spans="1:2" x14ac:dyDescent="0.25">
      <c r="A1082" s="56">
        <v>14121501</v>
      </c>
      <c r="B1082" s="57" t="s">
        <v>13022</v>
      </c>
    </row>
    <row r="1083" spans="1:2" x14ac:dyDescent="0.25">
      <c r="A1083" s="56">
        <v>14121502</v>
      </c>
      <c r="B1083" s="57" t="s">
        <v>2347</v>
      </c>
    </row>
    <row r="1084" spans="1:2" x14ac:dyDescent="0.25">
      <c r="A1084" s="56">
        <v>14121503</v>
      </c>
      <c r="B1084" s="57" t="s">
        <v>8080</v>
      </c>
    </row>
    <row r="1085" spans="1:2" x14ac:dyDescent="0.25">
      <c r="A1085" s="56">
        <v>14121504</v>
      </c>
      <c r="B1085" s="57" t="s">
        <v>11350</v>
      </c>
    </row>
    <row r="1086" spans="1:2" x14ac:dyDescent="0.25">
      <c r="A1086" s="56">
        <v>14121505</v>
      </c>
      <c r="B1086" s="57" t="s">
        <v>13605</v>
      </c>
    </row>
    <row r="1087" spans="1:2" x14ac:dyDescent="0.25">
      <c r="A1087" s="56">
        <v>14121601</v>
      </c>
      <c r="B1087" s="57" t="s">
        <v>15132</v>
      </c>
    </row>
    <row r="1088" spans="1:2" x14ac:dyDescent="0.25">
      <c r="A1088" s="56">
        <v>14121602</v>
      </c>
      <c r="B1088" s="57" t="s">
        <v>11237</v>
      </c>
    </row>
    <row r="1089" spans="1:2" x14ac:dyDescent="0.25">
      <c r="A1089" s="56">
        <v>14121603</v>
      </c>
      <c r="B1089" s="57" t="s">
        <v>17070</v>
      </c>
    </row>
    <row r="1090" spans="1:2" x14ac:dyDescent="0.25">
      <c r="A1090" s="56">
        <v>14121604</v>
      </c>
      <c r="B1090" s="57" t="s">
        <v>15495</v>
      </c>
    </row>
    <row r="1091" spans="1:2" x14ac:dyDescent="0.25">
      <c r="A1091" s="56">
        <v>14121605</v>
      </c>
      <c r="B1091" s="57" t="s">
        <v>15518</v>
      </c>
    </row>
    <row r="1092" spans="1:2" x14ac:dyDescent="0.25">
      <c r="A1092" s="56">
        <v>14121701</v>
      </c>
      <c r="B1092" s="57" t="s">
        <v>5068</v>
      </c>
    </row>
    <row r="1093" spans="1:2" x14ac:dyDescent="0.25">
      <c r="A1093" s="56">
        <v>14121702</v>
      </c>
      <c r="B1093" s="57" t="s">
        <v>14015</v>
      </c>
    </row>
    <row r="1094" spans="1:2" x14ac:dyDescent="0.25">
      <c r="A1094" s="56">
        <v>14121801</v>
      </c>
      <c r="B1094" s="57" t="s">
        <v>8132</v>
      </c>
    </row>
    <row r="1095" spans="1:2" x14ac:dyDescent="0.25">
      <c r="A1095" s="56">
        <v>14121802</v>
      </c>
      <c r="B1095" s="57" t="s">
        <v>9178</v>
      </c>
    </row>
    <row r="1096" spans="1:2" x14ac:dyDescent="0.25">
      <c r="A1096" s="56">
        <v>14121803</v>
      </c>
      <c r="B1096" s="57" t="s">
        <v>18082</v>
      </c>
    </row>
    <row r="1097" spans="1:2" x14ac:dyDescent="0.25">
      <c r="A1097" s="56">
        <v>14121804</v>
      </c>
      <c r="B1097" s="57" t="s">
        <v>14357</v>
      </c>
    </row>
    <row r="1098" spans="1:2" x14ac:dyDescent="0.25">
      <c r="A1098" s="56">
        <v>14121805</v>
      </c>
      <c r="B1098" s="57" t="s">
        <v>15875</v>
      </c>
    </row>
    <row r="1099" spans="1:2" x14ac:dyDescent="0.25">
      <c r="A1099" s="56">
        <v>14121806</v>
      </c>
      <c r="B1099" s="57" t="s">
        <v>15280</v>
      </c>
    </row>
    <row r="1100" spans="1:2" x14ac:dyDescent="0.25">
      <c r="A1100" s="56">
        <v>14121807</v>
      </c>
      <c r="B1100" s="57" t="s">
        <v>5757</v>
      </c>
    </row>
    <row r="1101" spans="1:2" x14ac:dyDescent="0.25">
      <c r="A1101" s="56">
        <v>14121808</v>
      </c>
      <c r="B1101" s="57" t="s">
        <v>7396</v>
      </c>
    </row>
    <row r="1102" spans="1:2" x14ac:dyDescent="0.25">
      <c r="A1102" s="56">
        <v>14121809</v>
      </c>
      <c r="B1102" s="57" t="s">
        <v>3945</v>
      </c>
    </row>
    <row r="1103" spans="1:2" x14ac:dyDescent="0.25">
      <c r="A1103" s="56">
        <v>14121810</v>
      </c>
      <c r="B1103" s="57" t="s">
        <v>3419</v>
      </c>
    </row>
    <row r="1104" spans="1:2" x14ac:dyDescent="0.25">
      <c r="A1104" s="56">
        <v>14121811</v>
      </c>
      <c r="B1104" s="57" t="s">
        <v>17242</v>
      </c>
    </row>
    <row r="1105" spans="1:2" x14ac:dyDescent="0.25">
      <c r="A1105" s="56">
        <v>14121812</v>
      </c>
      <c r="B1105" s="57" t="s">
        <v>4043</v>
      </c>
    </row>
    <row r="1106" spans="1:2" x14ac:dyDescent="0.25">
      <c r="A1106" s="56">
        <v>14121901</v>
      </c>
      <c r="B1106" s="57" t="s">
        <v>17633</v>
      </c>
    </row>
    <row r="1107" spans="1:2" x14ac:dyDescent="0.25">
      <c r="A1107" s="56">
        <v>14121902</v>
      </c>
      <c r="B1107" s="57" t="s">
        <v>2962</v>
      </c>
    </row>
    <row r="1108" spans="1:2" x14ac:dyDescent="0.25">
      <c r="A1108" s="56">
        <v>14121903</v>
      </c>
      <c r="B1108" s="57" t="s">
        <v>320</v>
      </c>
    </row>
    <row r="1109" spans="1:2" x14ac:dyDescent="0.25">
      <c r="A1109" s="56">
        <v>14121904</v>
      </c>
      <c r="B1109" s="57" t="s">
        <v>14423</v>
      </c>
    </row>
    <row r="1110" spans="1:2" x14ac:dyDescent="0.25">
      <c r="A1110" s="56">
        <v>14121905</v>
      </c>
      <c r="B1110" s="57" t="s">
        <v>13002</v>
      </c>
    </row>
    <row r="1111" spans="1:2" x14ac:dyDescent="0.25">
      <c r="A1111" s="56">
        <v>14122101</v>
      </c>
      <c r="B1111" s="57" t="s">
        <v>1603</v>
      </c>
    </row>
    <row r="1112" spans="1:2" x14ac:dyDescent="0.25">
      <c r="A1112" s="56">
        <v>14122102</v>
      </c>
      <c r="B1112" s="57" t="s">
        <v>3811</v>
      </c>
    </row>
    <row r="1113" spans="1:2" x14ac:dyDescent="0.25">
      <c r="A1113" s="56">
        <v>14122103</v>
      </c>
      <c r="B1113" s="57" t="s">
        <v>14590</v>
      </c>
    </row>
    <row r="1114" spans="1:2" x14ac:dyDescent="0.25">
      <c r="A1114" s="56">
        <v>14122104</v>
      </c>
      <c r="B1114" s="57" t="s">
        <v>10206</v>
      </c>
    </row>
    <row r="1115" spans="1:2" x14ac:dyDescent="0.25">
      <c r="A1115" s="56">
        <v>14122105</v>
      </c>
      <c r="B1115" s="57" t="s">
        <v>16642</v>
      </c>
    </row>
    <row r="1116" spans="1:2" x14ac:dyDescent="0.25">
      <c r="A1116" s="56">
        <v>14122106</v>
      </c>
      <c r="B1116" s="57" t="s">
        <v>14076</v>
      </c>
    </row>
    <row r="1117" spans="1:2" x14ac:dyDescent="0.25">
      <c r="A1117" s="56">
        <v>14122201</v>
      </c>
      <c r="B1117" s="57" t="s">
        <v>10291</v>
      </c>
    </row>
    <row r="1118" spans="1:2" x14ac:dyDescent="0.25">
      <c r="A1118" s="56">
        <v>15101502</v>
      </c>
      <c r="B1118" s="57" t="s">
        <v>14298</v>
      </c>
    </row>
    <row r="1119" spans="1:2" x14ac:dyDescent="0.25">
      <c r="A1119" s="56">
        <v>15101503</v>
      </c>
      <c r="B1119" s="57" t="s">
        <v>5614</v>
      </c>
    </row>
    <row r="1120" spans="1:2" x14ac:dyDescent="0.25">
      <c r="A1120" s="56">
        <v>15101504</v>
      </c>
      <c r="B1120" s="57" t="s">
        <v>3982</v>
      </c>
    </row>
    <row r="1121" spans="1:2" x14ac:dyDescent="0.25">
      <c r="A1121" s="56">
        <v>15101505</v>
      </c>
      <c r="B1121" s="57" t="s">
        <v>85</v>
      </c>
    </row>
    <row r="1122" spans="1:2" x14ac:dyDescent="0.25">
      <c r="A1122" s="56">
        <v>15101506</v>
      </c>
      <c r="B1122" s="57" t="s">
        <v>3862</v>
      </c>
    </row>
    <row r="1123" spans="1:2" x14ac:dyDescent="0.25">
      <c r="A1123" s="56">
        <v>15101507</v>
      </c>
      <c r="B1123" s="57" t="s">
        <v>12683</v>
      </c>
    </row>
    <row r="1124" spans="1:2" x14ac:dyDescent="0.25">
      <c r="A1124" s="56">
        <v>15101508</v>
      </c>
      <c r="B1124" s="57" t="s">
        <v>13261</v>
      </c>
    </row>
    <row r="1125" spans="1:2" x14ac:dyDescent="0.25">
      <c r="A1125" s="56">
        <v>15101509</v>
      </c>
      <c r="B1125" s="57" t="s">
        <v>16130</v>
      </c>
    </row>
    <row r="1126" spans="1:2" x14ac:dyDescent="0.25">
      <c r="A1126" s="56">
        <v>15101510</v>
      </c>
      <c r="B1126" s="57" t="s">
        <v>17552</v>
      </c>
    </row>
    <row r="1127" spans="1:2" x14ac:dyDescent="0.25">
      <c r="A1127" s="56">
        <v>15101601</v>
      </c>
      <c r="B1127" s="57" t="s">
        <v>7134</v>
      </c>
    </row>
    <row r="1128" spans="1:2" x14ac:dyDescent="0.25">
      <c r="A1128" s="56">
        <v>15101602</v>
      </c>
      <c r="B1128" s="57" t="s">
        <v>12733</v>
      </c>
    </row>
    <row r="1129" spans="1:2" x14ac:dyDescent="0.25">
      <c r="A1129" s="56">
        <v>15101603</v>
      </c>
      <c r="B1129" s="57" t="s">
        <v>17844</v>
      </c>
    </row>
    <row r="1130" spans="1:2" x14ac:dyDescent="0.25">
      <c r="A1130" s="56">
        <v>15101604</v>
      </c>
      <c r="B1130" s="57" t="s">
        <v>1857</v>
      </c>
    </row>
    <row r="1131" spans="1:2" x14ac:dyDescent="0.25">
      <c r="A1131" s="56">
        <v>15101605</v>
      </c>
      <c r="B1131" s="57" t="s">
        <v>12381</v>
      </c>
    </row>
    <row r="1132" spans="1:2" x14ac:dyDescent="0.25">
      <c r="A1132" s="56">
        <v>15101606</v>
      </c>
      <c r="B1132" s="57" t="s">
        <v>2174</v>
      </c>
    </row>
    <row r="1133" spans="1:2" x14ac:dyDescent="0.25">
      <c r="A1133" s="56">
        <v>15101607</v>
      </c>
      <c r="B1133" s="57" t="s">
        <v>9231</v>
      </c>
    </row>
    <row r="1134" spans="1:2" x14ac:dyDescent="0.25">
      <c r="A1134" s="56">
        <v>15101608</v>
      </c>
      <c r="B1134" s="57" t="s">
        <v>14701</v>
      </c>
    </row>
    <row r="1135" spans="1:2" x14ac:dyDescent="0.25">
      <c r="A1135" s="56">
        <v>15101701</v>
      </c>
      <c r="B1135" s="57" t="s">
        <v>6776</v>
      </c>
    </row>
    <row r="1136" spans="1:2" x14ac:dyDescent="0.25">
      <c r="A1136" s="56">
        <v>15101702</v>
      </c>
      <c r="B1136" s="57" t="s">
        <v>17276</v>
      </c>
    </row>
    <row r="1137" spans="1:2" x14ac:dyDescent="0.25">
      <c r="A1137" s="56">
        <v>15111501</v>
      </c>
      <c r="B1137" s="57" t="s">
        <v>6956</v>
      </c>
    </row>
    <row r="1138" spans="1:2" x14ac:dyDescent="0.25">
      <c r="A1138" s="56">
        <v>15111502</v>
      </c>
      <c r="B1138" s="57" t="s">
        <v>2749</v>
      </c>
    </row>
    <row r="1139" spans="1:2" x14ac:dyDescent="0.25">
      <c r="A1139" s="56">
        <v>15111503</v>
      </c>
      <c r="B1139" s="57" t="s">
        <v>2738</v>
      </c>
    </row>
    <row r="1140" spans="1:2" x14ac:dyDescent="0.25">
      <c r="A1140" s="56">
        <v>15111504</v>
      </c>
      <c r="B1140" s="57" t="s">
        <v>9101</v>
      </c>
    </row>
    <row r="1141" spans="1:2" x14ac:dyDescent="0.25">
      <c r="A1141" s="56">
        <v>15111505</v>
      </c>
      <c r="B1141" s="57" t="s">
        <v>10407</v>
      </c>
    </row>
    <row r="1142" spans="1:2" x14ac:dyDescent="0.25">
      <c r="A1142" s="56">
        <v>15111506</v>
      </c>
      <c r="B1142" s="57" t="s">
        <v>18207</v>
      </c>
    </row>
    <row r="1143" spans="1:2" x14ac:dyDescent="0.25">
      <c r="A1143" s="56">
        <v>15111507</v>
      </c>
      <c r="B1143" s="57" t="s">
        <v>11870</v>
      </c>
    </row>
    <row r="1144" spans="1:2" x14ac:dyDescent="0.25">
      <c r="A1144" s="56">
        <v>15111508</v>
      </c>
      <c r="B1144" s="57" t="s">
        <v>9844</v>
      </c>
    </row>
    <row r="1145" spans="1:2" x14ac:dyDescent="0.25">
      <c r="A1145" s="56">
        <v>15111509</v>
      </c>
      <c r="B1145" s="57" t="s">
        <v>3487</v>
      </c>
    </row>
    <row r="1146" spans="1:2" x14ac:dyDescent="0.25">
      <c r="A1146" s="56">
        <v>15111510</v>
      </c>
      <c r="B1146" s="57" t="s">
        <v>164</v>
      </c>
    </row>
    <row r="1147" spans="1:2" x14ac:dyDescent="0.25">
      <c r="A1147" s="56">
        <v>15111701</v>
      </c>
      <c r="B1147" s="57" t="s">
        <v>4650</v>
      </c>
    </row>
    <row r="1148" spans="1:2" x14ac:dyDescent="0.25">
      <c r="A1148" s="56">
        <v>15111702</v>
      </c>
      <c r="B1148" s="57" t="s">
        <v>13130</v>
      </c>
    </row>
    <row r="1149" spans="1:2" x14ac:dyDescent="0.25">
      <c r="A1149" s="56">
        <v>15121501</v>
      </c>
      <c r="B1149" s="57" t="s">
        <v>9044</v>
      </c>
    </row>
    <row r="1150" spans="1:2" x14ac:dyDescent="0.25">
      <c r="A1150" s="56">
        <v>15121502</v>
      </c>
      <c r="B1150" s="57" t="s">
        <v>16075</v>
      </c>
    </row>
    <row r="1151" spans="1:2" x14ac:dyDescent="0.25">
      <c r="A1151" s="56">
        <v>15121503</v>
      </c>
      <c r="B1151" s="57" t="s">
        <v>10863</v>
      </c>
    </row>
    <row r="1152" spans="1:2" x14ac:dyDescent="0.25">
      <c r="A1152" s="56">
        <v>15121504</v>
      </c>
      <c r="B1152" s="57" t="s">
        <v>13459</v>
      </c>
    </row>
    <row r="1153" spans="1:2" x14ac:dyDescent="0.25">
      <c r="A1153" s="56">
        <v>15121505</v>
      </c>
      <c r="B1153" s="57" t="s">
        <v>5907</v>
      </c>
    </row>
    <row r="1154" spans="1:2" x14ac:dyDescent="0.25">
      <c r="A1154" s="56">
        <v>15121508</v>
      </c>
      <c r="B1154" s="57" t="s">
        <v>1319</v>
      </c>
    </row>
    <row r="1155" spans="1:2" x14ac:dyDescent="0.25">
      <c r="A1155" s="56">
        <v>15121509</v>
      </c>
      <c r="B1155" s="57" t="s">
        <v>682</v>
      </c>
    </row>
    <row r="1156" spans="1:2" x14ac:dyDescent="0.25">
      <c r="A1156" s="56">
        <v>15121510</v>
      </c>
      <c r="B1156" s="57" t="s">
        <v>739</v>
      </c>
    </row>
    <row r="1157" spans="1:2" x14ac:dyDescent="0.25">
      <c r="A1157" s="56">
        <v>15121511</v>
      </c>
      <c r="B1157" s="57" t="s">
        <v>2541</v>
      </c>
    </row>
    <row r="1158" spans="1:2" x14ac:dyDescent="0.25">
      <c r="A1158" s="56">
        <v>15121512</v>
      </c>
      <c r="B1158" s="57" t="s">
        <v>18359</v>
      </c>
    </row>
    <row r="1159" spans="1:2" x14ac:dyDescent="0.25">
      <c r="A1159" s="56">
        <v>15121513</v>
      </c>
      <c r="B1159" s="57" t="s">
        <v>16223</v>
      </c>
    </row>
    <row r="1160" spans="1:2" x14ac:dyDescent="0.25">
      <c r="A1160" s="56">
        <v>15121514</v>
      </c>
      <c r="B1160" s="57" t="s">
        <v>4010</v>
      </c>
    </row>
    <row r="1161" spans="1:2" x14ac:dyDescent="0.25">
      <c r="A1161" s="56">
        <v>15121515</v>
      </c>
      <c r="B1161" s="57" t="s">
        <v>16875</v>
      </c>
    </row>
    <row r="1162" spans="1:2" x14ac:dyDescent="0.25">
      <c r="A1162" s="56">
        <v>15121516</v>
      </c>
      <c r="B1162" s="57" t="s">
        <v>11101</v>
      </c>
    </row>
    <row r="1163" spans="1:2" x14ac:dyDescent="0.25">
      <c r="A1163" s="56">
        <v>15121517</v>
      </c>
      <c r="B1163" s="57" t="s">
        <v>13293</v>
      </c>
    </row>
    <row r="1164" spans="1:2" x14ac:dyDescent="0.25">
      <c r="A1164" s="56">
        <v>15121518</v>
      </c>
      <c r="B1164" s="57" t="s">
        <v>6721</v>
      </c>
    </row>
    <row r="1165" spans="1:2" x14ac:dyDescent="0.25">
      <c r="A1165" s="56">
        <v>15121519</v>
      </c>
      <c r="B1165" s="57" t="s">
        <v>1893</v>
      </c>
    </row>
    <row r="1166" spans="1:2" x14ac:dyDescent="0.25">
      <c r="A1166" s="56">
        <v>15121520</v>
      </c>
      <c r="B1166" s="57" t="s">
        <v>195</v>
      </c>
    </row>
    <row r="1167" spans="1:2" x14ac:dyDescent="0.25">
      <c r="A1167" s="56">
        <v>15121521</v>
      </c>
      <c r="B1167" s="57" t="s">
        <v>15434</v>
      </c>
    </row>
    <row r="1168" spans="1:2" x14ac:dyDescent="0.25">
      <c r="A1168" s="56">
        <v>15121522</v>
      </c>
      <c r="B1168" s="57" t="s">
        <v>2629</v>
      </c>
    </row>
    <row r="1169" spans="1:2" x14ac:dyDescent="0.25">
      <c r="A1169" s="56">
        <v>15121523</v>
      </c>
      <c r="B1169" s="57" t="s">
        <v>16961</v>
      </c>
    </row>
    <row r="1170" spans="1:2" x14ac:dyDescent="0.25">
      <c r="A1170" s="56">
        <v>15121524</v>
      </c>
      <c r="B1170" s="57" t="s">
        <v>4696</v>
      </c>
    </row>
    <row r="1171" spans="1:2" x14ac:dyDescent="0.25">
      <c r="A1171" s="56">
        <v>15121525</v>
      </c>
      <c r="B1171" s="57" t="s">
        <v>390</v>
      </c>
    </row>
    <row r="1172" spans="1:2" x14ac:dyDescent="0.25">
      <c r="A1172" s="56">
        <v>15121526</v>
      </c>
      <c r="B1172" s="57" t="s">
        <v>17440</v>
      </c>
    </row>
    <row r="1173" spans="1:2" x14ac:dyDescent="0.25">
      <c r="A1173" s="56">
        <v>15121527</v>
      </c>
      <c r="B1173" s="57" t="s">
        <v>16978</v>
      </c>
    </row>
    <row r="1174" spans="1:2" x14ac:dyDescent="0.25">
      <c r="A1174" s="56">
        <v>15121801</v>
      </c>
      <c r="B1174" s="57" t="s">
        <v>2110</v>
      </c>
    </row>
    <row r="1175" spans="1:2" x14ac:dyDescent="0.25">
      <c r="A1175" s="56">
        <v>15121802</v>
      </c>
      <c r="B1175" s="57" t="s">
        <v>6002</v>
      </c>
    </row>
    <row r="1176" spans="1:2" x14ac:dyDescent="0.25">
      <c r="A1176" s="56">
        <v>15121803</v>
      </c>
      <c r="B1176" s="57" t="s">
        <v>7956</v>
      </c>
    </row>
    <row r="1177" spans="1:2" x14ac:dyDescent="0.25">
      <c r="A1177" s="56">
        <v>15121804</v>
      </c>
      <c r="B1177" s="57" t="s">
        <v>1836</v>
      </c>
    </row>
    <row r="1178" spans="1:2" x14ac:dyDescent="0.25">
      <c r="A1178" s="56">
        <v>15121805</v>
      </c>
      <c r="B1178" s="57" t="s">
        <v>5352</v>
      </c>
    </row>
    <row r="1179" spans="1:2" x14ac:dyDescent="0.25">
      <c r="A1179" s="56">
        <v>15121806</v>
      </c>
      <c r="B1179" s="57" t="s">
        <v>7384</v>
      </c>
    </row>
    <row r="1180" spans="1:2" x14ac:dyDescent="0.25">
      <c r="A1180" s="56">
        <v>15121901</v>
      </c>
      <c r="B1180" s="57" t="s">
        <v>5550</v>
      </c>
    </row>
    <row r="1181" spans="1:2" x14ac:dyDescent="0.25">
      <c r="A1181" s="56">
        <v>15121902</v>
      </c>
      <c r="B1181" s="57" t="s">
        <v>9300</v>
      </c>
    </row>
    <row r="1182" spans="1:2" x14ac:dyDescent="0.25">
      <c r="A1182" s="56">
        <v>15121903</v>
      </c>
      <c r="B1182" s="57" t="s">
        <v>2544</v>
      </c>
    </row>
    <row r="1183" spans="1:2" x14ac:dyDescent="0.25">
      <c r="A1183" s="56">
        <v>15121904</v>
      </c>
      <c r="B1183" s="57" t="s">
        <v>353</v>
      </c>
    </row>
    <row r="1184" spans="1:2" x14ac:dyDescent="0.25">
      <c r="A1184" s="56">
        <v>15131502</v>
      </c>
      <c r="B1184" s="57" t="s">
        <v>16448</v>
      </c>
    </row>
    <row r="1185" spans="1:2" x14ac:dyDescent="0.25">
      <c r="A1185" s="56">
        <v>15131503</v>
      </c>
      <c r="B1185" s="57" t="s">
        <v>3081</v>
      </c>
    </row>
    <row r="1186" spans="1:2" x14ac:dyDescent="0.25">
      <c r="A1186" s="56">
        <v>15131504</v>
      </c>
      <c r="B1186" s="57" t="s">
        <v>11005</v>
      </c>
    </row>
    <row r="1187" spans="1:2" x14ac:dyDescent="0.25">
      <c r="A1187" s="56">
        <v>15131505</v>
      </c>
      <c r="B1187" s="57" t="s">
        <v>15620</v>
      </c>
    </row>
    <row r="1188" spans="1:2" x14ac:dyDescent="0.25">
      <c r="A1188" s="56">
        <v>15131506</v>
      </c>
      <c r="B1188" s="57" t="s">
        <v>17893</v>
      </c>
    </row>
    <row r="1189" spans="1:2" x14ac:dyDescent="0.25">
      <c r="A1189" s="56">
        <v>15131601</v>
      </c>
      <c r="B1189" s="57" t="s">
        <v>12911</v>
      </c>
    </row>
    <row r="1190" spans="1:2" x14ac:dyDescent="0.25">
      <c r="A1190" s="56">
        <v>20101501</v>
      </c>
      <c r="B1190" s="57" t="s">
        <v>15953</v>
      </c>
    </row>
    <row r="1191" spans="1:2" x14ac:dyDescent="0.25">
      <c r="A1191" s="56">
        <v>20101502</v>
      </c>
      <c r="B1191" s="57" t="s">
        <v>7355</v>
      </c>
    </row>
    <row r="1192" spans="1:2" x14ac:dyDescent="0.25">
      <c r="A1192" s="56">
        <v>20101503</v>
      </c>
      <c r="B1192" s="57" t="s">
        <v>9711</v>
      </c>
    </row>
    <row r="1193" spans="1:2" x14ac:dyDescent="0.25">
      <c r="A1193" s="56">
        <v>20101504</v>
      </c>
      <c r="B1193" s="57" t="s">
        <v>17128</v>
      </c>
    </row>
    <row r="1194" spans="1:2" x14ac:dyDescent="0.25">
      <c r="A1194" s="56">
        <v>20101601</v>
      </c>
      <c r="B1194" s="57" t="s">
        <v>2030</v>
      </c>
    </row>
    <row r="1195" spans="1:2" x14ac:dyDescent="0.25">
      <c r="A1195" s="56">
        <v>20101602</v>
      </c>
      <c r="B1195" s="57" t="s">
        <v>8482</v>
      </c>
    </row>
    <row r="1196" spans="1:2" x14ac:dyDescent="0.25">
      <c r="A1196" s="56">
        <v>20101603</v>
      </c>
      <c r="B1196" s="57" t="s">
        <v>1433</v>
      </c>
    </row>
    <row r="1197" spans="1:2" x14ac:dyDescent="0.25">
      <c r="A1197" s="56">
        <v>20101701</v>
      </c>
      <c r="B1197" s="57" t="s">
        <v>18794</v>
      </c>
    </row>
    <row r="1198" spans="1:2" x14ac:dyDescent="0.25">
      <c r="A1198" s="56">
        <v>20101702</v>
      </c>
      <c r="B1198" s="57" t="s">
        <v>5716</v>
      </c>
    </row>
    <row r="1199" spans="1:2" x14ac:dyDescent="0.25">
      <c r="A1199" s="56">
        <v>20101703</v>
      </c>
      <c r="B1199" s="57" t="s">
        <v>18026</v>
      </c>
    </row>
    <row r="1200" spans="1:2" x14ac:dyDescent="0.25">
      <c r="A1200" s="56">
        <v>20101704</v>
      </c>
      <c r="B1200" s="57" t="s">
        <v>17390</v>
      </c>
    </row>
    <row r="1201" spans="1:2" x14ac:dyDescent="0.25">
      <c r="A1201" s="56">
        <v>20101705</v>
      </c>
      <c r="B1201" s="57" t="s">
        <v>8148</v>
      </c>
    </row>
    <row r="1202" spans="1:2" x14ac:dyDescent="0.25">
      <c r="A1202" s="56">
        <v>20101706</v>
      </c>
      <c r="B1202" s="57" t="s">
        <v>3432</v>
      </c>
    </row>
    <row r="1203" spans="1:2" x14ac:dyDescent="0.25">
      <c r="A1203" s="56">
        <v>20101707</v>
      </c>
      <c r="B1203" s="57" t="s">
        <v>2722</v>
      </c>
    </row>
    <row r="1204" spans="1:2" x14ac:dyDescent="0.25">
      <c r="A1204" s="56">
        <v>20101708</v>
      </c>
      <c r="B1204" s="57" t="s">
        <v>13248</v>
      </c>
    </row>
    <row r="1205" spans="1:2" x14ac:dyDescent="0.25">
      <c r="A1205" s="56">
        <v>20101709</v>
      </c>
      <c r="B1205" s="57" t="s">
        <v>7576</v>
      </c>
    </row>
    <row r="1206" spans="1:2" x14ac:dyDescent="0.25">
      <c r="A1206" s="56">
        <v>20101710</v>
      </c>
      <c r="B1206" s="57" t="s">
        <v>10086</v>
      </c>
    </row>
    <row r="1207" spans="1:2" x14ac:dyDescent="0.25">
      <c r="A1207" s="56">
        <v>20101711</v>
      </c>
      <c r="B1207" s="57" t="s">
        <v>1646</v>
      </c>
    </row>
    <row r="1208" spans="1:2" x14ac:dyDescent="0.25">
      <c r="A1208" s="56">
        <v>20101712</v>
      </c>
      <c r="B1208" s="57" t="s">
        <v>10548</v>
      </c>
    </row>
    <row r="1209" spans="1:2" x14ac:dyDescent="0.25">
      <c r="A1209" s="56">
        <v>20101713</v>
      </c>
      <c r="B1209" s="57" t="s">
        <v>2413</v>
      </c>
    </row>
    <row r="1210" spans="1:2" x14ac:dyDescent="0.25">
      <c r="A1210" s="56">
        <v>20101714</v>
      </c>
      <c r="B1210" s="57" t="s">
        <v>17834</v>
      </c>
    </row>
    <row r="1211" spans="1:2" x14ac:dyDescent="0.25">
      <c r="A1211" s="56">
        <v>20101801</v>
      </c>
      <c r="B1211" s="57" t="s">
        <v>14419</v>
      </c>
    </row>
    <row r="1212" spans="1:2" x14ac:dyDescent="0.25">
      <c r="A1212" s="56">
        <v>20101802</v>
      </c>
      <c r="B1212" s="57" t="s">
        <v>18083</v>
      </c>
    </row>
    <row r="1213" spans="1:2" x14ac:dyDescent="0.25">
      <c r="A1213" s="56">
        <v>20101803</v>
      </c>
      <c r="B1213" s="57" t="s">
        <v>5001</v>
      </c>
    </row>
    <row r="1214" spans="1:2" x14ac:dyDescent="0.25">
      <c r="A1214" s="56">
        <v>20101804</v>
      </c>
      <c r="B1214" s="57" t="s">
        <v>4243</v>
      </c>
    </row>
    <row r="1215" spans="1:2" x14ac:dyDescent="0.25">
      <c r="A1215" s="56">
        <v>20101805</v>
      </c>
      <c r="B1215" s="57" t="s">
        <v>10292</v>
      </c>
    </row>
    <row r="1216" spans="1:2" x14ac:dyDescent="0.25">
      <c r="A1216" s="56">
        <v>20101901</v>
      </c>
      <c r="B1216" s="57" t="s">
        <v>4518</v>
      </c>
    </row>
    <row r="1217" spans="1:2" x14ac:dyDescent="0.25">
      <c r="A1217" s="56">
        <v>20101902</v>
      </c>
      <c r="B1217" s="57" t="s">
        <v>14578</v>
      </c>
    </row>
    <row r="1218" spans="1:2" x14ac:dyDescent="0.25">
      <c r="A1218" s="56">
        <v>20101903</v>
      </c>
      <c r="B1218" s="57" t="s">
        <v>1574</v>
      </c>
    </row>
    <row r="1219" spans="1:2" x14ac:dyDescent="0.25">
      <c r="A1219" s="56">
        <v>20102001</v>
      </c>
      <c r="B1219" s="57" t="s">
        <v>8820</v>
      </c>
    </row>
    <row r="1220" spans="1:2" x14ac:dyDescent="0.25">
      <c r="A1220" s="56">
        <v>20102002</v>
      </c>
      <c r="B1220" s="57" t="s">
        <v>8609</v>
      </c>
    </row>
    <row r="1221" spans="1:2" x14ac:dyDescent="0.25">
      <c r="A1221" s="56">
        <v>20102003</v>
      </c>
      <c r="B1221" s="57" t="s">
        <v>17030</v>
      </c>
    </row>
    <row r="1222" spans="1:2" x14ac:dyDescent="0.25">
      <c r="A1222" s="56">
        <v>20102004</v>
      </c>
      <c r="B1222" s="57" t="s">
        <v>18150</v>
      </c>
    </row>
    <row r="1223" spans="1:2" x14ac:dyDescent="0.25">
      <c r="A1223" s="56">
        <v>20102005</v>
      </c>
      <c r="B1223" s="57" t="s">
        <v>9620</v>
      </c>
    </row>
    <row r="1224" spans="1:2" x14ac:dyDescent="0.25">
      <c r="A1224" s="56">
        <v>20102006</v>
      </c>
      <c r="B1224" s="57" t="s">
        <v>17980</v>
      </c>
    </row>
    <row r="1225" spans="1:2" x14ac:dyDescent="0.25">
      <c r="A1225" s="56">
        <v>20102007</v>
      </c>
      <c r="B1225" s="57" t="s">
        <v>3181</v>
      </c>
    </row>
    <row r="1226" spans="1:2" x14ac:dyDescent="0.25">
      <c r="A1226" s="56">
        <v>20102008</v>
      </c>
      <c r="B1226" s="57" t="s">
        <v>10274</v>
      </c>
    </row>
    <row r="1227" spans="1:2" x14ac:dyDescent="0.25">
      <c r="A1227" s="56">
        <v>20102101</v>
      </c>
      <c r="B1227" s="57" t="s">
        <v>15814</v>
      </c>
    </row>
    <row r="1228" spans="1:2" x14ac:dyDescent="0.25">
      <c r="A1228" s="56">
        <v>20102102</v>
      </c>
      <c r="B1228" s="57" t="s">
        <v>11952</v>
      </c>
    </row>
    <row r="1229" spans="1:2" x14ac:dyDescent="0.25">
      <c r="A1229" s="56">
        <v>20102103</v>
      </c>
      <c r="B1229" s="57" t="s">
        <v>3048</v>
      </c>
    </row>
    <row r="1230" spans="1:2" x14ac:dyDescent="0.25">
      <c r="A1230" s="56">
        <v>20102104</v>
      </c>
      <c r="B1230" s="57" t="s">
        <v>154</v>
      </c>
    </row>
    <row r="1231" spans="1:2" x14ac:dyDescent="0.25">
      <c r="A1231" s="56">
        <v>20102201</v>
      </c>
      <c r="B1231" s="57" t="s">
        <v>3373</v>
      </c>
    </row>
    <row r="1232" spans="1:2" x14ac:dyDescent="0.25">
      <c r="A1232" s="56">
        <v>20102202</v>
      </c>
      <c r="B1232" s="57" t="s">
        <v>12979</v>
      </c>
    </row>
    <row r="1233" spans="1:2" x14ac:dyDescent="0.25">
      <c r="A1233" s="56">
        <v>20102203</v>
      </c>
      <c r="B1233" s="57" t="s">
        <v>9938</v>
      </c>
    </row>
    <row r="1234" spans="1:2" x14ac:dyDescent="0.25">
      <c r="A1234" s="56">
        <v>20102301</v>
      </c>
      <c r="B1234" s="57" t="s">
        <v>16758</v>
      </c>
    </row>
    <row r="1235" spans="1:2" x14ac:dyDescent="0.25">
      <c r="A1235" s="56">
        <v>20102302</v>
      </c>
      <c r="B1235" s="57" t="s">
        <v>9352</v>
      </c>
    </row>
    <row r="1236" spans="1:2" x14ac:dyDescent="0.25">
      <c r="A1236" s="56">
        <v>20102303</v>
      </c>
      <c r="B1236" s="57" t="s">
        <v>9787</v>
      </c>
    </row>
    <row r="1237" spans="1:2" x14ac:dyDescent="0.25">
      <c r="A1237" s="56">
        <v>20102304</v>
      </c>
      <c r="B1237" s="57" t="s">
        <v>14579</v>
      </c>
    </row>
    <row r="1238" spans="1:2" x14ac:dyDescent="0.25">
      <c r="A1238" s="56">
        <v>20102305</v>
      </c>
      <c r="B1238" s="57" t="s">
        <v>7219</v>
      </c>
    </row>
    <row r="1239" spans="1:2" x14ac:dyDescent="0.25">
      <c r="A1239" s="56">
        <v>20102306</v>
      </c>
      <c r="B1239" s="57" t="s">
        <v>18008</v>
      </c>
    </row>
    <row r="1240" spans="1:2" x14ac:dyDescent="0.25">
      <c r="A1240" s="56">
        <v>20102307</v>
      </c>
      <c r="B1240" s="57" t="s">
        <v>16373</v>
      </c>
    </row>
    <row r="1241" spans="1:2" x14ac:dyDescent="0.25">
      <c r="A1241" s="56">
        <v>20111504</v>
      </c>
      <c r="B1241" s="57" t="s">
        <v>5661</v>
      </c>
    </row>
    <row r="1242" spans="1:2" x14ac:dyDescent="0.25">
      <c r="A1242" s="56">
        <v>20111505</v>
      </c>
      <c r="B1242" s="57" t="s">
        <v>8083</v>
      </c>
    </row>
    <row r="1243" spans="1:2" x14ac:dyDescent="0.25">
      <c r="A1243" s="56">
        <v>20111601</v>
      </c>
      <c r="B1243" s="57" t="s">
        <v>18191</v>
      </c>
    </row>
    <row r="1244" spans="1:2" x14ac:dyDescent="0.25">
      <c r="A1244" s="56">
        <v>20111602</v>
      </c>
      <c r="B1244" s="57" t="s">
        <v>5843</v>
      </c>
    </row>
    <row r="1245" spans="1:2" x14ac:dyDescent="0.25">
      <c r="A1245" s="56">
        <v>20111603</v>
      </c>
      <c r="B1245" s="57" t="s">
        <v>8841</v>
      </c>
    </row>
    <row r="1246" spans="1:2" x14ac:dyDescent="0.25">
      <c r="A1246" s="56">
        <v>20111604</v>
      </c>
      <c r="B1246" s="57" t="s">
        <v>9295</v>
      </c>
    </row>
    <row r="1247" spans="1:2" x14ac:dyDescent="0.25">
      <c r="A1247" s="56">
        <v>20111606</v>
      </c>
      <c r="B1247" s="57" t="s">
        <v>16982</v>
      </c>
    </row>
    <row r="1248" spans="1:2" x14ac:dyDescent="0.25">
      <c r="A1248" s="56">
        <v>20111607</v>
      </c>
      <c r="B1248" s="57" t="s">
        <v>18390</v>
      </c>
    </row>
    <row r="1249" spans="1:2" x14ac:dyDescent="0.25">
      <c r="A1249" s="56">
        <v>20111608</v>
      </c>
      <c r="B1249" s="57" t="s">
        <v>11017</v>
      </c>
    </row>
    <row r="1250" spans="1:2" x14ac:dyDescent="0.25">
      <c r="A1250" s="56">
        <v>20111609</v>
      </c>
      <c r="B1250" s="57" t="s">
        <v>17454</v>
      </c>
    </row>
    <row r="1251" spans="1:2" x14ac:dyDescent="0.25">
      <c r="A1251" s="56">
        <v>20111610</v>
      </c>
      <c r="B1251" s="57" t="s">
        <v>968</v>
      </c>
    </row>
    <row r="1252" spans="1:2" x14ac:dyDescent="0.25">
      <c r="A1252" s="56">
        <v>20111611</v>
      </c>
      <c r="B1252" s="57" t="s">
        <v>10874</v>
      </c>
    </row>
    <row r="1253" spans="1:2" x14ac:dyDescent="0.25">
      <c r="A1253" s="56">
        <v>20111612</v>
      </c>
      <c r="B1253" s="57" t="s">
        <v>9811</v>
      </c>
    </row>
    <row r="1254" spans="1:2" x14ac:dyDescent="0.25">
      <c r="A1254" s="56">
        <v>20111613</v>
      </c>
      <c r="B1254" s="57" t="s">
        <v>1699</v>
      </c>
    </row>
    <row r="1255" spans="1:2" x14ac:dyDescent="0.25">
      <c r="A1255" s="56">
        <v>20111614</v>
      </c>
      <c r="B1255" s="57" t="s">
        <v>2756</v>
      </c>
    </row>
    <row r="1256" spans="1:2" x14ac:dyDescent="0.25">
      <c r="A1256" s="56">
        <v>20111615</v>
      </c>
      <c r="B1256" s="57" t="s">
        <v>12327</v>
      </c>
    </row>
    <row r="1257" spans="1:2" x14ac:dyDescent="0.25">
      <c r="A1257" s="56">
        <v>20111616</v>
      </c>
      <c r="B1257" s="57" t="s">
        <v>10412</v>
      </c>
    </row>
    <row r="1258" spans="1:2" x14ac:dyDescent="0.25">
      <c r="A1258" s="56">
        <v>20111617</v>
      </c>
      <c r="B1258" s="57" t="s">
        <v>7060</v>
      </c>
    </row>
    <row r="1259" spans="1:2" x14ac:dyDescent="0.25">
      <c r="A1259" s="56">
        <v>20111618</v>
      </c>
      <c r="B1259" s="57" t="s">
        <v>1488</v>
      </c>
    </row>
    <row r="1260" spans="1:2" x14ac:dyDescent="0.25">
      <c r="A1260" s="56">
        <v>20111619</v>
      </c>
      <c r="B1260" s="57" t="s">
        <v>13043</v>
      </c>
    </row>
    <row r="1261" spans="1:2" x14ac:dyDescent="0.25">
      <c r="A1261" s="56">
        <v>20111701</v>
      </c>
      <c r="B1261" s="57" t="s">
        <v>6620</v>
      </c>
    </row>
    <row r="1262" spans="1:2" x14ac:dyDescent="0.25">
      <c r="A1262" s="56">
        <v>20111702</v>
      </c>
      <c r="B1262" s="57" t="s">
        <v>12990</v>
      </c>
    </row>
    <row r="1263" spans="1:2" x14ac:dyDescent="0.25">
      <c r="A1263" s="56">
        <v>20111703</v>
      </c>
      <c r="B1263" s="57" t="s">
        <v>3769</v>
      </c>
    </row>
    <row r="1264" spans="1:2" x14ac:dyDescent="0.25">
      <c r="A1264" s="56">
        <v>20111704</v>
      </c>
      <c r="B1264" s="57" t="s">
        <v>13980</v>
      </c>
    </row>
    <row r="1265" spans="1:2" x14ac:dyDescent="0.25">
      <c r="A1265" s="56">
        <v>20111705</v>
      </c>
      <c r="B1265" s="57" t="s">
        <v>8616</v>
      </c>
    </row>
    <row r="1266" spans="1:2" x14ac:dyDescent="0.25">
      <c r="A1266" s="56">
        <v>20111706</v>
      </c>
      <c r="B1266" s="57" t="s">
        <v>1840</v>
      </c>
    </row>
    <row r="1267" spans="1:2" x14ac:dyDescent="0.25">
      <c r="A1267" s="56">
        <v>20111707</v>
      </c>
      <c r="B1267" s="57" t="s">
        <v>11611</v>
      </c>
    </row>
    <row r="1268" spans="1:2" x14ac:dyDescent="0.25">
      <c r="A1268" s="56">
        <v>20111708</v>
      </c>
      <c r="B1268" s="57" t="s">
        <v>7202</v>
      </c>
    </row>
    <row r="1269" spans="1:2" x14ac:dyDescent="0.25">
      <c r="A1269" s="56">
        <v>20111709</v>
      </c>
      <c r="B1269" s="57" t="s">
        <v>3499</v>
      </c>
    </row>
    <row r="1270" spans="1:2" x14ac:dyDescent="0.25">
      <c r="A1270" s="56">
        <v>20121001</v>
      </c>
      <c r="B1270" s="57" t="s">
        <v>6375</v>
      </c>
    </row>
    <row r="1271" spans="1:2" x14ac:dyDescent="0.25">
      <c r="A1271" s="56">
        <v>20121002</v>
      </c>
      <c r="B1271" s="57" t="s">
        <v>17842</v>
      </c>
    </row>
    <row r="1272" spans="1:2" x14ac:dyDescent="0.25">
      <c r="A1272" s="56">
        <v>20121003</v>
      </c>
      <c r="B1272" s="57" t="s">
        <v>5747</v>
      </c>
    </row>
    <row r="1273" spans="1:2" x14ac:dyDescent="0.25">
      <c r="A1273" s="56">
        <v>20121004</v>
      </c>
      <c r="B1273" s="57" t="s">
        <v>5053</v>
      </c>
    </row>
    <row r="1274" spans="1:2" x14ac:dyDescent="0.25">
      <c r="A1274" s="56">
        <v>20121005</v>
      </c>
      <c r="B1274" s="57" t="s">
        <v>17043</v>
      </c>
    </row>
    <row r="1275" spans="1:2" x14ac:dyDescent="0.25">
      <c r="A1275" s="56">
        <v>20121006</v>
      </c>
      <c r="B1275" s="57" t="s">
        <v>2311</v>
      </c>
    </row>
    <row r="1276" spans="1:2" x14ac:dyDescent="0.25">
      <c r="A1276" s="56">
        <v>20121007</v>
      </c>
      <c r="B1276" s="57" t="s">
        <v>1965</v>
      </c>
    </row>
    <row r="1277" spans="1:2" x14ac:dyDescent="0.25">
      <c r="A1277" s="56">
        <v>20121008</v>
      </c>
      <c r="B1277" s="57" t="s">
        <v>17775</v>
      </c>
    </row>
    <row r="1278" spans="1:2" x14ac:dyDescent="0.25">
      <c r="A1278" s="56">
        <v>20121009</v>
      </c>
      <c r="B1278" s="57" t="s">
        <v>11457</v>
      </c>
    </row>
    <row r="1279" spans="1:2" x14ac:dyDescent="0.25">
      <c r="A1279" s="56">
        <v>20121010</v>
      </c>
      <c r="B1279" s="57" t="s">
        <v>5107</v>
      </c>
    </row>
    <row r="1280" spans="1:2" x14ac:dyDescent="0.25">
      <c r="A1280" s="56">
        <v>20121011</v>
      </c>
      <c r="B1280" s="57" t="s">
        <v>8475</v>
      </c>
    </row>
    <row r="1281" spans="1:2" x14ac:dyDescent="0.25">
      <c r="A1281" s="56">
        <v>20121012</v>
      </c>
      <c r="B1281" s="57" t="s">
        <v>14872</v>
      </c>
    </row>
    <row r="1282" spans="1:2" x14ac:dyDescent="0.25">
      <c r="A1282" s="56">
        <v>20121013</v>
      </c>
      <c r="B1282" s="57" t="s">
        <v>17730</v>
      </c>
    </row>
    <row r="1283" spans="1:2" x14ac:dyDescent="0.25">
      <c r="A1283" s="56">
        <v>20121014</v>
      </c>
      <c r="B1283" s="57" t="s">
        <v>817</v>
      </c>
    </row>
    <row r="1284" spans="1:2" x14ac:dyDescent="0.25">
      <c r="A1284" s="56">
        <v>20121015</v>
      </c>
      <c r="B1284" s="57" t="s">
        <v>7659</v>
      </c>
    </row>
    <row r="1285" spans="1:2" x14ac:dyDescent="0.25">
      <c r="A1285" s="56">
        <v>20121016</v>
      </c>
      <c r="B1285" s="57" t="s">
        <v>13982</v>
      </c>
    </row>
    <row r="1286" spans="1:2" x14ac:dyDescent="0.25">
      <c r="A1286" s="56">
        <v>20121101</v>
      </c>
      <c r="B1286" s="57" t="s">
        <v>9705</v>
      </c>
    </row>
    <row r="1287" spans="1:2" x14ac:dyDescent="0.25">
      <c r="A1287" s="56">
        <v>20121102</v>
      </c>
      <c r="B1287" s="57" t="s">
        <v>13331</v>
      </c>
    </row>
    <row r="1288" spans="1:2" x14ac:dyDescent="0.25">
      <c r="A1288" s="56">
        <v>20121103</v>
      </c>
      <c r="B1288" s="57" t="s">
        <v>2949</v>
      </c>
    </row>
    <row r="1289" spans="1:2" x14ac:dyDescent="0.25">
      <c r="A1289" s="56">
        <v>20121104</v>
      </c>
      <c r="B1289" s="57" t="s">
        <v>9967</v>
      </c>
    </row>
    <row r="1290" spans="1:2" x14ac:dyDescent="0.25">
      <c r="A1290" s="56">
        <v>20121105</v>
      </c>
      <c r="B1290" s="57" t="s">
        <v>11708</v>
      </c>
    </row>
    <row r="1291" spans="1:2" x14ac:dyDescent="0.25">
      <c r="A1291" s="56">
        <v>20121106</v>
      </c>
      <c r="B1291" s="57" t="s">
        <v>16621</v>
      </c>
    </row>
    <row r="1292" spans="1:2" x14ac:dyDescent="0.25">
      <c r="A1292" s="56">
        <v>20121107</v>
      </c>
      <c r="B1292" s="57" t="s">
        <v>6573</v>
      </c>
    </row>
    <row r="1293" spans="1:2" x14ac:dyDescent="0.25">
      <c r="A1293" s="56">
        <v>20121108</v>
      </c>
      <c r="B1293" s="57" t="s">
        <v>4917</v>
      </c>
    </row>
    <row r="1294" spans="1:2" x14ac:dyDescent="0.25">
      <c r="A1294" s="56">
        <v>20121109</v>
      </c>
      <c r="B1294" s="57" t="s">
        <v>7812</v>
      </c>
    </row>
    <row r="1295" spans="1:2" x14ac:dyDescent="0.25">
      <c r="A1295" s="56">
        <v>20121110</v>
      </c>
      <c r="B1295" s="57" t="s">
        <v>16556</v>
      </c>
    </row>
    <row r="1296" spans="1:2" x14ac:dyDescent="0.25">
      <c r="A1296" s="56">
        <v>20121111</v>
      </c>
      <c r="B1296" s="57" t="s">
        <v>3095</v>
      </c>
    </row>
    <row r="1297" spans="1:2" x14ac:dyDescent="0.25">
      <c r="A1297" s="56">
        <v>20121112</v>
      </c>
      <c r="B1297" s="57" t="s">
        <v>8572</v>
      </c>
    </row>
    <row r="1298" spans="1:2" x14ac:dyDescent="0.25">
      <c r="A1298" s="56">
        <v>20121113</v>
      </c>
      <c r="B1298" s="57" t="s">
        <v>3312</v>
      </c>
    </row>
    <row r="1299" spans="1:2" x14ac:dyDescent="0.25">
      <c r="A1299" s="56">
        <v>20121114</v>
      </c>
      <c r="B1299" s="57" t="s">
        <v>3253</v>
      </c>
    </row>
    <row r="1300" spans="1:2" x14ac:dyDescent="0.25">
      <c r="A1300" s="56">
        <v>20121115</v>
      </c>
      <c r="B1300" s="57" t="s">
        <v>2764</v>
      </c>
    </row>
    <row r="1301" spans="1:2" x14ac:dyDescent="0.25">
      <c r="A1301" s="56">
        <v>20121116</v>
      </c>
      <c r="B1301" s="57" t="s">
        <v>11242</v>
      </c>
    </row>
    <row r="1302" spans="1:2" x14ac:dyDescent="0.25">
      <c r="A1302" s="56">
        <v>20121117</v>
      </c>
      <c r="B1302" s="57" t="s">
        <v>17715</v>
      </c>
    </row>
    <row r="1303" spans="1:2" x14ac:dyDescent="0.25">
      <c r="A1303" s="56">
        <v>20121118</v>
      </c>
      <c r="B1303" s="57" t="s">
        <v>13840</v>
      </c>
    </row>
    <row r="1304" spans="1:2" x14ac:dyDescent="0.25">
      <c r="A1304" s="56">
        <v>20121119</v>
      </c>
      <c r="B1304" s="57" t="s">
        <v>16336</v>
      </c>
    </row>
    <row r="1305" spans="1:2" x14ac:dyDescent="0.25">
      <c r="A1305" s="56">
        <v>20121201</v>
      </c>
      <c r="B1305" s="57" t="s">
        <v>3659</v>
      </c>
    </row>
    <row r="1306" spans="1:2" x14ac:dyDescent="0.25">
      <c r="A1306" s="56">
        <v>20121202</v>
      </c>
      <c r="B1306" s="57" t="s">
        <v>14587</v>
      </c>
    </row>
    <row r="1307" spans="1:2" x14ac:dyDescent="0.25">
      <c r="A1307" s="56">
        <v>20121203</v>
      </c>
      <c r="B1307" s="57" t="s">
        <v>16474</v>
      </c>
    </row>
    <row r="1308" spans="1:2" x14ac:dyDescent="0.25">
      <c r="A1308" s="56">
        <v>20121204</v>
      </c>
      <c r="B1308" s="57" t="s">
        <v>13449</v>
      </c>
    </row>
    <row r="1309" spans="1:2" x14ac:dyDescent="0.25">
      <c r="A1309" s="56">
        <v>20121205</v>
      </c>
      <c r="B1309" s="57" t="s">
        <v>10333</v>
      </c>
    </row>
    <row r="1310" spans="1:2" x14ac:dyDescent="0.25">
      <c r="A1310" s="56">
        <v>20121206</v>
      </c>
      <c r="B1310" s="57" t="s">
        <v>3360</v>
      </c>
    </row>
    <row r="1311" spans="1:2" x14ac:dyDescent="0.25">
      <c r="A1311" s="56">
        <v>20121207</v>
      </c>
      <c r="B1311" s="57" t="s">
        <v>7629</v>
      </c>
    </row>
    <row r="1312" spans="1:2" x14ac:dyDescent="0.25">
      <c r="A1312" s="56">
        <v>20121208</v>
      </c>
      <c r="B1312" s="57" t="s">
        <v>970</v>
      </c>
    </row>
    <row r="1313" spans="1:2" x14ac:dyDescent="0.25">
      <c r="A1313" s="56">
        <v>20121209</v>
      </c>
      <c r="B1313" s="57" t="s">
        <v>6555</v>
      </c>
    </row>
    <row r="1314" spans="1:2" x14ac:dyDescent="0.25">
      <c r="A1314" s="56">
        <v>20121210</v>
      </c>
      <c r="B1314" s="57" t="s">
        <v>8547</v>
      </c>
    </row>
    <row r="1315" spans="1:2" x14ac:dyDescent="0.25">
      <c r="A1315" s="56">
        <v>20121211</v>
      </c>
      <c r="B1315" s="57" t="s">
        <v>13357</v>
      </c>
    </row>
    <row r="1316" spans="1:2" x14ac:dyDescent="0.25">
      <c r="A1316" s="56">
        <v>20121212</v>
      </c>
      <c r="B1316" s="57" t="s">
        <v>14460</v>
      </c>
    </row>
    <row r="1317" spans="1:2" x14ac:dyDescent="0.25">
      <c r="A1317" s="56">
        <v>20121213</v>
      </c>
      <c r="B1317" s="57" t="s">
        <v>1713</v>
      </c>
    </row>
    <row r="1318" spans="1:2" x14ac:dyDescent="0.25">
      <c r="A1318" s="56">
        <v>20121301</v>
      </c>
      <c r="B1318" s="57" t="s">
        <v>7412</v>
      </c>
    </row>
    <row r="1319" spans="1:2" x14ac:dyDescent="0.25">
      <c r="A1319" s="56">
        <v>20121302</v>
      </c>
      <c r="B1319" s="57" t="s">
        <v>16128</v>
      </c>
    </row>
    <row r="1320" spans="1:2" x14ac:dyDescent="0.25">
      <c r="A1320" s="56">
        <v>20121303</v>
      </c>
      <c r="B1320" s="57" t="s">
        <v>18400</v>
      </c>
    </row>
    <row r="1321" spans="1:2" x14ac:dyDescent="0.25">
      <c r="A1321" s="56">
        <v>20121304</v>
      </c>
      <c r="B1321" s="57" t="s">
        <v>14674</v>
      </c>
    </row>
    <row r="1322" spans="1:2" x14ac:dyDescent="0.25">
      <c r="A1322" s="56">
        <v>20121305</v>
      </c>
      <c r="B1322" s="57" t="s">
        <v>7922</v>
      </c>
    </row>
    <row r="1323" spans="1:2" x14ac:dyDescent="0.25">
      <c r="A1323" s="56">
        <v>20121306</v>
      </c>
      <c r="B1323" s="57" t="s">
        <v>11757</v>
      </c>
    </row>
    <row r="1324" spans="1:2" x14ac:dyDescent="0.25">
      <c r="A1324" s="56">
        <v>20121307</v>
      </c>
      <c r="B1324" s="57" t="s">
        <v>8232</v>
      </c>
    </row>
    <row r="1325" spans="1:2" x14ac:dyDescent="0.25">
      <c r="A1325" s="56">
        <v>20121308</v>
      </c>
      <c r="B1325" s="57" t="s">
        <v>1272</v>
      </c>
    </row>
    <row r="1326" spans="1:2" x14ac:dyDescent="0.25">
      <c r="A1326" s="56">
        <v>20121309</v>
      </c>
      <c r="B1326" s="57" t="s">
        <v>6611</v>
      </c>
    </row>
    <row r="1327" spans="1:2" x14ac:dyDescent="0.25">
      <c r="A1327" s="56">
        <v>20121310</v>
      </c>
      <c r="B1327" s="57" t="s">
        <v>17602</v>
      </c>
    </row>
    <row r="1328" spans="1:2" x14ac:dyDescent="0.25">
      <c r="A1328" s="56">
        <v>20121311</v>
      </c>
      <c r="B1328" s="57" t="s">
        <v>18489</v>
      </c>
    </row>
    <row r="1329" spans="1:2" x14ac:dyDescent="0.25">
      <c r="A1329" s="56">
        <v>20121312</v>
      </c>
      <c r="B1329" s="57" t="s">
        <v>6490</v>
      </c>
    </row>
    <row r="1330" spans="1:2" x14ac:dyDescent="0.25">
      <c r="A1330" s="56">
        <v>20121313</v>
      </c>
      <c r="B1330" s="57" t="s">
        <v>6922</v>
      </c>
    </row>
    <row r="1331" spans="1:2" x14ac:dyDescent="0.25">
      <c r="A1331" s="56">
        <v>20121314</v>
      </c>
      <c r="B1331" s="57" t="s">
        <v>11263</v>
      </c>
    </row>
    <row r="1332" spans="1:2" x14ac:dyDescent="0.25">
      <c r="A1332" s="56">
        <v>20121315</v>
      </c>
      <c r="B1332" s="57" t="s">
        <v>14459</v>
      </c>
    </row>
    <row r="1333" spans="1:2" x14ac:dyDescent="0.25">
      <c r="A1333" s="56">
        <v>20121316</v>
      </c>
      <c r="B1333" s="57" t="s">
        <v>10215</v>
      </c>
    </row>
    <row r="1334" spans="1:2" x14ac:dyDescent="0.25">
      <c r="A1334" s="56">
        <v>20121317</v>
      </c>
      <c r="B1334" s="57" t="s">
        <v>135</v>
      </c>
    </row>
    <row r="1335" spans="1:2" x14ac:dyDescent="0.25">
      <c r="A1335" s="56">
        <v>20121318</v>
      </c>
      <c r="B1335" s="57" t="s">
        <v>12411</v>
      </c>
    </row>
    <row r="1336" spans="1:2" x14ac:dyDescent="0.25">
      <c r="A1336" s="56">
        <v>20121319</v>
      </c>
      <c r="B1336" s="57" t="s">
        <v>2920</v>
      </c>
    </row>
    <row r="1337" spans="1:2" x14ac:dyDescent="0.25">
      <c r="A1337" s="56">
        <v>20121320</v>
      </c>
      <c r="B1337" s="57" t="s">
        <v>833</v>
      </c>
    </row>
    <row r="1338" spans="1:2" x14ac:dyDescent="0.25">
      <c r="A1338" s="56">
        <v>20121321</v>
      </c>
      <c r="B1338" s="57" t="s">
        <v>12264</v>
      </c>
    </row>
    <row r="1339" spans="1:2" x14ac:dyDescent="0.25">
      <c r="A1339" s="56">
        <v>20121322</v>
      </c>
      <c r="B1339" s="57" t="s">
        <v>881</v>
      </c>
    </row>
    <row r="1340" spans="1:2" x14ac:dyDescent="0.25">
      <c r="A1340" s="56">
        <v>20121323</v>
      </c>
      <c r="B1340" s="57" t="s">
        <v>2898</v>
      </c>
    </row>
    <row r="1341" spans="1:2" x14ac:dyDescent="0.25">
      <c r="A1341" s="56">
        <v>20121401</v>
      </c>
      <c r="B1341" s="57" t="s">
        <v>8919</v>
      </c>
    </row>
    <row r="1342" spans="1:2" x14ac:dyDescent="0.25">
      <c r="A1342" s="56">
        <v>20121402</v>
      </c>
      <c r="B1342" s="57" t="s">
        <v>17639</v>
      </c>
    </row>
    <row r="1343" spans="1:2" x14ac:dyDescent="0.25">
      <c r="A1343" s="56">
        <v>20121403</v>
      </c>
      <c r="B1343" s="57" t="s">
        <v>5270</v>
      </c>
    </row>
    <row r="1344" spans="1:2" x14ac:dyDescent="0.25">
      <c r="A1344" s="56">
        <v>20121404</v>
      </c>
      <c r="B1344" s="57" t="s">
        <v>7841</v>
      </c>
    </row>
    <row r="1345" spans="1:2" x14ac:dyDescent="0.25">
      <c r="A1345" s="56">
        <v>20121405</v>
      </c>
      <c r="B1345" s="57" t="s">
        <v>5493</v>
      </c>
    </row>
    <row r="1346" spans="1:2" x14ac:dyDescent="0.25">
      <c r="A1346" s="56">
        <v>20121406</v>
      </c>
      <c r="B1346" s="57" t="s">
        <v>12858</v>
      </c>
    </row>
    <row r="1347" spans="1:2" x14ac:dyDescent="0.25">
      <c r="A1347" s="56">
        <v>20121407</v>
      </c>
      <c r="B1347" s="57" t="s">
        <v>18229</v>
      </c>
    </row>
    <row r="1348" spans="1:2" x14ac:dyDescent="0.25">
      <c r="A1348" s="56">
        <v>20121408</v>
      </c>
      <c r="B1348" s="57" t="s">
        <v>12810</v>
      </c>
    </row>
    <row r="1349" spans="1:2" x14ac:dyDescent="0.25">
      <c r="A1349" s="56">
        <v>20121409</v>
      </c>
      <c r="B1349" s="57" t="s">
        <v>13110</v>
      </c>
    </row>
    <row r="1350" spans="1:2" x14ac:dyDescent="0.25">
      <c r="A1350" s="56">
        <v>20121410</v>
      </c>
      <c r="B1350" s="57" t="s">
        <v>2491</v>
      </c>
    </row>
    <row r="1351" spans="1:2" x14ac:dyDescent="0.25">
      <c r="A1351" s="56">
        <v>20121411</v>
      </c>
      <c r="B1351" s="57" t="s">
        <v>15885</v>
      </c>
    </row>
    <row r="1352" spans="1:2" x14ac:dyDescent="0.25">
      <c r="A1352" s="56">
        <v>20121412</v>
      </c>
      <c r="B1352" s="57" t="s">
        <v>11408</v>
      </c>
    </row>
    <row r="1353" spans="1:2" x14ac:dyDescent="0.25">
      <c r="A1353" s="56">
        <v>20121413</v>
      </c>
      <c r="B1353" s="57" t="s">
        <v>9826</v>
      </c>
    </row>
    <row r="1354" spans="1:2" x14ac:dyDescent="0.25">
      <c r="A1354" s="56">
        <v>20121414</v>
      </c>
      <c r="B1354" s="57" t="s">
        <v>10099</v>
      </c>
    </row>
    <row r="1355" spans="1:2" x14ac:dyDescent="0.25">
      <c r="A1355" s="56">
        <v>20121415</v>
      </c>
      <c r="B1355" s="57" t="s">
        <v>112</v>
      </c>
    </row>
    <row r="1356" spans="1:2" x14ac:dyDescent="0.25">
      <c r="A1356" s="56">
        <v>20121416</v>
      </c>
      <c r="B1356" s="57" t="s">
        <v>1233</v>
      </c>
    </row>
    <row r="1357" spans="1:2" x14ac:dyDescent="0.25">
      <c r="A1357" s="56">
        <v>20121417</v>
      </c>
      <c r="B1357" s="57" t="s">
        <v>3514</v>
      </c>
    </row>
    <row r="1358" spans="1:2" x14ac:dyDescent="0.25">
      <c r="A1358" s="56">
        <v>20121418</v>
      </c>
      <c r="B1358" s="57" t="s">
        <v>18280</v>
      </c>
    </row>
    <row r="1359" spans="1:2" x14ac:dyDescent="0.25">
      <c r="A1359" s="56">
        <v>20121419</v>
      </c>
      <c r="B1359" s="57" t="s">
        <v>5721</v>
      </c>
    </row>
    <row r="1360" spans="1:2" x14ac:dyDescent="0.25">
      <c r="A1360" s="56">
        <v>20121420</v>
      </c>
      <c r="B1360" s="57" t="s">
        <v>11043</v>
      </c>
    </row>
    <row r="1361" spans="1:2" x14ac:dyDescent="0.25">
      <c r="A1361" s="56">
        <v>20121421</v>
      </c>
      <c r="B1361" s="57" t="s">
        <v>9920</v>
      </c>
    </row>
    <row r="1362" spans="1:2" x14ac:dyDescent="0.25">
      <c r="A1362" s="56">
        <v>20121422</v>
      </c>
      <c r="B1362" s="57" t="s">
        <v>1240</v>
      </c>
    </row>
    <row r="1363" spans="1:2" x14ac:dyDescent="0.25">
      <c r="A1363" s="56">
        <v>20121423</v>
      </c>
      <c r="B1363" s="57" t="s">
        <v>16599</v>
      </c>
    </row>
    <row r="1364" spans="1:2" x14ac:dyDescent="0.25">
      <c r="A1364" s="56">
        <v>20121424</v>
      </c>
      <c r="B1364" s="57" t="s">
        <v>895</v>
      </c>
    </row>
    <row r="1365" spans="1:2" x14ac:dyDescent="0.25">
      <c r="A1365" s="56">
        <v>20121425</v>
      </c>
      <c r="B1365" s="57" t="s">
        <v>267</v>
      </c>
    </row>
    <row r="1366" spans="1:2" x14ac:dyDescent="0.25">
      <c r="A1366" s="56">
        <v>20121427</v>
      </c>
      <c r="B1366" s="57" t="s">
        <v>2782</v>
      </c>
    </row>
    <row r="1367" spans="1:2" x14ac:dyDescent="0.25">
      <c r="A1367" s="56">
        <v>20121428</v>
      </c>
      <c r="B1367" s="57" t="s">
        <v>8015</v>
      </c>
    </row>
    <row r="1368" spans="1:2" x14ac:dyDescent="0.25">
      <c r="A1368" s="56">
        <v>20121429</v>
      </c>
      <c r="B1368" s="57" t="s">
        <v>1843</v>
      </c>
    </row>
    <row r="1369" spans="1:2" x14ac:dyDescent="0.25">
      <c r="A1369" s="56">
        <v>20121430</v>
      </c>
      <c r="B1369" s="57" t="s">
        <v>11529</v>
      </c>
    </row>
    <row r="1370" spans="1:2" x14ac:dyDescent="0.25">
      <c r="A1370" s="56">
        <v>20121501</v>
      </c>
      <c r="B1370" s="57" t="s">
        <v>16472</v>
      </c>
    </row>
    <row r="1371" spans="1:2" x14ac:dyDescent="0.25">
      <c r="A1371" s="56">
        <v>20121502</v>
      </c>
      <c r="B1371" s="57" t="s">
        <v>3617</v>
      </c>
    </row>
    <row r="1372" spans="1:2" x14ac:dyDescent="0.25">
      <c r="A1372" s="56">
        <v>20121503</v>
      </c>
      <c r="B1372" s="57" t="s">
        <v>17530</v>
      </c>
    </row>
    <row r="1373" spans="1:2" x14ac:dyDescent="0.25">
      <c r="A1373" s="56">
        <v>20121504</v>
      </c>
      <c r="B1373" s="57" t="s">
        <v>1613</v>
      </c>
    </row>
    <row r="1374" spans="1:2" x14ac:dyDescent="0.25">
      <c r="A1374" s="56">
        <v>20121505</v>
      </c>
      <c r="B1374" s="57" t="s">
        <v>16933</v>
      </c>
    </row>
    <row r="1375" spans="1:2" x14ac:dyDescent="0.25">
      <c r="A1375" s="56">
        <v>20121506</v>
      </c>
      <c r="B1375" s="57" t="s">
        <v>9867</v>
      </c>
    </row>
    <row r="1376" spans="1:2" x14ac:dyDescent="0.25">
      <c r="A1376" s="56">
        <v>20121507</v>
      </c>
      <c r="B1376" s="57" t="s">
        <v>14566</v>
      </c>
    </row>
    <row r="1377" spans="1:2" x14ac:dyDescent="0.25">
      <c r="A1377" s="56">
        <v>20121508</v>
      </c>
      <c r="B1377" s="57" t="s">
        <v>16674</v>
      </c>
    </row>
    <row r="1378" spans="1:2" x14ac:dyDescent="0.25">
      <c r="A1378" s="56">
        <v>20121509</v>
      </c>
      <c r="B1378" s="57" t="s">
        <v>13019</v>
      </c>
    </row>
    <row r="1379" spans="1:2" x14ac:dyDescent="0.25">
      <c r="A1379" s="56">
        <v>20121510</v>
      </c>
      <c r="B1379" s="57" t="s">
        <v>6838</v>
      </c>
    </row>
    <row r="1380" spans="1:2" x14ac:dyDescent="0.25">
      <c r="A1380" s="56">
        <v>20121511</v>
      </c>
      <c r="B1380" s="57" t="s">
        <v>8763</v>
      </c>
    </row>
    <row r="1381" spans="1:2" x14ac:dyDescent="0.25">
      <c r="A1381" s="56">
        <v>20121512</v>
      </c>
      <c r="B1381" s="57" t="s">
        <v>16168</v>
      </c>
    </row>
    <row r="1382" spans="1:2" x14ac:dyDescent="0.25">
      <c r="A1382" s="56">
        <v>20121513</v>
      </c>
      <c r="B1382" s="57" t="s">
        <v>10790</v>
      </c>
    </row>
    <row r="1383" spans="1:2" x14ac:dyDescent="0.25">
      <c r="A1383" s="56">
        <v>20121514</v>
      </c>
      <c r="B1383" s="57" t="s">
        <v>827</v>
      </c>
    </row>
    <row r="1384" spans="1:2" x14ac:dyDescent="0.25">
      <c r="A1384" s="56">
        <v>20121515</v>
      </c>
      <c r="B1384" s="57" t="s">
        <v>9588</v>
      </c>
    </row>
    <row r="1385" spans="1:2" x14ac:dyDescent="0.25">
      <c r="A1385" s="56">
        <v>20121516</v>
      </c>
      <c r="B1385" s="57" t="s">
        <v>9749</v>
      </c>
    </row>
    <row r="1386" spans="1:2" x14ac:dyDescent="0.25">
      <c r="A1386" s="56">
        <v>20121601</v>
      </c>
      <c r="B1386" s="57" t="s">
        <v>6403</v>
      </c>
    </row>
    <row r="1387" spans="1:2" x14ac:dyDescent="0.25">
      <c r="A1387" s="56">
        <v>20121602</v>
      </c>
      <c r="B1387" s="57" t="s">
        <v>4836</v>
      </c>
    </row>
    <row r="1388" spans="1:2" x14ac:dyDescent="0.25">
      <c r="A1388" s="56">
        <v>20121603</v>
      </c>
      <c r="B1388" s="57" t="s">
        <v>14494</v>
      </c>
    </row>
    <row r="1389" spans="1:2" x14ac:dyDescent="0.25">
      <c r="A1389" s="56">
        <v>20121604</v>
      </c>
      <c r="B1389" s="57" t="s">
        <v>7573</v>
      </c>
    </row>
    <row r="1390" spans="1:2" x14ac:dyDescent="0.25">
      <c r="A1390" s="56">
        <v>20121605</v>
      </c>
      <c r="B1390" s="57" t="s">
        <v>18554</v>
      </c>
    </row>
    <row r="1391" spans="1:2" x14ac:dyDescent="0.25">
      <c r="A1391" s="56">
        <v>20121606</v>
      </c>
      <c r="B1391" s="57" t="s">
        <v>3173</v>
      </c>
    </row>
    <row r="1392" spans="1:2" x14ac:dyDescent="0.25">
      <c r="A1392" s="56">
        <v>20121607</v>
      </c>
      <c r="B1392" s="57" t="s">
        <v>13086</v>
      </c>
    </row>
    <row r="1393" spans="1:2" x14ac:dyDescent="0.25">
      <c r="A1393" s="56">
        <v>20121701</v>
      </c>
      <c r="B1393" s="57" t="s">
        <v>10712</v>
      </c>
    </row>
    <row r="1394" spans="1:2" x14ac:dyDescent="0.25">
      <c r="A1394" s="56">
        <v>20121702</v>
      </c>
      <c r="B1394" s="57" t="s">
        <v>8502</v>
      </c>
    </row>
    <row r="1395" spans="1:2" x14ac:dyDescent="0.25">
      <c r="A1395" s="56">
        <v>20121703</v>
      </c>
      <c r="B1395" s="57" t="s">
        <v>7996</v>
      </c>
    </row>
    <row r="1396" spans="1:2" x14ac:dyDescent="0.25">
      <c r="A1396" s="56">
        <v>20121704</v>
      </c>
      <c r="B1396" s="57" t="s">
        <v>1180</v>
      </c>
    </row>
    <row r="1397" spans="1:2" x14ac:dyDescent="0.25">
      <c r="A1397" s="56">
        <v>20121705</v>
      </c>
      <c r="B1397" s="57" t="s">
        <v>4500</v>
      </c>
    </row>
    <row r="1398" spans="1:2" x14ac:dyDescent="0.25">
      <c r="A1398" s="56">
        <v>20121706</v>
      </c>
      <c r="B1398" s="57" t="s">
        <v>13818</v>
      </c>
    </row>
    <row r="1399" spans="1:2" x14ac:dyDescent="0.25">
      <c r="A1399" s="56">
        <v>20121707</v>
      </c>
      <c r="B1399" s="57" t="s">
        <v>5078</v>
      </c>
    </row>
    <row r="1400" spans="1:2" x14ac:dyDescent="0.25">
      <c r="A1400" s="56">
        <v>20121708</v>
      </c>
      <c r="B1400" s="57" t="s">
        <v>8320</v>
      </c>
    </row>
    <row r="1401" spans="1:2" x14ac:dyDescent="0.25">
      <c r="A1401" s="56">
        <v>20121801</v>
      </c>
      <c r="B1401" s="57" t="s">
        <v>2191</v>
      </c>
    </row>
    <row r="1402" spans="1:2" x14ac:dyDescent="0.25">
      <c r="A1402" s="56">
        <v>20121802</v>
      </c>
      <c r="B1402" s="57" t="s">
        <v>8455</v>
      </c>
    </row>
    <row r="1403" spans="1:2" x14ac:dyDescent="0.25">
      <c r="A1403" s="56">
        <v>20121803</v>
      </c>
      <c r="B1403" s="57" t="s">
        <v>13996</v>
      </c>
    </row>
    <row r="1404" spans="1:2" x14ac:dyDescent="0.25">
      <c r="A1404" s="56">
        <v>20121804</v>
      </c>
      <c r="B1404" s="57" t="s">
        <v>383</v>
      </c>
    </row>
    <row r="1405" spans="1:2" x14ac:dyDescent="0.25">
      <c r="A1405" s="56">
        <v>20121805</v>
      </c>
      <c r="B1405" s="57" t="s">
        <v>11637</v>
      </c>
    </row>
    <row r="1406" spans="1:2" x14ac:dyDescent="0.25">
      <c r="A1406" s="56">
        <v>20121901</v>
      </c>
      <c r="B1406" s="57" t="s">
        <v>18425</v>
      </c>
    </row>
    <row r="1407" spans="1:2" x14ac:dyDescent="0.25">
      <c r="A1407" s="56">
        <v>20121902</v>
      </c>
      <c r="B1407" s="57" t="s">
        <v>5915</v>
      </c>
    </row>
    <row r="1408" spans="1:2" x14ac:dyDescent="0.25">
      <c r="A1408" s="56">
        <v>20121903</v>
      </c>
      <c r="B1408" s="57" t="s">
        <v>8926</v>
      </c>
    </row>
    <row r="1409" spans="1:2" x14ac:dyDescent="0.25">
      <c r="A1409" s="56">
        <v>20121904</v>
      </c>
      <c r="B1409" s="57" t="s">
        <v>1897</v>
      </c>
    </row>
    <row r="1410" spans="1:2" x14ac:dyDescent="0.25">
      <c r="A1410" s="56">
        <v>20121905</v>
      </c>
      <c r="B1410" s="57" t="s">
        <v>7836</v>
      </c>
    </row>
    <row r="1411" spans="1:2" x14ac:dyDescent="0.25">
      <c r="A1411" s="56">
        <v>20121906</v>
      </c>
      <c r="B1411" s="57" t="s">
        <v>15721</v>
      </c>
    </row>
    <row r="1412" spans="1:2" x14ac:dyDescent="0.25">
      <c r="A1412" s="56">
        <v>20121907</v>
      </c>
      <c r="B1412" s="57" t="s">
        <v>18439</v>
      </c>
    </row>
    <row r="1413" spans="1:2" x14ac:dyDescent="0.25">
      <c r="A1413" s="56">
        <v>20121908</v>
      </c>
      <c r="B1413" s="57" t="s">
        <v>12210</v>
      </c>
    </row>
    <row r="1414" spans="1:2" x14ac:dyDescent="0.25">
      <c r="A1414" s="56">
        <v>20121909</v>
      </c>
      <c r="B1414" s="57" t="s">
        <v>13615</v>
      </c>
    </row>
    <row r="1415" spans="1:2" x14ac:dyDescent="0.25">
      <c r="A1415" s="56">
        <v>20121910</v>
      </c>
      <c r="B1415" s="57" t="s">
        <v>12137</v>
      </c>
    </row>
    <row r="1416" spans="1:2" x14ac:dyDescent="0.25">
      <c r="A1416" s="56">
        <v>20121911</v>
      </c>
      <c r="B1416" s="57" t="s">
        <v>1503</v>
      </c>
    </row>
    <row r="1417" spans="1:2" x14ac:dyDescent="0.25">
      <c r="A1417" s="56">
        <v>20121912</v>
      </c>
      <c r="B1417" s="57" t="s">
        <v>14374</v>
      </c>
    </row>
    <row r="1418" spans="1:2" x14ac:dyDescent="0.25">
      <c r="A1418" s="56">
        <v>20121913</v>
      </c>
      <c r="B1418" s="57" t="s">
        <v>15209</v>
      </c>
    </row>
    <row r="1419" spans="1:2" x14ac:dyDescent="0.25">
      <c r="A1419" s="56">
        <v>20121914</v>
      </c>
      <c r="B1419" s="57" t="s">
        <v>15100</v>
      </c>
    </row>
    <row r="1420" spans="1:2" x14ac:dyDescent="0.25">
      <c r="A1420" s="56">
        <v>20122001</v>
      </c>
      <c r="B1420" s="57" t="s">
        <v>777</v>
      </c>
    </row>
    <row r="1421" spans="1:2" x14ac:dyDescent="0.25">
      <c r="A1421" s="56">
        <v>20122002</v>
      </c>
      <c r="B1421" s="57" t="s">
        <v>16457</v>
      </c>
    </row>
    <row r="1422" spans="1:2" x14ac:dyDescent="0.25">
      <c r="A1422" s="56">
        <v>20122003</v>
      </c>
      <c r="B1422" s="57" t="s">
        <v>17879</v>
      </c>
    </row>
    <row r="1423" spans="1:2" x14ac:dyDescent="0.25">
      <c r="A1423" s="56">
        <v>20122004</v>
      </c>
      <c r="B1423" s="57" t="s">
        <v>12286</v>
      </c>
    </row>
    <row r="1424" spans="1:2" x14ac:dyDescent="0.25">
      <c r="A1424" s="56">
        <v>20122005</v>
      </c>
      <c r="B1424" s="57" t="s">
        <v>3194</v>
      </c>
    </row>
    <row r="1425" spans="1:2" x14ac:dyDescent="0.25">
      <c r="A1425" s="56">
        <v>20122006</v>
      </c>
      <c r="B1425" s="57" t="s">
        <v>1853</v>
      </c>
    </row>
    <row r="1426" spans="1:2" x14ac:dyDescent="0.25">
      <c r="A1426" s="56">
        <v>20122101</v>
      </c>
      <c r="B1426" s="57" t="s">
        <v>8406</v>
      </c>
    </row>
    <row r="1427" spans="1:2" x14ac:dyDescent="0.25">
      <c r="A1427" s="56">
        <v>20122102</v>
      </c>
      <c r="B1427" s="57" t="s">
        <v>10101</v>
      </c>
    </row>
    <row r="1428" spans="1:2" x14ac:dyDescent="0.25">
      <c r="A1428" s="56">
        <v>20122103</v>
      </c>
      <c r="B1428" s="57" t="s">
        <v>9739</v>
      </c>
    </row>
    <row r="1429" spans="1:2" x14ac:dyDescent="0.25">
      <c r="A1429" s="56">
        <v>20122104</v>
      </c>
      <c r="B1429" s="57" t="s">
        <v>981</v>
      </c>
    </row>
    <row r="1430" spans="1:2" x14ac:dyDescent="0.25">
      <c r="A1430" s="56">
        <v>20122105</v>
      </c>
      <c r="B1430" s="57" t="s">
        <v>7918</v>
      </c>
    </row>
    <row r="1431" spans="1:2" x14ac:dyDescent="0.25">
      <c r="A1431" s="56">
        <v>20122106</v>
      </c>
      <c r="B1431" s="57" t="s">
        <v>13816</v>
      </c>
    </row>
    <row r="1432" spans="1:2" x14ac:dyDescent="0.25">
      <c r="A1432" s="56">
        <v>20122107</v>
      </c>
      <c r="B1432" s="57" t="s">
        <v>629</v>
      </c>
    </row>
    <row r="1433" spans="1:2" x14ac:dyDescent="0.25">
      <c r="A1433" s="56">
        <v>20122108</v>
      </c>
      <c r="B1433" s="57" t="s">
        <v>9943</v>
      </c>
    </row>
    <row r="1434" spans="1:2" x14ac:dyDescent="0.25">
      <c r="A1434" s="56">
        <v>20122109</v>
      </c>
      <c r="B1434" s="57" t="s">
        <v>10518</v>
      </c>
    </row>
    <row r="1435" spans="1:2" x14ac:dyDescent="0.25">
      <c r="A1435" s="56">
        <v>20122110</v>
      </c>
      <c r="B1435" s="57" t="s">
        <v>8450</v>
      </c>
    </row>
    <row r="1436" spans="1:2" x14ac:dyDescent="0.25">
      <c r="A1436" s="56">
        <v>20122111</v>
      </c>
      <c r="B1436" s="57" t="s">
        <v>1230</v>
      </c>
    </row>
    <row r="1437" spans="1:2" x14ac:dyDescent="0.25">
      <c r="A1437" s="56">
        <v>20122112</v>
      </c>
      <c r="B1437" s="57" t="s">
        <v>15325</v>
      </c>
    </row>
    <row r="1438" spans="1:2" x14ac:dyDescent="0.25">
      <c r="A1438" s="56">
        <v>20122113</v>
      </c>
      <c r="B1438" s="57" t="s">
        <v>7678</v>
      </c>
    </row>
    <row r="1439" spans="1:2" x14ac:dyDescent="0.25">
      <c r="A1439" s="56">
        <v>20122114</v>
      </c>
      <c r="B1439" s="57" t="s">
        <v>7954</v>
      </c>
    </row>
    <row r="1440" spans="1:2" x14ac:dyDescent="0.25">
      <c r="A1440" s="56">
        <v>20122115</v>
      </c>
      <c r="B1440" s="57" t="s">
        <v>17490</v>
      </c>
    </row>
    <row r="1441" spans="1:2" x14ac:dyDescent="0.25">
      <c r="A1441" s="56">
        <v>20122201</v>
      </c>
      <c r="B1441" s="57" t="s">
        <v>2170</v>
      </c>
    </row>
    <row r="1442" spans="1:2" x14ac:dyDescent="0.25">
      <c r="A1442" s="56">
        <v>20122202</v>
      </c>
      <c r="B1442" s="57" t="s">
        <v>5923</v>
      </c>
    </row>
    <row r="1443" spans="1:2" x14ac:dyDescent="0.25">
      <c r="A1443" s="56">
        <v>20122203</v>
      </c>
      <c r="B1443" s="57" t="s">
        <v>16698</v>
      </c>
    </row>
    <row r="1444" spans="1:2" x14ac:dyDescent="0.25">
      <c r="A1444" s="56">
        <v>20122204</v>
      </c>
      <c r="B1444" s="57" t="s">
        <v>17079</v>
      </c>
    </row>
    <row r="1445" spans="1:2" x14ac:dyDescent="0.25">
      <c r="A1445" s="56">
        <v>20122205</v>
      </c>
      <c r="B1445" s="57" t="s">
        <v>566</v>
      </c>
    </row>
    <row r="1446" spans="1:2" x14ac:dyDescent="0.25">
      <c r="A1446" s="56">
        <v>20122206</v>
      </c>
      <c r="B1446" s="57" t="s">
        <v>9648</v>
      </c>
    </row>
    <row r="1447" spans="1:2" x14ac:dyDescent="0.25">
      <c r="A1447" s="56">
        <v>20122207</v>
      </c>
      <c r="B1447" s="57" t="s">
        <v>1964</v>
      </c>
    </row>
    <row r="1448" spans="1:2" x14ac:dyDescent="0.25">
      <c r="A1448" s="56">
        <v>20122208</v>
      </c>
      <c r="B1448" s="57" t="s">
        <v>12557</v>
      </c>
    </row>
    <row r="1449" spans="1:2" x14ac:dyDescent="0.25">
      <c r="A1449" s="56">
        <v>20122209</v>
      </c>
      <c r="B1449" s="57" t="s">
        <v>3676</v>
      </c>
    </row>
    <row r="1450" spans="1:2" x14ac:dyDescent="0.25">
      <c r="A1450" s="56">
        <v>20122210</v>
      </c>
      <c r="B1450" s="57" t="s">
        <v>13585</v>
      </c>
    </row>
    <row r="1451" spans="1:2" x14ac:dyDescent="0.25">
      <c r="A1451" s="56">
        <v>20122211</v>
      </c>
      <c r="B1451" s="57" t="s">
        <v>6154</v>
      </c>
    </row>
    <row r="1452" spans="1:2" x14ac:dyDescent="0.25">
      <c r="A1452" s="56">
        <v>20122212</v>
      </c>
      <c r="B1452" s="57" t="s">
        <v>8532</v>
      </c>
    </row>
    <row r="1453" spans="1:2" x14ac:dyDescent="0.25">
      <c r="A1453" s="56">
        <v>20122213</v>
      </c>
      <c r="B1453" s="57" t="s">
        <v>1020</v>
      </c>
    </row>
    <row r="1454" spans="1:2" x14ac:dyDescent="0.25">
      <c r="A1454" s="56">
        <v>20122214</v>
      </c>
      <c r="B1454" s="57" t="s">
        <v>13779</v>
      </c>
    </row>
    <row r="1455" spans="1:2" x14ac:dyDescent="0.25">
      <c r="A1455" s="56">
        <v>20122215</v>
      </c>
      <c r="B1455" s="57" t="s">
        <v>2200</v>
      </c>
    </row>
    <row r="1456" spans="1:2" x14ac:dyDescent="0.25">
      <c r="A1456" s="56">
        <v>20122216</v>
      </c>
      <c r="B1456" s="57" t="s">
        <v>8665</v>
      </c>
    </row>
    <row r="1457" spans="1:2" x14ac:dyDescent="0.25">
      <c r="A1457" s="56">
        <v>20122301</v>
      </c>
      <c r="B1457" s="57" t="s">
        <v>10796</v>
      </c>
    </row>
    <row r="1458" spans="1:2" x14ac:dyDescent="0.25">
      <c r="A1458" s="56">
        <v>20122302</v>
      </c>
      <c r="B1458" s="57" t="s">
        <v>18338</v>
      </c>
    </row>
    <row r="1459" spans="1:2" x14ac:dyDescent="0.25">
      <c r="A1459" s="56">
        <v>20122303</v>
      </c>
      <c r="B1459" s="57" t="s">
        <v>13514</v>
      </c>
    </row>
    <row r="1460" spans="1:2" x14ac:dyDescent="0.25">
      <c r="A1460" s="56">
        <v>20122304</v>
      </c>
      <c r="B1460" s="57" t="s">
        <v>4619</v>
      </c>
    </row>
    <row r="1461" spans="1:2" x14ac:dyDescent="0.25">
      <c r="A1461" s="56">
        <v>20122305</v>
      </c>
      <c r="B1461" s="57" t="s">
        <v>17085</v>
      </c>
    </row>
    <row r="1462" spans="1:2" x14ac:dyDescent="0.25">
      <c r="A1462" s="56">
        <v>20122306</v>
      </c>
      <c r="B1462" s="57" t="s">
        <v>4173</v>
      </c>
    </row>
    <row r="1463" spans="1:2" x14ac:dyDescent="0.25">
      <c r="A1463" s="56">
        <v>20122307</v>
      </c>
      <c r="B1463" s="57" t="s">
        <v>4916</v>
      </c>
    </row>
    <row r="1464" spans="1:2" x14ac:dyDescent="0.25">
      <c r="A1464" s="56">
        <v>20122308</v>
      </c>
      <c r="B1464" s="57" t="s">
        <v>7674</v>
      </c>
    </row>
    <row r="1465" spans="1:2" x14ac:dyDescent="0.25">
      <c r="A1465" s="56">
        <v>20122309</v>
      </c>
      <c r="B1465" s="57" t="s">
        <v>3148</v>
      </c>
    </row>
    <row r="1466" spans="1:2" x14ac:dyDescent="0.25">
      <c r="A1466" s="56">
        <v>20122310</v>
      </c>
      <c r="B1466" s="57" t="s">
        <v>15389</v>
      </c>
    </row>
    <row r="1467" spans="1:2" x14ac:dyDescent="0.25">
      <c r="A1467" s="56">
        <v>20122311</v>
      </c>
      <c r="B1467" s="57" t="s">
        <v>5360</v>
      </c>
    </row>
    <row r="1468" spans="1:2" x14ac:dyDescent="0.25">
      <c r="A1468" s="56">
        <v>20122312</v>
      </c>
      <c r="B1468" s="57" t="s">
        <v>1920</v>
      </c>
    </row>
    <row r="1469" spans="1:2" x14ac:dyDescent="0.25">
      <c r="A1469" s="56">
        <v>20122313</v>
      </c>
      <c r="B1469" s="57" t="s">
        <v>4892</v>
      </c>
    </row>
    <row r="1470" spans="1:2" x14ac:dyDescent="0.25">
      <c r="A1470" s="56">
        <v>20122314</v>
      </c>
      <c r="B1470" s="57" t="s">
        <v>14559</v>
      </c>
    </row>
    <row r="1471" spans="1:2" x14ac:dyDescent="0.25">
      <c r="A1471" s="56">
        <v>20122315</v>
      </c>
      <c r="B1471" s="57" t="s">
        <v>9693</v>
      </c>
    </row>
    <row r="1472" spans="1:2" x14ac:dyDescent="0.25">
      <c r="A1472" s="56">
        <v>20122316</v>
      </c>
      <c r="B1472" s="57" t="s">
        <v>5598</v>
      </c>
    </row>
    <row r="1473" spans="1:2" x14ac:dyDescent="0.25">
      <c r="A1473" s="56">
        <v>20122317</v>
      </c>
      <c r="B1473" s="57" t="s">
        <v>794</v>
      </c>
    </row>
    <row r="1474" spans="1:2" x14ac:dyDescent="0.25">
      <c r="A1474" s="56">
        <v>20122318</v>
      </c>
      <c r="B1474" s="57" t="s">
        <v>15778</v>
      </c>
    </row>
    <row r="1475" spans="1:2" x14ac:dyDescent="0.25">
      <c r="A1475" s="56">
        <v>20122319</v>
      </c>
      <c r="B1475" s="57" t="s">
        <v>15884</v>
      </c>
    </row>
    <row r="1476" spans="1:2" x14ac:dyDescent="0.25">
      <c r="A1476" s="56">
        <v>20122320</v>
      </c>
      <c r="B1476" s="57" t="s">
        <v>18134</v>
      </c>
    </row>
    <row r="1477" spans="1:2" x14ac:dyDescent="0.25">
      <c r="A1477" s="56">
        <v>20122321</v>
      </c>
      <c r="B1477" s="57" t="s">
        <v>3000</v>
      </c>
    </row>
    <row r="1478" spans="1:2" x14ac:dyDescent="0.25">
      <c r="A1478" s="56">
        <v>20122322</v>
      </c>
      <c r="B1478" s="57" t="s">
        <v>3338</v>
      </c>
    </row>
    <row r="1479" spans="1:2" x14ac:dyDescent="0.25">
      <c r="A1479" s="56">
        <v>20122323</v>
      </c>
      <c r="B1479" s="57" t="s">
        <v>10202</v>
      </c>
    </row>
    <row r="1480" spans="1:2" x14ac:dyDescent="0.25">
      <c r="A1480" s="56">
        <v>20122324</v>
      </c>
      <c r="B1480" s="57" t="s">
        <v>15324</v>
      </c>
    </row>
    <row r="1481" spans="1:2" x14ac:dyDescent="0.25">
      <c r="A1481" s="56">
        <v>20122325</v>
      </c>
      <c r="B1481" s="57" t="s">
        <v>14148</v>
      </c>
    </row>
    <row r="1482" spans="1:2" x14ac:dyDescent="0.25">
      <c r="A1482" s="56">
        <v>20122326</v>
      </c>
      <c r="B1482" s="57" t="s">
        <v>17634</v>
      </c>
    </row>
    <row r="1483" spans="1:2" x14ac:dyDescent="0.25">
      <c r="A1483" s="56">
        <v>20122327</v>
      </c>
      <c r="B1483" s="57" t="s">
        <v>17768</v>
      </c>
    </row>
    <row r="1484" spans="1:2" x14ac:dyDescent="0.25">
      <c r="A1484" s="56">
        <v>20122328</v>
      </c>
      <c r="B1484" s="57" t="s">
        <v>8691</v>
      </c>
    </row>
    <row r="1485" spans="1:2" x14ac:dyDescent="0.25">
      <c r="A1485" s="56">
        <v>20122329</v>
      </c>
      <c r="B1485" s="57" t="s">
        <v>13920</v>
      </c>
    </row>
    <row r="1486" spans="1:2" x14ac:dyDescent="0.25">
      <c r="A1486" s="56">
        <v>20122330</v>
      </c>
      <c r="B1486" s="57" t="s">
        <v>17212</v>
      </c>
    </row>
    <row r="1487" spans="1:2" x14ac:dyDescent="0.25">
      <c r="A1487" s="56">
        <v>20122331</v>
      </c>
      <c r="B1487" s="57" t="s">
        <v>15142</v>
      </c>
    </row>
    <row r="1488" spans="1:2" x14ac:dyDescent="0.25">
      <c r="A1488" s="56">
        <v>20122332</v>
      </c>
      <c r="B1488" s="57" t="s">
        <v>11091</v>
      </c>
    </row>
    <row r="1489" spans="1:2" x14ac:dyDescent="0.25">
      <c r="A1489" s="56">
        <v>20122333</v>
      </c>
      <c r="B1489" s="57" t="s">
        <v>16464</v>
      </c>
    </row>
    <row r="1490" spans="1:2" x14ac:dyDescent="0.25">
      <c r="A1490" s="56">
        <v>20122334</v>
      </c>
      <c r="B1490" s="57" t="s">
        <v>2357</v>
      </c>
    </row>
    <row r="1491" spans="1:2" x14ac:dyDescent="0.25">
      <c r="A1491" s="56">
        <v>20122335</v>
      </c>
      <c r="B1491" s="57" t="s">
        <v>5059</v>
      </c>
    </row>
    <row r="1492" spans="1:2" x14ac:dyDescent="0.25">
      <c r="A1492" s="56">
        <v>20122336</v>
      </c>
      <c r="B1492" s="57" t="s">
        <v>6986</v>
      </c>
    </row>
    <row r="1493" spans="1:2" x14ac:dyDescent="0.25">
      <c r="A1493" s="56">
        <v>20122338</v>
      </c>
      <c r="B1493" s="57" t="s">
        <v>2433</v>
      </c>
    </row>
    <row r="1494" spans="1:2" x14ac:dyDescent="0.25">
      <c r="A1494" s="56">
        <v>20122339</v>
      </c>
      <c r="B1494" s="57" t="s">
        <v>6913</v>
      </c>
    </row>
    <row r="1495" spans="1:2" x14ac:dyDescent="0.25">
      <c r="A1495" s="56">
        <v>20122340</v>
      </c>
      <c r="B1495" s="57" t="s">
        <v>15991</v>
      </c>
    </row>
    <row r="1496" spans="1:2" x14ac:dyDescent="0.25">
      <c r="A1496" s="56">
        <v>20122341</v>
      </c>
      <c r="B1496" s="57" t="s">
        <v>17337</v>
      </c>
    </row>
    <row r="1497" spans="1:2" x14ac:dyDescent="0.25">
      <c r="A1497" s="56">
        <v>20122342</v>
      </c>
      <c r="B1497" s="57" t="s">
        <v>9029</v>
      </c>
    </row>
    <row r="1498" spans="1:2" x14ac:dyDescent="0.25">
      <c r="A1498" s="56">
        <v>20122343</v>
      </c>
      <c r="B1498" s="57" t="s">
        <v>12256</v>
      </c>
    </row>
    <row r="1499" spans="1:2" x14ac:dyDescent="0.25">
      <c r="A1499" s="56">
        <v>20122344</v>
      </c>
      <c r="B1499" s="57" t="s">
        <v>5601</v>
      </c>
    </row>
    <row r="1500" spans="1:2" x14ac:dyDescent="0.25">
      <c r="A1500" s="56">
        <v>20122345</v>
      </c>
      <c r="B1500" s="57" t="s">
        <v>15572</v>
      </c>
    </row>
    <row r="1501" spans="1:2" x14ac:dyDescent="0.25">
      <c r="A1501" s="56">
        <v>20122346</v>
      </c>
      <c r="B1501" s="57" t="s">
        <v>11860</v>
      </c>
    </row>
    <row r="1502" spans="1:2" x14ac:dyDescent="0.25">
      <c r="A1502" s="56">
        <v>20122347</v>
      </c>
      <c r="B1502" s="57" t="s">
        <v>4723</v>
      </c>
    </row>
    <row r="1503" spans="1:2" x14ac:dyDescent="0.25">
      <c r="A1503" s="56">
        <v>20122348</v>
      </c>
      <c r="B1503" s="57" t="s">
        <v>1760</v>
      </c>
    </row>
    <row r="1504" spans="1:2" x14ac:dyDescent="0.25">
      <c r="A1504" s="56">
        <v>20122349</v>
      </c>
      <c r="B1504" s="57" t="s">
        <v>7247</v>
      </c>
    </row>
    <row r="1505" spans="1:2" x14ac:dyDescent="0.25">
      <c r="A1505" s="56">
        <v>20122350</v>
      </c>
      <c r="B1505" s="57" t="s">
        <v>4317</v>
      </c>
    </row>
    <row r="1506" spans="1:2" x14ac:dyDescent="0.25">
      <c r="A1506" s="56">
        <v>20122351</v>
      </c>
      <c r="B1506" s="57" t="s">
        <v>17330</v>
      </c>
    </row>
    <row r="1507" spans="1:2" x14ac:dyDescent="0.25">
      <c r="A1507" s="56">
        <v>20122352</v>
      </c>
      <c r="B1507" s="57" t="s">
        <v>7777</v>
      </c>
    </row>
    <row r="1508" spans="1:2" x14ac:dyDescent="0.25">
      <c r="A1508" s="56">
        <v>20122353</v>
      </c>
      <c r="B1508" s="57" t="s">
        <v>4395</v>
      </c>
    </row>
    <row r="1509" spans="1:2" x14ac:dyDescent="0.25">
      <c r="A1509" s="56">
        <v>20122354</v>
      </c>
      <c r="B1509" s="57" t="s">
        <v>10542</v>
      </c>
    </row>
    <row r="1510" spans="1:2" x14ac:dyDescent="0.25">
      <c r="A1510" s="56">
        <v>20122356</v>
      </c>
      <c r="B1510" s="57" t="s">
        <v>9767</v>
      </c>
    </row>
    <row r="1511" spans="1:2" x14ac:dyDescent="0.25">
      <c r="A1511" s="56">
        <v>20122357</v>
      </c>
      <c r="B1511" s="57" t="s">
        <v>6045</v>
      </c>
    </row>
    <row r="1512" spans="1:2" x14ac:dyDescent="0.25">
      <c r="A1512" s="56">
        <v>20122401</v>
      </c>
      <c r="B1512" s="57" t="s">
        <v>13824</v>
      </c>
    </row>
    <row r="1513" spans="1:2" x14ac:dyDescent="0.25">
      <c r="A1513" s="56">
        <v>20122402</v>
      </c>
      <c r="B1513" s="57" t="s">
        <v>1291</v>
      </c>
    </row>
    <row r="1514" spans="1:2" x14ac:dyDescent="0.25">
      <c r="A1514" s="56">
        <v>20122403</v>
      </c>
      <c r="B1514" s="57" t="s">
        <v>18428</v>
      </c>
    </row>
    <row r="1515" spans="1:2" x14ac:dyDescent="0.25">
      <c r="A1515" s="56">
        <v>20122404</v>
      </c>
      <c r="B1515" s="57" t="s">
        <v>12395</v>
      </c>
    </row>
    <row r="1516" spans="1:2" x14ac:dyDescent="0.25">
      <c r="A1516" s="56">
        <v>20122405</v>
      </c>
      <c r="B1516" s="57" t="s">
        <v>563</v>
      </c>
    </row>
    <row r="1517" spans="1:2" x14ac:dyDescent="0.25">
      <c r="A1517" s="56">
        <v>20122406</v>
      </c>
      <c r="B1517" s="57" t="s">
        <v>8810</v>
      </c>
    </row>
    <row r="1518" spans="1:2" x14ac:dyDescent="0.25">
      <c r="A1518" s="56">
        <v>20122407</v>
      </c>
      <c r="B1518" s="57" t="s">
        <v>10876</v>
      </c>
    </row>
    <row r="1519" spans="1:2" x14ac:dyDescent="0.25">
      <c r="A1519" s="56">
        <v>20122408</v>
      </c>
      <c r="B1519" s="57" t="s">
        <v>15208</v>
      </c>
    </row>
    <row r="1520" spans="1:2" x14ac:dyDescent="0.25">
      <c r="A1520" s="56">
        <v>20122409</v>
      </c>
      <c r="B1520" s="57" t="s">
        <v>5502</v>
      </c>
    </row>
    <row r="1521" spans="1:2" x14ac:dyDescent="0.25">
      <c r="A1521" s="56">
        <v>20122410</v>
      </c>
      <c r="B1521" s="57" t="s">
        <v>6593</v>
      </c>
    </row>
    <row r="1522" spans="1:2" x14ac:dyDescent="0.25">
      <c r="A1522" s="56">
        <v>20122501</v>
      </c>
      <c r="B1522" s="57" t="s">
        <v>7436</v>
      </c>
    </row>
    <row r="1523" spans="1:2" x14ac:dyDescent="0.25">
      <c r="A1523" s="56">
        <v>20122502</v>
      </c>
      <c r="B1523" s="57" t="s">
        <v>6138</v>
      </c>
    </row>
    <row r="1524" spans="1:2" x14ac:dyDescent="0.25">
      <c r="A1524" s="56">
        <v>20122503</v>
      </c>
      <c r="B1524" s="57" t="s">
        <v>3915</v>
      </c>
    </row>
    <row r="1525" spans="1:2" x14ac:dyDescent="0.25">
      <c r="A1525" s="56">
        <v>20122504</v>
      </c>
      <c r="B1525" s="57" t="s">
        <v>7184</v>
      </c>
    </row>
    <row r="1526" spans="1:2" x14ac:dyDescent="0.25">
      <c r="A1526" s="56">
        <v>20122505</v>
      </c>
      <c r="B1526" s="57" t="s">
        <v>10454</v>
      </c>
    </row>
    <row r="1527" spans="1:2" x14ac:dyDescent="0.25">
      <c r="A1527" s="56">
        <v>20122506</v>
      </c>
      <c r="B1527" s="57" t="s">
        <v>4068</v>
      </c>
    </row>
    <row r="1528" spans="1:2" x14ac:dyDescent="0.25">
      <c r="A1528" s="56">
        <v>20122507</v>
      </c>
      <c r="B1528" s="57" t="s">
        <v>14169</v>
      </c>
    </row>
    <row r="1529" spans="1:2" x14ac:dyDescent="0.25">
      <c r="A1529" s="56">
        <v>20122508</v>
      </c>
      <c r="B1529" s="57" t="s">
        <v>6198</v>
      </c>
    </row>
    <row r="1530" spans="1:2" x14ac:dyDescent="0.25">
      <c r="A1530" s="56">
        <v>20122509</v>
      </c>
      <c r="B1530" s="57" t="s">
        <v>6915</v>
      </c>
    </row>
    <row r="1531" spans="1:2" x14ac:dyDescent="0.25">
      <c r="A1531" s="56">
        <v>20122510</v>
      </c>
      <c r="B1531" s="57" t="s">
        <v>14759</v>
      </c>
    </row>
    <row r="1532" spans="1:2" x14ac:dyDescent="0.25">
      <c r="A1532" s="56">
        <v>20122511</v>
      </c>
      <c r="B1532" s="57" t="s">
        <v>3355</v>
      </c>
    </row>
    <row r="1533" spans="1:2" x14ac:dyDescent="0.25">
      <c r="A1533" s="56">
        <v>20122512</v>
      </c>
      <c r="B1533" s="57" t="s">
        <v>6295</v>
      </c>
    </row>
    <row r="1534" spans="1:2" x14ac:dyDescent="0.25">
      <c r="A1534" s="56">
        <v>20122513</v>
      </c>
      <c r="B1534" s="57" t="s">
        <v>4699</v>
      </c>
    </row>
    <row r="1535" spans="1:2" x14ac:dyDescent="0.25">
      <c r="A1535" s="56">
        <v>20122514</v>
      </c>
      <c r="B1535" s="57" t="s">
        <v>9388</v>
      </c>
    </row>
    <row r="1536" spans="1:2" x14ac:dyDescent="0.25">
      <c r="A1536" s="56">
        <v>20122515</v>
      </c>
      <c r="B1536" s="57" t="s">
        <v>9587</v>
      </c>
    </row>
    <row r="1537" spans="1:2" x14ac:dyDescent="0.25">
      <c r="A1537" s="56">
        <v>20122601</v>
      </c>
      <c r="B1537" s="57" t="s">
        <v>1314</v>
      </c>
    </row>
    <row r="1538" spans="1:2" x14ac:dyDescent="0.25">
      <c r="A1538" s="56">
        <v>20122602</v>
      </c>
      <c r="B1538" s="57" t="s">
        <v>18542</v>
      </c>
    </row>
    <row r="1539" spans="1:2" x14ac:dyDescent="0.25">
      <c r="A1539" s="56">
        <v>20122603</v>
      </c>
      <c r="B1539" s="57" t="s">
        <v>6323</v>
      </c>
    </row>
    <row r="1540" spans="1:2" x14ac:dyDescent="0.25">
      <c r="A1540" s="56">
        <v>20122604</v>
      </c>
      <c r="B1540" s="57" t="s">
        <v>1673</v>
      </c>
    </row>
    <row r="1541" spans="1:2" x14ac:dyDescent="0.25">
      <c r="A1541" s="56">
        <v>20122605</v>
      </c>
      <c r="B1541" s="57" t="s">
        <v>14740</v>
      </c>
    </row>
    <row r="1542" spans="1:2" x14ac:dyDescent="0.25">
      <c r="A1542" s="56">
        <v>20122606</v>
      </c>
      <c r="B1542" s="57" t="s">
        <v>18298</v>
      </c>
    </row>
    <row r="1543" spans="1:2" x14ac:dyDescent="0.25">
      <c r="A1543" s="56">
        <v>20122607</v>
      </c>
      <c r="B1543" s="57" t="s">
        <v>535</v>
      </c>
    </row>
    <row r="1544" spans="1:2" x14ac:dyDescent="0.25">
      <c r="A1544" s="56">
        <v>20122608</v>
      </c>
      <c r="B1544" s="57" t="s">
        <v>5271</v>
      </c>
    </row>
    <row r="1545" spans="1:2" x14ac:dyDescent="0.25">
      <c r="A1545" s="56">
        <v>20122609</v>
      </c>
      <c r="B1545" s="57" t="s">
        <v>2040</v>
      </c>
    </row>
    <row r="1546" spans="1:2" x14ac:dyDescent="0.25">
      <c r="A1546" s="56">
        <v>20122610</v>
      </c>
      <c r="B1546" s="57" t="s">
        <v>10147</v>
      </c>
    </row>
    <row r="1547" spans="1:2" x14ac:dyDescent="0.25">
      <c r="A1547" s="56">
        <v>20122611</v>
      </c>
      <c r="B1547" s="57" t="s">
        <v>8341</v>
      </c>
    </row>
    <row r="1548" spans="1:2" x14ac:dyDescent="0.25">
      <c r="A1548" s="56">
        <v>20122612</v>
      </c>
      <c r="B1548" s="57" t="s">
        <v>1711</v>
      </c>
    </row>
    <row r="1549" spans="1:2" x14ac:dyDescent="0.25">
      <c r="A1549" s="56">
        <v>20122613</v>
      </c>
      <c r="B1549" s="57" t="s">
        <v>3897</v>
      </c>
    </row>
    <row r="1550" spans="1:2" x14ac:dyDescent="0.25">
      <c r="A1550" s="56">
        <v>20122614</v>
      </c>
      <c r="B1550" s="57" t="s">
        <v>8630</v>
      </c>
    </row>
    <row r="1551" spans="1:2" x14ac:dyDescent="0.25">
      <c r="A1551" s="56">
        <v>20122615</v>
      </c>
      <c r="B1551" s="57" t="s">
        <v>18473</v>
      </c>
    </row>
    <row r="1552" spans="1:2" x14ac:dyDescent="0.25">
      <c r="A1552" s="56">
        <v>20122616</v>
      </c>
      <c r="B1552" s="57" t="s">
        <v>11181</v>
      </c>
    </row>
    <row r="1553" spans="1:2" x14ac:dyDescent="0.25">
      <c r="A1553" s="56">
        <v>20122617</v>
      </c>
      <c r="B1553" s="57" t="s">
        <v>5472</v>
      </c>
    </row>
    <row r="1554" spans="1:2" x14ac:dyDescent="0.25">
      <c r="A1554" s="56">
        <v>20122618</v>
      </c>
      <c r="B1554" s="57" t="s">
        <v>12029</v>
      </c>
    </row>
    <row r="1555" spans="1:2" x14ac:dyDescent="0.25">
      <c r="A1555" s="56">
        <v>20122619</v>
      </c>
      <c r="B1555" s="57" t="s">
        <v>16805</v>
      </c>
    </row>
    <row r="1556" spans="1:2" x14ac:dyDescent="0.25">
      <c r="A1556" s="56">
        <v>20122620</v>
      </c>
      <c r="B1556" s="57" t="s">
        <v>12404</v>
      </c>
    </row>
    <row r="1557" spans="1:2" x14ac:dyDescent="0.25">
      <c r="A1557" s="56">
        <v>20122621</v>
      </c>
      <c r="B1557" s="57" t="s">
        <v>13856</v>
      </c>
    </row>
    <row r="1558" spans="1:2" x14ac:dyDescent="0.25">
      <c r="A1558" s="56">
        <v>20122622</v>
      </c>
      <c r="B1558" s="57" t="s">
        <v>15464</v>
      </c>
    </row>
    <row r="1559" spans="1:2" x14ac:dyDescent="0.25">
      <c r="A1559" s="56">
        <v>20122623</v>
      </c>
      <c r="B1559" s="57" t="s">
        <v>16551</v>
      </c>
    </row>
    <row r="1560" spans="1:2" x14ac:dyDescent="0.25">
      <c r="A1560" s="56">
        <v>20122701</v>
      </c>
      <c r="B1560" s="57" t="s">
        <v>6896</v>
      </c>
    </row>
    <row r="1561" spans="1:2" x14ac:dyDescent="0.25">
      <c r="A1561" s="56">
        <v>20122702</v>
      </c>
      <c r="B1561" s="57" t="s">
        <v>15979</v>
      </c>
    </row>
    <row r="1562" spans="1:2" x14ac:dyDescent="0.25">
      <c r="A1562" s="56">
        <v>20122703</v>
      </c>
      <c r="B1562" s="57" t="s">
        <v>1102</v>
      </c>
    </row>
    <row r="1563" spans="1:2" x14ac:dyDescent="0.25">
      <c r="A1563" s="56">
        <v>20122704</v>
      </c>
      <c r="B1563" s="57" t="s">
        <v>15192</v>
      </c>
    </row>
    <row r="1564" spans="1:2" x14ac:dyDescent="0.25">
      <c r="A1564" s="56">
        <v>20122705</v>
      </c>
      <c r="B1564" s="57" t="s">
        <v>17260</v>
      </c>
    </row>
    <row r="1565" spans="1:2" x14ac:dyDescent="0.25">
      <c r="A1565" s="56">
        <v>20122706</v>
      </c>
      <c r="B1565" s="57" t="s">
        <v>10356</v>
      </c>
    </row>
    <row r="1566" spans="1:2" x14ac:dyDescent="0.25">
      <c r="A1566" s="56">
        <v>20122707</v>
      </c>
      <c r="B1566" s="57" t="s">
        <v>1315</v>
      </c>
    </row>
    <row r="1567" spans="1:2" x14ac:dyDescent="0.25">
      <c r="A1567" s="56">
        <v>20122708</v>
      </c>
      <c r="B1567" s="57" t="s">
        <v>13198</v>
      </c>
    </row>
    <row r="1568" spans="1:2" x14ac:dyDescent="0.25">
      <c r="A1568" s="56">
        <v>20122709</v>
      </c>
      <c r="B1568" s="57" t="s">
        <v>10331</v>
      </c>
    </row>
    <row r="1569" spans="1:2" x14ac:dyDescent="0.25">
      <c r="A1569" s="56">
        <v>20122801</v>
      </c>
      <c r="B1569" s="57" t="s">
        <v>11204</v>
      </c>
    </row>
    <row r="1570" spans="1:2" x14ac:dyDescent="0.25">
      <c r="A1570" s="56">
        <v>20122802</v>
      </c>
      <c r="B1570" s="57" t="s">
        <v>17189</v>
      </c>
    </row>
    <row r="1571" spans="1:2" x14ac:dyDescent="0.25">
      <c r="A1571" s="56">
        <v>20122803</v>
      </c>
      <c r="B1571" s="57" t="s">
        <v>2835</v>
      </c>
    </row>
    <row r="1572" spans="1:2" x14ac:dyDescent="0.25">
      <c r="A1572" s="56">
        <v>20122804</v>
      </c>
      <c r="B1572" s="57" t="s">
        <v>1136</v>
      </c>
    </row>
    <row r="1573" spans="1:2" x14ac:dyDescent="0.25">
      <c r="A1573" s="56">
        <v>20122806</v>
      </c>
      <c r="B1573" s="57" t="s">
        <v>6011</v>
      </c>
    </row>
    <row r="1574" spans="1:2" x14ac:dyDescent="0.25">
      <c r="A1574" s="56">
        <v>20122807</v>
      </c>
      <c r="B1574" s="57" t="s">
        <v>2858</v>
      </c>
    </row>
    <row r="1575" spans="1:2" x14ac:dyDescent="0.25">
      <c r="A1575" s="56">
        <v>20122808</v>
      </c>
      <c r="B1575" s="57" t="s">
        <v>18059</v>
      </c>
    </row>
    <row r="1576" spans="1:2" x14ac:dyDescent="0.25">
      <c r="A1576" s="56">
        <v>20122809</v>
      </c>
      <c r="B1576" s="57" t="s">
        <v>9748</v>
      </c>
    </row>
    <row r="1577" spans="1:2" x14ac:dyDescent="0.25">
      <c r="A1577" s="56">
        <v>20122810</v>
      </c>
      <c r="B1577" s="57" t="s">
        <v>727</v>
      </c>
    </row>
    <row r="1578" spans="1:2" x14ac:dyDescent="0.25">
      <c r="A1578" s="56">
        <v>20122811</v>
      </c>
      <c r="B1578" s="57" t="s">
        <v>8107</v>
      </c>
    </row>
    <row r="1579" spans="1:2" x14ac:dyDescent="0.25">
      <c r="A1579" s="56">
        <v>20122812</v>
      </c>
      <c r="B1579" s="57" t="s">
        <v>11469</v>
      </c>
    </row>
    <row r="1580" spans="1:2" x14ac:dyDescent="0.25">
      <c r="A1580" s="56">
        <v>20122813</v>
      </c>
      <c r="B1580" s="57" t="s">
        <v>5986</v>
      </c>
    </row>
    <row r="1581" spans="1:2" x14ac:dyDescent="0.25">
      <c r="A1581" s="56">
        <v>20122814</v>
      </c>
      <c r="B1581" s="57" t="s">
        <v>11062</v>
      </c>
    </row>
    <row r="1582" spans="1:2" x14ac:dyDescent="0.25">
      <c r="A1582" s="56">
        <v>20122815</v>
      </c>
      <c r="B1582" s="57" t="s">
        <v>16575</v>
      </c>
    </row>
    <row r="1583" spans="1:2" x14ac:dyDescent="0.25">
      <c r="A1583" s="56">
        <v>20122816</v>
      </c>
      <c r="B1583" s="57" t="s">
        <v>15861</v>
      </c>
    </row>
    <row r="1584" spans="1:2" x14ac:dyDescent="0.25">
      <c r="A1584" s="56">
        <v>20122817</v>
      </c>
      <c r="B1584" s="57" t="s">
        <v>9193</v>
      </c>
    </row>
    <row r="1585" spans="1:2" x14ac:dyDescent="0.25">
      <c r="A1585" s="56">
        <v>20122818</v>
      </c>
      <c r="B1585" s="57" t="s">
        <v>4300</v>
      </c>
    </row>
    <row r="1586" spans="1:2" x14ac:dyDescent="0.25">
      <c r="A1586" s="56">
        <v>20122819</v>
      </c>
      <c r="B1586" s="57" t="s">
        <v>1403</v>
      </c>
    </row>
    <row r="1587" spans="1:2" x14ac:dyDescent="0.25">
      <c r="A1587" s="56">
        <v>20122820</v>
      </c>
      <c r="B1587" s="57" t="s">
        <v>16951</v>
      </c>
    </row>
    <row r="1588" spans="1:2" x14ac:dyDescent="0.25">
      <c r="A1588" s="56">
        <v>20122821</v>
      </c>
      <c r="B1588" s="57" t="s">
        <v>10485</v>
      </c>
    </row>
    <row r="1589" spans="1:2" x14ac:dyDescent="0.25">
      <c r="A1589" s="56">
        <v>20122822</v>
      </c>
      <c r="B1589" s="57" t="s">
        <v>3534</v>
      </c>
    </row>
    <row r="1590" spans="1:2" x14ac:dyDescent="0.25">
      <c r="A1590" s="56">
        <v>20122823</v>
      </c>
      <c r="B1590" s="57" t="s">
        <v>16941</v>
      </c>
    </row>
    <row r="1591" spans="1:2" x14ac:dyDescent="0.25">
      <c r="A1591" s="56">
        <v>20122824</v>
      </c>
      <c r="B1591" s="57" t="s">
        <v>4021</v>
      </c>
    </row>
    <row r="1592" spans="1:2" x14ac:dyDescent="0.25">
      <c r="A1592" s="56">
        <v>20122825</v>
      </c>
      <c r="B1592" s="57" t="s">
        <v>15737</v>
      </c>
    </row>
    <row r="1593" spans="1:2" x14ac:dyDescent="0.25">
      <c r="A1593" s="56">
        <v>20122826</v>
      </c>
      <c r="B1593" s="57" t="s">
        <v>2796</v>
      </c>
    </row>
    <row r="1594" spans="1:2" x14ac:dyDescent="0.25">
      <c r="A1594" s="56">
        <v>20122827</v>
      </c>
      <c r="B1594" s="57" t="s">
        <v>18118</v>
      </c>
    </row>
    <row r="1595" spans="1:2" x14ac:dyDescent="0.25">
      <c r="A1595" s="56">
        <v>20122828</v>
      </c>
      <c r="B1595" s="57" t="s">
        <v>15412</v>
      </c>
    </row>
    <row r="1596" spans="1:2" x14ac:dyDescent="0.25">
      <c r="A1596" s="56">
        <v>20122829</v>
      </c>
      <c r="B1596" s="57" t="s">
        <v>5865</v>
      </c>
    </row>
    <row r="1597" spans="1:2" x14ac:dyDescent="0.25">
      <c r="A1597" s="56">
        <v>20122830</v>
      </c>
      <c r="B1597" s="57" t="s">
        <v>8495</v>
      </c>
    </row>
    <row r="1598" spans="1:2" x14ac:dyDescent="0.25">
      <c r="A1598" s="56">
        <v>20122831</v>
      </c>
      <c r="B1598" s="57" t="s">
        <v>17125</v>
      </c>
    </row>
    <row r="1599" spans="1:2" x14ac:dyDescent="0.25">
      <c r="A1599" s="56">
        <v>20122832</v>
      </c>
      <c r="B1599" s="57" t="s">
        <v>7728</v>
      </c>
    </row>
    <row r="1600" spans="1:2" x14ac:dyDescent="0.25">
      <c r="A1600" s="56">
        <v>20122833</v>
      </c>
      <c r="B1600" s="57" t="s">
        <v>9242</v>
      </c>
    </row>
    <row r="1601" spans="1:2" x14ac:dyDescent="0.25">
      <c r="A1601" s="56">
        <v>20122834</v>
      </c>
      <c r="B1601" s="57" t="s">
        <v>323</v>
      </c>
    </row>
    <row r="1602" spans="1:2" x14ac:dyDescent="0.25">
      <c r="A1602" s="56">
        <v>20122835</v>
      </c>
      <c r="B1602" s="57" t="s">
        <v>17665</v>
      </c>
    </row>
    <row r="1603" spans="1:2" x14ac:dyDescent="0.25">
      <c r="A1603" s="56">
        <v>20122836</v>
      </c>
      <c r="B1603" s="57" t="s">
        <v>3910</v>
      </c>
    </row>
    <row r="1604" spans="1:2" x14ac:dyDescent="0.25">
      <c r="A1604" s="56">
        <v>20122837</v>
      </c>
      <c r="B1604" s="57" t="s">
        <v>12781</v>
      </c>
    </row>
    <row r="1605" spans="1:2" x14ac:dyDescent="0.25">
      <c r="A1605" s="56">
        <v>20122838</v>
      </c>
      <c r="B1605" s="57" t="s">
        <v>16928</v>
      </c>
    </row>
    <row r="1606" spans="1:2" x14ac:dyDescent="0.25">
      <c r="A1606" s="56">
        <v>20122839</v>
      </c>
      <c r="B1606" s="57" t="s">
        <v>15534</v>
      </c>
    </row>
    <row r="1607" spans="1:2" x14ac:dyDescent="0.25">
      <c r="A1607" s="56">
        <v>20122840</v>
      </c>
      <c r="B1607" s="57" t="s">
        <v>2739</v>
      </c>
    </row>
    <row r="1608" spans="1:2" x14ac:dyDescent="0.25">
      <c r="A1608" s="56">
        <v>20122841</v>
      </c>
      <c r="B1608" s="57" t="s">
        <v>3571</v>
      </c>
    </row>
    <row r="1609" spans="1:2" x14ac:dyDescent="0.25">
      <c r="A1609" s="56">
        <v>20122842</v>
      </c>
      <c r="B1609" s="57" t="s">
        <v>11831</v>
      </c>
    </row>
    <row r="1610" spans="1:2" x14ac:dyDescent="0.25">
      <c r="A1610" s="56">
        <v>20122843</v>
      </c>
      <c r="B1610" s="57" t="s">
        <v>5912</v>
      </c>
    </row>
    <row r="1611" spans="1:2" x14ac:dyDescent="0.25">
      <c r="A1611" s="56">
        <v>20122901</v>
      </c>
      <c r="B1611" s="57" t="s">
        <v>4438</v>
      </c>
    </row>
    <row r="1612" spans="1:2" x14ac:dyDescent="0.25">
      <c r="A1612" s="56">
        <v>20122902</v>
      </c>
      <c r="B1612" s="57" t="s">
        <v>661</v>
      </c>
    </row>
    <row r="1613" spans="1:2" x14ac:dyDescent="0.25">
      <c r="A1613" s="56">
        <v>20122903</v>
      </c>
      <c r="B1613" s="57" t="s">
        <v>6609</v>
      </c>
    </row>
    <row r="1614" spans="1:2" x14ac:dyDescent="0.25">
      <c r="A1614" s="56">
        <v>20123001</v>
      </c>
      <c r="B1614" s="57" t="s">
        <v>1483</v>
      </c>
    </row>
    <row r="1615" spans="1:2" x14ac:dyDescent="0.25">
      <c r="A1615" s="56">
        <v>20123002</v>
      </c>
      <c r="B1615" s="57" t="s">
        <v>7703</v>
      </c>
    </row>
    <row r="1616" spans="1:2" x14ac:dyDescent="0.25">
      <c r="A1616" s="56">
        <v>20123003</v>
      </c>
      <c r="B1616" s="57" t="s">
        <v>7360</v>
      </c>
    </row>
    <row r="1617" spans="1:2" x14ac:dyDescent="0.25">
      <c r="A1617" s="56">
        <v>20131001</v>
      </c>
      <c r="B1617" s="57" t="s">
        <v>13791</v>
      </c>
    </row>
    <row r="1618" spans="1:2" x14ac:dyDescent="0.25">
      <c r="A1618" s="56">
        <v>20131002</v>
      </c>
      <c r="B1618" s="57" t="s">
        <v>18710</v>
      </c>
    </row>
    <row r="1619" spans="1:2" x14ac:dyDescent="0.25">
      <c r="A1619" s="56">
        <v>20131003</v>
      </c>
      <c r="B1619" s="57" t="s">
        <v>17749</v>
      </c>
    </row>
    <row r="1620" spans="1:2" x14ac:dyDescent="0.25">
      <c r="A1620" s="56">
        <v>20131004</v>
      </c>
      <c r="B1620" s="57" t="s">
        <v>11538</v>
      </c>
    </row>
    <row r="1621" spans="1:2" x14ac:dyDescent="0.25">
      <c r="A1621" s="56">
        <v>20131005</v>
      </c>
      <c r="B1621" s="57" t="s">
        <v>550</v>
      </c>
    </row>
    <row r="1622" spans="1:2" x14ac:dyDescent="0.25">
      <c r="A1622" s="56">
        <v>20131006</v>
      </c>
      <c r="B1622" s="57" t="s">
        <v>17013</v>
      </c>
    </row>
    <row r="1623" spans="1:2" x14ac:dyDescent="0.25">
      <c r="A1623" s="56">
        <v>20131007</v>
      </c>
      <c r="B1623" s="57" t="s">
        <v>8688</v>
      </c>
    </row>
    <row r="1624" spans="1:2" x14ac:dyDescent="0.25">
      <c r="A1624" s="56">
        <v>20131008</v>
      </c>
      <c r="B1624" s="57" t="s">
        <v>7963</v>
      </c>
    </row>
    <row r="1625" spans="1:2" x14ac:dyDescent="0.25">
      <c r="A1625" s="56">
        <v>20131009</v>
      </c>
      <c r="B1625" s="57" t="s">
        <v>3190</v>
      </c>
    </row>
    <row r="1626" spans="1:2" x14ac:dyDescent="0.25">
      <c r="A1626" s="56">
        <v>20131010</v>
      </c>
      <c r="B1626" s="57" t="s">
        <v>11629</v>
      </c>
    </row>
    <row r="1627" spans="1:2" x14ac:dyDescent="0.25">
      <c r="A1627" s="56">
        <v>20131101</v>
      </c>
      <c r="B1627" s="57" t="s">
        <v>980</v>
      </c>
    </row>
    <row r="1628" spans="1:2" x14ac:dyDescent="0.25">
      <c r="A1628" s="56">
        <v>20131102</v>
      </c>
      <c r="B1628" s="57" t="s">
        <v>3682</v>
      </c>
    </row>
    <row r="1629" spans="1:2" x14ac:dyDescent="0.25">
      <c r="A1629" s="56">
        <v>20131103</v>
      </c>
      <c r="B1629" s="57" t="s">
        <v>16408</v>
      </c>
    </row>
    <row r="1630" spans="1:2" x14ac:dyDescent="0.25">
      <c r="A1630" s="56">
        <v>20131104</v>
      </c>
      <c r="B1630" s="57" t="s">
        <v>1519</v>
      </c>
    </row>
    <row r="1631" spans="1:2" x14ac:dyDescent="0.25">
      <c r="A1631" s="56">
        <v>20131105</v>
      </c>
      <c r="B1631" s="57" t="s">
        <v>15161</v>
      </c>
    </row>
    <row r="1632" spans="1:2" x14ac:dyDescent="0.25">
      <c r="A1632" s="56">
        <v>20131106</v>
      </c>
      <c r="B1632" s="57" t="s">
        <v>7005</v>
      </c>
    </row>
    <row r="1633" spans="1:2" x14ac:dyDescent="0.25">
      <c r="A1633" s="56">
        <v>20131201</v>
      </c>
      <c r="B1633" s="57" t="s">
        <v>3493</v>
      </c>
    </row>
    <row r="1634" spans="1:2" x14ac:dyDescent="0.25">
      <c r="A1634" s="56">
        <v>20131202</v>
      </c>
      <c r="B1634" s="57" t="s">
        <v>3836</v>
      </c>
    </row>
    <row r="1635" spans="1:2" x14ac:dyDescent="0.25">
      <c r="A1635" s="56">
        <v>20131301</v>
      </c>
      <c r="B1635" s="57" t="s">
        <v>13037</v>
      </c>
    </row>
    <row r="1636" spans="1:2" x14ac:dyDescent="0.25">
      <c r="A1636" s="56">
        <v>20131302</v>
      </c>
      <c r="B1636" s="57" t="s">
        <v>295</v>
      </c>
    </row>
    <row r="1637" spans="1:2" x14ac:dyDescent="0.25">
      <c r="A1637" s="56">
        <v>20131303</v>
      </c>
      <c r="B1637" s="57" t="s">
        <v>3694</v>
      </c>
    </row>
    <row r="1638" spans="1:2" x14ac:dyDescent="0.25">
      <c r="A1638" s="56">
        <v>20131304</v>
      </c>
      <c r="B1638" s="57" t="s">
        <v>1705</v>
      </c>
    </row>
    <row r="1639" spans="1:2" x14ac:dyDescent="0.25">
      <c r="A1639" s="56">
        <v>20131305</v>
      </c>
      <c r="B1639" s="57" t="s">
        <v>9200</v>
      </c>
    </row>
    <row r="1640" spans="1:2" x14ac:dyDescent="0.25">
      <c r="A1640" s="56">
        <v>20131306</v>
      </c>
      <c r="B1640" s="57" t="s">
        <v>8641</v>
      </c>
    </row>
    <row r="1641" spans="1:2" x14ac:dyDescent="0.25">
      <c r="A1641" s="56">
        <v>20131307</v>
      </c>
      <c r="B1641" s="57" t="s">
        <v>7541</v>
      </c>
    </row>
    <row r="1642" spans="1:2" x14ac:dyDescent="0.25">
      <c r="A1642" s="56">
        <v>20131308</v>
      </c>
      <c r="B1642" s="57" t="s">
        <v>18276</v>
      </c>
    </row>
    <row r="1643" spans="1:2" x14ac:dyDescent="0.25">
      <c r="A1643" s="56">
        <v>20141001</v>
      </c>
      <c r="B1643" s="57" t="s">
        <v>6819</v>
      </c>
    </row>
    <row r="1644" spans="1:2" x14ac:dyDescent="0.25">
      <c r="A1644" s="56">
        <v>20141002</v>
      </c>
      <c r="B1644" s="57" t="s">
        <v>4553</v>
      </c>
    </row>
    <row r="1645" spans="1:2" x14ac:dyDescent="0.25">
      <c r="A1645" s="56">
        <v>20141003</v>
      </c>
      <c r="B1645" s="57" t="s">
        <v>11754</v>
      </c>
    </row>
    <row r="1646" spans="1:2" x14ac:dyDescent="0.25">
      <c r="A1646" s="56">
        <v>20141004</v>
      </c>
      <c r="B1646" s="57" t="s">
        <v>5655</v>
      </c>
    </row>
    <row r="1647" spans="1:2" x14ac:dyDescent="0.25">
      <c r="A1647" s="56">
        <v>20141005</v>
      </c>
      <c r="B1647" s="57" t="s">
        <v>7499</v>
      </c>
    </row>
    <row r="1648" spans="1:2" x14ac:dyDescent="0.25">
      <c r="A1648" s="56">
        <v>20141006</v>
      </c>
      <c r="B1648" s="57" t="s">
        <v>10622</v>
      </c>
    </row>
    <row r="1649" spans="1:2" x14ac:dyDescent="0.25">
      <c r="A1649" s="56">
        <v>20141007</v>
      </c>
      <c r="B1649" s="57" t="s">
        <v>6221</v>
      </c>
    </row>
    <row r="1650" spans="1:2" x14ac:dyDescent="0.25">
      <c r="A1650" s="56">
        <v>20141008</v>
      </c>
      <c r="B1650" s="57" t="s">
        <v>11238</v>
      </c>
    </row>
    <row r="1651" spans="1:2" x14ac:dyDescent="0.25">
      <c r="A1651" s="56">
        <v>20141011</v>
      </c>
      <c r="B1651" s="57" t="s">
        <v>10432</v>
      </c>
    </row>
    <row r="1652" spans="1:2" x14ac:dyDescent="0.25">
      <c r="A1652" s="56">
        <v>20141012</v>
      </c>
      <c r="B1652" s="57" t="s">
        <v>12401</v>
      </c>
    </row>
    <row r="1653" spans="1:2" x14ac:dyDescent="0.25">
      <c r="A1653" s="56">
        <v>20141013</v>
      </c>
      <c r="B1653" s="57" t="s">
        <v>14873</v>
      </c>
    </row>
    <row r="1654" spans="1:2" x14ac:dyDescent="0.25">
      <c r="A1654" s="56">
        <v>20141014</v>
      </c>
      <c r="B1654" s="57" t="s">
        <v>2912</v>
      </c>
    </row>
    <row r="1655" spans="1:2" x14ac:dyDescent="0.25">
      <c r="A1655" s="56">
        <v>20141015</v>
      </c>
      <c r="B1655" s="57" t="s">
        <v>6417</v>
      </c>
    </row>
    <row r="1656" spans="1:2" x14ac:dyDescent="0.25">
      <c r="A1656" s="56">
        <v>20141101</v>
      </c>
      <c r="B1656" s="57" t="s">
        <v>12850</v>
      </c>
    </row>
    <row r="1657" spans="1:2" x14ac:dyDescent="0.25">
      <c r="A1657" s="56">
        <v>20141201</v>
      </c>
      <c r="B1657" s="57" t="s">
        <v>18792</v>
      </c>
    </row>
    <row r="1658" spans="1:2" x14ac:dyDescent="0.25">
      <c r="A1658" s="56">
        <v>20141301</v>
      </c>
      <c r="B1658" s="57" t="s">
        <v>189</v>
      </c>
    </row>
    <row r="1659" spans="1:2" x14ac:dyDescent="0.25">
      <c r="A1659" s="56">
        <v>20141401</v>
      </c>
      <c r="B1659" s="57" t="s">
        <v>14096</v>
      </c>
    </row>
    <row r="1660" spans="1:2" x14ac:dyDescent="0.25">
      <c r="A1660" s="56">
        <v>20141501</v>
      </c>
      <c r="B1660" s="57" t="s">
        <v>18618</v>
      </c>
    </row>
    <row r="1661" spans="1:2" x14ac:dyDescent="0.25">
      <c r="A1661" s="56">
        <v>20141601</v>
      </c>
      <c r="B1661" s="57" t="s">
        <v>10352</v>
      </c>
    </row>
    <row r="1662" spans="1:2" x14ac:dyDescent="0.25">
      <c r="A1662" s="56">
        <v>20141701</v>
      </c>
      <c r="B1662" s="57" t="s">
        <v>15753</v>
      </c>
    </row>
    <row r="1663" spans="1:2" x14ac:dyDescent="0.25">
      <c r="A1663" s="56">
        <v>20141702</v>
      </c>
      <c r="B1663" s="57" t="s">
        <v>10772</v>
      </c>
    </row>
    <row r="1664" spans="1:2" x14ac:dyDescent="0.25">
      <c r="A1664" s="56">
        <v>20141703</v>
      </c>
      <c r="B1664" s="57" t="s">
        <v>15646</v>
      </c>
    </row>
    <row r="1665" spans="1:2" x14ac:dyDescent="0.25">
      <c r="A1665" s="56">
        <v>20141704</v>
      </c>
      <c r="B1665" s="57" t="s">
        <v>13653</v>
      </c>
    </row>
    <row r="1666" spans="1:2" x14ac:dyDescent="0.25">
      <c r="A1666" s="56">
        <v>20141705</v>
      </c>
      <c r="B1666" s="57" t="s">
        <v>15377</v>
      </c>
    </row>
    <row r="1667" spans="1:2" x14ac:dyDescent="0.25">
      <c r="A1667" s="56">
        <v>20141801</v>
      </c>
      <c r="B1667" s="57" t="s">
        <v>8991</v>
      </c>
    </row>
    <row r="1668" spans="1:2" x14ac:dyDescent="0.25">
      <c r="A1668" s="56">
        <v>20141901</v>
      </c>
      <c r="B1668" s="57" t="s">
        <v>8210</v>
      </c>
    </row>
    <row r="1669" spans="1:2" x14ac:dyDescent="0.25">
      <c r="A1669" s="56">
        <v>20142001</v>
      </c>
      <c r="B1669" s="57" t="s">
        <v>5635</v>
      </c>
    </row>
    <row r="1670" spans="1:2" x14ac:dyDescent="0.25">
      <c r="A1670" s="56">
        <v>20142101</v>
      </c>
      <c r="B1670" s="57" t="s">
        <v>16542</v>
      </c>
    </row>
    <row r="1671" spans="1:2" x14ac:dyDescent="0.25">
      <c r="A1671" s="56">
        <v>20142201</v>
      </c>
      <c r="B1671" s="57" t="s">
        <v>11136</v>
      </c>
    </row>
    <row r="1672" spans="1:2" x14ac:dyDescent="0.25">
      <c r="A1672" s="56">
        <v>20142301</v>
      </c>
      <c r="B1672" s="57" t="s">
        <v>17617</v>
      </c>
    </row>
    <row r="1673" spans="1:2" x14ac:dyDescent="0.25">
      <c r="A1673" s="56">
        <v>20142401</v>
      </c>
      <c r="B1673" s="57" t="s">
        <v>11958</v>
      </c>
    </row>
    <row r="1674" spans="1:2" x14ac:dyDescent="0.25">
      <c r="A1674" s="56">
        <v>20142402</v>
      </c>
      <c r="B1674" s="57" t="s">
        <v>4487</v>
      </c>
    </row>
    <row r="1675" spans="1:2" x14ac:dyDescent="0.25">
      <c r="A1675" s="56">
        <v>20142403</v>
      </c>
      <c r="B1675" s="57" t="s">
        <v>1140</v>
      </c>
    </row>
    <row r="1676" spans="1:2" x14ac:dyDescent="0.25">
      <c r="A1676" s="56">
        <v>20142404</v>
      </c>
      <c r="B1676" s="57" t="s">
        <v>504</v>
      </c>
    </row>
    <row r="1677" spans="1:2" x14ac:dyDescent="0.25">
      <c r="A1677" s="56">
        <v>20142405</v>
      </c>
      <c r="B1677" s="57" t="s">
        <v>16870</v>
      </c>
    </row>
    <row r="1678" spans="1:2" x14ac:dyDescent="0.25">
      <c r="A1678" s="56">
        <v>20142501</v>
      </c>
      <c r="B1678" s="57" t="s">
        <v>1811</v>
      </c>
    </row>
    <row r="1679" spans="1:2" x14ac:dyDescent="0.25">
      <c r="A1679" s="56">
        <v>20142601</v>
      </c>
      <c r="B1679" s="57" t="s">
        <v>17997</v>
      </c>
    </row>
    <row r="1680" spans="1:2" x14ac:dyDescent="0.25">
      <c r="A1680" s="56">
        <v>20142701</v>
      </c>
      <c r="B1680" s="57" t="s">
        <v>14004</v>
      </c>
    </row>
    <row r="1681" spans="1:2" x14ac:dyDescent="0.25">
      <c r="A1681" s="56">
        <v>20142702</v>
      </c>
      <c r="B1681" s="57" t="s">
        <v>10225</v>
      </c>
    </row>
    <row r="1682" spans="1:2" x14ac:dyDescent="0.25">
      <c r="A1682" s="56">
        <v>20142703</v>
      </c>
      <c r="B1682" s="57" t="s">
        <v>3251</v>
      </c>
    </row>
    <row r="1683" spans="1:2" x14ac:dyDescent="0.25">
      <c r="A1683" s="56">
        <v>20142801</v>
      </c>
      <c r="B1683" s="57" t="s">
        <v>8596</v>
      </c>
    </row>
    <row r="1684" spans="1:2" x14ac:dyDescent="0.25">
      <c r="A1684" s="56">
        <v>20142901</v>
      </c>
      <c r="B1684" s="57" t="s">
        <v>10337</v>
      </c>
    </row>
    <row r="1685" spans="1:2" x14ac:dyDescent="0.25">
      <c r="A1685" s="56">
        <v>20143001</v>
      </c>
      <c r="B1685" s="57" t="s">
        <v>10912</v>
      </c>
    </row>
    <row r="1686" spans="1:2" x14ac:dyDescent="0.25">
      <c r="A1686" s="56">
        <v>20143002</v>
      </c>
      <c r="B1686" s="57" t="s">
        <v>11905</v>
      </c>
    </row>
    <row r="1687" spans="1:2" x14ac:dyDescent="0.25">
      <c r="A1687" s="56">
        <v>21101501</v>
      </c>
      <c r="B1687" s="57" t="s">
        <v>12079</v>
      </c>
    </row>
    <row r="1688" spans="1:2" x14ac:dyDescent="0.25">
      <c r="A1688" s="56">
        <v>21101502</v>
      </c>
      <c r="B1688" s="57" t="s">
        <v>15692</v>
      </c>
    </row>
    <row r="1689" spans="1:2" x14ac:dyDescent="0.25">
      <c r="A1689" s="56">
        <v>21101503</v>
      </c>
      <c r="B1689" s="57" t="s">
        <v>11502</v>
      </c>
    </row>
    <row r="1690" spans="1:2" x14ac:dyDescent="0.25">
      <c r="A1690" s="56">
        <v>21101504</v>
      </c>
      <c r="B1690" s="57" t="s">
        <v>13419</v>
      </c>
    </row>
    <row r="1691" spans="1:2" x14ac:dyDescent="0.25">
      <c r="A1691" s="56">
        <v>21101505</v>
      </c>
      <c r="B1691" s="57" t="s">
        <v>3204</v>
      </c>
    </row>
    <row r="1692" spans="1:2" x14ac:dyDescent="0.25">
      <c r="A1692" s="56">
        <v>21101506</v>
      </c>
      <c r="B1692" s="57" t="s">
        <v>18337</v>
      </c>
    </row>
    <row r="1693" spans="1:2" x14ac:dyDescent="0.25">
      <c r="A1693" s="56">
        <v>21101507</v>
      </c>
      <c r="B1693" s="57" t="s">
        <v>2874</v>
      </c>
    </row>
    <row r="1694" spans="1:2" x14ac:dyDescent="0.25">
      <c r="A1694" s="56">
        <v>21101508</v>
      </c>
      <c r="B1694" s="57" t="s">
        <v>18782</v>
      </c>
    </row>
    <row r="1695" spans="1:2" x14ac:dyDescent="0.25">
      <c r="A1695" s="56">
        <v>21101509</v>
      </c>
      <c r="B1695" s="57" t="s">
        <v>283</v>
      </c>
    </row>
    <row r="1696" spans="1:2" x14ac:dyDescent="0.25">
      <c r="A1696" s="56">
        <v>21101510</v>
      </c>
      <c r="B1696" s="57" t="s">
        <v>13431</v>
      </c>
    </row>
    <row r="1697" spans="1:2" x14ac:dyDescent="0.25">
      <c r="A1697" s="56">
        <v>21101511</v>
      </c>
      <c r="B1697" s="57" t="s">
        <v>10564</v>
      </c>
    </row>
    <row r="1698" spans="1:2" x14ac:dyDescent="0.25">
      <c r="A1698" s="56">
        <v>21101512</v>
      </c>
      <c r="B1698" s="57" t="s">
        <v>9185</v>
      </c>
    </row>
    <row r="1699" spans="1:2" x14ac:dyDescent="0.25">
      <c r="A1699" s="56">
        <v>21101513</v>
      </c>
      <c r="B1699" s="57" t="s">
        <v>10486</v>
      </c>
    </row>
    <row r="1700" spans="1:2" x14ac:dyDescent="0.25">
      <c r="A1700" s="56">
        <v>21101514</v>
      </c>
      <c r="B1700" s="57" t="s">
        <v>7589</v>
      </c>
    </row>
    <row r="1701" spans="1:2" x14ac:dyDescent="0.25">
      <c r="A1701" s="56">
        <v>21101516</v>
      </c>
      <c r="B1701" s="57" t="s">
        <v>15524</v>
      </c>
    </row>
    <row r="1702" spans="1:2" x14ac:dyDescent="0.25">
      <c r="A1702" s="56">
        <v>21101601</v>
      </c>
      <c r="B1702" s="57" t="s">
        <v>4827</v>
      </c>
    </row>
    <row r="1703" spans="1:2" x14ac:dyDescent="0.25">
      <c r="A1703" s="56">
        <v>21101602</v>
      </c>
      <c r="B1703" s="57" t="s">
        <v>10105</v>
      </c>
    </row>
    <row r="1704" spans="1:2" x14ac:dyDescent="0.25">
      <c r="A1704" s="56">
        <v>21101603</v>
      </c>
      <c r="B1704" s="57" t="s">
        <v>17182</v>
      </c>
    </row>
    <row r="1705" spans="1:2" x14ac:dyDescent="0.25">
      <c r="A1705" s="56">
        <v>21101604</v>
      </c>
      <c r="B1705" s="57" t="s">
        <v>1395</v>
      </c>
    </row>
    <row r="1706" spans="1:2" x14ac:dyDescent="0.25">
      <c r="A1706" s="56">
        <v>21101605</v>
      </c>
      <c r="B1706" s="57" t="s">
        <v>10130</v>
      </c>
    </row>
    <row r="1707" spans="1:2" x14ac:dyDescent="0.25">
      <c r="A1707" s="56">
        <v>21101606</v>
      </c>
      <c r="B1707" s="57" t="s">
        <v>8016</v>
      </c>
    </row>
    <row r="1708" spans="1:2" x14ac:dyDescent="0.25">
      <c r="A1708" s="56">
        <v>21101607</v>
      </c>
      <c r="B1708" s="57" t="s">
        <v>174</v>
      </c>
    </row>
    <row r="1709" spans="1:2" x14ac:dyDescent="0.25">
      <c r="A1709" s="56">
        <v>21101701</v>
      </c>
      <c r="B1709" s="57" t="s">
        <v>2565</v>
      </c>
    </row>
    <row r="1710" spans="1:2" x14ac:dyDescent="0.25">
      <c r="A1710" s="56">
        <v>21101702</v>
      </c>
      <c r="B1710" s="57" t="s">
        <v>1029</v>
      </c>
    </row>
    <row r="1711" spans="1:2" x14ac:dyDescent="0.25">
      <c r="A1711" s="56">
        <v>21101703</v>
      </c>
      <c r="B1711" s="57" t="s">
        <v>16466</v>
      </c>
    </row>
    <row r="1712" spans="1:2" x14ac:dyDescent="0.25">
      <c r="A1712" s="56">
        <v>21101704</v>
      </c>
      <c r="B1712" s="57" t="s">
        <v>17168</v>
      </c>
    </row>
    <row r="1713" spans="1:2" x14ac:dyDescent="0.25">
      <c r="A1713" s="56">
        <v>21101705</v>
      </c>
      <c r="B1713" s="57" t="s">
        <v>375</v>
      </c>
    </row>
    <row r="1714" spans="1:2" x14ac:dyDescent="0.25">
      <c r="A1714" s="56">
        <v>21101706</v>
      </c>
      <c r="B1714" s="57" t="s">
        <v>10066</v>
      </c>
    </row>
    <row r="1715" spans="1:2" x14ac:dyDescent="0.25">
      <c r="A1715" s="56">
        <v>21101707</v>
      </c>
      <c r="B1715" s="57" t="s">
        <v>6318</v>
      </c>
    </row>
    <row r="1716" spans="1:2" x14ac:dyDescent="0.25">
      <c r="A1716" s="56">
        <v>21101708</v>
      </c>
      <c r="B1716" s="57" t="s">
        <v>9735</v>
      </c>
    </row>
    <row r="1717" spans="1:2" x14ac:dyDescent="0.25">
      <c r="A1717" s="56">
        <v>21101801</v>
      </c>
      <c r="B1717" s="57" t="s">
        <v>18802</v>
      </c>
    </row>
    <row r="1718" spans="1:2" x14ac:dyDescent="0.25">
      <c r="A1718" s="56">
        <v>21101802</v>
      </c>
      <c r="B1718" s="57" t="s">
        <v>6174</v>
      </c>
    </row>
    <row r="1719" spans="1:2" x14ac:dyDescent="0.25">
      <c r="A1719" s="56">
        <v>21101803</v>
      </c>
      <c r="B1719" s="57" t="s">
        <v>5134</v>
      </c>
    </row>
    <row r="1720" spans="1:2" x14ac:dyDescent="0.25">
      <c r="A1720" s="56">
        <v>21101804</v>
      </c>
      <c r="B1720" s="57" t="s">
        <v>9040</v>
      </c>
    </row>
    <row r="1721" spans="1:2" x14ac:dyDescent="0.25">
      <c r="A1721" s="56">
        <v>21101805</v>
      </c>
      <c r="B1721" s="57" t="s">
        <v>16703</v>
      </c>
    </row>
    <row r="1722" spans="1:2" x14ac:dyDescent="0.25">
      <c r="A1722" s="56">
        <v>21101806</v>
      </c>
      <c r="B1722" s="57" t="s">
        <v>1417</v>
      </c>
    </row>
    <row r="1723" spans="1:2" x14ac:dyDescent="0.25">
      <c r="A1723" s="56">
        <v>21101807</v>
      </c>
      <c r="B1723" s="57" t="s">
        <v>1186</v>
      </c>
    </row>
    <row r="1724" spans="1:2" x14ac:dyDescent="0.25">
      <c r="A1724" s="56">
        <v>21101808</v>
      </c>
      <c r="B1724" s="57" t="s">
        <v>1900</v>
      </c>
    </row>
    <row r="1725" spans="1:2" x14ac:dyDescent="0.25">
      <c r="A1725" s="56">
        <v>21101901</v>
      </c>
      <c r="B1725" s="57" t="s">
        <v>907</v>
      </c>
    </row>
    <row r="1726" spans="1:2" x14ac:dyDescent="0.25">
      <c r="A1726" s="56">
        <v>21101902</v>
      </c>
      <c r="B1726" s="57" t="s">
        <v>10846</v>
      </c>
    </row>
    <row r="1727" spans="1:2" x14ac:dyDescent="0.25">
      <c r="A1727" s="56">
        <v>21101903</v>
      </c>
      <c r="B1727" s="57" t="s">
        <v>7723</v>
      </c>
    </row>
    <row r="1728" spans="1:2" x14ac:dyDescent="0.25">
      <c r="A1728" s="56">
        <v>21101904</v>
      </c>
      <c r="B1728" s="57" t="s">
        <v>12489</v>
      </c>
    </row>
    <row r="1729" spans="1:2" x14ac:dyDescent="0.25">
      <c r="A1729" s="56">
        <v>21101905</v>
      </c>
      <c r="B1729" s="57" t="s">
        <v>15887</v>
      </c>
    </row>
    <row r="1730" spans="1:2" x14ac:dyDescent="0.25">
      <c r="A1730" s="56">
        <v>21101906</v>
      </c>
      <c r="B1730" s="57" t="s">
        <v>15567</v>
      </c>
    </row>
    <row r="1731" spans="1:2" x14ac:dyDescent="0.25">
      <c r="A1731" s="56">
        <v>21101907</v>
      </c>
      <c r="B1731" s="57" t="s">
        <v>12829</v>
      </c>
    </row>
    <row r="1732" spans="1:2" x14ac:dyDescent="0.25">
      <c r="A1732" s="56">
        <v>21101908</v>
      </c>
      <c r="B1732" s="57" t="s">
        <v>13444</v>
      </c>
    </row>
    <row r="1733" spans="1:2" x14ac:dyDescent="0.25">
      <c r="A1733" s="56">
        <v>21101909</v>
      </c>
      <c r="B1733" s="57" t="s">
        <v>11921</v>
      </c>
    </row>
    <row r="1734" spans="1:2" x14ac:dyDescent="0.25">
      <c r="A1734" s="56">
        <v>21102001</v>
      </c>
      <c r="B1734" s="57" t="s">
        <v>5283</v>
      </c>
    </row>
    <row r="1735" spans="1:2" x14ac:dyDescent="0.25">
      <c r="A1735" s="56">
        <v>21102002</v>
      </c>
      <c r="B1735" s="57" t="s">
        <v>7815</v>
      </c>
    </row>
    <row r="1736" spans="1:2" x14ac:dyDescent="0.25">
      <c r="A1736" s="56">
        <v>21102003</v>
      </c>
      <c r="B1736" s="57" t="s">
        <v>9279</v>
      </c>
    </row>
    <row r="1737" spans="1:2" x14ac:dyDescent="0.25">
      <c r="A1737" s="56">
        <v>21102004</v>
      </c>
      <c r="B1737" s="57" t="s">
        <v>1059</v>
      </c>
    </row>
    <row r="1738" spans="1:2" x14ac:dyDescent="0.25">
      <c r="A1738" s="56">
        <v>21102005</v>
      </c>
      <c r="B1738" s="57" t="s">
        <v>16610</v>
      </c>
    </row>
    <row r="1739" spans="1:2" x14ac:dyDescent="0.25">
      <c r="A1739" s="56">
        <v>21102006</v>
      </c>
      <c r="B1739" s="57" t="s">
        <v>6207</v>
      </c>
    </row>
    <row r="1740" spans="1:2" x14ac:dyDescent="0.25">
      <c r="A1740" s="56">
        <v>21102101</v>
      </c>
      <c r="B1740" s="57" t="s">
        <v>15568</v>
      </c>
    </row>
    <row r="1741" spans="1:2" x14ac:dyDescent="0.25">
      <c r="A1741" s="56">
        <v>21102201</v>
      </c>
      <c r="B1741" s="57" t="s">
        <v>2141</v>
      </c>
    </row>
    <row r="1742" spans="1:2" x14ac:dyDescent="0.25">
      <c r="A1742" s="56">
        <v>21102202</v>
      </c>
      <c r="B1742" s="57" t="s">
        <v>3667</v>
      </c>
    </row>
    <row r="1743" spans="1:2" x14ac:dyDescent="0.25">
      <c r="A1743" s="56">
        <v>21102203</v>
      </c>
      <c r="B1743" s="57" t="s">
        <v>14978</v>
      </c>
    </row>
    <row r="1744" spans="1:2" x14ac:dyDescent="0.25">
      <c r="A1744" s="56">
        <v>21102204</v>
      </c>
      <c r="B1744" s="57" t="s">
        <v>10649</v>
      </c>
    </row>
    <row r="1745" spans="1:2" x14ac:dyDescent="0.25">
      <c r="A1745" s="56">
        <v>21102205</v>
      </c>
      <c r="B1745" s="57" t="s">
        <v>13953</v>
      </c>
    </row>
    <row r="1746" spans="1:2" x14ac:dyDescent="0.25">
      <c r="A1746" s="56">
        <v>21102206</v>
      </c>
      <c r="B1746" s="57" t="s">
        <v>18332</v>
      </c>
    </row>
    <row r="1747" spans="1:2" x14ac:dyDescent="0.25">
      <c r="A1747" s="56">
        <v>21102207</v>
      </c>
      <c r="B1747" s="57" t="s">
        <v>17677</v>
      </c>
    </row>
    <row r="1748" spans="1:2" x14ac:dyDescent="0.25">
      <c r="A1748" s="56">
        <v>21102301</v>
      </c>
      <c r="B1748" s="57" t="s">
        <v>7685</v>
      </c>
    </row>
    <row r="1749" spans="1:2" x14ac:dyDescent="0.25">
      <c r="A1749" s="56">
        <v>21102302</v>
      </c>
      <c r="B1749" s="57" t="s">
        <v>5161</v>
      </c>
    </row>
    <row r="1750" spans="1:2" x14ac:dyDescent="0.25">
      <c r="A1750" s="56">
        <v>21102303</v>
      </c>
      <c r="B1750" s="57" t="s">
        <v>8395</v>
      </c>
    </row>
    <row r="1751" spans="1:2" x14ac:dyDescent="0.25">
      <c r="A1751" s="56">
        <v>21102304</v>
      </c>
      <c r="B1751" s="57" t="s">
        <v>3869</v>
      </c>
    </row>
    <row r="1752" spans="1:2" x14ac:dyDescent="0.25">
      <c r="A1752" s="56">
        <v>21102401</v>
      </c>
      <c r="B1752" s="57" t="s">
        <v>8160</v>
      </c>
    </row>
    <row r="1753" spans="1:2" x14ac:dyDescent="0.25">
      <c r="A1753" s="56">
        <v>21102402</v>
      </c>
      <c r="B1753" s="57" t="s">
        <v>3485</v>
      </c>
    </row>
    <row r="1754" spans="1:2" x14ac:dyDescent="0.25">
      <c r="A1754" s="56">
        <v>21102403</v>
      </c>
      <c r="B1754" s="57" t="s">
        <v>9090</v>
      </c>
    </row>
    <row r="1755" spans="1:2" x14ac:dyDescent="0.25">
      <c r="A1755" s="56">
        <v>21102404</v>
      </c>
      <c r="B1755" s="57" t="s">
        <v>5914</v>
      </c>
    </row>
    <row r="1756" spans="1:2" x14ac:dyDescent="0.25">
      <c r="A1756" s="56">
        <v>21111501</v>
      </c>
      <c r="B1756" s="57" t="s">
        <v>7276</v>
      </c>
    </row>
    <row r="1757" spans="1:2" x14ac:dyDescent="0.25">
      <c r="A1757" s="56">
        <v>21111502</v>
      </c>
      <c r="B1757" s="57" t="s">
        <v>4606</v>
      </c>
    </row>
    <row r="1758" spans="1:2" x14ac:dyDescent="0.25">
      <c r="A1758" s="56">
        <v>21111503</v>
      </c>
      <c r="B1758" s="57" t="s">
        <v>814</v>
      </c>
    </row>
    <row r="1759" spans="1:2" x14ac:dyDescent="0.25">
      <c r="A1759" s="56">
        <v>21111504</v>
      </c>
      <c r="B1759" s="57" t="s">
        <v>7574</v>
      </c>
    </row>
    <row r="1760" spans="1:2" x14ac:dyDescent="0.25">
      <c r="A1760" s="56">
        <v>21111506</v>
      </c>
      <c r="B1760" s="57" t="s">
        <v>3058</v>
      </c>
    </row>
    <row r="1761" spans="1:2" x14ac:dyDescent="0.25">
      <c r="A1761" s="56">
        <v>21111507</v>
      </c>
      <c r="B1761" s="57" t="s">
        <v>15401</v>
      </c>
    </row>
    <row r="1762" spans="1:2" x14ac:dyDescent="0.25">
      <c r="A1762" s="56">
        <v>21111508</v>
      </c>
      <c r="B1762" s="57" t="s">
        <v>11490</v>
      </c>
    </row>
    <row r="1763" spans="1:2" x14ac:dyDescent="0.25">
      <c r="A1763" s="56">
        <v>21111601</v>
      </c>
      <c r="B1763" s="57" t="s">
        <v>115</v>
      </c>
    </row>
    <row r="1764" spans="1:2" x14ac:dyDescent="0.25">
      <c r="A1764" s="56">
        <v>21111602</v>
      </c>
      <c r="B1764" s="57" t="s">
        <v>2752</v>
      </c>
    </row>
    <row r="1765" spans="1:2" x14ac:dyDescent="0.25">
      <c r="A1765" s="56">
        <v>22101501</v>
      </c>
      <c r="B1765" s="57" t="s">
        <v>13385</v>
      </c>
    </row>
    <row r="1766" spans="1:2" x14ac:dyDescent="0.25">
      <c r="A1766" s="56">
        <v>22101502</v>
      </c>
      <c r="B1766" s="57" t="s">
        <v>6926</v>
      </c>
    </row>
    <row r="1767" spans="1:2" x14ac:dyDescent="0.25">
      <c r="A1767" s="56">
        <v>22101504</v>
      </c>
      <c r="B1767" s="57" t="s">
        <v>14699</v>
      </c>
    </row>
    <row r="1768" spans="1:2" x14ac:dyDescent="0.25">
      <c r="A1768" s="56">
        <v>22101505</v>
      </c>
      <c r="B1768" s="57" t="s">
        <v>1961</v>
      </c>
    </row>
    <row r="1769" spans="1:2" x14ac:dyDescent="0.25">
      <c r="A1769" s="56">
        <v>22101507</v>
      </c>
      <c r="B1769" s="57" t="s">
        <v>5299</v>
      </c>
    </row>
    <row r="1770" spans="1:2" x14ac:dyDescent="0.25">
      <c r="A1770" s="56">
        <v>22101508</v>
      </c>
      <c r="B1770" s="57" t="s">
        <v>3468</v>
      </c>
    </row>
    <row r="1771" spans="1:2" x14ac:dyDescent="0.25">
      <c r="A1771" s="56">
        <v>22101509</v>
      </c>
      <c r="B1771" s="57" t="s">
        <v>1411</v>
      </c>
    </row>
    <row r="1772" spans="1:2" x14ac:dyDescent="0.25">
      <c r="A1772" s="56">
        <v>22101511</v>
      </c>
      <c r="B1772" s="57" t="s">
        <v>2175</v>
      </c>
    </row>
    <row r="1773" spans="1:2" x14ac:dyDescent="0.25">
      <c r="A1773" s="56">
        <v>22101513</v>
      </c>
      <c r="B1773" s="57" t="s">
        <v>14120</v>
      </c>
    </row>
    <row r="1774" spans="1:2" x14ac:dyDescent="0.25">
      <c r="A1774" s="56">
        <v>22101514</v>
      </c>
      <c r="B1774" s="57" t="s">
        <v>4873</v>
      </c>
    </row>
    <row r="1775" spans="1:2" x14ac:dyDescent="0.25">
      <c r="A1775" s="56">
        <v>22101516</v>
      </c>
      <c r="B1775" s="57" t="s">
        <v>13813</v>
      </c>
    </row>
    <row r="1776" spans="1:2" x14ac:dyDescent="0.25">
      <c r="A1776" s="56">
        <v>22101518</v>
      </c>
      <c r="B1776" s="57" t="s">
        <v>16726</v>
      </c>
    </row>
    <row r="1777" spans="1:2" x14ac:dyDescent="0.25">
      <c r="A1777" s="56">
        <v>22101519</v>
      </c>
      <c r="B1777" s="57" t="s">
        <v>1092</v>
      </c>
    </row>
    <row r="1778" spans="1:2" x14ac:dyDescent="0.25">
      <c r="A1778" s="56">
        <v>22101520</v>
      </c>
      <c r="B1778" s="57" t="s">
        <v>15505</v>
      </c>
    </row>
    <row r="1779" spans="1:2" x14ac:dyDescent="0.25">
      <c r="A1779" s="56">
        <v>22101521</v>
      </c>
      <c r="B1779" s="57" t="s">
        <v>299</v>
      </c>
    </row>
    <row r="1780" spans="1:2" x14ac:dyDescent="0.25">
      <c r="A1780" s="56">
        <v>22101522</v>
      </c>
      <c r="B1780" s="57" t="s">
        <v>9136</v>
      </c>
    </row>
    <row r="1781" spans="1:2" x14ac:dyDescent="0.25">
      <c r="A1781" s="56">
        <v>22101523</v>
      </c>
      <c r="B1781" s="57" t="s">
        <v>8245</v>
      </c>
    </row>
    <row r="1782" spans="1:2" x14ac:dyDescent="0.25">
      <c r="A1782" s="56">
        <v>22101524</v>
      </c>
      <c r="B1782" s="57" t="s">
        <v>17194</v>
      </c>
    </row>
    <row r="1783" spans="1:2" x14ac:dyDescent="0.25">
      <c r="A1783" s="56">
        <v>22101525</v>
      </c>
      <c r="B1783" s="57" t="s">
        <v>1835</v>
      </c>
    </row>
    <row r="1784" spans="1:2" x14ac:dyDescent="0.25">
      <c r="A1784" s="56">
        <v>22101526</v>
      </c>
      <c r="B1784" s="57" t="s">
        <v>15826</v>
      </c>
    </row>
    <row r="1785" spans="1:2" x14ac:dyDescent="0.25">
      <c r="A1785" s="56">
        <v>22101527</v>
      </c>
      <c r="B1785" s="57" t="s">
        <v>4121</v>
      </c>
    </row>
    <row r="1786" spans="1:2" x14ac:dyDescent="0.25">
      <c r="A1786" s="56">
        <v>22101528</v>
      </c>
      <c r="B1786" s="57" t="s">
        <v>16948</v>
      </c>
    </row>
    <row r="1787" spans="1:2" x14ac:dyDescent="0.25">
      <c r="A1787" s="56">
        <v>22101529</v>
      </c>
      <c r="B1787" s="57" t="s">
        <v>11394</v>
      </c>
    </row>
    <row r="1788" spans="1:2" x14ac:dyDescent="0.25">
      <c r="A1788" s="56">
        <v>22101530</v>
      </c>
      <c r="B1788" s="57" t="s">
        <v>9703</v>
      </c>
    </row>
    <row r="1789" spans="1:2" x14ac:dyDescent="0.25">
      <c r="A1789" s="56">
        <v>22101531</v>
      </c>
      <c r="B1789" s="57" t="s">
        <v>10826</v>
      </c>
    </row>
    <row r="1790" spans="1:2" x14ac:dyDescent="0.25">
      <c r="A1790" s="56">
        <v>22101532</v>
      </c>
      <c r="B1790" s="57" t="s">
        <v>1729</v>
      </c>
    </row>
    <row r="1791" spans="1:2" x14ac:dyDescent="0.25">
      <c r="A1791" s="56">
        <v>22101533</v>
      </c>
      <c r="B1791" s="57" t="s">
        <v>5638</v>
      </c>
    </row>
    <row r="1792" spans="1:2" x14ac:dyDescent="0.25">
      <c r="A1792" s="56">
        <v>22101534</v>
      </c>
      <c r="B1792" s="57" t="s">
        <v>129</v>
      </c>
    </row>
    <row r="1793" spans="1:2" x14ac:dyDescent="0.25">
      <c r="A1793" s="56">
        <v>22101602</v>
      </c>
      <c r="B1793" s="57" t="s">
        <v>5510</v>
      </c>
    </row>
    <row r="1794" spans="1:2" x14ac:dyDescent="0.25">
      <c r="A1794" s="56">
        <v>22101603</v>
      </c>
      <c r="B1794" s="57" t="s">
        <v>3378</v>
      </c>
    </row>
    <row r="1795" spans="1:2" x14ac:dyDescent="0.25">
      <c r="A1795" s="56">
        <v>22101604</v>
      </c>
      <c r="B1795" s="57" t="s">
        <v>4151</v>
      </c>
    </row>
    <row r="1796" spans="1:2" x14ac:dyDescent="0.25">
      <c r="A1796" s="56">
        <v>22101605</v>
      </c>
      <c r="B1796" s="57" t="s">
        <v>1923</v>
      </c>
    </row>
    <row r="1797" spans="1:2" x14ac:dyDescent="0.25">
      <c r="A1797" s="56">
        <v>22101606</v>
      </c>
      <c r="B1797" s="57" t="s">
        <v>3311</v>
      </c>
    </row>
    <row r="1798" spans="1:2" x14ac:dyDescent="0.25">
      <c r="A1798" s="56">
        <v>22101607</v>
      </c>
      <c r="B1798" s="57" t="s">
        <v>16326</v>
      </c>
    </row>
    <row r="1799" spans="1:2" x14ac:dyDescent="0.25">
      <c r="A1799" s="56">
        <v>22101608</v>
      </c>
      <c r="B1799" s="57" t="s">
        <v>6239</v>
      </c>
    </row>
    <row r="1800" spans="1:2" x14ac:dyDescent="0.25">
      <c r="A1800" s="56">
        <v>22101609</v>
      </c>
      <c r="B1800" s="57" t="s">
        <v>7747</v>
      </c>
    </row>
    <row r="1801" spans="1:2" x14ac:dyDescent="0.25">
      <c r="A1801" s="56">
        <v>22101610</v>
      </c>
      <c r="B1801" s="57" t="s">
        <v>16426</v>
      </c>
    </row>
    <row r="1802" spans="1:2" x14ac:dyDescent="0.25">
      <c r="A1802" s="56">
        <v>22101611</v>
      </c>
      <c r="B1802" s="57" t="s">
        <v>10410</v>
      </c>
    </row>
    <row r="1803" spans="1:2" x14ac:dyDescent="0.25">
      <c r="A1803" s="56">
        <v>22101612</v>
      </c>
      <c r="B1803" s="57" t="s">
        <v>2135</v>
      </c>
    </row>
    <row r="1804" spans="1:2" x14ac:dyDescent="0.25">
      <c r="A1804" s="56">
        <v>22101613</v>
      </c>
      <c r="B1804" s="57" t="s">
        <v>1185</v>
      </c>
    </row>
    <row r="1805" spans="1:2" x14ac:dyDescent="0.25">
      <c r="A1805" s="56">
        <v>22101614</v>
      </c>
      <c r="B1805" s="57" t="s">
        <v>693</v>
      </c>
    </row>
    <row r="1806" spans="1:2" x14ac:dyDescent="0.25">
      <c r="A1806" s="56">
        <v>22101615</v>
      </c>
      <c r="B1806" s="57" t="s">
        <v>3017</v>
      </c>
    </row>
    <row r="1807" spans="1:2" x14ac:dyDescent="0.25">
      <c r="A1807" s="56">
        <v>22101616</v>
      </c>
      <c r="B1807" s="57" t="s">
        <v>4532</v>
      </c>
    </row>
    <row r="1808" spans="1:2" x14ac:dyDescent="0.25">
      <c r="A1808" s="56">
        <v>22101617</v>
      </c>
      <c r="B1808" s="57" t="s">
        <v>8204</v>
      </c>
    </row>
    <row r="1809" spans="1:2" x14ac:dyDescent="0.25">
      <c r="A1809" s="56">
        <v>22101618</v>
      </c>
      <c r="B1809" s="57" t="s">
        <v>1914</v>
      </c>
    </row>
    <row r="1810" spans="1:2" x14ac:dyDescent="0.25">
      <c r="A1810" s="56">
        <v>22101619</v>
      </c>
      <c r="B1810" s="57" t="s">
        <v>15897</v>
      </c>
    </row>
    <row r="1811" spans="1:2" x14ac:dyDescent="0.25">
      <c r="A1811" s="56">
        <v>22101620</v>
      </c>
      <c r="B1811" s="57" t="s">
        <v>6746</v>
      </c>
    </row>
    <row r="1812" spans="1:2" x14ac:dyDescent="0.25">
      <c r="A1812" s="56">
        <v>22101701</v>
      </c>
      <c r="B1812" s="57" t="s">
        <v>11838</v>
      </c>
    </row>
    <row r="1813" spans="1:2" x14ac:dyDescent="0.25">
      <c r="A1813" s="56">
        <v>22101702</v>
      </c>
      <c r="B1813" s="57" t="s">
        <v>17734</v>
      </c>
    </row>
    <row r="1814" spans="1:2" x14ac:dyDescent="0.25">
      <c r="A1814" s="56">
        <v>22101703</v>
      </c>
      <c r="B1814" s="57" t="s">
        <v>9762</v>
      </c>
    </row>
    <row r="1815" spans="1:2" x14ac:dyDescent="0.25">
      <c r="A1815" s="56">
        <v>22101704</v>
      </c>
      <c r="B1815" s="57" t="s">
        <v>13121</v>
      </c>
    </row>
    <row r="1816" spans="1:2" x14ac:dyDescent="0.25">
      <c r="A1816" s="56">
        <v>22101705</v>
      </c>
      <c r="B1816" s="57" t="s">
        <v>9785</v>
      </c>
    </row>
    <row r="1817" spans="1:2" x14ac:dyDescent="0.25">
      <c r="A1817" s="56">
        <v>22101706</v>
      </c>
      <c r="B1817" s="57" t="s">
        <v>244</v>
      </c>
    </row>
    <row r="1818" spans="1:2" x14ac:dyDescent="0.25">
      <c r="A1818" s="56">
        <v>22101707</v>
      </c>
      <c r="B1818" s="57" t="s">
        <v>15915</v>
      </c>
    </row>
    <row r="1819" spans="1:2" x14ac:dyDescent="0.25">
      <c r="A1819" s="56">
        <v>22101708</v>
      </c>
      <c r="B1819" s="57" t="s">
        <v>330</v>
      </c>
    </row>
    <row r="1820" spans="1:2" x14ac:dyDescent="0.25">
      <c r="A1820" s="56">
        <v>22101709</v>
      </c>
      <c r="B1820" s="57" t="s">
        <v>5034</v>
      </c>
    </row>
    <row r="1821" spans="1:2" x14ac:dyDescent="0.25">
      <c r="A1821" s="56">
        <v>22101710</v>
      </c>
      <c r="B1821" s="57" t="s">
        <v>6675</v>
      </c>
    </row>
    <row r="1822" spans="1:2" x14ac:dyDescent="0.25">
      <c r="A1822" s="56">
        <v>22101711</v>
      </c>
      <c r="B1822" s="57" t="s">
        <v>9977</v>
      </c>
    </row>
    <row r="1823" spans="1:2" x14ac:dyDescent="0.25">
      <c r="A1823" s="56">
        <v>22101712</v>
      </c>
      <c r="B1823" s="57" t="s">
        <v>7771</v>
      </c>
    </row>
    <row r="1824" spans="1:2" x14ac:dyDescent="0.25">
      <c r="A1824" s="56">
        <v>22101713</v>
      </c>
      <c r="B1824" s="57" t="s">
        <v>6493</v>
      </c>
    </row>
    <row r="1825" spans="1:2" x14ac:dyDescent="0.25">
      <c r="A1825" s="56">
        <v>22101714</v>
      </c>
      <c r="B1825" s="57" t="s">
        <v>1003</v>
      </c>
    </row>
    <row r="1826" spans="1:2" x14ac:dyDescent="0.25">
      <c r="A1826" s="56">
        <v>22101715</v>
      </c>
      <c r="B1826" s="57" t="s">
        <v>17238</v>
      </c>
    </row>
    <row r="1827" spans="1:2" x14ac:dyDescent="0.25">
      <c r="A1827" s="56">
        <v>22101716</v>
      </c>
      <c r="B1827" s="57" t="s">
        <v>10087</v>
      </c>
    </row>
    <row r="1828" spans="1:2" x14ac:dyDescent="0.25">
      <c r="A1828" s="56">
        <v>22101717</v>
      </c>
      <c r="B1828" s="57" t="s">
        <v>7144</v>
      </c>
    </row>
    <row r="1829" spans="1:2" x14ac:dyDescent="0.25">
      <c r="A1829" s="56">
        <v>22101718</v>
      </c>
      <c r="B1829" s="57" t="s">
        <v>16281</v>
      </c>
    </row>
    <row r="1830" spans="1:2" x14ac:dyDescent="0.25">
      <c r="A1830" s="56">
        <v>22101719</v>
      </c>
      <c r="B1830" s="57" t="s">
        <v>15349</v>
      </c>
    </row>
    <row r="1831" spans="1:2" x14ac:dyDescent="0.25">
      <c r="A1831" s="56">
        <v>22101720</v>
      </c>
      <c r="B1831" s="57" t="s">
        <v>12451</v>
      </c>
    </row>
    <row r="1832" spans="1:2" x14ac:dyDescent="0.25">
      <c r="A1832" s="56">
        <v>22101801</v>
      </c>
      <c r="B1832" s="57" t="s">
        <v>16579</v>
      </c>
    </row>
    <row r="1833" spans="1:2" x14ac:dyDescent="0.25">
      <c r="A1833" s="56">
        <v>22101802</v>
      </c>
      <c r="B1833" s="57" t="s">
        <v>2448</v>
      </c>
    </row>
    <row r="1834" spans="1:2" x14ac:dyDescent="0.25">
      <c r="A1834" s="56">
        <v>22101803</v>
      </c>
      <c r="B1834" s="57" t="s">
        <v>17908</v>
      </c>
    </row>
    <row r="1835" spans="1:2" x14ac:dyDescent="0.25">
      <c r="A1835" s="56">
        <v>22101804</v>
      </c>
      <c r="B1835" s="57" t="s">
        <v>11813</v>
      </c>
    </row>
    <row r="1836" spans="1:2" x14ac:dyDescent="0.25">
      <c r="A1836" s="56">
        <v>22101901</v>
      </c>
      <c r="B1836" s="57" t="s">
        <v>17267</v>
      </c>
    </row>
    <row r="1837" spans="1:2" x14ac:dyDescent="0.25">
      <c r="A1837" s="56">
        <v>22101902</v>
      </c>
      <c r="B1837" s="57" t="s">
        <v>13000</v>
      </c>
    </row>
    <row r="1838" spans="1:2" x14ac:dyDescent="0.25">
      <c r="A1838" s="56">
        <v>22101903</v>
      </c>
      <c r="B1838" s="57" t="s">
        <v>18702</v>
      </c>
    </row>
    <row r="1839" spans="1:2" x14ac:dyDescent="0.25">
      <c r="A1839" s="56">
        <v>22101904</v>
      </c>
      <c r="B1839" s="57" t="s">
        <v>5309</v>
      </c>
    </row>
    <row r="1840" spans="1:2" x14ac:dyDescent="0.25">
      <c r="A1840" s="56">
        <v>22101905</v>
      </c>
      <c r="B1840" s="57" t="s">
        <v>5569</v>
      </c>
    </row>
    <row r="1841" spans="1:2" x14ac:dyDescent="0.25">
      <c r="A1841" s="56">
        <v>22101906</v>
      </c>
      <c r="B1841" s="57" t="s">
        <v>10838</v>
      </c>
    </row>
    <row r="1842" spans="1:2" x14ac:dyDescent="0.25">
      <c r="A1842" s="56">
        <v>22101907</v>
      </c>
      <c r="B1842" s="57" t="s">
        <v>8197</v>
      </c>
    </row>
    <row r="1843" spans="1:2" x14ac:dyDescent="0.25">
      <c r="A1843" s="56">
        <v>22102001</v>
      </c>
      <c r="B1843" s="57" t="s">
        <v>1068</v>
      </c>
    </row>
    <row r="1844" spans="1:2" x14ac:dyDescent="0.25">
      <c r="A1844" s="56">
        <v>23101501</v>
      </c>
      <c r="B1844" s="57" t="s">
        <v>13231</v>
      </c>
    </row>
    <row r="1845" spans="1:2" x14ac:dyDescent="0.25">
      <c r="A1845" s="56">
        <v>23101502</v>
      </c>
      <c r="B1845" s="57" t="s">
        <v>1702</v>
      </c>
    </row>
    <row r="1846" spans="1:2" x14ac:dyDescent="0.25">
      <c r="A1846" s="56">
        <v>23101503</v>
      </c>
      <c r="B1846" s="57" t="s">
        <v>7440</v>
      </c>
    </row>
    <row r="1847" spans="1:2" x14ac:dyDescent="0.25">
      <c r="A1847" s="56">
        <v>23101504</v>
      </c>
      <c r="B1847" s="57" t="s">
        <v>7092</v>
      </c>
    </row>
    <row r="1848" spans="1:2" x14ac:dyDescent="0.25">
      <c r="A1848" s="56">
        <v>23101505</v>
      </c>
      <c r="B1848" s="57" t="s">
        <v>6598</v>
      </c>
    </row>
    <row r="1849" spans="1:2" x14ac:dyDescent="0.25">
      <c r="A1849" s="56">
        <v>23101506</v>
      </c>
      <c r="B1849" s="57" t="s">
        <v>1072</v>
      </c>
    </row>
    <row r="1850" spans="1:2" x14ac:dyDescent="0.25">
      <c r="A1850" s="56">
        <v>23101507</v>
      </c>
      <c r="B1850" s="57" t="s">
        <v>3857</v>
      </c>
    </row>
    <row r="1851" spans="1:2" x14ac:dyDescent="0.25">
      <c r="A1851" s="56">
        <v>23101508</v>
      </c>
      <c r="B1851" s="57" t="s">
        <v>17246</v>
      </c>
    </row>
    <row r="1852" spans="1:2" x14ac:dyDescent="0.25">
      <c r="A1852" s="56">
        <v>23101509</v>
      </c>
      <c r="B1852" s="57" t="s">
        <v>10545</v>
      </c>
    </row>
    <row r="1853" spans="1:2" x14ac:dyDescent="0.25">
      <c r="A1853" s="56">
        <v>23101510</v>
      </c>
      <c r="B1853" s="57" t="s">
        <v>8519</v>
      </c>
    </row>
    <row r="1854" spans="1:2" x14ac:dyDescent="0.25">
      <c r="A1854" s="56">
        <v>23101511</v>
      </c>
      <c r="B1854" s="57" t="s">
        <v>892</v>
      </c>
    </row>
    <row r="1855" spans="1:2" x14ac:dyDescent="0.25">
      <c r="A1855" s="56">
        <v>23101512</v>
      </c>
      <c r="B1855" s="57" t="s">
        <v>8449</v>
      </c>
    </row>
    <row r="1856" spans="1:2" x14ac:dyDescent="0.25">
      <c r="A1856" s="56">
        <v>23101513</v>
      </c>
      <c r="B1856" s="57" t="s">
        <v>17876</v>
      </c>
    </row>
    <row r="1857" spans="1:2" x14ac:dyDescent="0.25">
      <c r="A1857" s="56">
        <v>23101514</v>
      </c>
      <c r="B1857" s="57" t="s">
        <v>33</v>
      </c>
    </row>
    <row r="1858" spans="1:2" x14ac:dyDescent="0.25">
      <c r="A1858" s="56">
        <v>23101515</v>
      </c>
      <c r="B1858" s="57" t="s">
        <v>16029</v>
      </c>
    </row>
    <row r="1859" spans="1:2" x14ac:dyDescent="0.25">
      <c r="A1859" s="56">
        <v>23101516</v>
      </c>
      <c r="B1859" s="57" t="s">
        <v>8093</v>
      </c>
    </row>
    <row r="1860" spans="1:2" x14ac:dyDescent="0.25">
      <c r="A1860" s="56">
        <v>23101517</v>
      </c>
      <c r="B1860" s="57" t="s">
        <v>13978</v>
      </c>
    </row>
    <row r="1861" spans="1:2" x14ac:dyDescent="0.25">
      <c r="A1861" s="56">
        <v>23101518</v>
      </c>
      <c r="B1861" s="57" t="s">
        <v>8849</v>
      </c>
    </row>
    <row r="1862" spans="1:2" x14ac:dyDescent="0.25">
      <c r="A1862" s="56">
        <v>23101519</v>
      </c>
      <c r="B1862" s="57" t="s">
        <v>4259</v>
      </c>
    </row>
    <row r="1863" spans="1:2" x14ac:dyDescent="0.25">
      <c r="A1863" s="56">
        <v>23101520</v>
      </c>
      <c r="B1863" s="57" t="s">
        <v>7676</v>
      </c>
    </row>
    <row r="1864" spans="1:2" x14ac:dyDescent="0.25">
      <c r="A1864" s="56">
        <v>23101521</v>
      </c>
      <c r="B1864" s="57" t="s">
        <v>14729</v>
      </c>
    </row>
    <row r="1865" spans="1:2" x14ac:dyDescent="0.25">
      <c r="A1865" s="56">
        <v>23101522</v>
      </c>
      <c r="B1865" s="57" t="s">
        <v>14136</v>
      </c>
    </row>
    <row r="1866" spans="1:2" x14ac:dyDescent="0.25">
      <c r="A1866" s="56">
        <v>23111501</v>
      </c>
      <c r="B1866" s="57" t="s">
        <v>5378</v>
      </c>
    </row>
    <row r="1867" spans="1:2" x14ac:dyDescent="0.25">
      <c r="A1867" s="56">
        <v>23111502</v>
      </c>
      <c r="B1867" s="57" t="s">
        <v>36</v>
      </c>
    </row>
    <row r="1868" spans="1:2" x14ac:dyDescent="0.25">
      <c r="A1868" s="56">
        <v>23111503</v>
      </c>
      <c r="B1868" s="57" t="s">
        <v>10661</v>
      </c>
    </row>
    <row r="1869" spans="1:2" x14ac:dyDescent="0.25">
      <c r="A1869" s="56">
        <v>23111504</v>
      </c>
      <c r="B1869" s="57" t="s">
        <v>18534</v>
      </c>
    </row>
    <row r="1870" spans="1:2" x14ac:dyDescent="0.25">
      <c r="A1870" s="56">
        <v>23111505</v>
      </c>
      <c r="B1870" s="57" t="s">
        <v>4564</v>
      </c>
    </row>
    <row r="1871" spans="1:2" x14ac:dyDescent="0.25">
      <c r="A1871" s="56">
        <v>23111506</v>
      </c>
      <c r="B1871" s="57" t="s">
        <v>14424</v>
      </c>
    </row>
    <row r="1872" spans="1:2" x14ac:dyDescent="0.25">
      <c r="A1872" s="56">
        <v>23111507</v>
      </c>
      <c r="B1872" s="57" t="s">
        <v>17912</v>
      </c>
    </row>
    <row r="1873" spans="1:2" x14ac:dyDescent="0.25">
      <c r="A1873" s="56">
        <v>23111601</v>
      </c>
      <c r="B1873" s="57" t="s">
        <v>13257</v>
      </c>
    </row>
    <row r="1874" spans="1:2" x14ac:dyDescent="0.25">
      <c r="A1874" s="56">
        <v>23111602</v>
      </c>
      <c r="B1874" s="57" t="s">
        <v>12197</v>
      </c>
    </row>
    <row r="1875" spans="1:2" x14ac:dyDescent="0.25">
      <c r="A1875" s="56">
        <v>23111603</v>
      </c>
      <c r="B1875" s="57" t="s">
        <v>2470</v>
      </c>
    </row>
    <row r="1876" spans="1:2" x14ac:dyDescent="0.25">
      <c r="A1876" s="56">
        <v>23111604</v>
      </c>
      <c r="B1876" s="57" t="s">
        <v>7404</v>
      </c>
    </row>
    <row r="1877" spans="1:2" x14ac:dyDescent="0.25">
      <c r="A1877" s="56">
        <v>23111605</v>
      </c>
      <c r="B1877" s="57" t="s">
        <v>1445</v>
      </c>
    </row>
    <row r="1878" spans="1:2" x14ac:dyDescent="0.25">
      <c r="A1878" s="56">
        <v>23111606</v>
      </c>
      <c r="B1878" s="57" t="s">
        <v>5322</v>
      </c>
    </row>
    <row r="1879" spans="1:2" x14ac:dyDescent="0.25">
      <c r="A1879" s="56">
        <v>23121501</v>
      </c>
      <c r="B1879" s="57" t="s">
        <v>18369</v>
      </c>
    </row>
    <row r="1880" spans="1:2" x14ac:dyDescent="0.25">
      <c r="A1880" s="56">
        <v>23121502</v>
      </c>
      <c r="B1880" s="57" t="s">
        <v>18309</v>
      </c>
    </row>
    <row r="1881" spans="1:2" x14ac:dyDescent="0.25">
      <c r="A1881" s="56">
        <v>23121503</v>
      </c>
      <c r="B1881" s="57" t="s">
        <v>9975</v>
      </c>
    </row>
    <row r="1882" spans="1:2" x14ac:dyDescent="0.25">
      <c r="A1882" s="56">
        <v>23121504</v>
      </c>
      <c r="B1882" s="57" t="s">
        <v>8667</v>
      </c>
    </row>
    <row r="1883" spans="1:2" x14ac:dyDescent="0.25">
      <c r="A1883" s="56">
        <v>23121505</v>
      </c>
      <c r="B1883" s="57" t="s">
        <v>667</v>
      </c>
    </row>
    <row r="1884" spans="1:2" x14ac:dyDescent="0.25">
      <c r="A1884" s="56">
        <v>23121506</v>
      </c>
      <c r="B1884" s="57" t="s">
        <v>13591</v>
      </c>
    </row>
    <row r="1885" spans="1:2" x14ac:dyDescent="0.25">
      <c r="A1885" s="56">
        <v>23121507</v>
      </c>
      <c r="B1885" s="57" t="s">
        <v>7081</v>
      </c>
    </row>
    <row r="1886" spans="1:2" x14ac:dyDescent="0.25">
      <c r="A1886" s="56">
        <v>23121508</v>
      </c>
      <c r="B1886" s="57" t="s">
        <v>9888</v>
      </c>
    </row>
    <row r="1887" spans="1:2" x14ac:dyDescent="0.25">
      <c r="A1887" s="56">
        <v>23121509</v>
      </c>
      <c r="B1887" s="57" t="s">
        <v>6804</v>
      </c>
    </row>
    <row r="1888" spans="1:2" x14ac:dyDescent="0.25">
      <c r="A1888" s="56">
        <v>23121510</v>
      </c>
      <c r="B1888" s="57" t="s">
        <v>1198</v>
      </c>
    </row>
    <row r="1889" spans="1:2" x14ac:dyDescent="0.25">
      <c r="A1889" s="56">
        <v>23121601</v>
      </c>
      <c r="B1889" s="57" t="s">
        <v>4380</v>
      </c>
    </row>
    <row r="1890" spans="1:2" x14ac:dyDescent="0.25">
      <c r="A1890" s="56">
        <v>23121602</v>
      </c>
      <c r="B1890" s="57" t="s">
        <v>8521</v>
      </c>
    </row>
    <row r="1891" spans="1:2" x14ac:dyDescent="0.25">
      <c r="A1891" s="56">
        <v>23121603</v>
      </c>
      <c r="B1891" s="57" t="s">
        <v>4607</v>
      </c>
    </row>
    <row r="1892" spans="1:2" x14ac:dyDescent="0.25">
      <c r="A1892" s="56">
        <v>23121604</v>
      </c>
      <c r="B1892" s="57" t="s">
        <v>12580</v>
      </c>
    </row>
    <row r="1893" spans="1:2" x14ac:dyDescent="0.25">
      <c r="A1893" s="56">
        <v>23121605</v>
      </c>
      <c r="B1893" s="57" t="s">
        <v>15227</v>
      </c>
    </row>
    <row r="1894" spans="1:2" x14ac:dyDescent="0.25">
      <c r="A1894" s="56">
        <v>23121606</v>
      </c>
      <c r="B1894" s="57" t="s">
        <v>5696</v>
      </c>
    </row>
    <row r="1895" spans="1:2" x14ac:dyDescent="0.25">
      <c r="A1895" s="56">
        <v>23121607</v>
      </c>
      <c r="B1895" s="57" t="s">
        <v>989</v>
      </c>
    </row>
    <row r="1896" spans="1:2" x14ac:dyDescent="0.25">
      <c r="A1896" s="56">
        <v>23121608</v>
      </c>
      <c r="B1896" s="57" t="s">
        <v>15052</v>
      </c>
    </row>
    <row r="1897" spans="1:2" x14ac:dyDescent="0.25">
      <c r="A1897" s="56">
        <v>23121609</v>
      </c>
      <c r="B1897" s="57" t="s">
        <v>14431</v>
      </c>
    </row>
    <row r="1898" spans="1:2" x14ac:dyDescent="0.25">
      <c r="A1898" s="56">
        <v>23121610</v>
      </c>
      <c r="B1898" s="57" t="s">
        <v>8788</v>
      </c>
    </row>
    <row r="1899" spans="1:2" x14ac:dyDescent="0.25">
      <c r="A1899" s="56">
        <v>23121611</v>
      </c>
      <c r="B1899" s="57" t="s">
        <v>10399</v>
      </c>
    </row>
    <row r="1900" spans="1:2" x14ac:dyDescent="0.25">
      <c r="A1900" s="56">
        <v>23121612</v>
      </c>
      <c r="B1900" s="57" t="s">
        <v>17584</v>
      </c>
    </row>
    <row r="1901" spans="1:2" x14ac:dyDescent="0.25">
      <c r="A1901" s="56">
        <v>23121613</v>
      </c>
      <c r="B1901" s="57" t="s">
        <v>4685</v>
      </c>
    </row>
    <row r="1902" spans="1:2" x14ac:dyDescent="0.25">
      <c r="A1902" s="56">
        <v>23121614</v>
      </c>
      <c r="B1902" s="57" t="s">
        <v>15766</v>
      </c>
    </row>
    <row r="1903" spans="1:2" x14ac:dyDescent="0.25">
      <c r="A1903" s="56">
        <v>23121615</v>
      </c>
      <c r="B1903" s="57" t="s">
        <v>17685</v>
      </c>
    </row>
    <row r="1904" spans="1:2" x14ac:dyDescent="0.25">
      <c r="A1904" s="56">
        <v>23131501</v>
      </c>
      <c r="B1904" s="57" t="s">
        <v>3580</v>
      </c>
    </row>
    <row r="1905" spans="1:2" x14ac:dyDescent="0.25">
      <c r="A1905" s="56">
        <v>23131502</v>
      </c>
      <c r="B1905" s="57" t="s">
        <v>176</v>
      </c>
    </row>
    <row r="1906" spans="1:2" x14ac:dyDescent="0.25">
      <c r="A1906" s="56">
        <v>23131503</v>
      </c>
      <c r="B1906" s="57" t="s">
        <v>3139</v>
      </c>
    </row>
    <row r="1907" spans="1:2" x14ac:dyDescent="0.25">
      <c r="A1907" s="56">
        <v>23131504</v>
      </c>
      <c r="B1907" s="57" t="s">
        <v>10416</v>
      </c>
    </row>
    <row r="1908" spans="1:2" x14ac:dyDescent="0.25">
      <c r="A1908" s="56">
        <v>23131505</v>
      </c>
      <c r="B1908" s="57" t="s">
        <v>13537</v>
      </c>
    </row>
    <row r="1909" spans="1:2" x14ac:dyDescent="0.25">
      <c r="A1909" s="56">
        <v>23131506</v>
      </c>
      <c r="B1909" s="57" t="s">
        <v>6770</v>
      </c>
    </row>
    <row r="1910" spans="1:2" x14ac:dyDescent="0.25">
      <c r="A1910" s="56">
        <v>23131507</v>
      </c>
      <c r="B1910" s="57" t="s">
        <v>9506</v>
      </c>
    </row>
    <row r="1911" spans="1:2" x14ac:dyDescent="0.25">
      <c r="A1911" s="56">
        <v>23131508</v>
      </c>
      <c r="B1911" s="57" t="s">
        <v>17994</v>
      </c>
    </row>
    <row r="1912" spans="1:2" x14ac:dyDescent="0.25">
      <c r="A1912" s="56">
        <v>23131509</v>
      </c>
      <c r="B1912" s="57" t="s">
        <v>6227</v>
      </c>
    </row>
    <row r="1913" spans="1:2" x14ac:dyDescent="0.25">
      <c r="A1913" s="56">
        <v>23131510</v>
      </c>
      <c r="B1913" s="57" t="s">
        <v>17020</v>
      </c>
    </row>
    <row r="1914" spans="1:2" x14ac:dyDescent="0.25">
      <c r="A1914" s="56">
        <v>23131511</v>
      </c>
      <c r="B1914" s="57" t="s">
        <v>15019</v>
      </c>
    </row>
    <row r="1915" spans="1:2" x14ac:dyDescent="0.25">
      <c r="A1915" s="56">
        <v>23131512</v>
      </c>
      <c r="B1915" s="57" t="s">
        <v>7024</v>
      </c>
    </row>
    <row r="1916" spans="1:2" x14ac:dyDescent="0.25">
      <c r="A1916" s="56">
        <v>23131513</v>
      </c>
      <c r="B1916" s="57" t="s">
        <v>18586</v>
      </c>
    </row>
    <row r="1917" spans="1:2" x14ac:dyDescent="0.25">
      <c r="A1917" s="56">
        <v>23131514</v>
      </c>
      <c r="B1917" s="57" t="s">
        <v>7479</v>
      </c>
    </row>
    <row r="1918" spans="1:2" x14ac:dyDescent="0.25">
      <c r="A1918" s="56">
        <v>23131515</v>
      </c>
      <c r="B1918" s="57" t="s">
        <v>4473</v>
      </c>
    </row>
    <row r="1919" spans="1:2" x14ac:dyDescent="0.25">
      <c r="A1919" s="56">
        <v>23131601</v>
      </c>
      <c r="B1919" s="57" t="s">
        <v>17186</v>
      </c>
    </row>
    <row r="1920" spans="1:2" x14ac:dyDescent="0.25">
      <c r="A1920" s="56">
        <v>23131602</v>
      </c>
      <c r="B1920" s="57" t="s">
        <v>9704</v>
      </c>
    </row>
    <row r="1921" spans="1:2" x14ac:dyDescent="0.25">
      <c r="A1921" s="56">
        <v>23131603</v>
      </c>
      <c r="B1921" s="57" t="s">
        <v>9427</v>
      </c>
    </row>
    <row r="1922" spans="1:2" x14ac:dyDescent="0.25">
      <c r="A1922" s="56">
        <v>23131604</v>
      </c>
      <c r="B1922" s="57" t="s">
        <v>15725</v>
      </c>
    </row>
    <row r="1923" spans="1:2" x14ac:dyDescent="0.25">
      <c r="A1923" s="56">
        <v>23131701</v>
      </c>
      <c r="B1923" s="57" t="s">
        <v>10926</v>
      </c>
    </row>
    <row r="1924" spans="1:2" x14ac:dyDescent="0.25">
      <c r="A1924" s="56">
        <v>23131702</v>
      </c>
      <c r="B1924" s="57" t="s">
        <v>14560</v>
      </c>
    </row>
    <row r="1925" spans="1:2" x14ac:dyDescent="0.25">
      <c r="A1925" s="56">
        <v>23131703</v>
      </c>
      <c r="B1925" s="57" t="s">
        <v>854</v>
      </c>
    </row>
    <row r="1926" spans="1:2" x14ac:dyDescent="0.25">
      <c r="A1926" s="56">
        <v>23131704</v>
      </c>
      <c r="B1926" s="57" t="s">
        <v>4871</v>
      </c>
    </row>
    <row r="1927" spans="1:2" x14ac:dyDescent="0.25">
      <c r="A1927" s="56">
        <v>23141601</v>
      </c>
      <c r="B1927" s="57" t="s">
        <v>16191</v>
      </c>
    </row>
    <row r="1928" spans="1:2" x14ac:dyDescent="0.25">
      <c r="A1928" s="56">
        <v>23141602</v>
      </c>
      <c r="B1928" s="57" t="s">
        <v>16358</v>
      </c>
    </row>
    <row r="1929" spans="1:2" x14ac:dyDescent="0.25">
      <c r="A1929" s="56">
        <v>23141603</v>
      </c>
      <c r="B1929" s="57" t="s">
        <v>8715</v>
      </c>
    </row>
    <row r="1930" spans="1:2" x14ac:dyDescent="0.25">
      <c r="A1930" s="56">
        <v>23141604</v>
      </c>
      <c r="B1930" s="57" t="s">
        <v>7900</v>
      </c>
    </row>
    <row r="1931" spans="1:2" x14ac:dyDescent="0.25">
      <c r="A1931" s="56">
        <v>23141605</v>
      </c>
      <c r="B1931" s="57" t="s">
        <v>14944</v>
      </c>
    </row>
    <row r="1932" spans="1:2" x14ac:dyDescent="0.25">
      <c r="A1932" s="56">
        <v>23141701</v>
      </c>
      <c r="B1932" s="57" t="s">
        <v>12694</v>
      </c>
    </row>
    <row r="1933" spans="1:2" x14ac:dyDescent="0.25">
      <c r="A1933" s="56">
        <v>23141702</v>
      </c>
      <c r="B1933" s="57" t="s">
        <v>9854</v>
      </c>
    </row>
    <row r="1934" spans="1:2" x14ac:dyDescent="0.25">
      <c r="A1934" s="56">
        <v>23141703</v>
      </c>
      <c r="B1934" s="57" t="s">
        <v>1435</v>
      </c>
    </row>
    <row r="1935" spans="1:2" x14ac:dyDescent="0.25">
      <c r="A1935" s="56">
        <v>23141704</v>
      </c>
      <c r="B1935" s="57" t="s">
        <v>1474</v>
      </c>
    </row>
    <row r="1936" spans="1:2" x14ac:dyDescent="0.25">
      <c r="A1936" s="56">
        <v>23151501</v>
      </c>
      <c r="B1936" s="57" t="s">
        <v>18199</v>
      </c>
    </row>
    <row r="1937" spans="1:2" x14ac:dyDescent="0.25">
      <c r="A1937" s="56">
        <v>23151502</v>
      </c>
      <c r="B1937" s="57" t="s">
        <v>9270</v>
      </c>
    </row>
    <row r="1938" spans="1:2" x14ac:dyDescent="0.25">
      <c r="A1938" s="56">
        <v>23151503</v>
      </c>
      <c r="B1938" s="57" t="s">
        <v>672</v>
      </c>
    </row>
    <row r="1939" spans="1:2" x14ac:dyDescent="0.25">
      <c r="A1939" s="56">
        <v>23151504</v>
      </c>
      <c r="B1939" s="57" t="s">
        <v>18441</v>
      </c>
    </row>
    <row r="1940" spans="1:2" x14ac:dyDescent="0.25">
      <c r="A1940" s="56">
        <v>23151506</v>
      </c>
      <c r="B1940" s="57" t="s">
        <v>5989</v>
      </c>
    </row>
    <row r="1941" spans="1:2" x14ac:dyDescent="0.25">
      <c r="A1941" s="56">
        <v>23151507</v>
      </c>
      <c r="B1941" s="57" t="s">
        <v>16783</v>
      </c>
    </row>
    <row r="1942" spans="1:2" x14ac:dyDescent="0.25">
      <c r="A1942" s="56">
        <v>23151508</v>
      </c>
      <c r="B1942" s="57" t="s">
        <v>10345</v>
      </c>
    </row>
    <row r="1943" spans="1:2" x14ac:dyDescent="0.25">
      <c r="A1943" s="56">
        <v>23151509</v>
      </c>
      <c r="B1943" s="57" t="s">
        <v>4222</v>
      </c>
    </row>
    <row r="1944" spans="1:2" x14ac:dyDescent="0.25">
      <c r="A1944" s="56">
        <v>23151510</v>
      </c>
      <c r="B1944" s="57" t="s">
        <v>5013</v>
      </c>
    </row>
    <row r="1945" spans="1:2" x14ac:dyDescent="0.25">
      <c r="A1945" s="56">
        <v>23151511</v>
      </c>
      <c r="B1945" s="57" t="s">
        <v>3076</v>
      </c>
    </row>
    <row r="1946" spans="1:2" x14ac:dyDescent="0.25">
      <c r="A1946" s="56">
        <v>23151512</v>
      </c>
      <c r="B1946" s="57" t="s">
        <v>17485</v>
      </c>
    </row>
    <row r="1947" spans="1:2" x14ac:dyDescent="0.25">
      <c r="A1947" s="56">
        <v>23151513</v>
      </c>
      <c r="B1947" s="57" t="s">
        <v>180</v>
      </c>
    </row>
    <row r="1948" spans="1:2" x14ac:dyDescent="0.25">
      <c r="A1948" s="56">
        <v>23151514</v>
      </c>
      <c r="B1948" s="57" t="s">
        <v>17179</v>
      </c>
    </row>
    <row r="1949" spans="1:2" x14ac:dyDescent="0.25">
      <c r="A1949" s="56">
        <v>23151515</v>
      </c>
      <c r="B1949" s="57" t="s">
        <v>16525</v>
      </c>
    </row>
    <row r="1950" spans="1:2" x14ac:dyDescent="0.25">
      <c r="A1950" s="56">
        <v>23151516</v>
      </c>
      <c r="B1950" s="57" t="s">
        <v>2461</v>
      </c>
    </row>
    <row r="1951" spans="1:2" x14ac:dyDescent="0.25">
      <c r="A1951" s="56">
        <v>23151601</v>
      </c>
      <c r="B1951" s="57" t="s">
        <v>13074</v>
      </c>
    </row>
    <row r="1952" spans="1:2" x14ac:dyDescent="0.25">
      <c r="A1952" s="56">
        <v>23151602</v>
      </c>
      <c r="B1952" s="57" t="s">
        <v>586</v>
      </c>
    </row>
    <row r="1953" spans="1:2" x14ac:dyDescent="0.25">
      <c r="A1953" s="56">
        <v>23151603</v>
      </c>
      <c r="B1953" s="57" t="s">
        <v>17612</v>
      </c>
    </row>
    <row r="1954" spans="1:2" x14ac:dyDescent="0.25">
      <c r="A1954" s="56">
        <v>23151604</v>
      </c>
      <c r="B1954" s="57" t="s">
        <v>1595</v>
      </c>
    </row>
    <row r="1955" spans="1:2" x14ac:dyDescent="0.25">
      <c r="A1955" s="56">
        <v>23151606</v>
      </c>
      <c r="B1955" s="57" t="s">
        <v>8537</v>
      </c>
    </row>
    <row r="1956" spans="1:2" x14ac:dyDescent="0.25">
      <c r="A1956" s="56">
        <v>23151607</v>
      </c>
      <c r="B1956" s="57" t="s">
        <v>8467</v>
      </c>
    </row>
    <row r="1957" spans="1:2" x14ac:dyDescent="0.25">
      <c r="A1957" s="56">
        <v>23151608</v>
      </c>
      <c r="B1957" s="57" t="s">
        <v>15307</v>
      </c>
    </row>
    <row r="1958" spans="1:2" x14ac:dyDescent="0.25">
      <c r="A1958" s="56">
        <v>23151701</v>
      </c>
      <c r="B1958" s="57" t="s">
        <v>12304</v>
      </c>
    </row>
    <row r="1959" spans="1:2" x14ac:dyDescent="0.25">
      <c r="A1959" s="56">
        <v>23151702</v>
      </c>
      <c r="B1959" s="57" t="s">
        <v>14030</v>
      </c>
    </row>
    <row r="1960" spans="1:2" x14ac:dyDescent="0.25">
      <c r="A1960" s="56">
        <v>23151703</v>
      </c>
      <c r="B1960" s="57" t="s">
        <v>1080</v>
      </c>
    </row>
    <row r="1961" spans="1:2" x14ac:dyDescent="0.25">
      <c r="A1961" s="56">
        <v>23151704</v>
      </c>
      <c r="B1961" s="57" t="s">
        <v>2041</v>
      </c>
    </row>
    <row r="1962" spans="1:2" x14ac:dyDescent="0.25">
      <c r="A1962" s="56">
        <v>23151705</v>
      </c>
      <c r="B1962" s="57" t="s">
        <v>8407</v>
      </c>
    </row>
    <row r="1963" spans="1:2" x14ac:dyDescent="0.25">
      <c r="A1963" s="56">
        <v>23151801</v>
      </c>
      <c r="B1963" s="57" t="s">
        <v>7753</v>
      </c>
    </row>
    <row r="1964" spans="1:2" x14ac:dyDescent="0.25">
      <c r="A1964" s="56">
        <v>23151802</v>
      </c>
      <c r="B1964" s="57" t="s">
        <v>13772</v>
      </c>
    </row>
    <row r="1965" spans="1:2" x14ac:dyDescent="0.25">
      <c r="A1965" s="56">
        <v>23151803</v>
      </c>
      <c r="B1965" s="57" t="s">
        <v>15943</v>
      </c>
    </row>
    <row r="1966" spans="1:2" x14ac:dyDescent="0.25">
      <c r="A1966" s="56">
        <v>23151804</v>
      </c>
      <c r="B1966" s="57" t="s">
        <v>11950</v>
      </c>
    </row>
    <row r="1967" spans="1:2" x14ac:dyDescent="0.25">
      <c r="A1967" s="56">
        <v>23151805</v>
      </c>
      <c r="B1967" s="57" t="s">
        <v>10602</v>
      </c>
    </row>
    <row r="1968" spans="1:2" x14ac:dyDescent="0.25">
      <c r="A1968" s="56">
        <v>23151806</v>
      </c>
      <c r="B1968" s="57" t="s">
        <v>7689</v>
      </c>
    </row>
    <row r="1969" spans="1:2" x14ac:dyDescent="0.25">
      <c r="A1969" s="56">
        <v>23151807</v>
      </c>
      <c r="B1969" s="57" t="s">
        <v>9145</v>
      </c>
    </row>
    <row r="1970" spans="1:2" x14ac:dyDescent="0.25">
      <c r="A1970" s="56">
        <v>23151808</v>
      </c>
      <c r="B1970" s="57" t="s">
        <v>7427</v>
      </c>
    </row>
    <row r="1971" spans="1:2" x14ac:dyDescent="0.25">
      <c r="A1971" s="56">
        <v>23151809</v>
      </c>
      <c r="B1971" s="57" t="s">
        <v>4437</v>
      </c>
    </row>
    <row r="1972" spans="1:2" x14ac:dyDescent="0.25">
      <c r="A1972" s="56">
        <v>23151810</v>
      </c>
      <c r="B1972" s="57" t="s">
        <v>6038</v>
      </c>
    </row>
    <row r="1973" spans="1:2" x14ac:dyDescent="0.25">
      <c r="A1973" s="56">
        <v>23151811</v>
      </c>
      <c r="B1973" s="57" t="s">
        <v>10665</v>
      </c>
    </row>
    <row r="1974" spans="1:2" x14ac:dyDescent="0.25">
      <c r="A1974" s="56">
        <v>23151812</v>
      </c>
      <c r="B1974" s="57" t="s">
        <v>6750</v>
      </c>
    </row>
    <row r="1975" spans="1:2" x14ac:dyDescent="0.25">
      <c r="A1975" s="56">
        <v>23151813</v>
      </c>
      <c r="B1975" s="57" t="s">
        <v>12442</v>
      </c>
    </row>
    <row r="1976" spans="1:2" x14ac:dyDescent="0.25">
      <c r="A1976" s="56">
        <v>23151814</v>
      </c>
      <c r="B1976" s="57" t="s">
        <v>15008</v>
      </c>
    </row>
    <row r="1977" spans="1:2" x14ac:dyDescent="0.25">
      <c r="A1977" s="56">
        <v>23151816</v>
      </c>
      <c r="B1977" s="57" t="s">
        <v>14442</v>
      </c>
    </row>
    <row r="1978" spans="1:2" x14ac:dyDescent="0.25">
      <c r="A1978" s="56">
        <v>23151817</v>
      </c>
      <c r="B1978" s="57" t="s">
        <v>14386</v>
      </c>
    </row>
    <row r="1979" spans="1:2" x14ac:dyDescent="0.25">
      <c r="A1979" s="56">
        <v>23151818</v>
      </c>
      <c r="B1979" s="57" t="s">
        <v>3313</v>
      </c>
    </row>
    <row r="1980" spans="1:2" x14ac:dyDescent="0.25">
      <c r="A1980" s="56">
        <v>23151819</v>
      </c>
      <c r="B1980" s="57" t="s">
        <v>17217</v>
      </c>
    </row>
    <row r="1981" spans="1:2" x14ac:dyDescent="0.25">
      <c r="A1981" s="56">
        <v>23151820</v>
      </c>
      <c r="B1981" s="57" t="s">
        <v>15586</v>
      </c>
    </row>
    <row r="1982" spans="1:2" x14ac:dyDescent="0.25">
      <c r="A1982" s="56">
        <v>23151821</v>
      </c>
      <c r="B1982" s="57" t="s">
        <v>4522</v>
      </c>
    </row>
    <row r="1983" spans="1:2" x14ac:dyDescent="0.25">
      <c r="A1983" s="56">
        <v>23151822</v>
      </c>
      <c r="B1983" s="57" t="s">
        <v>11853</v>
      </c>
    </row>
    <row r="1984" spans="1:2" x14ac:dyDescent="0.25">
      <c r="A1984" s="56">
        <v>23151823</v>
      </c>
      <c r="B1984" s="57" t="s">
        <v>13138</v>
      </c>
    </row>
    <row r="1985" spans="1:2" x14ac:dyDescent="0.25">
      <c r="A1985" s="56">
        <v>23151901</v>
      </c>
      <c r="B1985" s="57" t="s">
        <v>11932</v>
      </c>
    </row>
    <row r="1986" spans="1:2" x14ac:dyDescent="0.25">
      <c r="A1986" s="56">
        <v>23151902</v>
      </c>
      <c r="B1986" s="57" t="s">
        <v>16429</v>
      </c>
    </row>
    <row r="1987" spans="1:2" x14ac:dyDescent="0.25">
      <c r="A1987" s="56">
        <v>23151903</v>
      </c>
      <c r="B1987" s="57" t="s">
        <v>9142</v>
      </c>
    </row>
    <row r="1988" spans="1:2" x14ac:dyDescent="0.25">
      <c r="A1988" s="56">
        <v>23151904</v>
      </c>
      <c r="B1988" s="57" t="s">
        <v>7111</v>
      </c>
    </row>
    <row r="1989" spans="1:2" x14ac:dyDescent="0.25">
      <c r="A1989" s="56">
        <v>23151905</v>
      </c>
      <c r="B1989" s="57" t="s">
        <v>11917</v>
      </c>
    </row>
    <row r="1990" spans="1:2" x14ac:dyDescent="0.25">
      <c r="A1990" s="56">
        <v>23151906</v>
      </c>
      <c r="B1990" s="57" t="s">
        <v>1761</v>
      </c>
    </row>
    <row r="1991" spans="1:2" x14ac:dyDescent="0.25">
      <c r="A1991" s="56">
        <v>23152001</v>
      </c>
      <c r="B1991" s="57" t="s">
        <v>5409</v>
      </c>
    </row>
    <row r="1992" spans="1:2" x14ac:dyDescent="0.25">
      <c r="A1992" s="56">
        <v>23152002</v>
      </c>
      <c r="B1992" s="57" t="s">
        <v>16857</v>
      </c>
    </row>
    <row r="1993" spans="1:2" x14ac:dyDescent="0.25">
      <c r="A1993" s="56">
        <v>23152101</v>
      </c>
      <c r="B1993" s="57" t="s">
        <v>11189</v>
      </c>
    </row>
    <row r="1994" spans="1:2" x14ac:dyDescent="0.25">
      <c r="A1994" s="56">
        <v>23152102</v>
      </c>
      <c r="B1994" s="57" t="s">
        <v>5684</v>
      </c>
    </row>
    <row r="1995" spans="1:2" x14ac:dyDescent="0.25">
      <c r="A1995" s="56">
        <v>23152103</v>
      </c>
      <c r="B1995" s="57" t="s">
        <v>1371</v>
      </c>
    </row>
    <row r="1996" spans="1:2" x14ac:dyDescent="0.25">
      <c r="A1996" s="56">
        <v>23152104</v>
      </c>
      <c r="B1996" s="57" t="s">
        <v>4986</v>
      </c>
    </row>
    <row r="1997" spans="1:2" x14ac:dyDescent="0.25">
      <c r="A1997" s="56">
        <v>23152201</v>
      </c>
      <c r="B1997" s="57" t="s">
        <v>9846</v>
      </c>
    </row>
    <row r="1998" spans="1:2" x14ac:dyDescent="0.25">
      <c r="A1998" s="56">
        <v>23152202</v>
      </c>
      <c r="B1998" s="57" t="s">
        <v>10132</v>
      </c>
    </row>
    <row r="1999" spans="1:2" x14ac:dyDescent="0.25">
      <c r="A1999" s="56">
        <v>23152203</v>
      </c>
      <c r="B1999" s="57" t="s">
        <v>6252</v>
      </c>
    </row>
    <row r="2000" spans="1:2" x14ac:dyDescent="0.25">
      <c r="A2000" s="56">
        <v>23152204</v>
      </c>
      <c r="B2000" s="57" t="s">
        <v>11021</v>
      </c>
    </row>
    <row r="2001" spans="1:2" x14ac:dyDescent="0.25">
      <c r="A2001" s="56">
        <v>23152205</v>
      </c>
      <c r="B2001" s="57" t="s">
        <v>1098</v>
      </c>
    </row>
    <row r="2002" spans="1:2" x14ac:dyDescent="0.25">
      <c r="A2002" s="56">
        <v>23152206</v>
      </c>
      <c r="B2002" s="57" t="s">
        <v>1156</v>
      </c>
    </row>
    <row r="2003" spans="1:2" x14ac:dyDescent="0.25">
      <c r="A2003" s="56">
        <v>23152901</v>
      </c>
      <c r="B2003" s="57" t="s">
        <v>6517</v>
      </c>
    </row>
    <row r="2004" spans="1:2" x14ac:dyDescent="0.25">
      <c r="A2004" s="56">
        <v>23152902</v>
      </c>
      <c r="B2004" s="57" t="s">
        <v>15293</v>
      </c>
    </row>
    <row r="2005" spans="1:2" x14ac:dyDescent="0.25">
      <c r="A2005" s="56">
        <v>23152903</v>
      </c>
      <c r="B2005" s="57" t="s">
        <v>18583</v>
      </c>
    </row>
    <row r="2006" spans="1:2" x14ac:dyDescent="0.25">
      <c r="A2006" s="56">
        <v>23152904</v>
      </c>
      <c r="B2006" s="57" t="s">
        <v>1316</v>
      </c>
    </row>
    <row r="2007" spans="1:2" x14ac:dyDescent="0.25">
      <c r="A2007" s="56">
        <v>23152905</v>
      </c>
      <c r="B2007" s="57" t="s">
        <v>16330</v>
      </c>
    </row>
    <row r="2008" spans="1:2" x14ac:dyDescent="0.25">
      <c r="A2008" s="56">
        <v>23152906</v>
      </c>
      <c r="B2008" s="57" t="s">
        <v>17493</v>
      </c>
    </row>
    <row r="2009" spans="1:2" x14ac:dyDescent="0.25">
      <c r="A2009" s="56">
        <v>23153001</v>
      </c>
      <c r="B2009" s="57" t="s">
        <v>7090</v>
      </c>
    </row>
    <row r="2010" spans="1:2" x14ac:dyDescent="0.25">
      <c r="A2010" s="56">
        <v>23153002</v>
      </c>
      <c r="B2010" s="57" t="s">
        <v>755</v>
      </c>
    </row>
    <row r="2011" spans="1:2" x14ac:dyDescent="0.25">
      <c r="A2011" s="56">
        <v>23153003</v>
      </c>
      <c r="B2011" s="57" t="s">
        <v>4575</v>
      </c>
    </row>
    <row r="2012" spans="1:2" x14ac:dyDescent="0.25">
      <c r="A2012" s="56">
        <v>23153004</v>
      </c>
      <c r="B2012" s="57" t="s">
        <v>7017</v>
      </c>
    </row>
    <row r="2013" spans="1:2" x14ac:dyDescent="0.25">
      <c r="A2013" s="56">
        <v>23153005</v>
      </c>
      <c r="B2013" s="57" t="s">
        <v>6426</v>
      </c>
    </row>
    <row r="2014" spans="1:2" x14ac:dyDescent="0.25">
      <c r="A2014" s="56">
        <v>23153006</v>
      </c>
      <c r="B2014" s="57" t="s">
        <v>2974</v>
      </c>
    </row>
    <row r="2015" spans="1:2" x14ac:dyDescent="0.25">
      <c r="A2015" s="56">
        <v>23153007</v>
      </c>
      <c r="B2015" s="57" t="s">
        <v>11975</v>
      </c>
    </row>
    <row r="2016" spans="1:2" x14ac:dyDescent="0.25">
      <c r="A2016" s="56">
        <v>23153008</v>
      </c>
      <c r="B2016" s="57" t="s">
        <v>17746</v>
      </c>
    </row>
    <row r="2017" spans="1:2" x14ac:dyDescent="0.25">
      <c r="A2017" s="56">
        <v>23153009</v>
      </c>
      <c r="B2017" s="57" t="s">
        <v>2194</v>
      </c>
    </row>
    <row r="2018" spans="1:2" x14ac:dyDescent="0.25">
      <c r="A2018" s="56">
        <v>23153010</v>
      </c>
      <c r="B2018" s="57" t="s">
        <v>1057</v>
      </c>
    </row>
    <row r="2019" spans="1:2" x14ac:dyDescent="0.25">
      <c r="A2019" s="56">
        <v>23153011</v>
      </c>
      <c r="B2019" s="57" t="s">
        <v>9079</v>
      </c>
    </row>
    <row r="2020" spans="1:2" x14ac:dyDescent="0.25">
      <c r="A2020" s="56">
        <v>23153012</v>
      </c>
      <c r="B2020" s="57" t="s">
        <v>10842</v>
      </c>
    </row>
    <row r="2021" spans="1:2" x14ac:dyDescent="0.25">
      <c r="A2021" s="56">
        <v>23153013</v>
      </c>
      <c r="B2021" s="57" t="s">
        <v>5764</v>
      </c>
    </row>
    <row r="2022" spans="1:2" x14ac:dyDescent="0.25">
      <c r="A2022" s="56">
        <v>23153014</v>
      </c>
      <c r="B2022" s="57" t="s">
        <v>3455</v>
      </c>
    </row>
    <row r="2023" spans="1:2" x14ac:dyDescent="0.25">
      <c r="A2023" s="56">
        <v>23153015</v>
      </c>
      <c r="B2023" s="57" t="s">
        <v>6346</v>
      </c>
    </row>
    <row r="2024" spans="1:2" x14ac:dyDescent="0.25">
      <c r="A2024" s="56">
        <v>23153016</v>
      </c>
      <c r="B2024" s="57" t="s">
        <v>8099</v>
      </c>
    </row>
    <row r="2025" spans="1:2" x14ac:dyDescent="0.25">
      <c r="A2025" s="56">
        <v>23153017</v>
      </c>
      <c r="B2025" s="57" t="s">
        <v>10850</v>
      </c>
    </row>
    <row r="2026" spans="1:2" x14ac:dyDescent="0.25">
      <c r="A2026" s="56">
        <v>23153018</v>
      </c>
      <c r="B2026" s="57" t="s">
        <v>7600</v>
      </c>
    </row>
    <row r="2027" spans="1:2" x14ac:dyDescent="0.25">
      <c r="A2027" s="56">
        <v>23153019</v>
      </c>
      <c r="B2027" s="57" t="s">
        <v>760</v>
      </c>
    </row>
    <row r="2028" spans="1:2" x14ac:dyDescent="0.25">
      <c r="A2028" s="56">
        <v>23153020</v>
      </c>
      <c r="B2028" s="57" t="s">
        <v>649</v>
      </c>
    </row>
    <row r="2029" spans="1:2" x14ac:dyDescent="0.25">
      <c r="A2029" s="56">
        <v>23153021</v>
      </c>
      <c r="B2029" s="57" t="s">
        <v>14311</v>
      </c>
    </row>
    <row r="2030" spans="1:2" x14ac:dyDescent="0.25">
      <c r="A2030" s="56">
        <v>23153022</v>
      </c>
      <c r="B2030" s="57" t="s">
        <v>17099</v>
      </c>
    </row>
    <row r="2031" spans="1:2" x14ac:dyDescent="0.25">
      <c r="A2031" s="56">
        <v>23153023</v>
      </c>
      <c r="B2031" s="57" t="s">
        <v>4829</v>
      </c>
    </row>
    <row r="2032" spans="1:2" x14ac:dyDescent="0.25">
      <c r="A2032" s="56">
        <v>23153024</v>
      </c>
      <c r="B2032" s="57" t="s">
        <v>15118</v>
      </c>
    </row>
    <row r="2033" spans="1:2" x14ac:dyDescent="0.25">
      <c r="A2033" s="56">
        <v>23153025</v>
      </c>
      <c r="B2033" s="57" t="s">
        <v>15110</v>
      </c>
    </row>
    <row r="2034" spans="1:2" x14ac:dyDescent="0.25">
      <c r="A2034" s="56">
        <v>23153026</v>
      </c>
      <c r="B2034" s="57" t="s">
        <v>10630</v>
      </c>
    </row>
    <row r="2035" spans="1:2" x14ac:dyDescent="0.25">
      <c r="A2035" s="56">
        <v>23153027</v>
      </c>
      <c r="B2035" s="57" t="s">
        <v>5689</v>
      </c>
    </row>
    <row r="2036" spans="1:2" x14ac:dyDescent="0.25">
      <c r="A2036" s="56">
        <v>23153028</v>
      </c>
      <c r="B2036" s="57" t="s">
        <v>888</v>
      </c>
    </row>
    <row r="2037" spans="1:2" x14ac:dyDescent="0.25">
      <c r="A2037" s="56">
        <v>23153029</v>
      </c>
      <c r="B2037" s="57" t="s">
        <v>732</v>
      </c>
    </row>
    <row r="2038" spans="1:2" x14ac:dyDescent="0.25">
      <c r="A2038" s="56">
        <v>23153030</v>
      </c>
      <c r="B2038" s="57" t="s">
        <v>751</v>
      </c>
    </row>
    <row r="2039" spans="1:2" x14ac:dyDescent="0.25">
      <c r="A2039" s="56">
        <v>23153031</v>
      </c>
      <c r="B2039" s="57" t="s">
        <v>3506</v>
      </c>
    </row>
    <row r="2040" spans="1:2" x14ac:dyDescent="0.25">
      <c r="A2040" s="56">
        <v>23153032</v>
      </c>
      <c r="B2040" s="57" t="s">
        <v>5087</v>
      </c>
    </row>
    <row r="2041" spans="1:2" x14ac:dyDescent="0.25">
      <c r="A2041" s="56">
        <v>23153033</v>
      </c>
      <c r="B2041" s="57" t="s">
        <v>6439</v>
      </c>
    </row>
    <row r="2042" spans="1:2" x14ac:dyDescent="0.25">
      <c r="A2042" s="56">
        <v>23153034</v>
      </c>
      <c r="B2042" s="57" t="s">
        <v>17292</v>
      </c>
    </row>
    <row r="2043" spans="1:2" x14ac:dyDescent="0.25">
      <c r="A2043" s="56">
        <v>23153035</v>
      </c>
      <c r="B2043" s="57" t="s">
        <v>4322</v>
      </c>
    </row>
    <row r="2044" spans="1:2" x14ac:dyDescent="0.25">
      <c r="A2044" s="56">
        <v>23153036</v>
      </c>
      <c r="B2044" s="57" t="s">
        <v>13914</v>
      </c>
    </row>
    <row r="2045" spans="1:2" x14ac:dyDescent="0.25">
      <c r="A2045" s="56">
        <v>23153037</v>
      </c>
      <c r="B2045" s="57" t="s">
        <v>3032</v>
      </c>
    </row>
    <row r="2046" spans="1:2" x14ac:dyDescent="0.25">
      <c r="A2046" s="56">
        <v>23153101</v>
      </c>
      <c r="B2046" s="57" t="s">
        <v>9783</v>
      </c>
    </row>
    <row r="2047" spans="1:2" x14ac:dyDescent="0.25">
      <c r="A2047" s="56">
        <v>23153102</v>
      </c>
      <c r="B2047" s="57" t="s">
        <v>1023</v>
      </c>
    </row>
    <row r="2048" spans="1:2" x14ac:dyDescent="0.25">
      <c r="A2048" s="56">
        <v>23153103</v>
      </c>
      <c r="B2048" s="57" t="s">
        <v>18500</v>
      </c>
    </row>
    <row r="2049" spans="1:2" x14ac:dyDescent="0.25">
      <c r="A2049" s="56">
        <v>23153129</v>
      </c>
      <c r="B2049" s="57" t="s">
        <v>13420</v>
      </c>
    </row>
    <row r="2050" spans="1:2" x14ac:dyDescent="0.25">
      <c r="A2050" s="56">
        <v>23153130</v>
      </c>
      <c r="B2050" s="57" t="s">
        <v>10532</v>
      </c>
    </row>
    <row r="2051" spans="1:2" x14ac:dyDescent="0.25">
      <c r="A2051" s="56">
        <v>23153131</v>
      </c>
      <c r="B2051" s="57" t="s">
        <v>577</v>
      </c>
    </row>
    <row r="2052" spans="1:2" x14ac:dyDescent="0.25">
      <c r="A2052" s="56">
        <v>23153132</v>
      </c>
      <c r="B2052" s="57" t="s">
        <v>1066</v>
      </c>
    </row>
    <row r="2053" spans="1:2" x14ac:dyDescent="0.25">
      <c r="A2053" s="56">
        <v>23153133</v>
      </c>
      <c r="B2053" s="57" t="s">
        <v>18576</v>
      </c>
    </row>
    <row r="2054" spans="1:2" x14ac:dyDescent="0.25">
      <c r="A2054" s="56">
        <v>23153134</v>
      </c>
      <c r="B2054" s="57" t="s">
        <v>478</v>
      </c>
    </row>
    <row r="2055" spans="1:2" x14ac:dyDescent="0.25">
      <c r="A2055" s="56">
        <v>23153135</v>
      </c>
      <c r="B2055" s="57" t="s">
        <v>16489</v>
      </c>
    </row>
    <row r="2056" spans="1:2" x14ac:dyDescent="0.25">
      <c r="A2056" s="56">
        <v>23153136</v>
      </c>
      <c r="B2056" s="57" t="s">
        <v>7399</v>
      </c>
    </row>
    <row r="2057" spans="1:2" x14ac:dyDescent="0.25">
      <c r="A2057" s="56">
        <v>23153137</v>
      </c>
      <c r="B2057" s="57" t="s">
        <v>4662</v>
      </c>
    </row>
    <row r="2058" spans="1:2" x14ac:dyDescent="0.25">
      <c r="A2058" s="56">
        <v>23153138</v>
      </c>
      <c r="B2058" s="57" t="s">
        <v>309</v>
      </c>
    </row>
    <row r="2059" spans="1:2" x14ac:dyDescent="0.25">
      <c r="A2059" s="56">
        <v>23153139</v>
      </c>
      <c r="B2059" s="57" t="s">
        <v>14842</v>
      </c>
    </row>
    <row r="2060" spans="1:2" x14ac:dyDescent="0.25">
      <c r="A2060" s="56">
        <v>23153140</v>
      </c>
      <c r="B2060" s="57" t="s">
        <v>10904</v>
      </c>
    </row>
    <row r="2061" spans="1:2" x14ac:dyDescent="0.25">
      <c r="A2061" s="56">
        <v>23153201</v>
      </c>
      <c r="B2061" s="57" t="s">
        <v>10340</v>
      </c>
    </row>
    <row r="2062" spans="1:2" x14ac:dyDescent="0.25">
      <c r="A2062" s="56">
        <v>23153202</v>
      </c>
      <c r="B2062" s="57" t="s">
        <v>11815</v>
      </c>
    </row>
    <row r="2063" spans="1:2" x14ac:dyDescent="0.25">
      <c r="A2063" s="56">
        <v>23153203</v>
      </c>
      <c r="B2063" s="57" t="s">
        <v>18506</v>
      </c>
    </row>
    <row r="2064" spans="1:2" x14ac:dyDescent="0.25">
      <c r="A2064" s="56">
        <v>23153204</v>
      </c>
      <c r="B2064" s="57" t="s">
        <v>9529</v>
      </c>
    </row>
    <row r="2065" spans="1:2" x14ac:dyDescent="0.25">
      <c r="A2065" s="56">
        <v>23153301</v>
      </c>
      <c r="B2065" s="57" t="s">
        <v>17761</v>
      </c>
    </row>
    <row r="2066" spans="1:2" x14ac:dyDescent="0.25">
      <c r="A2066" s="56">
        <v>23153302</v>
      </c>
      <c r="B2066" s="57" t="s">
        <v>4700</v>
      </c>
    </row>
    <row r="2067" spans="1:2" x14ac:dyDescent="0.25">
      <c r="A2067" s="56">
        <v>23153303</v>
      </c>
      <c r="B2067" s="57" t="s">
        <v>7735</v>
      </c>
    </row>
    <row r="2068" spans="1:2" x14ac:dyDescent="0.25">
      <c r="A2068" s="56">
        <v>23153305</v>
      </c>
      <c r="B2068" s="57" t="s">
        <v>3829</v>
      </c>
    </row>
    <row r="2069" spans="1:2" x14ac:dyDescent="0.25">
      <c r="A2069" s="56">
        <v>23153306</v>
      </c>
      <c r="B2069" s="57" t="s">
        <v>7490</v>
      </c>
    </row>
    <row r="2070" spans="1:2" x14ac:dyDescent="0.25">
      <c r="A2070" s="56">
        <v>23153307</v>
      </c>
      <c r="B2070" s="57" t="s">
        <v>14785</v>
      </c>
    </row>
    <row r="2071" spans="1:2" x14ac:dyDescent="0.25">
      <c r="A2071" s="56">
        <v>23153308</v>
      </c>
      <c r="B2071" s="57" t="s">
        <v>13697</v>
      </c>
    </row>
    <row r="2072" spans="1:2" x14ac:dyDescent="0.25">
      <c r="A2072" s="56">
        <v>23153309</v>
      </c>
      <c r="B2072" s="57" t="s">
        <v>278</v>
      </c>
    </row>
    <row r="2073" spans="1:2" x14ac:dyDescent="0.25">
      <c r="A2073" s="56">
        <v>23153310</v>
      </c>
      <c r="B2073" s="57" t="s">
        <v>13348</v>
      </c>
    </row>
    <row r="2074" spans="1:2" x14ac:dyDescent="0.25">
      <c r="A2074" s="56">
        <v>23153311</v>
      </c>
      <c r="B2074" s="57" t="s">
        <v>7694</v>
      </c>
    </row>
    <row r="2075" spans="1:2" x14ac:dyDescent="0.25">
      <c r="A2075" s="56">
        <v>23153312</v>
      </c>
      <c r="B2075" s="57" t="s">
        <v>17286</v>
      </c>
    </row>
    <row r="2076" spans="1:2" x14ac:dyDescent="0.25">
      <c r="A2076" s="56">
        <v>23153313</v>
      </c>
      <c r="B2076" s="57" t="s">
        <v>6853</v>
      </c>
    </row>
    <row r="2077" spans="1:2" x14ac:dyDescent="0.25">
      <c r="A2077" s="56">
        <v>23153401</v>
      </c>
      <c r="B2077" s="57" t="s">
        <v>15726</v>
      </c>
    </row>
    <row r="2078" spans="1:2" x14ac:dyDescent="0.25">
      <c r="A2078" s="56">
        <v>23153402</v>
      </c>
      <c r="B2078" s="57" t="s">
        <v>18708</v>
      </c>
    </row>
    <row r="2079" spans="1:2" x14ac:dyDescent="0.25">
      <c r="A2079" s="56">
        <v>23153403</v>
      </c>
      <c r="B2079" s="57" t="s">
        <v>2079</v>
      </c>
    </row>
    <row r="2080" spans="1:2" x14ac:dyDescent="0.25">
      <c r="A2080" s="56">
        <v>23153404</v>
      </c>
      <c r="B2080" s="57" t="s">
        <v>134</v>
      </c>
    </row>
    <row r="2081" spans="1:2" x14ac:dyDescent="0.25">
      <c r="A2081" s="56">
        <v>23153405</v>
      </c>
      <c r="B2081" s="57" t="s">
        <v>2599</v>
      </c>
    </row>
    <row r="2082" spans="1:2" x14ac:dyDescent="0.25">
      <c r="A2082" s="56">
        <v>23153406</v>
      </c>
      <c r="B2082" s="57" t="s">
        <v>18121</v>
      </c>
    </row>
    <row r="2083" spans="1:2" x14ac:dyDescent="0.25">
      <c r="A2083" s="56">
        <v>23153407</v>
      </c>
      <c r="B2083" s="57" t="s">
        <v>6767</v>
      </c>
    </row>
    <row r="2084" spans="1:2" x14ac:dyDescent="0.25">
      <c r="A2084" s="56">
        <v>23153408</v>
      </c>
      <c r="B2084" s="57" t="s">
        <v>18221</v>
      </c>
    </row>
    <row r="2085" spans="1:2" x14ac:dyDescent="0.25">
      <c r="A2085" s="56">
        <v>23153409</v>
      </c>
      <c r="B2085" s="57" t="s">
        <v>6520</v>
      </c>
    </row>
    <row r="2086" spans="1:2" x14ac:dyDescent="0.25">
      <c r="A2086" s="56">
        <v>23153410</v>
      </c>
      <c r="B2086" s="57" t="s">
        <v>16111</v>
      </c>
    </row>
    <row r="2087" spans="1:2" x14ac:dyDescent="0.25">
      <c r="A2087" s="56">
        <v>23153411</v>
      </c>
      <c r="B2087" s="57" t="s">
        <v>10648</v>
      </c>
    </row>
    <row r="2088" spans="1:2" x14ac:dyDescent="0.25">
      <c r="A2088" s="56">
        <v>23153412</v>
      </c>
      <c r="B2088" s="57" t="s">
        <v>5296</v>
      </c>
    </row>
    <row r="2089" spans="1:2" x14ac:dyDescent="0.25">
      <c r="A2089" s="56">
        <v>23153413</v>
      </c>
      <c r="B2089" s="57" t="s">
        <v>3894</v>
      </c>
    </row>
    <row r="2090" spans="1:2" x14ac:dyDescent="0.25">
      <c r="A2090" s="56">
        <v>23153414</v>
      </c>
      <c r="B2090" s="57" t="s">
        <v>7093</v>
      </c>
    </row>
    <row r="2091" spans="1:2" x14ac:dyDescent="0.25">
      <c r="A2091" s="56">
        <v>23153415</v>
      </c>
      <c r="B2091" s="57" t="s">
        <v>17713</v>
      </c>
    </row>
    <row r="2092" spans="1:2" x14ac:dyDescent="0.25">
      <c r="A2092" s="56">
        <v>23153416</v>
      </c>
      <c r="B2092" s="57" t="s">
        <v>5882</v>
      </c>
    </row>
    <row r="2093" spans="1:2" x14ac:dyDescent="0.25">
      <c r="A2093" s="56">
        <v>23153417</v>
      </c>
      <c r="B2093" s="57" t="s">
        <v>5295</v>
      </c>
    </row>
    <row r="2094" spans="1:2" x14ac:dyDescent="0.25">
      <c r="A2094" s="56">
        <v>23153501</v>
      </c>
      <c r="B2094" s="57" t="s">
        <v>2329</v>
      </c>
    </row>
    <row r="2095" spans="1:2" x14ac:dyDescent="0.25">
      <c r="A2095" s="56">
        <v>23153502</v>
      </c>
      <c r="B2095" s="57" t="s">
        <v>12099</v>
      </c>
    </row>
    <row r="2096" spans="1:2" x14ac:dyDescent="0.25">
      <c r="A2096" s="56">
        <v>23153503</v>
      </c>
      <c r="B2096" s="57" t="s">
        <v>3170</v>
      </c>
    </row>
    <row r="2097" spans="1:2" x14ac:dyDescent="0.25">
      <c r="A2097" s="56">
        <v>23153504</v>
      </c>
      <c r="B2097" s="57" t="s">
        <v>18673</v>
      </c>
    </row>
    <row r="2098" spans="1:2" x14ac:dyDescent="0.25">
      <c r="A2098" s="56">
        <v>23153505</v>
      </c>
      <c r="B2098" s="57" t="s">
        <v>12821</v>
      </c>
    </row>
    <row r="2099" spans="1:2" x14ac:dyDescent="0.25">
      <c r="A2099" s="56">
        <v>23153506</v>
      </c>
      <c r="B2099" s="57" t="s">
        <v>882</v>
      </c>
    </row>
    <row r="2100" spans="1:2" x14ac:dyDescent="0.25">
      <c r="A2100" s="56">
        <v>23153507</v>
      </c>
      <c r="B2100" s="57" t="s">
        <v>14604</v>
      </c>
    </row>
    <row r="2101" spans="1:2" x14ac:dyDescent="0.25">
      <c r="A2101" s="56">
        <v>23153508</v>
      </c>
      <c r="B2101" s="57" t="s">
        <v>11324</v>
      </c>
    </row>
    <row r="2102" spans="1:2" x14ac:dyDescent="0.25">
      <c r="A2102" s="56">
        <v>23161501</v>
      </c>
      <c r="B2102" s="57" t="s">
        <v>15137</v>
      </c>
    </row>
    <row r="2103" spans="1:2" x14ac:dyDescent="0.25">
      <c r="A2103" s="56">
        <v>23161502</v>
      </c>
      <c r="B2103" s="57" t="s">
        <v>8095</v>
      </c>
    </row>
    <row r="2104" spans="1:2" x14ac:dyDescent="0.25">
      <c r="A2104" s="56">
        <v>23161503</v>
      </c>
      <c r="B2104" s="57" t="s">
        <v>5807</v>
      </c>
    </row>
    <row r="2105" spans="1:2" x14ac:dyDescent="0.25">
      <c r="A2105" s="56">
        <v>23161504</v>
      </c>
      <c r="B2105" s="57" t="s">
        <v>3113</v>
      </c>
    </row>
    <row r="2106" spans="1:2" x14ac:dyDescent="0.25">
      <c r="A2106" s="56">
        <v>23161506</v>
      </c>
      <c r="B2106" s="57" t="s">
        <v>10687</v>
      </c>
    </row>
    <row r="2107" spans="1:2" x14ac:dyDescent="0.25">
      <c r="A2107" s="56">
        <v>23161507</v>
      </c>
      <c r="B2107" s="57" t="s">
        <v>14951</v>
      </c>
    </row>
    <row r="2108" spans="1:2" x14ac:dyDescent="0.25">
      <c r="A2108" s="56">
        <v>23161508</v>
      </c>
      <c r="B2108" s="57" t="s">
        <v>17651</v>
      </c>
    </row>
    <row r="2109" spans="1:2" x14ac:dyDescent="0.25">
      <c r="A2109" s="56">
        <v>23161509</v>
      </c>
      <c r="B2109" s="57" t="s">
        <v>1458</v>
      </c>
    </row>
    <row r="2110" spans="1:2" x14ac:dyDescent="0.25">
      <c r="A2110" s="56">
        <v>23161510</v>
      </c>
      <c r="B2110" s="57" t="s">
        <v>11971</v>
      </c>
    </row>
    <row r="2111" spans="1:2" x14ac:dyDescent="0.25">
      <c r="A2111" s="56">
        <v>23161511</v>
      </c>
      <c r="B2111" s="57" t="s">
        <v>2537</v>
      </c>
    </row>
    <row r="2112" spans="1:2" x14ac:dyDescent="0.25">
      <c r="A2112" s="56">
        <v>23161512</v>
      </c>
      <c r="B2112" s="57" t="s">
        <v>12575</v>
      </c>
    </row>
    <row r="2113" spans="1:2" x14ac:dyDescent="0.25">
      <c r="A2113" s="56">
        <v>23161513</v>
      </c>
      <c r="B2113" s="57" t="s">
        <v>11639</v>
      </c>
    </row>
    <row r="2114" spans="1:2" x14ac:dyDescent="0.25">
      <c r="A2114" s="56">
        <v>23161514</v>
      </c>
      <c r="B2114" s="57" t="s">
        <v>18694</v>
      </c>
    </row>
    <row r="2115" spans="1:2" x14ac:dyDescent="0.25">
      <c r="A2115" s="56">
        <v>23161515</v>
      </c>
      <c r="B2115" s="57" t="s">
        <v>8577</v>
      </c>
    </row>
    <row r="2116" spans="1:2" x14ac:dyDescent="0.25">
      <c r="A2116" s="56">
        <v>23161601</v>
      </c>
      <c r="B2116" s="57" t="s">
        <v>15137</v>
      </c>
    </row>
    <row r="2117" spans="1:2" x14ac:dyDescent="0.25">
      <c r="A2117" s="56">
        <v>23161602</v>
      </c>
      <c r="B2117" s="57" t="s">
        <v>17815</v>
      </c>
    </row>
    <row r="2118" spans="1:2" x14ac:dyDescent="0.25">
      <c r="A2118" s="56">
        <v>23161603</v>
      </c>
      <c r="B2118" s="57" t="s">
        <v>4116</v>
      </c>
    </row>
    <row r="2119" spans="1:2" x14ac:dyDescent="0.25">
      <c r="A2119" s="56">
        <v>23161605</v>
      </c>
      <c r="B2119" s="57" t="s">
        <v>8296</v>
      </c>
    </row>
    <row r="2120" spans="1:2" x14ac:dyDescent="0.25">
      <c r="A2120" s="56">
        <v>23161606</v>
      </c>
      <c r="B2120" s="57" t="s">
        <v>11271</v>
      </c>
    </row>
    <row r="2121" spans="1:2" x14ac:dyDescent="0.25">
      <c r="A2121" s="56">
        <v>23161607</v>
      </c>
      <c r="B2121" s="57" t="s">
        <v>6037</v>
      </c>
    </row>
    <row r="2122" spans="1:2" x14ac:dyDescent="0.25">
      <c r="A2122" s="56">
        <v>23161608</v>
      </c>
      <c r="B2122" s="57" t="s">
        <v>10145</v>
      </c>
    </row>
    <row r="2123" spans="1:2" x14ac:dyDescent="0.25">
      <c r="A2123" s="56">
        <v>23171501</v>
      </c>
      <c r="B2123" s="57" t="s">
        <v>13400</v>
      </c>
    </row>
    <row r="2124" spans="1:2" x14ac:dyDescent="0.25">
      <c r="A2124" s="56">
        <v>23171502</v>
      </c>
      <c r="B2124" s="57" t="s">
        <v>1921</v>
      </c>
    </row>
    <row r="2125" spans="1:2" x14ac:dyDescent="0.25">
      <c r="A2125" s="56">
        <v>23171504</v>
      </c>
      <c r="B2125" s="57" t="s">
        <v>4753</v>
      </c>
    </row>
    <row r="2126" spans="1:2" x14ac:dyDescent="0.25">
      <c r="A2126" s="56">
        <v>23171505</v>
      </c>
      <c r="B2126" s="57" t="s">
        <v>15078</v>
      </c>
    </row>
    <row r="2127" spans="1:2" x14ac:dyDescent="0.25">
      <c r="A2127" s="56">
        <v>23171506</v>
      </c>
      <c r="B2127" s="57" t="s">
        <v>2368</v>
      </c>
    </row>
    <row r="2128" spans="1:2" x14ac:dyDescent="0.25">
      <c r="A2128" s="56">
        <v>23171507</v>
      </c>
      <c r="B2128" s="57" t="s">
        <v>17718</v>
      </c>
    </row>
    <row r="2129" spans="1:2" x14ac:dyDescent="0.25">
      <c r="A2129" s="56">
        <v>23171508</v>
      </c>
      <c r="B2129" s="57" t="s">
        <v>7799</v>
      </c>
    </row>
    <row r="2130" spans="1:2" x14ac:dyDescent="0.25">
      <c r="A2130" s="56">
        <v>23171509</v>
      </c>
      <c r="B2130" s="57" t="s">
        <v>8602</v>
      </c>
    </row>
    <row r="2131" spans="1:2" x14ac:dyDescent="0.25">
      <c r="A2131" s="56">
        <v>23171510</v>
      </c>
      <c r="B2131" s="57" t="s">
        <v>522</v>
      </c>
    </row>
    <row r="2132" spans="1:2" x14ac:dyDescent="0.25">
      <c r="A2132" s="56">
        <v>23171511</v>
      </c>
      <c r="B2132" s="57" t="s">
        <v>9475</v>
      </c>
    </row>
    <row r="2133" spans="1:2" x14ac:dyDescent="0.25">
      <c r="A2133" s="56">
        <v>23171512</v>
      </c>
      <c r="B2133" s="57" t="s">
        <v>10569</v>
      </c>
    </row>
    <row r="2134" spans="1:2" x14ac:dyDescent="0.25">
      <c r="A2134" s="56">
        <v>23171513</v>
      </c>
      <c r="B2134" s="57" t="s">
        <v>5940</v>
      </c>
    </row>
    <row r="2135" spans="1:2" x14ac:dyDescent="0.25">
      <c r="A2135" s="56">
        <v>23171514</v>
      </c>
      <c r="B2135" s="57" t="s">
        <v>8446</v>
      </c>
    </row>
    <row r="2136" spans="1:2" x14ac:dyDescent="0.25">
      <c r="A2136" s="56">
        <v>23171515</v>
      </c>
      <c r="B2136" s="57" t="s">
        <v>373</v>
      </c>
    </row>
    <row r="2137" spans="1:2" x14ac:dyDescent="0.25">
      <c r="A2137" s="56">
        <v>23171517</v>
      </c>
      <c r="B2137" s="57" t="s">
        <v>4753</v>
      </c>
    </row>
    <row r="2138" spans="1:2" x14ac:dyDescent="0.25">
      <c r="A2138" s="56">
        <v>23171518</v>
      </c>
      <c r="B2138" s="57" t="s">
        <v>6825</v>
      </c>
    </row>
    <row r="2139" spans="1:2" x14ac:dyDescent="0.25">
      <c r="A2139" s="56">
        <v>23171519</v>
      </c>
      <c r="B2139" s="57" t="s">
        <v>15870</v>
      </c>
    </row>
    <row r="2140" spans="1:2" x14ac:dyDescent="0.25">
      <c r="A2140" s="56">
        <v>23171520</v>
      </c>
      <c r="B2140" s="57" t="s">
        <v>7456</v>
      </c>
    </row>
    <row r="2141" spans="1:2" x14ac:dyDescent="0.25">
      <c r="A2141" s="56">
        <v>23171521</v>
      </c>
      <c r="B2141" s="57" t="s">
        <v>13407</v>
      </c>
    </row>
    <row r="2142" spans="1:2" x14ac:dyDescent="0.25">
      <c r="A2142" s="56">
        <v>23171522</v>
      </c>
      <c r="B2142" s="57" t="s">
        <v>15972</v>
      </c>
    </row>
    <row r="2143" spans="1:2" x14ac:dyDescent="0.25">
      <c r="A2143" s="56">
        <v>23171523</v>
      </c>
      <c r="B2143" s="57" t="s">
        <v>7386</v>
      </c>
    </row>
    <row r="2144" spans="1:2" x14ac:dyDescent="0.25">
      <c r="A2144" s="56">
        <v>23171524</v>
      </c>
      <c r="B2144" s="57" t="s">
        <v>10219</v>
      </c>
    </row>
    <row r="2145" spans="1:2" x14ac:dyDescent="0.25">
      <c r="A2145" s="56">
        <v>23171525</v>
      </c>
      <c r="B2145" s="57" t="s">
        <v>17799</v>
      </c>
    </row>
    <row r="2146" spans="1:2" x14ac:dyDescent="0.25">
      <c r="A2146" s="56">
        <v>23171526</v>
      </c>
      <c r="B2146" s="57" t="s">
        <v>6304</v>
      </c>
    </row>
    <row r="2147" spans="1:2" x14ac:dyDescent="0.25">
      <c r="A2147" s="56">
        <v>23171527</v>
      </c>
      <c r="B2147" s="57" t="s">
        <v>5482</v>
      </c>
    </row>
    <row r="2148" spans="1:2" x14ac:dyDescent="0.25">
      <c r="A2148" s="56">
        <v>23171528</v>
      </c>
      <c r="B2148" s="57" t="s">
        <v>16742</v>
      </c>
    </row>
    <row r="2149" spans="1:2" x14ac:dyDescent="0.25">
      <c r="A2149" s="56">
        <v>23171529</v>
      </c>
      <c r="B2149" s="57" t="s">
        <v>5808</v>
      </c>
    </row>
    <row r="2150" spans="1:2" x14ac:dyDescent="0.25">
      <c r="A2150" s="56">
        <v>23171530</v>
      </c>
      <c r="B2150" s="57" t="s">
        <v>17603</v>
      </c>
    </row>
    <row r="2151" spans="1:2" x14ac:dyDescent="0.25">
      <c r="A2151" s="56">
        <v>23171531</v>
      </c>
      <c r="B2151" s="57" t="s">
        <v>10314</v>
      </c>
    </row>
    <row r="2152" spans="1:2" x14ac:dyDescent="0.25">
      <c r="A2152" s="56">
        <v>23171532</v>
      </c>
      <c r="B2152" s="57" t="s">
        <v>6737</v>
      </c>
    </row>
    <row r="2153" spans="1:2" x14ac:dyDescent="0.25">
      <c r="A2153" s="56">
        <v>23171533</v>
      </c>
      <c r="B2153" s="57" t="s">
        <v>13597</v>
      </c>
    </row>
    <row r="2154" spans="1:2" x14ac:dyDescent="0.25">
      <c r="A2154" s="56">
        <v>23171534</v>
      </c>
      <c r="B2154" s="57" t="s">
        <v>1683</v>
      </c>
    </row>
    <row r="2155" spans="1:2" x14ac:dyDescent="0.25">
      <c r="A2155" s="56">
        <v>23171535</v>
      </c>
      <c r="B2155" s="57" t="s">
        <v>4821</v>
      </c>
    </row>
    <row r="2156" spans="1:2" x14ac:dyDescent="0.25">
      <c r="A2156" s="56">
        <v>23171536</v>
      </c>
      <c r="B2156" s="57" t="s">
        <v>15781</v>
      </c>
    </row>
    <row r="2157" spans="1:2" x14ac:dyDescent="0.25">
      <c r="A2157" s="56">
        <v>23171537</v>
      </c>
      <c r="B2157" s="57" t="s">
        <v>17353</v>
      </c>
    </row>
    <row r="2158" spans="1:2" x14ac:dyDescent="0.25">
      <c r="A2158" s="56">
        <v>23171538</v>
      </c>
      <c r="B2158" s="57" t="s">
        <v>15140</v>
      </c>
    </row>
    <row r="2159" spans="1:2" x14ac:dyDescent="0.25">
      <c r="A2159" s="56">
        <v>23171539</v>
      </c>
      <c r="B2159" s="57" t="s">
        <v>1432</v>
      </c>
    </row>
    <row r="2160" spans="1:2" x14ac:dyDescent="0.25">
      <c r="A2160" s="56">
        <v>23171540</v>
      </c>
      <c r="B2160" s="57" t="s">
        <v>1901</v>
      </c>
    </row>
    <row r="2161" spans="1:2" x14ac:dyDescent="0.25">
      <c r="A2161" s="56">
        <v>23171541</v>
      </c>
      <c r="B2161" s="57" t="s">
        <v>35</v>
      </c>
    </row>
    <row r="2162" spans="1:2" x14ac:dyDescent="0.25">
      <c r="A2162" s="56">
        <v>23171602</v>
      </c>
      <c r="B2162" s="57" t="s">
        <v>16026</v>
      </c>
    </row>
    <row r="2163" spans="1:2" x14ac:dyDescent="0.25">
      <c r="A2163" s="56">
        <v>23171603</v>
      </c>
      <c r="B2163" s="57" t="s">
        <v>12164</v>
      </c>
    </row>
    <row r="2164" spans="1:2" x14ac:dyDescent="0.25">
      <c r="A2164" s="56">
        <v>23171604</v>
      </c>
      <c r="B2164" s="57" t="s">
        <v>14998</v>
      </c>
    </row>
    <row r="2165" spans="1:2" x14ac:dyDescent="0.25">
      <c r="A2165" s="56">
        <v>23171605</v>
      </c>
      <c r="B2165" s="57" t="s">
        <v>16828</v>
      </c>
    </row>
    <row r="2166" spans="1:2" x14ac:dyDescent="0.25">
      <c r="A2166" s="56">
        <v>23171606</v>
      </c>
      <c r="B2166" s="57" t="s">
        <v>14470</v>
      </c>
    </row>
    <row r="2167" spans="1:2" x14ac:dyDescent="0.25">
      <c r="A2167" s="56">
        <v>23171607</v>
      </c>
      <c r="B2167" s="57" t="s">
        <v>11433</v>
      </c>
    </row>
    <row r="2168" spans="1:2" x14ac:dyDescent="0.25">
      <c r="A2168" s="56">
        <v>23171608</v>
      </c>
      <c r="B2168" s="57" t="s">
        <v>5040</v>
      </c>
    </row>
    <row r="2169" spans="1:2" x14ac:dyDescent="0.25">
      <c r="A2169" s="56">
        <v>23171609</v>
      </c>
      <c r="B2169" s="57" t="s">
        <v>5424</v>
      </c>
    </row>
    <row r="2170" spans="1:2" x14ac:dyDescent="0.25">
      <c r="A2170" s="56">
        <v>23171610</v>
      </c>
      <c r="B2170" s="57" t="s">
        <v>16680</v>
      </c>
    </row>
    <row r="2171" spans="1:2" x14ac:dyDescent="0.25">
      <c r="A2171" s="56">
        <v>23171611</v>
      </c>
      <c r="B2171" s="57" t="s">
        <v>11138</v>
      </c>
    </row>
    <row r="2172" spans="1:2" x14ac:dyDescent="0.25">
      <c r="A2172" s="56">
        <v>23171612</v>
      </c>
      <c r="B2172" s="57" t="s">
        <v>6824</v>
      </c>
    </row>
    <row r="2173" spans="1:2" x14ac:dyDescent="0.25">
      <c r="A2173" s="56">
        <v>23171613</v>
      </c>
      <c r="B2173" s="57" t="s">
        <v>6274</v>
      </c>
    </row>
    <row r="2174" spans="1:2" x14ac:dyDescent="0.25">
      <c r="A2174" s="56">
        <v>23171614</v>
      </c>
      <c r="B2174" s="57" t="s">
        <v>14692</v>
      </c>
    </row>
    <row r="2175" spans="1:2" x14ac:dyDescent="0.25">
      <c r="A2175" s="56">
        <v>23171615</v>
      </c>
      <c r="B2175" s="57" t="s">
        <v>11342</v>
      </c>
    </row>
    <row r="2176" spans="1:2" x14ac:dyDescent="0.25">
      <c r="A2176" s="56">
        <v>23171616</v>
      </c>
      <c r="B2176" s="57" t="s">
        <v>351</v>
      </c>
    </row>
    <row r="2177" spans="1:2" x14ac:dyDescent="0.25">
      <c r="A2177" s="56">
        <v>23171617</v>
      </c>
      <c r="B2177" s="57" t="s">
        <v>18472</v>
      </c>
    </row>
    <row r="2178" spans="1:2" x14ac:dyDescent="0.25">
      <c r="A2178" s="56">
        <v>23171618</v>
      </c>
      <c r="B2178" s="57" t="s">
        <v>106</v>
      </c>
    </row>
    <row r="2179" spans="1:2" x14ac:dyDescent="0.25">
      <c r="A2179" s="56">
        <v>23171619</v>
      </c>
      <c r="B2179" s="57" t="s">
        <v>9184</v>
      </c>
    </row>
    <row r="2180" spans="1:2" x14ac:dyDescent="0.25">
      <c r="A2180" s="56">
        <v>23171620</v>
      </c>
      <c r="B2180" s="57" t="s">
        <v>17112</v>
      </c>
    </row>
    <row r="2181" spans="1:2" x14ac:dyDescent="0.25">
      <c r="A2181" s="56">
        <v>23171621</v>
      </c>
      <c r="B2181" s="57" t="s">
        <v>10612</v>
      </c>
    </row>
    <row r="2182" spans="1:2" x14ac:dyDescent="0.25">
      <c r="A2182" s="56">
        <v>23171622</v>
      </c>
      <c r="B2182" s="57" t="s">
        <v>16881</v>
      </c>
    </row>
    <row r="2183" spans="1:2" x14ac:dyDescent="0.25">
      <c r="A2183" s="56">
        <v>23171623</v>
      </c>
      <c r="B2183" s="57" t="s">
        <v>16372</v>
      </c>
    </row>
    <row r="2184" spans="1:2" x14ac:dyDescent="0.25">
      <c r="A2184" s="56">
        <v>23171701</v>
      </c>
      <c r="B2184" s="57" t="s">
        <v>3024</v>
      </c>
    </row>
    <row r="2185" spans="1:2" x14ac:dyDescent="0.25">
      <c r="A2185" s="56">
        <v>23171702</v>
      </c>
      <c r="B2185" s="57" t="s">
        <v>1496</v>
      </c>
    </row>
    <row r="2186" spans="1:2" x14ac:dyDescent="0.25">
      <c r="A2186" s="56">
        <v>23171703</v>
      </c>
      <c r="B2186" s="57" t="s">
        <v>2653</v>
      </c>
    </row>
    <row r="2187" spans="1:2" x14ac:dyDescent="0.25">
      <c r="A2187" s="56">
        <v>23171704</v>
      </c>
      <c r="B2187" s="57" t="s">
        <v>14706</v>
      </c>
    </row>
    <row r="2188" spans="1:2" x14ac:dyDescent="0.25">
      <c r="A2188" s="56">
        <v>23171705</v>
      </c>
      <c r="B2188" s="57" t="s">
        <v>5542</v>
      </c>
    </row>
    <row r="2189" spans="1:2" x14ac:dyDescent="0.25">
      <c r="A2189" s="56">
        <v>23171706</v>
      </c>
      <c r="B2189" s="57" t="s">
        <v>15184</v>
      </c>
    </row>
    <row r="2190" spans="1:2" x14ac:dyDescent="0.25">
      <c r="A2190" s="56">
        <v>23171707</v>
      </c>
      <c r="B2190" s="57" t="s">
        <v>9211</v>
      </c>
    </row>
    <row r="2191" spans="1:2" x14ac:dyDescent="0.25">
      <c r="A2191" s="56">
        <v>23171708</v>
      </c>
      <c r="B2191" s="57" t="s">
        <v>14780</v>
      </c>
    </row>
    <row r="2192" spans="1:2" x14ac:dyDescent="0.25">
      <c r="A2192" s="56">
        <v>23171801</v>
      </c>
      <c r="B2192" s="57" t="s">
        <v>5112</v>
      </c>
    </row>
    <row r="2193" spans="1:2" x14ac:dyDescent="0.25">
      <c r="A2193" s="56">
        <v>23171802</v>
      </c>
      <c r="B2193" s="57" t="s">
        <v>5554</v>
      </c>
    </row>
    <row r="2194" spans="1:2" x14ac:dyDescent="0.25">
      <c r="A2194" s="56">
        <v>23171803</v>
      </c>
      <c r="B2194" s="57" t="s">
        <v>9947</v>
      </c>
    </row>
    <row r="2195" spans="1:2" x14ac:dyDescent="0.25">
      <c r="A2195" s="56">
        <v>23171804</v>
      </c>
      <c r="B2195" s="57" t="s">
        <v>14700</v>
      </c>
    </row>
    <row r="2196" spans="1:2" x14ac:dyDescent="0.25">
      <c r="A2196" s="56">
        <v>23171805</v>
      </c>
      <c r="B2196" s="57" t="s">
        <v>6429</v>
      </c>
    </row>
    <row r="2197" spans="1:2" x14ac:dyDescent="0.25">
      <c r="A2197" s="56">
        <v>23171806</v>
      </c>
      <c r="B2197" s="57" t="s">
        <v>1455</v>
      </c>
    </row>
    <row r="2198" spans="1:2" x14ac:dyDescent="0.25">
      <c r="A2198" s="56">
        <v>23171901</v>
      </c>
      <c r="B2198" s="57" t="s">
        <v>11137</v>
      </c>
    </row>
    <row r="2199" spans="1:2" x14ac:dyDescent="0.25">
      <c r="A2199" s="56">
        <v>23171902</v>
      </c>
      <c r="B2199" s="57" t="s">
        <v>15018</v>
      </c>
    </row>
    <row r="2200" spans="1:2" x14ac:dyDescent="0.25">
      <c r="A2200" s="56">
        <v>23171903</v>
      </c>
      <c r="B2200" s="57" t="s">
        <v>144</v>
      </c>
    </row>
    <row r="2201" spans="1:2" x14ac:dyDescent="0.25">
      <c r="A2201" s="56">
        <v>23171904</v>
      </c>
      <c r="B2201" s="57" t="s">
        <v>18520</v>
      </c>
    </row>
    <row r="2202" spans="1:2" x14ac:dyDescent="0.25">
      <c r="A2202" s="56">
        <v>23171905</v>
      </c>
      <c r="B2202" s="57" t="s">
        <v>9764</v>
      </c>
    </row>
    <row r="2203" spans="1:2" x14ac:dyDescent="0.25">
      <c r="A2203" s="56">
        <v>23171906</v>
      </c>
      <c r="B2203" s="57" t="s">
        <v>1680</v>
      </c>
    </row>
    <row r="2204" spans="1:2" x14ac:dyDescent="0.25">
      <c r="A2204" s="56">
        <v>23172001</v>
      </c>
      <c r="B2204" s="57" t="s">
        <v>10803</v>
      </c>
    </row>
    <row r="2205" spans="1:2" x14ac:dyDescent="0.25">
      <c r="A2205" s="56">
        <v>23172002</v>
      </c>
      <c r="B2205" s="57" t="s">
        <v>2022</v>
      </c>
    </row>
    <row r="2206" spans="1:2" x14ac:dyDescent="0.25">
      <c r="A2206" s="56">
        <v>23172003</v>
      </c>
      <c r="B2206" s="57" t="s">
        <v>14453</v>
      </c>
    </row>
    <row r="2207" spans="1:2" x14ac:dyDescent="0.25">
      <c r="A2207" s="56">
        <v>23172005</v>
      </c>
      <c r="B2207" s="57" t="s">
        <v>10076</v>
      </c>
    </row>
    <row r="2208" spans="1:2" x14ac:dyDescent="0.25">
      <c r="A2208" s="56">
        <v>23172006</v>
      </c>
      <c r="B2208" s="57" t="s">
        <v>1379</v>
      </c>
    </row>
    <row r="2209" spans="1:2" x14ac:dyDescent="0.25">
      <c r="A2209" s="56">
        <v>23172007</v>
      </c>
      <c r="B2209" s="57" t="s">
        <v>4865</v>
      </c>
    </row>
    <row r="2210" spans="1:2" x14ac:dyDescent="0.25">
      <c r="A2210" s="56">
        <v>23172008</v>
      </c>
      <c r="B2210" s="57" t="s">
        <v>11053</v>
      </c>
    </row>
    <row r="2211" spans="1:2" x14ac:dyDescent="0.25">
      <c r="A2211" s="56">
        <v>23172009</v>
      </c>
      <c r="B2211" s="57" t="s">
        <v>15141</v>
      </c>
    </row>
    <row r="2212" spans="1:2" x14ac:dyDescent="0.25">
      <c r="A2212" s="56">
        <v>23172010</v>
      </c>
      <c r="B2212" s="57" t="s">
        <v>2697</v>
      </c>
    </row>
    <row r="2213" spans="1:2" x14ac:dyDescent="0.25">
      <c r="A2213" s="56">
        <v>23172011</v>
      </c>
      <c r="B2213" s="57" t="s">
        <v>16473</v>
      </c>
    </row>
    <row r="2214" spans="1:2" x14ac:dyDescent="0.25">
      <c r="A2214" s="56">
        <v>23172012</v>
      </c>
      <c r="B2214" s="57" t="s">
        <v>15511</v>
      </c>
    </row>
    <row r="2215" spans="1:2" x14ac:dyDescent="0.25">
      <c r="A2215" s="56">
        <v>23172013</v>
      </c>
      <c r="B2215" s="57" t="s">
        <v>5754</v>
      </c>
    </row>
    <row r="2216" spans="1:2" x14ac:dyDescent="0.25">
      <c r="A2216" s="56">
        <v>23172014</v>
      </c>
      <c r="B2216" s="57" t="s">
        <v>15625</v>
      </c>
    </row>
    <row r="2217" spans="1:2" x14ac:dyDescent="0.25">
      <c r="A2217" s="56">
        <v>23172015</v>
      </c>
      <c r="B2217" s="57" t="s">
        <v>14780</v>
      </c>
    </row>
    <row r="2218" spans="1:2" x14ac:dyDescent="0.25">
      <c r="A2218" s="56">
        <v>23181501</v>
      </c>
      <c r="B2218" s="57" t="s">
        <v>8013</v>
      </c>
    </row>
    <row r="2219" spans="1:2" x14ac:dyDescent="0.25">
      <c r="A2219" s="56">
        <v>23181502</v>
      </c>
      <c r="B2219" s="57" t="s">
        <v>10449</v>
      </c>
    </row>
    <row r="2220" spans="1:2" x14ac:dyDescent="0.25">
      <c r="A2220" s="56">
        <v>23181504</v>
      </c>
      <c r="B2220" s="57" t="s">
        <v>6771</v>
      </c>
    </row>
    <row r="2221" spans="1:2" x14ac:dyDescent="0.25">
      <c r="A2221" s="56">
        <v>23181505</v>
      </c>
      <c r="B2221" s="57" t="s">
        <v>15381</v>
      </c>
    </row>
    <row r="2222" spans="1:2" x14ac:dyDescent="0.25">
      <c r="A2222" s="56">
        <v>23181506</v>
      </c>
      <c r="B2222" s="57" t="s">
        <v>1906</v>
      </c>
    </row>
    <row r="2223" spans="1:2" x14ac:dyDescent="0.25">
      <c r="A2223" s="56">
        <v>23181507</v>
      </c>
      <c r="B2223" s="57" t="s">
        <v>17258</v>
      </c>
    </row>
    <row r="2224" spans="1:2" x14ac:dyDescent="0.25">
      <c r="A2224" s="56">
        <v>23181508</v>
      </c>
      <c r="B2224" s="57" t="s">
        <v>989</v>
      </c>
    </row>
    <row r="2225" spans="1:2" x14ac:dyDescent="0.25">
      <c r="A2225" s="56">
        <v>23181509</v>
      </c>
      <c r="B2225" s="57" t="s">
        <v>10180</v>
      </c>
    </row>
    <row r="2226" spans="1:2" x14ac:dyDescent="0.25">
      <c r="A2226" s="56">
        <v>23181510</v>
      </c>
      <c r="B2226" s="57" t="s">
        <v>18002</v>
      </c>
    </row>
    <row r="2227" spans="1:2" x14ac:dyDescent="0.25">
      <c r="A2227" s="56">
        <v>23181511</v>
      </c>
      <c r="B2227" s="57" t="s">
        <v>10883</v>
      </c>
    </row>
    <row r="2228" spans="1:2" x14ac:dyDescent="0.25">
      <c r="A2228" s="56">
        <v>23181512</v>
      </c>
      <c r="B2228" s="57" t="s">
        <v>4987</v>
      </c>
    </row>
    <row r="2229" spans="1:2" x14ac:dyDescent="0.25">
      <c r="A2229" s="56">
        <v>23181513</v>
      </c>
      <c r="B2229" s="57" t="s">
        <v>3759</v>
      </c>
    </row>
    <row r="2230" spans="1:2" x14ac:dyDescent="0.25">
      <c r="A2230" s="56">
        <v>23181601</v>
      </c>
      <c r="B2230" s="57" t="s">
        <v>16266</v>
      </c>
    </row>
    <row r="2231" spans="1:2" x14ac:dyDescent="0.25">
      <c r="A2231" s="56">
        <v>23181602</v>
      </c>
      <c r="B2231" s="57" t="s">
        <v>13631</v>
      </c>
    </row>
    <row r="2232" spans="1:2" x14ac:dyDescent="0.25">
      <c r="A2232" s="56">
        <v>23181603</v>
      </c>
      <c r="B2232" s="57" t="s">
        <v>3130</v>
      </c>
    </row>
    <row r="2233" spans="1:2" x14ac:dyDescent="0.25">
      <c r="A2233" s="56">
        <v>23181604</v>
      </c>
      <c r="B2233" s="57" t="s">
        <v>225</v>
      </c>
    </row>
    <row r="2234" spans="1:2" x14ac:dyDescent="0.25">
      <c r="A2234" s="56">
        <v>23181605</v>
      </c>
      <c r="B2234" s="57" t="s">
        <v>16729</v>
      </c>
    </row>
    <row r="2235" spans="1:2" x14ac:dyDescent="0.25">
      <c r="A2235" s="56">
        <v>23181606</v>
      </c>
      <c r="B2235" s="57" t="s">
        <v>16970</v>
      </c>
    </row>
    <row r="2236" spans="1:2" x14ac:dyDescent="0.25">
      <c r="A2236" s="56">
        <v>23181701</v>
      </c>
      <c r="B2236" s="57" t="s">
        <v>10879</v>
      </c>
    </row>
    <row r="2237" spans="1:2" x14ac:dyDescent="0.25">
      <c r="A2237" s="56">
        <v>23181702</v>
      </c>
      <c r="B2237" s="57" t="s">
        <v>13556</v>
      </c>
    </row>
    <row r="2238" spans="1:2" x14ac:dyDescent="0.25">
      <c r="A2238" s="56">
        <v>23181703</v>
      </c>
      <c r="B2238" s="57" t="s">
        <v>9425</v>
      </c>
    </row>
    <row r="2239" spans="1:2" x14ac:dyDescent="0.25">
      <c r="A2239" s="56">
        <v>23181704</v>
      </c>
      <c r="B2239" s="57" t="s">
        <v>7299</v>
      </c>
    </row>
    <row r="2240" spans="1:2" x14ac:dyDescent="0.25">
      <c r="A2240" s="56">
        <v>23181801</v>
      </c>
      <c r="B2240" s="57" t="s">
        <v>13848</v>
      </c>
    </row>
    <row r="2241" spans="1:2" x14ac:dyDescent="0.25">
      <c r="A2241" s="56">
        <v>23181802</v>
      </c>
      <c r="B2241" s="57" t="s">
        <v>11571</v>
      </c>
    </row>
    <row r="2242" spans="1:2" x14ac:dyDescent="0.25">
      <c r="A2242" s="56">
        <v>23181803</v>
      </c>
      <c r="B2242" s="57" t="s">
        <v>13911</v>
      </c>
    </row>
    <row r="2243" spans="1:2" x14ac:dyDescent="0.25">
      <c r="A2243" s="56">
        <v>23181804</v>
      </c>
      <c r="B2243" s="57" t="s">
        <v>2332</v>
      </c>
    </row>
    <row r="2244" spans="1:2" x14ac:dyDescent="0.25">
      <c r="A2244" s="56">
        <v>23191001</v>
      </c>
      <c r="B2244" s="57" t="s">
        <v>15926</v>
      </c>
    </row>
    <row r="2245" spans="1:2" x14ac:dyDescent="0.25">
      <c r="A2245" s="56">
        <v>23191002</v>
      </c>
      <c r="B2245" s="57" t="s">
        <v>8792</v>
      </c>
    </row>
    <row r="2246" spans="1:2" x14ac:dyDescent="0.25">
      <c r="A2246" s="56">
        <v>23191003</v>
      </c>
      <c r="B2246" s="57" t="s">
        <v>18749</v>
      </c>
    </row>
    <row r="2247" spans="1:2" x14ac:dyDescent="0.25">
      <c r="A2247" s="56">
        <v>23191004</v>
      </c>
      <c r="B2247" s="57" t="s">
        <v>11689</v>
      </c>
    </row>
    <row r="2248" spans="1:2" x14ac:dyDescent="0.25">
      <c r="A2248" s="56">
        <v>23191005</v>
      </c>
      <c r="B2248" s="57" t="s">
        <v>7401</v>
      </c>
    </row>
    <row r="2249" spans="1:2" x14ac:dyDescent="0.25">
      <c r="A2249" s="56">
        <v>23191101</v>
      </c>
      <c r="B2249" s="57" t="s">
        <v>13964</v>
      </c>
    </row>
    <row r="2250" spans="1:2" x14ac:dyDescent="0.25">
      <c r="A2250" s="56">
        <v>23191102</v>
      </c>
      <c r="B2250" s="57" t="s">
        <v>6582</v>
      </c>
    </row>
    <row r="2251" spans="1:2" x14ac:dyDescent="0.25">
      <c r="A2251" s="56">
        <v>23191201</v>
      </c>
      <c r="B2251" s="57" t="s">
        <v>13023</v>
      </c>
    </row>
    <row r="2252" spans="1:2" x14ac:dyDescent="0.25">
      <c r="A2252" s="56">
        <v>23191202</v>
      </c>
      <c r="B2252" s="57" t="s">
        <v>1167</v>
      </c>
    </row>
    <row r="2253" spans="1:2" x14ac:dyDescent="0.25">
      <c r="A2253" s="56">
        <v>23201001</v>
      </c>
      <c r="B2253" s="57" t="s">
        <v>6512</v>
      </c>
    </row>
    <row r="2254" spans="1:2" x14ac:dyDescent="0.25">
      <c r="A2254" s="56">
        <v>23201002</v>
      </c>
      <c r="B2254" s="57" t="s">
        <v>18769</v>
      </c>
    </row>
    <row r="2255" spans="1:2" x14ac:dyDescent="0.25">
      <c r="A2255" s="56">
        <v>23201003</v>
      </c>
      <c r="B2255" s="57" t="s">
        <v>40</v>
      </c>
    </row>
    <row r="2256" spans="1:2" x14ac:dyDescent="0.25">
      <c r="A2256" s="56">
        <v>23201004</v>
      </c>
      <c r="B2256" s="57" t="s">
        <v>67</v>
      </c>
    </row>
    <row r="2257" spans="1:2" x14ac:dyDescent="0.25">
      <c r="A2257" s="56">
        <v>23201005</v>
      </c>
      <c r="B2257" s="57" t="s">
        <v>3436</v>
      </c>
    </row>
    <row r="2258" spans="1:2" x14ac:dyDescent="0.25">
      <c r="A2258" s="56">
        <v>23201101</v>
      </c>
      <c r="B2258" s="57" t="s">
        <v>12343</v>
      </c>
    </row>
    <row r="2259" spans="1:2" x14ac:dyDescent="0.25">
      <c r="A2259" s="56">
        <v>23201102</v>
      </c>
      <c r="B2259" s="57" t="s">
        <v>489</v>
      </c>
    </row>
    <row r="2260" spans="1:2" x14ac:dyDescent="0.25">
      <c r="A2260" s="56">
        <v>23201201</v>
      </c>
      <c r="B2260" s="57" t="s">
        <v>12689</v>
      </c>
    </row>
    <row r="2261" spans="1:2" x14ac:dyDescent="0.25">
      <c r="A2261" s="56">
        <v>23201202</v>
      </c>
      <c r="B2261" s="57" t="s">
        <v>18023</v>
      </c>
    </row>
    <row r="2262" spans="1:2" x14ac:dyDescent="0.25">
      <c r="A2262" s="56">
        <v>23211001</v>
      </c>
      <c r="B2262" s="57" t="s">
        <v>12001</v>
      </c>
    </row>
    <row r="2263" spans="1:2" x14ac:dyDescent="0.25">
      <c r="A2263" s="56">
        <v>23211002</v>
      </c>
      <c r="B2263" s="57" t="s">
        <v>1597</v>
      </c>
    </row>
    <row r="2264" spans="1:2" x14ac:dyDescent="0.25">
      <c r="A2264" s="56">
        <v>23211101</v>
      </c>
      <c r="B2264" s="57" t="s">
        <v>10983</v>
      </c>
    </row>
    <row r="2265" spans="1:2" x14ac:dyDescent="0.25">
      <c r="A2265" s="56">
        <v>23221001</v>
      </c>
      <c r="B2265" s="57" t="s">
        <v>1441</v>
      </c>
    </row>
    <row r="2266" spans="1:2" x14ac:dyDescent="0.25">
      <c r="A2266" s="56">
        <v>23221002</v>
      </c>
      <c r="B2266" s="57" t="s">
        <v>6200</v>
      </c>
    </row>
    <row r="2267" spans="1:2" x14ac:dyDescent="0.25">
      <c r="A2267" s="56">
        <v>23221101</v>
      </c>
      <c r="B2267" s="57" t="s">
        <v>16398</v>
      </c>
    </row>
    <row r="2268" spans="1:2" x14ac:dyDescent="0.25">
      <c r="A2268" s="56">
        <v>23221201</v>
      </c>
      <c r="B2268" s="57" t="s">
        <v>15700</v>
      </c>
    </row>
    <row r="2269" spans="1:2" x14ac:dyDescent="0.25">
      <c r="A2269" s="56">
        <v>23231001</v>
      </c>
      <c r="B2269" s="57" t="s">
        <v>7760</v>
      </c>
    </row>
    <row r="2270" spans="1:2" x14ac:dyDescent="0.25">
      <c r="A2270" s="56">
        <v>23231002</v>
      </c>
      <c r="B2270" s="57" t="s">
        <v>17856</v>
      </c>
    </row>
    <row r="2271" spans="1:2" x14ac:dyDescent="0.25">
      <c r="A2271" s="56">
        <v>23231101</v>
      </c>
      <c r="B2271" s="57" t="s">
        <v>13771</v>
      </c>
    </row>
    <row r="2272" spans="1:2" x14ac:dyDescent="0.25">
      <c r="A2272" s="56">
        <v>23231102</v>
      </c>
      <c r="B2272" s="57" t="s">
        <v>13375</v>
      </c>
    </row>
    <row r="2273" spans="1:2" x14ac:dyDescent="0.25">
      <c r="A2273" s="56">
        <v>23231201</v>
      </c>
      <c r="B2273" s="57" t="s">
        <v>12894</v>
      </c>
    </row>
    <row r="2274" spans="1:2" x14ac:dyDescent="0.25">
      <c r="A2274" s="56">
        <v>23231202</v>
      </c>
      <c r="B2274" s="57" t="s">
        <v>9260</v>
      </c>
    </row>
    <row r="2275" spans="1:2" x14ac:dyDescent="0.25">
      <c r="A2275" s="56">
        <v>23231301</v>
      </c>
      <c r="B2275" s="57" t="s">
        <v>5126</v>
      </c>
    </row>
    <row r="2276" spans="1:2" x14ac:dyDescent="0.25">
      <c r="A2276" s="56">
        <v>23231302</v>
      </c>
      <c r="B2276" s="57" t="s">
        <v>9391</v>
      </c>
    </row>
    <row r="2277" spans="1:2" x14ac:dyDescent="0.25">
      <c r="A2277" s="56">
        <v>23231401</v>
      </c>
      <c r="B2277" s="57" t="s">
        <v>14060</v>
      </c>
    </row>
    <row r="2278" spans="1:2" x14ac:dyDescent="0.25">
      <c r="A2278" s="56">
        <v>23231402</v>
      </c>
      <c r="B2278" s="57" t="s">
        <v>15484</v>
      </c>
    </row>
    <row r="2279" spans="1:2" x14ac:dyDescent="0.25">
      <c r="A2279" s="56">
        <v>23231501</v>
      </c>
      <c r="B2279" s="57" t="s">
        <v>12115</v>
      </c>
    </row>
    <row r="2280" spans="1:2" x14ac:dyDescent="0.25">
      <c r="A2280" s="56">
        <v>23231502</v>
      </c>
      <c r="B2280" s="57" t="s">
        <v>4119</v>
      </c>
    </row>
    <row r="2281" spans="1:2" x14ac:dyDescent="0.25">
      <c r="A2281" s="56">
        <v>23231601</v>
      </c>
      <c r="B2281" s="57" t="s">
        <v>10948</v>
      </c>
    </row>
    <row r="2282" spans="1:2" x14ac:dyDescent="0.25">
      <c r="A2282" s="56">
        <v>23231602</v>
      </c>
      <c r="B2282" s="57" t="s">
        <v>8697</v>
      </c>
    </row>
    <row r="2283" spans="1:2" x14ac:dyDescent="0.25">
      <c r="A2283" s="56">
        <v>23231701</v>
      </c>
      <c r="B2283" s="57" t="s">
        <v>10678</v>
      </c>
    </row>
    <row r="2284" spans="1:2" x14ac:dyDescent="0.25">
      <c r="A2284" s="56">
        <v>23231801</v>
      </c>
      <c r="B2284" s="57" t="s">
        <v>12887</v>
      </c>
    </row>
    <row r="2285" spans="1:2" x14ac:dyDescent="0.25">
      <c r="A2285" s="56">
        <v>23231901</v>
      </c>
      <c r="B2285" s="57" t="s">
        <v>17022</v>
      </c>
    </row>
    <row r="2286" spans="1:2" x14ac:dyDescent="0.25">
      <c r="A2286" s="56">
        <v>23231902</v>
      </c>
      <c r="B2286" s="57" t="s">
        <v>9700</v>
      </c>
    </row>
    <row r="2287" spans="1:2" x14ac:dyDescent="0.25">
      <c r="A2287" s="56">
        <v>23231903</v>
      </c>
      <c r="B2287" s="57" t="s">
        <v>1842</v>
      </c>
    </row>
    <row r="2288" spans="1:2" x14ac:dyDescent="0.25">
      <c r="A2288" s="56">
        <v>23232001</v>
      </c>
      <c r="B2288" s="57" t="s">
        <v>9582</v>
      </c>
    </row>
    <row r="2289" spans="1:2" x14ac:dyDescent="0.25">
      <c r="A2289" s="56">
        <v>23232101</v>
      </c>
      <c r="B2289" s="57" t="s">
        <v>4826</v>
      </c>
    </row>
    <row r="2290" spans="1:2" x14ac:dyDescent="0.25">
      <c r="A2290" s="56">
        <v>23232201</v>
      </c>
      <c r="B2290" s="57" t="s">
        <v>3846</v>
      </c>
    </row>
    <row r="2291" spans="1:2" x14ac:dyDescent="0.25">
      <c r="A2291" s="56">
        <v>24101501</v>
      </c>
      <c r="B2291" s="57" t="s">
        <v>17037</v>
      </c>
    </row>
    <row r="2292" spans="1:2" x14ac:dyDescent="0.25">
      <c r="A2292" s="56">
        <v>24101502</v>
      </c>
      <c r="B2292" s="57" t="s">
        <v>2886</v>
      </c>
    </row>
    <row r="2293" spans="1:2" x14ac:dyDescent="0.25">
      <c r="A2293" s="56">
        <v>24101503</v>
      </c>
      <c r="B2293" s="57" t="s">
        <v>17278</v>
      </c>
    </row>
    <row r="2294" spans="1:2" x14ac:dyDescent="0.25">
      <c r="A2294" s="56">
        <v>24101504</v>
      </c>
      <c r="B2294" s="57" t="s">
        <v>13424</v>
      </c>
    </row>
    <row r="2295" spans="1:2" x14ac:dyDescent="0.25">
      <c r="A2295" s="56">
        <v>24101505</v>
      </c>
      <c r="B2295" s="57" t="s">
        <v>13705</v>
      </c>
    </row>
    <row r="2296" spans="1:2" x14ac:dyDescent="0.25">
      <c r="A2296" s="56">
        <v>24101506</v>
      </c>
      <c r="B2296" s="57" t="s">
        <v>16038</v>
      </c>
    </row>
    <row r="2297" spans="1:2" x14ac:dyDescent="0.25">
      <c r="A2297" s="56">
        <v>24101507</v>
      </c>
      <c r="B2297" s="57" t="s">
        <v>13756</v>
      </c>
    </row>
    <row r="2298" spans="1:2" x14ac:dyDescent="0.25">
      <c r="A2298" s="56">
        <v>24101508</v>
      </c>
      <c r="B2298" s="57" t="s">
        <v>2051</v>
      </c>
    </row>
    <row r="2299" spans="1:2" x14ac:dyDescent="0.25">
      <c r="A2299" s="56">
        <v>24101509</v>
      </c>
      <c r="B2299" s="57" t="s">
        <v>4504</v>
      </c>
    </row>
    <row r="2300" spans="1:2" x14ac:dyDescent="0.25">
      <c r="A2300" s="56">
        <v>24101510</v>
      </c>
      <c r="B2300" s="57" t="s">
        <v>12427</v>
      </c>
    </row>
    <row r="2301" spans="1:2" x14ac:dyDescent="0.25">
      <c r="A2301" s="56">
        <v>24101511</v>
      </c>
      <c r="B2301" s="57" t="s">
        <v>3702</v>
      </c>
    </row>
    <row r="2302" spans="1:2" x14ac:dyDescent="0.25">
      <c r="A2302" s="56">
        <v>24101512</v>
      </c>
      <c r="B2302" s="57" t="s">
        <v>12376</v>
      </c>
    </row>
    <row r="2303" spans="1:2" x14ac:dyDescent="0.25">
      <c r="A2303" s="56">
        <v>24101601</v>
      </c>
      <c r="B2303" s="57" t="s">
        <v>18366</v>
      </c>
    </row>
    <row r="2304" spans="1:2" x14ac:dyDescent="0.25">
      <c r="A2304" s="56">
        <v>24101602</v>
      </c>
      <c r="B2304" s="57" t="s">
        <v>11712</v>
      </c>
    </row>
    <row r="2305" spans="1:2" x14ac:dyDescent="0.25">
      <c r="A2305" s="56">
        <v>24101603</v>
      </c>
      <c r="B2305" s="57" t="s">
        <v>18613</v>
      </c>
    </row>
    <row r="2306" spans="1:2" x14ac:dyDescent="0.25">
      <c r="A2306" s="56">
        <v>24101604</v>
      </c>
      <c r="B2306" s="57" t="s">
        <v>4370</v>
      </c>
    </row>
    <row r="2307" spans="1:2" x14ac:dyDescent="0.25">
      <c r="A2307" s="56">
        <v>24101605</v>
      </c>
      <c r="B2307" s="57" t="s">
        <v>7213</v>
      </c>
    </row>
    <row r="2308" spans="1:2" x14ac:dyDescent="0.25">
      <c r="A2308" s="56">
        <v>24101606</v>
      </c>
      <c r="B2308" s="57" t="s">
        <v>18513</v>
      </c>
    </row>
    <row r="2309" spans="1:2" x14ac:dyDescent="0.25">
      <c r="A2309" s="56">
        <v>24101608</v>
      </c>
      <c r="B2309" s="57" t="s">
        <v>15448</v>
      </c>
    </row>
    <row r="2310" spans="1:2" x14ac:dyDescent="0.25">
      <c r="A2310" s="56">
        <v>24101609</v>
      </c>
      <c r="B2310" s="57" t="s">
        <v>434</v>
      </c>
    </row>
    <row r="2311" spans="1:2" x14ac:dyDescent="0.25">
      <c r="A2311" s="56">
        <v>24101610</v>
      </c>
      <c r="B2311" s="57" t="s">
        <v>13463</v>
      </c>
    </row>
    <row r="2312" spans="1:2" x14ac:dyDescent="0.25">
      <c r="A2312" s="56">
        <v>24101611</v>
      </c>
      <c r="B2312" s="57" t="s">
        <v>139</v>
      </c>
    </row>
    <row r="2313" spans="1:2" x14ac:dyDescent="0.25">
      <c r="A2313" s="56">
        <v>24101612</v>
      </c>
      <c r="B2313" s="57" t="s">
        <v>13526</v>
      </c>
    </row>
    <row r="2314" spans="1:2" x14ac:dyDescent="0.25">
      <c r="A2314" s="56">
        <v>24101613</v>
      </c>
      <c r="B2314" s="57" t="s">
        <v>12131</v>
      </c>
    </row>
    <row r="2315" spans="1:2" x14ac:dyDescent="0.25">
      <c r="A2315" s="56">
        <v>24101614</v>
      </c>
      <c r="B2315" s="57" t="s">
        <v>11099</v>
      </c>
    </row>
    <row r="2316" spans="1:2" x14ac:dyDescent="0.25">
      <c r="A2316" s="56">
        <v>24101615</v>
      </c>
      <c r="B2316" s="57" t="s">
        <v>12637</v>
      </c>
    </row>
    <row r="2317" spans="1:2" x14ac:dyDescent="0.25">
      <c r="A2317" s="56">
        <v>24101616</v>
      </c>
      <c r="B2317" s="57" t="s">
        <v>17487</v>
      </c>
    </row>
    <row r="2318" spans="1:2" x14ac:dyDescent="0.25">
      <c r="A2318" s="56">
        <v>24101617</v>
      </c>
      <c r="B2318" s="57" t="s">
        <v>15632</v>
      </c>
    </row>
    <row r="2319" spans="1:2" x14ac:dyDescent="0.25">
      <c r="A2319" s="56">
        <v>24101618</v>
      </c>
      <c r="B2319" s="57" t="s">
        <v>18161</v>
      </c>
    </row>
    <row r="2320" spans="1:2" x14ac:dyDescent="0.25">
      <c r="A2320" s="56">
        <v>24101619</v>
      </c>
      <c r="B2320" s="57" t="s">
        <v>9680</v>
      </c>
    </row>
    <row r="2321" spans="1:2" x14ac:dyDescent="0.25">
      <c r="A2321" s="56">
        <v>24101620</v>
      </c>
      <c r="B2321" s="57" t="s">
        <v>14588</v>
      </c>
    </row>
    <row r="2322" spans="1:2" x14ac:dyDescent="0.25">
      <c r="A2322" s="56">
        <v>24101621</v>
      </c>
      <c r="B2322" s="57" t="s">
        <v>5012</v>
      </c>
    </row>
    <row r="2323" spans="1:2" x14ac:dyDescent="0.25">
      <c r="A2323" s="56">
        <v>24101622</v>
      </c>
      <c r="B2323" s="57" t="s">
        <v>8525</v>
      </c>
    </row>
    <row r="2324" spans="1:2" x14ac:dyDescent="0.25">
      <c r="A2324" s="56">
        <v>24101623</v>
      </c>
      <c r="B2324" s="57" t="s">
        <v>8146</v>
      </c>
    </row>
    <row r="2325" spans="1:2" x14ac:dyDescent="0.25">
      <c r="A2325" s="56">
        <v>24101624</v>
      </c>
      <c r="B2325" s="57" t="s">
        <v>8350</v>
      </c>
    </row>
    <row r="2326" spans="1:2" x14ac:dyDescent="0.25">
      <c r="A2326" s="56">
        <v>24101625</v>
      </c>
      <c r="B2326" s="57" t="s">
        <v>165</v>
      </c>
    </row>
    <row r="2327" spans="1:2" x14ac:dyDescent="0.25">
      <c r="A2327" s="56">
        <v>24101626</v>
      </c>
      <c r="B2327" s="57" t="s">
        <v>9542</v>
      </c>
    </row>
    <row r="2328" spans="1:2" x14ac:dyDescent="0.25">
      <c r="A2328" s="56">
        <v>24101627</v>
      </c>
      <c r="B2328" s="57" t="s">
        <v>7701</v>
      </c>
    </row>
    <row r="2329" spans="1:2" x14ac:dyDescent="0.25">
      <c r="A2329" s="56">
        <v>24101628</v>
      </c>
      <c r="B2329" s="57" t="s">
        <v>6546</v>
      </c>
    </row>
    <row r="2330" spans="1:2" x14ac:dyDescent="0.25">
      <c r="A2330" s="56">
        <v>24101629</v>
      </c>
      <c r="B2330" s="57" t="s">
        <v>2458</v>
      </c>
    </row>
    <row r="2331" spans="1:2" x14ac:dyDescent="0.25">
      <c r="A2331" s="56">
        <v>24101630</v>
      </c>
      <c r="B2331" s="57" t="s">
        <v>7631</v>
      </c>
    </row>
    <row r="2332" spans="1:2" x14ac:dyDescent="0.25">
      <c r="A2332" s="56">
        <v>24101631</v>
      </c>
      <c r="B2332" s="57" t="s">
        <v>13191</v>
      </c>
    </row>
    <row r="2333" spans="1:2" x14ac:dyDescent="0.25">
      <c r="A2333" s="56">
        <v>24101632</v>
      </c>
      <c r="B2333" s="57" t="s">
        <v>4974</v>
      </c>
    </row>
    <row r="2334" spans="1:2" x14ac:dyDescent="0.25">
      <c r="A2334" s="56">
        <v>24101633</v>
      </c>
      <c r="B2334" s="57" t="s">
        <v>1945</v>
      </c>
    </row>
    <row r="2335" spans="1:2" x14ac:dyDescent="0.25">
      <c r="A2335" s="56">
        <v>24101634</v>
      </c>
      <c r="B2335" s="57" t="s">
        <v>14884</v>
      </c>
    </row>
    <row r="2336" spans="1:2" x14ac:dyDescent="0.25">
      <c r="A2336" s="56">
        <v>24101701</v>
      </c>
      <c r="B2336" s="57" t="s">
        <v>2522</v>
      </c>
    </row>
    <row r="2337" spans="1:2" x14ac:dyDescent="0.25">
      <c r="A2337" s="56">
        <v>24101702</v>
      </c>
      <c r="B2337" s="57" t="s">
        <v>998</v>
      </c>
    </row>
    <row r="2338" spans="1:2" x14ac:dyDescent="0.25">
      <c r="A2338" s="56">
        <v>24101703</v>
      </c>
      <c r="B2338" s="57" t="s">
        <v>9788</v>
      </c>
    </row>
    <row r="2339" spans="1:2" x14ac:dyDescent="0.25">
      <c r="A2339" s="56">
        <v>24101704</v>
      </c>
      <c r="B2339" s="57" t="s">
        <v>13673</v>
      </c>
    </row>
    <row r="2340" spans="1:2" x14ac:dyDescent="0.25">
      <c r="A2340" s="56">
        <v>24101705</v>
      </c>
      <c r="B2340" s="57" t="s">
        <v>17500</v>
      </c>
    </row>
    <row r="2341" spans="1:2" x14ac:dyDescent="0.25">
      <c r="A2341" s="56">
        <v>24101706</v>
      </c>
      <c r="B2341" s="57" t="s">
        <v>2152</v>
      </c>
    </row>
    <row r="2342" spans="1:2" x14ac:dyDescent="0.25">
      <c r="A2342" s="56">
        <v>24101707</v>
      </c>
      <c r="B2342" s="57" t="s">
        <v>18487</v>
      </c>
    </row>
    <row r="2343" spans="1:2" x14ac:dyDescent="0.25">
      <c r="A2343" s="56">
        <v>24101708</v>
      </c>
      <c r="B2343" s="57" t="s">
        <v>9609</v>
      </c>
    </row>
    <row r="2344" spans="1:2" x14ac:dyDescent="0.25">
      <c r="A2344" s="56">
        <v>24101709</v>
      </c>
      <c r="B2344" s="57" t="s">
        <v>2132</v>
      </c>
    </row>
    <row r="2345" spans="1:2" x14ac:dyDescent="0.25">
      <c r="A2345" s="56">
        <v>24101710</v>
      </c>
      <c r="B2345" s="57" t="s">
        <v>7188</v>
      </c>
    </row>
    <row r="2346" spans="1:2" x14ac:dyDescent="0.25">
      <c r="A2346" s="56">
        <v>24101711</v>
      </c>
      <c r="B2346" s="57" t="s">
        <v>3200</v>
      </c>
    </row>
    <row r="2347" spans="1:2" x14ac:dyDescent="0.25">
      <c r="A2347" s="56">
        <v>24101712</v>
      </c>
      <c r="B2347" s="57" t="s">
        <v>2313</v>
      </c>
    </row>
    <row r="2348" spans="1:2" x14ac:dyDescent="0.25">
      <c r="A2348" s="56">
        <v>24101713</v>
      </c>
      <c r="B2348" s="57" t="s">
        <v>2884</v>
      </c>
    </row>
    <row r="2349" spans="1:2" x14ac:dyDescent="0.25">
      <c r="A2349" s="56">
        <v>24101714</v>
      </c>
      <c r="B2349" s="57" t="s">
        <v>12965</v>
      </c>
    </row>
    <row r="2350" spans="1:2" x14ac:dyDescent="0.25">
      <c r="A2350" s="56">
        <v>24101715</v>
      </c>
      <c r="B2350" s="57" t="s">
        <v>5948</v>
      </c>
    </row>
    <row r="2351" spans="1:2" x14ac:dyDescent="0.25">
      <c r="A2351" s="56">
        <v>24101716</v>
      </c>
      <c r="B2351" s="57" t="s">
        <v>4492</v>
      </c>
    </row>
    <row r="2352" spans="1:2" x14ac:dyDescent="0.25">
      <c r="A2352" s="56">
        <v>24101717</v>
      </c>
      <c r="B2352" s="57" t="s">
        <v>15444</v>
      </c>
    </row>
    <row r="2353" spans="1:2" x14ac:dyDescent="0.25">
      <c r="A2353" s="56">
        <v>24101718</v>
      </c>
      <c r="B2353" s="57" t="s">
        <v>3422</v>
      </c>
    </row>
    <row r="2354" spans="1:2" x14ac:dyDescent="0.25">
      <c r="A2354" s="56">
        <v>24101719</v>
      </c>
      <c r="B2354" s="57" t="s">
        <v>2621</v>
      </c>
    </row>
    <row r="2355" spans="1:2" x14ac:dyDescent="0.25">
      <c r="A2355" s="56">
        <v>24101721</v>
      </c>
      <c r="B2355" s="57" t="s">
        <v>492</v>
      </c>
    </row>
    <row r="2356" spans="1:2" x14ac:dyDescent="0.25">
      <c r="A2356" s="56">
        <v>24101722</v>
      </c>
      <c r="B2356" s="57" t="s">
        <v>1175</v>
      </c>
    </row>
    <row r="2357" spans="1:2" x14ac:dyDescent="0.25">
      <c r="A2357" s="56">
        <v>24101723</v>
      </c>
      <c r="B2357" s="57" t="s">
        <v>4726</v>
      </c>
    </row>
    <row r="2358" spans="1:2" x14ac:dyDescent="0.25">
      <c r="A2358" s="56">
        <v>24101724</v>
      </c>
      <c r="B2358" s="57" t="s">
        <v>13812</v>
      </c>
    </row>
    <row r="2359" spans="1:2" x14ac:dyDescent="0.25">
      <c r="A2359" s="56">
        <v>24101725</v>
      </c>
      <c r="B2359" s="57" t="s">
        <v>8719</v>
      </c>
    </row>
    <row r="2360" spans="1:2" x14ac:dyDescent="0.25">
      <c r="A2360" s="56">
        <v>24101726</v>
      </c>
      <c r="B2360" s="57" t="s">
        <v>8297</v>
      </c>
    </row>
    <row r="2361" spans="1:2" x14ac:dyDescent="0.25">
      <c r="A2361" s="56">
        <v>24101727</v>
      </c>
      <c r="B2361" s="57" t="s">
        <v>15934</v>
      </c>
    </row>
    <row r="2362" spans="1:2" x14ac:dyDescent="0.25">
      <c r="A2362" s="56">
        <v>24101728</v>
      </c>
      <c r="B2362" s="57" t="s">
        <v>16445</v>
      </c>
    </row>
    <row r="2363" spans="1:2" x14ac:dyDescent="0.25">
      <c r="A2363" s="56">
        <v>24101801</v>
      </c>
      <c r="B2363" s="57" t="s">
        <v>9059</v>
      </c>
    </row>
    <row r="2364" spans="1:2" x14ac:dyDescent="0.25">
      <c r="A2364" s="56">
        <v>24101802</v>
      </c>
      <c r="B2364" s="57" t="s">
        <v>9344</v>
      </c>
    </row>
    <row r="2365" spans="1:2" x14ac:dyDescent="0.25">
      <c r="A2365" s="56">
        <v>24101803</v>
      </c>
      <c r="B2365" s="57" t="s">
        <v>2125</v>
      </c>
    </row>
    <row r="2366" spans="1:2" x14ac:dyDescent="0.25">
      <c r="A2366" s="56">
        <v>24101804</v>
      </c>
      <c r="B2366" s="57" t="s">
        <v>232</v>
      </c>
    </row>
    <row r="2367" spans="1:2" x14ac:dyDescent="0.25">
      <c r="A2367" s="56">
        <v>24101805</v>
      </c>
      <c r="B2367" s="57" t="s">
        <v>9887</v>
      </c>
    </row>
    <row r="2368" spans="1:2" x14ac:dyDescent="0.25">
      <c r="A2368" s="56">
        <v>24101806</v>
      </c>
      <c r="B2368" s="57" t="s">
        <v>13484</v>
      </c>
    </row>
    <row r="2369" spans="1:2" x14ac:dyDescent="0.25">
      <c r="A2369" s="56">
        <v>24101807</v>
      </c>
      <c r="B2369" s="57" t="s">
        <v>12265</v>
      </c>
    </row>
    <row r="2370" spans="1:2" x14ac:dyDescent="0.25">
      <c r="A2370" s="56">
        <v>24101808</v>
      </c>
      <c r="B2370" s="57" t="s">
        <v>8461</v>
      </c>
    </row>
    <row r="2371" spans="1:2" x14ac:dyDescent="0.25">
      <c r="A2371" s="56">
        <v>24101809</v>
      </c>
      <c r="B2371" s="57" t="s">
        <v>15957</v>
      </c>
    </row>
    <row r="2372" spans="1:2" x14ac:dyDescent="0.25">
      <c r="A2372" s="56">
        <v>24101901</v>
      </c>
      <c r="B2372" s="57" t="s">
        <v>8284</v>
      </c>
    </row>
    <row r="2373" spans="1:2" x14ac:dyDescent="0.25">
      <c r="A2373" s="56">
        <v>24101902</v>
      </c>
      <c r="B2373" s="57" t="s">
        <v>14832</v>
      </c>
    </row>
    <row r="2374" spans="1:2" x14ac:dyDescent="0.25">
      <c r="A2374" s="56">
        <v>24101903</v>
      </c>
      <c r="B2374" s="57" t="s">
        <v>12149</v>
      </c>
    </row>
    <row r="2375" spans="1:2" x14ac:dyDescent="0.25">
      <c r="A2375" s="56">
        <v>24101904</v>
      </c>
      <c r="B2375" s="57" t="s">
        <v>5383</v>
      </c>
    </row>
    <row r="2376" spans="1:2" x14ac:dyDescent="0.25">
      <c r="A2376" s="56">
        <v>24101905</v>
      </c>
      <c r="B2376" s="57" t="s">
        <v>17564</v>
      </c>
    </row>
    <row r="2377" spans="1:2" x14ac:dyDescent="0.25">
      <c r="A2377" s="56">
        <v>24101906</v>
      </c>
      <c r="B2377" s="57" t="s">
        <v>2506</v>
      </c>
    </row>
    <row r="2378" spans="1:2" x14ac:dyDescent="0.25">
      <c r="A2378" s="56">
        <v>24101907</v>
      </c>
      <c r="B2378" s="57" t="s">
        <v>14450</v>
      </c>
    </row>
    <row r="2379" spans="1:2" x14ac:dyDescent="0.25">
      <c r="A2379" s="56">
        <v>24102001</v>
      </c>
      <c r="B2379" s="57" t="s">
        <v>8600</v>
      </c>
    </row>
    <row r="2380" spans="1:2" x14ac:dyDescent="0.25">
      <c r="A2380" s="56">
        <v>24102002</v>
      </c>
      <c r="B2380" s="57" t="s">
        <v>10748</v>
      </c>
    </row>
    <row r="2381" spans="1:2" x14ac:dyDescent="0.25">
      <c r="A2381" s="56">
        <v>24102004</v>
      </c>
      <c r="B2381" s="57" t="s">
        <v>7078</v>
      </c>
    </row>
    <row r="2382" spans="1:2" x14ac:dyDescent="0.25">
      <c r="A2382" s="56">
        <v>24102005</v>
      </c>
      <c r="B2382" s="57" t="s">
        <v>14671</v>
      </c>
    </row>
    <row r="2383" spans="1:2" x14ac:dyDescent="0.25">
      <c r="A2383" s="56">
        <v>24102006</v>
      </c>
      <c r="B2383" s="57" t="s">
        <v>6317</v>
      </c>
    </row>
    <row r="2384" spans="1:2" x14ac:dyDescent="0.25">
      <c r="A2384" s="56">
        <v>24102007</v>
      </c>
      <c r="B2384" s="57" t="s">
        <v>6336</v>
      </c>
    </row>
    <row r="2385" spans="1:2" x14ac:dyDescent="0.25">
      <c r="A2385" s="56">
        <v>24102008</v>
      </c>
      <c r="B2385" s="57" t="s">
        <v>1390</v>
      </c>
    </row>
    <row r="2386" spans="1:2" x14ac:dyDescent="0.25">
      <c r="A2386" s="56">
        <v>24102101</v>
      </c>
      <c r="B2386" s="57" t="s">
        <v>10479</v>
      </c>
    </row>
    <row r="2387" spans="1:2" x14ac:dyDescent="0.25">
      <c r="A2387" s="56">
        <v>24102102</v>
      </c>
      <c r="B2387" s="57" t="s">
        <v>4878</v>
      </c>
    </row>
    <row r="2388" spans="1:2" x14ac:dyDescent="0.25">
      <c r="A2388" s="56">
        <v>24102103</v>
      </c>
      <c r="B2388" s="57" t="s">
        <v>7231</v>
      </c>
    </row>
    <row r="2389" spans="1:2" x14ac:dyDescent="0.25">
      <c r="A2389" s="56">
        <v>24102104</v>
      </c>
      <c r="B2389" s="57" t="s">
        <v>16683</v>
      </c>
    </row>
    <row r="2390" spans="1:2" x14ac:dyDescent="0.25">
      <c r="A2390" s="56">
        <v>24102105</v>
      </c>
      <c r="B2390" s="57" t="s">
        <v>13061</v>
      </c>
    </row>
    <row r="2391" spans="1:2" x14ac:dyDescent="0.25">
      <c r="A2391" s="56">
        <v>24102106</v>
      </c>
      <c r="B2391" s="57" t="s">
        <v>858</v>
      </c>
    </row>
    <row r="2392" spans="1:2" x14ac:dyDescent="0.25">
      <c r="A2392" s="56">
        <v>24102107</v>
      </c>
      <c r="B2392" s="57" t="s">
        <v>6388</v>
      </c>
    </row>
    <row r="2393" spans="1:2" x14ac:dyDescent="0.25">
      <c r="A2393" s="56">
        <v>24102108</v>
      </c>
      <c r="B2393" s="57" t="s">
        <v>13660</v>
      </c>
    </row>
    <row r="2394" spans="1:2" x14ac:dyDescent="0.25">
      <c r="A2394" s="56">
        <v>24102109</v>
      </c>
      <c r="B2394" s="57" t="s">
        <v>9244</v>
      </c>
    </row>
    <row r="2395" spans="1:2" x14ac:dyDescent="0.25">
      <c r="A2395" s="56">
        <v>24102201</v>
      </c>
      <c r="B2395" s="57" t="s">
        <v>7844</v>
      </c>
    </row>
    <row r="2396" spans="1:2" x14ac:dyDescent="0.25">
      <c r="A2396" s="56">
        <v>24102202</v>
      </c>
      <c r="B2396" s="57" t="s">
        <v>6791</v>
      </c>
    </row>
    <row r="2397" spans="1:2" x14ac:dyDescent="0.25">
      <c r="A2397" s="56">
        <v>24102203</v>
      </c>
      <c r="B2397" s="57" t="s">
        <v>117</v>
      </c>
    </row>
    <row r="2398" spans="1:2" x14ac:dyDescent="0.25">
      <c r="A2398" s="56">
        <v>24102204</v>
      </c>
      <c r="B2398" s="57" t="s">
        <v>18552</v>
      </c>
    </row>
    <row r="2399" spans="1:2" x14ac:dyDescent="0.25">
      <c r="A2399" s="56">
        <v>24102208</v>
      </c>
      <c r="B2399" s="57" t="s">
        <v>3309</v>
      </c>
    </row>
    <row r="2400" spans="1:2" x14ac:dyDescent="0.25">
      <c r="A2400" s="56">
        <v>24111501</v>
      </c>
      <c r="B2400" s="57" t="s">
        <v>3927</v>
      </c>
    </row>
    <row r="2401" spans="1:2" x14ac:dyDescent="0.25">
      <c r="A2401" s="56">
        <v>24111502</v>
      </c>
      <c r="B2401" s="57" t="s">
        <v>515</v>
      </c>
    </row>
    <row r="2402" spans="1:2" x14ac:dyDescent="0.25">
      <c r="A2402" s="56">
        <v>24111503</v>
      </c>
      <c r="B2402" s="57" t="s">
        <v>11124</v>
      </c>
    </row>
    <row r="2403" spans="1:2" x14ac:dyDescent="0.25">
      <c r="A2403" s="56">
        <v>24111505</v>
      </c>
      <c r="B2403" s="57" t="s">
        <v>12895</v>
      </c>
    </row>
    <row r="2404" spans="1:2" x14ac:dyDescent="0.25">
      <c r="A2404" s="56">
        <v>24111506</v>
      </c>
      <c r="B2404" s="57" t="s">
        <v>4520</v>
      </c>
    </row>
    <row r="2405" spans="1:2" x14ac:dyDescent="0.25">
      <c r="A2405" s="56">
        <v>24111507</v>
      </c>
      <c r="B2405" s="57" t="s">
        <v>6161</v>
      </c>
    </row>
    <row r="2406" spans="1:2" x14ac:dyDescent="0.25">
      <c r="A2406" s="56">
        <v>24111508</v>
      </c>
      <c r="B2406" s="57" t="s">
        <v>13620</v>
      </c>
    </row>
    <row r="2407" spans="1:2" x14ac:dyDescent="0.25">
      <c r="A2407" s="56">
        <v>24111509</v>
      </c>
      <c r="B2407" s="57" t="s">
        <v>16018</v>
      </c>
    </row>
    <row r="2408" spans="1:2" x14ac:dyDescent="0.25">
      <c r="A2408" s="56">
        <v>24111801</v>
      </c>
      <c r="B2408" s="57" t="s">
        <v>2979</v>
      </c>
    </row>
    <row r="2409" spans="1:2" x14ac:dyDescent="0.25">
      <c r="A2409" s="56">
        <v>24111802</v>
      </c>
      <c r="B2409" s="57" t="s">
        <v>12735</v>
      </c>
    </row>
    <row r="2410" spans="1:2" x14ac:dyDescent="0.25">
      <c r="A2410" s="56">
        <v>24111803</v>
      </c>
      <c r="B2410" s="57" t="s">
        <v>7391</v>
      </c>
    </row>
    <row r="2411" spans="1:2" x14ac:dyDescent="0.25">
      <c r="A2411" s="56">
        <v>24111804</v>
      </c>
      <c r="B2411" s="57" t="s">
        <v>15980</v>
      </c>
    </row>
    <row r="2412" spans="1:2" x14ac:dyDescent="0.25">
      <c r="A2412" s="56">
        <v>24111805</v>
      </c>
      <c r="B2412" s="57" t="s">
        <v>12871</v>
      </c>
    </row>
    <row r="2413" spans="1:2" x14ac:dyDescent="0.25">
      <c r="A2413" s="56">
        <v>24111806</v>
      </c>
      <c r="B2413" s="57" t="s">
        <v>1817</v>
      </c>
    </row>
    <row r="2414" spans="1:2" x14ac:dyDescent="0.25">
      <c r="A2414" s="56">
        <v>24111807</v>
      </c>
      <c r="B2414" s="57" t="s">
        <v>10275</v>
      </c>
    </row>
    <row r="2415" spans="1:2" x14ac:dyDescent="0.25">
      <c r="A2415" s="56">
        <v>24111808</v>
      </c>
      <c r="B2415" s="57" t="s">
        <v>5559</v>
      </c>
    </row>
    <row r="2416" spans="1:2" x14ac:dyDescent="0.25">
      <c r="A2416" s="56">
        <v>24111809</v>
      </c>
      <c r="B2416" s="57" t="s">
        <v>1199</v>
      </c>
    </row>
    <row r="2417" spans="1:2" x14ac:dyDescent="0.25">
      <c r="A2417" s="56">
        <v>24111810</v>
      </c>
      <c r="B2417" s="57" t="s">
        <v>8165</v>
      </c>
    </row>
    <row r="2418" spans="1:2" x14ac:dyDescent="0.25">
      <c r="A2418" s="56">
        <v>24111811</v>
      </c>
      <c r="B2418" s="57" t="s">
        <v>16917</v>
      </c>
    </row>
    <row r="2419" spans="1:2" x14ac:dyDescent="0.25">
      <c r="A2419" s="56">
        <v>24111812</v>
      </c>
      <c r="B2419" s="57" t="s">
        <v>12525</v>
      </c>
    </row>
    <row r="2420" spans="1:2" x14ac:dyDescent="0.25">
      <c r="A2420" s="56">
        <v>24111813</v>
      </c>
      <c r="B2420" s="57" t="s">
        <v>6024</v>
      </c>
    </row>
    <row r="2421" spans="1:2" x14ac:dyDescent="0.25">
      <c r="A2421" s="56">
        <v>24112003</v>
      </c>
      <c r="B2421" s="57" t="s">
        <v>4716</v>
      </c>
    </row>
    <row r="2422" spans="1:2" x14ac:dyDescent="0.25">
      <c r="A2422" s="56">
        <v>24112004</v>
      </c>
      <c r="B2422" s="57" t="s">
        <v>3233</v>
      </c>
    </row>
    <row r="2423" spans="1:2" x14ac:dyDescent="0.25">
      <c r="A2423" s="56">
        <v>24112005</v>
      </c>
      <c r="B2423" s="57" t="s">
        <v>8176</v>
      </c>
    </row>
    <row r="2424" spans="1:2" x14ac:dyDescent="0.25">
      <c r="A2424" s="56">
        <v>24112006</v>
      </c>
      <c r="B2424" s="57" t="s">
        <v>12708</v>
      </c>
    </row>
    <row r="2425" spans="1:2" x14ac:dyDescent="0.25">
      <c r="A2425" s="56">
        <v>24112101</v>
      </c>
      <c r="B2425" s="57" t="s">
        <v>13904</v>
      </c>
    </row>
    <row r="2426" spans="1:2" x14ac:dyDescent="0.25">
      <c r="A2426" s="56">
        <v>24112102</v>
      </c>
      <c r="B2426" s="57" t="s">
        <v>13900</v>
      </c>
    </row>
    <row r="2427" spans="1:2" x14ac:dyDescent="0.25">
      <c r="A2427" s="56">
        <v>24112108</v>
      </c>
      <c r="B2427" s="57" t="s">
        <v>18084</v>
      </c>
    </row>
    <row r="2428" spans="1:2" x14ac:dyDescent="0.25">
      <c r="A2428" s="56">
        <v>24112109</v>
      </c>
      <c r="B2428" s="57" t="s">
        <v>1529</v>
      </c>
    </row>
    <row r="2429" spans="1:2" x14ac:dyDescent="0.25">
      <c r="A2429" s="56">
        <v>24112110</v>
      </c>
      <c r="B2429" s="57" t="s">
        <v>11601</v>
      </c>
    </row>
    <row r="2430" spans="1:2" x14ac:dyDescent="0.25">
      <c r="A2430" s="56">
        <v>24112111</v>
      </c>
      <c r="B2430" s="57" t="s">
        <v>17667</v>
      </c>
    </row>
    <row r="2431" spans="1:2" x14ac:dyDescent="0.25">
      <c r="A2431" s="56">
        <v>24112112</v>
      </c>
      <c r="B2431" s="57" t="s">
        <v>1117</v>
      </c>
    </row>
    <row r="2432" spans="1:2" x14ac:dyDescent="0.25">
      <c r="A2432" s="56">
        <v>24112204</v>
      </c>
      <c r="B2432" s="57" t="s">
        <v>8342</v>
      </c>
    </row>
    <row r="2433" spans="1:2" x14ac:dyDescent="0.25">
      <c r="A2433" s="56">
        <v>24112205</v>
      </c>
      <c r="B2433" s="57" t="s">
        <v>2622</v>
      </c>
    </row>
    <row r="2434" spans="1:2" x14ac:dyDescent="0.25">
      <c r="A2434" s="56">
        <v>24112206</v>
      </c>
      <c r="B2434" s="57" t="s">
        <v>3767</v>
      </c>
    </row>
    <row r="2435" spans="1:2" x14ac:dyDescent="0.25">
      <c r="A2435" s="56">
        <v>24112207</v>
      </c>
      <c r="B2435" s="57" t="s">
        <v>18744</v>
      </c>
    </row>
    <row r="2436" spans="1:2" x14ac:dyDescent="0.25">
      <c r="A2436" s="56">
        <v>24112208</v>
      </c>
      <c r="B2436" s="57" t="s">
        <v>2606</v>
      </c>
    </row>
    <row r="2437" spans="1:2" x14ac:dyDescent="0.25">
      <c r="A2437" s="56">
        <v>24112209</v>
      </c>
      <c r="B2437" s="57" t="s">
        <v>9549</v>
      </c>
    </row>
    <row r="2438" spans="1:2" x14ac:dyDescent="0.25">
      <c r="A2438" s="56">
        <v>24112401</v>
      </c>
      <c r="B2438" s="57" t="s">
        <v>136</v>
      </c>
    </row>
    <row r="2439" spans="1:2" x14ac:dyDescent="0.25">
      <c r="A2439" s="56">
        <v>24112402</v>
      </c>
      <c r="B2439" s="57" t="s">
        <v>12119</v>
      </c>
    </row>
    <row r="2440" spans="1:2" x14ac:dyDescent="0.25">
      <c r="A2440" s="56">
        <v>24112403</v>
      </c>
      <c r="B2440" s="57" t="s">
        <v>12196</v>
      </c>
    </row>
    <row r="2441" spans="1:2" x14ac:dyDescent="0.25">
      <c r="A2441" s="56">
        <v>24112404</v>
      </c>
      <c r="B2441" s="57" t="s">
        <v>16987</v>
      </c>
    </row>
    <row r="2442" spans="1:2" x14ac:dyDescent="0.25">
      <c r="A2442" s="56">
        <v>24112405</v>
      </c>
      <c r="B2442" s="57" t="s">
        <v>238</v>
      </c>
    </row>
    <row r="2443" spans="1:2" x14ac:dyDescent="0.25">
      <c r="A2443" s="56">
        <v>24112406</v>
      </c>
      <c r="B2443" s="57" t="s">
        <v>12161</v>
      </c>
    </row>
    <row r="2444" spans="1:2" x14ac:dyDescent="0.25">
      <c r="A2444" s="56">
        <v>24112407</v>
      </c>
      <c r="B2444" s="57" t="s">
        <v>4350</v>
      </c>
    </row>
    <row r="2445" spans="1:2" x14ac:dyDescent="0.25">
      <c r="A2445" s="56">
        <v>24112408</v>
      </c>
      <c r="B2445" s="57" t="s">
        <v>14736</v>
      </c>
    </row>
    <row r="2446" spans="1:2" x14ac:dyDescent="0.25">
      <c r="A2446" s="56">
        <v>24112409</v>
      </c>
      <c r="B2446" s="57" t="s">
        <v>5116</v>
      </c>
    </row>
    <row r="2447" spans="1:2" x14ac:dyDescent="0.25">
      <c r="A2447" s="56">
        <v>24112501</v>
      </c>
      <c r="B2447" s="57" t="s">
        <v>7832</v>
      </c>
    </row>
    <row r="2448" spans="1:2" x14ac:dyDescent="0.25">
      <c r="A2448" s="56">
        <v>24112502</v>
      </c>
      <c r="B2448" s="57" t="s">
        <v>3643</v>
      </c>
    </row>
    <row r="2449" spans="1:2" x14ac:dyDescent="0.25">
      <c r="A2449" s="56">
        <v>24112503</v>
      </c>
      <c r="B2449" s="57" t="s">
        <v>17733</v>
      </c>
    </row>
    <row r="2450" spans="1:2" x14ac:dyDescent="0.25">
      <c r="A2450" s="56">
        <v>24112504</v>
      </c>
      <c r="B2450" s="57" t="s">
        <v>16749</v>
      </c>
    </row>
    <row r="2451" spans="1:2" x14ac:dyDescent="0.25">
      <c r="A2451" s="56">
        <v>24112505</v>
      </c>
      <c r="B2451" s="57" t="s">
        <v>288</v>
      </c>
    </row>
    <row r="2452" spans="1:2" x14ac:dyDescent="0.25">
      <c r="A2452" s="56">
        <v>24112601</v>
      </c>
      <c r="B2452" s="57" t="s">
        <v>18388</v>
      </c>
    </row>
    <row r="2453" spans="1:2" x14ac:dyDescent="0.25">
      <c r="A2453" s="56">
        <v>24112602</v>
      </c>
      <c r="B2453" s="57" t="s">
        <v>17187</v>
      </c>
    </row>
    <row r="2454" spans="1:2" x14ac:dyDescent="0.25">
      <c r="A2454" s="56">
        <v>24121502</v>
      </c>
      <c r="B2454" s="57" t="s">
        <v>10939</v>
      </c>
    </row>
    <row r="2455" spans="1:2" x14ac:dyDescent="0.25">
      <c r="A2455" s="56">
        <v>24121503</v>
      </c>
      <c r="B2455" s="57" t="s">
        <v>10931</v>
      </c>
    </row>
    <row r="2456" spans="1:2" x14ac:dyDescent="0.25">
      <c r="A2456" s="56">
        <v>24121504</v>
      </c>
      <c r="B2456" s="57" t="s">
        <v>1373</v>
      </c>
    </row>
    <row r="2457" spans="1:2" x14ac:dyDescent="0.25">
      <c r="A2457" s="56">
        <v>24121506</v>
      </c>
      <c r="B2457" s="57" t="s">
        <v>4516</v>
      </c>
    </row>
    <row r="2458" spans="1:2" x14ac:dyDescent="0.25">
      <c r="A2458" s="56">
        <v>24121507</v>
      </c>
      <c r="B2458" s="57" t="s">
        <v>12565</v>
      </c>
    </row>
    <row r="2459" spans="1:2" x14ac:dyDescent="0.25">
      <c r="A2459" s="56">
        <v>24121508</v>
      </c>
      <c r="B2459" s="57" t="s">
        <v>2767</v>
      </c>
    </row>
    <row r="2460" spans="1:2" x14ac:dyDescent="0.25">
      <c r="A2460" s="56">
        <v>24121509</v>
      </c>
      <c r="B2460" s="57" t="s">
        <v>3784</v>
      </c>
    </row>
    <row r="2461" spans="1:2" x14ac:dyDescent="0.25">
      <c r="A2461" s="56">
        <v>24121801</v>
      </c>
      <c r="B2461" s="57" t="s">
        <v>12353</v>
      </c>
    </row>
    <row r="2462" spans="1:2" x14ac:dyDescent="0.25">
      <c r="A2462" s="56">
        <v>24121802</v>
      </c>
      <c r="B2462" s="57" t="s">
        <v>14236</v>
      </c>
    </row>
    <row r="2463" spans="1:2" x14ac:dyDescent="0.25">
      <c r="A2463" s="56">
        <v>24121803</v>
      </c>
      <c r="B2463" s="57" t="s">
        <v>9663</v>
      </c>
    </row>
    <row r="2464" spans="1:2" x14ac:dyDescent="0.25">
      <c r="A2464" s="56">
        <v>24121804</v>
      </c>
      <c r="B2464" s="57" t="s">
        <v>638</v>
      </c>
    </row>
    <row r="2465" spans="1:2" x14ac:dyDescent="0.25">
      <c r="A2465" s="56">
        <v>24121805</v>
      </c>
      <c r="B2465" s="57" t="s">
        <v>1851</v>
      </c>
    </row>
    <row r="2466" spans="1:2" x14ac:dyDescent="0.25">
      <c r="A2466" s="56">
        <v>24121806</v>
      </c>
      <c r="B2466" s="57" t="s">
        <v>13932</v>
      </c>
    </row>
    <row r="2467" spans="1:2" x14ac:dyDescent="0.25">
      <c r="A2467" s="56">
        <v>24121807</v>
      </c>
      <c r="B2467" s="57" t="s">
        <v>10894</v>
      </c>
    </row>
    <row r="2468" spans="1:2" x14ac:dyDescent="0.25">
      <c r="A2468" s="56">
        <v>24122001</v>
      </c>
      <c r="B2468" s="57" t="s">
        <v>3834</v>
      </c>
    </row>
    <row r="2469" spans="1:2" x14ac:dyDescent="0.25">
      <c r="A2469" s="56">
        <v>24122002</v>
      </c>
      <c r="B2469" s="57" t="s">
        <v>7133</v>
      </c>
    </row>
    <row r="2470" spans="1:2" x14ac:dyDescent="0.25">
      <c r="A2470" s="56">
        <v>24122003</v>
      </c>
      <c r="B2470" s="57" t="s">
        <v>2058</v>
      </c>
    </row>
    <row r="2471" spans="1:2" x14ac:dyDescent="0.25">
      <c r="A2471" s="56">
        <v>24122004</v>
      </c>
      <c r="B2471" s="57" t="s">
        <v>1554</v>
      </c>
    </row>
    <row r="2472" spans="1:2" x14ac:dyDescent="0.25">
      <c r="A2472" s="56">
        <v>24122005</v>
      </c>
      <c r="B2472" s="57" t="s">
        <v>3476</v>
      </c>
    </row>
    <row r="2473" spans="1:2" x14ac:dyDescent="0.25">
      <c r="A2473" s="56">
        <v>24122006</v>
      </c>
      <c r="B2473" s="57" t="s">
        <v>15920</v>
      </c>
    </row>
    <row r="2474" spans="1:2" x14ac:dyDescent="0.25">
      <c r="A2474" s="56">
        <v>24131501</v>
      </c>
      <c r="B2474" s="57" t="s">
        <v>302</v>
      </c>
    </row>
    <row r="2475" spans="1:2" x14ac:dyDescent="0.25">
      <c r="A2475" s="56">
        <v>24131502</v>
      </c>
      <c r="B2475" s="57" t="s">
        <v>12483</v>
      </c>
    </row>
    <row r="2476" spans="1:2" x14ac:dyDescent="0.25">
      <c r="A2476" s="56">
        <v>24131503</v>
      </c>
      <c r="B2476" s="57" t="s">
        <v>4434</v>
      </c>
    </row>
    <row r="2477" spans="1:2" x14ac:dyDescent="0.25">
      <c r="A2477" s="56">
        <v>24131504</v>
      </c>
      <c r="B2477" s="57" t="s">
        <v>15423</v>
      </c>
    </row>
    <row r="2478" spans="1:2" x14ac:dyDescent="0.25">
      <c r="A2478" s="56">
        <v>24131505</v>
      </c>
      <c r="B2478" s="57" t="s">
        <v>3207</v>
      </c>
    </row>
    <row r="2479" spans="1:2" x14ac:dyDescent="0.25">
      <c r="A2479" s="56">
        <v>24131506</v>
      </c>
      <c r="B2479" s="57" t="s">
        <v>3290</v>
      </c>
    </row>
    <row r="2480" spans="1:2" x14ac:dyDescent="0.25">
      <c r="A2480" s="56">
        <v>24131601</v>
      </c>
      <c r="B2480" s="57" t="s">
        <v>3940</v>
      </c>
    </row>
    <row r="2481" spans="1:2" x14ac:dyDescent="0.25">
      <c r="A2481" s="56">
        <v>24131602</v>
      </c>
      <c r="B2481" s="57" t="s">
        <v>1058</v>
      </c>
    </row>
    <row r="2482" spans="1:2" x14ac:dyDescent="0.25">
      <c r="A2482" s="56">
        <v>24131603</v>
      </c>
      <c r="B2482" s="57" t="s">
        <v>18731</v>
      </c>
    </row>
    <row r="2483" spans="1:2" x14ac:dyDescent="0.25">
      <c r="A2483" s="56">
        <v>24131604</v>
      </c>
      <c r="B2483" s="57" t="s">
        <v>211</v>
      </c>
    </row>
    <row r="2484" spans="1:2" x14ac:dyDescent="0.25">
      <c r="A2484" s="56">
        <v>24131605</v>
      </c>
      <c r="B2484" s="57" t="s">
        <v>4434</v>
      </c>
    </row>
    <row r="2485" spans="1:2" x14ac:dyDescent="0.25">
      <c r="A2485" s="56">
        <v>24131606</v>
      </c>
      <c r="B2485" s="57" t="s">
        <v>18623</v>
      </c>
    </row>
    <row r="2486" spans="1:2" x14ac:dyDescent="0.25">
      <c r="A2486" s="56">
        <v>24131607</v>
      </c>
      <c r="B2486" s="57" t="s">
        <v>7983</v>
      </c>
    </row>
    <row r="2487" spans="1:2" x14ac:dyDescent="0.25">
      <c r="A2487" s="56">
        <v>24131901</v>
      </c>
      <c r="B2487" s="57" t="s">
        <v>5142</v>
      </c>
    </row>
    <row r="2488" spans="1:2" x14ac:dyDescent="0.25">
      <c r="A2488" s="56">
        <v>24131902</v>
      </c>
      <c r="B2488" s="57" t="s">
        <v>12458</v>
      </c>
    </row>
    <row r="2489" spans="1:2" x14ac:dyDescent="0.25">
      <c r="A2489" s="56">
        <v>24141501</v>
      </c>
      <c r="B2489" s="57" t="s">
        <v>932</v>
      </c>
    </row>
    <row r="2490" spans="1:2" x14ac:dyDescent="0.25">
      <c r="A2490" s="56">
        <v>24141502</v>
      </c>
      <c r="B2490" s="57" t="s">
        <v>7992</v>
      </c>
    </row>
    <row r="2491" spans="1:2" x14ac:dyDescent="0.25">
      <c r="A2491" s="56">
        <v>24141504</v>
      </c>
      <c r="B2491" s="57" t="s">
        <v>18093</v>
      </c>
    </row>
    <row r="2492" spans="1:2" x14ac:dyDescent="0.25">
      <c r="A2492" s="56">
        <v>24141506</v>
      </c>
      <c r="B2492" s="57" t="s">
        <v>4900</v>
      </c>
    </row>
    <row r="2493" spans="1:2" x14ac:dyDescent="0.25">
      <c r="A2493" s="56">
        <v>24141507</v>
      </c>
      <c r="B2493" s="57" t="s">
        <v>13035</v>
      </c>
    </row>
    <row r="2494" spans="1:2" x14ac:dyDescent="0.25">
      <c r="A2494" s="56">
        <v>24141508</v>
      </c>
      <c r="B2494" s="57" t="s">
        <v>7527</v>
      </c>
    </row>
    <row r="2495" spans="1:2" x14ac:dyDescent="0.25">
      <c r="A2495" s="56">
        <v>24141509</v>
      </c>
      <c r="B2495" s="57" t="s">
        <v>10560</v>
      </c>
    </row>
    <row r="2496" spans="1:2" x14ac:dyDescent="0.25">
      <c r="A2496" s="56">
        <v>24141510</v>
      </c>
      <c r="B2496" s="57" t="s">
        <v>7067</v>
      </c>
    </row>
    <row r="2497" spans="1:2" x14ac:dyDescent="0.25">
      <c r="A2497" s="56">
        <v>24141511</v>
      </c>
      <c r="B2497" s="57" t="s">
        <v>2224</v>
      </c>
    </row>
    <row r="2498" spans="1:2" x14ac:dyDescent="0.25">
      <c r="A2498" s="56">
        <v>24141512</v>
      </c>
      <c r="B2498" s="57" t="s">
        <v>17949</v>
      </c>
    </row>
    <row r="2499" spans="1:2" x14ac:dyDescent="0.25">
      <c r="A2499" s="56">
        <v>24141513</v>
      </c>
      <c r="B2499" s="57" t="s">
        <v>7365</v>
      </c>
    </row>
    <row r="2500" spans="1:2" x14ac:dyDescent="0.25">
      <c r="A2500" s="56">
        <v>24141514</v>
      </c>
      <c r="B2500" s="57" t="s">
        <v>673</v>
      </c>
    </row>
    <row r="2501" spans="1:2" x14ac:dyDescent="0.25">
      <c r="A2501" s="56">
        <v>24141515</v>
      </c>
      <c r="B2501" s="57" t="s">
        <v>7794</v>
      </c>
    </row>
    <row r="2502" spans="1:2" x14ac:dyDescent="0.25">
      <c r="A2502" s="56">
        <v>24141601</v>
      </c>
      <c r="B2502" s="57" t="s">
        <v>8414</v>
      </c>
    </row>
    <row r="2503" spans="1:2" x14ac:dyDescent="0.25">
      <c r="A2503" s="56">
        <v>24141602</v>
      </c>
      <c r="B2503" s="57" t="s">
        <v>17700</v>
      </c>
    </row>
    <row r="2504" spans="1:2" x14ac:dyDescent="0.25">
      <c r="A2504" s="56">
        <v>24141603</v>
      </c>
      <c r="B2504" s="57" t="s">
        <v>11642</v>
      </c>
    </row>
    <row r="2505" spans="1:2" x14ac:dyDescent="0.25">
      <c r="A2505" s="56">
        <v>24141604</v>
      </c>
      <c r="B2505" s="57" t="s">
        <v>6904</v>
      </c>
    </row>
    <row r="2506" spans="1:2" x14ac:dyDescent="0.25">
      <c r="A2506" s="56">
        <v>24141605</v>
      </c>
      <c r="B2506" s="57" t="s">
        <v>5817</v>
      </c>
    </row>
    <row r="2507" spans="1:2" x14ac:dyDescent="0.25">
      <c r="A2507" s="56">
        <v>24141606</v>
      </c>
      <c r="B2507" s="57" t="s">
        <v>705</v>
      </c>
    </row>
    <row r="2508" spans="1:2" x14ac:dyDescent="0.25">
      <c r="A2508" s="56">
        <v>24141607</v>
      </c>
      <c r="B2508" s="57" t="s">
        <v>13291</v>
      </c>
    </row>
    <row r="2509" spans="1:2" x14ac:dyDescent="0.25">
      <c r="A2509" s="56">
        <v>24141608</v>
      </c>
      <c r="B2509" s="57" t="s">
        <v>17334</v>
      </c>
    </row>
    <row r="2510" spans="1:2" x14ac:dyDescent="0.25">
      <c r="A2510" s="56">
        <v>24141701</v>
      </c>
      <c r="B2510" s="57" t="s">
        <v>2758</v>
      </c>
    </row>
    <row r="2511" spans="1:2" x14ac:dyDescent="0.25">
      <c r="A2511" s="56">
        <v>24141702</v>
      </c>
      <c r="B2511" s="57" t="s">
        <v>8103</v>
      </c>
    </row>
    <row r="2512" spans="1:2" x14ac:dyDescent="0.25">
      <c r="A2512" s="56">
        <v>24141703</v>
      </c>
      <c r="B2512" s="57" t="s">
        <v>8066</v>
      </c>
    </row>
    <row r="2513" spans="1:2" x14ac:dyDescent="0.25">
      <c r="A2513" s="56">
        <v>24141704</v>
      </c>
      <c r="B2513" s="57" t="s">
        <v>13522</v>
      </c>
    </row>
    <row r="2514" spans="1:2" x14ac:dyDescent="0.25">
      <c r="A2514" s="56">
        <v>24141705</v>
      </c>
      <c r="B2514" s="57" t="s">
        <v>8234</v>
      </c>
    </row>
    <row r="2515" spans="1:2" x14ac:dyDescent="0.25">
      <c r="A2515" s="56">
        <v>24141706</v>
      </c>
      <c r="B2515" s="57" t="s">
        <v>15728</v>
      </c>
    </row>
    <row r="2516" spans="1:2" x14ac:dyDescent="0.25">
      <c r="A2516" s="56">
        <v>24141707</v>
      </c>
      <c r="B2516" s="57" t="s">
        <v>17494</v>
      </c>
    </row>
    <row r="2517" spans="1:2" x14ac:dyDescent="0.25">
      <c r="A2517" s="56">
        <v>24141708</v>
      </c>
      <c r="B2517" s="57" t="s">
        <v>12107</v>
      </c>
    </row>
    <row r="2518" spans="1:2" x14ac:dyDescent="0.25">
      <c r="A2518" s="56">
        <v>24141709</v>
      </c>
      <c r="B2518" s="57" t="s">
        <v>9538</v>
      </c>
    </row>
    <row r="2519" spans="1:2" x14ac:dyDescent="0.25">
      <c r="A2519" s="56">
        <v>25101501</v>
      </c>
      <c r="B2519" s="57" t="s">
        <v>16740</v>
      </c>
    </row>
    <row r="2520" spans="1:2" x14ac:dyDescent="0.25">
      <c r="A2520" s="56">
        <v>25101502</v>
      </c>
      <c r="B2520" s="57" t="s">
        <v>18145</v>
      </c>
    </row>
    <row r="2521" spans="1:2" x14ac:dyDescent="0.25">
      <c r="A2521" s="56">
        <v>25101503</v>
      </c>
      <c r="B2521" s="57" t="s">
        <v>13630</v>
      </c>
    </row>
    <row r="2522" spans="1:2" x14ac:dyDescent="0.25">
      <c r="A2522" s="56">
        <v>25101504</v>
      </c>
      <c r="B2522" s="57" t="s">
        <v>6190</v>
      </c>
    </row>
    <row r="2523" spans="1:2" x14ac:dyDescent="0.25">
      <c r="A2523" s="56">
        <v>25101505</v>
      </c>
      <c r="B2523" s="57" t="s">
        <v>14077</v>
      </c>
    </row>
    <row r="2524" spans="1:2" x14ac:dyDescent="0.25">
      <c r="A2524" s="56">
        <v>25101506</v>
      </c>
      <c r="B2524" s="57" t="s">
        <v>9402</v>
      </c>
    </row>
    <row r="2525" spans="1:2" x14ac:dyDescent="0.25">
      <c r="A2525" s="56">
        <v>25101507</v>
      </c>
      <c r="B2525" s="57" t="s">
        <v>14570</v>
      </c>
    </row>
    <row r="2526" spans="1:2" x14ac:dyDescent="0.25">
      <c r="A2526" s="56">
        <v>25101508</v>
      </c>
      <c r="B2526" s="57" t="s">
        <v>13501</v>
      </c>
    </row>
    <row r="2527" spans="1:2" x14ac:dyDescent="0.25">
      <c r="A2527" s="56">
        <v>25101601</v>
      </c>
      <c r="B2527" s="57" t="s">
        <v>15810</v>
      </c>
    </row>
    <row r="2528" spans="1:2" x14ac:dyDescent="0.25">
      <c r="A2528" s="56">
        <v>25101602</v>
      </c>
      <c r="B2528" s="57" t="s">
        <v>11416</v>
      </c>
    </row>
    <row r="2529" spans="1:2" x14ac:dyDescent="0.25">
      <c r="A2529" s="56">
        <v>25101604</v>
      </c>
      <c r="B2529" s="57" t="s">
        <v>10422</v>
      </c>
    </row>
    <row r="2530" spans="1:2" x14ac:dyDescent="0.25">
      <c r="A2530" s="56">
        <v>25101609</v>
      </c>
      <c r="B2530" s="57" t="s">
        <v>2703</v>
      </c>
    </row>
    <row r="2531" spans="1:2" x14ac:dyDescent="0.25">
      <c r="A2531" s="56">
        <v>25101610</v>
      </c>
      <c r="B2531" s="57" t="s">
        <v>1858</v>
      </c>
    </row>
    <row r="2532" spans="1:2" x14ac:dyDescent="0.25">
      <c r="A2532" s="56">
        <v>25101611</v>
      </c>
      <c r="B2532" s="57" t="s">
        <v>13866</v>
      </c>
    </row>
    <row r="2533" spans="1:2" x14ac:dyDescent="0.25">
      <c r="A2533" s="56">
        <v>25101701</v>
      </c>
      <c r="B2533" s="57" t="s">
        <v>4273</v>
      </c>
    </row>
    <row r="2534" spans="1:2" x14ac:dyDescent="0.25">
      <c r="A2534" s="56">
        <v>25101702</v>
      </c>
      <c r="B2534" s="57" t="s">
        <v>16299</v>
      </c>
    </row>
    <row r="2535" spans="1:2" x14ac:dyDescent="0.25">
      <c r="A2535" s="56">
        <v>25101703</v>
      </c>
      <c r="B2535" s="57" t="s">
        <v>466</v>
      </c>
    </row>
    <row r="2536" spans="1:2" x14ac:dyDescent="0.25">
      <c r="A2536" s="56">
        <v>25101801</v>
      </c>
      <c r="B2536" s="57" t="s">
        <v>12742</v>
      </c>
    </row>
    <row r="2537" spans="1:2" x14ac:dyDescent="0.25">
      <c r="A2537" s="56">
        <v>25101802</v>
      </c>
      <c r="B2537" s="57" t="s">
        <v>2213</v>
      </c>
    </row>
    <row r="2538" spans="1:2" x14ac:dyDescent="0.25">
      <c r="A2538" s="56">
        <v>25101803</v>
      </c>
      <c r="B2538" s="57" t="s">
        <v>16222</v>
      </c>
    </row>
    <row r="2539" spans="1:2" x14ac:dyDescent="0.25">
      <c r="A2539" s="56">
        <v>25101901</v>
      </c>
      <c r="B2539" s="57" t="s">
        <v>5810</v>
      </c>
    </row>
    <row r="2540" spans="1:2" x14ac:dyDescent="0.25">
      <c r="A2540" s="56">
        <v>25101902</v>
      </c>
      <c r="B2540" s="57" t="s">
        <v>15552</v>
      </c>
    </row>
    <row r="2541" spans="1:2" x14ac:dyDescent="0.25">
      <c r="A2541" s="56">
        <v>25101903</v>
      </c>
      <c r="B2541" s="57" t="s">
        <v>14376</v>
      </c>
    </row>
    <row r="2542" spans="1:2" x14ac:dyDescent="0.25">
      <c r="A2542" s="56">
        <v>25101904</v>
      </c>
      <c r="B2542" s="57" t="s">
        <v>18610</v>
      </c>
    </row>
    <row r="2543" spans="1:2" x14ac:dyDescent="0.25">
      <c r="A2543" s="56">
        <v>25101905</v>
      </c>
      <c r="B2543" s="57" t="s">
        <v>17016</v>
      </c>
    </row>
    <row r="2544" spans="1:2" x14ac:dyDescent="0.25">
      <c r="A2544" s="56">
        <v>25101906</v>
      </c>
      <c r="B2544" s="57" t="s">
        <v>2656</v>
      </c>
    </row>
    <row r="2545" spans="1:2" x14ac:dyDescent="0.25">
      <c r="A2545" s="56">
        <v>25101907</v>
      </c>
      <c r="B2545" s="57" t="s">
        <v>3213</v>
      </c>
    </row>
    <row r="2546" spans="1:2" x14ac:dyDescent="0.25">
      <c r="A2546" s="56">
        <v>25101908</v>
      </c>
      <c r="B2546" s="57" t="s">
        <v>9448</v>
      </c>
    </row>
    <row r="2547" spans="1:2" x14ac:dyDescent="0.25">
      <c r="A2547" s="56">
        <v>25102001</v>
      </c>
      <c r="B2547" s="57" t="s">
        <v>15992</v>
      </c>
    </row>
    <row r="2548" spans="1:2" x14ac:dyDescent="0.25">
      <c r="A2548" s="56">
        <v>25102002</v>
      </c>
      <c r="B2548" s="57" t="s">
        <v>10970</v>
      </c>
    </row>
    <row r="2549" spans="1:2" x14ac:dyDescent="0.25">
      <c r="A2549" s="56">
        <v>25102003</v>
      </c>
      <c r="B2549" s="57" t="s">
        <v>1497</v>
      </c>
    </row>
    <row r="2550" spans="1:2" x14ac:dyDescent="0.25">
      <c r="A2550" s="56">
        <v>25102101</v>
      </c>
      <c r="B2550" s="57" t="s">
        <v>11549</v>
      </c>
    </row>
    <row r="2551" spans="1:2" x14ac:dyDescent="0.25">
      <c r="A2551" s="56">
        <v>25102102</v>
      </c>
      <c r="B2551" s="57" t="s">
        <v>12937</v>
      </c>
    </row>
    <row r="2552" spans="1:2" x14ac:dyDescent="0.25">
      <c r="A2552" s="56">
        <v>25102103</v>
      </c>
      <c r="B2552" s="57" t="s">
        <v>5887</v>
      </c>
    </row>
    <row r="2553" spans="1:2" x14ac:dyDescent="0.25">
      <c r="A2553" s="56">
        <v>25102104</v>
      </c>
      <c r="B2553" s="57" t="s">
        <v>13744</v>
      </c>
    </row>
    <row r="2554" spans="1:2" x14ac:dyDescent="0.25">
      <c r="A2554" s="56">
        <v>25102105</v>
      </c>
      <c r="B2554" s="57" t="s">
        <v>17312</v>
      </c>
    </row>
    <row r="2555" spans="1:2" x14ac:dyDescent="0.25">
      <c r="A2555" s="56">
        <v>25102106</v>
      </c>
      <c r="B2555" s="57" t="s">
        <v>7757</v>
      </c>
    </row>
    <row r="2556" spans="1:2" x14ac:dyDescent="0.25">
      <c r="A2556" s="56">
        <v>25111501</v>
      </c>
      <c r="B2556" s="57" t="s">
        <v>9277</v>
      </c>
    </row>
    <row r="2557" spans="1:2" x14ac:dyDescent="0.25">
      <c r="A2557" s="56">
        <v>25111502</v>
      </c>
      <c r="B2557" s="57" t="s">
        <v>14786</v>
      </c>
    </row>
    <row r="2558" spans="1:2" x14ac:dyDescent="0.25">
      <c r="A2558" s="56">
        <v>25111503</v>
      </c>
      <c r="B2558" s="57" t="s">
        <v>12496</v>
      </c>
    </row>
    <row r="2559" spans="1:2" x14ac:dyDescent="0.25">
      <c r="A2559" s="56">
        <v>25111504</v>
      </c>
      <c r="B2559" s="57" t="s">
        <v>15948</v>
      </c>
    </row>
    <row r="2560" spans="1:2" x14ac:dyDescent="0.25">
      <c r="A2560" s="56">
        <v>25111505</v>
      </c>
      <c r="B2560" s="57" t="s">
        <v>16154</v>
      </c>
    </row>
    <row r="2561" spans="1:2" x14ac:dyDescent="0.25">
      <c r="A2561" s="56">
        <v>25111506</v>
      </c>
      <c r="B2561" s="57" t="s">
        <v>11223</v>
      </c>
    </row>
    <row r="2562" spans="1:2" x14ac:dyDescent="0.25">
      <c r="A2562" s="56">
        <v>25111507</v>
      </c>
      <c r="B2562" s="57" t="s">
        <v>5617</v>
      </c>
    </row>
    <row r="2563" spans="1:2" x14ac:dyDescent="0.25">
      <c r="A2563" s="56">
        <v>25111508</v>
      </c>
      <c r="B2563" s="57" t="s">
        <v>1628</v>
      </c>
    </row>
    <row r="2564" spans="1:2" x14ac:dyDescent="0.25">
      <c r="A2564" s="56">
        <v>25111509</v>
      </c>
      <c r="B2564" s="57" t="s">
        <v>1051</v>
      </c>
    </row>
    <row r="2565" spans="1:2" x14ac:dyDescent="0.25">
      <c r="A2565" s="56">
        <v>25111510</v>
      </c>
      <c r="B2565" s="57" t="s">
        <v>9939</v>
      </c>
    </row>
    <row r="2566" spans="1:2" x14ac:dyDescent="0.25">
      <c r="A2566" s="56">
        <v>25111511</v>
      </c>
      <c r="B2566" s="57" t="s">
        <v>4277</v>
      </c>
    </row>
    <row r="2567" spans="1:2" x14ac:dyDescent="0.25">
      <c r="A2567" s="56">
        <v>25111512</v>
      </c>
      <c r="B2567" s="57" t="s">
        <v>5676</v>
      </c>
    </row>
    <row r="2568" spans="1:2" x14ac:dyDescent="0.25">
      <c r="A2568" s="56">
        <v>25111513</v>
      </c>
      <c r="B2568" s="57" t="s">
        <v>7103</v>
      </c>
    </row>
    <row r="2569" spans="1:2" x14ac:dyDescent="0.25">
      <c r="A2569" s="56">
        <v>25111601</v>
      </c>
      <c r="B2569" s="57" t="s">
        <v>10801</v>
      </c>
    </row>
    <row r="2570" spans="1:2" x14ac:dyDescent="0.25">
      <c r="A2570" s="56">
        <v>25111602</v>
      </c>
      <c r="B2570" s="57" t="s">
        <v>7280</v>
      </c>
    </row>
    <row r="2571" spans="1:2" x14ac:dyDescent="0.25">
      <c r="A2571" s="56">
        <v>25111603</v>
      </c>
      <c r="B2571" s="57" t="s">
        <v>10013</v>
      </c>
    </row>
    <row r="2572" spans="1:2" x14ac:dyDescent="0.25">
      <c r="A2572" s="56">
        <v>25111701</v>
      </c>
      <c r="B2572" s="57" t="s">
        <v>10878</v>
      </c>
    </row>
    <row r="2573" spans="1:2" x14ac:dyDescent="0.25">
      <c r="A2573" s="56">
        <v>25111702</v>
      </c>
      <c r="B2573" s="57" t="s">
        <v>5983</v>
      </c>
    </row>
    <row r="2574" spans="1:2" x14ac:dyDescent="0.25">
      <c r="A2574" s="56">
        <v>25111703</v>
      </c>
      <c r="B2574" s="57" t="s">
        <v>4400</v>
      </c>
    </row>
    <row r="2575" spans="1:2" x14ac:dyDescent="0.25">
      <c r="A2575" s="56">
        <v>25111704</v>
      </c>
      <c r="B2575" s="57" t="s">
        <v>13851</v>
      </c>
    </row>
    <row r="2576" spans="1:2" x14ac:dyDescent="0.25">
      <c r="A2576" s="56">
        <v>25111705</v>
      </c>
      <c r="B2576" s="57" t="s">
        <v>1183</v>
      </c>
    </row>
    <row r="2577" spans="1:2" x14ac:dyDescent="0.25">
      <c r="A2577" s="56">
        <v>25111706</v>
      </c>
      <c r="B2577" s="57" t="s">
        <v>14062</v>
      </c>
    </row>
    <row r="2578" spans="1:2" x14ac:dyDescent="0.25">
      <c r="A2578" s="56">
        <v>25111707</v>
      </c>
      <c r="B2578" s="57" t="s">
        <v>16724</v>
      </c>
    </row>
    <row r="2579" spans="1:2" x14ac:dyDescent="0.25">
      <c r="A2579" s="56">
        <v>25111708</v>
      </c>
      <c r="B2579" s="57" t="s">
        <v>14899</v>
      </c>
    </row>
    <row r="2580" spans="1:2" x14ac:dyDescent="0.25">
      <c r="A2580" s="56">
        <v>25111709</v>
      </c>
      <c r="B2580" s="57" t="s">
        <v>5152</v>
      </c>
    </row>
    <row r="2581" spans="1:2" x14ac:dyDescent="0.25">
      <c r="A2581" s="56">
        <v>25111710</v>
      </c>
      <c r="B2581" s="57" t="s">
        <v>17906</v>
      </c>
    </row>
    <row r="2582" spans="1:2" x14ac:dyDescent="0.25">
      <c r="A2582" s="56">
        <v>25111711</v>
      </c>
      <c r="B2582" s="57" t="s">
        <v>1056</v>
      </c>
    </row>
    <row r="2583" spans="1:2" x14ac:dyDescent="0.25">
      <c r="A2583" s="56">
        <v>25111712</v>
      </c>
      <c r="B2583" s="57" t="s">
        <v>16682</v>
      </c>
    </row>
    <row r="2584" spans="1:2" x14ac:dyDescent="0.25">
      <c r="A2584" s="56">
        <v>25111713</v>
      </c>
      <c r="B2584" s="57" t="s">
        <v>955</v>
      </c>
    </row>
    <row r="2585" spans="1:2" x14ac:dyDescent="0.25">
      <c r="A2585" s="56">
        <v>25111714</v>
      </c>
      <c r="B2585" s="57" t="s">
        <v>4244</v>
      </c>
    </row>
    <row r="2586" spans="1:2" x14ac:dyDescent="0.25">
      <c r="A2586" s="56">
        <v>25111715</v>
      </c>
      <c r="B2586" s="57" t="s">
        <v>2211</v>
      </c>
    </row>
    <row r="2587" spans="1:2" x14ac:dyDescent="0.25">
      <c r="A2587" s="56">
        <v>25111716</v>
      </c>
      <c r="B2587" s="57" t="s">
        <v>10769</v>
      </c>
    </row>
    <row r="2588" spans="1:2" x14ac:dyDescent="0.25">
      <c r="A2588" s="56">
        <v>25111717</v>
      </c>
      <c r="B2588" s="57" t="s">
        <v>4226</v>
      </c>
    </row>
    <row r="2589" spans="1:2" x14ac:dyDescent="0.25">
      <c r="A2589" s="56">
        <v>25111718</v>
      </c>
      <c r="B2589" s="57" t="s">
        <v>14823</v>
      </c>
    </row>
    <row r="2590" spans="1:2" x14ac:dyDescent="0.25">
      <c r="A2590" s="56">
        <v>25111719</v>
      </c>
      <c r="B2590" s="57" t="s">
        <v>14457</v>
      </c>
    </row>
    <row r="2591" spans="1:2" x14ac:dyDescent="0.25">
      <c r="A2591" s="56">
        <v>25111720</v>
      </c>
      <c r="B2591" s="57" t="s">
        <v>2233</v>
      </c>
    </row>
    <row r="2592" spans="1:2" x14ac:dyDescent="0.25">
      <c r="A2592" s="56">
        <v>25111721</v>
      </c>
      <c r="B2592" s="57" t="s">
        <v>5103</v>
      </c>
    </row>
    <row r="2593" spans="1:2" x14ac:dyDescent="0.25">
      <c r="A2593" s="56">
        <v>25111801</v>
      </c>
      <c r="B2593" s="57" t="s">
        <v>4621</v>
      </c>
    </row>
    <row r="2594" spans="1:2" x14ac:dyDescent="0.25">
      <c r="A2594" s="56">
        <v>25111802</v>
      </c>
      <c r="B2594" s="57" t="s">
        <v>1549</v>
      </c>
    </row>
    <row r="2595" spans="1:2" x14ac:dyDescent="0.25">
      <c r="A2595" s="56">
        <v>25111803</v>
      </c>
      <c r="B2595" s="57" t="s">
        <v>16527</v>
      </c>
    </row>
    <row r="2596" spans="1:2" x14ac:dyDescent="0.25">
      <c r="A2596" s="56">
        <v>25111804</v>
      </c>
      <c r="B2596" s="57" t="s">
        <v>9041</v>
      </c>
    </row>
    <row r="2597" spans="1:2" x14ac:dyDescent="0.25">
      <c r="A2597" s="56">
        <v>25111805</v>
      </c>
      <c r="B2597" s="57" t="s">
        <v>5177</v>
      </c>
    </row>
    <row r="2598" spans="1:2" x14ac:dyDescent="0.25">
      <c r="A2598" s="56">
        <v>25111806</v>
      </c>
      <c r="B2598" s="57" t="s">
        <v>6953</v>
      </c>
    </row>
    <row r="2599" spans="1:2" x14ac:dyDescent="0.25">
      <c r="A2599" s="56">
        <v>25111807</v>
      </c>
      <c r="B2599" s="57" t="s">
        <v>2509</v>
      </c>
    </row>
    <row r="2600" spans="1:2" x14ac:dyDescent="0.25">
      <c r="A2600" s="56">
        <v>25111808</v>
      </c>
      <c r="B2600" s="57" t="s">
        <v>11842</v>
      </c>
    </row>
    <row r="2601" spans="1:2" x14ac:dyDescent="0.25">
      <c r="A2601" s="56">
        <v>25111901</v>
      </c>
      <c r="B2601" s="57" t="s">
        <v>8007</v>
      </c>
    </row>
    <row r="2602" spans="1:2" x14ac:dyDescent="0.25">
      <c r="A2602" s="56">
        <v>25111902</v>
      </c>
      <c r="B2602" s="57" t="s">
        <v>11719</v>
      </c>
    </row>
    <row r="2603" spans="1:2" x14ac:dyDescent="0.25">
      <c r="A2603" s="56">
        <v>25111903</v>
      </c>
      <c r="B2603" s="57" t="s">
        <v>14183</v>
      </c>
    </row>
    <row r="2604" spans="1:2" x14ac:dyDescent="0.25">
      <c r="A2604" s="56">
        <v>25111904</v>
      </c>
      <c r="B2604" s="57" t="s">
        <v>13666</v>
      </c>
    </row>
    <row r="2605" spans="1:2" x14ac:dyDescent="0.25">
      <c r="A2605" s="56">
        <v>25111905</v>
      </c>
      <c r="B2605" s="57" t="s">
        <v>5878</v>
      </c>
    </row>
    <row r="2606" spans="1:2" x14ac:dyDescent="0.25">
      <c r="A2606" s="56">
        <v>25111906</v>
      </c>
      <c r="B2606" s="57" t="s">
        <v>12727</v>
      </c>
    </row>
    <row r="2607" spans="1:2" x14ac:dyDescent="0.25">
      <c r="A2607" s="56">
        <v>25111907</v>
      </c>
      <c r="B2607" s="57" t="s">
        <v>10927</v>
      </c>
    </row>
    <row r="2608" spans="1:2" x14ac:dyDescent="0.25">
      <c r="A2608" s="56">
        <v>25111908</v>
      </c>
      <c r="B2608" s="57" t="s">
        <v>2037</v>
      </c>
    </row>
    <row r="2609" spans="1:2" x14ac:dyDescent="0.25">
      <c r="A2609" s="56">
        <v>25111909</v>
      </c>
      <c r="B2609" s="57" t="s">
        <v>7011</v>
      </c>
    </row>
    <row r="2610" spans="1:2" x14ac:dyDescent="0.25">
      <c r="A2610" s="56">
        <v>25111910</v>
      </c>
      <c r="B2610" s="57" t="s">
        <v>3369</v>
      </c>
    </row>
    <row r="2611" spans="1:2" x14ac:dyDescent="0.25">
      <c r="A2611" s="56">
        <v>25111911</v>
      </c>
      <c r="B2611" s="57" t="s">
        <v>9424</v>
      </c>
    </row>
    <row r="2612" spans="1:2" x14ac:dyDescent="0.25">
      <c r="A2612" s="56">
        <v>25111912</v>
      </c>
      <c r="B2612" s="57" t="s">
        <v>11559</v>
      </c>
    </row>
    <row r="2613" spans="1:2" x14ac:dyDescent="0.25">
      <c r="A2613" s="56">
        <v>25111913</v>
      </c>
      <c r="B2613" s="57" t="s">
        <v>1191</v>
      </c>
    </row>
    <row r="2614" spans="1:2" x14ac:dyDescent="0.25">
      <c r="A2614" s="56">
        <v>25111914</v>
      </c>
      <c r="B2614" s="57" t="s">
        <v>12365</v>
      </c>
    </row>
    <row r="2615" spans="1:2" x14ac:dyDescent="0.25">
      <c r="A2615" s="56">
        <v>25111915</v>
      </c>
      <c r="B2615" s="57" t="s">
        <v>7264</v>
      </c>
    </row>
    <row r="2616" spans="1:2" x14ac:dyDescent="0.25">
      <c r="A2616" s="56">
        <v>25111916</v>
      </c>
      <c r="B2616" s="57" t="s">
        <v>9723</v>
      </c>
    </row>
    <row r="2617" spans="1:2" x14ac:dyDescent="0.25">
      <c r="A2617" s="56">
        <v>25111917</v>
      </c>
      <c r="B2617" s="57" t="s">
        <v>11812</v>
      </c>
    </row>
    <row r="2618" spans="1:2" x14ac:dyDescent="0.25">
      <c r="A2618" s="56">
        <v>25111918</v>
      </c>
      <c r="B2618" s="57" t="s">
        <v>14907</v>
      </c>
    </row>
    <row r="2619" spans="1:2" x14ac:dyDescent="0.25">
      <c r="A2619" s="56">
        <v>25111919</v>
      </c>
      <c r="B2619" s="57" t="s">
        <v>4604</v>
      </c>
    </row>
    <row r="2620" spans="1:2" x14ac:dyDescent="0.25">
      <c r="A2620" s="56">
        <v>25111920</v>
      </c>
      <c r="B2620" s="57" t="s">
        <v>7476</v>
      </c>
    </row>
    <row r="2621" spans="1:2" x14ac:dyDescent="0.25">
      <c r="A2621" s="56">
        <v>25111921</v>
      </c>
      <c r="B2621" s="57" t="s">
        <v>9222</v>
      </c>
    </row>
    <row r="2622" spans="1:2" x14ac:dyDescent="0.25">
      <c r="A2622" s="56">
        <v>25111922</v>
      </c>
      <c r="B2622" s="57" t="s">
        <v>4668</v>
      </c>
    </row>
    <row r="2623" spans="1:2" x14ac:dyDescent="0.25">
      <c r="A2623" s="56">
        <v>25111923</v>
      </c>
      <c r="B2623" s="57" t="s">
        <v>9963</v>
      </c>
    </row>
    <row r="2624" spans="1:2" x14ac:dyDescent="0.25">
      <c r="A2624" s="56">
        <v>25111924</v>
      </c>
      <c r="B2624" s="57" t="s">
        <v>7682</v>
      </c>
    </row>
    <row r="2625" spans="1:2" x14ac:dyDescent="0.25">
      <c r="A2625" s="56">
        <v>25111925</v>
      </c>
      <c r="B2625" s="57" t="s">
        <v>10252</v>
      </c>
    </row>
    <row r="2626" spans="1:2" x14ac:dyDescent="0.25">
      <c r="A2626" s="56">
        <v>25111926</v>
      </c>
      <c r="B2626" s="57" t="s">
        <v>11234</v>
      </c>
    </row>
    <row r="2627" spans="1:2" x14ac:dyDescent="0.25">
      <c r="A2627" s="56">
        <v>25111927</v>
      </c>
      <c r="B2627" s="57" t="s">
        <v>3984</v>
      </c>
    </row>
    <row r="2628" spans="1:2" x14ac:dyDescent="0.25">
      <c r="A2628" s="56">
        <v>25111928</v>
      </c>
      <c r="B2628" s="57" t="s">
        <v>10383</v>
      </c>
    </row>
    <row r="2629" spans="1:2" x14ac:dyDescent="0.25">
      <c r="A2629" s="56">
        <v>25111929</v>
      </c>
      <c r="B2629" s="57" t="s">
        <v>5347</v>
      </c>
    </row>
    <row r="2630" spans="1:2" x14ac:dyDescent="0.25">
      <c r="A2630" s="56">
        <v>25111930</v>
      </c>
      <c r="B2630" s="57" t="s">
        <v>11949</v>
      </c>
    </row>
    <row r="2631" spans="1:2" x14ac:dyDescent="0.25">
      <c r="A2631" s="56">
        <v>25111931</v>
      </c>
      <c r="B2631" s="57" t="s">
        <v>4115</v>
      </c>
    </row>
    <row r="2632" spans="1:2" x14ac:dyDescent="0.25">
      <c r="A2632" s="56">
        <v>25111932</v>
      </c>
      <c r="B2632" s="57" t="s">
        <v>3553</v>
      </c>
    </row>
    <row r="2633" spans="1:2" x14ac:dyDescent="0.25">
      <c r="A2633" s="56">
        <v>25111933</v>
      </c>
      <c r="B2633" s="57" t="s">
        <v>14769</v>
      </c>
    </row>
    <row r="2634" spans="1:2" x14ac:dyDescent="0.25">
      <c r="A2634" s="56">
        <v>25111934</v>
      </c>
      <c r="B2634" s="57" t="s">
        <v>11983</v>
      </c>
    </row>
    <row r="2635" spans="1:2" x14ac:dyDescent="0.25">
      <c r="A2635" s="56">
        <v>25111935</v>
      </c>
      <c r="B2635" s="57" t="s">
        <v>18416</v>
      </c>
    </row>
    <row r="2636" spans="1:2" x14ac:dyDescent="0.25">
      <c r="A2636" s="56">
        <v>25121501</v>
      </c>
      <c r="B2636" s="57" t="s">
        <v>4531</v>
      </c>
    </row>
    <row r="2637" spans="1:2" x14ac:dyDescent="0.25">
      <c r="A2637" s="56">
        <v>25121502</v>
      </c>
      <c r="B2637" s="57" t="s">
        <v>4808</v>
      </c>
    </row>
    <row r="2638" spans="1:2" x14ac:dyDescent="0.25">
      <c r="A2638" s="56">
        <v>25121503</v>
      </c>
      <c r="B2638" s="57" t="s">
        <v>15069</v>
      </c>
    </row>
    <row r="2639" spans="1:2" x14ac:dyDescent="0.25">
      <c r="A2639" s="56">
        <v>25121504</v>
      </c>
      <c r="B2639" s="57" t="s">
        <v>11766</v>
      </c>
    </row>
    <row r="2640" spans="1:2" x14ac:dyDescent="0.25">
      <c r="A2640" s="56">
        <v>25121601</v>
      </c>
      <c r="B2640" s="57" t="s">
        <v>12551</v>
      </c>
    </row>
    <row r="2641" spans="1:2" x14ac:dyDescent="0.25">
      <c r="A2641" s="56">
        <v>25121602</v>
      </c>
      <c r="B2641" s="57" t="s">
        <v>16844</v>
      </c>
    </row>
    <row r="2642" spans="1:2" x14ac:dyDescent="0.25">
      <c r="A2642" s="56">
        <v>25121603</v>
      </c>
      <c r="B2642" s="57" t="s">
        <v>1962</v>
      </c>
    </row>
    <row r="2643" spans="1:2" x14ac:dyDescent="0.25">
      <c r="A2643" s="56">
        <v>25121604</v>
      </c>
      <c r="B2643" s="57" t="s">
        <v>16572</v>
      </c>
    </row>
    <row r="2644" spans="1:2" x14ac:dyDescent="0.25">
      <c r="A2644" s="56">
        <v>25121605</v>
      </c>
      <c r="B2644" s="57" t="s">
        <v>4603</v>
      </c>
    </row>
    <row r="2645" spans="1:2" x14ac:dyDescent="0.25">
      <c r="A2645" s="56">
        <v>25121701</v>
      </c>
      <c r="B2645" s="57" t="s">
        <v>6805</v>
      </c>
    </row>
    <row r="2646" spans="1:2" x14ac:dyDescent="0.25">
      <c r="A2646" s="56">
        <v>25121702</v>
      </c>
      <c r="B2646" s="57" t="s">
        <v>560</v>
      </c>
    </row>
    <row r="2647" spans="1:2" x14ac:dyDescent="0.25">
      <c r="A2647" s="56">
        <v>25121703</v>
      </c>
      <c r="B2647" s="57" t="s">
        <v>59</v>
      </c>
    </row>
    <row r="2648" spans="1:2" x14ac:dyDescent="0.25">
      <c r="A2648" s="56">
        <v>25121704</v>
      </c>
      <c r="B2648" s="57" t="s">
        <v>1839</v>
      </c>
    </row>
    <row r="2649" spans="1:2" x14ac:dyDescent="0.25">
      <c r="A2649" s="56">
        <v>25121705</v>
      </c>
      <c r="B2649" s="57" t="s">
        <v>11072</v>
      </c>
    </row>
    <row r="2650" spans="1:2" x14ac:dyDescent="0.25">
      <c r="A2650" s="56">
        <v>25121706</v>
      </c>
      <c r="B2650" s="57" t="s">
        <v>15662</v>
      </c>
    </row>
    <row r="2651" spans="1:2" x14ac:dyDescent="0.25">
      <c r="A2651" s="56">
        <v>25121707</v>
      </c>
      <c r="B2651" s="57" t="s">
        <v>12032</v>
      </c>
    </row>
    <row r="2652" spans="1:2" x14ac:dyDescent="0.25">
      <c r="A2652" s="56">
        <v>25131501</v>
      </c>
      <c r="B2652" s="57" t="s">
        <v>8423</v>
      </c>
    </row>
    <row r="2653" spans="1:2" x14ac:dyDescent="0.25">
      <c r="A2653" s="56">
        <v>25131502</v>
      </c>
      <c r="B2653" s="57" t="s">
        <v>4993</v>
      </c>
    </row>
    <row r="2654" spans="1:2" x14ac:dyDescent="0.25">
      <c r="A2654" s="56">
        <v>25131503</v>
      </c>
      <c r="B2654" s="57" t="s">
        <v>483</v>
      </c>
    </row>
    <row r="2655" spans="1:2" x14ac:dyDescent="0.25">
      <c r="A2655" s="56">
        <v>25131504</v>
      </c>
      <c r="B2655" s="57" t="s">
        <v>9900</v>
      </c>
    </row>
    <row r="2656" spans="1:2" x14ac:dyDescent="0.25">
      <c r="A2656" s="56">
        <v>25131505</v>
      </c>
      <c r="B2656" s="57" t="s">
        <v>13550</v>
      </c>
    </row>
    <row r="2657" spans="1:2" x14ac:dyDescent="0.25">
      <c r="A2657" s="56">
        <v>25131506</v>
      </c>
      <c r="B2657" s="57" t="s">
        <v>5590</v>
      </c>
    </row>
    <row r="2658" spans="1:2" x14ac:dyDescent="0.25">
      <c r="A2658" s="56">
        <v>25131507</v>
      </c>
      <c r="B2658" s="57" t="s">
        <v>15519</v>
      </c>
    </row>
    <row r="2659" spans="1:2" x14ac:dyDescent="0.25">
      <c r="A2659" s="56">
        <v>25131508</v>
      </c>
      <c r="B2659" s="57" t="s">
        <v>7887</v>
      </c>
    </row>
    <row r="2660" spans="1:2" x14ac:dyDescent="0.25">
      <c r="A2660" s="56">
        <v>25131601</v>
      </c>
      <c r="B2660" s="57" t="s">
        <v>1374</v>
      </c>
    </row>
    <row r="2661" spans="1:2" x14ac:dyDescent="0.25">
      <c r="A2661" s="56">
        <v>25131602</v>
      </c>
      <c r="B2661" s="57" t="s">
        <v>7916</v>
      </c>
    </row>
    <row r="2662" spans="1:2" x14ac:dyDescent="0.25">
      <c r="A2662" s="56">
        <v>25131603</v>
      </c>
      <c r="B2662" s="57" t="s">
        <v>6864</v>
      </c>
    </row>
    <row r="2663" spans="1:2" x14ac:dyDescent="0.25">
      <c r="A2663" s="56">
        <v>25131604</v>
      </c>
      <c r="B2663" s="57" t="s">
        <v>8718</v>
      </c>
    </row>
    <row r="2664" spans="1:2" x14ac:dyDescent="0.25">
      <c r="A2664" s="56">
        <v>25131701</v>
      </c>
      <c r="B2664" s="57" t="s">
        <v>6900</v>
      </c>
    </row>
    <row r="2665" spans="1:2" x14ac:dyDescent="0.25">
      <c r="A2665" s="56">
        <v>25131702</v>
      </c>
      <c r="B2665" s="57" t="s">
        <v>4152</v>
      </c>
    </row>
    <row r="2666" spans="1:2" x14ac:dyDescent="0.25">
      <c r="A2666" s="56">
        <v>25131703</v>
      </c>
      <c r="B2666" s="57" t="s">
        <v>12710</v>
      </c>
    </row>
    <row r="2667" spans="1:2" x14ac:dyDescent="0.25">
      <c r="A2667" s="56">
        <v>25131704</v>
      </c>
      <c r="B2667" s="57" t="s">
        <v>9187</v>
      </c>
    </row>
    <row r="2668" spans="1:2" x14ac:dyDescent="0.25">
      <c r="A2668" s="56">
        <v>25131705</v>
      </c>
      <c r="B2668" s="57" t="s">
        <v>10750</v>
      </c>
    </row>
    <row r="2669" spans="1:2" x14ac:dyDescent="0.25">
      <c r="A2669" s="56">
        <v>25131706</v>
      </c>
      <c r="B2669" s="57" t="s">
        <v>8212</v>
      </c>
    </row>
    <row r="2670" spans="1:2" x14ac:dyDescent="0.25">
      <c r="A2670" s="56">
        <v>25131707</v>
      </c>
      <c r="B2670" s="57" t="s">
        <v>3061</v>
      </c>
    </row>
    <row r="2671" spans="1:2" x14ac:dyDescent="0.25">
      <c r="A2671" s="56">
        <v>25131708</v>
      </c>
      <c r="B2671" s="57" t="s">
        <v>12835</v>
      </c>
    </row>
    <row r="2672" spans="1:2" x14ac:dyDescent="0.25">
      <c r="A2672" s="56">
        <v>25131709</v>
      </c>
      <c r="B2672" s="57" t="s">
        <v>13127</v>
      </c>
    </row>
    <row r="2673" spans="1:2" x14ac:dyDescent="0.25">
      <c r="A2673" s="56">
        <v>25131801</v>
      </c>
      <c r="B2673" s="57" t="s">
        <v>5315</v>
      </c>
    </row>
    <row r="2674" spans="1:2" x14ac:dyDescent="0.25">
      <c r="A2674" s="56">
        <v>25131902</v>
      </c>
      <c r="B2674" s="57" t="s">
        <v>2958</v>
      </c>
    </row>
    <row r="2675" spans="1:2" x14ac:dyDescent="0.25">
      <c r="A2675" s="56">
        <v>25131903</v>
      </c>
      <c r="B2675" s="57" t="s">
        <v>13655</v>
      </c>
    </row>
    <row r="2676" spans="1:2" x14ac:dyDescent="0.25">
      <c r="A2676" s="56">
        <v>25131904</v>
      </c>
      <c r="B2676" s="57" t="s">
        <v>9132</v>
      </c>
    </row>
    <row r="2677" spans="1:2" x14ac:dyDescent="0.25">
      <c r="A2677" s="56">
        <v>25131905</v>
      </c>
      <c r="B2677" s="57" t="s">
        <v>12288</v>
      </c>
    </row>
    <row r="2678" spans="1:2" x14ac:dyDescent="0.25">
      <c r="A2678" s="56">
        <v>25131906</v>
      </c>
      <c r="B2678" s="57" t="s">
        <v>18286</v>
      </c>
    </row>
    <row r="2679" spans="1:2" x14ac:dyDescent="0.25">
      <c r="A2679" s="56">
        <v>25132001</v>
      </c>
      <c r="B2679" s="57" t="s">
        <v>8961</v>
      </c>
    </row>
    <row r="2680" spans="1:2" x14ac:dyDescent="0.25">
      <c r="A2680" s="56">
        <v>25132002</v>
      </c>
      <c r="B2680" s="57" t="s">
        <v>4794</v>
      </c>
    </row>
    <row r="2681" spans="1:2" x14ac:dyDescent="0.25">
      <c r="A2681" s="56">
        <v>25132003</v>
      </c>
      <c r="B2681" s="57" t="s">
        <v>18743</v>
      </c>
    </row>
    <row r="2682" spans="1:2" x14ac:dyDescent="0.25">
      <c r="A2682" s="56">
        <v>25132004</v>
      </c>
      <c r="B2682" s="57" t="s">
        <v>11449</v>
      </c>
    </row>
    <row r="2683" spans="1:2" x14ac:dyDescent="0.25">
      <c r="A2683" s="56">
        <v>25132005</v>
      </c>
      <c r="B2683" s="57" t="s">
        <v>14525</v>
      </c>
    </row>
    <row r="2684" spans="1:2" x14ac:dyDescent="0.25">
      <c r="A2684" s="56">
        <v>25151501</v>
      </c>
      <c r="B2684" s="57" t="s">
        <v>12802</v>
      </c>
    </row>
    <row r="2685" spans="1:2" x14ac:dyDescent="0.25">
      <c r="A2685" s="56">
        <v>25151502</v>
      </c>
      <c r="B2685" s="57" t="s">
        <v>12140</v>
      </c>
    </row>
    <row r="2686" spans="1:2" x14ac:dyDescent="0.25">
      <c r="A2686" s="56">
        <v>25151701</v>
      </c>
      <c r="B2686" s="57" t="s">
        <v>11019</v>
      </c>
    </row>
    <row r="2687" spans="1:2" x14ac:dyDescent="0.25">
      <c r="A2687" s="56">
        <v>25151702</v>
      </c>
      <c r="B2687" s="57" t="s">
        <v>1665</v>
      </c>
    </row>
    <row r="2688" spans="1:2" x14ac:dyDescent="0.25">
      <c r="A2688" s="56">
        <v>25151703</v>
      </c>
      <c r="B2688" s="57" t="s">
        <v>17771</v>
      </c>
    </row>
    <row r="2689" spans="1:2" x14ac:dyDescent="0.25">
      <c r="A2689" s="56">
        <v>25151704</v>
      </c>
      <c r="B2689" s="57" t="s">
        <v>16468</v>
      </c>
    </row>
    <row r="2690" spans="1:2" x14ac:dyDescent="0.25">
      <c r="A2690" s="56">
        <v>25151705</v>
      </c>
      <c r="B2690" s="57" t="s">
        <v>5363</v>
      </c>
    </row>
    <row r="2691" spans="1:2" x14ac:dyDescent="0.25">
      <c r="A2691" s="56">
        <v>25151706</v>
      </c>
      <c r="B2691" s="57" t="s">
        <v>2471</v>
      </c>
    </row>
    <row r="2692" spans="1:2" x14ac:dyDescent="0.25">
      <c r="A2692" s="56">
        <v>25151707</v>
      </c>
      <c r="B2692" s="57" t="s">
        <v>3861</v>
      </c>
    </row>
    <row r="2693" spans="1:2" x14ac:dyDescent="0.25">
      <c r="A2693" s="56">
        <v>25151708</v>
      </c>
      <c r="B2693" s="57" t="s">
        <v>5379</v>
      </c>
    </row>
    <row r="2694" spans="1:2" x14ac:dyDescent="0.25">
      <c r="A2694" s="56">
        <v>25151709</v>
      </c>
      <c r="B2694" s="57" t="s">
        <v>6649</v>
      </c>
    </row>
    <row r="2695" spans="1:2" x14ac:dyDescent="0.25">
      <c r="A2695" s="56">
        <v>25161501</v>
      </c>
      <c r="B2695" s="57" t="s">
        <v>14480</v>
      </c>
    </row>
    <row r="2696" spans="1:2" x14ac:dyDescent="0.25">
      <c r="A2696" s="56">
        <v>25161502</v>
      </c>
      <c r="B2696" s="57" t="s">
        <v>3841</v>
      </c>
    </row>
    <row r="2697" spans="1:2" x14ac:dyDescent="0.25">
      <c r="A2697" s="56">
        <v>25161503</v>
      </c>
      <c r="B2697" s="57" t="s">
        <v>10504</v>
      </c>
    </row>
    <row r="2698" spans="1:2" x14ac:dyDescent="0.25">
      <c r="A2698" s="56">
        <v>25161504</v>
      </c>
      <c r="B2698" s="57" t="s">
        <v>16502</v>
      </c>
    </row>
    <row r="2699" spans="1:2" x14ac:dyDescent="0.25">
      <c r="A2699" s="56">
        <v>25161505</v>
      </c>
      <c r="B2699" s="57" t="s">
        <v>2821</v>
      </c>
    </row>
    <row r="2700" spans="1:2" x14ac:dyDescent="0.25">
      <c r="A2700" s="56">
        <v>25161506</v>
      </c>
      <c r="B2700" s="57" t="s">
        <v>8694</v>
      </c>
    </row>
    <row r="2701" spans="1:2" x14ac:dyDescent="0.25">
      <c r="A2701" s="56">
        <v>25161507</v>
      </c>
      <c r="B2701" s="57" t="s">
        <v>14924</v>
      </c>
    </row>
    <row r="2702" spans="1:2" x14ac:dyDescent="0.25">
      <c r="A2702" s="56">
        <v>25161508</v>
      </c>
      <c r="B2702" s="57" t="s">
        <v>6792</v>
      </c>
    </row>
    <row r="2703" spans="1:2" x14ac:dyDescent="0.25">
      <c r="A2703" s="56">
        <v>25161509</v>
      </c>
      <c r="B2703" s="57" t="s">
        <v>10164</v>
      </c>
    </row>
    <row r="2704" spans="1:2" x14ac:dyDescent="0.25">
      <c r="A2704" s="56">
        <v>25171502</v>
      </c>
      <c r="B2704" s="57" t="s">
        <v>804</v>
      </c>
    </row>
    <row r="2705" spans="1:2" x14ac:dyDescent="0.25">
      <c r="A2705" s="56">
        <v>25171503</v>
      </c>
      <c r="B2705" s="57" t="s">
        <v>3131</v>
      </c>
    </row>
    <row r="2706" spans="1:2" x14ac:dyDescent="0.25">
      <c r="A2706" s="56">
        <v>25171504</v>
      </c>
      <c r="B2706" s="57" t="s">
        <v>8898</v>
      </c>
    </row>
    <row r="2707" spans="1:2" x14ac:dyDescent="0.25">
      <c r="A2707" s="56">
        <v>25171505</v>
      </c>
      <c r="B2707" s="57" t="s">
        <v>7572</v>
      </c>
    </row>
    <row r="2708" spans="1:2" x14ac:dyDescent="0.25">
      <c r="A2708" s="56">
        <v>25171506</v>
      </c>
      <c r="B2708" s="57" t="s">
        <v>8899</v>
      </c>
    </row>
    <row r="2709" spans="1:2" x14ac:dyDescent="0.25">
      <c r="A2709" s="56">
        <v>25171507</v>
      </c>
      <c r="B2709" s="57" t="s">
        <v>3335</v>
      </c>
    </row>
    <row r="2710" spans="1:2" x14ac:dyDescent="0.25">
      <c r="A2710" s="56">
        <v>25171602</v>
      </c>
      <c r="B2710" s="57" t="s">
        <v>2808</v>
      </c>
    </row>
    <row r="2711" spans="1:2" x14ac:dyDescent="0.25">
      <c r="A2711" s="56">
        <v>25171603</v>
      </c>
      <c r="B2711" s="57" t="s">
        <v>13662</v>
      </c>
    </row>
    <row r="2712" spans="1:2" x14ac:dyDescent="0.25">
      <c r="A2712" s="56">
        <v>25171702</v>
      </c>
      <c r="B2712" s="57" t="s">
        <v>8243</v>
      </c>
    </row>
    <row r="2713" spans="1:2" x14ac:dyDescent="0.25">
      <c r="A2713" s="56">
        <v>25171703</v>
      </c>
      <c r="B2713" s="57" t="s">
        <v>4942</v>
      </c>
    </row>
    <row r="2714" spans="1:2" x14ac:dyDescent="0.25">
      <c r="A2714" s="56">
        <v>25171704</v>
      </c>
      <c r="B2714" s="57" t="s">
        <v>11045</v>
      </c>
    </row>
    <row r="2715" spans="1:2" x14ac:dyDescent="0.25">
      <c r="A2715" s="56">
        <v>25171705</v>
      </c>
      <c r="B2715" s="57" t="s">
        <v>8819</v>
      </c>
    </row>
    <row r="2716" spans="1:2" x14ac:dyDescent="0.25">
      <c r="A2716" s="56">
        <v>25171706</v>
      </c>
      <c r="B2716" s="57" t="s">
        <v>1150</v>
      </c>
    </row>
    <row r="2717" spans="1:2" x14ac:dyDescent="0.25">
      <c r="A2717" s="56">
        <v>25171707</v>
      </c>
      <c r="B2717" s="57" t="s">
        <v>14225</v>
      </c>
    </row>
    <row r="2718" spans="1:2" x14ac:dyDescent="0.25">
      <c r="A2718" s="56">
        <v>25171708</v>
      </c>
      <c r="B2718" s="57" t="s">
        <v>18136</v>
      </c>
    </row>
    <row r="2719" spans="1:2" x14ac:dyDescent="0.25">
      <c r="A2719" s="56">
        <v>25171709</v>
      </c>
      <c r="B2719" s="57" t="s">
        <v>8256</v>
      </c>
    </row>
    <row r="2720" spans="1:2" x14ac:dyDescent="0.25">
      <c r="A2720" s="56">
        <v>25171710</v>
      </c>
      <c r="B2720" s="57" t="s">
        <v>848</v>
      </c>
    </row>
    <row r="2721" spans="1:2" x14ac:dyDescent="0.25">
      <c r="A2721" s="56">
        <v>25171711</v>
      </c>
      <c r="B2721" s="57" t="s">
        <v>1539</v>
      </c>
    </row>
    <row r="2722" spans="1:2" x14ac:dyDescent="0.25">
      <c r="A2722" s="56">
        <v>25171712</v>
      </c>
      <c r="B2722" s="57" t="s">
        <v>6122</v>
      </c>
    </row>
    <row r="2723" spans="1:2" x14ac:dyDescent="0.25">
      <c r="A2723" s="56">
        <v>25171713</v>
      </c>
      <c r="B2723" s="57" t="s">
        <v>14712</v>
      </c>
    </row>
    <row r="2724" spans="1:2" x14ac:dyDescent="0.25">
      <c r="A2724" s="56">
        <v>25171714</v>
      </c>
      <c r="B2724" s="57" t="s">
        <v>9249</v>
      </c>
    </row>
    <row r="2725" spans="1:2" x14ac:dyDescent="0.25">
      <c r="A2725" s="56">
        <v>25171715</v>
      </c>
      <c r="B2725" s="57" t="s">
        <v>10839</v>
      </c>
    </row>
    <row r="2726" spans="1:2" x14ac:dyDescent="0.25">
      <c r="A2726" s="56">
        <v>25171716</v>
      </c>
      <c r="B2726" s="57" t="s">
        <v>10257</v>
      </c>
    </row>
    <row r="2727" spans="1:2" x14ac:dyDescent="0.25">
      <c r="A2727" s="56">
        <v>25171717</v>
      </c>
      <c r="B2727" s="57" t="s">
        <v>9970</v>
      </c>
    </row>
    <row r="2728" spans="1:2" x14ac:dyDescent="0.25">
      <c r="A2728" s="56">
        <v>25171718</v>
      </c>
      <c r="B2728" s="57" t="s">
        <v>754</v>
      </c>
    </row>
    <row r="2729" spans="1:2" x14ac:dyDescent="0.25">
      <c r="A2729" s="56">
        <v>25171719</v>
      </c>
      <c r="B2729" s="57" t="s">
        <v>17788</v>
      </c>
    </row>
    <row r="2730" spans="1:2" x14ac:dyDescent="0.25">
      <c r="A2730" s="56">
        <v>25171901</v>
      </c>
      <c r="B2730" s="57" t="s">
        <v>3592</v>
      </c>
    </row>
    <row r="2731" spans="1:2" x14ac:dyDescent="0.25">
      <c r="A2731" s="56">
        <v>25171902</v>
      </c>
      <c r="B2731" s="57" t="s">
        <v>9794</v>
      </c>
    </row>
    <row r="2732" spans="1:2" x14ac:dyDescent="0.25">
      <c r="A2732" s="56">
        <v>25171903</v>
      </c>
      <c r="B2732" s="57" t="s">
        <v>13989</v>
      </c>
    </row>
    <row r="2733" spans="1:2" x14ac:dyDescent="0.25">
      <c r="A2733" s="56">
        <v>25171905</v>
      </c>
      <c r="B2733" s="57" t="s">
        <v>10997</v>
      </c>
    </row>
    <row r="2734" spans="1:2" x14ac:dyDescent="0.25">
      <c r="A2734" s="56">
        <v>25172001</v>
      </c>
      <c r="B2734" s="57" t="s">
        <v>16139</v>
      </c>
    </row>
    <row r="2735" spans="1:2" x14ac:dyDescent="0.25">
      <c r="A2735" s="56">
        <v>25172002</v>
      </c>
      <c r="B2735" s="57" t="s">
        <v>8494</v>
      </c>
    </row>
    <row r="2736" spans="1:2" x14ac:dyDescent="0.25">
      <c r="A2736" s="56">
        <v>25172003</v>
      </c>
      <c r="B2736" s="57" t="s">
        <v>8428</v>
      </c>
    </row>
    <row r="2737" spans="1:2" x14ac:dyDescent="0.25">
      <c r="A2737" s="56">
        <v>25172004</v>
      </c>
      <c r="B2737" s="57" t="s">
        <v>17556</v>
      </c>
    </row>
    <row r="2738" spans="1:2" x14ac:dyDescent="0.25">
      <c r="A2738" s="56">
        <v>25172005</v>
      </c>
      <c r="B2738" s="57" t="s">
        <v>9177</v>
      </c>
    </row>
    <row r="2739" spans="1:2" x14ac:dyDescent="0.25">
      <c r="A2739" s="56">
        <v>25172007</v>
      </c>
      <c r="B2739" s="57" t="s">
        <v>11139</v>
      </c>
    </row>
    <row r="2740" spans="1:2" x14ac:dyDescent="0.25">
      <c r="A2740" s="56">
        <v>25172009</v>
      </c>
      <c r="B2740" s="57" t="s">
        <v>2456</v>
      </c>
    </row>
    <row r="2741" spans="1:2" x14ac:dyDescent="0.25">
      <c r="A2741" s="56">
        <v>25172010</v>
      </c>
      <c r="B2741" s="57" t="s">
        <v>11393</v>
      </c>
    </row>
    <row r="2742" spans="1:2" x14ac:dyDescent="0.25">
      <c r="A2742" s="56">
        <v>25172011</v>
      </c>
      <c r="B2742" s="57" t="s">
        <v>12406</v>
      </c>
    </row>
    <row r="2743" spans="1:2" x14ac:dyDescent="0.25">
      <c r="A2743" s="56">
        <v>25172101</v>
      </c>
      <c r="B2743" s="57" t="s">
        <v>1553</v>
      </c>
    </row>
    <row r="2744" spans="1:2" x14ac:dyDescent="0.25">
      <c r="A2744" s="56">
        <v>25172104</v>
      </c>
      <c r="B2744" s="57" t="s">
        <v>12413</v>
      </c>
    </row>
    <row r="2745" spans="1:2" x14ac:dyDescent="0.25">
      <c r="A2745" s="56">
        <v>25172105</v>
      </c>
      <c r="B2745" s="57" t="s">
        <v>17346</v>
      </c>
    </row>
    <row r="2746" spans="1:2" x14ac:dyDescent="0.25">
      <c r="A2746" s="56">
        <v>25172106</v>
      </c>
      <c r="B2746" s="57" t="s">
        <v>8541</v>
      </c>
    </row>
    <row r="2747" spans="1:2" x14ac:dyDescent="0.25">
      <c r="A2747" s="56">
        <v>25172108</v>
      </c>
      <c r="B2747" s="57" t="s">
        <v>80</v>
      </c>
    </row>
    <row r="2748" spans="1:2" x14ac:dyDescent="0.25">
      <c r="A2748" s="56">
        <v>25172109</v>
      </c>
      <c r="B2748" s="57" t="s">
        <v>6030</v>
      </c>
    </row>
    <row r="2749" spans="1:2" x14ac:dyDescent="0.25">
      <c r="A2749" s="56">
        <v>25172110</v>
      </c>
      <c r="B2749" s="57" t="s">
        <v>7178</v>
      </c>
    </row>
    <row r="2750" spans="1:2" x14ac:dyDescent="0.25">
      <c r="A2750" s="56">
        <v>25172111</v>
      </c>
      <c r="B2750" s="57" t="s">
        <v>2345</v>
      </c>
    </row>
    <row r="2751" spans="1:2" x14ac:dyDescent="0.25">
      <c r="A2751" s="56">
        <v>25172112</v>
      </c>
      <c r="B2751" s="57" t="s">
        <v>7145</v>
      </c>
    </row>
    <row r="2752" spans="1:2" x14ac:dyDescent="0.25">
      <c r="A2752" s="56">
        <v>25172113</v>
      </c>
      <c r="B2752" s="57" t="s">
        <v>18564</v>
      </c>
    </row>
    <row r="2753" spans="1:2" x14ac:dyDescent="0.25">
      <c r="A2753" s="56">
        <v>25172114</v>
      </c>
      <c r="B2753" s="57" t="s">
        <v>12298</v>
      </c>
    </row>
    <row r="2754" spans="1:2" x14ac:dyDescent="0.25">
      <c r="A2754" s="56">
        <v>25172201</v>
      </c>
      <c r="B2754" s="57" t="s">
        <v>4940</v>
      </c>
    </row>
    <row r="2755" spans="1:2" x14ac:dyDescent="0.25">
      <c r="A2755" s="56">
        <v>25172203</v>
      </c>
      <c r="B2755" s="57" t="s">
        <v>10889</v>
      </c>
    </row>
    <row r="2756" spans="1:2" x14ac:dyDescent="0.25">
      <c r="A2756" s="56">
        <v>25172204</v>
      </c>
      <c r="B2756" s="57" t="s">
        <v>18355</v>
      </c>
    </row>
    <row r="2757" spans="1:2" x14ac:dyDescent="0.25">
      <c r="A2757" s="56">
        <v>25172205</v>
      </c>
      <c r="B2757" s="57" t="s">
        <v>2543</v>
      </c>
    </row>
    <row r="2758" spans="1:2" x14ac:dyDescent="0.25">
      <c r="A2758" s="56">
        <v>25172301</v>
      </c>
      <c r="B2758" s="57" t="s">
        <v>6742</v>
      </c>
    </row>
    <row r="2759" spans="1:2" x14ac:dyDescent="0.25">
      <c r="A2759" s="56">
        <v>25172303</v>
      </c>
      <c r="B2759" s="57" t="s">
        <v>14638</v>
      </c>
    </row>
    <row r="2760" spans="1:2" x14ac:dyDescent="0.25">
      <c r="A2760" s="56">
        <v>25172404</v>
      </c>
      <c r="B2760" s="57" t="s">
        <v>2795</v>
      </c>
    </row>
    <row r="2761" spans="1:2" x14ac:dyDescent="0.25">
      <c r="A2761" s="56">
        <v>25172405</v>
      </c>
      <c r="B2761" s="57" t="s">
        <v>3166</v>
      </c>
    </row>
    <row r="2762" spans="1:2" x14ac:dyDescent="0.25">
      <c r="A2762" s="56">
        <v>25172406</v>
      </c>
      <c r="B2762" s="57" t="s">
        <v>3144</v>
      </c>
    </row>
    <row r="2763" spans="1:2" x14ac:dyDescent="0.25">
      <c r="A2763" s="56">
        <v>25172407</v>
      </c>
      <c r="B2763" s="57" t="s">
        <v>8463</v>
      </c>
    </row>
    <row r="2764" spans="1:2" x14ac:dyDescent="0.25">
      <c r="A2764" s="56">
        <v>25172408</v>
      </c>
      <c r="B2764" s="57" t="s">
        <v>5859</v>
      </c>
    </row>
    <row r="2765" spans="1:2" x14ac:dyDescent="0.25">
      <c r="A2765" s="56">
        <v>25172502</v>
      </c>
      <c r="B2765" s="57" t="s">
        <v>14167</v>
      </c>
    </row>
    <row r="2766" spans="1:2" x14ac:dyDescent="0.25">
      <c r="A2766" s="56">
        <v>25172503</v>
      </c>
      <c r="B2766" s="57" t="s">
        <v>6013</v>
      </c>
    </row>
    <row r="2767" spans="1:2" x14ac:dyDescent="0.25">
      <c r="A2767" s="56">
        <v>25172504</v>
      </c>
      <c r="B2767" s="57" t="s">
        <v>16135</v>
      </c>
    </row>
    <row r="2768" spans="1:2" x14ac:dyDescent="0.25">
      <c r="A2768" s="56">
        <v>25172505</v>
      </c>
      <c r="B2768" s="57" t="s">
        <v>17998</v>
      </c>
    </row>
    <row r="2769" spans="1:2" x14ac:dyDescent="0.25">
      <c r="A2769" s="56">
        <v>25172506</v>
      </c>
      <c r="B2769" s="57" t="s">
        <v>6193</v>
      </c>
    </row>
    <row r="2770" spans="1:2" x14ac:dyDescent="0.25">
      <c r="A2770" s="56">
        <v>25172507</v>
      </c>
      <c r="B2770" s="57" t="s">
        <v>11522</v>
      </c>
    </row>
    <row r="2771" spans="1:2" x14ac:dyDescent="0.25">
      <c r="A2771" s="56">
        <v>25172508</v>
      </c>
      <c r="B2771" s="57" t="s">
        <v>18395</v>
      </c>
    </row>
    <row r="2772" spans="1:2" x14ac:dyDescent="0.25">
      <c r="A2772" s="56">
        <v>25172601</v>
      </c>
      <c r="B2772" s="57" t="s">
        <v>9505</v>
      </c>
    </row>
    <row r="2773" spans="1:2" x14ac:dyDescent="0.25">
      <c r="A2773" s="56">
        <v>25172602</v>
      </c>
      <c r="B2773" s="57" t="s">
        <v>11636</v>
      </c>
    </row>
    <row r="2774" spans="1:2" x14ac:dyDescent="0.25">
      <c r="A2774" s="56">
        <v>25172603</v>
      </c>
      <c r="B2774" s="57" t="s">
        <v>6532</v>
      </c>
    </row>
    <row r="2775" spans="1:2" x14ac:dyDescent="0.25">
      <c r="A2775" s="56">
        <v>25172604</v>
      </c>
      <c r="B2775" s="57" t="s">
        <v>12725</v>
      </c>
    </row>
    <row r="2776" spans="1:2" x14ac:dyDescent="0.25">
      <c r="A2776" s="56">
        <v>25172605</v>
      </c>
      <c r="B2776" s="57" t="s">
        <v>9931</v>
      </c>
    </row>
    <row r="2777" spans="1:2" x14ac:dyDescent="0.25">
      <c r="A2777" s="56">
        <v>25172606</v>
      </c>
      <c r="B2777" s="57" t="s">
        <v>7173</v>
      </c>
    </row>
    <row r="2778" spans="1:2" x14ac:dyDescent="0.25">
      <c r="A2778" s="56">
        <v>25172607</v>
      </c>
      <c r="B2778" s="57" t="s">
        <v>16441</v>
      </c>
    </row>
    <row r="2779" spans="1:2" x14ac:dyDescent="0.25">
      <c r="A2779" s="56">
        <v>25172608</v>
      </c>
      <c r="B2779" s="57" t="s">
        <v>1872</v>
      </c>
    </row>
    <row r="2780" spans="1:2" x14ac:dyDescent="0.25">
      <c r="A2780" s="56">
        <v>25172702</v>
      </c>
      <c r="B2780" s="57" t="s">
        <v>17953</v>
      </c>
    </row>
    <row r="2781" spans="1:2" x14ac:dyDescent="0.25">
      <c r="A2781" s="56">
        <v>25172703</v>
      </c>
      <c r="B2781" s="57" t="s">
        <v>18512</v>
      </c>
    </row>
    <row r="2782" spans="1:2" x14ac:dyDescent="0.25">
      <c r="A2782" s="56">
        <v>25172704</v>
      </c>
      <c r="B2782" s="57" t="s">
        <v>16397</v>
      </c>
    </row>
    <row r="2783" spans="1:2" x14ac:dyDescent="0.25">
      <c r="A2783" s="56">
        <v>25172802</v>
      </c>
      <c r="B2783" s="57" t="s">
        <v>9656</v>
      </c>
    </row>
    <row r="2784" spans="1:2" x14ac:dyDescent="0.25">
      <c r="A2784" s="56">
        <v>25172803</v>
      </c>
      <c r="B2784" s="57" t="s">
        <v>2536</v>
      </c>
    </row>
    <row r="2785" spans="1:2" x14ac:dyDescent="0.25">
      <c r="A2785" s="56">
        <v>25172901</v>
      </c>
      <c r="B2785" s="57" t="s">
        <v>14648</v>
      </c>
    </row>
    <row r="2786" spans="1:2" x14ac:dyDescent="0.25">
      <c r="A2786" s="56">
        <v>25172903</v>
      </c>
      <c r="B2786" s="57" t="s">
        <v>18119</v>
      </c>
    </row>
    <row r="2787" spans="1:2" x14ac:dyDescent="0.25">
      <c r="A2787" s="56">
        <v>25172904</v>
      </c>
      <c r="B2787" s="57" t="s">
        <v>6296</v>
      </c>
    </row>
    <row r="2788" spans="1:2" x14ac:dyDescent="0.25">
      <c r="A2788" s="56">
        <v>25172905</v>
      </c>
      <c r="B2788" s="57" t="s">
        <v>10875</v>
      </c>
    </row>
    <row r="2789" spans="1:2" x14ac:dyDescent="0.25">
      <c r="A2789" s="56">
        <v>25172906</v>
      </c>
      <c r="B2789" s="57" t="s">
        <v>3135</v>
      </c>
    </row>
    <row r="2790" spans="1:2" x14ac:dyDescent="0.25">
      <c r="A2790" s="56">
        <v>25172907</v>
      </c>
      <c r="B2790" s="57" t="s">
        <v>14735</v>
      </c>
    </row>
    <row r="2791" spans="1:2" x14ac:dyDescent="0.25">
      <c r="A2791" s="56">
        <v>25173001</v>
      </c>
      <c r="B2791" s="57" t="s">
        <v>7639</v>
      </c>
    </row>
    <row r="2792" spans="1:2" x14ac:dyDescent="0.25">
      <c r="A2792" s="56">
        <v>25173003</v>
      </c>
      <c r="B2792" s="57" t="s">
        <v>5871</v>
      </c>
    </row>
    <row r="2793" spans="1:2" x14ac:dyDescent="0.25">
      <c r="A2793" s="56">
        <v>25173004</v>
      </c>
      <c r="B2793" s="57" t="s">
        <v>4655</v>
      </c>
    </row>
    <row r="2794" spans="1:2" x14ac:dyDescent="0.25">
      <c r="A2794" s="56">
        <v>25173005</v>
      </c>
      <c r="B2794" s="57" t="s">
        <v>8207</v>
      </c>
    </row>
    <row r="2795" spans="1:2" x14ac:dyDescent="0.25">
      <c r="A2795" s="56">
        <v>25173107</v>
      </c>
      <c r="B2795" s="57" t="s">
        <v>1848</v>
      </c>
    </row>
    <row r="2796" spans="1:2" x14ac:dyDescent="0.25">
      <c r="A2796" s="56">
        <v>25173108</v>
      </c>
      <c r="B2796" s="57" t="s">
        <v>13601</v>
      </c>
    </row>
    <row r="2797" spans="1:2" x14ac:dyDescent="0.25">
      <c r="A2797" s="56">
        <v>25173303</v>
      </c>
      <c r="B2797" s="57" t="s">
        <v>11650</v>
      </c>
    </row>
    <row r="2798" spans="1:2" x14ac:dyDescent="0.25">
      <c r="A2798" s="56">
        <v>25173304</v>
      </c>
      <c r="B2798" s="57" t="s">
        <v>1480</v>
      </c>
    </row>
    <row r="2799" spans="1:2" x14ac:dyDescent="0.25">
      <c r="A2799" s="56">
        <v>25173701</v>
      </c>
      <c r="B2799" s="57" t="s">
        <v>6142</v>
      </c>
    </row>
    <row r="2800" spans="1:2" x14ac:dyDescent="0.25">
      <c r="A2800" s="56">
        <v>25173702</v>
      </c>
      <c r="B2800" s="57" t="s">
        <v>3263</v>
      </c>
    </row>
    <row r="2801" spans="1:2" x14ac:dyDescent="0.25">
      <c r="A2801" s="56">
        <v>25173703</v>
      </c>
      <c r="B2801" s="57" t="s">
        <v>15003</v>
      </c>
    </row>
    <row r="2802" spans="1:2" x14ac:dyDescent="0.25">
      <c r="A2802" s="56">
        <v>25173704</v>
      </c>
      <c r="B2802" s="57" t="s">
        <v>14713</v>
      </c>
    </row>
    <row r="2803" spans="1:2" x14ac:dyDescent="0.25">
      <c r="A2803" s="56">
        <v>25173705</v>
      </c>
      <c r="B2803" s="57" t="s">
        <v>13150</v>
      </c>
    </row>
    <row r="2804" spans="1:2" x14ac:dyDescent="0.25">
      <c r="A2804" s="56">
        <v>25173801</v>
      </c>
      <c r="B2804" s="57" t="s">
        <v>4616</v>
      </c>
    </row>
    <row r="2805" spans="1:2" x14ac:dyDescent="0.25">
      <c r="A2805" s="56">
        <v>25173802</v>
      </c>
      <c r="B2805" s="57" t="s">
        <v>9927</v>
      </c>
    </row>
    <row r="2806" spans="1:2" x14ac:dyDescent="0.25">
      <c r="A2806" s="56">
        <v>25173803</v>
      </c>
      <c r="B2806" s="57" t="s">
        <v>17913</v>
      </c>
    </row>
    <row r="2807" spans="1:2" x14ac:dyDescent="0.25">
      <c r="A2807" s="56">
        <v>25173804</v>
      </c>
      <c r="B2807" s="57" t="s">
        <v>12405</v>
      </c>
    </row>
    <row r="2808" spans="1:2" x14ac:dyDescent="0.25">
      <c r="A2808" s="56">
        <v>25173805</v>
      </c>
      <c r="B2808" s="57" t="s">
        <v>13458</v>
      </c>
    </row>
    <row r="2809" spans="1:2" x14ac:dyDescent="0.25">
      <c r="A2809" s="56">
        <v>25173806</v>
      </c>
      <c r="B2809" s="57" t="s">
        <v>13324</v>
      </c>
    </row>
    <row r="2810" spans="1:2" x14ac:dyDescent="0.25">
      <c r="A2810" s="56">
        <v>25173807</v>
      </c>
      <c r="B2810" s="57" t="s">
        <v>8189</v>
      </c>
    </row>
    <row r="2811" spans="1:2" x14ac:dyDescent="0.25">
      <c r="A2811" s="56">
        <v>25173808</v>
      </c>
      <c r="B2811" s="57" t="s">
        <v>13065</v>
      </c>
    </row>
    <row r="2812" spans="1:2" x14ac:dyDescent="0.25">
      <c r="A2812" s="56">
        <v>25173809</v>
      </c>
      <c r="B2812" s="57" t="s">
        <v>14556</v>
      </c>
    </row>
    <row r="2813" spans="1:2" x14ac:dyDescent="0.25">
      <c r="A2813" s="56">
        <v>25173810</v>
      </c>
      <c r="B2813" s="57" t="s">
        <v>8440</v>
      </c>
    </row>
    <row r="2814" spans="1:2" x14ac:dyDescent="0.25">
      <c r="A2814" s="56">
        <v>25173811</v>
      </c>
      <c r="B2814" s="57" t="s">
        <v>8969</v>
      </c>
    </row>
    <row r="2815" spans="1:2" x14ac:dyDescent="0.25">
      <c r="A2815" s="56">
        <v>25173812</v>
      </c>
      <c r="B2815" s="57" t="s">
        <v>12085</v>
      </c>
    </row>
    <row r="2816" spans="1:2" x14ac:dyDescent="0.25">
      <c r="A2816" s="56">
        <v>25173813</v>
      </c>
      <c r="B2816" s="57" t="s">
        <v>8470</v>
      </c>
    </row>
    <row r="2817" spans="1:2" x14ac:dyDescent="0.25">
      <c r="A2817" s="56">
        <v>25173815</v>
      </c>
      <c r="B2817" s="57" t="s">
        <v>9840</v>
      </c>
    </row>
    <row r="2818" spans="1:2" x14ac:dyDescent="0.25">
      <c r="A2818" s="56">
        <v>25173816</v>
      </c>
      <c r="B2818" s="57" t="s">
        <v>7048</v>
      </c>
    </row>
    <row r="2819" spans="1:2" x14ac:dyDescent="0.25">
      <c r="A2819" s="56">
        <v>25173817</v>
      </c>
      <c r="B2819" s="57" t="s">
        <v>11644</v>
      </c>
    </row>
    <row r="2820" spans="1:2" x14ac:dyDescent="0.25">
      <c r="A2820" s="56">
        <v>25173901</v>
      </c>
      <c r="B2820" s="57" t="s">
        <v>18069</v>
      </c>
    </row>
    <row r="2821" spans="1:2" x14ac:dyDescent="0.25">
      <c r="A2821" s="56">
        <v>25174001</v>
      </c>
      <c r="B2821" s="57" t="s">
        <v>18654</v>
      </c>
    </row>
    <row r="2822" spans="1:2" x14ac:dyDescent="0.25">
      <c r="A2822" s="56">
        <v>25174002</v>
      </c>
      <c r="B2822" s="57" t="s">
        <v>1439</v>
      </c>
    </row>
    <row r="2823" spans="1:2" x14ac:dyDescent="0.25">
      <c r="A2823" s="56">
        <v>25174003</v>
      </c>
      <c r="B2823" s="57" t="s">
        <v>2397</v>
      </c>
    </row>
    <row r="2824" spans="1:2" x14ac:dyDescent="0.25">
      <c r="A2824" s="56">
        <v>25174004</v>
      </c>
      <c r="B2824" s="57" t="s">
        <v>7554</v>
      </c>
    </row>
    <row r="2825" spans="1:2" x14ac:dyDescent="0.25">
      <c r="A2825" s="56">
        <v>25174101</v>
      </c>
      <c r="B2825" s="57" t="s">
        <v>15557</v>
      </c>
    </row>
    <row r="2826" spans="1:2" x14ac:dyDescent="0.25">
      <c r="A2826" s="56">
        <v>25174102</v>
      </c>
      <c r="B2826" s="57" t="s">
        <v>16609</v>
      </c>
    </row>
    <row r="2827" spans="1:2" x14ac:dyDescent="0.25">
      <c r="A2827" s="56">
        <v>25174103</v>
      </c>
      <c r="B2827" s="57" t="s">
        <v>17942</v>
      </c>
    </row>
    <row r="2828" spans="1:2" x14ac:dyDescent="0.25">
      <c r="A2828" s="56">
        <v>25174104</v>
      </c>
      <c r="B2828" s="57" t="s">
        <v>4552</v>
      </c>
    </row>
    <row r="2829" spans="1:2" x14ac:dyDescent="0.25">
      <c r="A2829" s="56">
        <v>25174105</v>
      </c>
      <c r="B2829" s="57" t="s">
        <v>5462</v>
      </c>
    </row>
    <row r="2830" spans="1:2" x14ac:dyDescent="0.25">
      <c r="A2830" s="56">
        <v>25174106</v>
      </c>
      <c r="B2830" s="57" t="s">
        <v>12333</v>
      </c>
    </row>
    <row r="2831" spans="1:2" x14ac:dyDescent="0.25">
      <c r="A2831" s="56">
        <v>25174107</v>
      </c>
      <c r="B2831" s="57" t="s">
        <v>163</v>
      </c>
    </row>
    <row r="2832" spans="1:2" x14ac:dyDescent="0.25">
      <c r="A2832" s="56">
        <v>25174201</v>
      </c>
      <c r="B2832" s="57" t="s">
        <v>9025</v>
      </c>
    </row>
    <row r="2833" spans="1:2" x14ac:dyDescent="0.25">
      <c r="A2833" s="56">
        <v>25174202</v>
      </c>
      <c r="B2833" s="57" t="s">
        <v>13411</v>
      </c>
    </row>
    <row r="2834" spans="1:2" x14ac:dyDescent="0.25">
      <c r="A2834" s="56">
        <v>25174203</v>
      </c>
      <c r="B2834" s="57" t="s">
        <v>10539</v>
      </c>
    </row>
    <row r="2835" spans="1:2" x14ac:dyDescent="0.25">
      <c r="A2835" s="56">
        <v>25174204</v>
      </c>
      <c r="B2835" s="57" t="s">
        <v>4323</v>
      </c>
    </row>
    <row r="2836" spans="1:2" x14ac:dyDescent="0.25">
      <c r="A2836" s="56">
        <v>25174205</v>
      </c>
      <c r="B2836" s="57" t="s">
        <v>6377</v>
      </c>
    </row>
    <row r="2837" spans="1:2" x14ac:dyDescent="0.25">
      <c r="A2837" s="56">
        <v>25174206</v>
      </c>
      <c r="B2837" s="57" t="s">
        <v>943</v>
      </c>
    </row>
    <row r="2838" spans="1:2" x14ac:dyDescent="0.25">
      <c r="A2838" s="56">
        <v>25174207</v>
      </c>
      <c r="B2838" s="57" t="s">
        <v>17502</v>
      </c>
    </row>
    <row r="2839" spans="1:2" x14ac:dyDescent="0.25">
      <c r="A2839" s="56">
        <v>25174208</v>
      </c>
      <c r="B2839" s="57" t="s">
        <v>6356</v>
      </c>
    </row>
    <row r="2840" spans="1:2" x14ac:dyDescent="0.25">
      <c r="A2840" s="56">
        <v>25174209</v>
      </c>
      <c r="B2840" s="57" t="s">
        <v>4704</v>
      </c>
    </row>
    <row r="2841" spans="1:2" x14ac:dyDescent="0.25">
      <c r="A2841" s="56">
        <v>25174210</v>
      </c>
      <c r="B2841" s="57" t="s">
        <v>6711</v>
      </c>
    </row>
    <row r="2842" spans="1:2" x14ac:dyDescent="0.25">
      <c r="A2842" s="56">
        <v>25174211</v>
      </c>
      <c r="B2842" s="57" t="s">
        <v>17599</v>
      </c>
    </row>
    <row r="2843" spans="1:2" x14ac:dyDescent="0.25">
      <c r="A2843" s="56">
        <v>25174212</v>
      </c>
      <c r="B2843" s="57" t="s">
        <v>18804</v>
      </c>
    </row>
    <row r="2844" spans="1:2" x14ac:dyDescent="0.25">
      <c r="A2844" s="56">
        <v>25174213</v>
      </c>
      <c r="B2844" s="57" t="s">
        <v>64</v>
      </c>
    </row>
    <row r="2845" spans="1:2" x14ac:dyDescent="0.25">
      <c r="A2845" s="56">
        <v>25174401</v>
      </c>
      <c r="B2845" s="57" t="s">
        <v>8785</v>
      </c>
    </row>
    <row r="2846" spans="1:2" x14ac:dyDescent="0.25">
      <c r="A2846" s="56">
        <v>25174402</v>
      </c>
      <c r="B2846" s="57" t="s">
        <v>14858</v>
      </c>
    </row>
    <row r="2847" spans="1:2" x14ac:dyDescent="0.25">
      <c r="A2847" s="56">
        <v>25174403</v>
      </c>
      <c r="B2847" s="57" t="s">
        <v>8574</v>
      </c>
    </row>
    <row r="2848" spans="1:2" x14ac:dyDescent="0.25">
      <c r="A2848" s="56">
        <v>25174404</v>
      </c>
      <c r="B2848" s="57" t="s">
        <v>6495</v>
      </c>
    </row>
    <row r="2849" spans="1:2" x14ac:dyDescent="0.25">
      <c r="A2849" s="56">
        <v>25174405</v>
      </c>
      <c r="B2849" s="57" t="s">
        <v>439</v>
      </c>
    </row>
    <row r="2850" spans="1:2" x14ac:dyDescent="0.25">
      <c r="A2850" s="56">
        <v>25174406</v>
      </c>
      <c r="B2850" s="57" t="s">
        <v>8800</v>
      </c>
    </row>
    <row r="2851" spans="1:2" x14ac:dyDescent="0.25">
      <c r="A2851" s="56">
        <v>25174407</v>
      </c>
      <c r="B2851" s="57" t="s">
        <v>4758</v>
      </c>
    </row>
    <row r="2852" spans="1:2" x14ac:dyDescent="0.25">
      <c r="A2852" s="56">
        <v>25174408</v>
      </c>
      <c r="B2852" s="57" t="s">
        <v>9302</v>
      </c>
    </row>
    <row r="2853" spans="1:2" x14ac:dyDescent="0.25">
      <c r="A2853" s="56">
        <v>25174409</v>
      </c>
      <c r="B2853" s="57" t="s">
        <v>3269</v>
      </c>
    </row>
    <row r="2854" spans="1:2" x14ac:dyDescent="0.25">
      <c r="A2854" s="56">
        <v>25174410</v>
      </c>
      <c r="B2854" s="57" t="s">
        <v>15742</v>
      </c>
    </row>
    <row r="2855" spans="1:2" x14ac:dyDescent="0.25">
      <c r="A2855" s="56">
        <v>25174601</v>
      </c>
      <c r="B2855" s="57" t="s">
        <v>9255</v>
      </c>
    </row>
    <row r="2856" spans="1:2" x14ac:dyDescent="0.25">
      <c r="A2856" s="56">
        <v>25174602</v>
      </c>
      <c r="B2856" s="57" t="s">
        <v>16497</v>
      </c>
    </row>
    <row r="2857" spans="1:2" x14ac:dyDescent="0.25">
      <c r="A2857" s="56">
        <v>25174603</v>
      </c>
      <c r="B2857" s="57" t="s">
        <v>9670</v>
      </c>
    </row>
    <row r="2858" spans="1:2" x14ac:dyDescent="0.25">
      <c r="A2858" s="56">
        <v>25174701</v>
      </c>
      <c r="B2858" s="57" t="s">
        <v>4609</v>
      </c>
    </row>
    <row r="2859" spans="1:2" x14ac:dyDescent="0.25">
      <c r="A2859" s="56">
        <v>25181601</v>
      </c>
      <c r="B2859" s="57" t="s">
        <v>4125</v>
      </c>
    </row>
    <row r="2860" spans="1:2" x14ac:dyDescent="0.25">
      <c r="A2860" s="56">
        <v>25181602</v>
      </c>
      <c r="B2860" s="57" t="s">
        <v>12112</v>
      </c>
    </row>
    <row r="2861" spans="1:2" x14ac:dyDescent="0.25">
      <c r="A2861" s="56">
        <v>25181603</v>
      </c>
      <c r="B2861" s="57" t="s">
        <v>2042</v>
      </c>
    </row>
    <row r="2862" spans="1:2" x14ac:dyDescent="0.25">
      <c r="A2862" s="56">
        <v>25181701</v>
      </c>
      <c r="B2862" s="57" t="s">
        <v>2832</v>
      </c>
    </row>
    <row r="2863" spans="1:2" x14ac:dyDescent="0.25">
      <c r="A2863" s="56">
        <v>25181702</v>
      </c>
      <c r="B2863" s="57" t="s">
        <v>2362</v>
      </c>
    </row>
    <row r="2864" spans="1:2" x14ac:dyDescent="0.25">
      <c r="A2864" s="56">
        <v>25181703</v>
      </c>
      <c r="B2864" s="57" t="s">
        <v>13422</v>
      </c>
    </row>
    <row r="2865" spans="1:2" x14ac:dyDescent="0.25">
      <c r="A2865" s="56">
        <v>25181704</v>
      </c>
      <c r="B2865" s="57" t="s">
        <v>2336</v>
      </c>
    </row>
    <row r="2866" spans="1:2" x14ac:dyDescent="0.25">
      <c r="A2866" s="56">
        <v>25181705</v>
      </c>
      <c r="B2866" s="57" t="s">
        <v>10492</v>
      </c>
    </row>
    <row r="2867" spans="1:2" x14ac:dyDescent="0.25">
      <c r="A2867" s="56">
        <v>25181706</v>
      </c>
      <c r="B2867" s="57" t="s">
        <v>12461</v>
      </c>
    </row>
    <row r="2868" spans="1:2" x14ac:dyDescent="0.25">
      <c r="A2868" s="56">
        <v>25181707</v>
      </c>
      <c r="B2868" s="57" t="s">
        <v>15277</v>
      </c>
    </row>
    <row r="2869" spans="1:2" x14ac:dyDescent="0.25">
      <c r="A2869" s="56">
        <v>25181708</v>
      </c>
      <c r="B2869" s="57" t="s">
        <v>13658</v>
      </c>
    </row>
    <row r="2870" spans="1:2" x14ac:dyDescent="0.25">
      <c r="A2870" s="56">
        <v>25181709</v>
      </c>
      <c r="B2870" s="57" t="s">
        <v>12151</v>
      </c>
    </row>
    <row r="2871" spans="1:2" x14ac:dyDescent="0.25">
      <c r="A2871" s="56">
        <v>25181710</v>
      </c>
      <c r="B2871" s="57" t="s">
        <v>4097</v>
      </c>
    </row>
    <row r="2872" spans="1:2" x14ac:dyDescent="0.25">
      <c r="A2872" s="56">
        <v>25181711</v>
      </c>
      <c r="B2872" s="57" t="s">
        <v>4237</v>
      </c>
    </row>
    <row r="2873" spans="1:2" x14ac:dyDescent="0.25">
      <c r="A2873" s="56">
        <v>25181712</v>
      </c>
      <c r="B2873" s="57" t="s">
        <v>14953</v>
      </c>
    </row>
    <row r="2874" spans="1:2" x14ac:dyDescent="0.25">
      <c r="A2874" s="56">
        <v>25181713</v>
      </c>
      <c r="B2874" s="57" t="s">
        <v>12143</v>
      </c>
    </row>
    <row r="2875" spans="1:2" x14ac:dyDescent="0.25">
      <c r="A2875" s="56">
        <v>25191501</v>
      </c>
      <c r="B2875" s="57" t="s">
        <v>10989</v>
      </c>
    </row>
    <row r="2876" spans="1:2" x14ac:dyDescent="0.25">
      <c r="A2876" s="56">
        <v>25191502</v>
      </c>
      <c r="B2876" s="57" t="s">
        <v>6982</v>
      </c>
    </row>
    <row r="2877" spans="1:2" x14ac:dyDescent="0.25">
      <c r="A2877" s="56">
        <v>25191503</v>
      </c>
      <c r="B2877" s="57" t="s">
        <v>7715</v>
      </c>
    </row>
    <row r="2878" spans="1:2" x14ac:dyDescent="0.25">
      <c r="A2878" s="56">
        <v>25191504</v>
      </c>
      <c r="B2878" s="57" t="s">
        <v>16788</v>
      </c>
    </row>
    <row r="2879" spans="1:2" x14ac:dyDescent="0.25">
      <c r="A2879" s="56">
        <v>25191505</v>
      </c>
      <c r="B2879" s="57" t="s">
        <v>10911</v>
      </c>
    </row>
    <row r="2880" spans="1:2" x14ac:dyDescent="0.25">
      <c r="A2880" s="56">
        <v>25191506</v>
      </c>
      <c r="B2880" s="57" t="s">
        <v>12392</v>
      </c>
    </row>
    <row r="2881" spans="1:2" x14ac:dyDescent="0.25">
      <c r="A2881" s="56">
        <v>25191507</v>
      </c>
      <c r="B2881" s="57" t="s">
        <v>17018</v>
      </c>
    </row>
    <row r="2882" spans="1:2" x14ac:dyDescent="0.25">
      <c r="A2882" s="56">
        <v>25191508</v>
      </c>
      <c r="B2882" s="57" t="s">
        <v>15229</v>
      </c>
    </row>
    <row r="2883" spans="1:2" x14ac:dyDescent="0.25">
      <c r="A2883" s="56">
        <v>25191509</v>
      </c>
      <c r="B2883" s="57" t="s">
        <v>428</v>
      </c>
    </row>
    <row r="2884" spans="1:2" x14ac:dyDescent="0.25">
      <c r="A2884" s="56">
        <v>25191510</v>
      </c>
      <c r="B2884" s="57" t="s">
        <v>14048</v>
      </c>
    </row>
    <row r="2885" spans="1:2" x14ac:dyDescent="0.25">
      <c r="A2885" s="56">
        <v>25191511</v>
      </c>
      <c r="B2885" s="57" t="s">
        <v>15304</v>
      </c>
    </row>
    <row r="2886" spans="1:2" x14ac:dyDescent="0.25">
      <c r="A2886" s="56">
        <v>25191512</v>
      </c>
      <c r="B2886" s="57" t="s">
        <v>16171</v>
      </c>
    </row>
    <row r="2887" spans="1:2" x14ac:dyDescent="0.25">
      <c r="A2887" s="56">
        <v>25191513</v>
      </c>
      <c r="B2887" s="57" t="s">
        <v>8580</v>
      </c>
    </row>
    <row r="2888" spans="1:2" x14ac:dyDescent="0.25">
      <c r="A2888" s="56">
        <v>25191514</v>
      </c>
      <c r="B2888" s="57" t="s">
        <v>16400</v>
      </c>
    </row>
    <row r="2889" spans="1:2" x14ac:dyDescent="0.25">
      <c r="A2889" s="56">
        <v>25191601</v>
      </c>
      <c r="B2889" s="57" t="s">
        <v>6657</v>
      </c>
    </row>
    <row r="2890" spans="1:2" x14ac:dyDescent="0.25">
      <c r="A2890" s="56">
        <v>25191602</v>
      </c>
      <c r="B2890" s="57" t="s">
        <v>17305</v>
      </c>
    </row>
    <row r="2891" spans="1:2" x14ac:dyDescent="0.25">
      <c r="A2891" s="56">
        <v>25191603</v>
      </c>
      <c r="B2891" s="57" t="s">
        <v>3967</v>
      </c>
    </row>
    <row r="2892" spans="1:2" x14ac:dyDescent="0.25">
      <c r="A2892" s="56">
        <v>25191604</v>
      </c>
      <c r="B2892" s="57" t="s">
        <v>11133</v>
      </c>
    </row>
    <row r="2893" spans="1:2" x14ac:dyDescent="0.25">
      <c r="A2893" s="56">
        <v>25191605</v>
      </c>
      <c r="B2893" s="57" t="s">
        <v>15493</v>
      </c>
    </row>
    <row r="2894" spans="1:2" x14ac:dyDescent="0.25">
      <c r="A2894" s="56">
        <v>25191701</v>
      </c>
      <c r="B2894" s="57" t="s">
        <v>16486</v>
      </c>
    </row>
    <row r="2895" spans="1:2" x14ac:dyDescent="0.25">
      <c r="A2895" s="56">
        <v>25191702</v>
      </c>
      <c r="B2895" s="57" t="s">
        <v>5900</v>
      </c>
    </row>
    <row r="2896" spans="1:2" x14ac:dyDescent="0.25">
      <c r="A2896" s="56">
        <v>25191703</v>
      </c>
      <c r="B2896" s="57" t="s">
        <v>12229</v>
      </c>
    </row>
    <row r="2897" spans="1:2" x14ac:dyDescent="0.25">
      <c r="A2897" s="56">
        <v>25191704</v>
      </c>
      <c r="B2897" s="57" t="s">
        <v>17324</v>
      </c>
    </row>
    <row r="2898" spans="1:2" x14ac:dyDescent="0.25">
      <c r="A2898" s="56">
        <v>25201501</v>
      </c>
      <c r="B2898" s="57" t="s">
        <v>15765</v>
      </c>
    </row>
    <row r="2899" spans="1:2" x14ac:dyDescent="0.25">
      <c r="A2899" s="56">
        <v>25201502</v>
      </c>
      <c r="B2899" s="57" t="s">
        <v>177</v>
      </c>
    </row>
    <row r="2900" spans="1:2" x14ac:dyDescent="0.25">
      <c r="A2900" s="56">
        <v>25201503</v>
      </c>
      <c r="B2900" s="57" t="s">
        <v>1273</v>
      </c>
    </row>
    <row r="2901" spans="1:2" x14ac:dyDescent="0.25">
      <c r="A2901" s="56">
        <v>25201504</v>
      </c>
      <c r="B2901" s="57" t="s">
        <v>3761</v>
      </c>
    </row>
    <row r="2902" spans="1:2" x14ac:dyDescent="0.25">
      <c r="A2902" s="56">
        <v>25201505</v>
      </c>
      <c r="B2902" s="57" t="s">
        <v>2769</v>
      </c>
    </row>
    <row r="2903" spans="1:2" x14ac:dyDescent="0.25">
      <c r="A2903" s="56">
        <v>25201506</v>
      </c>
      <c r="B2903" s="57" t="s">
        <v>8387</v>
      </c>
    </row>
    <row r="2904" spans="1:2" x14ac:dyDescent="0.25">
      <c r="A2904" s="56">
        <v>25201507</v>
      </c>
      <c r="B2904" s="57" t="s">
        <v>3692</v>
      </c>
    </row>
    <row r="2905" spans="1:2" x14ac:dyDescent="0.25">
      <c r="A2905" s="56">
        <v>25201508</v>
      </c>
      <c r="B2905" s="57" t="s">
        <v>14106</v>
      </c>
    </row>
    <row r="2906" spans="1:2" x14ac:dyDescent="0.25">
      <c r="A2906" s="56">
        <v>25201509</v>
      </c>
      <c r="B2906" s="57" t="s">
        <v>10218</v>
      </c>
    </row>
    <row r="2907" spans="1:2" x14ac:dyDescent="0.25">
      <c r="A2907" s="56">
        <v>25201510</v>
      </c>
      <c r="B2907" s="57" t="s">
        <v>5533</v>
      </c>
    </row>
    <row r="2908" spans="1:2" x14ac:dyDescent="0.25">
      <c r="A2908" s="56">
        <v>25201511</v>
      </c>
      <c r="B2908" s="57" t="s">
        <v>16890</v>
      </c>
    </row>
    <row r="2909" spans="1:2" x14ac:dyDescent="0.25">
      <c r="A2909" s="56">
        <v>25201512</v>
      </c>
      <c r="B2909" s="57" t="s">
        <v>8892</v>
      </c>
    </row>
    <row r="2910" spans="1:2" x14ac:dyDescent="0.25">
      <c r="A2910" s="56">
        <v>25201513</v>
      </c>
      <c r="B2910" s="57" t="s">
        <v>10263</v>
      </c>
    </row>
    <row r="2911" spans="1:2" x14ac:dyDescent="0.25">
      <c r="A2911" s="56">
        <v>25201514</v>
      </c>
      <c r="B2911" s="57" t="s">
        <v>11981</v>
      </c>
    </row>
    <row r="2912" spans="1:2" x14ac:dyDescent="0.25">
      <c r="A2912" s="56">
        <v>25201515</v>
      </c>
      <c r="B2912" s="57" t="s">
        <v>14982</v>
      </c>
    </row>
    <row r="2913" spans="1:2" x14ac:dyDescent="0.25">
      <c r="A2913" s="56">
        <v>25201516</v>
      </c>
      <c r="B2913" s="57" t="s">
        <v>8110</v>
      </c>
    </row>
    <row r="2914" spans="1:2" x14ac:dyDescent="0.25">
      <c r="A2914" s="56">
        <v>25201517</v>
      </c>
      <c r="B2914" s="57" t="s">
        <v>9873</v>
      </c>
    </row>
    <row r="2915" spans="1:2" x14ac:dyDescent="0.25">
      <c r="A2915" s="56">
        <v>25201518</v>
      </c>
      <c r="B2915" s="57" t="s">
        <v>1157</v>
      </c>
    </row>
    <row r="2916" spans="1:2" x14ac:dyDescent="0.25">
      <c r="A2916" s="56">
        <v>25201519</v>
      </c>
      <c r="B2916" s="57" t="s">
        <v>9674</v>
      </c>
    </row>
    <row r="2917" spans="1:2" x14ac:dyDescent="0.25">
      <c r="A2917" s="56">
        <v>25201520</v>
      </c>
      <c r="B2917" s="57" t="s">
        <v>17056</v>
      </c>
    </row>
    <row r="2918" spans="1:2" x14ac:dyDescent="0.25">
      <c r="A2918" s="56">
        <v>25201601</v>
      </c>
      <c r="B2918" s="57" t="s">
        <v>8471</v>
      </c>
    </row>
    <row r="2919" spans="1:2" x14ac:dyDescent="0.25">
      <c r="A2919" s="56">
        <v>25201602</v>
      </c>
      <c r="B2919" s="57" t="s">
        <v>5929</v>
      </c>
    </row>
    <row r="2920" spans="1:2" x14ac:dyDescent="0.25">
      <c r="A2920" s="56">
        <v>25201603</v>
      </c>
      <c r="B2920" s="57" t="s">
        <v>3022</v>
      </c>
    </row>
    <row r="2921" spans="1:2" x14ac:dyDescent="0.25">
      <c r="A2921" s="56">
        <v>25201604</v>
      </c>
      <c r="B2921" s="57" t="s">
        <v>1573</v>
      </c>
    </row>
    <row r="2922" spans="1:2" x14ac:dyDescent="0.25">
      <c r="A2922" s="56">
        <v>25201605</v>
      </c>
      <c r="B2922" s="57" t="s">
        <v>11875</v>
      </c>
    </row>
    <row r="2923" spans="1:2" x14ac:dyDescent="0.25">
      <c r="A2923" s="56">
        <v>25201606</v>
      </c>
      <c r="B2923" s="57" t="s">
        <v>15422</v>
      </c>
    </row>
    <row r="2924" spans="1:2" x14ac:dyDescent="0.25">
      <c r="A2924" s="56">
        <v>25201701</v>
      </c>
      <c r="B2924" s="57" t="s">
        <v>18135</v>
      </c>
    </row>
    <row r="2925" spans="1:2" x14ac:dyDescent="0.25">
      <c r="A2925" s="56">
        <v>25201702</v>
      </c>
      <c r="B2925" s="57" t="s">
        <v>1093</v>
      </c>
    </row>
    <row r="2926" spans="1:2" x14ac:dyDescent="0.25">
      <c r="A2926" s="56">
        <v>25201703</v>
      </c>
      <c r="B2926" s="57" t="s">
        <v>6980</v>
      </c>
    </row>
    <row r="2927" spans="1:2" x14ac:dyDescent="0.25">
      <c r="A2927" s="56">
        <v>25201704</v>
      </c>
      <c r="B2927" s="57" t="s">
        <v>3445</v>
      </c>
    </row>
    <row r="2928" spans="1:2" x14ac:dyDescent="0.25">
      <c r="A2928" s="56">
        <v>25201705</v>
      </c>
      <c r="B2928" s="57" t="s">
        <v>10698</v>
      </c>
    </row>
    <row r="2929" spans="1:2" x14ac:dyDescent="0.25">
      <c r="A2929" s="56">
        <v>25201706</v>
      </c>
      <c r="B2929" s="57" t="s">
        <v>5706</v>
      </c>
    </row>
    <row r="2930" spans="1:2" x14ac:dyDescent="0.25">
      <c r="A2930" s="56">
        <v>25201707</v>
      </c>
      <c r="B2930" s="57" t="s">
        <v>4853</v>
      </c>
    </row>
    <row r="2931" spans="1:2" x14ac:dyDescent="0.25">
      <c r="A2931" s="56">
        <v>25201708</v>
      </c>
      <c r="B2931" s="57" t="s">
        <v>16470</v>
      </c>
    </row>
    <row r="2932" spans="1:2" x14ac:dyDescent="0.25">
      <c r="A2932" s="56">
        <v>25201709</v>
      </c>
      <c r="B2932" s="57" t="s">
        <v>17900</v>
      </c>
    </row>
    <row r="2933" spans="1:2" x14ac:dyDescent="0.25">
      <c r="A2933" s="56">
        <v>25201710</v>
      </c>
      <c r="B2933" s="57" t="s">
        <v>14059</v>
      </c>
    </row>
    <row r="2934" spans="1:2" x14ac:dyDescent="0.25">
      <c r="A2934" s="56">
        <v>25201801</v>
      </c>
      <c r="B2934" s="57" t="s">
        <v>7819</v>
      </c>
    </row>
    <row r="2935" spans="1:2" x14ac:dyDescent="0.25">
      <c r="A2935" s="56">
        <v>25201802</v>
      </c>
      <c r="B2935" s="57" t="s">
        <v>8517</v>
      </c>
    </row>
    <row r="2936" spans="1:2" x14ac:dyDescent="0.25">
      <c r="A2936" s="56">
        <v>25201901</v>
      </c>
      <c r="B2936" s="57" t="s">
        <v>17804</v>
      </c>
    </row>
    <row r="2937" spans="1:2" x14ac:dyDescent="0.25">
      <c r="A2937" s="56">
        <v>25201902</v>
      </c>
      <c r="B2937" s="57" t="s">
        <v>4229</v>
      </c>
    </row>
    <row r="2938" spans="1:2" x14ac:dyDescent="0.25">
      <c r="A2938" s="56">
        <v>25201903</v>
      </c>
      <c r="B2938" s="57" t="s">
        <v>15127</v>
      </c>
    </row>
    <row r="2939" spans="1:2" x14ac:dyDescent="0.25">
      <c r="A2939" s="56">
        <v>25201904</v>
      </c>
      <c r="B2939" s="57" t="s">
        <v>6621</v>
      </c>
    </row>
    <row r="2940" spans="1:2" x14ac:dyDescent="0.25">
      <c r="A2940" s="56">
        <v>25202001</v>
      </c>
      <c r="B2940" s="57" t="s">
        <v>8592</v>
      </c>
    </row>
    <row r="2941" spans="1:2" x14ac:dyDescent="0.25">
      <c r="A2941" s="56">
        <v>25202002</v>
      </c>
      <c r="B2941" s="57" t="s">
        <v>18349</v>
      </c>
    </row>
    <row r="2942" spans="1:2" x14ac:dyDescent="0.25">
      <c r="A2942" s="56">
        <v>25202003</v>
      </c>
      <c r="B2942" s="57" t="s">
        <v>12206</v>
      </c>
    </row>
    <row r="2943" spans="1:2" x14ac:dyDescent="0.25">
      <c r="A2943" s="56">
        <v>25202004</v>
      </c>
      <c r="B2943" s="57" t="s">
        <v>14985</v>
      </c>
    </row>
    <row r="2944" spans="1:2" x14ac:dyDescent="0.25">
      <c r="A2944" s="56">
        <v>25202101</v>
      </c>
      <c r="B2944" s="57" t="s">
        <v>13569</v>
      </c>
    </row>
    <row r="2945" spans="1:2" x14ac:dyDescent="0.25">
      <c r="A2945" s="56">
        <v>25202102</v>
      </c>
      <c r="B2945" s="57" t="s">
        <v>7594</v>
      </c>
    </row>
    <row r="2946" spans="1:2" x14ac:dyDescent="0.25">
      <c r="A2946" s="56">
        <v>25202103</v>
      </c>
      <c r="B2946" s="57" t="s">
        <v>11001</v>
      </c>
    </row>
    <row r="2947" spans="1:2" x14ac:dyDescent="0.25">
      <c r="A2947" s="56">
        <v>25202104</v>
      </c>
      <c r="B2947" s="57" t="s">
        <v>3341</v>
      </c>
    </row>
    <row r="2948" spans="1:2" x14ac:dyDescent="0.25">
      <c r="A2948" s="56">
        <v>25202105</v>
      </c>
      <c r="B2948" s="57" t="s">
        <v>10905</v>
      </c>
    </row>
    <row r="2949" spans="1:2" x14ac:dyDescent="0.25">
      <c r="A2949" s="56">
        <v>25202201</v>
      </c>
      <c r="B2949" s="57" t="s">
        <v>3953</v>
      </c>
    </row>
    <row r="2950" spans="1:2" x14ac:dyDescent="0.25">
      <c r="A2950" s="56">
        <v>25202202</v>
      </c>
      <c r="B2950" s="57" t="s">
        <v>4421</v>
      </c>
    </row>
    <row r="2951" spans="1:2" x14ac:dyDescent="0.25">
      <c r="A2951" s="56">
        <v>25202203</v>
      </c>
      <c r="B2951" s="57" t="s">
        <v>12444</v>
      </c>
    </row>
    <row r="2952" spans="1:2" x14ac:dyDescent="0.25">
      <c r="A2952" s="56">
        <v>25202204</v>
      </c>
      <c r="B2952" s="57" t="s">
        <v>13625</v>
      </c>
    </row>
    <row r="2953" spans="1:2" x14ac:dyDescent="0.25">
      <c r="A2953" s="56">
        <v>25202205</v>
      </c>
      <c r="B2953" s="57" t="s">
        <v>16240</v>
      </c>
    </row>
    <row r="2954" spans="1:2" x14ac:dyDescent="0.25">
      <c r="A2954" s="56">
        <v>25202206</v>
      </c>
      <c r="B2954" s="57" t="s">
        <v>3973</v>
      </c>
    </row>
    <row r="2955" spans="1:2" x14ac:dyDescent="0.25">
      <c r="A2955" s="56">
        <v>25202301</v>
      </c>
      <c r="B2955" s="57" t="s">
        <v>11973</v>
      </c>
    </row>
    <row r="2956" spans="1:2" x14ac:dyDescent="0.25">
      <c r="A2956" s="56">
        <v>25202302</v>
      </c>
      <c r="B2956" s="57" t="s">
        <v>18027</v>
      </c>
    </row>
    <row r="2957" spans="1:2" x14ac:dyDescent="0.25">
      <c r="A2957" s="56">
        <v>25202401</v>
      </c>
      <c r="B2957" s="57" t="s">
        <v>8874</v>
      </c>
    </row>
    <row r="2958" spans="1:2" x14ac:dyDescent="0.25">
      <c r="A2958" s="56">
        <v>25202402</v>
      </c>
      <c r="B2958" s="57" t="s">
        <v>2421</v>
      </c>
    </row>
    <row r="2959" spans="1:2" x14ac:dyDescent="0.25">
      <c r="A2959" s="56">
        <v>25202403</v>
      </c>
      <c r="B2959" s="57" t="s">
        <v>8631</v>
      </c>
    </row>
    <row r="2960" spans="1:2" x14ac:dyDescent="0.25">
      <c r="A2960" s="56">
        <v>25202404</v>
      </c>
      <c r="B2960" s="57" t="s">
        <v>18635</v>
      </c>
    </row>
    <row r="2961" spans="1:2" x14ac:dyDescent="0.25">
      <c r="A2961" s="56">
        <v>25202405</v>
      </c>
      <c r="B2961" s="57" t="s">
        <v>18387</v>
      </c>
    </row>
    <row r="2962" spans="1:2" x14ac:dyDescent="0.25">
      <c r="A2962" s="56">
        <v>25202406</v>
      </c>
      <c r="B2962" s="57" t="s">
        <v>47</v>
      </c>
    </row>
    <row r="2963" spans="1:2" x14ac:dyDescent="0.25">
      <c r="A2963" s="56">
        <v>25202501</v>
      </c>
      <c r="B2963" s="57" t="s">
        <v>1194</v>
      </c>
    </row>
    <row r="2964" spans="1:2" x14ac:dyDescent="0.25">
      <c r="A2964" s="56">
        <v>25202502</v>
      </c>
      <c r="B2964" s="57" t="s">
        <v>17207</v>
      </c>
    </row>
    <row r="2965" spans="1:2" x14ac:dyDescent="0.25">
      <c r="A2965" s="56">
        <v>25202503</v>
      </c>
      <c r="B2965" s="57" t="s">
        <v>15322</v>
      </c>
    </row>
    <row r="2966" spans="1:2" x14ac:dyDescent="0.25">
      <c r="A2966" s="56">
        <v>25202504</v>
      </c>
      <c r="B2966" s="57" t="s">
        <v>13120</v>
      </c>
    </row>
    <row r="2967" spans="1:2" x14ac:dyDescent="0.25">
      <c r="A2967" s="56">
        <v>25202505</v>
      </c>
      <c r="B2967" s="57" t="s">
        <v>18204</v>
      </c>
    </row>
    <row r="2968" spans="1:2" x14ac:dyDescent="0.25">
      <c r="A2968" s="56">
        <v>25202506</v>
      </c>
      <c r="B2968" s="57" t="s">
        <v>9081</v>
      </c>
    </row>
    <row r="2969" spans="1:2" x14ac:dyDescent="0.25">
      <c r="A2969" s="56">
        <v>25202507</v>
      </c>
      <c r="B2969" s="57" t="s">
        <v>15961</v>
      </c>
    </row>
    <row r="2970" spans="1:2" x14ac:dyDescent="0.25">
      <c r="A2970" s="56">
        <v>25202508</v>
      </c>
      <c r="B2970" s="57" t="s">
        <v>1883</v>
      </c>
    </row>
    <row r="2971" spans="1:2" x14ac:dyDescent="0.25">
      <c r="A2971" s="56">
        <v>25202509</v>
      </c>
      <c r="B2971" s="57" t="s">
        <v>5525</v>
      </c>
    </row>
    <row r="2972" spans="1:2" x14ac:dyDescent="0.25">
      <c r="A2972" s="56">
        <v>25202510</v>
      </c>
      <c r="B2972" s="57" t="s">
        <v>13316</v>
      </c>
    </row>
    <row r="2973" spans="1:2" x14ac:dyDescent="0.25">
      <c r="A2973" s="56">
        <v>25202601</v>
      </c>
      <c r="B2973" s="57" t="s">
        <v>14930</v>
      </c>
    </row>
    <row r="2974" spans="1:2" x14ac:dyDescent="0.25">
      <c r="A2974" s="56">
        <v>25202602</v>
      </c>
      <c r="B2974" s="57" t="s">
        <v>4448</v>
      </c>
    </row>
    <row r="2975" spans="1:2" x14ac:dyDescent="0.25">
      <c r="A2975" s="56">
        <v>25202603</v>
      </c>
      <c r="B2975" s="57" t="s">
        <v>9850</v>
      </c>
    </row>
    <row r="2976" spans="1:2" x14ac:dyDescent="0.25">
      <c r="A2976" s="56">
        <v>25202604</v>
      </c>
      <c r="B2976" s="57" t="s">
        <v>1860</v>
      </c>
    </row>
    <row r="2977" spans="1:2" x14ac:dyDescent="0.25">
      <c r="A2977" s="56">
        <v>25202605</v>
      </c>
      <c r="B2977" s="57" t="s">
        <v>11000</v>
      </c>
    </row>
    <row r="2978" spans="1:2" x14ac:dyDescent="0.25">
      <c r="A2978" s="56">
        <v>25202606</v>
      </c>
      <c r="B2978" s="57" t="s">
        <v>7166</v>
      </c>
    </row>
    <row r="2979" spans="1:2" x14ac:dyDescent="0.25">
      <c r="A2979" s="56">
        <v>25202607</v>
      </c>
      <c r="B2979" s="57" t="s">
        <v>7027</v>
      </c>
    </row>
    <row r="2980" spans="1:2" x14ac:dyDescent="0.25">
      <c r="A2980" s="56">
        <v>25202701</v>
      </c>
      <c r="B2980" s="57" t="s">
        <v>63</v>
      </c>
    </row>
    <row r="2981" spans="1:2" x14ac:dyDescent="0.25">
      <c r="A2981" s="56">
        <v>25202702</v>
      </c>
      <c r="B2981" s="57" t="s">
        <v>15836</v>
      </c>
    </row>
    <row r="2982" spans="1:2" x14ac:dyDescent="0.25">
      <c r="A2982" s="56">
        <v>26101501</v>
      </c>
      <c r="B2982" s="57" t="s">
        <v>202</v>
      </c>
    </row>
    <row r="2983" spans="1:2" x14ac:dyDescent="0.25">
      <c r="A2983" s="56">
        <v>26101502</v>
      </c>
      <c r="B2983" s="57" t="s">
        <v>9743</v>
      </c>
    </row>
    <row r="2984" spans="1:2" x14ac:dyDescent="0.25">
      <c r="A2984" s="56">
        <v>26101503</v>
      </c>
      <c r="B2984" s="57" t="s">
        <v>17598</v>
      </c>
    </row>
    <row r="2985" spans="1:2" x14ac:dyDescent="0.25">
      <c r="A2985" s="56">
        <v>26101504</v>
      </c>
      <c r="B2985" s="57" t="s">
        <v>15876</v>
      </c>
    </row>
    <row r="2986" spans="1:2" x14ac:dyDescent="0.25">
      <c r="A2986" s="56">
        <v>26101505</v>
      </c>
      <c r="B2986" s="57" t="s">
        <v>983</v>
      </c>
    </row>
    <row r="2987" spans="1:2" x14ac:dyDescent="0.25">
      <c r="A2987" s="56">
        <v>26101506</v>
      </c>
      <c r="B2987" s="57" t="s">
        <v>15540</v>
      </c>
    </row>
    <row r="2988" spans="1:2" x14ac:dyDescent="0.25">
      <c r="A2988" s="56">
        <v>26101507</v>
      </c>
      <c r="B2988" s="57" t="s">
        <v>13664</v>
      </c>
    </row>
    <row r="2989" spans="1:2" x14ac:dyDescent="0.25">
      <c r="A2989" s="56">
        <v>26101508</v>
      </c>
      <c r="B2989" s="57" t="s">
        <v>15924</v>
      </c>
    </row>
    <row r="2990" spans="1:2" x14ac:dyDescent="0.25">
      <c r="A2990" s="56">
        <v>26101509</v>
      </c>
      <c r="B2990" s="57" t="s">
        <v>633</v>
      </c>
    </row>
    <row r="2991" spans="1:2" x14ac:dyDescent="0.25">
      <c r="A2991" s="56">
        <v>26101510</v>
      </c>
      <c r="B2991" s="57" t="s">
        <v>6602</v>
      </c>
    </row>
    <row r="2992" spans="1:2" x14ac:dyDescent="0.25">
      <c r="A2992" s="56">
        <v>26101511</v>
      </c>
      <c r="B2992" s="57" t="s">
        <v>8738</v>
      </c>
    </row>
    <row r="2993" spans="1:2" x14ac:dyDescent="0.25">
      <c r="A2993" s="56">
        <v>26101512</v>
      </c>
      <c r="B2993" s="57" t="s">
        <v>17395</v>
      </c>
    </row>
    <row r="2994" spans="1:2" x14ac:dyDescent="0.25">
      <c r="A2994" s="56">
        <v>26101513</v>
      </c>
      <c r="B2994" s="57" t="s">
        <v>14942</v>
      </c>
    </row>
    <row r="2995" spans="1:2" x14ac:dyDescent="0.25">
      <c r="A2995" s="56">
        <v>26101601</v>
      </c>
      <c r="B2995" s="57" t="s">
        <v>14541</v>
      </c>
    </row>
    <row r="2996" spans="1:2" x14ac:dyDescent="0.25">
      <c r="A2996" s="56">
        <v>26101602</v>
      </c>
      <c r="B2996" s="57" t="s">
        <v>14247</v>
      </c>
    </row>
    <row r="2997" spans="1:2" x14ac:dyDescent="0.25">
      <c r="A2997" s="56">
        <v>26101603</v>
      </c>
      <c r="B2997" s="57" t="s">
        <v>5849</v>
      </c>
    </row>
    <row r="2998" spans="1:2" x14ac:dyDescent="0.25">
      <c r="A2998" s="56">
        <v>26101604</v>
      </c>
      <c r="B2998" s="57" t="s">
        <v>8286</v>
      </c>
    </row>
    <row r="2999" spans="1:2" x14ac:dyDescent="0.25">
      <c r="A2999" s="56">
        <v>26101605</v>
      </c>
      <c r="B2999" s="57" t="s">
        <v>15638</v>
      </c>
    </row>
    <row r="3000" spans="1:2" x14ac:dyDescent="0.25">
      <c r="A3000" s="56">
        <v>26101606</v>
      </c>
      <c r="B3000" s="57" t="s">
        <v>12103</v>
      </c>
    </row>
    <row r="3001" spans="1:2" x14ac:dyDescent="0.25">
      <c r="A3001" s="56">
        <v>26101607</v>
      </c>
      <c r="B3001" s="57" t="s">
        <v>1894</v>
      </c>
    </row>
    <row r="3002" spans="1:2" x14ac:dyDescent="0.25">
      <c r="A3002" s="56">
        <v>26101608</v>
      </c>
      <c r="B3002" s="57" t="s">
        <v>5225</v>
      </c>
    </row>
    <row r="3003" spans="1:2" x14ac:dyDescent="0.25">
      <c r="A3003" s="56">
        <v>26101609</v>
      </c>
      <c r="B3003" s="57" t="s">
        <v>13873</v>
      </c>
    </row>
    <row r="3004" spans="1:2" x14ac:dyDescent="0.25">
      <c r="A3004" s="56">
        <v>26101610</v>
      </c>
      <c r="B3004" s="57" t="s">
        <v>4307</v>
      </c>
    </row>
    <row r="3005" spans="1:2" x14ac:dyDescent="0.25">
      <c r="A3005" s="56">
        <v>26101611</v>
      </c>
      <c r="B3005" s="57" t="s">
        <v>13242</v>
      </c>
    </row>
    <row r="3006" spans="1:2" x14ac:dyDescent="0.25">
      <c r="A3006" s="56">
        <v>26101612</v>
      </c>
      <c r="B3006" s="57" t="s">
        <v>121</v>
      </c>
    </row>
    <row r="3007" spans="1:2" x14ac:dyDescent="0.25">
      <c r="A3007" s="56">
        <v>26101613</v>
      </c>
      <c r="B3007" s="57" t="s">
        <v>202</v>
      </c>
    </row>
    <row r="3008" spans="1:2" x14ac:dyDescent="0.25">
      <c r="A3008" s="56">
        <v>26101614</v>
      </c>
      <c r="B3008" s="57" t="s">
        <v>5758</v>
      </c>
    </row>
    <row r="3009" spans="1:2" x14ac:dyDescent="0.25">
      <c r="A3009" s="56">
        <v>26101615</v>
      </c>
      <c r="B3009" s="57" t="s">
        <v>5852</v>
      </c>
    </row>
    <row r="3010" spans="1:2" x14ac:dyDescent="0.25">
      <c r="A3010" s="56">
        <v>26101616</v>
      </c>
      <c r="B3010" s="57" t="s">
        <v>2806</v>
      </c>
    </row>
    <row r="3011" spans="1:2" x14ac:dyDescent="0.25">
      <c r="A3011" s="56">
        <v>26101701</v>
      </c>
      <c r="B3011" s="57" t="s">
        <v>3791</v>
      </c>
    </row>
    <row r="3012" spans="1:2" x14ac:dyDescent="0.25">
      <c r="A3012" s="56">
        <v>26101702</v>
      </c>
      <c r="B3012" s="57" t="s">
        <v>13014</v>
      </c>
    </row>
    <row r="3013" spans="1:2" x14ac:dyDescent="0.25">
      <c r="A3013" s="56">
        <v>26101703</v>
      </c>
      <c r="B3013" s="57" t="s">
        <v>2166</v>
      </c>
    </row>
    <row r="3014" spans="1:2" x14ac:dyDescent="0.25">
      <c r="A3014" s="56">
        <v>26101704</v>
      </c>
      <c r="B3014" s="57" t="s">
        <v>14270</v>
      </c>
    </row>
    <row r="3015" spans="1:2" x14ac:dyDescent="0.25">
      <c r="A3015" s="56">
        <v>26101705</v>
      </c>
      <c r="B3015" s="57" t="s">
        <v>16733</v>
      </c>
    </row>
    <row r="3016" spans="1:2" x14ac:dyDescent="0.25">
      <c r="A3016" s="56">
        <v>26101706</v>
      </c>
      <c r="B3016" s="57" t="s">
        <v>3762</v>
      </c>
    </row>
    <row r="3017" spans="1:2" x14ac:dyDescent="0.25">
      <c r="A3017" s="56">
        <v>26101707</v>
      </c>
      <c r="B3017" s="57" t="s">
        <v>7522</v>
      </c>
    </row>
    <row r="3018" spans="1:2" x14ac:dyDescent="0.25">
      <c r="A3018" s="56">
        <v>26101708</v>
      </c>
      <c r="B3018" s="57" t="s">
        <v>17735</v>
      </c>
    </row>
    <row r="3019" spans="1:2" x14ac:dyDescent="0.25">
      <c r="A3019" s="56">
        <v>26101709</v>
      </c>
      <c r="B3019" s="57" t="s">
        <v>16349</v>
      </c>
    </row>
    <row r="3020" spans="1:2" x14ac:dyDescent="0.25">
      <c r="A3020" s="56">
        <v>26101710</v>
      </c>
      <c r="B3020" s="57" t="s">
        <v>475</v>
      </c>
    </row>
    <row r="3021" spans="1:2" x14ac:dyDescent="0.25">
      <c r="A3021" s="56">
        <v>26101711</v>
      </c>
      <c r="B3021" s="57" t="s">
        <v>6377</v>
      </c>
    </row>
    <row r="3022" spans="1:2" x14ac:dyDescent="0.25">
      <c r="A3022" s="56">
        <v>26101712</v>
      </c>
      <c r="B3022" s="57" t="s">
        <v>12062</v>
      </c>
    </row>
    <row r="3023" spans="1:2" x14ac:dyDescent="0.25">
      <c r="A3023" s="56">
        <v>26101713</v>
      </c>
      <c r="B3023" s="57" t="s">
        <v>5139</v>
      </c>
    </row>
    <row r="3024" spans="1:2" x14ac:dyDescent="0.25">
      <c r="A3024" s="56">
        <v>26101715</v>
      </c>
      <c r="B3024" s="57" t="s">
        <v>634</v>
      </c>
    </row>
    <row r="3025" spans="1:2" x14ac:dyDescent="0.25">
      <c r="A3025" s="56">
        <v>26101716</v>
      </c>
      <c r="B3025" s="57" t="s">
        <v>3216</v>
      </c>
    </row>
    <row r="3026" spans="1:2" x14ac:dyDescent="0.25">
      <c r="A3026" s="56">
        <v>26101717</v>
      </c>
      <c r="B3026" s="57" t="s">
        <v>4180</v>
      </c>
    </row>
    <row r="3027" spans="1:2" x14ac:dyDescent="0.25">
      <c r="A3027" s="56">
        <v>26101718</v>
      </c>
      <c r="B3027" s="57" t="s">
        <v>6998</v>
      </c>
    </row>
    <row r="3028" spans="1:2" x14ac:dyDescent="0.25">
      <c r="A3028" s="56">
        <v>26101719</v>
      </c>
      <c r="B3028" s="57" t="s">
        <v>4429</v>
      </c>
    </row>
    <row r="3029" spans="1:2" x14ac:dyDescent="0.25">
      <c r="A3029" s="56">
        <v>26101720</v>
      </c>
      <c r="B3029" s="57" t="s">
        <v>2134</v>
      </c>
    </row>
    <row r="3030" spans="1:2" x14ac:dyDescent="0.25">
      <c r="A3030" s="56">
        <v>26101721</v>
      </c>
      <c r="B3030" s="57" t="s">
        <v>8004</v>
      </c>
    </row>
    <row r="3031" spans="1:2" x14ac:dyDescent="0.25">
      <c r="A3031" s="56">
        <v>26101723</v>
      </c>
      <c r="B3031" s="57" t="s">
        <v>3043</v>
      </c>
    </row>
    <row r="3032" spans="1:2" x14ac:dyDescent="0.25">
      <c r="A3032" s="56">
        <v>26101724</v>
      </c>
      <c r="B3032" s="57" t="s">
        <v>529</v>
      </c>
    </row>
    <row r="3033" spans="1:2" x14ac:dyDescent="0.25">
      <c r="A3033" s="56">
        <v>26101725</v>
      </c>
      <c r="B3033" s="57" t="s">
        <v>14645</v>
      </c>
    </row>
    <row r="3034" spans="1:2" x14ac:dyDescent="0.25">
      <c r="A3034" s="56">
        <v>26101726</v>
      </c>
      <c r="B3034" s="57" t="s">
        <v>11565</v>
      </c>
    </row>
    <row r="3035" spans="1:2" x14ac:dyDescent="0.25">
      <c r="A3035" s="56">
        <v>26101727</v>
      </c>
      <c r="B3035" s="57" t="s">
        <v>12199</v>
      </c>
    </row>
    <row r="3036" spans="1:2" x14ac:dyDescent="0.25">
      <c r="A3036" s="56">
        <v>26101728</v>
      </c>
      <c r="B3036" s="57" t="s">
        <v>3646</v>
      </c>
    </row>
    <row r="3037" spans="1:2" x14ac:dyDescent="0.25">
      <c r="A3037" s="56">
        <v>26101729</v>
      </c>
      <c r="B3037" s="57" t="s">
        <v>2012</v>
      </c>
    </row>
    <row r="3038" spans="1:2" x14ac:dyDescent="0.25">
      <c r="A3038" s="56">
        <v>26101730</v>
      </c>
      <c r="B3038" s="57" t="s">
        <v>616</v>
      </c>
    </row>
    <row r="3039" spans="1:2" x14ac:dyDescent="0.25">
      <c r="A3039" s="56">
        <v>26101731</v>
      </c>
      <c r="B3039" s="57" t="s">
        <v>11818</v>
      </c>
    </row>
    <row r="3040" spans="1:2" x14ac:dyDescent="0.25">
      <c r="A3040" s="56">
        <v>26101732</v>
      </c>
      <c r="B3040" s="57" t="s">
        <v>10844</v>
      </c>
    </row>
    <row r="3041" spans="1:2" x14ac:dyDescent="0.25">
      <c r="A3041" s="56">
        <v>26101733</v>
      </c>
      <c r="B3041" s="57" t="s">
        <v>6052</v>
      </c>
    </row>
    <row r="3042" spans="1:2" x14ac:dyDescent="0.25">
      <c r="A3042" s="56">
        <v>26101734</v>
      </c>
      <c r="B3042" s="57" t="s">
        <v>11942</v>
      </c>
    </row>
    <row r="3043" spans="1:2" x14ac:dyDescent="0.25">
      <c r="A3043" s="56">
        <v>26101735</v>
      </c>
      <c r="B3043" s="57" t="s">
        <v>13797</v>
      </c>
    </row>
    <row r="3044" spans="1:2" x14ac:dyDescent="0.25">
      <c r="A3044" s="56">
        <v>26101736</v>
      </c>
      <c r="B3044" s="57" t="s">
        <v>10798</v>
      </c>
    </row>
    <row r="3045" spans="1:2" x14ac:dyDescent="0.25">
      <c r="A3045" s="56">
        <v>26101737</v>
      </c>
      <c r="B3045" s="57" t="s">
        <v>1753</v>
      </c>
    </row>
    <row r="3046" spans="1:2" x14ac:dyDescent="0.25">
      <c r="A3046" s="56">
        <v>26101738</v>
      </c>
      <c r="B3046" s="57" t="s">
        <v>7497</v>
      </c>
    </row>
    <row r="3047" spans="1:2" x14ac:dyDescent="0.25">
      <c r="A3047" s="56">
        <v>26101740</v>
      </c>
      <c r="B3047" s="57" t="s">
        <v>5420</v>
      </c>
    </row>
    <row r="3048" spans="1:2" x14ac:dyDescent="0.25">
      <c r="A3048" s="56">
        <v>26101741</v>
      </c>
      <c r="B3048" s="57" t="s">
        <v>8317</v>
      </c>
    </row>
    <row r="3049" spans="1:2" x14ac:dyDescent="0.25">
      <c r="A3049" s="56">
        <v>26101742</v>
      </c>
      <c r="B3049" s="57" t="s">
        <v>16014</v>
      </c>
    </row>
    <row r="3050" spans="1:2" x14ac:dyDescent="0.25">
      <c r="A3050" s="56">
        <v>26101743</v>
      </c>
      <c r="B3050" s="57" t="s">
        <v>14061</v>
      </c>
    </row>
    <row r="3051" spans="1:2" x14ac:dyDescent="0.25">
      <c r="A3051" s="56">
        <v>26101747</v>
      </c>
      <c r="B3051" s="57" t="s">
        <v>1245</v>
      </c>
    </row>
    <row r="3052" spans="1:2" x14ac:dyDescent="0.25">
      <c r="A3052" s="56">
        <v>26101748</v>
      </c>
      <c r="B3052" s="57" t="s">
        <v>16772</v>
      </c>
    </row>
    <row r="3053" spans="1:2" x14ac:dyDescent="0.25">
      <c r="A3053" s="56">
        <v>26101749</v>
      </c>
      <c r="B3053" s="57" t="s">
        <v>7154</v>
      </c>
    </row>
    <row r="3054" spans="1:2" x14ac:dyDescent="0.25">
      <c r="A3054" s="56">
        <v>26101750</v>
      </c>
      <c r="B3054" s="57" t="s">
        <v>8348</v>
      </c>
    </row>
    <row r="3055" spans="1:2" x14ac:dyDescent="0.25">
      <c r="A3055" s="56">
        <v>26101751</v>
      </c>
      <c r="B3055" s="57" t="s">
        <v>6452</v>
      </c>
    </row>
    <row r="3056" spans="1:2" x14ac:dyDescent="0.25">
      <c r="A3056" s="56">
        <v>26101754</v>
      </c>
      <c r="B3056" s="57" t="s">
        <v>5532</v>
      </c>
    </row>
    <row r="3057" spans="1:2" x14ac:dyDescent="0.25">
      <c r="A3057" s="56">
        <v>26101755</v>
      </c>
      <c r="B3057" s="57" t="s">
        <v>385</v>
      </c>
    </row>
    <row r="3058" spans="1:2" x14ac:dyDescent="0.25">
      <c r="A3058" s="56">
        <v>26101756</v>
      </c>
      <c r="B3058" s="57" t="s">
        <v>6074</v>
      </c>
    </row>
    <row r="3059" spans="1:2" x14ac:dyDescent="0.25">
      <c r="A3059" s="56">
        <v>26101757</v>
      </c>
      <c r="B3059" s="57" t="s">
        <v>2762</v>
      </c>
    </row>
    <row r="3060" spans="1:2" x14ac:dyDescent="0.25">
      <c r="A3060" s="56">
        <v>26101758</v>
      </c>
      <c r="B3060" s="57" t="s">
        <v>5570</v>
      </c>
    </row>
    <row r="3061" spans="1:2" x14ac:dyDescent="0.25">
      <c r="A3061" s="56">
        <v>26101759</v>
      </c>
      <c r="B3061" s="57" t="s">
        <v>17409</v>
      </c>
    </row>
    <row r="3062" spans="1:2" x14ac:dyDescent="0.25">
      <c r="A3062" s="56">
        <v>26101760</v>
      </c>
      <c r="B3062" s="57" t="s">
        <v>10447</v>
      </c>
    </row>
    <row r="3063" spans="1:2" x14ac:dyDescent="0.25">
      <c r="A3063" s="56">
        <v>26101761</v>
      </c>
      <c r="B3063" s="57" t="s">
        <v>17935</v>
      </c>
    </row>
    <row r="3064" spans="1:2" x14ac:dyDescent="0.25">
      <c r="A3064" s="56">
        <v>26101762</v>
      </c>
      <c r="B3064" s="57" t="s">
        <v>1083</v>
      </c>
    </row>
    <row r="3065" spans="1:2" x14ac:dyDescent="0.25">
      <c r="A3065" s="56">
        <v>26101763</v>
      </c>
      <c r="B3065" s="57" t="s">
        <v>9507</v>
      </c>
    </row>
    <row r="3066" spans="1:2" x14ac:dyDescent="0.25">
      <c r="A3066" s="56">
        <v>26101764</v>
      </c>
      <c r="B3066" s="57" t="s">
        <v>10804</v>
      </c>
    </row>
    <row r="3067" spans="1:2" x14ac:dyDescent="0.25">
      <c r="A3067" s="56">
        <v>26101765</v>
      </c>
      <c r="B3067" s="57" t="s">
        <v>5781</v>
      </c>
    </row>
    <row r="3068" spans="1:2" x14ac:dyDescent="0.25">
      <c r="A3068" s="56">
        <v>26101766</v>
      </c>
      <c r="B3068" s="57" t="s">
        <v>13122</v>
      </c>
    </row>
    <row r="3069" spans="1:2" x14ac:dyDescent="0.25">
      <c r="A3069" s="56">
        <v>26101801</v>
      </c>
      <c r="B3069" s="57" t="s">
        <v>5267</v>
      </c>
    </row>
    <row r="3070" spans="1:2" x14ac:dyDescent="0.25">
      <c r="A3070" s="56">
        <v>26101802</v>
      </c>
      <c r="B3070" s="57" t="s">
        <v>10679</v>
      </c>
    </row>
    <row r="3071" spans="1:2" x14ac:dyDescent="0.25">
      <c r="A3071" s="56">
        <v>26101803</v>
      </c>
      <c r="B3071" s="57" t="s">
        <v>18796</v>
      </c>
    </row>
    <row r="3072" spans="1:2" x14ac:dyDescent="0.25">
      <c r="A3072" s="56">
        <v>26101805</v>
      </c>
      <c r="B3072" s="57" t="s">
        <v>10716</v>
      </c>
    </row>
    <row r="3073" spans="1:2" x14ac:dyDescent="0.25">
      <c r="A3073" s="56">
        <v>26101806</v>
      </c>
      <c r="B3073" s="57" t="s">
        <v>13326</v>
      </c>
    </row>
    <row r="3074" spans="1:2" x14ac:dyDescent="0.25">
      <c r="A3074" s="56">
        <v>26101807</v>
      </c>
      <c r="B3074" s="57" t="s">
        <v>9392</v>
      </c>
    </row>
    <row r="3075" spans="1:2" x14ac:dyDescent="0.25">
      <c r="A3075" s="56">
        <v>26101808</v>
      </c>
      <c r="B3075" s="57" t="s">
        <v>18803</v>
      </c>
    </row>
    <row r="3076" spans="1:2" x14ac:dyDescent="0.25">
      <c r="A3076" s="56">
        <v>26101809</v>
      </c>
      <c r="B3076" s="57" t="s">
        <v>12655</v>
      </c>
    </row>
    <row r="3077" spans="1:2" x14ac:dyDescent="0.25">
      <c r="A3077" s="56">
        <v>26101903</v>
      </c>
      <c r="B3077" s="57" t="s">
        <v>14926</v>
      </c>
    </row>
    <row r="3078" spans="1:2" x14ac:dyDescent="0.25">
      <c r="A3078" s="56">
        <v>26101904</v>
      </c>
      <c r="B3078" s="57" t="s">
        <v>6789</v>
      </c>
    </row>
    <row r="3079" spans="1:2" x14ac:dyDescent="0.25">
      <c r="A3079" s="56">
        <v>26101905</v>
      </c>
      <c r="B3079" s="57" t="s">
        <v>2282</v>
      </c>
    </row>
    <row r="3080" spans="1:2" x14ac:dyDescent="0.25">
      <c r="A3080" s="56">
        <v>26111501</v>
      </c>
      <c r="B3080" s="57" t="s">
        <v>10036</v>
      </c>
    </row>
    <row r="3081" spans="1:2" x14ac:dyDescent="0.25">
      <c r="A3081" s="56">
        <v>26111503</v>
      </c>
      <c r="B3081" s="57" t="s">
        <v>9188</v>
      </c>
    </row>
    <row r="3082" spans="1:2" x14ac:dyDescent="0.25">
      <c r="A3082" s="56">
        <v>26111504</v>
      </c>
      <c r="B3082" s="57" t="s">
        <v>4019</v>
      </c>
    </row>
    <row r="3083" spans="1:2" x14ac:dyDescent="0.25">
      <c r="A3083" s="56">
        <v>26111505</v>
      </c>
      <c r="B3083" s="57" t="s">
        <v>17540</v>
      </c>
    </row>
    <row r="3084" spans="1:2" x14ac:dyDescent="0.25">
      <c r="A3084" s="56">
        <v>26111506</v>
      </c>
      <c r="B3084" s="57" t="s">
        <v>1281</v>
      </c>
    </row>
    <row r="3085" spans="1:2" x14ac:dyDescent="0.25">
      <c r="A3085" s="56">
        <v>26111508</v>
      </c>
      <c r="B3085" s="57" t="s">
        <v>14943</v>
      </c>
    </row>
    <row r="3086" spans="1:2" x14ac:dyDescent="0.25">
      <c r="A3086" s="56">
        <v>26111509</v>
      </c>
      <c r="B3086" s="57" t="s">
        <v>2996</v>
      </c>
    </row>
    <row r="3087" spans="1:2" x14ac:dyDescent="0.25">
      <c r="A3087" s="56">
        <v>26111510</v>
      </c>
      <c r="B3087" s="57" t="s">
        <v>18259</v>
      </c>
    </row>
    <row r="3088" spans="1:2" x14ac:dyDescent="0.25">
      <c r="A3088" s="56">
        <v>26111512</v>
      </c>
      <c r="B3088" s="57" t="s">
        <v>1750</v>
      </c>
    </row>
    <row r="3089" spans="1:2" x14ac:dyDescent="0.25">
      <c r="A3089" s="56">
        <v>26111513</v>
      </c>
      <c r="B3089" s="57" t="s">
        <v>220</v>
      </c>
    </row>
    <row r="3090" spans="1:2" x14ac:dyDescent="0.25">
      <c r="A3090" s="56">
        <v>26111514</v>
      </c>
      <c r="B3090" s="57" t="s">
        <v>9365</v>
      </c>
    </row>
    <row r="3091" spans="1:2" x14ac:dyDescent="0.25">
      <c r="A3091" s="56">
        <v>26111515</v>
      </c>
      <c r="B3091" s="57" t="s">
        <v>16359</v>
      </c>
    </row>
    <row r="3092" spans="1:2" x14ac:dyDescent="0.25">
      <c r="A3092" s="56">
        <v>26111516</v>
      </c>
      <c r="B3092" s="57" t="s">
        <v>4276</v>
      </c>
    </row>
    <row r="3093" spans="1:2" x14ac:dyDescent="0.25">
      <c r="A3093" s="56">
        <v>26111517</v>
      </c>
      <c r="B3093" s="57" t="s">
        <v>10776</v>
      </c>
    </row>
    <row r="3094" spans="1:2" x14ac:dyDescent="0.25">
      <c r="A3094" s="56">
        <v>26111518</v>
      </c>
      <c r="B3094" s="57" t="s">
        <v>8716</v>
      </c>
    </row>
    <row r="3095" spans="1:2" x14ac:dyDescent="0.25">
      <c r="A3095" s="56">
        <v>26111519</v>
      </c>
      <c r="B3095" s="57" t="s">
        <v>6782</v>
      </c>
    </row>
    <row r="3096" spans="1:2" x14ac:dyDescent="0.25">
      <c r="A3096" s="56">
        <v>26111520</v>
      </c>
      <c r="B3096" s="57" t="s">
        <v>1451</v>
      </c>
    </row>
    <row r="3097" spans="1:2" x14ac:dyDescent="0.25">
      <c r="A3097" s="56">
        <v>26111521</v>
      </c>
      <c r="B3097" s="57" t="s">
        <v>3741</v>
      </c>
    </row>
    <row r="3098" spans="1:2" x14ac:dyDescent="0.25">
      <c r="A3098" s="56">
        <v>26111522</v>
      </c>
      <c r="B3098" s="57" t="s">
        <v>10857</v>
      </c>
    </row>
    <row r="3099" spans="1:2" x14ac:dyDescent="0.25">
      <c r="A3099" s="56">
        <v>26111523</v>
      </c>
      <c r="B3099" s="57" t="s">
        <v>3880</v>
      </c>
    </row>
    <row r="3100" spans="1:2" x14ac:dyDescent="0.25">
      <c r="A3100" s="56">
        <v>26111524</v>
      </c>
      <c r="B3100" s="57" t="s">
        <v>11077</v>
      </c>
    </row>
    <row r="3101" spans="1:2" x14ac:dyDescent="0.25">
      <c r="A3101" s="56">
        <v>26111525</v>
      </c>
      <c r="B3101" s="57" t="s">
        <v>14931</v>
      </c>
    </row>
    <row r="3102" spans="1:2" x14ac:dyDescent="0.25">
      <c r="A3102" s="56">
        <v>26111526</v>
      </c>
      <c r="B3102" s="57" t="s">
        <v>1207</v>
      </c>
    </row>
    <row r="3103" spans="1:2" x14ac:dyDescent="0.25">
      <c r="A3103" s="56">
        <v>26111527</v>
      </c>
      <c r="B3103" s="57" t="s">
        <v>18514</v>
      </c>
    </row>
    <row r="3104" spans="1:2" x14ac:dyDescent="0.25">
      <c r="A3104" s="56">
        <v>26111528</v>
      </c>
      <c r="B3104" s="57" t="s">
        <v>1418</v>
      </c>
    </row>
    <row r="3105" spans="1:2" x14ac:dyDescent="0.25">
      <c r="A3105" s="56">
        <v>26111529</v>
      </c>
      <c r="B3105" s="57" t="s">
        <v>15145</v>
      </c>
    </row>
    <row r="3106" spans="1:2" x14ac:dyDescent="0.25">
      <c r="A3106" s="56">
        <v>26111530</v>
      </c>
      <c r="B3106" s="57" t="s">
        <v>10607</v>
      </c>
    </row>
    <row r="3107" spans="1:2" x14ac:dyDescent="0.25">
      <c r="A3107" s="56">
        <v>26111531</v>
      </c>
      <c r="B3107" s="57" t="s">
        <v>1674</v>
      </c>
    </row>
    <row r="3108" spans="1:2" x14ac:dyDescent="0.25">
      <c r="A3108" s="56">
        <v>26111532</v>
      </c>
      <c r="B3108" s="57" t="s">
        <v>17882</v>
      </c>
    </row>
    <row r="3109" spans="1:2" x14ac:dyDescent="0.25">
      <c r="A3109" s="56">
        <v>26111533</v>
      </c>
      <c r="B3109" s="57" t="s">
        <v>3727</v>
      </c>
    </row>
    <row r="3110" spans="1:2" x14ac:dyDescent="0.25">
      <c r="A3110" s="56">
        <v>26111534</v>
      </c>
      <c r="B3110" s="57" t="s">
        <v>8787</v>
      </c>
    </row>
    <row r="3111" spans="1:2" x14ac:dyDescent="0.25">
      <c r="A3111" s="56">
        <v>26111535</v>
      </c>
      <c r="B3111" s="57" t="s">
        <v>15745</v>
      </c>
    </row>
    <row r="3112" spans="1:2" x14ac:dyDescent="0.25">
      <c r="A3112" s="56">
        <v>26111601</v>
      </c>
      <c r="B3112" s="57" t="s">
        <v>14898</v>
      </c>
    </row>
    <row r="3113" spans="1:2" x14ac:dyDescent="0.25">
      <c r="A3113" s="56">
        <v>26111602</v>
      </c>
      <c r="B3113" s="57" t="s">
        <v>14474</v>
      </c>
    </row>
    <row r="3114" spans="1:2" x14ac:dyDescent="0.25">
      <c r="A3114" s="56">
        <v>26111603</v>
      </c>
      <c r="B3114" s="57" t="s">
        <v>5350</v>
      </c>
    </row>
    <row r="3115" spans="1:2" x14ac:dyDescent="0.25">
      <c r="A3115" s="56">
        <v>26111604</v>
      </c>
      <c r="B3115" s="57" t="s">
        <v>9250</v>
      </c>
    </row>
    <row r="3116" spans="1:2" x14ac:dyDescent="0.25">
      <c r="A3116" s="56">
        <v>26111605</v>
      </c>
      <c r="B3116" s="57" t="s">
        <v>5276</v>
      </c>
    </row>
    <row r="3117" spans="1:2" x14ac:dyDescent="0.25">
      <c r="A3117" s="56">
        <v>26111606</v>
      </c>
      <c r="B3117" s="57" t="s">
        <v>16370</v>
      </c>
    </row>
    <row r="3118" spans="1:2" x14ac:dyDescent="0.25">
      <c r="A3118" s="56">
        <v>26111607</v>
      </c>
      <c r="B3118" s="57" t="s">
        <v>10523</v>
      </c>
    </row>
    <row r="3119" spans="1:2" x14ac:dyDescent="0.25">
      <c r="A3119" s="56">
        <v>26111608</v>
      </c>
      <c r="B3119" s="57" t="s">
        <v>13959</v>
      </c>
    </row>
    <row r="3120" spans="1:2" x14ac:dyDescent="0.25">
      <c r="A3120" s="56">
        <v>26111701</v>
      </c>
      <c r="B3120" s="57" t="s">
        <v>5429</v>
      </c>
    </row>
    <row r="3121" spans="1:2" x14ac:dyDescent="0.25">
      <c r="A3121" s="56">
        <v>26111702</v>
      </c>
      <c r="B3121" s="57" t="s">
        <v>10200</v>
      </c>
    </row>
    <row r="3122" spans="1:2" x14ac:dyDescent="0.25">
      <c r="A3122" s="56">
        <v>26111703</v>
      </c>
      <c r="B3122" s="57" t="s">
        <v>5284</v>
      </c>
    </row>
    <row r="3123" spans="1:2" x14ac:dyDescent="0.25">
      <c r="A3123" s="56">
        <v>26111704</v>
      </c>
      <c r="B3123" s="57" t="s">
        <v>1336</v>
      </c>
    </row>
    <row r="3124" spans="1:2" x14ac:dyDescent="0.25">
      <c r="A3124" s="56">
        <v>26111705</v>
      </c>
      <c r="B3124" s="57" t="s">
        <v>12278</v>
      </c>
    </row>
    <row r="3125" spans="1:2" x14ac:dyDescent="0.25">
      <c r="A3125" s="56">
        <v>26111706</v>
      </c>
      <c r="B3125" s="57" t="s">
        <v>1950</v>
      </c>
    </row>
    <row r="3126" spans="1:2" x14ac:dyDescent="0.25">
      <c r="A3126" s="56">
        <v>26111707</v>
      </c>
      <c r="B3126" s="57" t="s">
        <v>15499</v>
      </c>
    </row>
    <row r="3127" spans="1:2" x14ac:dyDescent="0.25">
      <c r="A3127" s="56">
        <v>26111708</v>
      </c>
      <c r="B3127" s="57" t="s">
        <v>3055</v>
      </c>
    </row>
    <row r="3128" spans="1:2" x14ac:dyDescent="0.25">
      <c r="A3128" s="56">
        <v>26111709</v>
      </c>
      <c r="B3128" s="57" t="s">
        <v>15521</v>
      </c>
    </row>
    <row r="3129" spans="1:2" x14ac:dyDescent="0.25">
      <c r="A3129" s="56">
        <v>26111710</v>
      </c>
      <c r="B3129" s="57" t="s">
        <v>11615</v>
      </c>
    </row>
    <row r="3130" spans="1:2" x14ac:dyDescent="0.25">
      <c r="A3130" s="56">
        <v>26111711</v>
      </c>
      <c r="B3130" s="57" t="s">
        <v>8599</v>
      </c>
    </row>
    <row r="3131" spans="1:2" x14ac:dyDescent="0.25">
      <c r="A3131" s="56">
        <v>26111712</v>
      </c>
      <c r="B3131" s="57" t="s">
        <v>16911</v>
      </c>
    </row>
    <row r="3132" spans="1:2" x14ac:dyDescent="0.25">
      <c r="A3132" s="56">
        <v>26111713</v>
      </c>
      <c r="B3132" s="57" t="s">
        <v>15863</v>
      </c>
    </row>
    <row r="3133" spans="1:2" x14ac:dyDescent="0.25">
      <c r="A3133" s="56">
        <v>26111714</v>
      </c>
      <c r="B3133" s="57" t="s">
        <v>3272</v>
      </c>
    </row>
    <row r="3134" spans="1:2" x14ac:dyDescent="0.25">
      <c r="A3134" s="56">
        <v>26111715</v>
      </c>
      <c r="B3134" s="57" t="s">
        <v>5656</v>
      </c>
    </row>
    <row r="3135" spans="1:2" x14ac:dyDescent="0.25">
      <c r="A3135" s="56">
        <v>26111716</v>
      </c>
      <c r="B3135" s="57" t="s">
        <v>8939</v>
      </c>
    </row>
    <row r="3136" spans="1:2" x14ac:dyDescent="0.25">
      <c r="A3136" s="56">
        <v>26111717</v>
      </c>
      <c r="B3136" s="57" t="s">
        <v>792</v>
      </c>
    </row>
    <row r="3137" spans="1:2" x14ac:dyDescent="0.25">
      <c r="A3137" s="56">
        <v>26111718</v>
      </c>
      <c r="B3137" s="57" t="s">
        <v>8805</v>
      </c>
    </row>
    <row r="3138" spans="1:2" x14ac:dyDescent="0.25">
      <c r="A3138" s="56">
        <v>26111719</v>
      </c>
      <c r="B3138" s="57" t="s">
        <v>8251</v>
      </c>
    </row>
    <row r="3139" spans="1:2" x14ac:dyDescent="0.25">
      <c r="A3139" s="56">
        <v>26111720</v>
      </c>
      <c r="B3139" s="57" t="s">
        <v>8984</v>
      </c>
    </row>
    <row r="3140" spans="1:2" x14ac:dyDescent="0.25">
      <c r="A3140" s="56">
        <v>26111721</v>
      </c>
      <c r="B3140" s="57" t="s">
        <v>18271</v>
      </c>
    </row>
    <row r="3141" spans="1:2" x14ac:dyDescent="0.25">
      <c r="A3141" s="56">
        <v>26111722</v>
      </c>
      <c r="B3141" s="57" t="s">
        <v>54</v>
      </c>
    </row>
    <row r="3142" spans="1:2" x14ac:dyDescent="0.25">
      <c r="A3142" s="56">
        <v>26111723</v>
      </c>
      <c r="B3142" s="57" t="s">
        <v>18345</v>
      </c>
    </row>
    <row r="3143" spans="1:2" x14ac:dyDescent="0.25">
      <c r="A3143" s="56">
        <v>26111724</v>
      </c>
      <c r="B3143" s="57" t="s">
        <v>3328</v>
      </c>
    </row>
    <row r="3144" spans="1:2" x14ac:dyDescent="0.25">
      <c r="A3144" s="56">
        <v>26111725</v>
      </c>
      <c r="B3144" s="57" t="s">
        <v>14135</v>
      </c>
    </row>
    <row r="3145" spans="1:2" x14ac:dyDescent="0.25">
      <c r="A3145" s="56">
        <v>26111801</v>
      </c>
      <c r="B3145" s="57" t="s">
        <v>15774</v>
      </c>
    </row>
    <row r="3146" spans="1:2" x14ac:dyDescent="0.25">
      <c r="A3146" s="56">
        <v>26111802</v>
      </c>
      <c r="B3146" s="57" t="s">
        <v>1515</v>
      </c>
    </row>
    <row r="3147" spans="1:2" x14ac:dyDescent="0.25">
      <c r="A3147" s="56">
        <v>26111803</v>
      </c>
      <c r="B3147" s="57" t="s">
        <v>6744</v>
      </c>
    </row>
    <row r="3148" spans="1:2" x14ac:dyDescent="0.25">
      <c r="A3148" s="56">
        <v>26111804</v>
      </c>
      <c r="B3148" s="57" t="s">
        <v>14981</v>
      </c>
    </row>
    <row r="3149" spans="1:2" x14ac:dyDescent="0.25">
      <c r="A3149" s="56">
        <v>26111805</v>
      </c>
      <c r="B3149" s="57" t="s">
        <v>1698</v>
      </c>
    </row>
    <row r="3150" spans="1:2" x14ac:dyDescent="0.25">
      <c r="A3150" s="56">
        <v>26111806</v>
      </c>
      <c r="B3150" s="57" t="s">
        <v>14814</v>
      </c>
    </row>
    <row r="3151" spans="1:2" x14ac:dyDescent="0.25">
      <c r="A3151" s="56">
        <v>26111807</v>
      </c>
      <c r="B3151" s="57" t="s">
        <v>3509</v>
      </c>
    </row>
    <row r="3152" spans="1:2" x14ac:dyDescent="0.25">
      <c r="A3152" s="56">
        <v>26111808</v>
      </c>
      <c r="B3152" s="57" t="s">
        <v>11010</v>
      </c>
    </row>
    <row r="3153" spans="1:2" x14ac:dyDescent="0.25">
      <c r="A3153" s="56">
        <v>26111809</v>
      </c>
      <c r="B3153" s="57" t="s">
        <v>5683</v>
      </c>
    </row>
    <row r="3154" spans="1:2" x14ac:dyDescent="0.25">
      <c r="A3154" s="56">
        <v>26111810</v>
      </c>
      <c r="B3154" s="57" t="s">
        <v>3901</v>
      </c>
    </row>
    <row r="3155" spans="1:2" x14ac:dyDescent="0.25">
      <c r="A3155" s="56">
        <v>26111901</v>
      </c>
      <c r="B3155" s="57" t="s">
        <v>12718</v>
      </c>
    </row>
    <row r="3156" spans="1:2" x14ac:dyDescent="0.25">
      <c r="A3156" s="56">
        <v>26111902</v>
      </c>
      <c r="B3156" s="57" t="s">
        <v>15806</v>
      </c>
    </row>
    <row r="3157" spans="1:2" x14ac:dyDescent="0.25">
      <c r="A3157" s="56">
        <v>26111903</v>
      </c>
      <c r="B3157" s="57" t="s">
        <v>6126</v>
      </c>
    </row>
    <row r="3158" spans="1:2" x14ac:dyDescent="0.25">
      <c r="A3158" s="56">
        <v>26111904</v>
      </c>
      <c r="B3158" s="57" t="s">
        <v>16655</v>
      </c>
    </row>
    <row r="3159" spans="1:2" x14ac:dyDescent="0.25">
      <c r="A3159" s="56">
        <v>26111905</v>
      </c>
      <c r="B3159" s="57" t="s">
        <v>3287</v>
      </c>
    </row>
    <row r="3160" spans="1:2" x14ac:dyDescent="0.25">
      <c r="A3160" s="56">
        <v>26111907</v>
      </c>
      <c r="B3160" s="57" t="s">
        <v>13214</v>
      </c>
    </row>
    <row r="3161" spans="1:2" x14ac:dyDescent="0.25">
      <c r="A3161" s="56">
        <v>26111908</v>
      </c>
      <c r="B3161" s="57" t="s">
        <v>2982</v>
      </c>
    </row>
    <row r="3162" spans="1:2" x14ac:dyDescent="0.25">
      <c r="A3162" s="56">
        <v>26111909</v>
      </c>
      <c r="B3162" s="57" t="s">
        <v>3700</v>
      </c>
    </row>
    <row r="3163" spans="1:2" x14ac:dyDescent="0.25">
      <c r="A3163" s="56">
        <v>26111910</v>
      </c>
      <c r="B3163" s="57" t="s">
        <v>2263</v>
      </c>
    </row>
    <row r="3164" spans="1:2" x14ac:dyDescent="0.25">
      <c r="A3164" s="56">
        <v>26112001</v>
      </c>
      <c r="B3164" s="57" t="s">
        <v>14069</v>
      </c>
    </row>
    <row r="3165" spans="1:2" x14ac:dyDescent="0.25">
      <c r="A3165" s="56">
        <v>26112002</v>
      </c>
      <c r="B3165" s="57" t="s">
        <v>16052</v>
      </c>
    </row>
    <row r="3166" spans="1:2" x14ac:dyDescent="0.25">
      <c r="A3166" s="56">
        <v>26112003</v>
      </c>
      <c r="B3166" s="57" t="s">
        <v>12968</v>
      </c>
    </row>
    <row r="3167" spans="1:2" x14ac:dyDescent="0.25">
      <c r="A3167" s="56">
        <v>26112004</v>
      </c>
      <c r="B3167" s="57" t="s">
        <v>9980</v>
      </c>
    </row>
    <row r="3168" spans="1:2" x14ac:dyDescent="0.25">
      <c r="A3168" s="56">
        <v>26112101</v>
      </c>
      <c r="B3168" s="57" t="s">
        <v>6310</v>
      </c>
    </row>
    <row r="3169" spans="1:2" x14ac:dyDescent="0.25">
      <c r="A3169" s="56">
        <v>26112102</v>
      </c>
      <c r="B3169" s="57" t="s">
        <v>1248</v>
      </c>
    </row>
    <row r="3170" spans="1:2" x14ac:dyDescent="0.25">
      <c r="A3170" s="56">
        <v>26112103</v>
      </c>
      <c r="B3170" s="57" t="s">
        <v>2997</v>
      </c>
    </row>
    <row r="3171" spans="1:2" x14ac:dyDescent="0.25">
      <c r="A3171" s="56">
        <v>26112104</v>
      </c>
      <c r="B3171" s="57" t="s">
        <v>1692</v>
      </c>
    </row>
    <row r="3172" spans="1:2" x14ac:dyDescent="0.25">
      <c r="A3172" s="56">
        <v>26112105</v>
      </c>
      <c r="B3172" s="57" t="s">
        <v>13607</v>
      </c>
    </row>
    <row r="3173" spans="1:2" x14ac:dyDescent="0.25">
      <c r="A3173" s="56">
        <v>26121501</v>
      </c>
      <c r="B3173" s="57" t="s">
        <v>11560</v>
      </c>
    </row>
    <row r="3174" spans="1:2" x14ac:dyDescent="0.25">
      <c r="A3174" s="56">
        <v>26121505</v>
      </c>
      <c r="B3174" s="57" t="s">
        <v>2013</v>
      </c>
    </row>
    <row r="3175" spans="1:2" x14ac:dyDescent="0.25">
      <c r="A3175" s="56">
        <v>26121507</v>
      </c>
      <c r="B3175" s="57" t="s">
        <v>9583</v>
      </c>
    </row>
    <row r="3176" spans="1:2" x14ac:dyDescent="0.25">
      <c r="A3176" s="56">
        <v>26121508</v>
      </c>
      <c r="B3176" s="57" t="s">
        <v>6596</v>
      </c>
    </row>
    <row r="3177" spans="1:2" x14ac:dyDescent="0.25">
      <c r="A3177" s="56">
        <v>26121509</v>
      </c>
      <c r="B3177" s="57" t="s">
        <v>17670</v>
      </c>
    </row>
    <row r="3178" spans="1:2" x14ac:dyDescent="0.25">
      <c r="A3178" s="56">
        <v>26121510</v>
      </c>
      <c r="B3178" s="57" t="s">
        <v>741</v>
      </c>
    </row>
    <row r="3179" spans="1:2" x14ac:dyDescent="0.25">
      <c r="A3179" s="56">
        <v>26121514</v>
      </c>
      <c r="B3179" s="57" t="s">
        <v>16165</v>
      </c>
    </row>
    <row r="3180" spans="1:2" x14ac:dyDescent="0.25">
      <c r="A3180" s="56">
        <v>26121515</v>
      </c>
      <c r="B3180" s="57" t="s">
        <v>2570</v>
      </c>
    </row>
    <row r="3181" spans="1:2" x14ac:dyDescent="0.25">
      <c r="A3181" s="56">
        <v>26121517</v>
      </c>
      <c r="B3181" s="57" t="s">
        <v>7205</v>
      </c>
    </row>
    <row r="3182" spans="1:2" x14ac:dyDescent="0.25">
      <c r="A3182" s="56">
        <v>26121519</v>
      </c>
      <c r="B3182" s="57" t="s">
        <v>16812</v>
      </c>
    </row>
    <row r="3183" spans="1:2" x14ac:dyDescent="0.25">
      <c r="A3183" s="56">
        <v>26121520</v>
      </c>
      <c r="B3183" s="57" t="s">
        <v>1365</v>
      </c>
    </row>
    <row r="3184" spans="1:2" x14ac:dyDescent="0.25">
      <c r="A3184" s="56">
        <v>26121521</v>
      </c>
      <c r="B3184" s="57" t="s">
        <v>2425</v>
      </c>
    </row>
    <row r="3185" spans="1:2" x14ac:dyDescent="0.25">
      <c r="A3185" s="56">
        <v>26121522</v>
      </c>
      <c r="B3185" s="57" t="s">
        <v>3876</v>
      </c>
    </row>
    <row r="3186" spans="1:2" x14ac:dyDescent="0.25">
      <c r="A3186" s="56">
        <v>26121523</v>
      </c>
      <c r="B3186" s="57" t="s">
        <v>17939</v>
      </c>
    </row>
    <row r="3187" spans="1:2" x14ac:dyDescent="0.25">
      <c r="A3187" s="56">
        <v>26121524</v>
      </c>
      <c r="B3187" s="57" t="s">
        <v>9214</v>
      </c>
    </row>
    <row r="3188" spans="1:2" x14ac:dyDescent="0.25">
      <c r="A3188" s="56">
        <v>26121532</v>
      </c>
      <c r="B3188" s="57" t="s">
        <v>831</v>
      </c>
    </row>
    <row r="3189" spans="1:2" x14ac:dyDescent="0.25">
      <c r="A3189" s="56">
        <v>26121533</v>
      </c>
      <c r="B3189" s="57" t="s">
        <v>6703</v>
      </c>
    </row>
    <row r="3190" spans="1:2" x14ac:dyDescent="0.25">
      <c r="A3190" s="56">
        <v>26121534</v>
      </c>
      <c r="B3190" s="57" t="s">
        <v>10317</v>
      </c>
    </row>
    <row r="3191" spans="1:2" x14ac:dyDescent="0.25">
      <c r="A3191" s="56">
        <v>26121536</v>
      </c>
      <c r="B3191" s="57" t="s">
        <v>4584</v>
      </c>
    </row>
    <row r="3192" spans="1:2" x14ac:dyDescent="0.25">
      <c r="A3192" s="56">
        <v>26121538</v>
      </c>
      <c r="B3192" s="57" t="s">
        <v>8765</v>
      </c>
    </row>
    <row r="3193" spans="1:2" x14ac:dyDescent="0.25">
      <c r="A3193" s="56">
        <v>26121539</v>
      </c>
      <c r="B3193" s="57" t="s">
        <v>11606</v>
      </c>
    </row>
    <row r="3194" spans="1:2" x14ac:dyDescent="0.25">
      <c r="A3194" s="56">
        <v>26121540</v>
      </c>
      <c r="B3194" s="57" t="s">
        <v>15126</v>
      </c>
    </row>
    <row r="3195" spans="1:2" x14ac:dyDescent="0.25">
      <c r="A3195" s="56">
        <v>26121541</v>
      </c>
      <c r="B3195" s="57" t="s">
        <v>18559</v>
      </c>
    </row>
    <row r="3196" spans="1:2" x14ac:dyDescent="0.25">
      <c r="A3196" s="56">
        <v>26121601</v>
      </c>
      <c r="B3196" s="57" t="s">
        <v>950</v>
      </c>
    </row>
    <row r="3197" spans="1:2" x14ac:dyDescent="0.25">
      <c r="A3197" s="56">
        <v>26121602</v>
      </c>
      <c r="B3197" s="57" t="s">
        <v>11908</v>
      </c>
    </row>
    <row r="3198" spans="1:2" x14ac:dyDescent="0.25">
      <c r="A3198" s="56">
        <v>26121603</v>
      </c>
      <c r="B3198" s="57" t="s">
        <v>9014</v>
      </c>
    </row>
    <row r="3199" spans="1:2" x14ac:dyDescent="0.25">
      <c r="A3199" s="56">
        <v>26121604</v>
      </c>
      <c r="B3199" s="57" t="s">
        <v>7568</v>
      </c>
    </row>
    <row r="3200" spans="1:2" x14ac:dyDescent="0.25">
      <c r="A3200" s="56">
        <v>26121605</v>
      </c>
      <c r="B3200" s="57" t="s">
        <v>1635</v>
      </c>
    </row>
    <row r="3201" spans="1:2" x14ac:dyDescent="0.25">
      <c r="A3201" s="56">
        <v>26121606</v>
      </c>
      <c r="B3201" s="57" t="s">
        <v>6668</v>
      </c>
    </row>
    <row r="3202" spans="1:2" x14ac:dyDescent="0.25">
      <c r="A3202" s="56">
        <v>26121607</v>
      </c>
      <c r="B3202" s="57" t="s">
        <v>14966</v>
      </c>
    </row>
    <row r="3203" spans="1:2" x14ac:dyDescent="0.25">
      <c r="A3203" s="56">
        <v>26121608</v>
      </c>
      <c r="B3203" s="57" t="s">
        <v>15357</v>
      </c>
    </row>
    <row r="3204" spans="1:2" x14ac:dyDescent="0.25">
      <c r="A3204" s="56">
        <v>26121609</v>
      </c>
      <c r="B3204" s="57" t="s">
        <v>4455</v>
      </c>
    </row>
    <row r="3205" spans="1:2" x14ac:dyDescent="0.25">
      <c r="A3205" s="56">
        <v>26121610</v>
      </c>
      <c r="B3205" s="57" t="s">
        <v>8135</v>
      </c>
    </row>
    <row r="3206" spans="1:2" x14ac:dyDescent="0.25">
      <c r="A3206" s="56">
        <v>26121611</v>
      </c>
      <c r="B3206" s="57" t="s">
        <v>10226</v>
      </c>
    </row>
    <row r="3207" spans="1:2" x14ac:dyDescent="0.25">
      <c r="A3207" s="56">
        <v>26121612</v>
      </c>
      <c r="B3207" s="57" t="s">
        <v>14115</v>
      </c>
    </row>
    <row r="3208" spans="1:2" x14ac:dyDescent="0.25">
      <c r="A3208" s="56">
        <v>26121613</v>
      </c>
      <c r="B3208" s="57" t="s">
        <v>8405</v>
      </c>
    </row>
    <row r="3209" spans="1:2" x14ac:dyDescent="0.25">
      <c r="A3209" s="56">
        <v>26121614</v>
      </c>
      <c r="B3209" s="57" t="s">
        <v>12469</v>
      </c>
    </row>
    <row r="3210" spans="1:2" x14ac:dyDescent="0.25">
      <c r="A3210" s="56">
        <v>26121615</v>
      </c>
      <c r="B3210" s="57" t="s">
        <v>10985</v>
      </c>
    </row>
    <row r="3211" spans="1:2" x14ac:dyDescent="0.25">
      <c r="A3211" s="56">
        <v>26121616</v>
      </c>
      <c r="B3211" s="57" t="s">
        <v>5971</v>
      </c>
    </row>
    <row r="3212" spans="1:2" x14ac:dyDescent="0.25">
      <c r="A3212" s="56">
        <v>26121617</v>
      </c>
      <c r="B3212" s="57" t="s">
        <v>7852</v>
      </c>
    </row>
    <row r="3213" spans="1:2" x14ac:dyDescent="0.25">
      <c r="A3213" s="56">
        <v>26121618</v>
      </c>
      <c r="B3213" s="57" t="s">
        <v>11554</v>
      </c>
    </row>
    <row r="3214" spans="1:2" x14ac:dyDescent="0.25">
      <c r="A3214" s="56">
        <v>26121619</v>
      </c>
      <c r="B3214" s="57" t="s">
        <v>5730</v>
      </c>
    </row>
    <row r="3215" spans="1:2" x14ac:dyDescent="0.25">
      <c r="A3215" s="56">
        <v>26121620</v>
      </c>
      <c r="B3215" s="57" t="s">
        <v>10402</v>
      </c>
    </row>
    <row r="3216" spans="1:2" x14ac:dyDescent="0.25">
      <c r="A3216" s="56">
        <v>26121621</v>
      </c>
      <c r="B3216" s="57" t="s">
        <v>14036</v>
      </c>
    </row>
    <row r="3217" spans="1:2" x14ac:dyDescent="0.25">
      <c r="A3217" s="56">
        <v>26121622</v>
      </c>
      <c r="B3217" s="57" t="s">
        <v>14344</v>
      </c>
    </row>
    <row r="3218" spans="1:2" x14ac:dyDescent="0.25">
      <c r="A3218" s="56">
        <v>26121623</v>
      </c>
      <c r="B3218" s="57" t="s">
        <v>7711</v>
      </c>
    </row>
    <row r="3219" spans="1:2" x14ac:dyDescent="0.25">
      <c r="A3219" s="56">
        <v>26121624</v>
      </c>
      <c r="B3219" s="57" t="s">
        <v>6872</v>
      </c>
    </row>
    <row r="3220" spans="1:2" x14ac:dyDescent="0.25">
      <c r="A3220" s="56">
        <v>26121628</v>
      </c>
      <c r="B3220" s="57" t="s">
        <v>14178</v>
      </c>
    </row>
    <row r="3221" spans="1:2" x14ac:dyDescent="0.25">
      <c r="A3221" s="56">
        <v>26121629</v>
      </c>
      <c r="B3221" s="57" t="s">
        <v>9206</v>
      </c>
    </row>
    <row r="3222" spans="1:2" x14ac:dyDescent="0.25">
      <c r="A3222" s="56">
        <v>26121630</v>
      </c>
      <c r="B3222" s="57" t="s">
        <v>1487</v>
      </c>
    </row>
    <row r="3223" spans="1:2" x14ac:dyDescent="0.25">
      <c r="A3223" s="56">
        <v>26121631</v>
      </c>
      <c r="B3223" s="57" t="s">
        <v>15517</v>
      </c>
    </row>
    <row r="3224" spans="1:2" x14ac:dyDescent="0.25">
      <c r="A3224" s="56">
        <v>26121632</v>
      </c>
      <c r="B3224" s="57" t="s">
        <v>15667</v>
      </c>
    </row>
    <row r="3225" spans="1:2" x14ac:dyDescent="0.25">
      <c r="A3225" s="56">
        <v>26121633</v>
      </c>
      <c r="B3225" s="57" t="s">
        <v>11716</v>
      </c>
    </row>
    <row r="3226" spans="1:2" x14ac:dyDescent="0.25">
      <c r="A3226" s="56">
        <v>26121634</v>
      </c>
      <c r="B3226" s="57" t="s">
        <v>9476</v>
      </c>
    </row>
    <row r="3227" spans="1:2" x14ac:dyDescent="0.25">
      <c r="A3227" s="56">
        <v>26121635</v>
      </c>
      <c r="B3227" s="57" t="s">
        <v>1471</v>
      </c>
    </row>
    <row r="3228" spans="1:2" x14ac:dyDescent="0.25">
      <c r="A3228" s="56">
        <v>26121636</v>
      </c>
      <c r="B3228" s="57" t="s">
        <v>14664</v>
      </c>
    </row>
    <row r="3229" spans="1:2" x14ac:dyDescent="0.25">
      <c r="A3229" s="56">
        <v>26121637</v>
      </c>
      <c r="B3229" s="57" t="s">
        <v>12277</v>
      </c>
    </row>
    <row r="3230" spans="1:2" x14ac:dyDescent="0.25">
      <c r="A3230" s="56">
        <v>26121701</v>
      </c>
      <c r="B3230" s="57" t="s">
        <v>11301</v>
      </c>
    </row>
    <row r="3231" spans="1:2" x14ac:dyDescent="0.25">
      <c r="A3231" s="56">
        <v>26121702</v>
      </c>
      <c r="B3231" s="57" t="s">
        <v>18383</v>
      </c>
    </row>
    <row r="3232" spans="1:2" x14ac:dyDescent="0.25">
      <c r="A3232" s="56">
        <v>26121703</v>
      </c>
      <c r="B3232" s="57" t="s">
        <v>16099</v>
      </c>
    </row>
    <row r="3233" spans="1:2" x14ac:dyDescent="0.25">
      <c r="A3233" s="56">
        <v>26121704</v>
      </c>
      <c r="B3233" s="57" t="s">
        <v>9916</v>
      </c>
    </row>
    <row r="3234" spans="1:2" x14ac:dyDescent="0.25">
      <c r="A3234" s="56">
        <v>26121705</v>
      </c>
      <c r="B3234" s="57" t="s">
        <v>11212</v>
      </c>
    </row>
    <row r="3235" spans="1:2" x14ac:dyDescent="0.25">
      <c r="A3235" s="56">
        <v>26131501</v>
      </c>
      <c r="B3235" s="57" t="s">
        <v>18015</v>
      </c>
    </row>
    <row r="3236" spans="1:2" x14ac:dyDescent="0.25">
      <c r="A3236" s="56">
        <v>26131502</v>
      </c>
      <c r="B3236" s="57" t="s">
        <v>17999</v>
      </c>
    </row>
    <row r="3237" spans="1:2" x14ac:dyDescent="0.25">
      <c r="A3237" s="56">
        <v>26131503</v>
      </c>
      <c r="B3237" s="57" t="s">
        <v>4117</v>
      </c>
    </row>
    <row r="3238" spans="1:2" x14ac:dyDescent="0.25">
      <c r="A3238" s="56">
        <v>26131504</v>
      </c>
      <c r="B3238" s="57" t="s">
        <v>7871</v>
      </c>
    </row>
    <row r="3239" spans="1:2" x14ac:dyDescent="0.25">
      <c r="A3239" s="56">
        <v>26131505</v>
      </c>
      <c r="B3239" s="57" t="s">
        <v>2876</v>
      </c>
    </row>
    <row r="3240" spans="1:2" x14ac:dyDescent="0.25">
      <c r="A3240" s="56">
        <v>26131506</v>
      </c>
      <c r="B3240" s="57" t="s">
        <v>17245</v>
      </c>
    </row>
    <row r="3241" spans="1:2" x14ac:dyDescent="0.25">
      <c r="A3241" s="56">
        <v>26131507</v>
      </c>
      <c r="B3241" s="57" t="s">
        <v>9275</v>
      </c>
    </row>
    <row r="3242" spans="1:2" x14ac:dyDescent="0.25">
      <c r="A3242" s="56">
        <v>26131508</v>
      </c>
      <c r="B3242" s="57" t="s">
        <v>3307</v>
      </c>
    </row>
    <row r="3243" spans="1:2" x14ac:dyDescent="0.25">
      <c r="A3243" s="56">
        <v>26131509</v>
      </c>
      <c r="B3243" s="57" t="s">
        <v>11672</v>
      </c>
    </row>
    <row r="3244" spans="1:2" x14ac:dyDescent="0.25">
      <c r="A3244" s="56">
        <v>26131510</v>
      </c>
      <c r="B3244" s="57" t="s">
        <v>10038</v>
      </c>
    </row>
    <row r="3245" spans="1:2" x14ac:dyDescent="0.25">
      <c r="A3245" s="56">
        <v>26131601</v>
      </c>
      <c r="B3245" s="57" t="s">
        <v>1146</v>
      </c>
    </row>
    <row r="3246" spans="1:2" x14ac:dyDescent="0.25">
      <c r="A3246" s="56">
        <v>26131602</v>
      </c>
      <c r="B3246" s="57" t="s">
        <v>14303</v>
      </c>
    </row>
    <row r="3247" spans="1:2" x14ac:dyDescent="0.25">
      <c r="A3247" s="56">
        <v>26131603</v>
      </c>
      <c r="B3247" s="57" t="s">
        <v>5179</v>
      </c>
    </row>
    <row r="3248" spans="1:2" x14ac:dyDescent="0.25">
      <c r="A3248" s="56">
        <v>26131604</v>
      </c>
      <c r="B3248" s="57" t="s">
        <v>15576</v>
      </c>
    </row>
    <row r="3249" spans="1:2" x14ac:dyDescent="0.25">
      <c r="A3249" s="56">
        <v>26131605</v>
      </c>
      <c r="B3249" s="57" t="s">
        <v>17338</v>
      </c>
    </row>
    <row r="3250" spans="1:2" x14ac:dyDescent="0.25">
      <c r="A3250" s="56">
        <v>26131606</v>
      </c>
      <c r="B3250" s="57" t="s">
        <v>4012</v>
      </c>
    </row>
    <row r="3251" spans="1:2" x14ac:dyDescent="0.25">
      <c r="A3251" s="56">
        <v>26131607</v>
      </c>
      <c r="B3251" s="57" t="s">
        <v>15905</v>
      </c>
    </row>
    <row r="3252" spans="1:2" x14ac:dyDescent="0.25">
      <c r="A3252" s="56">
        <v>26131608</v>
      </c>
      <c r="B3252" s="57" t="s">
        <v>8968</v>
      </c>
    </row>
    <row r="3253" spans="1:2" x14ac:dyDescent="0.25">
      <c r="A3253" s="56">
        <v>26131609</v>
      </c>
      <c r="B3253" s="57" t="s">
        <v>8281</v>
      </c>
    </row>
    <row r="3254" spans="1:2" x14ac:dyDescent="0.25">
      <c r="A3254" s="56">
        <v>26131610</v>
      </c>
      <c r="B3254" s="57" t="s">
        <v>7981</v>
      </c>
    </row>
    <row r="3255" spans="1:2" x14ac:dyDescent="0.25">
      <c r="A3255" s="56">
        <v>26131611</v>
      </c>
      <c r="B3255" s="57" t="s">
        <v>4912</v>
      </c>
    </row>
    <row r="3256" spans="1:2" x14ac:dyDescent="0.25">
      <c r="A3256" s="56">
        <v>26131612</v>
      </c>
      <c r="B3256" s="57" t="s">
        <v>6964</v>
      </c>
    </row>
    <row r="3257" spans="1:2" x14ac:dyDescent="0.25">
      <c r="A3257" s="56">
        <v>26131613</v>
      </c>
      <c r="B3257" s="57" t="s">
        <v>10833</v>
      </c>
    </row>
    <row r="3258" spans="1:2" x14ac:dyDescent="0.25">
      <c r="A3258" s="56">
        <v>26131614</v>
      </c>
      <c r="B3258" s="57" t="s">
        <v>10424</v>
      </c>
    </row>
    <row r="3259" spans="1:2" x14ac:dyDescent="0.25">
      <c r="A3259" s="56">
        <v>26131615</v>
      </c>
      <c r="B3259" s="57" t="s">
        <v>17878</v>
      </c>
    </row>
    <row r="3260" spans="1:2" x14ac:dyDescent="0.25">
      <c r="A3260" s="56">
        <v>26131616</v>
      </c>
      <c r="B3260" s="57" t="s">
        <v>4975</v>
      </c>
    </row>
    <row r="3261" spans="1:2" x14ac:dyDescent="0.25">
      <c r="A3261" s="56">
        <v>26131701</v>
      </c>
      <c r="B3261" s="57" t="s">
        <v>15286</v>
      </c>
    </row>
    <row r="3262" spans="1:2" x14ac:dyDescent="0.25">
      <c r="A3262" s="56">
        <v>26131702</v>
      </c>
      <c r="B3262" s="57" t="s">
        <v>13857</v>
      </c>
    </row>
    <row r="3263" spans="1:2" x14ac:dyDescent="0.25">
      <c r="A3263" s="56">
        <v>26131801</v>
      </c>
      <c r="B3263" s="57" t="s">
        <v>4560</v>
      </c>
    </row>
    <row r="3264" spans="1:2" x14ac:dyDescent="0.25">
      <c r="A3264" s="56">
        <v>26131802</v>
      </c>
      <c r="B3264" s="57" t="s">
        <v>7680</v>
      </c>
    </row>
    <row r="3265" spans="1:2" x14ac:dyDescent="0.25">
      <c r="A3265" s="56">
        <v>26131803</v>
      </c>
      <c r="B3265" s="57" t="s">
        <v>7519</v>
      </c>
    </row>
    <row r="3266" spans="1:2" x14ac:dyDescent="0.25">
      <c r="A3266" s="56">
        <v>26131804</v>
      </c>
      <c r="B3266" s="57" t="s">
        <v>8064</v>
      </c>
    </row>
    <row r="3267" spans="1:2" x14ac:dyDescent="0.25">
      <c r="A3267" s="56">
        <v>26131805</v>
      </c>
      <c r="B3267" s="57" t="s">
        <v>16708</v>
      </c>
    </row>
    <row r="3268" spans="1:2" x14ac:dyDescent="0.25">
      <c r="A3268" s="56">
        <v>26131806</v>
      </c>
      <c r="B3268" s="57" t="s">
        <v>5844</v>
      </c>
    </row>
    <row r="3269" spans="1:2" x14ac:dyDescent="0.25">
      <c r="A3269" s="56">
        <v>26131807</v>
      </c>
      <c r="B3269" s="57" t="s">
        <v>16072</v>
      </c>
    </row>
    <row r="3270" spans="1:2" x14ac:dyDescent="0.25">
      <c r="A3270" s="56">
        <v>26131808</v>
      </c>
      <c r="B3270" s="57" t="s">
        <v>15490</v>
      </c>
    </row>
    <row r="3271" spans="1:2" x14ac:dyDescent="0.25">
      <c r="A3271" s="56">
        <v>26131809</v>
      </c>
      <c r="B3271" s="57" t="s">
        <v>641</v>
      </c>
    </row>
    <row r="3272" spans="1:2" x14ac:dyDescent="0.25">
      <c r="A3272" s="56">
        <v>26131810</v>
      </c>
      <c r="B3272" s="57" t="s">
        <v>2925</v>
      </c>
    </row>
    <row r="3273" spans="1:2" x14ac:dyDescent="0.25">
      <c r="A3273" s="56">
        <v>26131811</v>
      </c>
      <c r="B3273" s="57" t="s">
        <v>15729</v>
      </c>
    </row>
    <row r="3274" spans="1:2" x14ac:dyDescent="0.25">
      <c r="A3274" s="56">
        <v>26131812</v>
      </c>
      <c r="B3274" s="57" t="s">
        <v>2088</v>
      </c>
    </row>
    <row r="3275" spans="1:2" x14ac:dyDescent="0.25">
      <c r="A3275" s="56">
        <v>26131813</v>
      </c>
      <c r="B3275" s="57" t="s">
        <v>9603</v>
      </c>
    </row>
    <row r="3276" spans="1:2" x14ac:dyDescent="0.25">
      <c r="A3276" s="56">
        <v>26131814</v>
      </c>
      <c r="B3276" s="57" t="s">
        <v>15424</v>
      </c>
    </row>
    <row r="3277" spans="1:2" x14ac:dyDescent="0.25">
      <c r="A3277" s="56">
        <v>26141601</v>
      </c>
      <c r="B3277" s="57" t="s">
        <v>12570</v>
      </c>
    </row>
    <row r="3278" spans="1:2" x14ac:dyDescent="0.25">
      <c r="A3278" s="56">
        <v>26141602</v>
      </c>
      <c r="B3278" s="57" t="s">
        <v>2344</v>
      </c>
    </row>
    <row r="3279" spans="1:2" x14ac:dyDescent="0.25">
      <c r="A3279" s="56">
        <v>26141603</v>
      </c>
      <c r="B3279" s="57" t="s">
        <v>2103</v>
      </c>
    </row>
    <row r="3280" spans="1:2" x14ac:dyDescent="0.25">
      <c r="A3280" s="56">
        <v>26141701</v>
      </c>
      <c r="B3280" s="57" t="s">
        <v>11589</v>
      </c>
    </row>
    <row r="3281" spans="1:2" x14ac:dyDescent="0.25">
      <c r="A3281" s="56">
        <v>26141702</v>
      </c>
      <c r="B3281" s="57" t="s">
        <v>246</v>
      </c>
    </row>
    <row r="3282" spans="1:2" x14ac:dyDescent="0.25">
      <c r="A3282" s="56">
        <v>26141703</v>
      </c>
      <c r="B3282" s="57" t="s">
        <v>3721</v>
      </c>
    </row>
    <row r="3283" spans="1:2" x14ac:dyDescent="0.25">
      <c r="A3283" s="56">
        <v>26141704</v>
      </c>
      <c r="B3283" s="57" t="s">
        <v>10471</v>
      </c>
    </row>
    <row r="3284" spans="1:2" x14ac:dyDescent="0.25">
      <c r="A3284" s="56">
        <v>26141801</v>
      </c>
      <c r="B3284" s="57" t="s">
        <v>7755</v>
      </c>
    </row>
    <row r="3285" spans="1:2" x14ac:dyDescent="0.25">
      <c r="A3285" s="56">
        <v>26141802</v>
      </c>
      <c r="B3285" s="57" t="s">
        <v>11423</v>
      </c>
    </row>
    <row r="3286" spans="1:2" x14ac:dyDescent="0.25">
      <c r="A3286" s="56">
        <v>26141803</v>
      </c>
      <c r="B3286" s="57" t="s">
        <v>18158</v>
      </c>
    </row>
    <row r="3287" spans="1:2" x14ac:dyDescent="0.25">
      <c r="A3287" s="56">
        <v>26141804</v>
      </c>
      <c r="B3287" s="57" t="s">
        <v>14126</v>
      </c>
    </row>
    <row r="3288" spans="1:2" x14ac:dyDescent="0.25">
      <c r="A3288" s="56">
        <v>26141805</v>
      </c>
      <c r="B3288" s="57" t="s">
        <v>9458</v>
      </c>
    </row>
    <row r="3289" spans="1:2" x14ac:dyDescent="0.25">
      <c r="A3289" s="56">
        <v>26141806</v>
      </c>
      <c r="B3289" s="57" t="s">
        <v>5218</v>
      </c>
    </row>
    <row r="3290" spans="1:2" x14ac:dyDescent="0.25">
      <c r="A3290" s="56">
        <v>26141807</v>
      </c>
      <c r="B3290" s="57" t="s">
        <v>4065</v>
      </c>
    </row>
    <row r="3291" spans="1:2" x14ac:dyDescent="0.25">
      <c r="A3291" s="56">
        <v>26141808</v>
      </c>
      <c r="B3291" s="57" t="s">
        <v>14904</v>
      </c>
    </row>
    <row r="3292" spans="1:2" x14ac:dyDescent="0.25">
      <c r="A3292" s="56">
        <v>26141809</v>
      </c>
      <c r="B3292" s="57" t="s">
        <v>13132</v>
      </c>
    </row>
    <row r="3293" spans="1:2" x14ac:dyDescent="0.25">
      <c r="A3293" s="56">
        <v>26141901</v>
      </c>
      <c r="B3293" s="57" t="s">
        <v>14809</v>
      </c>
    </row>
    <row r="3294" spans="1:2" x14ac:dyDescent="0.25">
      <c r="A3294" s="56">
        <v>26141902</v>
      </c>
      <c r="B3294" s="57" t="s">
        <v>14324</v>
      </c>
    </row>
    <row r="3295" spans="1:2" x14ac:dyDescent="0.25">
      <c r="A3295" s="56">
        <v>26141904</v>
      </c>
      <c r="B3295" s="57" t="s">
        <v>7947</v>
      </c>
    </row>
    <row r="3296" spans="1:2" x14ac:dyDescent="0.25">
      <c r="A3296" s="56">
        <v>26141905</v>
      </c>
      <c r="B3296" s="57" t="s">
        <v>6849</v>
      </c>
    </row>
    <row r="3297" spans="1:2" x14ac:dyDescent="0.25">
      <c r="A3297" s="56">
        <v>26141906</v>
      </c>
      <c r="B3297" s="57" t="s">
        <v>1641</v>
      </c>
    </row>
    <row r="3298" spans="1:2" x14ac:dyDescent="0.25">
      <c r="A3298" s="56">
        <v>26141907</v>
      </c>
      <c r="B3298" s="57" t="s">
        <v>3466</v>
      </c>
    </row>
    <row r="3299" spans="1:2" x14ac:dyDescent="0.25">
      <c r="A3299" s="56">
        <v>26141908</v>
      </c>
      <c r="B3299" s="57" t="s">
        <v>7681</v>
      </c>
    </row>
    <row r="3300" spans="1:2" x14ac:dyDescent="0.25">
      <c r="A3300" s="56">
        <v>26141909</v>
      </c>
      <c r="B3300" s="57" t="s">
        <v>9630</v>
      </c>
    </row>
    <row r="3301" spans="1:2" x14ac:dyDescent="0.25">
      <c r="A3301" s="56">
        <v>26141910</v>
      </c>
      <c r="B3301" s="57" t="s">
        <v>10881</v>
      </c>
    </row>
    <row r="3302" spans="1:2" x14ac:dyDescent="0.25">
      <c r="A3302" s="56">
        <v>26141911</v>
      </c>
      <c r="B3302" s="57" t="s">
        <v>7254</v>
      </c>
    </row>
    <row r="3303" spans="1:2" x14ac:dyDescent="0.25">
      <c r="A3303" s="56">
        <v>26142001</v>
      </c>
      <c r="B3303" s="57" t="s">
        <v>22</v>
      </c>
    </row>
    <row r="3304" spans="1:2" x14ac:dyDescent="0.25">
      <c r="A3304" s="56">
        <v>26142002</v>
      </c>
      <c r="B3304" s="57" t="s">
        <v>18037</v>
      </c>
    </row>
    <row r="3305" spans="1:2" x14ac:dyDescent="0.25">
      <c r="A3305" s="56">
        <v>26142003</v>
      </c>
      <c r="B3305" s="57" t="s">
        <v>13284</v>
      </c>
    </row>
    <row r="3306" spans="1:2" x14ac:dyDescent="0.25">
      <c r="A3306" s="56">
        <v>26142004</v>
      </c>
      <c r="B3306" s="57" t="s">
        <v>2684</v>
      </c>
    </row>
    <row r="3307" spans="1:2" x14ac:dyDescent="0.25">
      <c r="A3307" s="56">
        <v>26142005</v>
      </c>
      <c r="B3307" s="57" t="s">
        <v>4192</v>
      </c>
    </row>
    <row r="3308" spans="1:2" x14ac:dyDescent="0.25">
      <c r="A3308" s="56">
        <v>26142006</v>
      </c>
      <c r="B3308" s="57" t="s">
        <v>15772</v>
      </c>
    </row>
    <row r="3309" spans="1:2" x14ac:dyDescent="0.25">
      <c r="A3309" s="56">
        <v>26142007</v>
      </c>
      <c r="B3309" s="57" t="s">
        <v>7413</v>
      </c>
    </row>
    <row r="3310" spans="1:2" x14ac:dyDescent="0.25">
      <c r="A3310" s="56">
        <v>26142101</v>
      </c>
      <c r="B3310" s="57" t="s">
        <v>17892</v>
      </c>
    </row>
    <row r="3311" spans="1:2" x14ac:dyDescent="0.25">
      <c r="A3311" s="56">
        <v>26142106</v>
      </c>
      <c r="B3311" s="57" t="s">
        <v>11451</v>
      </c>
    </row>
    <row r="3312" spans="1:2" x14ac:dyDescent="0.25">
      <c r="A3312" s="56">
        <v>26142108</v>
      </c>
      <c r="B3312" s="57" t="s">
        <v>8043</v>
      </c>
    </row>
    <row r="3313" spans="1:2" x14ac:dyDescent="0.25">
      <c r="A3313" s="56">
        <v>26142117</v>
      </c>
      <c r="B3313" s="57" t="s">
        <v>8978</v>
      </c>
    </row>
    <row r="3314" spans="1:2" x14ac:dyDescent="0.25">
      <c r="A3314" s="56">
        <v>26142201</v>
      </c>
      <c r="B3314" s="57" t="s">
        <v>5290</v>
      </c>
    </row>
    <row r="3315" spans="1:2" x14ac:dyDescent="0.25">
      <c r="A3315" s="56">
        <v>26142202</v>
      </c>
      <c r="B3315" s="57" t="s">
        <v>13837</v>
      </c>
    </row>
    <row r="3316" spans="1:2" x14ac:dyDescent="0.25">
      <c r="A3316" s="56">
        <v>26142302</v>
      </c>
      <c r="B3316" s="57" t="s">
        <v>8774</v>
      </c>
    </row>
    <row r="3317" spans="1:2" x14ac:dyDescent="0.25">
      <c r="A3317" s="56">
        <v>26142303</v>
      </c>
      <c r="B3317" s="57" t="s">
        <v>12962</v>
      </c>
    </row>
    <row r="3318" spans="1:2" x14ac:dyDescent="0.25">
      <c r="A3318" s="56">
        <v>26142304</v>
      </c>
      <c r="B3318" s="57" t="s">
        <v>556</v>
      </c>
    </row>
    <row r="3319" spans="1:2" x14ac:dyDescent="0.25">
      <c r="A3319" s="56">
        <v>26142306</v>
      </c>
      <c r="B3319" s="57" t="s">
        <v>13623</v>
      </c>
    </row>
    <row r="3320" spans="1:2" x14ac:dyDescent="0.25">
      <c r="A3320" s="56">
        <v>26142307</v>
      </c>
      <c r="B3320" s="57" t="s">
        <v>9689</v>
      </c>
    </row>
    <row r="3321" spans="1:2" x14ac:dyDescent="0.25">
      <c r="A3321" s="56">
        <v>26142308</v>
      </c>
      <c r="B3321" s="57" t="s">
        <v>4669</v>
      </c>
    </row>
    <row r="3322" spans="1:2" x14ac:dyDescent="0.25">
      <c r="A3322" s="56">
        <v>26142310</v>
      </c>
      <c r="B3322" s="57" t="s">
        <v>17736</v>
      </c>
    </row>
    <row r="3323" spans="1:2" x14ac:dyDescent="0.25">
      <c r="A3323" s="56">
        <v>26142311</v>
      </c>
      <c r="B3323" s="57" t="s">
        <v>8622</v>
      </c>
    </row>
    <row r="3324" spans="1:2" x14ac:dyDescent="0.25">
      <c r="A3324" s="56">
        <v>26142312</v>
      </c>
      <c r="B3324" s="57" t="s">
        <v>4315</v>
      </c>
    </row>
    <row r="3325" spans="1:2" x14ac:dyDescent="0.25">
      <c r="A3325" s="56">
        <v>26142401</v>
      </c>
      <c r="B3325" s="57" t="s">
        <v>2915</v>
      </c>
    </row>
    <row r="3326" spans="1:2" x14ac:dyDescent="0.25">
      <c r="A3326" s="56">
        <v>26142402</v>
      </c>
      <c r="B3326" s="57" t="s">
        <v>16539</v>
      </c>
    </row>
    <row r="3327" spans="1:2" x14ac:dyDescent="0.25">
      <c r="A3327" s="56">
        <v>26142403</v>
      </c>
      <c r="B3327" s="57" t="s">
        <v>2001</v>
      </c>
    </row>
    <row r="3328" spans="1:2" x14ac:dyDescent="0.25">
      <c r="A3328" s="56">
        <v>26142404</v>
      </c>
      <c r="B3328" s="57" t="s">
        <v>12093</v>
      </c>
    </row>
    <row r="3329" spans="1:2" x14ac:dyDescent="0.25">
      <c r="A3329" s="56">
        <v>26142405</v>
      </c>
      <c r="B3329" s="57" t="s">
        <v>13365</v>
      </c>
    </row>
    <row r="3330" spans="1:2" x14ac:dyDescent="0.25">
      <c r="A3330" s="56">
        <v>26142406</v>
      </c>
      <c r="B3330" s="57" t="s">
        <v>13447</v>
      </c>
    </row>
    <row r="3331" spans="1:2" x14ac:dyDescent="0.25">
      <c r="A3331" s="56">
        <v>26142407</v>
      </c>
      <c r="B3331" s="57" t="s">
        <v>5373</v>
      </c>
    </row>
    <row r="3332" spans="1:2" x14ac:dyDescent="0.25">
      <c r="A3332" s="56">
        <v>26142408</v>
      </c>
      <c r="B3332" s="57" t="s">
        <v>8745</v>
      </c>
    </row>
    <row r="3333" spans="1:2" x14ac:dyDescent="0.25">
      <c r="A3333" s="56">
        <v>27111501</v>
      </c>
      <c r="B3333" s="57" t="s">
        <v>574</v>
      </c>
    </row>
    <row r="3334" spans="1:2" x14ac:dyDescent="0.25">
      <c r="A3334" s="56">
        <v>27111502</v>
      </c>
      <c r="B3334" s="57" t="s">
        <v>7999</v>
      </c>
    </row>
    <row r="3335" spans="1:2" x14ac:dyDescent="0.25">
      <c r="A3335" s="56">
        <v>27111503</v>
      </c>
      <c r="B3335" s="57" t="s">
        <v>2415</v>
      </c>
    </row>
    <row r="3336" spans="1:2" x14ac:dyDescent="0.25">
      <c r="A3336" s="56">
        <v>27111504</v>
      </c>
      <c r="B3336" s="57" t="s">
        <v>13464</v>
      </c>
    </row>
    <row r="3337" spans="1:2" x14ac:dyDescent="0.25">
      <c r="A3337" s="56">
        <v>27111505</v>
      </c>
      <c r="B3337" s="57" t="s">
        <v>16773</v>
      </c>
    </row>
    <row r="3338" spans="1:2" x14ac:dyDescent="0.25">
      <c r="A3338" s="56">
        <v>27111506</v>
      </c>
      <c r="B3338" s="57" t="s">
        <v>8275</v>
      </c>
    </row>
    <row r="3339" spans="1:2" x14ac:dyDescent="0.25">
      <c r="A3339" s="56">
        <v>27111507</v>
      </c>
      <c r="B3339" s="57" t="s">
        <v>4933</v>
      </c>
    </row>
    <row r="3340" spans="1:2" x14ac:dyDescent="0.25">
      <c r="A3340" s="56">
        <v>27111508</v>
      </c>
      <c r="B3340" s="57" t="s">
        <v>7398</v>
      </c>
    </row>
    <row r="3341" spans="1:2" x14ac:dyDescent="0.25">
      <c r="A3341" s="56">
        <v>27111509</v>
      </c>
      <c r="B3341" s="57" t="s">
        <v>8809</v>
      </c>
    </row>
    <row r="3342" spans="1:2" x14ac:dyDescent="0.25">
      <c r="A3342" s="56">
        <v>27111510</v>
      </c>
      <c r="B3342" s="57" t="s">
        <v>11085</v>
      </c>
    </row>
    <row r="3343" spans="1:2" x14ac:dyDescent="0.25">
      <c r="A3343" s="56">
        <v>27111511</v>
      </c>
      <c r="B3343" s="57" t="s">
        <v>9951</v>
      </c>
    </row>
    <row r="3344" spans="1:2" x14ac:dyDescent="0.25">
      <c r="A3344" s="56">
        <v>27111512</v>
      </c>
      <c r="B3344" s="57" t="s">
        <v>1367</v>
      </c>
    </row>
    <row r="3345" spans="1:2" x14ac:dyDescent="0.25">
      <c r="A3345" s="56">
        <v>27111513</v>
      </c>
      <c r="B3345" s="57" t="s">
        <v>13454</v>
      </c>
    </row>
    <row r="3346" spans="1:2" x14ac:dyDescent="0.25">
      <c r="A3346" s="56">
        <v>27111514</v>
      </c>
      <c r="B3346" s="57" t="s">
        <v>15639</v>
      </c>
    </row>
    <row r="3347" spans="1:2" x14ac:dyDescent="0.25">
      <c r="A3347" s="56">
        <v>27111515</v>
      </c>
      <c r="B3347" s="57" t="s">
        <v>12055</v>
      </c>
    </row>
    <row r="3348" spans="1:2" x14ac:dyDescent="0.25">
      <c r="A3348" s="56">
        <v>27111516</v>
      </c>
      <c r="B3348" s="57" t="s">
        <v>4147</v>
      </c>
    </row>
    <row r="3349" spans="1:2" x14ac:dyDescent="0.25">
      <c r="A3349" s="56">
        <v>27111517</v>
      </c>
      <c r="B3349" s="57" t="s">
        <v>10451</v>
      </c>
    </row>
    <row r="3350" spans="1:2" x14ac:dyDescent="0.25">
      <c r="A3350" s="56">
        <v>27111518</v>
      </c>
      <c r="B3350" s="57" t="s">
        <v>9001</v>
      </c>
    </row>
    <row r="3351" spans="1:2" x14ac:dyDescent="0.25">
      <c r="A3351" s="56">
        <v>27111519</v>
      </c>
      <c r="B3351" s="57" t="s">
        <v>8507</v>
      </c>
    </row>
    <row r="3352" spans="1:2" x14ac:dyDescent="0.25">
      <c r="A3352" s="56">
        <v>27111520</v>
      </c>
      <c r="B3352" s="57" t="s">
        <v>14252</v>
      </c>
    </row>
    <row r="3353" spans="1:2" x14ac:dyDescent="0.25">
      <c r="A3353" s="56">
        <v>27111521</v>
      </c>
      <c r="B3353" s="57" t="s">
        <v>301</v>
      </c>
    </row>
    <row r="3354" spans="1:2" x14ac:dyDescent="0.25">
      <c r="A3354" s="56">
        <v>27111601</v>
      </c>
      <c r="B3354" s="57" t="s">
        <v>10987</v>
      </c>
    </row>
    <row r="3355" spans="1:2" x14ac:dyDescent="0.25">
      <c r="A3355" s="56">
        <v>27111602</v>
      </c>
      <c r="B3355" s="57" t="s">
        <v>5669</v>
      </c>
    </row>
    <row r="3356" spans="1:2" x14ac:dyDescent="0.25">
      <c r="A3356" s="56">
        <v>27111603</v>
      </c>
      <c r="B3356" s="57" t="s">
        <v>12245</v>
      </c>
    </row>
    <row r="3357" spans="1:2" x14ac:dyDescent="0.25">
      <c r="A3357" s="56">
        <v>27111604</v>
      </c>
      <c r="B3357" s="57" t="s">
        <v>16510</v>
      </c>
    </row>
    <row r="3358" spans="1:2" x14ac:dyDescent="0.25">
      <c r="A3358" s="56">
        <v>27111605</v>
      </c>
      <c r="B3358" s="57" t="s">
        <v>7766</v>
      </c>
    </row>
    <row r="3359" spans="1:2" x14ac:dyDescent="0.25">
      <c r="A3359" s="56">
        <v>27111607</v>
      </c>
      <c r="B3359" s="57" t="s">
        <v>3451</v>
      </c>
    </row>
    <row r="3360" spans="1:2" x14ac:dyDescent="0.25">
      <c r="A3360" s="56">
        <v>27111608</v>
      </c>
      <c r="B3360" s="57" t="s">
        <v>7850</v>
      </c>
    </row>
    <row r="3361" spans="1:2" x14ac:dyDescent="0.25">
      <c r="A3361" s="56">
        <v>27111609</v>
      </c>
      <c r="B3361" s="57" t="s">
        <v>2866</v>
      </c>
    </row>
    <row r="3362" spans="1:2" x14ac:dyDescent="0.25">
      <c r="A3362" s="56">
        <v>27111701</v>
      </c>
      <c r="B3362" s="57" t="s">
        <v>10029</v>
      </c>
    </row>
    <row r="3363" spans="1:2" x14ac:dyDescent="0.25">
      <c r="A3363" s="56">
        <v>27111702</v>
      </c>
      <c r="B3363" s="57" t="s">
        <v>15486</v>
      </c>
    </row>
    <row r="3364" spans="1:2" x14ac:dyDescent="0.25">
      <c r="A3364" s="56">
        <v>27111703</v>
      </c>
      <c r="B3364" s="57" t="s">
        <v>5162</v>
      </c>
    </row>
    <row r="3365" spans="1:2" x14ac:dyDescent="0.25">
      <c r="A3365" s="56">
        <v>27111704</v>
      </c>
      <c r="B3365" s="57" t="s">
        <v>13506</v>
      </c>
    </row>
    <row r="3366" spans="1:2" x14ac:dyDescent="0.25">
      <c r="A3366" s="56">
        <v>27111705</v>
      </c>
      <c r="B3366" s="57" t="s">
        <v>7437</v>
      </c>
    </row>
    <row r="3367" spans="1:2" x14ac:dyDescent="0.25">
      <c r="A3367" s="56">
        <v>27111706</v>
      </c>
      <c r="B3367" s="57" t="s">
        <v>6865</v>
      </c>
    </row>
    <row r="3368" spans="1:2" x14ac:dyDescent="0.25">
      <c r="A3368" s="56">
        <v>27111707</v>
      </c>
      <c r="B3368" s="57" t="s">
        <v>978</v>
      </c>
    </row>
    <row r="3369" spans="1:2" x14ac:dyDescent="0.25">
      <c r="A3369" s="56">
        <v>27111708</v>
      </c>
      <c r="B3369" s="57" t="s">
        <v>16616</v>
      </c>
    </row>
    <row r="3370" spans="1:2" x14ac:dyDescent="0.25">
      <c r="A3370" s="56">
        <v>27111709</v>
      </c>
      <c r="B3370" s="57" t="s">
        <v>8586</v>
      </c>
    </row>
    <row r="3371" spans="1:2" x14ac:dyDescent="0.25">
      <c r="A3371" s="56">
        <v>27111710</v>
      </c>
      <c r="B3371" s="57" t="s">
        <v>8416</v>
      </c>
    </row>
    <row r="3372" spans="1:2" x14ac:dyDescent="0.25">
      <c r="A3372" s="56">
        <v>27111711</v>
      </c>
      <c r="B3372" s="57" t="s">
        <v>18561</v>
      </c>
    </row>
    <row r="3373" spans="1:2" x14ac:dyDescent="0.25">
      <c r="A3373" s="56">
        <v>27111712</v>
      </c>
      <c r="B3373" s="57" t="s">
        <v>330</v>
      </c>
    </row>
    <row r="3374" spans="1:2" x14ac:dyDescent="0.25">
      <c r="A3374" s="56">
        <v>27111713</v>
      </c>
      <c r="B3374" s="57" t="s">
        <v>12018</v>
      </c>
    </row>
    <row r="3375" spans="1:2" x14ac:dyDescent="0.25">
      <c r="A3375" s="56">
        <v>27111714</v>
      </c>
      <c r="B3375" s="57" t="s">
        <v>5151</v>
      </c>
    </row>
    <row r="3376" spans="1:2" x14ac:dyDescent="0.25">
      <c r="A3376" s="56">
        <v>27111715</v>
      </c>
      <c r="B3376" s="57" t="s">
        <v>7738</v>
      </c>
    </row>
    <row r="3377" spans="1:2" x14ac:dyDescent="0.25">
      <c r="A3377" s="56">
        <v>27111716</v>
      </c>
      <c r="B3377" s="57" t="s">
        <v>16626</v>
      </c>
    </row>
    <row r="3378" spans="1:2" x14ac:dyDescent="0.25">
      <c r="A3378" s="56">
        <v>27111717</v>
      </c>
      <c r="B3378" s="57" t="s">
        <v>8427</v>
      </c>
    </row>
    <row r="3379" spans="1:2" x14ac:dyDescent="0.25">
      <c r="A3379" s="56">
        <v>27111718</v>
      </c>
      <c r="B3379" s="57" t="s">
        <v>13518</v>
      </c>
    </row>
    <row r="3380" spans="1:2" x14ac:dyDescent="0.25">
      <c r="A3380" s="56">
        <v>27111720</v>
      </c>
      <c r="B3380" s="57" t="s">
        <v>9726</v>
      </c>
    </row>
    <row r="3381" spans="1:2" x14ac:dyDescent="0.25">
      <c r="A3381" s="56">
        <v>27111721</v>
      </c>
      <c r="B3381" s="57" t="s">
        <v>16054</v>
      </c>
    </row>
    <row r="3382" spans="1:2" x14ac:dyDescent="0.25">
      <c r="A3382" s="56">
        <v>27111722</v>
      </c>
      <c r="B3382" s="57" t="s">
        <v>14929</v>
      </c>
    </row>
    <row r="3383" spans="1:2" x14ac:dyDescent="0.25">
      <c r="A3383" s="56">
        <v>27111723</v>
      </c>
      <c r="B3383" s="57" t="s">
        <v>1948</v>
      </c>
    </row>
    <row r="3384" spans="1:2" x14ac:dyDescent="0.25">
      <c r="A3384" s="56">
        <v>27111724</v>
      </c>
      <c r="B3384" s="57" t="s">
        <v>7120</v>
      </c>
    </row>
    <row r="3385" spans="1:2" x14ac:dyDescent="0.25">
      <c r="A3385" s="56">
        <v>27111725</v>
      </c>
      <c r="B3385" s="57" t="s">
        <v>7672</v>
      </c>
    </row>
    <row r="3386" spans="1:2" x14ac:dyDescent="0.25">
      <c r="A3386" s="56">
        <v>27111726</v>
      </c>
      <c r="B3386" s="57" t="s">
        <v>15775</v>
      </c>
    </row>
    <row r="3387" spans="1:2" x14ac:dyDescent="0.25">
      <c r="A3387" s="56">
        <v>27111727</v>
      </c>
      <c r="B3387" s="57" t="s">
        <v>10111</v>
      </c>
    </row>
    <row r="3388" spans="1:2" x14ac:dyDescent="0.25">
      <c r="A3388" s="56">
        <v>27111801</v>
      </c>
      <c r="B3388" s="57" t="s">
        <v>10415</v>
      </c>
    </row>
    <row r="3389" spans="1:2" x14ac:dyDescent="0.25">
      <c r="A3389" s="56">
        <v>27111802</v>
      </c>
      <c r="B3389" s="57" t="s">
        <v>4737</v>
      </c>
    </row>
    <row r="3390" spans="1:2" x14ac:dyDescent="0.25">
      <c r="A3390" s="56">
        <v>27111803</v>
      </c>
      <c r="B3390" s="57" t="s">
        <v>14731</v>
      </c>
    </row>
    <row r="3391" spans="1:2" x14ac:dyDescent="0.25">
      <c r="A3391" s="56">
        <v>27111804</v>
      </c>
      <c r="B3391" s="57" t="s">
        <v>18287</v>
      </c>
    </row>
    <row r="3392" spans="1:2" x14ac:dyDescent="0.25">
      <c r="A3392" s="56">
        <v>27111806</v>
      </c>
      <c r="B3392" s="57" t="s">
        <v>5610</v>
      </c>
    </row>
    <row r="3393" spans="1:2" x14ac:dyDescent="0.25">
      <c r="A3393" s="56">
        <v>27111807</v>
      </c>
      <c r="B3393" s="57" t="s">
        <v>7176</v>
      </c>
    </row>
    <row r="3394" spans="1:2" x14ac:dyDescent="0.25">
      <c r="A3394" s="56">
        <v>27111809</v>
      </c>
      <c r="B3394" s="57" t="s">
        <v>8785</v>
      </c>
    </row>
    <row r="3395" spans="1:2" x14ac:dyDescent="0.25">
      <c r="A3395" s="56">
        <v>27111810</v>
      </c>
      <c r="B3395" s="57" t="s">
        <v>3510</v>
      </c>
    </row>
    <row r="3396" spans="1:2" x14ac:dyDescent="0.25">
      <c r="A3396" s="56">
        <v>27111901</v>
      </c>
      <c r="B3396" s="57" t="s">
        <v>16333</v>
      </c>
    </row>
    <row r="3397" spans="1:2" x14ac:dyDescent="0.25">
      <c r="A3397" s="56">
        <v>27111902</v>
      </c>
      <c r="B3397" s="57" t="s">
        <v>14689</v>
      </c>
    </row>
    <row r="3398" spans="1:2" x14ac:dyDescent="0.25">
      <c r="A3398" s="56">
        <v>27111903</v>
      </c>
      <c r="B3398" s="57" t="s">
        <v>13716</v>
      </c>
    </row>
    <row r="3399" spans="1:2" x14ac:dyDescent="0.25">
      <c r="A3399" s="56">
        <v>27111904</v>
      </c>
      <c r="B3399" s="57" t="s">
        <v>10465</v>
      </c>
    </row>
    <row r="3400" spans="1:2" x14ac:dyDescent="0.25">
      <c r="A3400" s="56">
        <v>27111905</v>
      </c>
      <c r="B3400" s="57" t="s">
        <v>1072</v>
      </c>
    </row>
    <row r="3401" spans="1:2" x14ac:dyDescent="0.25">
      <c r="A3401" s="56">
        <v>27111906</v>
      </c>
      <c r="B3401" s="57" t="s">
        <v>16344</v>
      </c>
    </row>
    <row r="3402" spans="1:2" x14ac:dyDescent="0.25">
      <c r="A3402" s="56">
        <v>27111907</v>
      </c>
      <c r="B3402" s="57" t="s">
        <v>4785</v>
      </c>
    </row>
    <row r="3403" spans="1:2" x14ac:dyDescent="0.25">
      <c r="A3403" s="56">
        <v>27111908</v>
      </c>
      <c r="B3403" s="57" t="s">
        <v>7804</v>
      </c>
    </row>
    <row r="3404" spans="1:2" x14ac:dyDescent="0.25">
      <c r="A3404" s="56">
        <v>27111909</v>
      </c>
      <c r="B3404" s="57" t="s">
        <v>17130</v>
      </c>
    </row>
    <row r="3405" spans="1:2" x14ac:dyDescent="0.25">
      <c r="A3405" s="56">
        <v>27111910</v>
      </c>
      <c r="B3405" s="57" t="s">
        <v>4324</v>
      </c>
    </row>
    <row r="3406" spans="1:2" x14ac:dyDescent="0.25">
      <c r="A3406" s="56">
        <v>27111911</v>
      </c>
      <c r="B3406" s="57" t="s">
        <v>4018</v>
      </c>
    </row>
    <row r="3407" spans="1:2" x14ac:dyDescent="0.25">
      <c r="A3407" s="56">
        <v>27112001</v>
      </c>
      <c r="B3407" s="57" t="s">
        <v>15977</v>
      </c>
    </row>
    <row r="3408" spans="1:2" x14ac:dyDescent="0.25">
      <c r="A3408" s="56">
        <v>27112002</v>
      </c>
      <c r="B3408" s="57" t="s">
        <v>2099</v>
      </c>
    </row>
    <row r="3409" spans="1:2" x14ac:dyDescent="0.25">
      <c r="A3409" s="56">
        <v>27112003</v>
      </c>
      <c r="B3409" s="57" t="s">
        <v>7811</v>
      </c>
    </row>
    <row r="3410" spans="1:2" x14ac:dyDescent="0.25">
      <c r="A3410" s="56">
        <v>27112004</v>
      </c>
      <c r="B3410" s="57" t="s">
        <v>4632</v>
      </c>
    </row>
    <row r="3411" spans="1:2" x14ac:dyDescent="0.25">
      <c r="A3411" s="56">
        <v>27112005</v>
      </c>
      <c r="B3411" s="57" t="s">
        <v>5374</v>
      </c>
    </row>
    <row r="3412" spans="1:2" x14ac:dyDescent="0.25">
      <c r="A3412" s="56">
        <v>27112006</v>
      </c>
      <c r="B3412" s="57" t="s">
        <v>4044</v>
      </c>
    </row>
    <row r="3413" spans="1:2" x14ac:dyDescent="0.25">
      <c r="A3413" s="56">
        <v>27112007</v>
      </c>
      <c r="B3413" s="57" t="s">
        <v>4748</v>
      </c>
    </row>
    <row r="3414" spans="1:2" x14ac:dyDescent="0.25">
      <c r="A3414" s="56">
        <v>27112008</v>
      </c>
      <c r="B3414" s="57" t="s">
        <v>14937</v>
      </c>
    </row>
    <row r="3415" spans="1:2" x14ac:dyDescent="0.25">
      <c r="A3415" s="56">
        <v>27112009</v>
      </c>
      <c r="B3415" s="57" t="s">
        <v>12104</v>
      </c>
    </row>
    <row r="3416" spans="1:2" x14ac:dyDescent="0.25">
      <c r="A3416" s="56">
        <v>27112010</v>
      </c>
      <c r="B3416" s="57" t="s">
        <v>300</v>
      </c>
    </row>
    <row r="3417" spans="1:2" x14ac:dyDescent="0.25">
      <c r="A3417" s="56">
        <v>27112011</v>
      </c>
      <c r="B3417" s="57" t="s">
        <v>231</v>
      </c>
    </row>
    <row r="3418" spans="1:2" x14ac:dyDescent="0.25">
      <c r="A3418" s="56">
        <v>27112012</v>
      </c>
      <c r="B3418" s="57" t="s">
        <v>15527</v>
      </c>
    </row>
    <row r="3419" spans="1:2" x14ac:dyDescent="0.25">
      <c r="A3419" s="56">
        <v>27112013</v>
      </c>
      <c r="B3419" s="57" t="s">
        <v>9834</v>
      </c>
    </row>
    <row r="3420" spans="1:2" x14ac:dyDescent="0.25">
      <c r="A3420" s="56">
        <v>27112014</v>
      </c>
      <c r="B3420" s="57" t="s">
        <v>14308</v>
      </c>
    </row>
    <row r="3421" spans="1:2" x14ac:dyDescent="0.25">
      <c r="A3421" s="56">
        <v>27112015</v>
      </c>
      <c r="B3421" s="57" t="s">
        <v>10288</v>
      </c>
    </row>
    <row r="3422" spans="1:2" x14ac:dyDescent="0.25">
      <c r="A3422" s="56">
        <v>27112016</v>
      </c>
      <c r="B3422" s="57" t="s">
        <v>17355</v>
      </c>
    </row>
    <row r="3423" spans="1:2" x14ac:dyDescent="0.25">
      <c r="A3423" s="56">
        <v>27112017</v>
      </c>
      <c r="B3423" s="57" t="s">
        <v>8659</v>
      </c>
    </row>
    <row r="3424" spans="1:2" x14ac:dyDescent="0.25">
      <c r="A3424" s="56">
        <v>27112101</v>
      </c>
      <c r="B3424" s="57" t="s">
        <v>2593</v>
      </c>
    </row>
    <row r="3425" spans="1:2" x14ac:dyDescent="0.25">
      <c r="A3425" s="56">
        <v>27112102</v>
      </c>
      <c r="B3425" s="57" t="s">
        <v>1437</v>
      </c>
    </row>
    <row r="3426" spans="1:2" x14ac:dyDescent="0.25">
      <c r="A3426" s="56">
        <v>27112103</v>
      </c>
      <c r="B3426" s="57" t="s">
        <v>77</v>
      </c>
    </row>
    <row r="3427" spans="1:2" x14ac:dyDescent="0.25">
      <c r="A3427" s="56">
        <v>27112104</v>
      </c>
      <c r="B3427" s="57" t="s">
        <v>4164</v>
      </c>
    </row>
    <row r="3428" spans="1:2" x14ac:dyDescent="0.25">
      <c r="A3428" s="56">
        <v>27112105</v>
      </c>
      <c r="B3428" s="57" t="s">
        <v>4956</v>
      </c>
    </row>
    <row r="3429" spans="1:2" x14ac:dyDescent="0.25">
      <c r="A3429" s="56">
        <v>27112106</v>
      </c>
      <c r="B3429" s="57" t="s">
        <v>8152</v>
      </c>
    </row>
    <row r="3430" spans="1:2" x14ac:dyDescent="0.25">
      <c r="A3430" s="56">
        <v>27112107</v>
      </c>
      <c r="B3430" s="57" t="s">
        <v>16967</v>
      </c>
    </row>
    <row r="3431" spans="1:2" x14ac:dyDescent="0.25">
      <c r="A3431" s="56">
        <v>27112108</v>
      </c>
      <c r="B3431" s="57" t="s">
        <v>15822</v>
      </c>
    </row>
    <row r="3432" spans="1:2" x14ac:dyDescent="0.25">
      <c r="A3432" s="56">
        <v>27112109</v>
      </c>
      <c r="B3432" s="57" t="s">
        <v>1334</v>
      </c>
    </row>
    <row r="3433" spans="1:2" x14ac:dyDescent="0.25">
      <c r="A3433" s="56">
        <v>27112110</v>
      </c>
      <c r="B3433" s="57" t="s">
        <v>9981</v>
      </c>
    </row>
    <row r="3434" spans="1:2" x14ac:dyDescent="0.25">
      <c r="A3434" s="56">
        <v>27112111</v>
      </c>
      <c r="B3434" s="57" t="s">
        <v>3913</v>
      </c>
    </row>
    <row r="3435" spans="1:2" x14ac:dyDescent="0.25">
      <c r="A3435" s="56">
        <v>27112112</v>
      </c>
      <c r="B3435" s="57" t="s">
        <v>75</v>
      </c>
    </row>
    <row r="3436" spans="1:2" x14ac:dyDescent="0.25">
      <c r="A3436" s="56">
        <v>27112113</v>
      </c>
      <c r="B3436" s="57" t="s">
        <v>3638</v>
      </c>
    </row>
    <row r="3437" spans="1:2" x14ac:dyDescent="0.25">
      <c r="A3437" s="56">
        <v>27112114</v>
      </c>
      <c r="B3437" s="57" t="s">
        <v>13533</v>
      </c>
    </row>
    <row r="3438" spans="1:2" x14ac:dyDescent="0.25">
      <c r="A3438" s="56">
        <v>27112115</v>
      </c>
      <c r="B3438" s="57" t="s">
        <v>18200</v>
      </c>
    </row>
    <row r="3439" spans="1:2" x14ac:dyDescent="0.25">
      <c r="A3439" s="56">
        <v>27112116</v>
      </c>
      <c r="B3439" s="57" t="s">
        <v>712</v>
      </c>
    </row>
    <row r="3440" spans="1:2" x14ac:dyDescent="0.25">
      <c r="A3440" s="56">
        <v>27112117</v>
      </c>
      <c r="B3440" s="57" t="s">
        <v>12033</v>
      </c>
    </row>
    <row r="3441" spans="1:2" x14ac:dyDescent="0.25">
      <c r="A3441" s="56">
        <v>27112119</v>
      </c>
      <c r="B3441" s="57" t="s">
        <v>5953</v>
      </c>
    </row>
    <row r="3442" spans="1:2" x14ac:dyDescent="0.25">
      <c r="A3442" s="56">
        <v>27112120</v>
      </c>
      <c r="B3442" s="57" t="s">
        <v>10154</v>
      </c>
    </row>
    <row r="3443" spans="1:2" x14ac:dyDescent="0.25">
      <c r="A3443" s="56">
        <v>27112121</v>
      </c>
      <c r="B3443" s="57" t="s">
        <v>11175</v>
      </c>
    </row>
    <row r="3444" spans="1:2" x14ac:dyDescent="0.25">
      <c r="A3444" s="56">
        <v>27112122</v>
      </c>
      <c r="B3444" s="57" t="s">
        <v>6423</v>
      </c>
    </row>
    <row r="3445" spans="1:2" x14ac:dyDescent="0.25">
      <c r="A3445" s="56">
        <v>27112123</v>
      </c>
      <c r="B3445" s="57" t="s">
        <v>3613</v>
      </c>
    </row>
    <row r="3446" spans="1:2" x14ac:dyDescent="0.25">
      <c r="A3446" s="56">
        <v>27112124</v>
      </c>
      <c r="B3446" s="57" t="s">
        <v>2776</v>
      </c>
    </row>
    <row r="3447" spans="1:2" x14ac:dyDescent="0.25">
      <c r="A3447" s="56">
        <v>27112125</v>
      </c>
      <c r="B3447" s="57" t="s">
        <v>12812</v>
      </c>
    </row>
    <row r="3448" spans="1:2" x14ac:dyDescent="0.25">
      <c r="A3448" s="56">
        <v>27112126</v>
      </c>
      <c r="B3448" s="57" t="s">
        <v>11717</v>
      </c>
    </row>
    <row r="3449" spans="1:2" x14ac:dyDescent="0.25">
      <c r="A3449" s="56">
        <v>27112127</v>
      </c>
      <c r="B3449" s="57" t="s">
        <v>6796</v>
      </c>
    </row>
    <row r="3450" spans="1:2" x14ac:dyDescent="0.25">
      <c r="A3450" s="56">
        <v>27112128</v>
      </c>
      <c r="B3450" s="57" t="s">
        <v>5933</v>
      </c>
    </row>
    <row r="3451" spans="1:2" x14ac:dyDescent="0.25">
      <c r="A3451" s="56">
        <v>27112129</v>
      </c>
      <c r="B3451" s="57" t="s">
        <v>1460</v>
      </c>
    </row>
    <row r="3452" spans="1:2" x14ac:dyDescent="0.25">
      <c r="A3452" s="56">
        <v>27112130</v>
      </c>
      <c r="B3452" s="57" t="s">
        <v>9579</v>
      </c>
    </row>
    <row r="3453" spans="1:2" x14ac:dyDescent="0.25">
      <c r="A3453" s="56">
        <v>27112131</v>
      </c>
      <c r="B3453" s="57" t="s">
        <v>14037</v>
      </c>
    </row>
    <row r="3454" spans="1:2" x14ac:dyDescent="0.25">
      <c r="A3454" s="56">
        <v>27112132</v>
      </c>
      <c r="B3454" s="57" t="s">
        <v>6288</v>
      </c>
    </row>
    <row r="3455" spans="1:2" x14ac:dyDescent="0.25">
      <c r="A3455" s="56">
        <v>27112133</v>
      </c>
      <c r="B3455" s="57" t="s">
        <v>12768</v>
      </c>
    </row>
    <row r="3456" spans="1:2" x14ac:dyDescent="0.25">
      <c r="A3456" s="56">
        <v>27112134</v>
      </c>
      <c r="B3456" s="57" t="s">
        <v>14086</v>
      </c>
    </row>
    <row r="3457" spans="1:2" x14ac:dyDescent="0.25">
      <c r="A3457" s="56">
        <v>27112201</v>
      </c>
      <c r="B3457" s="57" t="s">
        <v>2100</v>
      </c>
    </row>
    <row r="3458" spans="1:2" x14ac:dyDescent="0.25">
      <c r="A3458" s="56">
        <v>27112202</v>
      </c>
      <c r="B3458" s="57" t="s">
        <v>6645</v>
      </c>
    </row>
    <row r="3459" spans="1:2" x14ac:dyDescent="0.25">
      <c r="A3459" s="56">
        <v>27112203</v>
      </c>
      <c r="B3459" s="57" t="s">
        <v>7363</v>
      </c>
    </row>
    <row r="3460" spans="1:2" x14ac:dyDescent="0.25">
      <c r="A3460" s="56">
        <v>27112205</v>
      </c>
      <c r="B3460" s="57" t="s">
        <v>8948</v>
      </c>
    </row>
    <row r="3461" spans="1:2" x14ac:dyDescent="0.25">
      <c r="A3461" s="56">
        <v>27112301</v>
      </c>
      <c r="B3461" s="57" t="s">
        <v>10182</v>
      </c>
    </row>
    <row r="3462" spans="1:2" x14ac:dyDescent="0.25">
      <c r="A3462" s="56">
        <v>27112302</v>
      </c>
      <c r="B3462" s="57" t="s">
        <v>13551</v>
      </c>
    </row>
    <row r="3463" spans="1:2" x14ac:dyDescent="0.25">
      <c r="A3463" s="56">
        <v>27112303</v>
      </c>
      <c r="B3463" s="57" t="s">
        <v>4663</v>
      </c>
    </row>
    <row r="3464" spans="1:2" x14ac:dyDescent="0.25">
      <c r="A3464" s="56">
        <v>27112304</v>
      </c>
      <c r="B3464" s="57" t="s">
        <v>2970</v>
      </c>
    </row>
    <row r="3465" spans="1:2" x14ac:dyDescent="0.25">
      <c r="A3465" s="56">
        <v>27112305</v>
      </c>
      <c r="B3465" s="57" t="s">
        <v>3689</v>
      </c>
    </row>
    <row r="3466" spans="1:2" x14ac:dyDescent="0.25">
      <c r="A3466" s="56">
        <v>27112306</v>
      </c>
      <c r="B3466" s="57" t="s">
        <v>7613</v>
      </c>
    </row>
    <row r="3467" spans="1:2" x14ac:dyDescent="0.25">
      <c r="A3467" s="56">
        <v>27112401</v>
      </c>
      <c r="B3467" s="57" t="s">
        <v>11385</v>
      </c>
    </row>
    <row r="3468" spans="1:2" x14ac:dyDescent="0.25">
      <c r="A3468" s="56">
        <v>27112402</v>
      </c>
      <c r="B3468" s="57" t="s">
        <v>12178</v>
      </c>
    </row>
    <row r="3469" spans="1:2" x14ac:dyDescent="0.25">
      <c r="A3469" s="56">
        <v>27112403</v>
      </c>
      <c r="B3469" s="57" t="s">
        <v>3219</v>
      </c>
    </row>
    <row r="3470" spans="1:2" x14ac:dyDescent="0.25">
      <c r="A3470" s="56">
        <v>27112404</v>
      </c>
      <c r="B3470" s="57" t="s">
        <v>13874</v>
      </c>
    </row>
    <row r="3471" spans="1:2" x14ac:dyDescent="0.25">
      <c r="A3471" s="56">
        <v>27112405</v>
      </c>
      <c r="B3471" s="57" t="s">
        <v>11839</v>
      </c>
    </row>
    <row r="3472" spans="1:2" x14ac:dyDescent="0.25">
      <c r="A3472" s="56">
        <v>27112406</v>
      </c>
      <c r="B3472" s="57" t="s">
        <v>252</v>
      </c>
    </row>
    <row r="3473" spans="1:2" x14ac:dyDescent="0.25">
      <c r="A3473" s="56">
        <v>27112407</v>
      </c>
      <c r="B3473" s="57" t="s">
        <v>8744</v>
      </c>
    </row>
    <row r="3474" spans="1:2" x14ac:dyDescent="0.25">
      <c r="A3474" s="56">
        <v>27112501</v>
      </c>
      <c r="B3474" s="57" t="s">
        <v>9278</v>
      </c>
    </row>
    <row r="3475" spans="1:2" x14ac:dyDescent="0.25">
      <c r="A3475" s="56">
        <v>27112502</v>
      </c>
      <c r="B3475" s="57" t="s">
        <v>4392</v>
      </c>
    </row>
    <row r="3476" spans="1:2" x14ac:dyDescent="0.25">
      <c r="A3476" s="56">
        <v>27112503</v>
      </c>
      <c r="B3476" s="57" t="s">
        <v>10010</v>
      </c>
    </row>
    <row r="3477" spans="1:2" x14ac:dyDescent="0.25">
      <c r="A3477" s="56">
        <v>27112504</v>
      </c>
      <c r="B3477" s="57" t="s">
        <v>11359</v>
      </c>
    </row>
    <row r="3478" spans="1:2" x14ac:dyDescent="0.25">
      <c r="A3478" s="56">
        <v>27112505</v>
      </c>
      <c r="B3478" s="57" t="s">
        <v>2436</v>
      </c>
    </row>
    <row r="3479" spans="1:2" x14ac:dyDescent="0.25">
      <c r="A3479" s="56">
        <v>27112506</v>
      </c>
      <c r="B3479" s="57" t="s">
        <v>4397</v>
      </c>
    </row>
    <row r="3480" spans="1:2" x14ac:dyDescent="0.25">
      <c r="A3480" s="56">
        <v>27112601</v>
      </c>
      <c r="B3480" s="57" t="s">
        <v>1119</v>
      </c>
    </row>
    <row r="3481" spans="1:2" x14ac:dyDescent="0.25">
      <c r="A3481" s="56">
        <v>27112602</v>
      </c>
      <c r="B3481" s="57" t="s">
        <v>3889</v>
      </c>
    </row>
    <row r="3482" spans="1:2" x14ac:dyDescent="0.25">
      <c r="A3482" s="56">
        <v>27112701</v>
      </c>
      <c r="B3482" s="57" t="s">
        <v>4053</v>
      </c>
    </row>
    <row r="3483" spans="1:2" x14ac:dyDescent="0.25">
      <c r="A3483" s="56">
        <v>27112702</v>
      </c>
      <c r="B3483" s="57" t="s">
        <v>9160</v>
      </c>
    </row>
    <row r="3484" spans="1:2" x14ac:dyDescent="0.25">
      <c r="A3484" s="56">
        <v>27112703</v>
      </c>
      <c r="B3484" s="57" t="s">
        <v>4809</v>
      </c>
    </row>
    <row r="3485" spans="1:2" x14ac:dyDescent="0.25">
      <c r="A3485" s="56">
        <v>27112704</v>
      </c>
      <c r="B3485" s="57" t="s">
        <v>3645</v>
      </c>
    </row>
    <row r="3486" spans="1:2" x14ac:dyDescent="0.25">
      <c r="A3486" s="56">
        <v>27112705</v>
      </c>
      <c r="B3486" s="57" t="s">
        <v>17672</v>
      </c>
    </row>
    <row r="3487" spans="1:2" x14ac:dyDescent="0.25">
      <c r="A3487" s="56">
        <v>27112706</v>
      </c>
      <c r="B3487" s="57" t="s">
        <v>10394</v>
      </c>
    </row>
    <row r="3488" spans="1:2" x14ac:dyDescent="0.25">
      <c r="A3488" s="56">
        <v>27112707</v>
      </c>
      <c r="B3488" s="57" t="s">
        <v>8943</v>
      </c>
    </row>
    <row r="3489" spans="1:2" x14ac:dyDescent="0.25">
      <c r="A3489" s="56">
        <v>27112708</v>
      </c>
      <c r="B3489" s="57" t="s">
        <v>14491</v>
      </c>
    </row>
    <row r="3490" spans="1:2" x14ac:dyDescent="0.25">
      <c r="A3490" s="56">
        <v>27112709</v>
      </c>
      <c r="B3490" s="57" t="s">
        <v>1687</v>
      </c>
    </row>
    <row r="3491" spans="1:2" x14ac:dyDescent="0.25">
      <c r="A3491" s="56">
        <v>27112710</v>
      </c>
      <c r="B3491" s="57" t="s">
        <v>3713</v>
      </c>
    </row>
    <row r="3492" spans="1:2" x14ac:dyDescent="0.25">
      <c r="A3492" s="56">
        <v>27112711</v>
      </c>
      <c r="B3492" s="57" t="s">
        <v>376</v>
      </c>
    </row>
    <row r="3493" spans="1:2" x14ac:dyDescent="0.25">
      <c r="A3493" s="56">
        <v>27112712</v>
      </c>
      <c r="B3493" s="57" t="s">
        <v>1741</v>
      </c>
    </row>
    <row r="3494" spans="1:2" x14ac:dyDescent="0.25">
      <c r="A3494" s="56">
        <v>27112713</v>
      </c>
      <c r="B3494" s="57" t="s">
        <v>5440</v>
      </c>
    </row>
    <row r="3495" spans="1:2" x14ac:dyDescent="0.25">
      <c r="A3495" s="56">
        <v>27112714</v>
      </c>
      <c r="B3495" s="57" t="s">
        <v>12366</v>
      </c>
    </row>
    <row r="3496" spans="1:2" x14ac:dyDescent="0.25">
      <c r="A3496" s="56">
        <v>27112715</v>
      </c>
      <c r="B3496" s="57" t="s">
        <v>8569</v>
      </c>
    </row>
    <row r="3497" spans="1:2" x14ac:dyDescent="0.25">
      <c r="A3497" s="56">
        <v>27112716</v>
      </c>
      <c r="B3497" s="57" t="s">
        <v>5313</v>
      </c>
    </row>
    <row r="3498" spans="1:2" x14ac:dyDescent="0.25">
      <c r="A3498" s="56">
        <v>27112717</v>
      </c>
      <c r="B3498" s="57" t="s">
        <v>5449</v>
      </c>
    </row>
    <row r="3499" spans="1:2" x14ac:dyDescent="0.25">
      <c r="A3499" s="56">
        <v>27112718</v>
      </c>
      <c r="B3499" s="57" t="s">
        <v>9626</v>
      </c>
    </row>
    <row r="3500" spans="1:2" x14ac:dyDescent="0.25">
      <c r="A3500" s="56">
        <v>27112719</v>
      </c>
      <c r="B3500" s="57" t="s">
        <v>16717</v>
      </c>
    </row>
    <row r="3501" spans="1:2" x14ac:dyDescent="0.25">
      <c r="A3501" s="56">
        <v>27112720</v>
      </c>
      <c r="B3501" s="57" t="s">
        <v>3933</v>
      </c>
    </row>
    <row r="3502" spans="1:2" x14ac:dyDescent="0.25">
      <c r="A3502" s="56">
        <v>27112721</v>
      </c>
      <c r="B3502" s="57" t="s">
        <v>8862</v>
      </c>
    </row>
    <row r="3503" spans="1:2" x14ac:dyDescent="0.25">
      <c r="A3503" s="56">
        <v>27112801</v>
      </c>
      <c r="B3503" s="57" t="s">
        <v>14512</v>
      </c>
    </row>
    <row r="3504" spans="1:2" x14ac:dyDescent="0.25">
      <c r="A3504" s="56">
        <v>27112802</v>
      </c>
      <c r="B3504" s="57" t="s">
        <v>18476</v>
      </c>
    </row>
    <row r="3505" spans="1:2" x14ac:dyDescent="0.25">
      <c r="A3505" s="56">
        <v>27112803</v>
      </c>
      <c r="B3505" s="57" t="s">
        <v>9922</v>
      </c>
    </row>
    <row r="3506" spans="1:2" x14ac:dyDescent="0.25">
      <c r="A3506" s="56">
        <v>27112804</v>
      </c>
      <c r="B3506" s="57" t="s">
        <v>9902</v>
      </c>
    </row>
    <row r="3507" spans="1:2" x14ac:dyDescent="0.25">
      <c r="A3507" s="56">
        <v>27112805</v>
      </c>
      <c r="B3507" s="57" t="s">
        <v>15869</v>
      </c>
    </row>
    <row r="3508" spans="1:2" x14ac:dyDescent="0.25">
      <c r="A3508" s="56">
        <v>27112806</v>
      </c>
      <c r="B3508" s="57" t="s">
        <v>846</v>
      </c>
    </row>
    <row r="3509" spans="1:2" x14ac:dyDescent="0.25">
      <c r="A3509" s="56">
        <v>27112807</v>
      </c>
      <c r="B3509" s="57" t="s">
        <v>11359</v>
      </c>
    </row>
    <row r="3510" spans="1:2" x14ac:dyDescent="0.25">
      <c r="A3510" s="56">
        <v>27112808</v>
      </c>
      <c r="B3510" s="57" t="s">
        <v>16310</v>
      </c>
    </row>
    <row r="3511" spans="1:2" x14ac:dyDescent="0.25">
      <c r="A3511" s="56">
        <v>27112809</v>
      </c>
      <c r="B3511" s="57" t="s">
        <v>7760</v>
      </c>
    </row>
    <row r="3512" spans="1:2" x14ac:dyDescent="0.25">
      <c r="A3512" s="56">
        <v>27112810</v>
      </c>
      <c r="B3512" s="57" t="s">
        <v>17401</v>
      </c>
    </row>
    <row r="3513" spans="1:2" x14ac:dyDescent="0.25">
      <c r="A3513" s="56">
        <v>27112811</v>
      </c>
      <c r="B3513" s="57" t="s">
        <v>14485</v>
      </c>
    </row>
    <row r="3514" spans="1:2" x14ac:dyDescent="0.25">
      <c r="A3514" s="56">
        <v>27112812</v>
      </c>
      <c r="B3514" s="57" t="s">
        <v>8803</v>
      </c>
    </row>
    <row r="3515" spans="1:2" x14ac:dyDescent="0.25">
      <c r="A3515" s="56">
        <v>27112813</v>
      </c>
      <c r="B3515" s="57" t="s">
        <v>4949</v>
      </c>
    </row>
    <row r="3516" spans="1:2" x14ac:dyDescent="0.25">
      <c r="A3516" s="56">
        <v>27112814</v>
      </c>
      <c r="B3516" s="57" t="s">
        <v>3322</v>
      </c>
    </row>
    <row r="3517" spans="1:2" x14ac:dyDescent="0.25">
      <c r="A3517" s="56">
        <v>27112815</v>
      </c>
      <c r="B3517" s="57" t="s">
        <v>2523</v>
      </c>
    </row>
    <row r="3518" spans="1:2" x14ac:dyDescent="0.25">
      <c r="A3518" s="56">
        <v>27112818</v>
      </c>
      <c r="B3518" s="57" t="s">
        <v>14538</v>
      </c>
    </row>
    <row r="3519" spans="1:2" x14ac:dyDescent="0.25">
      <c r="A3519" s="56">
        <v>27112819</v>
      </c>
      <c r="B3519" s="57" t="s">
        <v>8220</v>
      </c>
    </row>
    <row r="3520" spans="1:2" x14ac:dyDescent="0.25">
      <c r="A3520" s="56">
        <v>27112820</v>
      </c>
      <c r="B3520" s="57" t="s">
        <v>11447</v>
      </c>
    </row>
    <row r="3521" spans="1:2" x14ac:dyDescent="0.25">
      <c r="A3521" s="56">
        <v>27112821</v>
      </c>
      <c r="B3521" s="57" t="s">
        <v>3672</v>
      </c>
    </row>
    <row r="3522" spans="1:2" x14ac:dyDescent="0.25">
      <c r="A3522" s="56">
        <v>27112822</v>
      </c>
      <c r="B3522" s="57" t="s">
        <v>17777</v>
      </c>
    </row>
    <row r="3523" spans="1:2" x14ac:dyDescent="0.25">
      <c r="A3523" s="56">
        <v>27112823</v>
      </c>
      <c r="B3523" s="57" t="s">
        <v>5666</v>
      </c>
    </row>
    <row r="3524" spans="1:2" x14ac:dyDescent="0.25">
      <c r="A3524" s="56">
        <v>27112824</v>
      </c>
      <c r="B3524" s="57" t="s">
        <v>14974</v>
      </c>
    </row>
    <row r="3525" spans="1:2" x14ac:dyDescent="0.25">
      <c r="A3525" s="56">
        <v>27112825</v>
      </c>
      <c r="B3525" s="57" t="s">
        <v>15665</v>
      </c>
    </row>
    <row r="3526" spans="1:2" x14ac:dyDescent="0.25">
      <c r="A3526" s="56">
        <v>27112826</v>
      </c>
      <c r="B3526" s="57" t="s">
        <v>11042</v>
      </c>
    </row>
    <row r="3527" spans="1:2" x14ac:dyDescent="0.25">
      <c r="A3527" s="56">
        <v>27112901</v>
      </c>
      <c r="B3527" s="57" t="s">
        <v>10696</v>
      </c>
    </row>
    <row r="3528" spans="1:2" x14ac:dyDescent="0.25">
      <c r="A3528" s="56">
        <v>27112902</v>
      </c>
      <c r="B3528" s="57" t="s">
        <v>2725</v>
      </c>
    </row>
    <row r="3529" spans="1:2" x14ac:dyDescent="0.25">
      <c r="A3529" s="56">
        <v>27112903</v>
      </c>
      <c r="B3529" s="57" t="s">
        <v>7536</v>
      </c>
    </row>
    <row r="3530" spans="1:2" x14ac:dyDescent="0.25">
      <c r="A3530" s="56">
        <v>27112904</v>
      </c>
      <c r="B3530" s="57" t="s">
        <v>15674</v>
      </c>
    </row>
    <row r="3531" spans="1:2" x14ac:dyDescent="0.25">
      <c r="A3531" s="56">
        <v>27112905</v>
      </c>
      <c r="B3531" s="57" t="s">
        <v>10963</v>
      </c>
    </row>
    <row r="3532" spans="1:2" x14ac:dyDescent="0.25">
      <c r="A3532" s="56">
        <v>27112906</v>
      </c>
      <c r="B3532" s="57" t="s">
        <v>9818</v>
      </c>
    </row>
    <row r="3533" spans="1:2" x14ac:dyDescent="0.25">
      <c r="A3533" s="56">
        <v>27112907</v>
      </c>
      <c r="B3533" s="57" t="s">
        <v>18076</v>
      </c>
    </row>
    <row r="3534" spans="1:2" x14ac:dyDescent="0.25">
      <c r="A3534" s="56">
        <v>27112908</v>
      </c>
      <c r="B3534" s="57" t="s">
        <v>17985</v>
      </c>
    </row>
    <row r="3535" spans="1:2" x14ac:dyDescent="0.25">
      <c r="A3535" s="56">
        <v>27113001</v>
      </c>
      <c r="B3535" s="57" t="s">
        <v>12109</v>
      </c>
    </row>
    <row r="3536" spans="1:2" x14ac:dyDescent="0.25">
      <c r="A3536" s="56">
        <v>27113002</v>
      </c>
      <c r="B3536" s="57" t="s">
        <v>8351</v>
      </c>
    </row>
    <row r="3537" spans="1:2" x14ac:dyDescent="0.25">
      <c r="A3537" s="56">
        <v>27113003</v>
      </c>
      <c r="B3537" s="57" t="s">
        <v>993</v>
      </c>
    </row>
    <row r="3538" spans="1:2" x14ac:dyDescent="0.25">
      <c r="A3538" s="56">
        <v>27113004</v>
      </c>
      <c r="B3538" s="57" t="s">
        <v>10051</v>
      </c>
    </row>
    <row r="3539" spans="1:2" x14ac:dyDescent="0.25">
      <c r="A3539" s="56">
        <v>27113101</v>
      </c>
      <c r="B3539" s="57" t="s">
        <v>9484</v>
      </c>
    </row>
    <row r="3540" spans="1:2" x14ac:dyDescent="0.25">
      <c r="A3540" s="56">
        <v>27113102</v>
      </c>
      <c r="B3540" s="57" t="s">
        <v>2308</v>
      </c>
    </row>
    <row r="3541" spans="1:2" x14ac:dyDescent="0.25">
      <c r="A3541" s="56">
        <v>27113103</v>
      </c>
      <c r="B3541" s="57" t="s">
        <v>13558</v>
      </c>
    </row>
    <row r="3542" spans="1:2" x14ac:dyDescent="0.25">
      <c r="A3542" s="56">
        <v>27113201</v>
      </c>
      <c r="B3542" s="57" t="s">
        <v>9310</v>
      </c>
    </row>
    <row r="3543" spans="1:2" x14ac:dyDescent="0.25">
      <c r="A3543" s="56">
        <v>27113202</v>
      </c>
      <c r="B3543" s="57" t="s">
        <v>14843</v>
      </c>
    </row>
    <row r="3544" spans="1:2" x14ac:dyDescent="0.25">
      <c r="A3544" s="56">
        <v>27113203</v>
      </c>
      <c r="B3544" s="57" t="s">
        <v>14677</v>
      </c>
    </row>
    <row r="3545" spans="1:2" x14ac:dyDescent="0.25">
      <c r="A3545" s="56">
        <v>27113204</v>
      </c>
      <c r="B3545" s="57" t="s">
        <v>8307</v>
      </c>
    </row>
    <row r="3546" spans="1:2" x14ac:dyDescent="0.25">
      <c r="A3546" s="56">
        <v>27121501</v>
      </c>
      <c r="B3546" s="57" t="s">
        <v>17833</v>
      </c>
    </row>
    <row r="3547" spans="1:2" x14ac:dyDescent="0.25">
      <c r="A3547" s="56">
        <v>27121502</v>
      </c>
      <c r="B3547" s="57" t="s">
        <v>15374</v>
      </c>
    </row>
    <row r="3548" spans="1:2" x14ac:dyDescent="0.25">
      <c r="A3548" s="56">
        <v>27121503</v>
      </c>
      <c r="B3548" s="57" t="s">
        <v>8550</v>
      </c>
    </row>
    <row r="3549" spans="1:2" x14ac:dyDescent="0.25">
      <c r="A3549" s="56">
        <v>27121601</v>
      </c>
      <c r="B3549" s="57" t="s">
        <v>11102</v>
      </c>
    </row>
    <row r="3550" spans="1:2" x14ac:dyDescent="0.25">
      <c r="A3550" s="56">
        <v>27121602</v>
      </c>
      <c r="B3550" s="57" t="s">
        <v>18746</v>
      </c>
    </row>
    <row r="3551" spans="1:2" x14ac:dyDescent="0.25">
      <c r="A3551" s="56">
        <v>27121603</v>
      </c>
      <c r="B3551" s="57" t="s">
        <v>18466</v>
      </c>
    </row>
    <row r="3552" spans="1:2" x14ac:dyDescent="0.25">
      <c r="A3552" s="56">
        <v>27121604</v>
      </c>
      <c r="B3552" s="57" t="s">
        <v>7415</v>
      </c>
    </row>
    <row r="3553" spans="1:2" x14ac:dyDescent="0.25">
      <c r="A3553" s="56">
        <v>27121605</v>
      </c>
      <c r="B3553" s="57" t="s">
        <v>13429</v>
      </c>
    </row>
    <row r="3554" spans="1:2" x14ac:dyDescent="0.25">
      <c r="A3554" s="56">
        <v>27121606</v>
      </c>
      <c r="B3554" s="57" t="s">
        <v>16492</v>
      </c>
    </row>
    <row r="3555" spans="1:2" x14ac:dyDescent="0.25">
      <c r="A3555" s="56">
        <v>27121701</v>
      </c>
      <c r="B3555" s="57" t="s">
        <v>14427</v>
      </c>
    </row>
    <row r="3556" spans="1:2" x14ac:dyDescent="0.25">
      <c r="A3556" s="56">
        <v>27121702</v>
      </c>
      <c r="B3556" s="57" t="s">
        <v>12549</v>
      </c>
    </row>
    <row r="3557" spans="1:2" x14ac:dyDescent="0.25">
      <c r="A3557" s="56">
        <v>27121703</v>
      </c>
      <c r="B3557" s="57" t="s">
        <v>3321</v>
      </c>
    </row>
    <row r="3558" spans="1:2" x14ac:dyDescent="0.25">
      <c r="A3558" s="56">
        <v>27121704</v>
      </c>
      <c r="B3558" s="57" t="s">
        <v>9421</v>
      </c>
    </row>
    <row r="3559" spans="1:2" x14ac:dyDescent="0.25">
      <c r="A3559" s="56">
        <v>27121705</v>
      </c>
      <c r="B3559" s="57" t="s">
        <v>16770</v>
      </c>
    </row>
    <row r="3560" spans="1:2" x14ac:dyDescent="0.25">
      <c r="A3560" s="56">
        <v>27121706</v>
      </c>
      <c r="B3560" s="57" t="s">
        <v>14437</v>
      </c>
    </row>
    <row r="3561" spans="1:2" x14ac:dyDescent="0.25">
      <c r="A3561" s="56">
        <v>27121707</v>
      </c>
      <c r="B3561" s="57" t="s">
        <v>8214</v>
      </c>
    </row>
    <row r="3562" spans="1:2" x14ac:dyDescent="0.25">
      <c r="A3562" s="56">
        <v>27126101</v>
      </c>
      <c r="B3562" s="57" t="s">
        <v>10315</v>
      </c>
    </row>
    <row r="3563" spans="1:2" x14ac:dyDescent="0.25">
      <c r="A3563" s="56">
        <v>27126102</v>
      </c>
      <c r="B3563" s="57" t="s">
        <v>12808</v>
      </c>
    </row>
    <row r="3564" spans="1:2" x14ac:dyDescent="0.25">
      <c r="A3564" s="56">
        <v>27131501</v>
      </c>
      <c r="B3564" s="57" t="s">
        <v>17414</v>
      </c>
    </row>
    <row r="3565" spans="1:2" x14ac:dyDescent="0.25">
      <c r="A3565" s="56">
        <v>27131502</v>
      </c>
      <c r="B3565" s="57" t="s">
        <v>10705</v>
      </c>
    </row>
    <row r="3566" spans="1:2" x14ac:dyDescent="0.25">
      <c r="A3566" s="56">
        <v>27131504</v>
      </c>
      <c r="B3566" s="57" t="s">
        <v>17171</v>
      </c>
    </row>
    <row r="3567" spans="1:2" x14ac:dyDescent="0.25">
      <c r="A3567" s="56">
        <v>27131505</v>
      </c>
      <c r="B3567" s="57" t="s">
        <v>10552</v>
      </c>
    </row>
    <row r="3568" spans="1:2" x14ac:dyDescent="0.25">
      <c r="A3568" s="56">
        <v>27131506</v>
      </c>
      <c r="B3568" s="57" t="s">
        <v>6243</v>
      </c>
    </row>
    <row r="3569" spans="1:2" x14ac:dyDescent="0.25">
      <c r="A3569" s="56">
        <v>27131507</v>
      </c>
      <c r="B3569" s="57" t="s">
        <v>416</v>
      </c>
    </row>
    <row r="3570" spans="1:2" x14ac:dyDescent="0.25">
      <c r="A3570" s="56">
        <v>27131508</v>
      </c>
      <c r="B3570" s="57" t="s">
        <v>9743</v>
      </c>
    </row>
    <row r="3571" spans="1:2" x14ac:dyDescent="0.25">
      <c r="A3571" s="56">
        <v>27131509</v>
      </c>
      <c r="B3571" s="57" t="s">
        <v>7863</v>
      </c>
    </row>
    <row r="3572" spans="1:2" x14ac:dyDescent="0.25">
      <c r="A3572" s="56">
        <v>27131510</v>
      </c>
      <c r="B3572" s="57" t="s">
        <v>13621</v>
      </c>
    </row>
    <row r="3573" spans="1:2" x14ac:dyDescent="0.25">
      <c r="A3573" s="56">
        <v>27131511</v>
      </c>
      <c r="B3573" s="57" t="s">
        <v>10338</v>
      </c>
    </row>
    <row r="3574" spans="1:2" x14ac:dyDescent="0.25">
      <c r="A3574" s="56">
        <v>27131512</v>
      </c>
      <c r="B3574" s="57" t="s">
        <v>5707</v>
      </c>
    </row>
    <row r="3575" spans="1:2" x14ac:dyDescent="0.25">
      <c r="A3575" s="56">
        <v>27131601</v>
      </c>
      <c r="B3575" s="57" t="s">
        <v>10055</v>
      </c>
    </row>
    <row r="3576" spans="1:2" x14ac:dyDescent="0.25">
      <c r="A3576" s="56">
        <v>27131603</v>
      </c>
      <c r="B3576" s="57" t="s">
        <v>4165</v>
      </c>
    </row>
    <row r="3577" spans="1:2" x14ac:dyDescent="0.25">
      <c r="A3577" s="56">
        <v>27131604</v>
      </c>
      <c r="B3577" s="57" t="s">
        <v>3021</v>
      </c>
    </row>
    <row r="3578" spans="1:2" x14ac:dyDescent="0.25">
      <c r="A3578" s="56">
        <v>27131605</v>
      </c>
      <c r="B3578" s="57" t="s">
        <v>16021</v>
      </c>
    </row>
    <row r="3579" spans="1:2" x14ac:dyDescent="0.25">
      <c r="A3579" s="56">
        <v>27131608</v>
      </c>
      <c r="B3579" s="57" t="s">
        <v>627</v>
      </c>
    </row>
    <row r="3580" spans="1:2" x14ac:dyDescent="0.25">
      <c r="A3580" s="56">
        <v>27131609</v>
      </c>
      <c r="B3580" s="57" t="s">
        <v>4687</v>
      </c>
    </row>
    <row r="3581" spans="1:2" x14ac:dyDescent="0.25">
      <c r="A3581" s="56">
        <v>27131610</v>
      </c>
      <c r="B3581" s="57" t="s">
        <v>3778</v>
      </c>
    </row>
    <row r="3582" spans="1:2" x14ac:dyDescent="0.25">
      <c r="A3582" s="56">
        <v>27131613</v>
      </c>
      <c r="B3582" s="57" t="s">
        <v>13088</v>
      </c>
    </row>
    <row r="3583" spans="1:2" x14ac:dyDescent="0.25">
      <c r="A3583" s="56">
        <v>27131614</v>
      </c>
      <c r="B3583" s="57" t="s">
        <v>8192</v>
      </c>
    </row>
    <row r="3584" spans="1:2" x14ac:dyDescent="0.25">
      <c r="A3584" s="56">
        <v>27131701</v>
      </c>
      <c r="B3584" s="57" t="s">
        <v>18596</v>
      </c>
    </row>
    <row r="3585" spans="1:2" x14ac:dyDescent="0.25">
      <c r="A3585" s="56">
        <v>27131702</v>
      </c>
      <c r="B3585" s="57" t="s">
        <v>17147</v>
      </c>
    </row>
    <row r="3586" spans="1:2" x14ac:dyDescent="0.25">
      <c r="A3586" s="56">
        <v>27131703</v>
      </c>
      <c r="B3586" s="57" t="s">
        <v>12300</v>
      </c>
    </row>
    <row r="3587" spans="1:2" x14ac:dyDescent="0.25">
      <c r="A3587" s="56">
        <v>27131704</v>
      </c>
      <c r="B3587" s="57" t="s">
        <v>3197</v>
      </c>
    </row>
    <row r="3588" spans="1:2" x14ac:dyDescent="0.25">
      <c r="A3588" s="56">
        <v>27131705</v>
      </c>
      <c r="B3588" s="57" t="s">
        <v>2115</v>
      </c>
    </row>
    <row r="3589" spans="1:2" x14ac:dyDescent="0.25">
      <c r="A3589" s="56">
        <v>27131706</v>
      </c>
      <c r="B3589" s="57" t="s">
        <v>2820</v>
      </c>
    </row>
    <row r="3590" spans="1:2" x14ac:dyDescent="0.25">
      <c r="A3590" s="56">
        <v>27131707</v>
      </c>
      <c r="B3590" s="57" t="s">
        <v>12359</v>
      </c>
    </row>
    <row r="3591" spans="1:2" x14ac:dyDescent="0.25">
      <c r="A3591" s="56">
        <v>27131708</v>
      </c>
      <c r="B3591" s="57" t="s">
        <v>16796</v>
      </c>
    </row>
    <row r="3592" spans="1:2" x14ac:dyDescent="0.25">
      <c r="A3592" s="56">
        <v>27131709</v>
      </c>
      <c r="B3592" s="57" t="s">
        <v>1955</v>
      </c>
    </row>
    <row r="3593" spans="1:2" x14ac:dyDescent="0.25">
      <c r="A3593" s="56">
        <v>27141001</v>
      </c>
      <c r="B3593" s="57" t="s">
        <v>1772</v>
      </c>
    </row>
    <row r="3594" spans="1:2" x14ac:dyDescent="0.25">
      <c r="A3594" s="56">
        <v>27141101</v>
      </c>
      <c r="B3594" s="57" t="s">
        <v>10433</v>
      </c>
    </row>
    <row r="3595" spans="1:2" x14ac:dyDescent="0.25">
      <c r="A3595" s="56">
        <v>30101501</v>
      </c>
      <c r="B3595" s="57" t="s">
        <v>9479</v>
      </c>
    </row>
    <row r="3596" spans="1:2" x14ac:dyDescent="0.25">
      <c r="A3596" s="56">
        <v>30101502</v>
      </c>
      <c r="B3596" s="57" t="s">
        <v>17579</v>
      </c>
    </row>
    <row r="3597" spans="1:2" x14ac:dyDescent="0.25">
      <c r="A3597" s="56">
        <v>30101503</v>
      </c>
      <c r="B3597" s="57" t="s">
        <v>17284</v>
      </c>
    </row>
    <row r="3598" spans="1:2" x14ac:dyDescent="0.25">
      <c r="A3598" s="56">
        <v>30101504</v>
      </c>
      <c r="B3598" s="57" t="s">
        <v>4654</v>
      </c>
    </row>
    <row r="3599" spans="1:2" x14ac:dyDescent="0.25">
      <c r="A3599" s="56">
        <v>30101505</v>
      </c>
      <c r="B3599" s="57" t="s">
        <v>2201</v>
      </c>
    </row>
    <row r="3600" spans="1:2" x14ac:dyDescent="0.25">
      <c r="A3600" s="56">
        <v>30101506</v>
      </c>
      <c r="B3600" s="57" t="s">
        <v>7966</v>
      </c>
    </row>
    <row r="3601" spans="1:2" x14ac:dyDescent="0.25">
      <c r="A3601" s="56">
        <v>30101507</v>
      </c>
      <c r="B3601" s="57" t="s">
        <v>2931</v>
      </c>
    </row>
    <row r="3602" spans="1:2" x14ac:dyDescent="0.25">
      <c r="A3602" s="56">
        <v>30101508</v>
      </c>
      <c r="B3602" s="57" t="s">
        <v>9375</v>
      </c>
    </row>
    <row r="3603" spans="1:2" x14ac:dyDescent="0.25">
      <c r="A3603" s="56">
        <v>30101509</v>
      </c>
      <c r="B3603" s="57" t="s">
        <v>11040</v>
      </c>
    </row>
    <row r="3604" spans="1:2" x14ac:dyDescent="0.25">
      <c r="A3604" s="56">
        <v>30101510</v>
      </c>
      <c r="B3604" s="57" t="s">
        <v>18725</v>
      </c>
    </row>
    <row r="3605" spans="1:2" x14ac:dyDescent="0.25">
      <c r="A3605" s="56">
        <v>30101511</v>
      </c>
      <c r="B3605" s="57" t="s">
        <v>14507</v>
      </c>
    </row>
    <row r="3606" spans="1:2" x14ac:dyDescent="0.25">
      <c r="A3606" s="56">
        <v>30101512</v>
      </c>
      <c r="B3606" s="57" t="s">
        <v>14719</v>
      </c>
    </row>
    <row r="3607" spans="1:2" x14ac:dyDescent="0.25">
      <c r="A3607" s="56">
        <v>30101513</v>
      </c>
      <c r="B3607" s="57" t="s">
        <v>16578</v>
      </c>
    </row>
    <row r="3608" spans="1:2" x14ac:dyDescent="0.25">
      <c r="A3608" s="56">
        <v>30101514</v>
      </c>
      <c r="B3608" s="57" t="s">
        <v>12582</v>
      </c>
    </row>
    <row r="3609" spans="1:2" x14ac:dyDescent="0.25">
      <c r="A3609" s="56">
        <v>30101515</v>
      </c>
      <c r="B3609" s="57" t="s">
        <v>4458</v>
      </c>
    </row>
    <row r="3610" spans="1:2" x14ac:dyDescent="0.25">
      <c r="A3610" s="56">
        <v>30101516</v>
      </c>
      <c r="B3610" s="57" t="s">
        <v>15182</v>
      </c>
    </row>
    <row r="3611" spans="1:2" x14ac:dyDescent="0.25">
      <c r="A3611" s="56">
        <v>30101517</v>
      </c>
      <c r="B3611" s="57" t="s">
        <v>4583</v>
      </c>
    </row>
    <row r="3612" spans="1:2" x14ac:dyDescent="0.25">
      <c r="A3612" s="56">
        <v>30101601</v>
      </c>
      <c r="B3612" s="57" t="s">
        <v>14663</v>
      </c>
    </row>
    <row r="3613" spans="1:2" x14ac:dyDescent="0.25">
      <c r="A3613" s="56">
        <v>30101602</v>
      </c>
      <c r="B3613" s="57" t="s">
        <v>3688</v>
      </c>
    </row>
    <row r="3614" spans="1:2" x14ac:dyDescent="0.25">
      <c r="A3614" s="56">
        <v>30101603</v>
      </c>
      <c r="B3614" s="57" t="s">
        <v>4079</v>
      </c>
    </row>
    <row r="3615" spans="1:2" x14ac:dyDescent="0.25">
      <c r="A3615" s="56">
        <v>30101604</v>
      </c>
      <c r="B3615" s="57" t="s">
        <v>4559</v>
      </c>
    </row>
    <row r="3616" spans="1:2" x14ac:dyDescent="0.25">
      <c r="A3616" s="56">
        <v>30101605</v>
      </c>
      <c r="B3616" s="57" t="s">
        <v>16303</v>
      </c>
    </row>
    <row r="3617" spans="1:2" x14ac:dyDescent="0.25">
      <c r="A3617" s="56">
        <v>30101606</v>
      </c>
      <c r="B3617" s="57" t="s">
        <v>409</v>
      </c>
    </row>
    <row r="3618" spans="1:2" x14ac:dyDescent="0.25">
      <c r="A3618" s="56">
        <v>30101607</v>
      </c>
      <c r="B3618" s="57" t="s">
        <v>5052</v>
      </c>
    </row>
    <row r="3619" spans="1:2" x14ac:dyDescent="0.25">
      <c r="A3619" s="56">
        <v>30101608</v>
      </c>
      <c r="B3619" s="57" t="s">
        <v>17027</v>
      </c>
    </row>
    <row r="3620" spans="1:2" x14ac:dyDescent="0.25">
      <c r="A3620" s="56">
        <v>30101609</v>
      </c>
      <c r="B3620" s="57" t="s">
        <v>16879</v>
      </c>
    </row>
    <row r="3621" spans="1:2" x14ac:dyDescent="0.25">
      <c r="A3621" s="56">
        <v>30101610</v>
      </c>
      <c r="B3621" s="57" t="s">
        <v>12047</v>
      </c>
    </row>
    <row r="3622" spans="1:2" x14ac:dyDescent="0.25">
      <c r="A3622" s="56">
        <v>30101611</v>
      </c>
      <c r="B3622" s="57" t="s">
        <v>4657</v>
      </c>
    </row>
    <row r="3623" spans="1:2" x14ac:dyDescent="0.25">
      <c r="A3623" s="56">
        <v>30101612</v>
      </c>
      <c r="B3623" s="57" t="s">
        <v>7534</v>
      </c>
    </row>
    <row r="3624" spans="1:2" x14ac:dyDescent="0.25">
      <c r="A3624" s="56">
        <v>30101613</v>
      </c>
      <c r="B3624" s="57" t="s">
        <v>14009</v>
      </c>
    </row>
    <row r="3625" spans="1:2" x14ac:dyDescent="0.25">
      <c r="A3625" s="56">
        <v>30101614</v>
      </c>
      <c r="B3625" s="57" t="s">
        <v>6010</v>
      </c>
    </row>
    <row r="3626" spans="1:2" x14ac:dyDescent="0.25">
      <c r="A3626" s="56">
        <v>30101615</v>
      </c>
      <c r="B3626" s="57" t="s">
        <v>731</v>
      </c>
    </row>
    <row r="3627" spans="1:2" x14ac:dyDescent="0.25">
      <c r="A3627" s="56">
        <v>30101616</v>
      </c>
      <c r="B3627" s="57" t="s">
        <v>12181</v>
      </c>
    </row>
    <row r="3628" spans="1:2" x14ac:dyDescent="0.25">
      <c r="A3628" s="56">
        <v>30101617</v>
      </c>
      <c r="B3628" s="57" t="s">
        <v>16865</v>
      </c>
    </row>
    <row r="3629" spans="1:2" x14ac:dyDescent="0.25">
      <c r="A3629" s="56">
        <v>30101618</v>
      </c>
      <c r="B3629" s="57" t="s">
        <v>14636</v>
      </c>
    </row>
    <row r="3630" spans="1:2" x14ac:dyDescent="0.25">
      <c r="A3630" s="56">
        <v>30101701</v>
      </c>
      <c r="B3630" s="57" t="s">
        <v>15303</v>
      </c>
    </row>
    <row r="3631" spans="1:2" x14ac:dyDescent="0.25">
      <c r="A3631" s="56">
        <v>30101702</v>
      </c>
      <c r="B3631" s="57" t="s">
        <v>2476</v>
      </c>
    </row>
    <row r="3632" spans="1:2" x14ac:dyDescent="0.25">
      <c r="A3632" s="56">
        <v>30101703</v>
      </c>
      <c r="B3632" s="57" t="s">
        <v>324</v>
      </c>
    </row>
    <row r="3633" spans="1:2" x14ac:dyDescent="0.25">
      <c r="A3633" s="56">
        <v>30101704</v>
      </c>
      <c r="B3633" s="57" t="s">
        <v>6149</v>
      </c>
    </row>
    <row r="3634" spans="1:2" x14ac:dyDescent="0.25">
      <c r="A3634" s="56">
        <v>30101705</v>
      </c>
      <c r="B3634" s="57" t="s">
        <v>16255</v>
      </c>
    </row>
    <row r="3635" spans="1:2" x14ac:dyDescent="0.25">
      <c r="A3635" s="56">
        <v>30101706</v>
      </c>
      <c r="B3635" s="57" t="s">
        <v>17750</v>
      </c>
    </row>
    <row r="3636" spans="1:2" x14ac:dyDescent="0.25">
      <c r="A3636" s="56">
        <v>30101707</v>
      </c>
      <c r="B3636" s="57" t="s">
        <v>9771</v>
      </c>
    </row>
    <row r="3637" spans="1:2" x14ac:dyDescent="0.25">
      <c r="A3637" s="56">
        <v>30101708</v>
      </c>
      <c r="B3637" s="57" t="s">
        <v>3866</v>
      </c>
    </row>
    <row r="3638" spans="1:2" x14ac:dyDescent="0.25">
      <c r="A3638" s="56">
        <v>30101709</v>
      </c>
      <c r="B3638" s="57" t="s">
        <v>4875</v>
      </c>
    </row>
    <row r="3639" spans="1:2" x14ac:dyDescent="0.25">
      <c r="A3639" s="56">
        <v>30101710</v>
      </c>
      <c r="B3639" s="57" t="s">
        <v>15339</v>
      </c>
    </row>
    <row r="3640" spans="1:2" x14ac:dyDescent="0.25">
      <c r="A3640" s="56">
        <v>30101711</v>
      </c>
      <c r="B3640" s="57" t="s">
        <v>2827</v>
      </c>
    </row>
    <row r="3641" spans="1:2" x14ac:dyDescent="0.25">
      <c r="A3641" s="56">
        <v>30101712</v>
      </c>
      <c r="B3641" s="57" t="s">
        <v>1954</v>
      </c>
    </row>
    <row r="3642" spans="1:2" x14ac:dyDescent="0.25">
      <c r="A3642" s="56">
        <v>30101713</v>
      </c>
      <c r="B3642" s="57" t="s">
        <v>746</v>
      </c>
    </row>
    <row r="3643" spans="1:2" x14ac:dyDescent="0.25">
      <c r="A3643" s="56">
        <v>30101714</v>
      </c>
      <c r="B3643" s="57" t="s">
        <v>11036</v>
      </c>
    </row>
    <row r="3644" spans="1:2" x14ac:dyDescent="0.25">
      <c r="A3644" s="56">
        <v>30101715</v>
      </c>
      <c r="B3644" s="57" t="s">
        <v>14802</v>
      </c>
    </row>
    <row r="3645" spans="1:2" x14ac:dyDescent="0.25">
      <c r="A3645" s="56">
        <v>30101716</v>
      </c>
      <c r="B3645" s="57" t="s">
        <v>15443</v>
      </c>
    </row>
    <row r="3646" spans="1:2" x14ac:dyDescent="0.25">
      <c r="A3646" s="56">
        <v>30101717</v>
      </c>
      <c r="B3646" s="57" t="s">
        <v>14922</v>
      </c>
    </row>
    <row r="3647" spans="1:2" x14ac:dyDescent="0.25">
      <c r="A3647" s="56">
        <v>30101718</v>
      </c>
      <c r="B3647" s="57" t="s">
        <v>3573</v>
      </c>
    </row>
    <row r="3648" spans="1:2" x14ac:dyDescent="0.25">
      <c r="A3648" s="56">
        <v>30101801</v>
      </c>
      <c r="B3648" s="57" t="s">
        <v>5714</v>
      </c>
    </row>
    <row r="3649" spans="1:2" x14ac:dyDescent="0.25">
      <c r="A3649" s="56">
        <v>30101802</v>
      </c>
      <c r="B3649" s="57" t="s">
        <v>11224</v>
      </c>
    </row>
    <row r="3650" spans="1:2" x14ac:dyDescent="0.25">
      <c r="A3650" s="56">
        <v>30101803</v>
      </c>
      <c r="B3650" s="57" t="s">
        <v>11702</v>
      </c>
    </row>
    <row r="3651" spans="1:2" x14ac:dyDescent="0.25">
      <c r="A3651" s="56">
        <v>30101804</v>
      </c>
      <c r="B3651" s="57" t="s">
        <v>12509</v>
      </c>
    </row>
    <row r="3652" spans="1:2" x14ac:dyDescent="0.25">
      <c r="A3652" s="56">
        <v>30101805</v>
      </c>
      <c r="B3652" s="57" t="s">
        <v>11251</v>
      </c>
    </row>
    <row r="3653" spans="1:2" x14ac:dyDescent="0.25">
      <c r="A3653" s="56">
        <v>30101806</v>
      </c>
      <c r="B3653" s="57" t="s">
        <v>12660</v>
      </c>
    </row>
    <row r="3654" spans="1:2" x14ac:dyDescent="0.25">
      <c r="A3654" s="56">
        <v>30101807</v>
      </c>
      <c r="B3654" s="57" t="s">
        <v>15555</v>
      </c>
    </row>
    <row r="3655" spans="1:2" x14ac:dyDescent="0.25">
      <c r="A3655" s="56">
        <v>30101808</v>
      </c>
      <c r="B3655" s="57" t="s">
        <v>10301</v>
      </c>
    </row>
    <row r="3656" spans="1:2" x14ac:dyDescent="0.25">
      <c r="A3656" s="56">
        <v>30101809</v>
      </c>
      <c r="B3656" s="57" t="s">
        <v>3064</v>
      </c>
    </row>
    <row r="3657" spans="1:2" x14ac:dyDescent="0.25">
      <c r="A3657" s="56">
        <v>30101810</v>
      </c>
      <c r="B3657" s="57" t="s">
        <v>8010</v>
      </c>
    </row>
    <row r="3658" spans="1:2" x14ac:dyDescent="0.25">
      <c r="A3658" s="56">
        <v>30101811</v>
      </c>
      <c r="B3658" s="57" t="s">
        <v>17000</v>
      </c>
    </row>
    <row r="3659" spans="1:2" x14ac:dyDescent="0.25">
      <c r="A3659" s="56">
        <v>30101812</v>
      </c>
      <c r="B3659" s="57" t="s">
        <v>6844</v>
      </c>
    </row>
    <row r="3660" spans="1:2" x14ac:dyDescent="0.25">
      <c r="A3660" s="56">
        <v>30101813</v>
      </c>
      <c r="B3660" s="57" t="s">
        <v>11015</v>
      </c>
    </row>
    <row r="3661" spans="1:2" x14ac:dyDescent="0.25">
      <c r="A3661" s="56">
        <v>30101814</v>
      </c>
      <c r="B3661" s="57" t="s">
        <v>7980</v>
      </c>
    </row>
    <row r="3662" spans="1:2" x14ac:dyDescent="0.25">
      <c r="A3662" s="56">
        <v>30101815</v>
      </c>
      <c r="B3662" s="57" t="s">
        <v>11361</v>
      </c>
    </row>
    <row r="3663" spans="1:2" x14ac:dyDescent="0.25">
      <c r="A3663" s="56">
        <v>30101816</v>
      </c>
      <c r="B3663" s="57" t="s">
        <v>13535</v>
      </c>
    </row>
    <row r="3664" spans="1:2" x14ac:dyDescent="0.25">
      <c r="A3664" s="56">
        <v>30101817</v>
      </c>
      <c r="B3664" s="57" t="s">
        <v>7277</v>
      </c>
    </row>
    <row r="3665" spans="1:2" x14ac:dyDescent="0.25">
      <c r="A3665" s="56">
        <v>30101901</v>
      </c>
      <c r="B3665" s="57" t="s">
        <v>11278</v>
      </c>
    </row>
    <row r="3666" spans="1:2" x14ac:dyDescent="0.25">
      <c r="A3666" s="56">
        <v>30101902</v>
      </c>
      <c r="B3666" s="57" t="s">
        <v>16413</v>
      </c>
    </row>
    <row r="3667" spans="1:2" x14ac:dyDescent="0.25">
      <c r="A3667" s="56">
        <v>30101903</v>
      </c>
      <c r="B3667" s="57" t="s">
        <v>7593</v>
      </c>
    </row>
    <row r="3668" spans="1:2" x14ac:dyDescent="0.25">
      <c r="A3668" s="56">
        <v>30101904</v>
      </c>
      <c r="B3668" s="57" t="s">
        <v>4330</v>
      </c>
    </row>
    <row r="3669" spans="1:2" x14ac:dyDescent="0.25">
      <c r="A3669" s="56">
        <v>30101905</v>
      </c>
      <c r="B3669" s="57" t="s">
        <v>21</v>
      </c>
    </row>
    <row r="3670" spans="1:2" x14ac:dyDescent="0.25">
      <c r="A3670" s="56">
        <v>30101906</v>
      </c>
      <c r="B3670" s="57" t="s">
        <v>17806</v>
      </c>
    </row>
    <row r="3671" spans="1:2" x14ac:dyDescent="0.25">
      <c r="A3671" s="56">
        <v>30101907</v>
      </c>
      <c r="B3671" s="57" t="s">
        <v>13149</v>
      </c>
    </row>
    <row r="3672" spans="1:2" x14ac:dyDescent="0.25">
      <c r="A3672" s="56">
        <v>30101908</v>
      </c>
      <c r="B3672" s="57" t="s">
        <v>17083</v>
      </c>
    </row>
    <row r="3673" spans="1:2" x14ac:dyDescent="0.25">
      <c r="A3673" s="56">
        <v>30101909</v>
      </c>
      <c r="B3673" s="57" t="s">
        <v>1153</v>
      </c>
    </row>
    <row r="3674" spans="1:2" x14ac:dyDescent="0.25">
      <c r="A3674" s="56">
        <v>30101910</v>
      </c>
      <c r="B3674" s="57" t="s">
        <v>12746</v>
      </c>
    </row>
    <row r="3675" spans="1:2" x14ac:dyDescent="0.25">
      <c r="A3675" s="56">
        <v>30101911</v>
      </c>
      <c r="B3675" s="57" t="s">
        <v>15085</v>
      </c>
    </row>
    <row r="3676" spans="1:2" x14ac:dyDescent="0.25">
      <c r="A3676" s="56">
        <v>30101912</v>
      </c>
      <c r="B3676" s="57" t="s">
        <v>13274</v>
      </c>
    </row>
    <row r="3677" spans="1:2" x14ac:dyDescent="0.25">
      <c r="A3677" s="56">
        <v>30101913</v>
      </c>
      <c r="B3677" s="57" t="s">
        <v>6455</v>
      </c>
    </row>
    <row r="3678" spans="1:2" x14ac:dyDescent="0.25">
      <c r="A3678" s="56">
        <v>30101914</v>
      </c>
      <c r="B3678" s="57" t="s">
        <v>11696</v>
      </c>
    </row>
    <row r="3679" spans="1:2" x14ac:dyDescent="0.25">
      <c r="A3679" s="56">
        <v>30101915</v>
      </c>
      <c r="B3679" s="57" t="s">
        <v>1309</v>
      </c>
    </row>
    <row r="3680" spans="1:2" x14ac:dyDescent="0.25">
      <c r="A3680" s="56">
        <v>30101916</v>
      </c>
      <c r="B3680" s="57" t="s">
        <v>13957</v>
      </c>
    </row>
    <row r="3681" spans="1:2" x14ac:dyDescent="0.25">
      <c r="A3681" s="56">
        <v>30101918</v>
      </c>
      <c r="B3681" s="57" t="s">
        <v>6498</v>
      </c>
    </row>
    <row r="3682" spans="1:2" x14ac:dyDescent="0.25">
      <c r="A3682" s="56">
        <v>30101919</v>
      </c>
      <c r="B3682" s="57" t="s">
        <v>2252</v>
      </c>
    </row>
    <row r="3683" spans="1:2" x14ac:dyDescent="0.25">
      <c r="A3683" s="56">
        <v>30101920</v>
      </c>
      <c r="B3683" s="57" t="s">
        <v>1657</v>
      </c>
    </row>
    <row r="3684" spans="1:2" x14ac:dyDescent="0.25">
      <c r="A3684" s="56">
        <v>30101921</v>
      </c>
      <c r="B3684" s="57" t="s">
        <v>11769</v>
      </c>
    </row>
    <row r="3685" spans="1:2" x14ac:dyDescent="0.25">
      <c r="A3685" s="56">
        <v>30101922</v>
      </c>
      <c r="B3685" s="57" t="s">
        <v>4581</v>
      </c>
    </row>
    <row r="3686" spans="1:2" x14ac:dyDescent="0.25">
      <c r="A3686" s="56">
        <v>30101923</v>
      </c>
      <c r="B3686" s="57" t="s">
        <v>13180</v>
      </c>
    </row>
    <row r="3687" spans="1:2" x14ac:dyDescent="0.25">
      <c r="A3687" s="56">
        <v>30102001</v>
      </c>
      <c r="B3687" s="57" t="s">
        <v>8671</v>
      </c>
    </row>
    <row r="3688" spans="1:2" x14ac:dyDescent="0.25">
      <c r="A3688" s="56">
        <v>30102002</v>
      </c>
      <c r="B3688" s="57" t="s">
        <v>13096</v>
      </c>
    </row>
    <row r="3689" spans="1:2" x14ac:dyDescent="0.25">
      <c r="A3689" s="56">
        <v>30102003</v>
      </c>
      <c r="B3689" s="57" t="s">
        <v>7775</v>
      </c>
    </row>
    <row r="3690" spans="1:2" x14ac:dyDescent="0.25">
      <c r="A3690" s="56">
        <v>30102004</v>
      </c>
      <c r="B3690" s="57" t="s">
        <v>518</v>
      </c>
    </row>
    <row r="3691" spans="1:2" x14ac:dyDescent="0.25">
      <c r="A3691" s="56">
        <v>30102005</v>
      </c>
      <c r="B3691" s="57" t="s">
        <v>17983</v>
      </c>
    </row>
    <row r="3692" spans="1:2" x14ac:dyDescent="0.25">
      <c r="A3692" s="56">
        <v>30102006</v>
      </c>
      <c r="B3692" s="57" t="s">
        <v>5275</v>
      </c>
    </row>
    <row r="3693" spans="1:2" x14ac:dyDescent="0.25">
      <c r="A3693" s="56">
        <v>30102007</v>
      </c>
      <c r="B3693" s="57" t="s">
        <v>15051</v>
      </c>
    </row>
    <row r="3694" spans="1:2" x14ac:dyDescent="0.25">
      <c r="A3694" s="56">
        <v>30102008</v>
      </c>
      <c r="B3694" s="57" t="s">
        <v>7327</v>
      </c>
    </row>
    <row r="3695" spans="1:2" x14ac:dyDescent="0.25">
      <c r="A3695" s="56">
        <v>30102009</v>
      </c>
      <c r="B3695" s="57" t="s">
        <v>15732</v>
      </c>
    </row>
    <row r="3696" spans="1:2" x14ac:dyDescent="0.25">
      <c r="A3696" s="56">
        <v>30102010</v>
      </c>
      <c r="B3696" s="57" t="s">
        <v>8923</v>
      </c>
    </row>
    <row r="3697" spans="1:2" x14ac:dyDescent="0.25">
      <c r="A3697" s="56">
        <v>30102011</v>
      </c>
      <c r="B3697" s="57" t="s">
        <v>11854</v>
      </c>
    </row>
    <row r="3698" spans="1:2" x14ac:dyDescent="0.25">
      <c r="A3698" s="56">
        <v>30102012</v>
      </c>
      <c r="B3698" s="57" t="s">
        <v>10084</v>
      </c>
    </row>
    <row r="3699" spans="1:2" x14ac:dyDescent="0.25">
      <c r="A3699" s="56">
        <v>30102013</v>
      </c>
      <c r="B3699" s="57" t="s">
        <v>5483</v>
      </c>
    </row>
    <row r="3700" spans="1:2" x14ac:dyDescent="0.25">
      <c r="A3700" s="56">
        <v>30102014</v>
      </c>
      <c r="B3700" s="57" t="s">
        <v>12698</v>
      </c>
    </row>
    <row r="3701" spans="1:2" x14ac:dyDescent="0.25">
      <c r="A3701" s="56">
        <v>30102015</v>
      </c>
      <c r="B3701" s="57" t="s">
        <v>14174</v>
      </c>
    </row>
    <row r="3702" spans="1:2" x14ac:dyDescent="0.25">
      <c r="A3702" s="56">
        <v>30102201</v>
      </c>
      <c r="B3702" s="57" t="s">
        <v>17897</v>
      </c>
    </row>
    <row r="3703" spans="1:2" x14ac:dyDescent="0.25">
      <c r="A3703" s="56">
        <v>30102202</v>
      </c>
      <c r="B3703" s="57" t="s">
        <v>13902</v>
      </c>
    </row>
    <row r="3704" spans="1:2" x14ac:dyDescent="0.25">
      <c r="A3704" s="56">
        <v>30102203</v>
      </c>
      <c r="B3704" s="57" t="s">
        <v>3526</v>
      </c>
    </row>
    <row r="3705" spans="1:2" x14ac:dyDescent="0.25">
      <c r="A3705" s="56">
        <v>30102204</v>
      </c>
      <c r="B3705" s="57" t="s">
        <v>9213</v>
      </c>
    </row>
    <row r="3706" spans="1:2" x14ac:dyDescent="0.25">
      <c r="A3706" s="56">
        <v>30102205</v>
      </c>
      <c r="B3706" s="57" t="s">
        <v>3738</v>
      </c>
    </row>
    <row r="3707" spans="1:2" x14ac:dyDescent="0.25">
      <c r="A3707" s="56">
        <v>30102206</v>
      </c>
      <c r="B3707" s="57" t="s">
        <v>3731</v>
      </c>
    </row>
    <row r="3708" spans="1:2" x14ac:dyDescent="0.25">
      <c r="A3708" s="56">
        <v>30102207</v>
      </c>
      <c r="B3708" s="57" t="s">
        <v>9196</v>
      </c>
    </row>
    <row r="3709" spans="1:2" x14ac:dyDescent="0.25">
      <c r="A3709" s="56">
        <v>30102208</v>
      </c>
      <c r="B3709" s="57" t="s">
        <v>14644</v>
      </c>
    </row>
    <row r="3710" spans="1:2" x14ac:dyDescent="0.25">
      <c r="A3710" s="56">
        <v>30102209</v>
      </c>
      <c r="B3710" s="57" t="s">
        <v>6912</v>
      </c>
    </row>
    <row r="3711" spans="1:2" x14ac:dyDescent="0.25">
      <c r="A3711" s="56">
        <v>30102210</v>
      </c>
      <c r="B3711" s="57" t="s">
        <v>9552</v>
      </c>
    </row>
    <row r="3712" spans="1:2" x14ac:dyDescent="0.25">
      <c r="A3712" s="56">
        <v>30102211</v>
      </c>
      <c r="B3712" s="57" t="s">
        <v>4476</v>
      </c>
    </row>
    <row r="3713" spans="1:2" x14ac:dyDescent="0.25">
      <c r="A3713" s="56">
        <v>30102212</v>
      </c>
      <c r="B3713" s="57" t="s">
        <v>10606</v>
      </c>
    </row>
    <row r="3714" spans="1:2" x14ac:dyDescent="0.25">
      <c r="A3714" s="56">
        <v>30102213</v>
      </c>
      <c r="B3714" s="57" t="s">
        <v>9503</v>
      </c>
    </row>
    <row r="3715" spans="1:2" x14ac:dyDescent="0.25">
      <c r="A3715" s="56">
        <v>30102214</v>
      </c>
      <c r="B3715" s="57" t="s">
        <v>10413</v>
      </c>
    </row>
    <row r="3716" spans="1:2" x14ac:dyDescent="0.25">
      <c r="A3716" s="56">
        <v>30102215</v>
      </c>
      <c r="B3716" s="57" t="s">
        <v>1350</v>
      </c>
    </row>
    <row r="3717" spans="1:2" x14ac:dyDescent="0.25">
      <c r="A3717" s="56">
        <v>30102216</v>
      </c>
      <c r="B3717" s="57" t="s">
        <v>14170</v>
      </c>
    </row>
    <row r="3718" spans="1:2" x14ac:dyDescent="0.25">
      <c r="A3718" s="56">
        <v>30102217</v>
      </c>
      <c r="B3718" s="57" t="s">
        <v>13319</v>
      </c>
    </row>
    <row r="3719" spans="1:2" x14ac:dyDescent="0.25">
      <c r="A3719" s="56">
        <v>30102218</v>
      </c>
      <c r="B3719" s="57" t="s">
        <v>6577</v>
      </c>
    </row>
    <row r="3720" spans="1:2" x14ac:dyDescent="0.25">
      <c r="A3720" s="56">
        <v>30102220</v>
      </c>
      <c r="B3720" s="57" t="s">
        <v>501</v>
      </c>
    </row>
    <row r="3721" spans="1:2" x14ac:dyDescent="0.25">
      <c r="A3721" s="56">
        <v>30102301</v>
      </c>
      <c r="B3721" s="57" t="s">
        <v>7462</v>
      </c>
    </row>
    <row r="3722" spans="1:2" x14ac:dyDescent="0.25">
      <c r="A3722" s="56">
        <v>30102302</v>
      </c>
      <c r="B3722" s="57" t="s">
        <v>12670</v>
      </c>
    </row>
    <row r="3723" spans="1:2" x14ac:dyDescent="0.25">
      <c r="A3723" s="56">
        <v>30102303</v>
      </c>
      <c r="B3723" s="57" t="s">
        <v>217</v>
      </c>
    </row>
    <row r="3724" spans="1:2" x14ac:dyDescent="0.25">
      <c r="A3724" s="56">
        <v>30102304</v>
      </c>
      <c r="B3724" s="57" t="s">
        <v>15460</v>
      </c>
    </row>
    <row r="3725" spans="1:2" x14ac:dyDescent="0.25">
      <c r="A3725" s="56">
        <v>30102305</v>
      </c>
      <c r="B3725" s="57" t="s">
        <v>14476</v>
      </c>
    </row>
    <row r="3726" spans="1:2" x14ac:dyDescent="0.25">
      <c r="A3726" s="56">
        <v>30102306</v>
      </c>
      <c r="B3726" s="57" t="s">
        <v>4968</v>
      </c>
    </row>
    <row r="3727" spans="1:2" x14ac:dyDescent="0.25">
      <c r="A3727" s="56">
        <v>30102307</v>
      </c>
      <c r="B3727" s="57" t="s">
        <v>18073</v>
      </c>
    </row>
    <row r="3728" spans="1:2" x14ac:dyDescent="0.25">
      <c r="A3728" s="56">
        <v>30102308</v>
      </c>
      <c r="B3728" s="57" t="s">
        <v>7823</v>
      </c>
    </row>
    <row r="3729" spans="1:2" x14ac:dyDescent="0.25">
      <c r="A3729" s="56">
        <v>30102309</v>
      </c>
      <c r="B3729" s="57" t="s">
        <v>17544</v>
      </c>
    </row>
    <row r="3730" spans="1:2" x14ac:dyDescent="0.25">
      <c r="A3730" s="56">
        <v>30102310</v>
      </c>
      <c r="B3730" s="57" t="s">
        <v>1986</v>
      </c>
    </row>
    <row r="3731" spans="1:2" x14ac:dyDescent="0.25">
      <c r="A3731" s="56">
        <v>30102311</v>
      </c>
      <c r="B3731" s="57" t="s">
        <v>18222</v>
      </c>
    </row>
    <row r="3732" spans="1:2" x14ac:dyDescent="0.25">
      <c r="A3732" s="56">
        <v>30102312</v>
      </c>
      <c r="B3732" s="57" t="s">
        <v>17561</v>
      </c>
    </row>
    <row r="3733" spans="1:2" x14ac:dyDescent="0.25">
      <c r="A3733" s="56">
        <v>30102313</v>
      </c>
      <c r="B3733" s="57" t="s">
        <v>3798</v>
      </c>
    </row>
    <row r="3734" spans="1:2" x14ac:dyDescent="0.25">
      <c r="A3734" s="56">
        <v>30102314</v>
      </c>
      <c r="B3734" s="57" t="s">
        <v>8029</v>
      </c>
    </row>
    <row r="3735" spans="1:2" x14ac:dyDescent="0.25">
      <c r="A3735" s="56">
        <v>30102315</v>
      </c>
      <c r="B3735" s="57" t="s">
        <v>867</v>
      </c>
    </row>
    <row r="3736" spans="1:2" x14ac:dyDescent="0.25">
      <c r="A3736" s="56">
        <v>30102316</v>
      </c>
      <c r="B3736" s="57" t="s">
        <v>10952</v>
      </c>
    </row>
    <row r="3737" spans="1:2" x14ac:dyDescent="0.25">
      <c r="A3737" s="56">
        <v>30102401</v>
      </c>
      <c r="B3737" s="57" t="s">
        <v>11155</v>
      </c>
    </row>
    <row r="3738" spans="1:2" x14ac:dyDescent="0.25">
      <c r="A3738" s="56">
        <v>30102402</v>
      </c>
      <c r="B3738" s="57" t="s">
        <v>16010</v>
      </c>
    </row>
    <row r="3739" spans="1:2" x14ac:dyDescent="0.25">
      <c r="A3739" s="56">
        <v>30102403</v>
      </c>
      <c r="B3739" s="57" t="s">
        <v>5950</v>
      </c>
    </row>
    <row r="3740" spans="1:2" x14ac:dyDescent="0.25">
      <c r="A3740" s="56">
        <v>30102404</v>
      </c>
      <c r="B3740" s="57" t="s">
        <v>12152</v>
      </c>
    </row>
    <row r="3741" spans="1:2" x14ac:dyDescent="0.25">
      <c r="A3741" s="56">
        <v>30102405</v>
      </c>
      <c r="B3741" s="57" t="s">
        <v>18531</v>
      </c>
    </row>
    <row r="3742" spans="1:2" x14ac:dyDescent="0.25">
      <c r="A3742" s="56">
        <v>30102406</v>
      </c>
      <c r="B3742" s="57" t="s">
        <v>493</v>
      </c>
    </row>
    <row r="3743" spans="1:2" x14ac:dyDescent="0.25">
      <c r="A3743" s="56">
        <v>30102407</v>
      </c>
      <c r="B3743" s="57" t="s">
        <v>13314</v>
      </c>
    </row>
    <row r="3744" spans="1:2" x14ac:dyDescent="0.25">
      <c r="A3744" s="56">
        <v>30102408</v>
      </c>
      <c r="B3744" s="57" t="s">
        <v>1522</v>
      </c>
    </row>
    <row r="3745" spans="1:2" x14ac:dyDescent="0.25">
      <c r="A3745" s="56">
        <v>30102409</v>
      </c>
      <c r="B3745" s="57" t="s">
        <v>1085</v>
      </c>
    </row>
    <row r="3746" spans="1:2" x14ac:dyDescent="0.25">
      <c r="A3746" s="56">
        <v>30102410</v>
      </c>
      <c r="B3746" s="57" t="s">
        <v>11572</v>
      </c>
    </row>
    <row r="3747" spans="1:2" x14ac:dyDescent="0.25">
      <c r="A3747" s="56">
        <v>30102411</v>
      </c>
      <c r="B3747" s="57" t="s">
        <v>8711</v>
      </c>
    </row>
    <row r="3748" spans="1:2" x14ac:dyDescent="0.25">
      <c r="A3748" s="56">
        <v>30102412</v>
      </c>
      <c r="B3748" s="57" t="s">
        <v>11456</v>
      </c>
    </row>
    <row r="3749" spans="1:2" x14ac:dyDescent="0.25">
      <c r="A3749" s="56">
        <v>30102413</v>
      </c>
      <c r="B3749" s="57" t="s">
        <v>11255</v>
      </c>
    </row>
    <row r="3750" spans="1:2" x14ac:dyDescent="0.25">
      <c r="A3750" s="56">
        <v>30102414</v>
      </c>
      <c r="B3750" s="57" t="s">
        <v>11103</v>
      </c>
    </row>
    <row r="3751" spans="1:2" x14ac:dyDescent="0.25">
      <c r="A3751" s="56">
        <v>30102415</v>
      </c>
      <c r="B3751" s="57" t="s">
        <v>10430</v>
      </c>
    </row>
    <row r="3752" spans="1:2" x14ac:dyDescent="0.25">
      <c r="A3752" s="56">
        <v>30102416</v>
      </c>
      <c r="B3752" s="57" t="s">
        <v>2105</v>
      </c>
    </row>
    <row r="3753" spans="1:2" x14ac:dyDescent="0.25">
      <c r="A3753" s="56">
        <v>30102417</v>
      </c>
      <c r="B3753" s="57" t="s">
        <v>7882</v>
      </c>
    </row>
    <row r="3754" spans="1:2" x14ac:dyDescent="0.25">
      <c r="A3754" s="56">
        <v>30102501</v>
      </c>
      <c r="B3754" s="57" t="s">
        <v>15664</v>
      </c>
    </row>
    <row r="3755" spans="1:2" x14ac:dyDescent="0.25">
      <c r="A3755" s="56">
        <v>30102502</v>
      </c>
      <c r="B3755" s="57" t="s">
        <v>3709</v>
      </c>
    </row>
    <row r="3756" spans="1:2" x14ac:dyDescent="0.25">
      <c r="A3756" s="56">
        <v>30102503</v>
      </c>
      <c r="B3756" s="57" t="s">
        <v>1342</v>
      </c>
    </row>
    <row r="3757" spans="1:2" x14ac:dyDescent="0.25">
      <c r="A3757" s="56">
        <v>30102504</v>
      </c>
      <c r="B3757" s="57" t="s">
        <v>9566</v>
      </c>
    </row>
    <row r="3758" spans="1:2" x14ac:dyDescent="0.25">
      <c r="A3758" s="56">
        <v>30102505</v>
      </c>
      <c r="B3758" s="57" t="s">
        <v>819</v>
      </c>
    </row>
    <row r="3759" spans="1:2" x14ac:dyDescent="0.25">
      <c r="A3759" s="56">
        <v>30102506</v>
      </c>
      <c r="B3759" s="57" t="s">
        <v>2761</v>
      </c>
    </row>
    <row r="3760" spans="1:2" x14ac:dyDescent="0.25">
      <c r="A3760" s="56">
        <v>30102507</v>
      </c>
      <c r="B3760" s="57" t="s">
        <v>2077</v>
      </c>
    </row>
    <row r="3761" spans="1:2" x14ac:dyDescent="0.25">
      <c r="A3761" s="56">
        <v>30102508</v>
      </c>
      <c r="B3761" s="57" t="s">
        <v>12425</v>
      </c>
    </row>
    <row r="3762" spans="1:2" x14ac:dyDescent="0.25">
      <c r="A3762" s="56">
        <v>30102509</v>
      </c>
      <c r="B3762" s="57" t="s">
        <v>214</v>
      </c>
    </row>
    <row r="3763" spans="1:2" x14ac:dyDescent="0.25">
      <c r="A3763" s="56">
        <v>30102510</v>
      </c>
      <c r="B3763" s="57" t="s">
        <v>14040</v>
      </c>
    </row>
    <row r="3764" spans="1:2" x14ac:dyDescent="0.25">
      <c r="A3764" s="56">
        <v>30102511</v>
      </c>
      <c r="B3764" s="57" t="s">
        <v>13714</v>
      </c>
    </row>
    <row r="3765" spans="1:2" x14ac:dyDescent="0.25">
      <c r="A3765" s="56">
        <v>30102512</v>
      </c>
      <c r="B3765" s="57" t="s">
        <v>14478</v>
      </c>
    </row>
    <row r="3766" spans="1:2" x14ac:dyDescent="0.25">
      <c r="A3766" s="56">
        <v>30102513</v>
      </c>
      <c r="B3766" s="57" t="s">
        <v>16456</v>
      </c>
    </row>
    <row r="3767" spans="1:2" x14ac:dyDescent="0.25">
      <c r="A3767" s="56">
        <v>30102514</v>
      </c>
      <c r="B3767" s="57" t="s">
        <v>9443</v>
      </c>
    </row>
    <row r="3768" spans="1:2" x14ac:dyDescent="0.25">
      <c r="A3768" s="56">
        <v>30102515</v>
      </c>
      <c r="B3768" s="57" t="s">
        <v>13456</v>
      </c>
    </row>
    <row r="3769" spans="1:2" x14ac:dyDescent="0.25">
      <c r="A3769" s="56">
        <v>30102516</v>
      </c>
      <c r="B3769" s="57" t="s">
        <v>11961</v>
      </c>
    </row>
    <row r="3770" spans="1:2" x14ac:dyDescent="0.25">
      <c r="A3770" s="56">
        <v>30102517</v>
      </c>
      <c r="B3770" s="57" t="s">
        <v>13892</v>
      </c>
    </row>
    <row r="3771" spans="1:2" x14ac:dyDescent="0.25">
      <c r="A3771" s="56">
        <v>30102518</v>
      </c>
      <c r="B3771" s="57" t="s">
        <v>11795</v>
      </c>
    </row>
    <row r="3772" spans="1:2" x14ac:dyDescent="0.25">
      <c r="A3772" s="56">
        <v>30102519</v>
      </c>
      <c r="B3772" s="57" t="s">
        <v>13583</v>
      </c>
    </row>
    <row r="3773" spans="1:2" x14ac:dyDescent="0.25">
      <c r="A3773" s="56">
        <v>30102520</v>
      </c>
      <c r="B3773" s="57" t="s">
        <v>11303</v>
      </c>
    </row>
    <row r="3774" spans="1:2" x14ac:dyDescent="0.25">
      <c r="A3774" s="56">
        <v>30102521</v>
      </c>
      <c r="B3774" s="57" t="s">
        <v>17554</v>
      </c>
    </row>
    <row r="3775" spans="1:2" x14ac:dyDescent="0.25">
      <c r="A3775" s="56">
        <v>30102522</v>
      </c>
      <c r="B3775" s="57" t="s">
        <v>14732</v>
      </c>
    </row>
    <row r="3776" spans="1:2" x14ac:dyDescent="0.25">
      <c r="A3776" s="56">
        <v>30102523</v>
      </c>
      <c r="B3776" s="57" t="s">
        <v>5736</v>
      </c>
    </row>
    <row r="3777" spans="1:2" x14ac:dyDescent="0.25">
      <c r="A3777" s="56">
        <v>30102524</v>
      </c>
      <c r="B3777" s="57" t="s">
        <v>3807</v>
      </c>
    </row>
    <row r="3778" spans="1:2" x14ac:dyDescent="0.25">
      <c r="A3778" s="56">
        <v>30102525</v>
      </c>
      <c r="B3778" s="57" t="s">
        <v>16803</v>
      </c>
    </row>
    <row r="3779" spans="1:2" x14ac:dyDescent="0.25">
      <c r="A3779" s="56">
        <v>30102526</v>
      </c>
      <c r="B3779" s="57" t="s">
        <v>939</v>
      </c>
    </row>
    <row r="3780" spans="1:2" x14ac:dyDescent="0.25">
      <c r="A3780" s="56">
        <v>30102601</v>
      </c>
      <c r="B3780" s="57" t="s">
        <v>17093</v>
      </c>
    </row>
    <row r="3781" spans="1:2" x14ac:dyDescent="0.25">
      <c r="A3781" s="56">
        <v>30102602</v>
      </c>
      <c r="B3781" s="57" t="s">
        <v>6184</v>
      </c>
    </row>
    <row r="3782" spans="1:2" x14ac:dyDescent="0.25">
      <c r="A3782" s="56">
        <v>30102603</v>
      </c>
      <c r="B3782" s="57" t="s">
        <v>6003</v>
      </c>
    </row>
    <row r="3783" spans="1:2" x14ac:dyDescent="0.25">
      <c r="A3783" s="56">
        <v>30102604</v>
      </c>
      <c r="B3783" s="57" t="s">
        <v>18548</v>
      </c>
    </row>
    <row r="3784" spans="1:2" x14ac:dyDescent="0.25">
      <c r="A3784" s="56">
        <v>30102605</v>
      </c>
      <c r="B3784" s="57" t="s">
        <v>15485</v>
      </c>
    </row>
    <row r="3785" spans="1:2" x14ac:dyDescent="0.25">
      <c r="A3785" s="56">
        <v>30102606</v>
      </c>
      <c r="B3785" s="57" t="s">
        <v>4104</v>
      </c>
    </row>
    <row r="3786" spans="1:2" x14ac:dyDescent="0.25">
      <c r="A3786" s="56">
        <v>30102607</v>
      </c>
      <c r="B3786" s="57" t="s">
        <v>16108</v>
      </c>
    </row>
    <row r="3787" spans="1:2" x14ac:dyDescent="0.25">
      <c r="A3787" s="56">
        <v>30102608</v>
      </c>
      <c r="B3787" s="57" t="s">
        <v>17854</v>
      </c>
    </row>
    <row r="3788" spans="1:2" x14ac:dyDescent="0.25">
      <c r="A3788" s="56">
        <v>30102609</v>
      </c>
      <c r="B3788" s="57" t="s">
        <v>18125</v>
      </c>
    </row>
    <row r="3789" spans="1:2" x14ac:dyDescent="0.25">
      <c r="A3789" s="56">
        <v>30102610</v>
      </c>
      <c r="B3789" s="57" t="s">
        <v>9369</v>
      </c>
    </row>
    <row r="3790" spans="1:2" x14ac:dyDescent="0.25">
      <c r="A3790" s="56">
        <v>30102611</v>
      </c>
      <c r="B3790" s="57" t="s">
        <v>3966</v>
      </c>
    </row>
    <row r="3791" spans="1:2" x14ac:dyDescent="0.25">
      <c r="A3791" s="56">
        <v>30102612</v>
      </c>
      <c r="B3791" s="57" t="s">
        <v>13313</v>
      </c>
    </row>
    <row r="3792" spans="1:2" x14ac:dyDescent="0.25">
      <c r="A3792" s="56">
        <v>30102613</v>
      </c>
      <c r="B3792" s="57" t="s">
        <v>8909</v>
      </c>
    </row>
    <row r="3793" spans="1:2" x14ac:dyDescent="0.25">
      <c r="A3793" s="56">
        <v>30102614</v>
      </c>
      <c r="B3793" s="57" t="s">
        <v>16653</v>
      </c>
    </row>
    <row r="3794" spans="1:2" x14ac:dyDescent="0.25">
      <c r="A3794" s="56">
        <v>30102615</v>
      </c>
      <c r="B3794" s="57" t="s">
        <v>14187</v>
      </c>
    </row>
    <row r="3795" spans="1:2" x14ac:dyDescent="0.25">
      <c r="A3795" s="56">
        <v>30102616</v>
      </c>
      <c r="B3795" s="57" t="s">
        <v>11709</v>
      </c>
    </row>
    <row r="3796" spans="1:2" x14ac:dyDescent="0.25">
      <c r="A3796" s="56">
        <v>30102801</v>
      </c>
      <c r="B3796" s="57" t="s">
        <v>4989</v>
      </c>
    </row>
    <row r="3797" spans="1:2" x14ac:dyDescent="0.25">
      <c r="A3797" s="56">
        <v>30102802</v>
      </c>
      <c r="B3797" s="57" t="s">
        <v>7042</v>
      </c>
    </row>
    <row r="3798" spans="1:2" x14ac:dyDescent="0.25">
      <c r="A3798" s="56">
        <v>30102803</v>
      </c>
      <c r="B3798" s="57" t="s">
        <v>5136</v>
      </c>
    </row>
    <row r="3799" spans="1:2" x14ac:dyDescent="0.25">
      <c r="A3799" s="56">
        <v>30102901</v>
      </c>
      <c r="B3799" s="57" t="s">
        <v>12043</v>
      </c>
    </row>
    <row r="3800" spans="1:2" x14ac:dyDescent="0.25">
      <c r="A3800" s="56">
        <v>30102903</v>
      </c>
      <c r="B3800" s="57" t="s">
        <v>18771</v>
      </c>
    </row>
    <row r="3801" spans="1:2" x14ac:dyDescent="0.25">
      <c r="A3801" s="56">
        <v>30102904</v>
      </c>
      <c r="B3801" s="57" t="s">
        <v>5302</v>
      </c>
    </row>
    <row r="3802" spans="1:2" x14ac:dyDescent="0.25">
      <c r="A3802" s="56">
        <v>30102905</v>
      </c>
      <c r="B3802" s="57" t="s">
        <v>2558</v>
      </c>
    </row>
    <row r="3803" spans="1:2" x14ac:dyDescent="0.25">
      <c r="A3803" s="56">
        <v>30102906</v>
      </c>
      <c r="B3803" s="57" t="s">
        <v>15369</v>
      </c>
    </row>
    <row r="3804" spans="1:2" x14ac:dyDescent="0.25">
      <c r="A3804" s="56">
        <v>30103001</v>
      </c>
      <c r="B3804" s="57" t="s">
        <v>5759</v>
      </c>
    </row>
    <row r="3805" spans="1:2" x14ac:dyDescent="0.25">
      <c r="A3805" s="56">
        <v>30103002</v>
      </c>
      <c r="B3805" s="57" t="s">
        <v>17836</v>
      </c>
    </row>
    <row r="3806" spans="1:2" x14ac:dyDescent="0.25">
      <c r="A3806" s="56">
        <v>30103101</v>
      </c>
      <c r="B3806" s="57" t="s">
        <v>2626</v>
      </c>
    </row>
    <row r="3807" spans="1:2" x14ac:dyDescent="0.25">
      <c r="A3807" s="56">
        <v>30103102</v>
      </c>
      <c r="B3807" s="57" t="s">
        <v>15860</v>
      </c>
    </row>
    <row r="3808" spans="1:2" x14ac:dyDescent="0.25">
      <c r="A3808" s="56">
        <v>30103103</v>
      </c>
      <c r="B3808" s="57" t="s">
        <v>4804</v>
      </c>
    </row>
    <row r="3809" spans="1:2" x14ac:dyDescent="0.25">
      <c r="A3809" s="56">
        <v>30103201</v>
      </c>
      <c r="B3809" s="57" t="s">
        <v>6415</v>
      </c>
    </row>
    <row r="3810" spans="1:2" x14ac:dyDescent="0.25">
      <c r="A3810" s="56">
        <v>30103202</v>
      </c>
      <c r="B3810" s="57" t="s">
        <v>4258</v>
      </c>
    </row>
    <row r="3811" spans="1:2" x14ac:dyDescent="0.25">
      <c r="A3811" s="56">
        <v>30103203</v>
      </c>
      <c r="B3811" s="57" t="s">
        <v>13343</v>
      </c>
    </row>
    <row r="3812" spans="1:2" x14ac:dyDescent="0.25">
      <c r="A3812" s="56">
        <v>30103204</v>
      </c>
      <c r="B3812" s="57" t="s">
        <v>17611</v>
      </c>
    </row>
    <row r="3813" spans="1:2" x14ac:dyDescent="0.25">
      <c r="A3813" s="56">
        <v>30103205</v>
      </c>
      <c r="B3813" s="57" t="s">
        <v>11210</v>
      </c>
    </row>
    <row r="3814" spans="1:2" x14ac:dyDescent="0.25">
      <c r="A3814" s="56">
        <v>30103206</v>
      </c>
      <c r="B3814" s="57" t="s">
        <v>18823</v>
      </c>
    </row>
    <row r="3815" spans="1:2" x14ac:dyDescent="0.25">
      <c r="A3815" s="56">
        <v>30103301</v>
      </c>
      <c r="B3815" s="57" t="s">
        <v>5220</v>
      </c>
    </row>
    <row r="3816" spans="1:2" x14ac:dyDescent="0.25">
      <c r="A3816" s="56">
        <v>30103302</v>
      </c>
      <c r="B3816" s="57" t="s">
        <v>12205</v>
      </c>
    </row>
    <row r="3817" spans="1:2" x14ac:dyDescent="0.25">
      <c r="A3817" s="56">
        <v>30103303</v>
      </c>
      <c r="B3817" s="57" t="s">
        <v>14452</v>
      </c>
    </row>
    <row r="3818" spans="1:2" x14ac:dyDescent="0.25">
      <c r="A3818" s="56">
        <v>30103304</v>
      </c>
      <c r="B3818" s="57" t="s">
        <v>2794</v>
      </c>
    </row>
    <row r="3819" spans="1:2" x14ac:dyDescent="0.25">
      <c r="A3819" s="56">
        <v>30103305</v>
      </c>
      <c r="B3819" s="57" t="s">
        <v>2554</v>
      </c>
    </row>
    <row r="3820" spans="1:2" x14ac:dyDescent="0.25">
      <c r="A3820" s="56">
        <v>30103306</v>
      </c>
      <c r="B3820" s="57" t="s">
        <v>1756</v>
      </c>
    </row>
    <row r="3821" spans="1:2" x14ac:dyDescent="0.25">
      <c r="A3821" s="56">
        <v>30103307</v>
      </c>
      <c r="B3821" s="57" t="s">
        <v>13234</v>
      </c>
    </row>
    <row r="3822" spans="1:2" x14ac:dyDescent="0.25">
      <c r="A3822" s="56">
        <v>30103308</v>
      </c>
      <c r="B3822" s="57" t="s">
        <v>671</v>
      </c>
    </row>
    <row r="3823" spans="1:2" x14ac:dyDescent="0.25">
      <c r="A3823" s="56">
        <v>30103309</v>
      </c>
      <c r="B3823" s="57" t="s">
        <v>8838</v>
      </c>
    </row>
    <row r="3824" spans="1:2" x14ac:dyDescent="0.25">
      <c r="A3824" s="56">
        <v>30103310</v>
      </c>
      <c r="B3824" s="57" t="s">
        <v>4915</v>
      </c>
    </row>
    <row r="3825" spans="1:2" x14ac:dyDescent="0.25">
      <c r="A3825" s="56">
        <v>30103311</v>
      </c>
      <c r="B3825" s="57" t="s">
        <v>6633</v>
      </c>
    </row>
    <row r="3826" spans="1:2" x14ac:dyDescent="0.25">
      <c r="A3826" s="56">
        <v>30103312</v>
      </c>
      <c r="B3826" s="57" t="s">
        <v>11801</v>
      </c>
    </row>
    <row r="3827" spans="1:2" x14ac:dyDescent="0.25">
      <c r="A3827" s="56">
        <v>30103313</v>
      </c>
      <c r="B3827" s="57" t="s">
        <v>791</v>
      </c>
    </row>
    <row r="3828" spans="1:2" x14ac:dyDescent="0.25">
      <c r="A3828" s="56">
        <v>30103401</v>
      </c>
      <c r="B3828" s="57" t="s">
        <v>16425</v>
      </c>
    </row>
    <row r="3829" spans="1:2" x14ac:dyDescent="0.25">
      <c r="A3829" s="56">
        <v>30103402</v>
      </c>
      <c r="B3829" s="57" t="s">
        <v>16105</v>
      </c>
    </row>
    <row r="3830" spans="1:2" x14ac:dyDescent="0.25">
      <c r="A3830" s="56">
        <v>30103403</v>
      </c>
      <c r="B3830" s="57" t="s">
        <v>10242</v>
      </c>
    </row>
    <row r="3831" spans="1:2" x14ac:dyDescent="0.25">
      <c r="A3831" s="56">
        <v>30103404</v>
      </c>
      <c r="B3831" s="57" t="s">
        <v>1259</v>
      </c>
    </row>
    <row r="3832" spans="1:2" x14ac:dyDescent="0.25">
      <c r="A3832" s="56">
        <v>30103405</v>
      </c>
      <c r="B3832" s="57" t="s">
        <v>17765</v>
      </c>
    </row>
    <row r="3833" spans="1:2" x14ac:dyDescent="0.25">
      <c r="A3833" s="56">
        <v>30103406</v>
      </c>
      <c r="B3833" s="57" t="s">
        <v>1647</v>
      </c>
    </row>
    <row r="3834" spans="1:2" x14ac:dyDescent="0.25">
      <c r="A3834" s="56">
        <v>30103407</v>
      </c>
      <c r="B3834" s="57" t="s">
        <v>12233</v>
      </c>
    </row>
    <row r="3835" spans="1:2" x14ac:dyDescent="0.25">
      <c r="A3835" s="56">
        <v>30103408</v>
      </c>
      <c r="B3835" s="57" t="s">
        <v>6470</v>
      </c>
    </row>
    <row r="3836" spans="1:2" x14ac:dyDescent="0.25">
      <c r="A3836" s="56">
        <v>30103409</v>
      </c>
      <c r="B3836" s="57" t="s">
        <v>2185</v>
      </c>
    </row>
    <row r="3837" spans="1:2" x14ac:dyDescent="0.25">
      <c r="A3837" s="56">
        <v>30103410</v>
      </c>
      <c r="B3837" s="57" t="s">
        <v>6264</v>
      </c>
    </row>
    <row r="3838" spans="1:2" x14ac:dyDescent="0.25">
      <c r="A3838" s="56">
        <v>30103411</v>
      </c>
      <c r="B3838" s="57" t="s">
        <v>2651</v>
      </c>
    </row>
    <row r="3839" spans="1:2" x14ac:dyDescent="0.25">
      <c r="A3839" s="56">
        <v>30103412</v>
      </c>
      <c r="B3839" s="57" t="s">
        <v>4683</v>
      </c>
    </row>
    <row r="3840" spans="1:2" x14ac:dyDescent="0.25">
      <c r="A3840" s="56">
        <v>30103413</v>
      </c>
      <c r="B3840" s="57" t="s">
        <v>9590</v>
      </c>
    </row>
    <row r="3841" spans="1:2" x14ac:dyDescent="0.25">
      <c r="A3841" s="56">
        <v>30103501</v>
      </c>
      <c r="B3841" s="57" t="s">
        <v>14105</v>
      </c>
    </row>
    <row r="3842" spans="1:2" x14ac:dyDescent="0.25">
      <c r="A3842" s="56">
        <v>30103502</v>
      </c>
      <c r="B3842" s="57" t="s">
        <v>1202</v>
      </c>
    </row>
    <row r="3843" spans="1:2" x14ac:dyDescent="0.25">
      <c r="A3843" s="56">
        <v>30103503</v>
      </c>
      <c r="B3843" s="57" t="s">
        <v>13055</v>
      </c>
    </row>
    <row r="3844" spans="1:2" x14ac:dyDescent="0.25">
      <c r="A3844" s="56">
        <v>30103504</v>
      </c>
      <c r="B3844" s="57" t="s">
        <v>15533</v>
      </c>
    </row>
    <row r="3845" spans="1:2" x14ac:dyDescent="0.25">
      <c r="A3845" s="56">
        <v>30103505</v>
      </c>
      <c r="B3845" s="57" t="s">
        <v>12650</v>
      </c>
    </row>
    <row r="3846" spans="1:2" x14ac:dyDescent="0.25">
      <c r="A3846" s="56">
        <v>30103506</v>
      </c>
      <c r="B3846" s="57" t="s">
        <v>8971</v>
      </c>
    </row>
    <row r="3847" spans="1:2" x14ac:dyDescent="0.25">
      <c r="A3847" s="56">
        <v>30103507</v>
      </c>
      <c r="B3847" s="57" t="s">
        <v>12192</v>
      </c>
    </row>
    <row r="3848" spans="1:2" x14ac:dyDescent="0.25">
      <c r="A3848" s="56">
        <v>30103508</v>
      </c>
      <c r="B3848" s="57" t="s">
        <v>10354</v>
      </c>
    </row>
    <row r="3849" spans="1:2" x14ac:dyDescent="0.25">
      <c r="A3849" s="56">
        <v>30103509</v>
      </c>
      <c r="B3849" s="57" t="s">
        <v>11641</v>
      </c>
    </row>
    <row r="3850" spans="1:2" x14ac:dyDescent="0.25">
      <c r="A3850" s="56">
        <v>30103510</v>
      </c>
      <c r="B3850" s="57" t="s">
        <v>7551</v>
      </c>
    </row>
    <row r="3851" spans="1:2" x14ac:dyDescent="0.25">
      <c r="A3851" s="56">
        <v>30103511</v>
      </c>
      <c r="B3851" s="57" t="s">
        <v>18104</v>
      </c>
    </row>
    <row r="3852" spans="1:2" x14ac:dyDescent="0.25">
      <c r="A3852" s="56">
        <v>30103512</v>
      </c>
      <c r="B3852" s="57" t="s">
        <v>6613</v>
      </c>
    </row>
    <row r="3853" spans="1:2" x14ac:dyDescent="0.25">
      <c r="A3853" s="56">
        <v>30103513</v>
      </c>
      <c r="B3853" s="57" t="s">
        <v>3050</v>
      </c>
    </row>
    <row r="3854" spans="1:2" x14ac:dyDescent="0.25">
      <c r="A3854" s="56">
        <v>30103514</v>
      </c>
      <c r="B3854" s="57" t="s">
        <v>3969</v>
      </c>
    </row>
    <row r="3855" spans="1:2" x14ac:dyDescent="0.25">
      <c r="A3855" s="56">
        <v>30103515</v>
      </c>
      <c r="B3855" s="57" t="s">
        <v>1943</v>
      </c>
    </row>
    <row r="3856" spans="1:2" x14ac:dyDescent="0.25">
      <c r="A3856" s="56">
        <v>30103601</v>
      </c>
      <c r="B3856" s="57" t="s">
        <v>11445</v>
      </c>
    </row>
    <row r="3857" spans="1:2" x14ac:dyDescent="0.25">
      <c r="A3857" s="56">
        <v>30103602</v>
      </c>
      <c r="B3857" s="57" t="s">
        <v>11938</v>
      </c>
    </row>
    <row r="3858" spans="1:2" x14ac:dyDescent="0.25">
      <c r="A3858" s="56">
        <v>30103603</v>
      </c>
      <c r="B3858" s="57" t="s">
        <v>6809</v>
      </c>
    </row>
    <row r="3859" spans="1:2" x14ac:dyDescent="0.25">
      <c r="A3859" s="56">
        <v>30103604</v>
      </c>
      <c r="B3859" s="57" t="s">
        <v>18414</v>
      </c>
    </row>
    <row r="3860" spans="1:2" x14ac:dyDescent="0.25">
      <c r="A3860" s="56">
        <v>30103605</v>
      </c>
      <c r="B3860" s="57" t="s">
        <v>11530</v>
      </c>
    </row>
    <row r="3861" spans="1:2" x14ac:dyDescent="0.25">
      <c r="A3861" s="56">
        <v>30103606</v>
      </c>
      <c r="B3861" s="57" t="s">
        <v>15135</v>
      </c>
    </row>
    <row r="3862" spans="1:2" x14ac:dyDescent="0.25">
      <c r="A3862" s="56">
        <v>30103607</v>
      </c>
      <c r="B3862" s="57" t="s">
        <v>8687</v>
      </c>
    </row>
    <row r="3863" spans="1:2" x14ac:dyDescent="0.25">
      <c r="A3863" s="56">
        <v>30103608</v>
      </c>
      <c r="B3863" s="57" t="s">
        <v>11331</v>
      </c>
    </row>
    <row r="3864" spans="1:2" x14ac:dyDescent="0.25">
      <c r="A3864" s="56">
        <v>30103701</v>
      </c>
      <c r="B3864" s="57" t="s">
        <v>5273</v>
      </c>
    </row>
    <row r="3865" spans="1:2" x14ac:dyDescent="0.25">
      <c r="A3865" s="56">
        <v>30111501</v>
      </c>
      <c r="B3865" s="57" t="s">
        <v>9201</v>
      </c>
    </row>
    <row r="3866" spans="1:2" x14ac:dyDescent="0.25">
      <c r="A3866" s="56">
        <v>30111502</v>
      </c>
      <c r="B3866" s="57" t="s">
        <v>11264</v>
      </c>
    </row>
    <row r="3867" spans="1:2" x14ac:dyDescent="0.25">
      <c r="A3867" s="56">
        <v>30111503</v>
      </c>
      <c r="B3867" s="57" t="s">
        <v>15000</v>
      </c>
    </row>
    <row r="3868" spans="1:2" x14ac:dyDescent="0.25">
      <c r="A3868" s="56">
        <v>30111504</v>
      </c>
      <c r="B3868" s="57" t="s">
        <v>12828</v>
      </c>
    </row>
    <row r="3869" spans="1:2" x14ac:dyDescent="0.25">
      <c r="A3869" s="56">
        <v>30111601</v>
      </c>
      <c r="B3869" s="57" t="s">
        <v>12779</v>
      </c>
    </row>
    <row r="3870" spans="1:2" x14ac:dyDescent="0.25">
      <c r="A3870" s="56">
        <v>30111602</v>
      </c>
      <c r="B3870" s="57" t="s">
        <v>1036</v>
      </c>
    </row>
    <row r="3871" spans="1:2" x14ac:dyDescent="0.25">
      <c r="A3871" s="56">
        <v>30111603</v>
      </c>
      <c r="B3871" s="57" t="s">
        <v>359</v>
      </c>
    </row>
    <row r="3872" spans="1:2" x14ac:dyDescent="0.25">
      <c r="A3872" s="56">
        <v>30111604</v>
      </c>
      <c r="B3872" s="57" t="s">
        <v>18691</v>
      </c>
    </row>
    <row r="3873" spans="1:2" x14ac:dyDescent="0.25">
      <c r="A3873" s="56">
        <v>30111605</v>
      </c>
      <c r="B3873" s="57" t="s">
        <v>3486</v>
      </c>
    </row>
    <row r="3874" spans="1:2" x14ac:dyDescent="0.25">
      <c r="A3874" s="56">
        <v>30111606</v>
      </c>
      <c r="B3874" s="57" t="s">
        <v>169</v>
      </c>
    </row>
    <row r="3875" spans="1:2" x14ac:dyDescent="0.25">
      <c r="A3875" s="56">
        <v>30111607</v>
      </c>
      <c r="B3875" s="57" t="s">
        <v>7620</v>
      </c>
    </row>
    <row r="3876" spans="1:2" x14ac:dyDescent="0.25">
      <c r="A3876" s="56">
        <v>30111701</v>
      </c>
      <c r="B3876" s="57" t="s">
        <v>8888</v>
      </c>
    </row>
    <row r="3877" spans="1:2" x14ac:dyDescent="0.25">
      <c r="A3877" s="56">
        <v>30121501</v>
      </c>
      <c r="B3877" s="57" t="s">
        <v>13367</v>
      </c>
    </row>
    <row r="3878" spans="1:2" x14ac:dyDescent="0.25">
      <c r="A3878" s="56">
        <v>30121503</v>
      </c>
      <c r="B3878" s="57" t="s">
        <v>5792</v>
      </c>
    </row>
    <row r="3879" spans="1:2" x14ac:dyDescent="0.25">
      <c r="A3879" s="56">
        <v>30121601</v>
      </c>
      <c r="B3879" s="57" t="s">
        <v>10459</v>
      </c>
    </row>
    <row r="3880" spans="1:2" x14ac:dyDescent="0.25">
      <c r="A3880" s="56">
        <v>30121602</v>
      </c>
      <c r="B3880" s="57" t="s">
        <v>17362</v>
      </c>
    </row>
    <row r="3881" spans="1:2" x14ac:dyDescent="0.25">
      <c r="A3881" s="56">
        <v>30121603</v>
      </c>
      <c r="B3881" s="57" t="s">
        <v>2695</v>
      </c>
    </row>
    <row r="3882" spans="1:2" x14ac:dyDescent="0.25">
      <c r="A3882" s="56">
        <v>30121604</v>
      </c>
      <c r="B3882" s="57" t="s">
        <v>4693</v>
      </c>
    </row>
    <row r="3883" spans="1:2" x14ac:dyDescent="0.25">
      <c r="A3883" s="56">
        <v>30121605</v>
      </c>
      <c r="B3883" s="57" t="s">
        <v>8127</v>
      </c>
    </row>
    <row r="3884" spans="1:2" x14ac:dyDescent="0.25">
      <c r="A3884" s="56">
        <v>30131501</v>
      </c>
      <c r="B3884" s="57" t="s">
        <v>3730</v>
      </c>
    </row>
    <row r="3885" spans="1:2" x14ac:dyDescent="0.25">
      <c r="A3885" s="56">
        <v>30131502</v>
      </c>
      <c r="B3885" s="57" t="s">
        <v>4011</v>
      </c>
    </row>
    <row r="3886" spans="1:2" x14ac:dyDescent="0.25">
      <c r="A3886" s="56">
        <v>30131503</v>
      </c>
      <c r="B3886" s="57" t="s">
        <v>2890</v>
      </c>
    </row>
    <row r="3887" spans="1:2" x14ac:dyDescent="0.25">
      <c r="A3887" s="56">
        <v>30131504</v>
      </c>
      <c r="B3887" s="57" t="s">
        <v>2759</v>
      </c>
    </row>
    <row r="3888" spans="1:2" x14ac:dyDescent="0.25">
      <c r="A3888" s="56">
        <v>30131601</v>
      </c>
      <c r="B3888" s="57" t="s">
        <v>5623</v>
      </c>
    </row>
    <row r="3889" spans="1:2" x14ac:dyDescent="0.25">
      <c r="A3889" s="56">
        <v>30131602</v>
      </c>
      <c r="B3889" s="57" t="s">
        <v>5176</v>
      </c>
    </row>
    <row r="3890" spans="1:2" x14ac:dyDescent="0.25">
      <c r="A3890" s="56">
        <v>30131603</v>
      </c>
      <c r="B3890" s="57" t="s">
        <v>14310</v>
      </c>
    </row>
    <row r="3891" spans="1:2" x14ac:dyDescent="0.25">
      <c r="A3891" s="56">
        <v>30131604</v>
      </c>
      <c r="B3891" s="57" t="s">
        <v>8073</v>
      </c>
    </row>
    <row r="3892" spans="1:2" x14ac:dyDescent="0.25">
      <c r="A3892" s="56">
        <v>30131701</v>
      </c>
      <c r="B3892" s="57" t="s">
        <v>3920</v>
      </c>
    </row>
    <row r="3893" spans="1:2" x14ac:dyDescent="0.25">
      <c r="A3893" s="56">
        <v>30131702</v>
      </c>
      <c r="B3893" s="57" t="s">
        <v>706</v>
      </c>
    </row>
    <row r="3894" spans="1:2" x14ac:dyDescent="0.25">
      <c r="A3894" s="56">
        <v>30131703</v>
      </c>
      <c r="B3894" s="57" t="s">
        <v>15191</v>
      </c>
    </row>
    <row r="3895" spans="1:2" x14ac:dyDescent="0.25">
      <c r="A3895" s="56">
        <v>30131704</v>
      </c>
      <c r="B3895" s="57" t="s">
        <v>3475</v>
      </c>
    </row>
    <row r="3896" spans="1:2" x14ac:dyDescent="0.25">
      <c r="A3896" s="56">
        <v>30131705</v>
      </c>
      <c r="B3896" s="57" t="s">
        <v>16122</v>
      </c>
    </row>
    <row r="3897" spans="1:2" x14ac:dyDescent="0.25">
      <c r="A3897" s="56">
        <v>30141501</v>
      </c>
      <c r="B3897" s="57" t="s">
        <v>1550</v>
      </c>
    </row>
    <row r="3898" spans="1:2" x14ac:dyDescent="0.25">
      <c r="A3898" s="56">
        <v>30141503</v>
      </c>
      <c r="B3898" s="57" t="s">
        <v>13718</v>
      </c>
    </row>
    <row r="3899" spans="1:2" x14ac:dyDescent="0.25">
      <c r="A3899" s="56">
        <v>30141505</v>
      </c>
      <c r="B3899" s="57" t="s">
        <v>3971</v>
      </c>
    </row>
    <row r="3900" spans="1:2" x14ac:dyDescent="0.25">
      <c r="A3900" s="56">
        <v>30141508</v>
      </c>
      <c r="B3900" s="57" t="s">
        <v>5597</v>
      </c>
    </row>
    <row r="3901" spans="1:2" x14ac:dyDescent="0.25">
      <c r="A3901" s="56">
        <v>30141510</v>
      </c>
      <c r="B3901" s="57" t="s">
        <v>11786</v>
      </c>
    </row>
    <row r="3902" spans="1:2" x14ac:dyDescent="0.25">
      <c r="A3902" s="56">
        <v>30141511</v>
      </c>
      <c r="B3902" s="57" t="s">
        <v>16764</v>
      </c>
    </row>
    <row r="3903" spans="1:2" x14ac:dyDescent="0.25">
      <c r="A3903" s="56">
        <v>30141512</v>
      </c>
      <c r="B3903" s="57" t="s">
        <v>16034</v>
      </c>
    </row>
    <row r="3904" spans="1:2" x14ac:dyDescent="0.25">
      <c r="A3904" s="56">
        <v>30141513</v>
      </c>
      <c r="B3904" s="57" t="s">
        <v>15819</v>
      </c>
    </row>
    <row r="3905" spans="1:2" x14ac:dyDescent="0.25">
      <c r="A3905" s="56">
        <v>30141601</v>
      </c>
      <c r="B3905" s="57" t="s">
        <v>1802</v>
      </c>
    </row>
    <row r="3906" spans="1:2" x14ac:dyDescent="0.25">
      <c r="A3906" s="56">
        <v>30141602</v>
      </c>
      <c r="B3906" s="57" t="s">
        <v>18380</v>
      </c>
    </row>
    <row r="3907" spans="1:2" x14ac:dyDescent="0.25">
      <c r="A3907" s="56">
        <v>30141603</v>
      </c>
      <c r="B3907" s="57" t="s">
        <v>12547</v>
      </c>
    </row>
    <row r="3908" spans="1:2" x14ac:dyDescent="0.25">
      <c r="A3908" s="56">
        <v>30151501</v>
      </c>
      <c r="B3908" s="57" t="s">
        <v>13258</v>
      </c>
    </row>
    <row r="3909" spans="1:2" x14ac:dyDescent="0.25">
      <c r="A3909" s="56">
        <v>30151502</v>
      </c>
      <c r="B3909" s="57" t="s">
        <v>6523</v>
      </c>
    </row>
    <row r="3910" spans="1:2" x14ac:dyDescent="0.25">
      <c r="A3910" s="56">
        <v>30151503</v>
      </c>
      <c r="B3910" s="57" t="s">
        <v>10006</v>
      </c>
    </row>
    <row r="3911" spans="1:2" x14ac:dyDescent="0.25">
      <c r="A3911" s="56">
        <v>30151504</v>
      </c>
      <c r="B3911" s="57" t="s">
        <v>8653</v>
      </c>
    </row>
    <row r="3912" spans="1:2" x14ac:dyDescent="0.25">
      <c r="A3912" s="56">
        <v>30151505</v>
      </c>
      <c r="B3912" s="57" t="s">
        <v>12881</v>
      </c>
    </row>
    <row r="3913" spans="1:2" x14ac:dyDescent="0.25">
      <c r="A3913" s="56">
        <v>30151506</v>
      </c>
      <c r="B3913" s="57" t="s">
        <v>7331</v>
      </c>
    </row>
    <row r="3914" spans="1:2" x14ac:dyDescent="0.25">
      <c r="A3914" s="56">
        <v>30151507</v>
      </c>
      <c r="B3914" s="57" t="s">
        <v>9423</v>
      </c>
    </row>
    <row r="3915" spans="1:2" x14ac:dyDescent="0.25">
      <c r="A3915" s="56">
        <v>30151508</v>
      </c>
      <c r="B3915" s="57" t="s">
        <v>8391</v>
      </c>
    </row>
    <row r="3916" spans="1:2" x14ac:dyDescent="0.25">
      <c r="A3916" s="56">
        <v>30151509</v>
      </c>
      <c r="B3916" s="57" t="s">
        <v>13985</v>
      </c>
    </row>
    <row r="3917" spans="1:2" x14ac:dyDescent="0.25">
      <c r="A3917" s="56">
        <v>30151510</v>
      </c>
      <c r="B3917" s="57" t="s">
        <v>12258</v>
      </c>
    </row>
    <row r="3918" spans="1:2" x14ac:dyDescent="0.25">
      <c r="A3918" s="56">
        <v>30151601</v>
      </c>
      <c r="B3918" s="57" t="s">
        <v>16633</v>
      </c>
    </row>
    <row r="3919" spans="1:2" x14ac:dyDescent="0.25">
      <c r="A3919" s="56">
        <v>30151602</v>
      </c>
      <c r="B3919" s="57" t="s">
        <v>16588</v>
      </c>
    </row>
    <row r="3920" spans="1:2" x14ac:dyDescent="0.25">
      <c r="A3920" s="56">
        <v>30151603</v>
      </c>
      <c r="B3920" s="57" t="s">
        <v>918</v>
      </c>
    </row>
    <row r="3921" spans="1:2" x14ac:dyDescent="0.25">
      <c r="A3921" s="56">
        <v>30151604</v>
      </c>
      <c r="B3921" s="57" t="s">
        <v>999</v>
      </c>
    </row>
    <row r="3922" spans="1:2" x14ac:dyDescent="0.25">
      <c r="A3922" s="56">
        <v>30151605</v>
      </c>
      <c r="B3922" s="57" t="s">
        <v>7077</v>
      </c>
    </row>
    <row r="3923" spans="1:2" x14ac:dyDescent="0.25">
      <c r="A3923" s="56">
        <v>30151606</v>
      </c>
      <c r="B3923" s="57" t="s">
        <v>15459</v>
      </c>
    </row>
    <row r="3924" spans="1:2" x14ac:dyDescent="0.25">
      <c r="A3924" s="56">
        <v>30151607</v>
      </c>
      <c r="B3924" s="57" t="s">
        <v>13693</v>
      </c>
    </row>
    <row r="3925" spans="1:2" x14ac:dyDescent="0.25">
      <c r="A3925" s="56">
        <v>30151608</v>
      </c>
      <c r="B3925" s="57" t="s">
        <v>14863</v>
      </c>
    </row>
    <row r="3926" spans="1:2" x14ac:dyDescent="0.25">
      <c r="A3926" s="56">
        <v>30151609</v>
      </c>
      <c r="B3926" s="57" t="s">
        <v>16478</v>
      </c>
    </row>
    <row r="3927" spans="1:2" x14ac:dyDescent="0.25">
      <c r="A3927" s="56">
        <v>30151610</v>
      </c>
      <c r="B3927" s="57" t="s">
        <v>4905</v>
      </c>
    </row>
    <row r="3928" spans="1:2" x14ac:dyDescent="0.25">
      <c r="A3928" s="56">
        <v>30151701</v>
      </c>
      <c r="B3928" s="57" t="s">
        <v>11328</v>
      </c>
    </row>
    <row r="3929" spans="1:2" x14ac:dyDescent="0.25">
      <c r="A3929" s="56">
        <v>30151702</v>
      </c>
      <c r="B3929" s="57" t="s">
        <v>10266</v>
      </c>
    </row>
    <row r="3930" spans="1:2" x14ac:dyDescent="0.25">
      <c r="A3930" s="56">
        <v>30151703</v>
      </c>
      <c r="B3930" s="57" t="s">
        <v>5529</v>
      </c>
    </row>
    <row r="3931" spans="1:2" x14ac:dyDescent="0.25">
      <c r="A3931" s="56">
        <v>30151704</v>
      </c>
      <c r="B3931" s="57" t="s">
        <v>11968</v>
      </c>
    </row>
    <row r="3932" spans="1:2" x14ac:dyDescent="0.25">
      <c r="A3932" s="56">
        <v>30151801</v>
      </c>
      <c r="B3932" s="57" t="s">
        <v>7411</v>
      </c>
    </row>
    <row r="3933" spans="1:2" x14ac:dyDescent="0.25">
      <c r="A3933" s="56">
        <v>30151802</v>
      </c>
      <c r="B3933" s="57" t="s">
        <v>4712</v>
      </c>
    </row>
    <row r="3934" spans="1:2" x14ac:dyDescent="0.25">
      <c r="A3934" s="56">
        <v>30151803</v>
      </c>
      <c r="B3934" s="57" t="s">
        <v>14850</v>
      </c>
    </row>
    <row r="3935" spans="1:2" x14ac:dyDescent="0.25">
      <c r="A3935" s="56">
        <v>30151804</v>
      </c>
      <c r="B3935" s="57" t="s">
        <v>14877</v>
      </c>
    </row>
    <row r="3936" spans="1:2" x14ac:dyDescent="0.25">
      <c r="A3936" s="56">
        <v>30151805</v>
      </c>
      <c r="B3936" s="57" t="s">
        <v>9048</v>
      </c>
    </row>
    <row r="3937" spans="1:2" x14ac:dyDescent="0.25">
      <c r="A3937" s="56">
        <v>30151806</v>
      </c>
      <c r="B3937" s="57" t="s">
        <v>18308</v>
      </c>
    </row>
    <row r="3938" spans="1:2" x14ac:dyDescent="0.25">
      <c r="A3938" s="56">
        <v>30151901</v>
      </c>
      <c r="B3938" s="57" t="s">
        <v>10136</v>
      </c>
    </row>
    <row r="3939" spans="1:2" x14ac:dyDescent="0.25">
      <c r="A3939" s="56">
        <v>30151902</v>
      </c>
      <c r="B3939" s="57" t="s">
        <v>8058</v>
      </c>
    </row>
    <row r="3940" spans="1:2" x14ac:dyDescent="0.25">
      <c r="A3940" s="56">
        <v>30152001</v>
      </c>
      <c r="B3940" s="57" t="s">
        <v>14026</v>
      </c>
    </row>
    <row r="3941" spans="1:2" x14ac:dyDescent="0.25">
      <c r="A3941" s="56">
        <v>30152002</v>
      </c>
      <c r="B3941" s="57" t="s">
        <v>17828</v>
      </c>
    </row>
    <row r="3942" spans="1:2" x14ac:dyDescent="0.25">
      <c r="A3942" s="56">
        <v>30152003</v>
      </c>
      <c r="B3942" s="57" t="s">
        <v>5481</v>
      </c>
    </row>
    <row r="3943" spans="1:2" x14ac:dyDescent="0.25">
      <c r="A3943" s="56">
        <v>30152101</v>
      </c>
      <c r="B3943" s="57" t="s">
        <v>8663</v>
      </c>
    </row>
    <row r="3944" spans="1:2" x14ac:dyDescent="0.25">
      <c r="A3944" s="56">
        <v>30161501</v>
      </c>
      <c r="B3944" s="57" t="s">
        <v>11730</v>
      </c>
    </row>
    <row r="3945" spans="1:2" x14ac:dyDescent="0.25">
      <c r="A3945" s="56">
        <v>30161502</v>
      </c>
      <c r="B3945" s="57" t="s">
        <v>13220</v>
      </c>
    </row>
    <row r="3946" spans="1:2" x14ac:dyDescent="0.25">
      <c r="A3946" s="56">
        <v>30161503</v>
      </c>
      <c r="B3946" s="57" t="s">
        <v>6135</v>
      </c>
    </row>
    <row r="3947" spans="1:2" x14ac:dyDescent="0.25">
      <c r="A3947" s="56">
        <v>30161504</v>
      </c>
      <c r="B3947" s="57" t="s">
        <v>9627</v>
      </c>
    </row>
    <row r="3948" spans="1:2" x14ac:dyDescent="0.25">
      <c r="A3948" s="56">
        <v>30161505</v>
      </c>
      <c r="B3948" s="57" t="s">
        <v>150</v>
      </c>
    </row>
    <row r="3949" spans="1:2" x14ac:dyDescent="0.25">
      <c r="A3949" s="56">
        <v>30161507</v>
      </c>
      <c r="B3949" s="57" t="s">
        <v>109</v>
      </c>
    </row>
    <row r="3950" spans="1:2" x14ac:dyDescent="0.25">
      <c r="A3950" s="56">
        <v>30161508</v>
      </c>
      <c r="B3950" s="57" t="s">
        <v>12219</v>
      </c>
    </row>
    <row r="3951" spans="1:2" x14ac:dyDescent="0.25">
      <c r="A3951" s="56">
        <v>30161509</v>
      </c>
      <c r="B3951" s="57" t="s">
        <v>3840</v>
      </c>
    </row>
    <row r="3952" spans="1:2" x14ac:dyDescent="0.25">
      <c r="A3952" s="56">
        <v>30161601</v>
      </c>
      <c r="B3952" s="57" t="s">
        <v>9519</v>
      </c>
    </row>
    <row r="3953" spans="1:2" x14ac:dyDescent="0.25">
      <c r="A3953" s="56">
        <v>30161602</v>
      </c>
      <c r="B3953" s="57" t="s">
        <v>8473</v>
      </c>
    </row>
    <row r="3954" spans="1:2" x14ac:dyDescent="0.25">
      <c r="A3954" s="56">
        <v>30161603</v>
      </c>
      <c r="B3954" s="57" t="s">
        <v>11557</v>
      </c>
    </row>
    <row r="3955" spans="1:2" x14ac:dyDescent="0.25">
      <c r="A3955" s="56">
        <v>30161604</v>
      </c>
      <c r="B3955" s="57" t="s">
        <v>15850</v>
      </c>
    </row>
    <row r="3956" spans="1:2" x14ac:dyDescent="0.25">
      <c r="A3956" s="56">
        <v>30161701</v>
      </c>
      <c r="B3956" s="57" t="s">
        <v>16164</v>
      </c>
    </row>
    <row r="3957" spans="1:2" x14ac:dyDescent="0.25">
      <c r="A3957" s="56">
        <v>30161702</v>
      </c>
      <c r="B3957" s="57" t="s">
        <v>12664</v>
      </c>
    </row>
    <row r="3958" spans="1:2" x14ac:dyDescent="0.25">
      <c r="A3958" s="56">
        <v>30161703</v>
      </c>
      <c r="B3958" s="57" t="s">
        <v>17419</v>
      </c>
    </row>
    <row r="3959" spans="1:2" x14ac:dyDescent="0.25">
      <c r="A3959" s="56">
        <v>30161705</v>
      </c>
      <c r="B3959" s="57" t="s">
        <v>18089</v>
      </c>
    </row>
    <row r="3960" spans="1:2" x14ac:dyDescent="0.25">
      <c r="A3960" s="56">
        <v>30161706</v>
      </c>
      <c r="B3960" s="57" t="s">
        <v>2374</v>
      </c>
    </row>
    <row r="3961" spans="1:2" x14ac:dyDescent="0.25">
      <c r="A3961" s="56">
        <v>30161707</v>
      </c>
      <c r="B3961" s="57" t="s">
        <v>10250</v>
      </c>
    </row>
    <row r="3962" spans="1:2" x14ac:dyDescent="0.25">
      <c r="A3962" s="56">
        <v>30161708</v>
      </c>
      <c r="B3962" s="57" t="s">
        <v>18050</v>
      </c>
    </row>
    <row r="3963" spans="1:2" x14ac:dyDescent="0.25">
      <c r="A3963" s="56">
        <v>30161709</v>
      </c>
      <c r="B3963" s="57" t="s">
        <v>15136</v>
      </c>
    </row>
    <row r="3964" spans="1:2" x14ac:dyDescent="0.25">
      <c r="A3964" s="56">
        <v>30161710</v>
      </c>
      <c r="B3964" s="57" t="s">
        <v>534</v>
      </c>
    </row>
    <row r="3965" spans="1:2" x14ac:dyDescent="0.25">
      <c r="A3965" s="56">
        <v>30161711</v>
      </c>
      <c r="B3965" s="57" t="s">
        <v>296</v>
      </c>
    </row>
    <row r="3966" spans="1:2" x14ac:dyDescent="0.25">
      <c r="A3966" s="56">
        <v>30161712</v>
      </c>
      <c r="B3966" s="57" t="s">
        <v>17895</v>
      </c>
    </row>
    <row r="3967" spans="1:2" x14ac:dyDescent="0.25">
      <c r="A3967" s="56">
        <v>30161713</v>
      </c>
      <c r="B3967" s="57" t="s">
        <v>7782</v>
      </c>
    </row>
    <row r="3968" spans="1:2" x14ac:dyDescent="0.25">
      <c r="A3968" s="56">
        <v>30161714</v>
      </c>
      <c r="B3968" s="57" t="s">
        <v>6089</v>
      </c>
    </row>
    <row r="3969" spans="1:2" x14ac:dyDescent="0.25">
      <c r="A3969" s="56">
        <v>30161715</v>
      </c>
      <c r="B3969" s="57" t="s">
        <v>1420</v>
      </c>
    </row>
    <row r="3970" spans="1:2" x14ac:dyDescent="0.25">
      <c r="A3970" s="56">
        <v>30161716</v>
      </c>
      <c r="B3970" s="57" t="s">
        <v>720</v>
      </c>
    </row>
    <row r="3971" spans="1:2" x14ac:dyDescent="0.25">
      <c r="A3971" s="56">
        <v>30161717</v>
      </c>
      <c r="B3971" s="57" t="s">
        <v>188</v>
      </c>
    </row>
    <row r="3972" spans="1:2" x14ac:dyDescent="0.25">
      <c r="A3972" s="56">
        <v>30161718</v>
      </c>
      <c r="B3972" s="57" t="s">
        <v>245</v>
      </c>
    </row>
    <row r="3973" spans="1:2" x14ac:dyDescent="0.25">
      <c r="A3973" s="56">
        <v>30161719</v>
      </c>
      <c r="B3973" s="57" t="s">
        <v>1767</v>
      </c>
    </row>
    <row r="3974" spans="1:2" x14ac:dyDescent="0.25">
      <c r="A3974" s="56">
        <v>30161801</v>
      </c>
      <c r="B3974" s="57" t="s">
        <v>238</v>
      </c>
    </row>
    <row r="3975" spans="1:2" x14ac:dyDescent="0.25">
      <c r="A3975" s="56">
        <v>30161802</v>
      </c>
      <c r="B3975" s="57" t="s">
        <v>16945</v>
      </c>
    </row>
    <row r="3976" spans="1:2" x14ac:dyDescent="0.25">
      <c r="A3976" s="56">
        <v>30161901</v>
      </c>
      <c r="B3976" s="57" t="s">
        <v>7818</v>
      </c>
    </row>
    <row r="3977" spans="1:2" x14ac:dyDescent="0.25">
      <c r="A3977" s="56">
        <v>30161902</v>
      </c>
      <c r="B3977" s="57" t="s">
        <v>12771</v>
      </c>
    </row>
    <row r="3978" spans="1:2" x14ac:dyDescent="0.25">
      <c r="A3978" s="56">
        <v>30161903</v>
      </c>
      <c r="B3978" s="57" t="s">
        <v>835</v>
      </c>
    </row>
    <row r="3979" spans="1:2" x14ac:dyDescent="0.25">
      <c r="A3979" s="56">
        <v>30161904</v>
      </c>
      <c r="B3979" s="57" t="s">
        <v>527</v>
      </c>
    </row>
    <row r="3980" spans="1:2" x14ac:dyDescent="0.25">
      <c r="A3980" s="56">
        <v>30161905</v>
      </c>
      <c r="B3980" s="57" t="s">
        <v>15202</v>
      </c>
    </row>
    <row r="3981" spans="1:2" x14ac:dyDescent="0.25">
      <c r="A3981" s="56">
        <v>30161906</v>
      </c>
      <c r="B3981" s="57" t="s">
        <v>18748</v>
      </c>
    </row>
    <row r="3982" spans="1:2" x14ac:dyDescent="0.25">
      <c r="A3982" s="56">
        <v>30161907</v>
      </c>
      <c r="B3982" s="57" t="s">
        <v>4335</v>
      </c>
    </row>
    <row r="3983" spans="1:2" x14ac:dyDescent="0.25">
      <c r="A3983" s="56">
        <v>30161908</v>
      </c>
      <c r="B3983" s="57" t="s">
        <v>15544</v>
      </c>
    </row>
    <row r="3984" spans="1:2" x14ac:dyDescent="0.25">
      <c r="A3984" s="56">
        <v>30171501</v>
      </c>
      <c r="B3984" s="57" t="s">
        <v>14235</v>
      </c>
    </row>
    <row r="3985" spans="1:2" x14ac:dyDescent="0.25">
      <c r="A3985" s="56">
        <v>30171502</v>
      </c>
      <c r="B3985" s="57" t="s">
        <v>17863</v>
      </c>
    </row>
    <row r="3986" spans="1:2" x14ac:dyDescent="0.25">
      <c r="A3986" s="56">
        <v>30171503</v>
      </c>
      <c r="B3986" s="57" t="s">
        <v>13887</v>
      </c>
    </row>
    <row r="3987" spans="1:2" x14ac:dyDescent="0.25">
      <c r="A3987" s="56">
        <v>30171504</v>
      </c>
      <c r="B3987" s="57" t="s">
        <v>6976</v>
      </c>
    </row>
    <row r="3988" spans="1:2" x14ac:dyDescent="0.25">
      <c r="A3988" s="56">
        <v>30171505</v>
      </c>
      <c r="B3988" s="57" t="s">
        <v>16417</v>
      </c>
    </row>
    <row r="3989" spans="1:2" x14ac:dyDescent="0.25">
      <c r="A3989" s="56">
        <v>30171506</v>
      </c>
      <c r="B3989" s="57" t="s">
        <v>13425</v>
      </c>
    </row>
    <row r="3990" spans="1:2" x14ac:dyDescent="0.25">
      <c r="A3990" s="56">
        <v>30171507</v>
      </c>
      <c r="B3990" s="57" t="s">
        <v>4545</v>
      </c>
    </row>
    <row r="3991" spans="1:2" x14ac:dyDescent="0.25">
      <c r="A3991" s="56">
        <v>30171508</v>
      </c>
      <c r="B3991" s="57" t="s">
        <v>6065</v>
      </c>
    </row>
    <row r="3992" spans="1:2" x14ac:dyDescent="0.25">
      <c r="A3992" s="56">
        <v>30171509</v>
      </c>
      <c r="B3992" s="57" t="s">
        <v>4200</v>
      </c>
    </row>
    <row r="3993" spans="1:2" x14ac:dyDescent="0.25">
      <c r="A3993" s="56">
        <v>30171510</v>
      </c>
      <c r="B3993" s="57" t="s">
        <v>16070</v>
      </c>
    </row>
    <row r="3994" spans="1:2" x14ac:dyDescent="0.25">
      <c r="A3994" s="56">
        <v>30171511</v>
      </c>
      <c r="B3994" s="57" t="s">
        <v>8818</v>
      </c>
    </row>
    <row r="3995" spans="1:2" x14ac:dyDescent="0.25">
      <c r="A3995" s="56">
        <v>30171512</v>
      </c>
      <c r="B3995" s="57" t="s">
        <v>10289</v>
      </c>
    </row>
    <row r="3996" spans="1:2" x14ac:dyDescent="0.25">
      <c r="A3996" s="56">
        <v>30171513</v>
      </c>
      <c r="B3996" s="57" t="s">
        <v>15999</v>
      </c>
    </row>
    <row r="3997" spans="1:2" x14ac:dyDescent="0.25">
      <c r="A3997" s="56">
        <v>30171514</v>
      </c>
      <c r="B3997" s="57" t="s">
        <v>18600</v>
      </c>
    </row>
    <row r="3998" spans="1:2" x14ac:dyDescent="0.25">
      <c r="A3998" s="56">
        <v>30171604</v>
      </c>
      <c r="B3998" s="57" t="s">
        <v>3255</v>
      </c>
    </row>
    <row r="3999" spans="1:2" x14ac:dyDescent="0.25">
      <c r="A3999" s="56">
        <v>30171605</v>
      </c>
      <c r="B3999" s="57" t="s">
        <v>18509</v>
      </c>
    </row>
    <row r="4000" spans="1:2" x14ac:dyDescent="0.25">
      <c r="A4000" s="56">
        <v>30171606</v>
      </c>
      <c r="B4000" s="57" t="s">
        <v>12414</v>
      </c>
    </row>
    <row r="4001" spans="1:2" x14ac:dyDescent="0.25">
      <c r="A4001" s="56">
        <v>30171607</v>
      </c>
      <c r="B4001" s="57" t="s">
        <v>14416</v>
      </c>
    </row>
    <row r="4002" spans="1:2" x14ac:dyDescent="0.25">
      <c r="A4002" s="56">
        <v>30171608</v>
      </c>
      <c r="B4002" s="57" t="s">
        <v>7140</v>
      </c>
    </row>
    <row r="4003" spans="1:2" x14ac:dyDescent="0.25">
      <c r="A4003" s="56">
        <v>30171609</v>
      </c>
      <c r="B4003" s="57" t="s">
        <v>9316</v>
      </c>
    </row>
    <row r="4004" spans="1:2" x14ac:dyDescent="0.25">
      <c r="A4004" s="56">
        <v>30171610</v>
      </c>
      <c r="B4004" s="57" t="s">
        <v>18494</v>
      </c>
    </row>
    <row r="4005" spans="1:2" x14ac:dyDescent="0.25">
      <c r="A4005" s="56">
        <v>30171611</v>
      </c>
      <c r="B4005" s="57" t="s">
        <v>18085</v>
      </c>
    </row>
    <row r="4006" spans="1:2" x14ac:dyDescent="0.25">
      <c r="A4006" s="56">
        <v>30171612</v>
      </c>
      <c r="B4006" s="57" t="s">
        <v>5308</v>
      </c>
    </row>
    <row r="4007" spans="1:2" x14ac:dyDescent="0.25">
      <c r="A4007" s="56">
        <v>30171613</v>
      </c>
      <c r="B4007" s="57" t="s">
        <v>6273</v>
      </c>
    </row>
    <row r="4008" spans="1:2" x14ac:dyDescent="0.25">
      <c r="A4008" s="56">
        <v>30171614</v>
      </c>
      <c r="B4008" s="57" t="s">
        <v>14948</v>
      </c>
    </row>
    <row r="4009" spans="1:2" x14ac:dyDescent="0.25">
      <c r="A4009" s="56">
        <v>30171615</v>
      </c>
      <c r="B4009" s="57" t="s">
        <v>14254</v>
      </c>
    </row>
    <row r="4010" spans="1:2" x14ac:dyDescent="0.25">
      <c r="A4010" s="56">
        <v>30171701</v>
      </c>
      <c r="B4010" s="57" t="s">
        <v>14276</v>
      </c>
    </row>
    <row r="4011" spans="1:2" x14ac:dyDescent="0.25">
      <c r="A4011" s="56">
        <v>30171703</v>
      </c>
      <c r="B4011" s="57" t="s">
        <v>12778</v>
      </c>
    </row>
    <row r="4012" spans="1:2" x14ac:dyDescent="0.25">
      <c r="A4012" s="56">
        <v>30171704</v>
      </c>
      <c r="B4012" s="57" t="s">
        <v>9444</v>
      </c>
    </row>
    <row r="4013" spans="1:2" x14ac:dyDescent="0.25">
      <c r="A4013" s="56">
        <v>30171705</v>
      </c>
      <c r="B4013" s="57" t="s">
        <v>15993</v>
      </c>
    </row>
    <row r="4014" spans="1:2" x14ac:dyDescent="0.25">
      <c r="A4014" s="56">
        <v>30171706</v>
      </c>
      <c r="B4014" s="57" t="s">
        <v>14361</v>
      </c>
    </row>
    <row r="4015" spans="1:2" x14ac:dyDescent="0.25">
      <c r="A4015" s="56">
        <v>30171707</v>
      </c>
      <c r="B4015" s="57" t="s">
        <v>11829</v>
      </c>
    </row>
    <row r="4016" spans="1:2" x14ac:dyDescent="0.25">
      <c r="A4016" s="56">
        <v>30171708</v>
      </c>
      <c r="B4016" s="57" t="s">
        <v>8213</v>
      </c>
    </row>
    <row r="4017" spans="1:2" x14ac:dyDescent="0.25">
      <c r="A4017" s="56">
        <v>30171709</v>
      </c>
      <c r="B4017" s="57" t="s">
        <v>15454</v>
      </c>
    </row>
    <row r="4018" spans="1:2" x14ac:dyDescent="0.25">
      <c r="A4018" s="56">
        <v>30171801</v>
      </c>
      <c r="B4018" s="57" t="s">
        <v>8840</v>
      </c>
    </row>
    <row r="4019" spans="1:2" x14ac:dyDescent="0.25">
      <c r="A4019" s="56">
        <v>30171802</v>
      </c>
      <c r="B4019" s="57" t="s">
        <v>9770</v>
      </c>
    </row>
    <row r="4020" spans="1:2" x14ac:dyDescent="0.25">
      <c r="A4020" s="56">
        <v>30171803</v>
      </c>
      <c r="B4020" s="57" t="s">
        <v>9182</v>
      </c>
    </row>
    <row r="4021" spans="1:2" x14ac:dyDescent="0.25">
      <c r="A4021" s="56">
        <v>30171901</v>
      </c>
      <c r="B4021" s="57" t="s">
        <v>6022</v>
      </c>
    </row>
    <row r="4022" spans="1:2" x14ac:dyDescent="0.25">
      <c r="A4022" s="56">
        <v>30171902</v>
      </c>
      <c r="B4022" s="57" t="s">
        <v>859</v>
      </c>
    </row>
    <row r="4023" spans="1:2" x14ac:dyDescent="0.25">
      <c r="A4023" s="56">
        <v>30171903</v>
      </c>
      <c r="B4023" s="57" t="s">
        <v>12959</v>
      </c>
    </row>
    <row r="4024" spans="1:2" x14ac:dyDescent="0.25">
      <c r="A4024" s="56">
        <v>30171904</v>
      </c>
      <c r="B4024" s="57" t="s">
        <v>1827</v>
      </c>
    </row>
    <row r="4025" spans="1:2" x14ac:dyDescent="0.25">
      <c r="A4025" s="56">
        <v>30171905</v>
      </c>
      <c r="B4025" s="57" t="s">
        <v>13240</v>
      </c>
    </row>
    <row r="4026" spans="1:2" x14ac:dyDescent="0.25">
      <c r="A4026" s="56">
        <v>30171906</v>
      </c>
      <c r="B4026" s="57" t="s">
        <v>10308</v>
      </c>
    </row>
    <row r="4027" spans="1:2" x14ac:dyDescent="0.25">
      <c r="A4027" s="56">
        <v>30172001</v>
      </c>
      <c r="B4027" s="57" t="s">
        <v>4929</v>
      </c>
    </row>
    <row r="4028" spans="1:2" x14ac:dyDescent="0.25">
      <c r="A4028" s="56">
        <v>30172002</v>
      </c>
      <c r="B4028" s="57" t="s">
        <v>17970</v>
      </c>
    </row>
    <row r="4029" spans="1:2" x14ac:dyDescent="0.25">
      <c r="A4029" s="56">
        <v>30181501</v>
      </c>
      <c r="B4029" s="57" t="s">
        <v>533</v>
      </c>
    </row>
    <row r="4030" spans="1:2" x14ac:dyDescent="0.25">
      <c r="A4030" s="56">
        <v>30181502</v>
      </c>
      <c r="B4030" s="57" t="s">
        <v>15216</v>
      </c>
    </row>
    <row r="4031" spans="1:2" x14ac:dyDescent="0.25">
      <c r="A4031" s="56">
        <v>30181503</v>
      </c>
      <c r="B4031" s="57" t="s">
        <v>10578</v>
      </c>
    </row>
    <row r="4032" spans="1:2" x14ac:dyDescent="0.25">
      <c r="A4032" s="56">
        <v>30181504</v>
      </c>
      <c r="B4032" s="57" t="s">
        <v>4059</v>
      </c>
    </row>
    <row r="4033" spans="1:2" x14ac:dyDescent="0.25">
      <c r="A4033" s="56">
        <v>30181505</v>
      </c>
      <c r="B4033" s="57" t="s">
        <v>16693</v>
      </c>
    </row>
    <row r="4034" spans="1:2" x14ac:dyDescent="0.25">
      <c r="A4034" s="56">
        <v>30181506</v>
      </c>
      <c r="B4034" s="57" t="s">
        <v>5408</v>
      </c>
    </row>
    <row r="4035" spans="1:2" x14ac:dyDescent="0.25">
      <c r="A4035" s="56">
        <v>30181507</v>
      </c>
      <c r="B4035" s="57" t="s">
        <v>6994</v>
      </c>
    </row>
    <row r="4036" spans="1:2" x14ac:dyDescent="0.25">
      <c r="A4036" s="56">
        <v>30181508</v>
      </c>
      <c r="B4036" s="57" t="s">
        <v>15190</v>
      </c>
    </row>
    <row r="4037" spans="1:2" x14ac:dyDescent="0.25">
      <c r="A4037" s="56">
        <v>30181509</v>
      </c>
      <c r="B4037" s="57" t="s">
        <v>5627</v>
      </c>
    </row>
    <row r="4038" spans="1:2" x14ac:dyDescent="0.25">
      <c r="A4038" s="56">
        <v>30181510</v>
      </c>
      <c r="B4038" s="57" t="s">
        <v>15704</v>
      </c>
    </row>
    <row r="4039" spans="1:2" x14ac:dyDescent="0.25">
      <c r="A4039" s="56">
        <v>30181511</v>
      </c>
      <c r="B4039" s="57" t="s">
        <v>16693</v>
      </c>
    </row>
    <row r="4040" spans="1:2" x14ac:dyDescent="0.25">
      <c r="A4040" s="56">
        <v>30181512</v>
      </c>
      <c r="B4040" s="57" t="s">
        <v>17060</v>
      </c>
    </row>
    <row r="4041" spans="1:2" x14ac:dyDescent="0.25">
      <c r="A4041" s="56">
        <v>30181513</v>
      </c>
      <c r="B4041" s="57" t="s">
        <v>3882</v>
      </c>
    </row>
    <row r="4042" spans="1:2" x14ac:dyDescent="0.25">
      <c r="A4042" s="56">
        <v>30181514</v>
      </c>
      <c r="B4042" s="57" t="s">
        <v>6409</v>
      </c>
    </row>
    <row r="4043" spans="1:2" x14ac:dyDescent="0.25">
      <c r="A4043" s="56">
        <v>30181515</v>
      </c>
      <c r="B4043" s="57" t="s">
        <v>4425</v>
      </c>
    </row>
    <row r="4044" spans="1:2" x14ac:dyDescent="0.25">
      <c r="A4044" s="56">
        <v>30191501</v>
      </c>
      <c r="B4044" s="57" t="s">
        <v>4335</v>
      </c>
    </row>
    <row r="4045" spans="1:2" x14ac:dyDescent="0.25">
      <c r="A4045" s="56">
        <v>30191502</v>
      </c>
      <c r="B4045" s="57" t="s">
        <v>4627</v>
      </c>
    </row>
    <row r="4046" spans="1:2" x14ac:dyDescent="0.25">
      <c r="A4046" s="56">
        <v>30191505</v>
      </c>
      <c r="B4046" s="57" t="s">
        <v>7061</v>
      </c>
    </row>
    <row r="4047" spans="1:2" x14ac:dyDescent="0.25">
      <c r="A4047" s="56">
        <v>30191601</v>
      </c>
      <c r="B4047" s="57" t="s">
        <v>17558</v>
      </c>
    </row>
    <row r="4048" spans="1:2" x14ac:dyDescent="0.25">
      <c r="A4048" s="56">
        <v>30191602</v>
      </c>
      <c r="B4048" s="57" t="s">
        <v>4475</v>
      </c>
    </row>
    <row r="4049" spans="1:2" x14ac:dyDescent="0.25">
      <c r="A4049" s="56">
        <v>30191603</v>
      </c>
      <c r="B4049" s="57" t="s">
        <v>8868</v>
      </c>
    </row>
    <row r="4050" spans="1:2" x14ac:dyDescent="0.25">
      <c r="A4050" s="56">
        <v>30201501</v>
      </c>
      <c r="B4050" s="57" t="s">
        <v>18325</v>
      </c>
    </row>
    <row r="4051" spans="1:2" x14ac:dyDescent="0.25">
      <c r="A4051" s="56">
        <v>30201502</v>
      </c>
      <c r="B4051" s="57" t="s">
        <v>7037</v>
      </c>
    </row>
    <row r="4052" spans="1:2" x14ac:dyDescent="0.25">
      <c r="A4052" s="56">
        <v>30201601</v>
      </c>
      <c r="B4052" s="57" t="s">
        <v>2061</v>
      </c>
    </row>
    <row r="4053" spans="1:2" x14ac:dyDescent="0.25">
      <c r="A4053" s="56">
        <v>30201602</v>
      </c>
      <c r="B4053" s="57" t="s">
        <v>15090</v>
      </c>
    </row>
    <row r="4054" spans="1:2" x14ac:dyDescent="0.25">
      <c r="A4054" s="56">
        <v>30201603</v>
      </c>
      <c r="B4054" s="57" t="s">
        <v>6803</v>
      </c>
    </row>
    <row r="4055" spans="1:2" x14ac:dyDescent="0.25">
      <c r="A4055" s="56">
        <v>30201604</v>
      </c>
      <c r="B4055" s="57" t="s">
        <v>17587</v>
      </c>
    </row>
    <row r="4056" spans="1:2" x14ac:dyDescent="0.25">
      <c r="A4056" s="56">
        <v>30201605</v>
      </c>
      <c r="B4056" s="57" t="s">
        <v>7596</v>
      </c>
    </row>
    <row r="4057" spans="1:2" x14ac:dyDescent="0.25">
      <c r="A4057" s="56">
        <v>30201606</v>
      </c>
      <c r="B4057" s="57" t="s">
        <v>11098</v>
      </c>
    </row>
    <row r="4058" spans="1:2" x14ac:dyDescent="0.25">
      <c r="A4058" s="56">
        <v>30201701</v>
      </c>
      <c r="B4058" s="57" t="s">
        <v>13076</v>
      </c>
    </row>
    <row r="4059" spans="1:2" x14ac:dyDescent="0.25">
      <c r="A4059" s="56">
        <v>30201702</v>
      </c>
      <c r="B4059" s="57" t="s">
        <v>12852</v>
      </c>
    </row>
    <row r="4060" spans="1:2" x14ac:dyDescent="0.25">
      <c r="A4060" s="56">
        <v>30201703</v>
      </c>
      <c r="B4060" s="57" t="s">
        <v>2549</v>
      </c>
    </row>
    <row r="4061" spans="1:2" x14ac:dyDescent="0.25">
      <c r="A4061" s="56">
        <v>30201704</v>
      </c>
      <c r="B4061" s="57" t="s">
        <v>4026</v>
      </c>
    </row>
    <row r="4062" spans="1:2" x14ac:dyDescent="0.25">
      <c r="A4062" s="56">
        <v>30201705</v>
      </c>
      <c r="B4062" s="57" t="s">
        <v>346</v>
      </c>
    </row>
    <row r="4063" spans="1:2" x14ac:dyDescent="0.25">
      <c r="A4063" s="56">
        <v>30201706</v>
      </c>
      <c r="B4063" s="57" t="s">
        <v>15595</v>
      </c>
    </row>
    <row r="4064" spans="1:2" x14ac:dyDescent="0.25">
      <c r="A4064" s="56">
        <v>30201707</v>
      </c>
      <c r="B4064" s="57" t="s">
        <v>4077</v>
      </c>
    </row>
    <row r="4065" spans="1:2" x14ac:dyDescent="0.25">
      <c r="A4065" s="56">
        <v>30201708</v>
      </c>
      <c r="B4065" s="57" t="s">
        <v>12072</v>
      </c>
    </row>
    <row r="4066" spans="1:2" x14ac:dyDescent="0.25">
      <c r="A4066" s="56">
        <v>30201710</v>
      </c>
      <c r="B4066" s="57" t="s">
        <v>12666</v>
      </c>
    </row>
    <row r="4067" spans="1:2" x14ac:dyDescent="0.25">
      <c r="A4067" s="56">
        <v>30201711</v>
      </c>
      <c r="B4067" s="57" t="s">
        <v>17529</v>
      </c>
    </row>
    <row r="4068" spans="1:2" x14ac:dyDescent="0.25">
      <c r="A4068" s="56">
        <v>30201712</v>
      </c>
      <c r="B4068" s="57" t="s">
        <v>1685</v>
      </c>
    </row>
    <row r="4069" spans="1:2" x14ac:dyDescent="0.25">
      <c r="A4069" s="56">
        <v>30201801</v>
      </c>
      <c r="B4069" s="57" t="s">
        <v>17684</v>
      </c>
    </row>
    <row r="4070" spans="1:2" x14ac:dyDescent="0.25">
      <c r="A4070" s="56">
        <v>30201802</v>
      </c>
      <c r="B4070" s="57" t="s">
        <v>15</v>
      </c>
    </row>
    <row r="4071" spans="1:2" x14ac:dyDescent="0.25">
      <c r="A4071" s="56">
        <v>30201803</v>
      </c>
      <c r="B4071" s="57" t="s">
        <v>8737</v>
      </c>
    </row>
    <row r="4072" spans="1:2" x14ac:dyDescent="0.25">
      <c r="A4072" s="56">
        <v>30201901</v>
      </c>
      <c r="B4072" s="57" t="s">
        <v>3433</v>
      </c>
    </row>
    <row r="4073" spans="1:2" x14ac:dyDescent="0.25">
      <c r="A4073" s="56">
        <v>30201902</v>
      </c>
      <c r="B4073" s="57" t="s">
        <v>14972</v>
      </c>
    </row>
    <row r="4074" spans="1:2" x14ac:dyDescent="0.25">
      <c r="A4074" s="56">
        <v>30201903</v>
      </c>
      <c r="B4074" s="57" t="s">
        <v>2871</v>
      </c>
    </row>
    <row r="4075" spans="1:2" x14ac:dyDescent="0.25">
      <c r="A4075" s="56">
        <v>30201904</v>
      </c>
      <c r="B4075" s="57" t="s">
        <v>18587</v>
      </c>
    </row>
    <row r="4076" spans="1:2" x14ac:dyDescent="0.25">
      <c r="A4076" s="56">
        <v>30221001</v>
      </c>
      <c r="B4076" s="57" t="s">
        <v>6469</v>
      </c>
    </row>
    <row r="4077" spans="1:2" x14ac:dyDescent="0.25">
      <c r="A4077" s="56">
        <v>30221002</v>
      </c>
      <c r="B4077" s="57" t="s">
        <v>9773</v>
      </c>
    </row>
    <row r="4078" spans="1:2" x14ac:dyDescent="0.25">
      <c r="A4078" s="56">
        <v>30221003</v>
      </c>
      <c r="B4078" s="57" t="s">
        <v>7107</v>
      </c>
    </row>
    <row r="4079" spans="1:2" x14ac:dyDescent="0.25">
      <c r="A4079" s="56">
        <v>30221004</v>
      </c>
      <c r="B4079" s="57" t="s">
        <v>14620</v>
      </c>
    </row>
    <row r="4080" spans="1:2" x14ac:dyDescent="0.25">
      <c r="A4080" s="56">
        <v>30221005</v>
      </c>
      <c r="B4080" s="57" t="s">
        <v>17165</v>
      </c>
    </row>
    <row r="4081" spans="1:2" x14ac:dyDescent="0.25">
      <c r="A4081" s="56">
        <v>30221006</v>
      </c>
      <c r="B4081" s="57" t="s">
        <v>16410</v>
      </c>
    </row>
    <row r="4082" spans="1:2" x14ac:dyDescent="0.25">
      <c r="A4082" s="56">
        <v>30221007</v>
      </c>
      <c r="B4082" s="57" t="s">
        <v>4278</v>
      </c>
    </row>
    <row r="4083" spans="1:2" x14ac:dyDescent="0.25">
      <c r="A4083" s="56">
        <v>30221009</v>
      </c>
      <c r="B4083" s="57" t="s">
        <v>16060</v>
      </c>
    </row>
    <row r="4084" spans="1:2" x14ac:dyDescent="0.25">
      <c r="A4084" s="56">
        <v>30221010</v>
      </c>
      <c r="B4084" s="57" t="s">
        <v>1558</v>
      </c>
    </row>
    <row r="4085" spans="1:2" x14ac:dyDescent="0.25">
      <c r="A4085" s="56">
        <v>30221011</v>
      </c>
      <c r="B4085" s="57" t="s">
        <v>7611</v>
      </c>
    </row>
    <row r="4086" spans="1:2" x14ac:dyDescent="0.25">
      <c r="A4086" s="56">
        <v>30221012</v>
      </c>
      <c r="B4086" s="57" t="s">
        <v>17342</v>
      </c>
    </row>
    <row r="4087" spans="1:2" x14ac:dyDescent="0.25">
      <c r="A4087" s="56">
        <v>30221013</v>
      </c>
      <c r="B4087" s="57" t="s">
        <v>2450</v>
      </c>
    </row>
    <row r="4088" spans="1:2" x14ac:dyDescent="0.25">
      <c r="A4088" s="56">
        <v>30221014</v>
      </c>
      <c r="B4088" s="57" t="s">
        <v>2971</v>
      </c>
    </row>
    <row r="4089" spans="1:2" x14ac:dyDescent="0.25">
      <c r="A4089" s="56">
        <v>30222001</v>
      </c>
      <c r="B4089" s="57" t="s">
        <v>13811</v>
      </c>
    </row>
    <row r="4090" spans="1:2" x14ac:dyDescent="0.25">
      <c r="A4090" s="56">
        <v>30222002</v>
      </c>
      <c r="B4090" s="57" t="s">
        <v>1101</v>
      </c>
    </row>
    <row r="4091" spans="1:2" x14ac:dyDescent="0.25">
      <c r="A4091" s="56">
        <v>30222003</v>
      </c>
      <c r="B4091" s="57" t="s">
        <v>2187</v>
      </c>
    </row>
    <row r="4092" spans="1:2" x14ac:dyDescent="0.25">
      <c r="A4092" s="56">
        <v>30222004</v>
      </c>
      <c r="B4092" s="57" t="s">
        <v>7191</v>
      </c>
    </row>
    <row r="4093" spans="1:2" x14ac:dyDescent="0.25">
      <c r="A4093" s="56">
        <v>30222005</v>
      </c>
      <c r="B4093" s="57" t="s">
        <v>10550</v>
      </c>
    </row>
    <row r="4094" spans="1:2" x14ac:dyDescent="0.25">
      <c r="A4094" s="56">
        <v>30222006</v>
      </c>
      <c r="B4094" s="57" t="s">
        <v>1744</v>
      </c>
    </row>
    <row r="4095" spans="1:2" x14ac:dyDescent="0.25">
      <c r="A4095" s="56">
        <v>30222007</v>
      </c>
      <c r="B4095" s="57" t="s">
        <v>10493</v>
      </c>
    </row>
    <row r="4096" spans="1:2" x14ac:dyDescent="0.25">
      <c r="A4096" s="56">
        <v>30222008</v>
      </c>
      <c r="B4096" s="57" t="s">
        <v>7615</v>
      </c>
    </row>
    <row r="4097" spans="1:2" x14ac:dyDescent="0.25">
      <c r="A4097" s="56">
        <v>30222009</v>
      </c>
      <c r="B4097" s="57" t="s">
        <v>9870</v>
      </c>
    </row>
    <row r="4098" spans="1:2" x14ac:dyDescent="0.25">
      <c r="A4098" s="56">
        <v>30222010</v>
      </c>
      <c r="B4098" s="57" t="s">
        <v>3471</v>
      </c>
    </row>
    <row r="4099" spans="1:2" x14ac:dyDescent="0.25">
      <c r="A4099" s="56">
        <v>30222011</v>
      </c>
      <c r="B4099" s="57" t="s">
        <v>5699</v>
      </c>
    </row>
    <row r="4100" spans="1:2" x14ac:dyDescent="0.25">
      <c r="A4100" s="56">
        <v>30222012</v>
      </c>
      <c r="B4100" s="57" t="s">
        <v>10508</v>
      </c>
    </row>
    <row r="4101" spans="1:2" x14ac:dyDescent="0.25">
      <c r="A4101" s="56">
        <v>30222013</v>
      </c>
      <c r="B4101" s="57" t="s">
        <v>12772</v>
      </c>
    </row>
    <row r="4102" spans="1:2" x14ac:dyDescent="0.25">
      <c r="A4102" s="56">
        <v>30222014</v>
      </c>
      <c r="B4102" s="57" t="s">
        <v>7570</v>
      </c>
    </row>
    <row r="4103" spans="1:2" x14ac:dyDescent="0.25">
      <c r="A4103" s="56">
        <v>30222015</v>
      </c>
      <c r="B4103" s="57" t="s">
        <v>2424</v>
      </c>
    </row>
    <row r="4104" spans="1:2" x14ac:dyDescent="0.25">
      <c r="A4104" s="56">
        <v>30222016</v>
      </c>
      <c r="B4104" s="57" t="s">
        <v>2179</v>
      </c>
    </row>
    <row r="4105" spans="1:2" x14ac:dyDescent="0.25">
      <c r="A4105" s="56">
        <v>30222017</v>
      </c>
      <c r="B4105" s="57" t="s">
        <v>16569</v>
      </c>
    </row>
    <row r="4106" spans="1:2" x14ac:dyDescent="0.25">
      <c r="A4106" s="56">
        <v>30222018</v>
      </c>
      <c r="B4106" s="57" t="s">
        <v>17976</v>
      </c>
    </row>
    <row r="4107" spans="1:2" x14ac:dyDescent="0.25">
      <c r="A4107" s="56">
        <v>30222019</v>
      </c>
      <c r="B4107" s="57" t="s">
        <v>12454</v>
      </c>
    </row>
    <row r="4108" spans="1:2" x14ac:dyDescent="0.25">
      <c r="A4108" s="56">
        <v>30222020</v>
      </c>
      <c r="B4108" s="57" t="s">
        <v>644</v>
      </c>
    </row>
    <row r="4109" spans="1:2" x14ac:dyDescent="0.25">
      <c r="A4109" s="56">
        <v>30222021</v>
      </c>
      <c r="B4109" s="57" t="s">
        <v>16279</v>
      </c>
    </row>
    <row r="4110" spans="1:2" x14ac:dyDescent="0.25">
      <c r="A4110" s="56">
        <v>30222022</v>
      </c>
      <c r="B4110" s="57" t="s">
        <v>8789</v>
      </c>
    </row>
    <row r="4111" spans="1:2" x14ac:dyDescent="0.25">
      <c r="A4111" s="56">
        <v>30222023</v>
      </c>
      <c r="B4111" s="57" t="s">
        <v>18569</v>
      </c>
    </row>
    <row r="4112" spans="1:2" x14ac:dyDescent="0.25">
      <c r="A4112" s="56">
        <v>30222024</v>
      </c>
      <c r="B4112" s="57" t="s">
        <v>6080</v>
      </c>
    </row>
    <row r="4113" spans="1:2" x14ac:dyDescent="0.25">
      <c r="A4113" s="56">
        <v>30222025</v>
      </c>
      <c r="B4113" s="57" t="s">
        <v>396</v>
      </c>
    </row>
    <row r="4114" spans="1:2" x14ac:dyDescent="0.25">
      <c r="A4114" s="56">
        <v>30222026</v>
      </c>
      <c r="B4114" s="57" t="s">
        <v>1203</v>
      </c>
    </row>
    <row r="4115" spans="1:2" x14ac:dyDescent="0.25">
      <c r="A4115" s="56">
        <v>30222027</v>
      </c>
      <c r="B4115" s="57" t="s">
        <v>13525</v>
      </c>
    </row>
    <row r="4116" spans="1:2" x14ac:dyDescent="0.25">
      <c r="A4116" s="56">
        <v>30222028</v>
      </c>
      <c r="B4116" s="57" t="s">
        <v>7897</v>
      </c>
    </row>
    <row r="4117" spans="1:2" x14ac:dyDescent="0.25">
      <c r="A4117" s="56">
        <v>30222029</v>
      </c>
      <c r="B4117" s="57" t="s">
        <v>7886</v>
      </c>
    </row>
    <row r="4118" spans="1:2" x14ac:dyDescent="0.25">
      <c r="A4118" s="56">
        <v>30222030</v>
      </c>
      <c r="B4118" s="57" t="s">
        <v>16019</v>
      </c>
    </row>
    <row r="4119" spans="1:2" x14ac:dyDescent="0.25">
      <c r="A4119" s="56">
        <v>30222031</v>
      </c>
      <c r="B4119" s="57" t="s">
        <v>6320</v>
      </c>
    </row>
    <row r="4120" spans="1:2" x14ac:dyDescent="0.25">
      <c r="A4120" s="56">
        <v>30222032</v>
      </c>
      <c r="B4120" s="57" t="s">
        <v>18370</v>
      </c>
    </row>
    <row r="4121" spans="1:2" x14ac:dyDescent="0.25">
      <c r="A4121" s="56">
        <v>30222033</v>
      </c>
      <c r="B4121" s="57" t="s">
        <v>4453</v>
      </c>
    </row>
    <row r="4122" spans="1:2" x14ac:dyDescent="0.25">
      <c r="A4122" s="56">
        <v>30222034</v>
      </c>
      <c r="B4122" s="57" t="s">
        <v>18009</v>
      </c>
    </row>
    <row r="4123" spans="1:2" x14ac:dyDescent="0.25">
      <c r="A4123" s="56">
        <v>30222035</v>
      </c>
      <c r="B4123" s="57" t="s">
        <v>11520</v>
      </c>
    </row>
    <row r="4124" spans="1:2" x14ac:dyDescent="0.25">
      <c r="A4124" s="56">
        <v>30222036</v>
      </c>
      <c r="B4124" s="57" t="s">
        <v>12668</v>
      </c>
    </row>
    <row r="4125" spans="1:2" x14ac:dyDescent="0.25">
      <c r="A4125" s="56">
        <v>30222037</v>
      </c>
      <c r="B4125" s="57" t="s">
        <v>17702</v>
      </c>
    </row>
    <row r="4126" spans="1:2" x14ac:dyDescent="0.25">
      <c r="A4126" s="56">
        <v>30222038</v>
      </c>
      <c r="B4126" s="57" t="s">
        <v>7580</v>
      </c>
    </row>
    <row r="4127" spans="1:2" x14ac:dyDescent="0.25">
      <c r="A4127" s="56">
        <v>30222039</v>
      </c>
      <c r="B4127" s="57" t="s">
        <v>896</v>
      </c>
    </row>
    <row r="4128" spans="1:2" x14ac:dyDescent="0.25">
      <c r="A4128" s="56">
        <v>30222040</v>
      </c>
      <c r="B4128" s="57" t="s">
        <v>1780</v>
      </c>
    </row>
    <row r="4129" spans="1:2" x14ac:dyDescent="0.25">
      <c r="A4129" s="56">
        <v>30222041</v>
      </c>
      <c r="B4129" s="57" t="s">
        <v>4446</v>
      </c>
    </row>
    <row r="4130" spans="1:2" x14ac:dyDescent="0.25">
      <c r="A4130" s="56">
        <v>30222042</v>
      </c>
      <c r="B4130" s="57" t="s">
        <v>14258</v>
      </c>
    </row>
    <row r="4131" spans="1:2" x14ac:dyDescent="0.25">
      <c r="A4131" s="56">
        <v>30222043</v>
      </c>
      <c r="B4131" s="57" t="s">
        <v>14266</v>
      </c>
    </row>
    <row r="4132" spans="1:2" x14ac:dyDescent="0.25">
      <c r="A4132" s="56">
        <v>30222044</v>
      </c>
      <c r="B4132" s="57" t="s">
        <v>9824</v>
      </c>
    </row>
    <row r="4133" spans="1:2" x14ac:dyDescent="0.25">
      <c r="A4133" s="56">
        <v>30222045</v>
      </c>
      <c r="B4133" s="57" t="s">
        <v>4573</v>
      </c>
    </row>
    <row r="4134" spans="1:2" x14ac:dyDescent="0.25">
      <c r="A4134" s="56">
        <v>30222046</v>
      </c>
      <c r="B4134" s="57" t="s">
        <v>17741</v>
      </c>
    </row>
    <row r="4135" spans="1:2" x14ac:dyDescent="0.25">
      <c r="A4135" s="56">
        <v>30222047</v>
      </c>
      <c r="B4135" s="57" t="s">
        <v>3111</v>
      </c>
    </row>
    <row r="4136" spans="1:2" x14ac:dyDescent="0.25">
      <c r="A4136" s="56">
        <v>30222048</v>
      </c>
      <c r="B4136" s="57" t="s">
        <v>16568</v>
      </c>
    </row>
    <row r="4137" spans="1:2" x14ac:dyDescent="0.25">
      <c r="A4137" s="56">
        <v>30222049</v>
      </c>
      <c r="B4137" s="57" t="s">
        <v>18541</v>
      </c>
    </row>
    <row r="4138" spans="1:2" x14ac:dyDescent="0.25">
      <c r="A4138" s="56">
        <v>30222050</v>
      </c>
      <c r="B4138" s="57" t="s">
        <v>555</v>
      </c>
    </row>
    <row r="4139" spans="1:2" x14ac:dyDescent="0.25">
      <c r="A4139" s="56">
        <v>30222051</v>
      </c>
      <c r="B4139" s="57" t="s">
        <v>14326</v>
      </c>
    </row>
    <row r="4140" spans="1:2" x14ac:dyDescent="0.25">
      <c r="A4140" s="56">
        <v>30222052</v>
      </c>
      <c r="B4140" s="57" t="s">
        <v>11738</v>
      </c>
    </row>
    <row r="4141" spans="1:2" x14ac:dyDescent="0.25">
      <c r="A4141" s="56">
        <v>30222053</v>
      </c>
      <c r="B4141" s="57" t="s">
        <v>10674</v>
      </c>
    </row>
    <row r="4142" spans="1:2" x14ac:dyDescent="0.25">
      <c r="A4142" s="56">
        <v>30222054</v>
      </c>
      <c r="B4142" s="57" t="s">
        <v>10667</v>
      </c>
    </row>
    <row r="4143" spans="1:2" x14ac:dyDescent="0.25">
      <c r="A4143" s="56">
        <v>30222055</v>
      </c>
      <c r="B4143" s="57" t="s">
        <v>14044</v>
      </c>
    </row>
    <row r="4144" spans="1:2" x14ac:dyDescent="0.25">
      <c r="A4144" s="56">
        <v>30222056</v>
      </c>
      <c r="B4144" s="57" t="s">
        <v>14711</v>
      </c>
    </row>
    <row r="4145" spans="1:2" x14ac:dyDescent="0.25">
      <c r="A4145" s="56">
        <v>30222057</v>
      </c>
      <c r="B4145" s="57" t="s">
        <v>10169</v>
      </c>
    </row>
    <row r="4146" spans="1:2" x14ac:dyDescent="0.25">
      <c r="A4146" s="56">
        <v>30222058</v>
      </c>
      <c r="B4146" s="57" t="s">
        <v>12508</v>
      </c>
    </row>
    <row r="4147" spans="1:2" x14ac:dyDescent="0.25">
      <c r="A4147" s="56">
        <v>30222059</v>
      </c>
      <c r="B4147" s="57" t="s">
        <v>5072</v>
      </c>
    </row>
    <row r="4148" spans="1:2" x14ac:dyDescent="0.25">
      <c r="A4148" s="56">
        <v>30222060</v>
      </c>
      <c r="B4148" s="57" t="s">
        <v>15010</v>
      </c>
    </row>
    <row r="4149" spans="1:2" x14ac:dyDescent="0.25">
      <c r="A4149" s="56">
        <v>30222061</v>
      </c>
      <c r="B4149" s="57" t="s">
        <v>18668</v>
      </c>
    </row>
    <row r="4150" spans="1:2" x14ac:dyDescent="0.25">
      <c r="A4150" s="56">
        <v>30222063</v>
      </c>
      <c r="B4150" s="57" t="s">
        <v>5908</v>
      </c>
    </row>
    <row r="4151" spans="1:2" x14ac:dyDescent="0.25">
      <c r="A4151" s="56">
        <v>30222101</v>
      </c>
      <c r="B4151" s="57" t="s">
        <v>10628</v>
      </c>
    </row>
    <row r="4152" spans="1:2" x14ac:dyDescent="0.25">
      <c r="A4152" s="56">
        <v>30222102</v>
      </c>
      <c r="B4152" s="57" t="s">
        <v>818</v>
      </c>
    </row>
    <row r="4153" spans="1:2" x14ac:dyDescent="0.25">
      <c r="A4153" s="56">
        <v>30222103</v>
      </c>
      <c r="B4153" s="57" t="s">
        <v>453</v>
      </c>
    </row>
    <row r="4154" spans="1:2" x14ac:dyDescent="0.25">
      <c r="A4154" s="56">
        <v>30222104</v>
      </c>
      <c r="B4154" s="57" t="s">
        <v>3365</v>
      </c>
    </row>
    <row r="4155" spans="1:2" x14ac:dyDescent="0.25">
      <c r="A4155" s="56">
        <v>30222105</v>
      </c>
      <c r="B4155" s="57" t="s">
        <v>15316</v>
      </c>
    </row>
    <row r="4156" spans="1:2" x14ac:dyDescent="0.25">
      <c r="A4156" s="56">
        <v>30222106</v>
      </c>
      <c r="B4156" s="57" t="s">
        <v>12861</v>
      </c>
    </row>
    <row r="4157" spans="1:2" x14ac:dyDescent="0.25">
      <c r="A4157" s="56">
        <v>30222107</v>
      </c>
      <c r="B4157" s="57" t="s">
        <v>6461</v>
      </c>
    </row>
    <row r="4158" spans="1:2" x14ac:dyDescent="0.25">
      <c r="A4158" s="56">
        <v>30222108</v>
      </c>
      <c r="B4158" s="57" t="s">
        <v>5857</v>
      </c>
    </row>
    <row r="4159" spans="1:2" x14ac:dyDescent="0.25">
      <c r="A4159" s="56">
        <v>30222109</v>
      </c>
      <c r="B4159" s="57" t="s">
        <v>7097</v>
      </c>
    </row>
    <row r="4160" spans="1:2" x14ac:dyDescent="0.25">
      <c r="A4160" s="56">
        <v>30222110</v>
      </c>
      <c r="B4160" s="57" t="s">
        <v>9875</v>
      </c>
    </row>
    <row r="4161" spans="1:2" x14ac:dyDescent="0.25">
      <c r="A4161" s="56">
        <v>30222111</v>
      </c>
      <c r="B4161" s="57" t="s">
        <v>15405</v>
      </c>
    </row>
    <row r="4162" spans="1:2" x14ac:dyDescent="0.25">
      <c r="A4162" s="56">
        <v>30222112</v>
      </c>
      <c r="B4162" s="57" t="s">
        <v>17956</v>
      </c>
    </row>
    <row r="4163" spans="1:2" x14ac:dyDescent="0.25">
      <c r="A4163" s="56">
        <v>30222113</v>
      </c>
      <c r="B4163" s="57" t="s">
        <v>17508</v>
      </c>
    </row>
    <row r="4164" spans="1:2" x14ac:dyDescent="0.25">
      <c r="A4164" s="56">
        <v>30222114</v>
      </c>
      <c r="B4164" s="57" t="s">
        <v>4327</v>
      </c>
    </row>
    <row r="4165" spans="1:2" x14ac:dyDescent="0.25">
      <c r="A4165" s="56">
        <v>30222115</v>
      </c>
      <c r="B4165" s="57" t="s">
        <v>11740</v>
      </c>
    </row>
    <row r="4166" spans="1:2" x14ac:dyDescent="0.25">
      <c r="A4166" s="56">
        <v>30222116</v>
      </c>
      <c r="B4166" s="57" t="s">
        <v>5306</v>
      </c>
    </row>
    <row r="4167" spans="1:2" x14ac:dyDescent="0.25">
      <c r="A4167" s="56">
        <v>30222201</v>
      </c>
      <c r="B4167" s="57" t="s">
        <v>13115</v>
      </c>
    </row>
    <row r="4168" spans="1:2" x14ac:dyDescent="0.25">
      <c r="A4168" s="56">
        <v>30222202</v>
      </c>
      <c r="B4168" s="57" t="s">
        <v>18683</v>
      </c>
    </row>
    <row r="4169" spans="1:2" x14ac:dyDescent="0.25">
      <c r="A4169" s="56">
        <v>30222203</v>
      </c>
      <c r="B4169" s="57" t="s">
        <v>17349</v>
      </c>
    </row>
    <row r="4170" spans="1:2" x14ac:dyDescent="0.25">
      <c r="A4170" s="56">
        <v>30222204</v>
      </c>
      <c r="B4170" s="57" t="s">
        <v>11113</v>
      </c>
    </row>
    <row r="4171" spans="1:2" x14ac:dyDescent="0.25">
      <c r="A4171" s="56">
        <v>30222205</v>
      </c>
      <c r="B4171" s="57" t="s">
        <v>10840</v>
      </c>
    </row>
    <row r="4172" spans="1:2" x14ac:dyDescent="0.25">
      <c r="A4172" s="56">
        <v>30222206</v>
      </c>
      <c r="B4172" s="57" t="s">
        <v>14618</v>
      </c>
    </row>
    <row r="4173" spans="1:2" x14ac:dyDescent="0.25">
      <c r="A4173" s="56">
        <v>30222207</v>
      </c>
      <c r="B4173" s="57" t="s">
        <v>368</v>
      </c>
    </row>
    <row r="4174" spans="1:2" x14ac:dyDescent="0.25">
      <c r="A4174" s="56">
        <v>30222208</v>
      </c>
      <c r="B4174" s="57" t="s">
        <v>12290</v>
      </c>
    </row>
    <row r="4175" spans="1:2" x14ac:dyDescent="0.25">
      <c r="A4175" s="56">
        <v>30222301</v>
      </c>
      <c r="B4175" s="57" t="s">
        <v>98</v>
      </c>
    </row>
    <row r="4176" spans="1:2" x14ac:dyDescent="0.25">
      <c r="A4176" s="56">
        <v>30222302</v>
      </c>
      <c r="B4176" s="57" t="s">
        <v>9299</v>
      </c>
    </row>
    <row r="4177" spans="1:2" x14ac:dyDescent="0.25">
      <c r="A4177" s="56">
        <v>30222303</v>
      </c>
      <c r="B4177" s="57" t="s">
        <v>9812</v>
      </c>
    </row>
    <row r="4178" spans="1:2" x14ac:dyDescent="0.25">
      <c r="A4178" s="56">
        <v>30222304</v>
      </c>
      <c r="B4178" s="57" t="s">
        <v>11185</v>
      </c>
    </row>
    <row r="4179" spans="1:2" x14ac:dyDescent="0.25">
      <c r="A4179" s="56">
        <v>30222305</v>
      </c>
      <c r="B4179" s="57" t="s">
        <v>4362</v>
      </c>
    </row>
    <row r="4180" spans="1:2" x14ac:dyDescent="0.25">
      <c r="A4180" s="56">
        <v>30222306</v>
      </c>
      <c r="B4180" s="57" t="s">
        <v>12016</v>
      </c>
    </row>
    <row r="4181" spans="1:2" x14ac:dyDescent="0.25">
      <c r="A4181" s="56">
        <v>30222307</v>
      </c>
      <c r="B4181" s="57" t="s">
        <v>15838</v>
      </c>
    </row>
    <row r="4182" spans="1:2" x14ac:dyDescent="0.25">
      <c r="A4182" s="56">
        <v>30222308</v>
      </c>
      <c r="B4182" s="57" t="s">
        <v>2529</v>
      </c>
    </row>
    <row r="4183" spans="1:2" x14ac:dyDescent="0.25">
      <c r="A4183" s="56">
        <v>30222309</v>
      </c>
      <c r="B4183" s="57" t="s">
        <v>10033</v>
      </c>
    </row>
    <row r="4184" spans="1:2" x14ac:dyDescent="0.25">
      <c r="A4184" s="56">
        <v>30222401</v>
      </c>
      <c r="B4184" s="57" t="s">
        <v>7165</v>
      </c>
    </row>
    <row r="4185" spans="1:2" x14ac:dyDescent="0.25">
      <c r="A4185" s="56">
        <v>30222402</v>
      </c>
      <c r="B4185" s="57" t="s">
        <v>13245</v>
      </c>
    </row>
    <row r="4186" spans="1:2" x14ac:dyDescent="0.25">
      <c r="A4186" s="56">
        <v>30222403</v>
      </c>
      <c r="B4186" s="57" t="s">
        <v>13482</v>
      </c>
    </row>
    <row r="4187" spans="1:2" x14ac:dyDescent="0.25">
      <c r="A4187" s="56">
        <v>30222404</v>
      </c>
      <c r="B4187" s="57" t="s">
        <v>9919</v>
      </c>
    </row>
    <row r="4188" spans="1:2" x14ac:dyDescent="0.25">
      <c r="A4188" s="56">
        <v>30222405</v>
      </c>
      <c r="B4188" s="57" t="s">
        <v>1030</v>
      </c>
    </row>
    <row r="4189" spans="1:2" x14ac:dyDescent="0.25">
      <c r="A4189" s="56">
        <v>30222406</v>
      </c>
      <c r="B4189" s="57" t="s">
        <v>11358</v>
      </c>
    </row>
    <row r="4190" spans="1:2" x14ac:dyDescent="0.25">
      <c r="A4190" s="56">
        <v>30222407</v>
      </c>
      <c r="B4190" s="57" t="s">
        <v>306</v>
      </c>
    </row>
    <row r="4191" spans="1:2" x14ac:dyDescent="0.25">
      <c r="A4191" s="56">
        <v>30222408</v>
      </c>
      <c r="B4191" s="57" t="s">
        <v>936</v>
      </c>
    </row>
    <row r="4192" spans="1:2" x14ac:dyDescent="0.25">
      <c r="A4192" s="56">
        <v>30222409</v>
      </c>
      <c r="B4192" s="57" t="s">
        <v>9124</v>
      </c>
    </row>
    <row r="4193" spans="1:2" x14ac:dyDescent="0.25">
      <c r="A4193" s="56">
        <v>30222501</v>
      </c>
      <c r="B4193" s="57" t="s">
        <v>14939</v>
      </c>
    </row>
    <row r="4194" spans="1:2" x14ac:dyDescent="0.25">
      <c r="A4194" s="56">
        <v>30222502</v>
      </c>
      <c r="B4194" s="57" t="s">
        <v>18147</v>
      </c>
    </row>
    <row r="4195" spans="1:2" x14ac:dyDescent="0.25">
      <c r="A4195" s="56">
        <v>30222503</v>
      </c>
      <c r="B4195" s="57" t="s">
        <v>3541</v>
      </c>
    </row>
    <row r="4196" spans="1:2" x14ac:dyDescent="0.25">
      <c r="A4196" s="56">
        <v>30222504</v>
      </c>
      <c r="B4196" s="57" t="s">
        <v>18131</v>
      </c>
    </row>
    <row r="4197" spans="1:2" x14ac:dyDescent="0.25">
      <c r="A4197" s="56">
        <v>30222505</v>
      </c>
      <c r="B4197" s="57" t="s">
        <v>14111</v>
      </c>
    </row>
    <row r="4198" spans="1:2" x14ac:dyDescent="0.25">
      <c r="A4198" s="56">
        <v>30222506</v>
      </c>
      <c r="B4198" s="57" t="s">
        <v>8966</v>
      </c>
    </row>
    <row r="4199" spans="1:2" x14ac:dyDescent="0.25">
      <c r="A4199" s="56">
        <v>30222507</v>
      </c>
      <c r="B4199" s="57" t="s">
        <v>8102</v>
      </c>
    </row>
    <row r="4200" spans="1:2" x14ac:dyDescent="0.25">
      <c r="A4200" s="56">
        <v>30222601</v>
      </c>
      <c r="B4200" s="57" t="s">
        <v>14722</v>
      </c>
    </row>
    <row r="4201" spans="1:2" x14ac:dyDescent="0.25">
      <c r="A4201" s="56">
        <v>30222602</v>
      </c>
      <c r="B4201" s="57" t="s">
        <v>17467</v>
      </c>
    </row>
    <row r="4202" spans="1:2" x14ac:dyDescent="0.25">
      <c r="A4202" s="56">
        <v>30222603</v>
      </c>
      <c r="B4202" s="57" t="s">
        <v>2706</v>
      </c>
    </row>
    <row r="4203" spans="1:2" x14ac:dyDescent="0.25">
      <c r="A4203" s="56">
        <v>30222604</v>
      </c>
      <c r="B4203" s="57" t="s">
        <v>8122</v>
      </c>
    </row>
    <row r="4204" spans="1:2" x14ac:dyDescent="0.25">
      <c r="A4204" s="56">
        <v>30222605</v>
      </c>
      <c r="B4204" s="57" t="s">
        <v>14253</v>
      </c>
    </row>
    <row r="4205" spans="1:2" x14ac:dyDescent="0.25">
      <c r="A4205" s="56">
        <v>30222606</v>
      </c>
      <c r="B4205" s="57" t="s">
        <v>17071</v>
      </c>
    </row>
    <row r="4206" spans="1:2" x14ac:dyDescent="0.25">
      <c r="A4206" s="56">
        <v>30222607</v>
      </c>
      <c r="B4206" s="57" t="s">
        <v>25</v>
      </c>
    </row>
    <row r="4207" spans="1:2" x14ac:dyDescent="0.25">
      <c r="A4207" s="56">
        <v>30222608</v>
      </c>
      <c r="B4207" s="57" t="s">
        <v>812</v>
      </c>
    </row>
    <row r="4208" spans="1:2" x14ac:dyDescent="0.25">
      <c r="A4208" s="56">
        <v>30222701</v>
      </c>
      <c r="B4208" s="57" t="s">
        <v>8158</v>
      </c>
    </row>
    <row r="4209" spans="1:2" x14ac:dyDescent="0.25">
      <c r="A4209" s="56">
        <v>30222702</v>
      </c>
      <c r="B4209" s="57" t="s">
        <v>17441</v>
      </c>
    </row>
    <row r="4210" spans="1:2" x14ac:dyDescent="0.25">
      <c r="A4210" s="56">
        <v>30222703</v>
      </c>
      <c r="B4210" s="57" t="s">
        <v>2403</v>
      </c>
    </row>
    <row r="4211" spans="1:2" x14ac:dyDescent="0.25">
      <c r="A4211" s="56">
        <v>30222801</v>
      </c>
      <c r="B4211" s="57" t="s">
        <v>1869</v>
      </c>
    </row>
    <row r="4212" spans="1:2" x14ac:dyDescent="0.25">
      <c r="A4212" s="56">
        <v>30222802</v>
      </c>
      <c r="B4212" s="57" t="s">
        <v>18699</v>
      </c>
    </row>
    <row r="4213" spans="1:2" x14ac:dyDescent="0.25">
      <c r="A4213" s="56">
        <v>30222803</v>
      </c>
      <c r="B4213" s="57" t="s">
        <v>7143</v>
      </c>
    </row>
    <row r="4214" spans="1:2" x14ac:dyDescent="0.25">
      <c r="A4214" s="56">
        <v>30222901</v>
      </c>
      <c r="B4214" s="57" t="s">
        <v>11340</v>
      </c>
    </row>
    <row r="4215" spans="1:2" x14ac:dyDescent="0.25">
      <c r="A4215" s="56">
        <v>30222902</v>
      </c>
      <c r="B4215" s="57" t="s">
        <v>16868</v>
      </c>
    </row>
    <row r="4216" spans="1:2" x14ac:dyDescent="0.25">
      <c r="A4216" s="56">
        <v>30222903</v>
      </c>
      <c r="B4216" s="57" t="s">
        <v>7055</v>
      </c>
    </row>
    <row r="4217" spans="1:2" x14ac:dyDescent="0.25">
      <c r="A4217" s="56">
        <v>30222904</v>
      </c>
      <c r="B4217" s="57" t="s">
        <v>13719</v>
      </c>
    </row>
    <row r="4218" spans="1:2" x14ac:dyDescent="0.25">
      <c r="A4218" s="56">
        <v>30223001</v>
      </c>
      <c r="B4218" s="57" t="s">
        <v>6152</v>
      </c>
    </row>
    <row r="4219" spans="1:2" x14ac:dyDescent="0.25">
      <c r="A4219" s="56">
        <v>30223002</v>
      </c>
      <c r="B4219" s="57" t="s">
        <v>13470</v>
      </c>
    </row>
    <row r="4220" spans="1:2" x14ac:dyDescent="0.25">
      <c r="A4220" s="56">
        <v>30223003</v>
      </c>
      <c r="B4220" s="57" t="s">
        <v>842</v>
      </c>
    </row>
    <row r="4221" spans="1:2" x14ac:dyDescent="0.25">
      <c r="A4221" s="56">
        <v>31101501</v>
      </c>
      <c r="B4221" s="57" t="s">
        <v>14933</v>
      </c>
    </row>
    <row r="4222" spans="1:2" x14ac:dyDescent="0.25">
      <c r="A4222" s="56">
        <v>31101502</v>
      </c>
      <c r="B4222" s="57" t="s">
        <v>13843</v>
      </c>
    </row>
    <row r="4223" spans="1:2" x14ac:dyDescent="0.25">
      <c r="A4223" s="56">
        <v>31101503</v>
      </c>
      <c r="B4223" s="57" t="s">
        <v>15735</v>
      </c>
    </row>
    <row r="4224" spans="1:2" x14ac:dyDescent="0.25">
      <c r="A4224" s="56">
        <v>31101504</v>
      </c>
      <c r="B4224" s="57" t="s">
        <v>6622</v>
      </c>
    </row>
    <row r="4225" spans="1:2" x14ac:dyDescent="0.25">
      <c r="A4225" s="56">
        <v>31101505</v>
      </c>
      <c r="B4225" s="57" t="s">
        <v>17756</v>
      </c>
    </row>
    <row r="4226" spans="1:2" x14ac:dyDescent="0.25">
      <c r="A4226" s="56">
        <v>31101506</v>
      </c>
      <c r="B4226" s="57" t="s">
        <v>11897</v>
      </c>
    </row>
    <row r="4227" spans="1:2" x14ac:dyDescent="0.25">
      <c r="A4227" s="56">
        <v>31101507</v>
      </c>
      <c r="B4227" s="57" t="s">
        <v>15109</v>
      </c>
    </row>
    <row r="4228" spans="1:2" x14ac:dyDescent="0.25">
      <c r="A4228" s="56">
        <v>31101508</v>
      </c>
      <c r="B4228" s="57" t="s">
        <v>10640</v>
      </c>
    </row>
    <row r="4229" spans="1:2" x14ac:dyDescent="0.25">
      <c r="A4229" s="56">
        <v>31101509</v>
      </c>
      <c r="B4229" s="57" t="s">
        <v>1844</v>
      </c>
    </row>
    <row r="4230" spans="1:2" x14ac:dyDescent="0.25">
      <c r="A4230" s="56">
        <v>31101510</v>
      </c>
      <c r="B4230" s="57" t="s">
        <v>14439</v>
      </c>
    </row>
    <row r="4231" spans="1:2" x14ac:dyDescent="0.25">
      <c r="A4231" s="56">
        <v>31101511</v>
      </c>
      <c r="B4231" s="57" t="s">
        <v>14665</v>
      </c>
    </row>
    <row r="4232" spans="1:2" x14ac:dyDescent="0.25">
      <c r="A4232" s="56">
        <v>31101512</v>
      </c>
      <c r="B4232" s="57" t="s">
        <v>15705</v>
      </c>
    </row>
    <row r="4233" spans="1:2" x14ac:dyDescent="0.25">
      <c r="A4233" s="56">
        <v>31101513</v>
      </c>
      <c r="B4233" s="57" t="s">
        <v>6073</v>
      </c>
    </row>
    <row r="4234" spans="1:2" x14ac:dyDescent="0.25">
      <c r="A4234" s="56">
        <v>31101514</v>
      </c>
      <c r="B4234" s="57" t="s">
        <v>9061</v>
      </c>
    </row>
    <row r="4235" spans="1:2" x14ac:dyDescent="0.25">
      <c r="A4235" s="56">
        <v>31101515</v>
      </c>
      <c r="B4235" s="57" t="s">
        <v>1064</v>
      </c>
    </row>
    <row r="4236" spans="1:2" x14ac:dyDescent="0.25">
      <c r="A4236" s="56">
        <v>31101516</v>
      </c>
      <c r="B4236" s="57" t="s">
        <v>16994</v>
      </c>
    </row>
    <row r="4237" spans="1:2" x14ac:dyDescent="0.25">
      <c r="A4237" s="56">
        <v>31101601</v>
      </c>
      <c r="B4237" s="57" t="s">
        <v>3622</v>
      </c>
    </row>
    <row r="4238" spans="1:2" x14ac:dyDescent="0.25">
      <c r="A4238" s="56">
        <v>31101602</v>
      </c>
      <c r="B4238" s="57" t="s">
        <v>364</v>
      </c>
    </row>
    <row r="4239" spans="1:2" x14ac:dyDescent="0.25">
      <c r="A4239" s="56">
        <v>31101603</v>
      </c>
      <c r="B4239" s="57" t="s">
        <v>17010</v>
      </c>
    </row>
    <row r="4240" spans="1:2" x14ac:dyDescent="0.25">
      <c r="A4240" s="56">
        <v>31101604</v>
      </c>
      <c r="B4240" s="57" t="s">
        <v>18419</v>
      </c>
    </row>
    <row r="4241" spans="1:2" x14ac:dyDescent="0.25">
      <c r="A4241" s="56">
        <v>31101605</v>
      </c>
      <c r="B4241" s="57" t="s">
        <v>12788</v>
      </c>
    </row>
    <row r="4242" spans="1:2" x14ac:dyDescent="0.25">
      <c r="A4242" s="56">
        <v>31101606</v>
      </c>
      <c r="B4242" s="57" t="s">
        <v>5701</v>
      </c>
    </row>
    <row r="4243" spans="1:2" x14ac:dyDescent="0.25">
      <c r="A4243" s="56">
        <v>31101607</v>
      </c>
      <c r="B4243" s="57" t="s">
        <v>8972</v>
      </c>
    </row>
    <row r="4244" spans="1:2" x14ac:dyDescent="0.25">
      <c r="A4244" s="56">
        <v>31101608</v>
      </c>
      <c r="B4244" s="57" t="s">
        <v>11800</v>
      </c>
    </row>
    <row r="4245" spans="1:2" x14ac:dyDescent="0.25">
      <c r="A4245" s="56">
        <v>31101609</v>
      </c>
      <c r="B4245" s="57" t="s">
        <v>11535</v>
      </c>
    </row>
    <row r="4246" spans="1:2" x14ac:dyDescent="0.25">
      <c r="A4246" s="56">
        <v>31101610</v>
      </c>
      <c r="B4246" s="57" t="s">
        <v>3368</v>
      </c>
    </row>
    <row r="4247" spans="1:2" x14ac:dyDescent="0.25">
      <c r="A4247" s="56">
        <v>31101611</v>
      </c>
      <c r="B4247" s="57" t="s">
        <v>7227</v>
      </c>
    </row>
    <row r="4248" spans="1:2" x14ac:dyDescent="0.25">
      <c r="A4248" s="56">
        <v>31101612</v>
      </c>
      <c r="B4248" s="57" t="s">
        <v>16798</v>
      </c>
    </row>
    <row r="4249" spans="1:2" x14ac:dyDescent="0.25">
      <c r="A4249" s="56">
        <v>31101613</v>
      </c>
      <c r="B4249" s="57" t="s">
        <v>12326</v>
      </c>
    </row>
    <row r="4250" spans="1:2" x14ac:dyDescent="0.25">
      <c r="A4250" s="56">
        <v>31101614</v>
      </c>
      <c r="B4250" s="57" t="s">
        <v>18705</v>
      </c>
    </row>
    <row r="4251" spans="1:2" x14ac:dyDescent="0.25">
      <c r="A4251" s="56">
        <v>31101615</v>
      </c>
      <c r="B4251" s="57" t="s">
        <v>10361</v>
      </c>
    </row>
    <row r="4252" spans="1:2" x14ac:dyDescent="0.25">
      <c r="A4252" s="56">
        <v>31101616</v>
      </c>
      <c r="B4252" s="57" t="s">
        <v>17422</v>
      </c>
    </row>
    <row r="4253" spans="1:2" x14ac:dyDescent="0.25">
      <c r="A4253" s="56">
        <v>31101701</v>
      </c>
      <c r="B4253" s="57" t="s">
        <v>18180</v>
      </c>
    </row>
    <row r="4254" spans="1:2" x14ac:dyDescent="0.25">
      <c r="A4254" s="56">
        <v>31101702</v>
      </c>
      <c r="B4254" s="57" t="s">
        <v>14763</v>
      </c>
    </row>
    <row r="4255" spans="1:2" x14ac:dyDescent="0.25">
      <c r="A4255" s="56">
        <v>31101703</v>
      </c>
      <c r="B4255" s="57" t="s">
        <v>11229</v>
      </c>
    </row>
    <row r="4256" spans="1:2" x14ac:dyDescent="0.25">
      <c r="A4256" s="56">
        <v>31101704</v>
      </c>
      <c r="B4256" s="57" t="s">
        <v>15553</v>
      </c>
    </row>
    <row r="4257" spans="1:2" x14ac:dyDescent="0.25">
      <c r="A4257" s="56">
        <v>31101705</v>
      </c>
      <c r="B4257" s="57" t="s">
        <v>3398</v>
      </c>
    </row>
    <row r="4258" spans="1:2" x14ac:dyDescent="0.25">
      <c r="A4258" s="56">
        <v>31101706</v>
      </c>
      <c r="B4258" s="57" t="s">
        <v>17163</v>
      </c>
    </row>
    <row r="4259" spans="1:2" x14ac:dyDescent="0.25">
      <c r="A4259" s="56">
        <v>31101707</v>
      </c>
      <c r="B4259" s="57" t="s">
        <v>4513</v>
      </c>
    </row>
    <row r="4260" spans="1:2" x14ac:dyDescent="0.25">
      <c r="A4260" s="56">
        <v>31101708</v>
      </c>
      <c r="B4260" s="57" t="s">
        <v>2156</v>
      </c>
    </row>
    <row r="4261" spans="1:2" x14ac:dyDescent="0.25">
      <c r="A4261" s="56">
        <v>31101709</v>
      </c>
      <c r="B4261" s="57" t="s">
        <v>4209</v>
      </c>
    </row>
    <row r="4262" spans="1:2" x14ac:dyDescent="0.25">
      <c r="A4262" s="56">
        <v>31101710</v>
      </c>
      <c r="B4262" s="57" t="s">
        <v>92</v>
      </c>
    </row>
    <row r="4263" spans="1:2" x14ac:dyDescent="0.25">
      <c r="A4263" s="56">
        <v>31101711</v>
      </c>
      <c r="B4263" s="57" t="s">
        <v>15076</v>
      </c>
    </row>
    <row r="4264" spans="1:2" x14ac:dyDescent="0.25">
      <c r="A4264" s="56">
        <v>31101712</v>
      </c>
      <c r="B4264" s="57" t="s">
        <v>10035</v>
      </c>
    </row>
    <row r="4265" spans="1:2" x14ac:dyDescent="0.25">
      <c r="A4265" s="56">
        <v>31101713</v>
      </c>
      <c r="B4265" s="57" t="s">
        <v>7691</v>
      </c>
    </row>
    <row r="4266" spans="1:2" x14ac:dyDescent="0.25">
      <c r="A4266" s="56">
        <v>31101714</v>
      </c>
      <c r="B4266" s="57" t="s">
        <v>5026</v>
      </c>
    </row>
    <row r="4267" spans="1:2" x14ac:dyDescent="0.25">
      <c r="A4267" s="56">
        <v>31101715</v>
      </c>
      <c r="B4267" s="57" t="s">
        <v>4238</v>
      </c>
    </row>
    <row r="4268" spans="1:2" x14ac:dyDescent="0.25">
      <c r="A4268" s="56">
        <v>31101716</v>
      </c>
      <c r="B4268" s="57" t="s">
        <v>9063</v>
      </c>
    </row>
    <row r="4269" spans="1:2" x14ac:dyDescent="0.25">
      <c r="A4269" s="56">
        <v>31101801</v>
      </c>
      <c r="B4269" s="57" t="s">
        <v>12780</v>
      </c>
    </row>
    <row r="4270" spans="1:2" x14ac:dyDescent="0.25">
      <c r="A4270" s="56">
        <v>31101802</v>
      </c>
      <c r="B4270" s="57" t="s">
        <v>6326</v>
      </c>
    </row>
    <row r="4271" spans="1:2" x14ac:dyDescent="0.25">
      <c r="A4271" s="56">
        <v>31101803</v>
      </c>
      <c r="B4271" s="57" t="s">
        <v>9923</v>
      </c>
    </row>
    <row r="4272" spans="1:2" x14ac:dyDescent="0.25">
      <c r="A4272" s="56">
        <v>31101804</v>
      </c>
      <c r="B4272" s="57" t="s">
        <v>11743</v>
      </c>
    </row>
    <row r="4273" spans="1:2" x14ac:dyDescent="0.25">
      <c r="A4273" s="56">
        <v>31101805</v>
      </c>
      <c r="B4273" s="57" t="s">
        <v>16880</v>
      </c>
    </row>
    <row r="4274" spans="1:2" x14ac:dyDescent="0.25">
      <c r="A4274" s="56">
        <v>31101806</v>
      </c>
      <c r="B4274" s="57" t="s">
        <v>14543</v>
      </c>
    </row>
    <row r="4275" spans="1:2" x14ac:dyDescent="0.25">
      <c r="A4275" s="56">
        <v>31101807</v>
      </c>
      <c r="B4275" s="57" t="s">
        <v>224</v>
      </c>
    </row>
    <row r="4276" spans="1:2" x14ac:dyDescent="0.25">
      <c r="A4276" s="56">
        <v>31101808</v>
      </c>
      <c r="B4276" s="57" t="s">
        <v>4282</v>
      </c>
    </row>
    <row r="4277" spans="1:2" x14ac:dyDescent="0.25">
      <c r="A4277" s="56">
        <v>31101809</v>
      </c>
      <c r="B4277" s="57" t="s">
        <v>14797</v>
      </c>
    </row>
    <row r="4278" spans="1:2" x14ac:dyDescent="0.25">
      <c r="A4278" s="56">
        <v>31101810</v>
      </c>
      <c r="B4278" s="57" t="s">
        <v>8597</v>
      </c>
    </row>
    <row r="4279" spans="1:2" x14ac:dyDescent="0.25">
      <c r="A4279" s="56">
        <v>31101811</v>
      </c>
      <c r="B4279" s="57" t="s">
        <v>13013</v>
      </c>
    </row>
    <row r="4280" spans="1:2" x14ac:dyDescent="0.25">
      <c r="A4280" s="56">
        <v>31101812</v>
      </c>
      <c r="B4280" s="57" t="s">
        <v>8739</v>
      </c>
    </row>
    <row r="4281" spans="1:2" x14ac:dyDescent="0.25">
      <c r="A4281" s="56">
        <v>31101813</v>
      </c>
      <c r="B4281" s="57" t="s">
        <v>7507</v>
      </c>
    </row>
    <row r="4282" spans="1:2" x14ac:dyDescent="0.25">
      <c r="A4282" s="56">
        <v>31101814</v>
      </c>
      <c r="B4282" s="57" t="s">
        <v>17870</v>
      </c>
    </row>
    <row r="4283" spans="1:2" x14ac:dyDescent="0.25">
      <c r="A4283" s="56">
        <v>31101815</v>
      </c>
      <c r="B4283" s="57" t="s">
        <v>13600</v>
      </c>
    </row>
    <row r="4284" spans="1:2" x14ac:dyDescent="0.25">
      <c r="A4284" s="56">
        <v>31101816</v>
      </c>
      <c r="B4284" s="57" t="s">
        <v>11345</v>
      </c>
    </row>
    <row r="4285" spans="1:2" x14ac:dyDescent="0.25">
      <c r="A4285" s="56">
        <v>31101901</v>
      </c>
      <c r="B4285" s="57" t="s">
        <v>344</v>
      </c>
    </row>
    <row r="4286" spans="1:2" x14ac:dyDescent="0.25">
      <c r="A4286" s="56">
        <v>31101902</v>
      </c>
      <c r="B4286" s="57" t="s">
        <v>3349</v>
      </c>
    </row>
    <row r="4287" spans="1:2" x14ac:dyDescent="0.25">
      <c r="A4287" s="56">
        <v>31101903</v>
      </c>
      <c r="B4287" s="57" t="s">
        <v>10022</v>
      </c>
    </row>
    <row r="4288" spans="1:2" x14ac:dyDescent="0.25">
      <c r="A4288" s="56">
        <v>31101904</v>
      </c>
      <c r="B4288" s="57" t="s">
        <v>13303</v>
      </c>
    </row>
    <row r="4289" spans="1:2" x14ac:dyDescent="0.25">
      <c r="A4289" s="56">
        <v>31101905</v>
      </c>
      <c r="B4289" s="57" t="s">
        <v>959</v>
      </c>
    </row>
    <row r="4290" spans="1:2" x14ac:dyDescent="0.25">
      <c r="A4290" s="56">
        <v>31101906</v>
      </c>
      <c r="B4290" s="57" t="s">
        <v>8690</v>
      </c>
    </row>
    <row r="4291" spans="1:2" x14ac:dyDescent="0.25">
      <c r="A4291" s="56">
        <v>31101907</v>
      </c>
      <c r="B4291" s="57" t="s">
        <v>17436</v>
      </c>
    </row>
    <row r="4292" spans="1:2" x14ac:dyDescent="0.25">
      <c r="A4292" s="56">
        <v>31101908</v>
      </c>
      <c r="B4292" s="57" t="s">
        <v>910</v>
      </c>
    </row>
    <row r="4293" spans="1:2" x14ac:dyDescent="0.25">
      <c r="A4293" s="56">
        <v>31101909</v>
      </c>
      <c r="B4293" s="57" t="s">
        <v>16159</v>
      </c>
    </row>
    <row r="4294" spans="1:2" x14ac:dyDescent="0.25">
      <c r="A4294" s="56">
        <v>31101910</v>
      </c>
      <c r="B4294" s="57" t="s">
        <v>13265</v>
      </c>
    </row>
    <row r="4295" spans="1:2" x14ac:dyDescent="0.25">
      <c r="A4295" s="56">
        <v>31101911</v>
      </c>
      <c r="B4295" s="57" t="s">
        <v>10411</v>
      </c>
    </row>
    <row r="4296" spans="1:2" x14ac:dyDescent="0.25">
      <c r="A4296" s="56">
        <v>31101912</v>
      </c>
      <c r="B4296" s="57" t="s">
        <v>11089</v>
      </c>
    </row>
    <row r="4297" spans="1:2" x14ac:dyDescent="0.25">
      <c r="A4297" s="56">
        <v>31102001</v>
      </c>
      <c r="B4297" s="57" t="s">
        <v>5413</v>
      </c>
    </row>
    <row r="4298" spans="1:2" x14ac:dyDescent="0.25">
      <c r="A4298" s="56">
        <v>31102002</v>
      </c>
      <c r="B4298" s="57" t="s">
        <v>8167</v>
      </c>
    </row>
    <row r="4299" spans="1:2" x14ac:dyDescent="0.25">
      <c r="A4299" s="56">
        <v>31102003</v>
      </c>
      <c r="B4299" s="57" t="s">
        <v>16157</v>
      </c>
    </row>
    <row r="4300" spans="1:2" x14ac:dyDescent="0.25">
      <c r="A4300" s="56">
        <v>31102004</v>
      </c>
      <c r="B4300" s="57" t="s">
        <v>9651</v>
      </c>
    </row>
    <row r="4301" spans="1:2" x14ac:dyDescent="0.25">
      <c r="A4301" s="56">
        <v>31102005</v>
      </c>
      <c r="B4301" s="57" t="s">
        <v>2254</v>
      </c>
    </row>
    <row r="4302" spans="1:2" x14ac:dyDescent="0.25">
      <c r="A4302" s="56">
        <v>31102006</v>
      </c>
      <c r="B4302" s="57" t="s">
        <v>1200</v>
      </c>
    </row>
    <row r="4303" spans="1:2" x14ac:dyDescent="0.25">
      <c r="A4303" s="56">
        <v>31102007</v>
      </c>
      <c r="B4303" s="57" t="s">
        <v>14217</v>
      </c>
    </row>
    <row r="4304" spans="1:2" x14ac:dyDescent="0.25">
      <c r="A4304" s="56">
        <v>31102008</v>
      </c>
      <c r="B4304" s="57" t="s">
        <v>16628</v>
      </c>
    </row>
    <row r="4305" spans="1:2" x14ac:dyDescent="0.25">
      <c r="A4305" s="56">
        <v>31102009</v>
      </c>
      <c r="B4305" s="57" t="s">
        <v>13165</v>
      </c>
    </row>
    <row r="4306" spans="1:2" x14ac:dyDescent="0.25">
      <c r="A4306" s="56">
        <v>31102010</v>
      </c>
      <c r="B4306" s="57" t="s">
        <v>1601</v>
      </c>
    </row>
    <row r="4307" spans="1:2" x14ac:dyDescent="0.25">
      <c r="A4307" s="56">
        <v>31102011</v>
      </c>
      <c r="B4307" s="57" t="s">
        <v>14528</v>
      </c>
    </row>
    <row r="4308" spans="1:2" x14ac:dyDescent="0.25">
      <c r="A4308" s="56">
        <v>31102012</v>
      </c>
      <c r="B4308" s="57" t="s">
        <v>13060</v>
      </c>
    </row>
    <row r="4309" spans="1:2" x14ac:dyDescent="0.25">
      <c r="A4309" s="56">
        <v>31102013</v>
      </c>
      <c r="B4309" s="57" t="s">
        <v>5337</v>
      </c>
    </row>
    <row r="4310" spans="1:2" x14ac:dyDescent="0.25">
      <c r="A4310" s="56">
        <v>31102014</v>
      </c>
      <c r="B4310" s="57" t="s">
        <v>7696</v>
      </c>
    </row>
    <row r="4311" spans="1:2" x14ac:dyDescent="0.25">
      <c r="A4311" s="56">
        <v>31102015</v>
      </c>
      <c r="B4311" s="57" t="s">
        <v>18592</v>
      </c>
    </row>
    <row r="4312" spans="1:2" x14ac:dyDescent="0.25">
      <c r="A4312" s="56">
        <v>31102016</v>
      </c>
      <c r="B4312" s="57" t="s">
        <v>3593</v>
      </c>
    </row>
    <row r="4313" spans="1:2" x14ac:dyDescent="0.25">
      <c r="A4313" s="56">
        <v>31102101</v>
      </c>
      <c r="B4313" s="57" t="s">
        <v>5076</v>
      </c>
    </row>
    <row r="4314" spans="1:2" x14ac:dyDescent="0.25">
      <c r="A4314" s="56">
        <v>31102102</v>
      </c>
      <c r="B4314" s="57" t="s">
        <v>15020</v>
      </c>
    </row>
    <row r="4315" spans="1:2" x14ac:dyDescent="0.25">
      <c r="A4315" s="56">
        <v>31102103</v>
      </c>
      <c r="B4315" s="57" t="s">
        <v>81</v>
      </c>
    </row>
    <row r="4316" spans="1:2" x14ac:dyDescent="0.25">
      <c r="A4316" s="56">
        <v>31102104</v>
      </c>
      <c r="B4316" s="57" t="s">
        <v>15144</v>
      </c>
    </row>
    <row r="4317" spans="1:2" x14ac:dyDescent="0.25">
      <c r="A4317" s="56">
        <v>31102105</v>
      </c>
      <c r="B4317" s="57" t="s">
        <v>5823</v>
      </c>
    </row>
    <row r="4318" spans="1:2" x14ac:dyDescent="0.25">
      <c r="A4318" s="56">
        <v>31102106</v>
      </c>
      <c r="B4318" s="57" t="s">
        <v>23</v>
      </c>
    </row>
    <row r="4319" spans="1:2" x14ac:dyDescent="0.25">
      <c r="A4319" s="56">
        <v>31102107</v>
      </c>
      <c r="B4319" s="57" t="s">
        <v>7670</v>
      </c>
    </row>
    <row r="4320" spans="1:2" x14ac:dyDescent="0.25">
      <c r="A4320" s="56">
        <v>31102108</v>
      </c>
      <c r="B4320" s="57" t="s">
        <v>14128</v>
      </c>
    </row>
    <row r="4321" spans="1:2" x14ac:dyDescent="0.25">
      <c r="A4321" s="56">
        <v>31102109</v>
      </c>
      <c r="B4321" s="57" t="s">
        <v>432</v>
      </c>
    </row>
    <row r="4322" spans="1:2" x14ac:dyDescent="0.25">
      <c r="A4322" s="56">
        <v>31102110</v>
      </c>
      <c r="B4322" s="57" t="s">
        <v>17134</v>
      </c>
    </row>
    <row r="4323" spans="1:2" x14ac:dyDescent="0.25">
      <c r="A4323" s="56">
        <v>31102111</v>
      </c>
      <c r="B4323" s="57" t="s">
        <v>11943</v>
      </c>
    </row>
    <row r="4324" spans="1:2" x14ac:dyDescent="0.25">
      <c r="A4324" s="56">
        <v>31102112</v>
      </c>
      <c r="B4324" s="57" t="s">
        <v>8544</v>
      </c>
    </row>
    <row r="4325" spans="1:2" x14ac:dyDescent="0.25">
      <c r="A4325" s="56">
        <v>31102113</v>
      </c>
      <c r="B4325" s="57" t="s">
        <v>17802</v>
      </c>
    </row>
    <row r="4326" spans="1:2" x14ac:dyDescent="0.25">
      <c r="A4326" s="56">
        <v>31102114</v>
      </c>
      <c r="B4326" s="57" t="s">
        <v>12150</v>
      </c>
    </row>
    <row r="4327" spans="1:2" x14ac:dyDescent="0.25">
      <c r="A4327" s="56">
        <v>31102115</v>
      </c>
      <c r="B4327" s="57" t="s">
        <v>9765</v>
      </c>
    </row>
    <row r="4328" spans="1:2" x14ac:dyDescent="0.25">
      <c r="A4328" s="56">
        <v>31102116</v>
      </c>
      <c r="B4328" s="57" t="s">
        <v>15335</v>
      </c>
    </row>
    <row r="4329" spans="1:2" x14ac:dyDescent="0.25">
      <c r="A4329" s="56">
        <v>31102201</v>
      </c>
      <c r="B4329" s="57" t="s">
        <v>12184</v>
      </c>
    </row>
    <row r="4330" spans="1:2" x14ac:dyDescent="0.25">
      <c r="A4330" s="56">
        <v>31102202</v>
      </c>
      <c r="B4330" s="57" t="s">
        <v>12108</v>
      </c>
    </row>
    <row r="4331" spans="1:2" x14ac:dyDescent="0.25">
      <c r="A4331" s="56">
        <v>31102203</v>
      </c>
      <c r="B4331" s="57" t="s">
        <v>6116</v>
      </c>
    </row>
    <row r="4332" spans="1:2" x14ac:dyDescent="0.25">
      <c r="A4332" s="56">
        <v>31102204</v>
      </c>
      <c r="B4332" s="57" t="s">
        <v>18568</v>
      </c>
    </row>
    <row r="4333" spans="1:2" x14ac:dyDescent="0.25">
      <c r="A4333" s="56">
        <v>31102205</v>
      </c>
      <c r="B4333" s="57" t="s">
        <v>16722</v>
      </c>
    </row>
    <row r="4334" spans="1:2" x14ac:dyDescent="0.25">
      <c r="A4334" s="56">
        <v>31102206</v>
      </c>
      <c r="B4334" s="57" t="s">
        <v>1938</v>
      </c>
    </row>
    <row r="4335" spans="1:2" x14ac:dyDescent="0.25">
      <c r="A4335" s="56">
        <v>31102207</v>
      </c>
      <c r="B4335" s="57" t="s">
        <v>6129</v>
      </c>
    </row>
    <row r="4336" spans="1:2" x14ac:dyDescent="0.25">
      <c r="A4336" s="56">
        <v>31102208</v>
      </c>
      <c r="B4336" s="57" t="s">
        <v>9540</v>
      </c>
    </row>
    <row r="4337" spans="1:2" x14ac:dyDescent="0.25">
      <c r="A4337" s="56">
        <v>31102209</v>
      </c>
      <c r="B4337" s="57" t="s">
        <v>17244</v>
      </c>
    </row>
    <row r="4338" spans="1:2" x14ac:dyDescent="0.25">
      <c r="A4338" s="56">
        <v>31102210</v>
      </c>
      <c r="B4338" s="57" t="s">
        <v>18219</v>
      </c>
    </row>
    <row r="4339" spans="1:2" x14ac:dyDescent="0.25">
      <c r="A4339" s="56">
        <v>31102211</v>
      </c>
      <c r="B4339" s="57" t="s">
        <v>17737</v>
      </c>
    </row>
    <row r="4340" spans="1:2" x14ac:dyDescent="0.25">
      <c r="A4340" s="56">
        <v>31102212</v>
      </c>
      <c r="B4340" s="57" t="s">
        <v>1254</v>
      </c>
    </row>
    <row r="4341" spans="1:2" x14ac:dyDescent="0.25">
      <c r="A4341" s="56">
        <v>31102213</v>
      </c>
      <c r="B4341" s="57" t="s">
        <v>6569</v>
      </c>
    </row>
    <row r="4342" spans="1:2" x14ac:dyDescent="0.25">
      <c r="A4342" s="56">
        <v>31102214</v>
      </c>
      <c r="B4342" s="57" t="s">
        <v>17666</v>
      </c>
    </row>
    <row r="4343" spans="1:2" x14ac:dyDescent="0.25">
      <c r="A4343" s="56">
        <v>31102215</v>
      </c>
      <c r="B4343" s="57" t="s">
        <v>1226</v>
      </c>
    </row>
    <row r="4344" spans="1:2" x14ac:dyDescent="0.25">
      <c r="A4344" s="56">
        <v>31102216</v>
      </c>
      <c r="B4344" s="57" t="s">
        <v>6084</v>
      </c>
    </row>
    <row r="4345" spans="1:2" x14ac:dyDescent="0.25">
      <c r="A4345" s="56">
        <v>31102301</v>
      </c>
      <c r="B4345" s="57" t="s">
        <v>2231</v>
      </c>
    </row>
    <row r="4346" spans="1:2" x14ac:dyDescent="0.25">
      <c r="A4346" s="56">
        <v>31102302</v>
      </c>
      <c r="B4346" s="57" t="s">
        <v>5795</v>
      </c>
    </row>
    <row r="4347" spans="1:2" x14ac:dyDescent="0.25">
      <c r="A4347" s="56">
        <v>31102303</v>
      </c>
      <c r="B4347" s="57" t="s">
        <v>15512</v>
      </c>
    </row>
    <row r="4348" spans="1:2" x14ac:dyDescent="0.25">
      <c r="A4348" s="56">
        <v>31102304</v>
      </c>
      <c r="B4348" s="57" t="s">
        <v>14878</v>
      </c>
    </row>
    <row r="4349" spans="1:2" x14ac:dyDescent="0.25">
      <c r="A4349" s="56">
        <v>31102305</v>
      </c>
      <c r="B4349" s="57" t="s">
        <v>7828</v>
      </c>
    </row>
    <row r="4350" spans="1:2" x14ac:dyDescent="0.25">
      <c r="A4350" s="56">
        <v>31102306</v>
      </c>
      <c r="B4350" s="57" t="s">
        <v>1466</v>
      </c>
    </row>
    <row r="4351" spans="1:2" x14ac:dyDescent="0.25">
      <c r="A4351" s="56">
        <v>31102307</v>
      </c>
      <c r="B4351" s="57" t="s">
        <v>4884</v>
      </c>
    </row>
    <row r="4352" spans="1:2" x14ac:dyDescent="0.25">
      <c r="A4352" s="56">
        <v>31102308</v>
      </c>
      <c r="B4352" s="57" t="s">
        <v>7912</v>
      </c>
    </row>
    <row r="4353" spans="1:2" x14ac:dyDescent="0.25">
      <c r="A4353" s="56">
        <v>31102309</v>
      </c>
      <c r="B4353" s="57" t="s">
        <v>9697</v>
      </c>
    </row>
    <row r="4354" spans="1:2" x14ac:dyDescent="0.25">
      <c r="A4354" s="56">
        <v>31102310</v>
      </c>
      <c r="B4354" s="57" t="s">
        <v>2118</v>
      </c>
    </row>
    <row r="4355" spans="1:2" x14ac:dyDescent="0.25">
      <c r="A4355" s="56">
        <v>31102311</v>
      </c>
      <c r="B4355" s="57" t="s">
        <v>4789</v>
      </c>
    </row>
    <row r="4356" spans="1:2" x14ac:dyDescent="0.25">
      <c r="A4356" s="56">
        <v>31102312</v>
      </c>
      <c r="B4356" s="57" t="s">
        <v>4792</v>
      </c>
    </row>
    <row r="4357" spans="1:2" x14ac:dyDescent="0.25">
      <c r="A4357" s="56">
        <v>31102313</v>
      </c>
      <c r="B4357" s="57" t="s">
        <v>14204</v>
      </c>
    </row>
    <row r="4358" spans="1:2" x14ac:dyDescent="0.25">
      <c r="A4358" s="56">
        <v>31102314</v>
      </c>
      <c r="B4358" s="57" t="s">
        <v>703</v>
      </c>
    </row>
    <row r="4359" spans="1:2" x14ac:dyDescent="0.25">
      <c r="A4359" s="56">
        <v>31102315</v>
      </c>
      <c r="B4359" s="57" t="s">
        <v>4541</v>
      </c>
    </row>
    <row r="4360" spans="1:2" x14ac:dyDescent="0.25">
      <c r="A4360" s="56">
        <v>31102316</v>
      </c>
      <c r="B4360" s="57" t="s">
        <v>4264</v>
      </c>
    </row>
    <row r="4361" spans="1:2" x14ac:dyDescent="0.25">
      <c r="A4361" s="56">
        <v>31102401</v>
      </c>
      <c r="B4361" s="57" t="s">
        <v>16942</v>
      </c>
    </row>
    <row r="4362" spans="1:2" x14ac:dyDescent="0.25">
      <c r="A4362" s="56">
        <v>31102402</v>
      </c>
      <c r="B4362" s="57" t="s">
        <v>5814</v>
      </c>
    </row>
    <row r="4363" spans="1:2" x14ac:dyDescent="0.25">
      <c r="A4363" s="56">
        <v>31102403</v>
      </c>
      <c r="B4363" s="57" t="s">
        <v>2961</v>
      </c>
    </row>
    <row r="4364" spans="1:2" x14ac:dyDescent="0.25">
      <c r="A4364" s="56">
        <v>31102404</v>
      </c>
      <c r="B4364" s="57" t="s">
        <v>8728</v>
      </c>
    </row>
    <row r="4365" spans="1:2" x14ac:dyDescent="0.25">
      <c r="A4365" s="56">
        <v>31102405</v>
      </c>
      <c r="B4365" s="57" t="s">
        <v>17035</v>
      </c>
    </row>
    <row r="4366" spans="1:2" x14ac:dyDescent="0.25">
      <c r="A4366" s="56">
        <v>31102406</v>
      </c>
      <c r="B4366" s="57" t="s">
        <v>14083</v>
      </c>
    </row>
    <row r="4367" spans="1:2" x14ac:dyDescent="0.25">
      <c r="A4367" s="56">
        <v>31102407</v>
      </c>
      <c r="B4367" s="57" t="s">
        <v>8318</v>
      </c>
    </row>
    <row r="4368" spans="1:2" x14ac:dyDescent="0.25">
      <c r="A4368" s="56">
        <v>31102408</v>
      </c>
      <c r="B4368" s="57" t="s">
        <v>17197</v>
      </c>
    </row>
    <row r="4369" spans="1:2" x14ac:dyDescent="0.25">
      <c r="A4369" s="56">
        <v>31102409</v>
      </c>
      <c r="B4369" s="57" t="s">
        <v>778</v>
      </c>
    </row>
    <row r="4370" spans="1:2" x14ac:dyDescent="0.25">
      <c r="A4370" s="56">
        <v>31102410</v>
      </c>
      <c r="B4370" s="57" t="s">
        <v>11944</v>
      </c>
    </row>
    <row r="4371" spans="1:2" x14ac:dyDescent="0.25">
      <c r="A4371" s="56">
        <v>31102411</v>
      </c>
      <c r="B4371" s="57" t="s">
        <v>6623</v>
      </c>
    </row>
    <row r="4372" spans="1:2" x14ac:dyDescent="0.25">
      <c r="A4372" s="56">
        <v>31102412</v>
      </c>
      <c r="B4372" s="57" t="s">
        <v>10773</v>
      </c>
    </row>
    <row r="4373" spans="1:2" x14ac:dyDescent="0.25">
      <c r="A4373" s="56">
        <v>31102413</v>
      </c>
      <c r="B4373" s="57" t="s">
        <v>18398</v>
      </c>
    </row>
    <row r="4374" spans="1:2" x14ac:dyDescent="0.25">
      <c r="A4374" s="56">
        <v>31102414</v>
      </c>
      <c r="B4374" s="57" t="s">
        <v>15149</v>
      </c>
    </row>
    <row r="4375" spans="1:2" x14ac:dyDescent="0.25">
      <c r="A4375" s="56">
        <v>31102415</v>
      </c>
      <c r="B4375" s="57" t="s">
        <v>9134</v>
      </c>
    </row>
    <row r="4376" spans="1:2" x14ac:dyDescent="0.25">
      <c r="A4376" s="56">
        <v>31102416</v>
      </c>
      <c r="B4376" s="57" t="s">
        <v>10673</v>
      </c>
    </row>
    <row r="4377" spans="1:2" x14ac:dyDescent="0.25">
      <c r="A4377" s="56">
        <v>31111501</v>
      </c>
      <c r="B4377" s="57" t="s">
        <v>12673</v>
      </c>
    </row>
    <row r="4378" spans="1:2" x14ac:dyDescent="0.25">
      <c r="A4378" s="56">
        <v>31111502</v>
      </c>
      <c r="B4378" s="57" t="s">
        <v>13118</v>
      </c>
    </row>
    <row r="4379" spans="1:2" x14ac:dyDescent="0.25">
      <c r="A4379" s="56">
        <v>31111503</v>
      </c>
      <c r="B4379" s="57" t="s">
        <v>17924</v>
      </c>
    </row>
    <row r="4380" spans="1:2" x14ac:dyDescent="0.25">
      <c r="A4380" s="56">
        <v>31111504</v>
      </c>
      <c r="B4380" s="57" t="s">
        <v>16679</v>
      </c>
    </row>
    <row r="4381" spans="1:2" x14ac:dyDescent="0.25">
      <c r="A4381" s="56">
        <v>31111505</v>
      </c>
      <c r="B4381" s="57" t="s">
        <v>11995</v>
      </c>
    </row>
    <row r="4382" spans="1:2" x14ac:dyDescent="0.25">
      <c r="A4382" s="56">
        <v>31111506</v>
      </c>
      <c r="B4382" s="57" t="s">
        <v>2124</v>
      </c>
    </row>
    <row r="4383" spans="1:2" x14ac:dyDescent="0.25">
      <c r="A4383" s="56">
        <v>31111507</v>
      </c>
      <c r="B4383" s="57" t="s">
        <v>18477</v>
      </c>
    </row>
    <row r="4384" spans="1:2" x14ac:dyDescent="0.25">
      <c r="A4384" s="56">
        <v>31111508</v>
      </c>
      <c r="B4384" s="57" t="s">
        <v>1789</v>
      </c>
    </row>
    <row r="4385" spans="1:2" x14ac:dyDescent="0.25">
      <c r="A4385" s="56">
        <v>31111509</v>
      </c>
      <c r="B4385" s="57" t="s">
        <v>4426</v>
      </c>
    </row>
    <row r="4386" spans="1:2" x14ac:dyDescent="0.25">
      <c r="A4386" s="56">
        <v>31111510</v>
      </c>
      <c r="B4386" s="57" t="s">
        <v>4963</v>
      </c>
    </row>
    <row r="4387" spans="1:2" x14ac:dyDescent="0.25">
      <c r="A4387" s="56">
        <v>31111511</v>
      </c>
      <c r="B4387" s="57" t="s">
        <v>7255</v>
      </c>
    </row>
    <row r="4388" spans="1:2" x14ac:dyDescent="0.25">
      <c r="A4388" s="56">
        <v>31111512</v>
      </c>
      <c r="B4388" s="57" t="s">
        <v>7475</v>
      </c>
    </row>
    <row r="4389" spans="1:2" x14ac:dyDescent="0.25">
      <c r="A4389" s="56">
        <v>31111513</v>
      </c>
      <c r="B4389" s="57" t="s">
        <v>5767</v>
      </c>
    </row>
    <row r="4390" spans="1:2" x14ac:dyDescent="0.25">
      <c r="A4390" s="56">
        <v>31111514</v>
      </c>
      <c r="B4390" s="57" t="s">
        <v>13815</v>
      </c>
    </row>
    <row r="4391" spans="1:2" x14ac:dyDescent="0.25">
      <c r="A4391" s="56">
        <v>31111515</v>
      </c>
      <c r="B4391" s="57" t="s">
        <v>14257</v>
      </c>
    </row>
    <row r="4392" spans="1:2" x14ac:dyDescent="0.25">
      <c r="A4392" s="56">
        <v>31111516</v>
      </c>
      <c r="B4392" s="57" t="s">
        <v>17428</v>
      </c>
    </row>
    <row r="4393" spans="1:2" x14ac:dyDescent="0.25">
      <c r="A4393" s="56">
        <v>31111517</v>
      </c>
      <c r="B4393" s="57" t="s">
        <v>7876</v>
      </c>
    </row>
    <row r="4394" spans="1:2" x14ac:dyDescent="0.25">
      <c r="A4394" s="56">
        <v>31111601</v>
      </c>
      <c r="B4394" s="57" t="s">
        <v>15959</v>
      </c>
    </row>
    <row r="4395" spans="1:2" x14ac:dyDescent="0.25">
      <c r="A4395" s="56">
        <v>31111602</v>
      </c>
      <c r="B4395" s="57" t="s">
        <v>6262</v>
      </c>
    </row>
    <row r="4396" spans="1:2" x14ac:dyDescent="0.25">
      <c r="A4396" s="56">
        <v>31111603</v>
      </c>
      <c r="B4396" s="57" t="s">
        <v>12883</v>
      </c>
    </row>
    <row r="4397" spans="1:2" x14ac:dyDescent="0.25">
      <c r="A4397" s="56">
        <v>31111604</v>
      </c>
      <c r="B4397" s="57" t="s">
        <v>3546</v>
      </c>
    </row>
    <row r="4398" spans="1:2" x14ac:dyDescent="0.25">
      <c r="A4398" s="56">
        <v>31111605</v>
      </c>
      <c r="B4398" s="57" t="s">
        <v>10650</v>
      </c>
    </row>
    <row r="4399" spans="1:2" x14ac:dyDescent="0.25">
      <c r="A4399" s="56">
        <v>31111606</v>
      </c>
      <c r="B4399" s="57" t="s">
        <v>17679</v>
      </c>
    </row>
    <row r="4400" spans="1:2" x14ac:dyDescent="0.25">
      <c r="A4400" s="56">
        <v>31111607</v>
      </c>
      <c r="B4400" s="57" t="s">
        <v>10580</v>
      </c>
    </row>
    <row r="4401" spans="1:2" x14ac:dyDescent="0.25">
      <c r="A4401" s="56">
        <v>31111608</v>
      </c>
      <c r="B4401" s="57" t="s">
        <v>18270</v>
      </c>
    </row>
    <row r="4402" spans="1:2" x14ac:dyDescent="0.25">
      <c r="A4402" s="56">
        <v>31111609</v>
      </c>
      <c r="B4402" s="57" t="s">
        <v>16544</v>
      </c>
    </row>
    <row r="4403" spans="1:2" x14ac:dyDescent="0.25">
      <c r="A4403" s="56">
        <v>31111610</v>
      </c>
      <c r="B4403" s="57" t="s">
        <v>2498</v>
      </c>
    </row>
    <row r="4404" spans="1:2" x14ac:dyDescent="0.25">
      <c r="A4404" s="56">
        <v>31111611</v>
      </c>
      <c r="B4404" s="57" t="s">
        <v>13073</v>
      </c>
    </row>
    <row r="4405" spans="1:2" x14ac:dyDescent="0.25">
      <c r="A4405" s="56">
        <v>31111612</v>
      </c>
      <c r="B4405" s="57" t="s">
        <v>11425</v>
      </c>
    </row>
    <row r="4406" spans="1:2" x14ac:dyDescent="0.25">
      <c r="A4406" s="56">
        <v>31111613</v>
      </c>
      <c r="B4406" s="57" t="s">
        <v>10300</v>
      </c>
    </row>
    <row r="4407" spans="1:2" x14ac:dyDescent="0.25">
      <c r="A4407" s="56">
        <v>31111614</v>
      </c>
      <c r="B4407" s="57" t="s">
        <v>5214</v>
      </c>
    </row>
    <row r="4408" spans="1:2" x14ac:dyDescent="0.25">
      <c r="A4408" s="56">
        <v>31111615</v>
      </c>
      <c r="B4408" s="57" t="s">
        <v>6756</v>
      </c>
    </row>
    <row r="4409" spans="1:2" x14ac:dyDescent="0.25">
      <c r="A4409" s="56">
        <v>31111616</v>
      </c>
      <c r="B4409" s="57" t="s">
        <v>3004</v>
      </c>
    </row>
    <row r="4410" spans="1:2" x14ac:dyDescent="0.25">
      <c r="A4410" s="56">
        <v>31111617</v>
      </c>
      <c r="B4410" s="57" t="s">
        <v>13230</v>
      </c>
    </row>
    <row r="4411" spans="1:2" x14ac:dyDescent="0.25">
      <c r="A4411" s="56">
        <v>31111701</v>
      </c>
      <c r="B4411" s="57" t="s">
        <v>15022</v>
      </c>
    </row>
    <row r="4412" spans="1:2" x14ac:dyDescent="0.25">
      <c r="A4412" s="56">
        <v>31111702</v>
      </c>
      <c r="B4412" s="57" t="s">
        <v>4803</v>
      </c>
    </row>
    <row r="4413" spans="1:2" x14ac:dyDescent="0.25">
      <c r="A4413" s="56">
        <v>31111703</v>
      </c>
      <c r="B4413" s="57" t="s">
        <v>11013</v>
      </c>
    </row>
    <row r="4414" spans="1:2" x14ac:dyDescent="0.25">
      <c r="A4414" s="56">
        <v>31111704</v>
      </c>
      <c r="B4414" s="57" t="s">
        <v>1354</v>
      </c>
    </row>
    <row r="4415" spans="1:2" x14ac:dyDescent="0.25">
      <c r="A4415" s="56">
        <v>31111705</v>
      </c>
      <c r="B4415" s="57" t="s">
        <v>13553</v>
      </c>
    </row>
    <row r="4416" spans="1:2" x14ac:dyDescent="0.25">
      <c r="A4416" s="56">
        <v>31111706</v>
      </c>
      <c r="B4416" s="57" t="s">
        <v>12320</v>
      </c>
    </row>
    <row r="4417" spans="1:2" x14ac:dyDescent="0.25">
      <c r="A4417" s="56">
        <v>31111707</v>
      </c>
      <c r="B4417" s="57" t="s">
        <v>15046</v>
      </c>
    </row>
    <row r="4418" spans="1:2" x14ac:dyDescent="0.25">
      <c r="A4418" s="56">
        <v>31111708</v>
      </c>
      <c r="B4418" s="57" t="s">
        <v>4239</v>
      </c>
    </row>
    <row r="4419" spans="1:2" x14ac:dyDescent="0.25">
      <c r="A4419" s="56">
        <v>31111709</v>
      </c>
      <c r="B4419" s="57" t="s">
        <v>4872</v>
      </c>
    </row>
    <row r="4420" spans="1:2" x14ac:dyDescent="0.25">
      <c r="A4420" s="56">
        <v>31111710</v>
      </c>
      <c r="B4420" s="57" t="s">
        <v>15452</v>
      </c>
    </row>
    <row r="4421" spans="1:2" x14ac:dyDescent="0.25">
      <c r="A4421" s="56">
        <v>31111711</v>
      </c>
      <c r="B4421" s="57" t="s">
        <v>14165</v>
      </c>
    </row>
    <row r="4422" spans="1:2" x14ac:dyDescent="0.25">
      <c r="A4422" s="56">
        <v>31111712</v>
      </c>
      <c r="B4422" s="57" t="s">
        <v>6821</v>
      </c>
    </row>
    <row r="4423" spans="1:2" x14ac:dyDescent="0.25">
      <c r="A4423" s="56">
        <v>31111713</v>
      </c>
      <c r="B4423" s="57" t="s">
        <v>1429</v>
      </c>
    </row>
    <row r="4424" spans="1:2" x14ac:dyDescent="0.25">
      <c r="A4424" s="56">
        <v>31111714</v>
      </c>
      <c r="B4424" s="57" t="s">
        <v>4635</v>
      </c>
    </row>
    <row r="4425" spans="1:2" x14ac:dyDescent="0.25">
      <c r="A4425" s="56">
        <v>31111715</v>
      </c>
      <c r="B4425" s="57" t="s">
        <v>197</v>
      </c>
    </row>
    <row r="4426" spans="1:2" x14ac:dyDescent="0.25">
      <c r="A4426" s="56">
        <v>31111716</v>
      </c>
      <c r="B4426" s="57" t="s">
        <v>5595</v>
      </c>
    </row>
    <row r="4427" spans="1:2" x14ac:dyDescent="0.25">
      <c r="A4427" s="56">
        <v>31111717</v>
      </c>
      <c r="B4427" s="57" t="s">
        <v>17268</v>
      </c>
    </row>
    <row r="4428" spans="1:2" x14ac:dyDescent="0.25">
      <c r="A4428" s="56">
        <v>31121001</v>
      </c>
      <c r="B4428" s="57" t="s">
        <v>6811</v>
      </c>
    </row>
    <row r="4429" spans="1:2" x14ac:dyDescent="0.25">
      <c r="A4429" s="56">
        <v>31121002</v>
      </c>
      <c r="B4429" s="57" t="s">
        <v>5625</v>
      </c>
    </row>
    <row r="4430" spans="1:2" x14ac:dyDescent="0.25">
      <c r="A4430" s="56">
        <v>31121003</v>
      </c>
      <c r="B4430" s="57" t="s">
        <v>9227</v>
      </c>
    </row>
    <row r="4431" spans="1:2" x14ac:dyDescent="0.25">
      <c r="A4431" s="56">
        <v>31121004</v>
      </c>
      <c r="B4431" s="57" t="s">
        <v>12021</v>
      </c>
    </row>
    <row r="4432" spans="1:2" x14ac:dyDescent="0.25">
      <c r="A4432" s="56">
        <v>31121005</v>
      </c>
      <c r="B4432" s="57" t="s">
        <v>1551</v>
      </c>
    </row>
    <row r="4433" spans="1:2" x14ac:dyDescent="0.25">
      <c r="A4433" s="56">
        <v>31121006</v>
      </c>
      <c r="B4433" s="57" t="s">
        <v>7085</v>
      </c>
    </row>
    <row r="4434" spans="1:2" x14ac:dyDescent="0.25">
      <c r="A4434" s="56">
        <v>31121007</v>
      </c>
      <c r="B4434" s="57" t="s">
        <v>6340</v>
      </c>
    </row>
    <row r="4435" spans="1:2" x14ac:dyDescent="0.25">
      <c r="A4435" s="56">
        <v>31121008</v>
      </c>
      <c r="B4435" s="57" t="s">
        <v>11656</v>
      </c>
    </row>
    <row r="4436" spans="1:2" x14ac:dyDescent="0.25">
      <c r="A4436" s="56">
        <v>31121009</v>
      </c>
      <c r="B4436" s="57" t="s">
        <v>16695</v>
      </c>
    </row>
    <row r="4437" spans="1:2" x14ac:dyDescent="0.25">
      <c r="A4437" s="56">
        <v>31121010</v>
      </c>
      <c r="B4437" s="57" t="s">
        <v>7988</v>
      </c>
    </row>
    <row r="4438" spans="1:2" x14ac:dyDescent="0.25">
      <c r="A4438" s="56">
        <v>31121011</v>
      </c>
      <c r="B4438" s="57" t="s">
        <v>13785</v>
      </c>
    </row>
    <row r="4439" spans="1:2" x14ac:dyDescent="0.25">
      <c r="A4439" s="56">
        <v>31121012</v>
      </c>
      <c r="B4439" s="57" t="s">
        <v>15503</v>
      </c>
    </row>
    <row r="4440" spans="1:2" x14ac:dyDescent="0.25">
      <c r="A4440" s="56">
        <v>31121013</v>
      </c>
      <c r="B4440" s="57" t="s">
        <v>7663</v>
      </c>
    </row>
    <row r="4441" spans="1:2" x14ac:dyDescent="0.25">
      <c r="A4441" s="56">
        <v>31121014</v>
      </c>
      <c r="B4441" s="57" t="s">
        <v>12523</v>
      </c>
    </row>
    <row r="4442" spans="1:2" x14ac:dyDescent="0.25">
      <c r="A4442" s="56">
        <v>31121015</v>
      </c>
      <c r="B4442" s="57" t="s">
        <v>13675</v>
      </c>
    </row>
    <row r="4443" spans="1:2" x14ac:dyDescent="0.25">
      <c r="A4443" s="56">
        <v>31121016</v>
      </c>
      <c r="B4443" s="57" t="s">
        <v>13483</v>
      </c>
    </row>
    <row r="4444" spans="1:2" x14ac:dyDescent="0.25">
      <c r="A4444" s="56">
        <v>31121017</v>
      </c>
      <c r="B4444" s="57" t="s">
        <v>17571</v>
      </c>
    </row>
    <row r="4445" spans="1:2" x14ac:dyDescent="0.25">
      <c r="A4445" s="56">
        <v>31121018</v>
      </c>
      <c r="B4445" s="57" t="s">
        <v>16846</v>
      </c>
    </row>
    <row r="4446" spans="1:2" x14ac:dyDescent="0.25">
      <c r="A4446" s="56">
        <v>31121019</v>
      </c>
      <c r="B4446" s="57" t="s">
        <v>12348</v>
      </c>
    </row>
    <row r="4447" spans="1:2" x14ac:dyDescent="0.25">
      <c r="A4447" s="56">
        <v>31121101</v>
      </c>
      <c r="B4447" s="57" t="s">
        <v>17586</v>
      </c>
    </row>
    <row r="4448" spans="1:2" x14ac:dyDescent="0.25">
      <c r="A4448" s="56">
        <v>31121102</v>
      </c>
      <c r="B4448" s="57" t="s">
        <v>9373</v>
      </c>
    </row>
    <row r="4449" spans="1:2" x14ac:dyDescent="0.25">
      <c r="A4449" s="56">
        <v>31121103</v>
      </c>
      <c r="B4449" s="57" t="s">
        <v>17162</v>
      </c>
    </row>
    <row r="4450" spans="1:2" x14ac:dyDescent="0.25">
      <c r="A4450" s="56">
        <v>31121104</v>
      </c>
      <c r="B4450" s="57" t="s">
        <v>9874</v>
      </c>
    </row>
    <row r="4451" spans="1:2" x14ac:dyDescent="0.25">
      <c r="A4451" s="56">
        <v>31121105</v>
      </c>
      <c r="B4451" s="57" t="s">
        <v>7116</v>
      </c>
    </row>
    <row r="4452" spans="1:2" x14ac:dyDescent="0.25">
      <c r="A4452" s="56">
        <v>31121106</v>
      </c>
      <c r="B4452" s="57" t="s">
        <v>8060</v>
      </c>
    </row>
    <row r="4453" spans="1:2" x14ac:dyDescent="0.25">
      <c r="A4453" s="56">
        <v>31121107</v>
      </c>
      <c r="B4453" s="57" t="s">
        <v>11321</v>
      </c>
    </row>
    <row r="4454" spans="1:2" x14ac:dyDescent="0.25">
      <c r="A4454" s="56">
        <v>31121108</v>
      </c>
      <c r="B4454" s="57" t="s">
        <v>12874</v>
      </c>
    </row>
    <row r="4455" spans="1:2" x14ac:dyDescent="0.25">
      <c r="A4455" s="56">
        <v>31121109</v>
      </c>
      <c r="B4455" s="57" t="s">
        <v>2084</v>
      </c>
    </row>
    <row r="4456" spans="1:2" x14ac:dyDescent="0.25">
      <c r="A4456" s="56">
        <v>31121110</v>
      </c>
      <c r="B4456" s="57" t="s">
        <v>13294</v>
      </c>
    </row>
    <row r="4457" spans="1:2" x14ac:dyDescent="0.25">
      <c r="A4457" s="56">
        <v>31121111</v>
      </c>
      <c r="B4457" s="57" t="s">
        <v>7848</v>
      </c>
    </row>
    <row r="4458" spans="1:2" x14ac:dyDescent="0.25">
      <c r="A4458" s="56">
        <v>31121112</v>
      </c>
      <c r="B4458" s="57" t="s">
        <v>14563</v>
      </c>
    </row>
    <row r="4459" spans="1:2" x14ac:dyDescent="0.25">
      <c r="A4459" s="56">
        <v>31121113</v>
      </c>
      <c r="B4459" s="57" t="s">
        <v>17354</v>
      </c>
    </row>
    <row r="4460" spans="1:2" x14ac:dyDescent="0.25">
      <c r="A4460" s="56">
        <v>31121114</v>
      </c>
      <c r="B4460" s="57" t="s">
        <v>15469</v>
      </c>
    </row>
    <row r="4461" spans="1:2" x14ac:dyDescent="0.25">
      <c r="A4461" s="56">
        <v>31121115</v>
      </c>
      <c r="B4461" s="57" t="s">
        <v>8483</v>
      </c>
    </row>
    <row r="4462" spans="1:2" x14ac:dyDescent="0.25">
      <c r="A4462" s="56">
        <v>31121116</v>
      </c>
      <c r="B4462" s="57" t="s">
        <v>10907</v>
      </c>
    </row>
    <row r="4463" spans="1:2" x14ac:dyDescent="0.25">
      <c r="A4463" s="56">
        <v>31121117</v>
      </c>
      <c r="B4463" s="57" t="s">
        <v>4901</v>
      </c>
    </row>
    <row r="4464" spans="1:2" x14ac:dyDescent="0.25">
      <c r="A4464" s="56">
        <v>31121118</v>
      </c>
      <c r="B4464" s="57" t="s">
        <v>10738</v>
      </c>
    </row>
    <row r="4465" spans="1:2" x14ac:dyDescent="0.25">
      <c r="A4465" s="56">
        <v>31121119</v>
      </c>
      <c r="B4465" s="57" t="s">
        <v>17224</v>
      </c>
    </row>
    <row r="4466" spans="1:2" x14ac:dyDescent="0.25">
      <c r="A4466" s="56">
        <v>31121201</v>
      </c>
      <c r="B4466" s="57" t="s">
        <v>13898</v>
      </c>
    </row>
    <row r="4467" spans="1:2" x14ac:dyDescent="0.25">
      <c r="A4467" s="56">
        <v>31121202</v>
      </c>
      <c r="B4467" s="57" t="s">
        <v>12145</v>
      </c>
    </row>
    <row r="4468" spans="1:2" x14ac:dyDescent="0.25">
      <c r="A4468" s="56">
        <v>31121203</v>
      </c>
      <c r="B4468" s="57" t="s">
        <v>17089</v>
      </c>
    </row>
    <row r="4469" spans="1:2" x14ac:dyDescent="0.25">
      <c r="A4469" s="56">
        <v>31121204</v>
      </c>
      <c r="B4469" s="57" t="s">
        <v>16866</v>
      </c>
    </row>
    <row r="4470" spans="1:2" x14ac:dyDescent="0.25">
      <c r="A4470" s="56">
        <v>31121205</v>
      </c>
      <c r="B4470" s="57" t="s">
        <v>17774</v>
      </c>
    </row>
    <row r="4471" spans="1:2" x14ac:dyDescent="0.25">
      <c r="A4471" s="56">
        <v>31121206</v>
      </c>
      <c r="B4471" s="57" t="s">
        <v>18754</v>
      </c>
    </row>
    <row r="4472" spans="1:2" x14ac:dyDescent="0.25">
      <c r="A4472" s="56">
        <v>31121207</v>
      </c>
      <c r="B4472" s="57" t="s">
        <v>7509</v>
      </c>
    </row>
    <row r="4473" spans="1:2" x14ac:dyDescent="0.25">
      <c r="A4473" s="56">
        <v>31121208</v>
      </c>
      <c r="B4473" s="57" t="s">
        <v>2240</v>
      </c>
    </row>
    <row r="4474" spans="1:2" x14ac:dyDescent="0.25">
      <c r="A4474" s="56">
        <v>31121209</v>
      </c>
      <c r="B4474" s="57" t="s">
        <v>14710</v>
      </c>
    </row>
    <row r="4475" spans="1:2" x14ac:dyDescent="0.25">
      <c r="A4475" s="56">
        <v>31121210</v>
      </c>
      <c r="B4475" s="57" t="s">
        <v>7439</v>
      </c>
    </row>
    <row r="4476" spans="1:2" x14ac:dyDescent="0.25">
      <c r="A4476" s="56">
        <v>31121211</v>
      </c>
      <c r="B4476" s="57" t="s">
        <v>5281</v>
      </c>
    </row>
    <row r="4477" spans="1:2" x14ac:dyDescent="0.25">
      <c r="A4477" s="56">
        <v>31121212</v>
      </c>
      <c r="B4477" s="57" t="s">
        <v>1428</v>
      </c>
    </row>
    <row r="4478" spans="1:2" x14ac:dyDescent="0.25">
      <c r="A4478" s="56">
        <v>31121213</v>
      </c>
      <c r="B4478" s="57" t="s">
        <v>11534</v>
      </c>
    </row>
    <row r="4479" spans="1:2" x14ac:dyDescent="0.25">
      <c r="A4479" s="56">
        <v>31121214</v>
      </c>
      <c r="B4479" s="57" t="s">
        <v>18329</v>
      </c>
    </row>
    <row r="4480" spans="1:2" x14ac:dyDescent="0.25">
      <c r="A4480" s="56">
        <v>31121215</v>
      </c>
      <c r="B4480" s="57" t="s">
        <v>6259</v>
      </c>
    </row>
    <row r="4481" spans="1:2" x14ac:dyDescent="0.25">
      <c r="A4481" s="56">
        <v>31121216</v>
      </c>
      <c r="B4481" s="57" t="s">
        <v>2309</v>
      </c>
    </row>
    <row r="4482" spans="1:2" x14ac:dyDescent="0.25">
      <c r="A4482" s="56">
        <v>31121217</v>
      </c>
      <c r="B4482" s="57" t="s">
        <v>8081</v>
      </c>
    </row>
    <row r="4483" spans="1:2" x14ac:dyDescent="0.25">
      <c r="A4483" s="56">
        <v>31121218</v>
      </c>
      <c r="B4483" s="57" t="s">
        <v>6814</v>
      </c>
    </row>
    <row r="4484" spans="1:2" x14ac:dyDescent="0.25">
      <c r="A4484" s="56">
        <v>31121219</v>
      </c>
      <c r="B4484" s="57" t="s">
        <v>8581</v>
      </c>
    </row>
    <row r="4485" spans="1:2" x14ac:dyDescent="0.25">
      <c r="A4485" s="56">
        <v>31121301</v>
      </c>
      <c r="B4485" s="57" t="s">
        <v>5704</v>
      </c>
    </row>
    <row r="4486" spans="1:2" x14ac:dyDescent="0.25">
      <c r="A4486" s="56">
        <v>31121302</v>
      </c>
      <c r="B4486" s="57" t="s">
        <v>7026</v>
      </c>
    </row>
    <row r="4487" spans="1:2" x14ac:dyDescent="0.25">
      <c r="A4487" s="56">
        <v>31121303</v>
      </c>
      <c r="B4487" s="57" t="s">
        <v>5467</v>
      </c>
    </row>
    <row r="4488" spans="1:2" x14ac:dyDescent="0.25">
      <c r="A4488" s="56">
        <v>31121304</v>
      </c>
      <c r="B4488" s="57" t="s">
        <v>4778</v>
      </c>
    </row>
    <row r="4489" spans="1:2" x14ac:dyDescent="0.25">
      <c r="A4489" s="56">
        <v>31121305</v>
      </c>
      <c r="B4489" s="57" t="s">
        <v>18453</v>
      </c>
    </row>
    <row r="4490" spans="1:2" x14ac:dyDescent="0.25">
      <c r="A4490" s="56">
        <v>31121306</v>
      </c>
      <c r="B4490" s="57" t="s">
        <v>11406</v>
      </c>
    </row>
    <row r="4491" spans="1:2" x14ac:dyDescent="0.25">
      <c r="A4491" s="56">
        <v>31121307</v>
      </c>
      <c r="B4491" s="57" t="s">
        <v>8951</v>
      </c>
    </row>
    <row r="4492" spans="1:2" x14ac:dyDescent="0.25">
      <c r="A4492" s="56">
        <v>31121308</v>
      </c>
      <c r="B4492" s="57" t="s">
        <v>9416</v>
      </c>
    </row>
    <row r="4493" spans="1:2" x14ac:dyDescent="0.25">
      <c r="A4493" s="56">
        <v>31121309</v>
      </c>
      <c r="B4493" s="57" t="s">
        <v>14487</v>
      </c>
    </row>
    <row r="4494" spans="1:2" x14ac:dyDescent="0.25">
      <c r="A4494" s="56">
        <v>31121310</v>
      </c>
      <c r="B4494" s="57" t="s">
        <v>726</v>
      </c>
    </row>
    <row r="4495" spans="1:2" x14ac:dyDescent="0.25">
      <c r="A4495" s="56">
        <v>31121311</v>
      </c>
      <c r="B4495" s="57" t="s">
        <v>1372</v>
      </c>
    </row>
    <row r="4496" spans="1:2" x14ac:dyDescent="0.25">
      <c r="A4496" s="56">
        <v>31121312</v>
      </c>
      <c r="B4496" s="57" t="s">
        <v>5867</v>
      </c>
    </row>
    <row r="4497" spans="1:2" x14ac:dyDescent="0.25">
      <c r="A4497" s="56">
        <v>31121313</v>
      </c>
      <c r="B4497" s="57" t="s">
        <v>13124</v>
      </c>
    </row>
    <row r="4498" spans="1:2" x14ac:dyDescent="0.25">
      <c r="A4498" s="56">
        <v>31121314</v>
      </c>
      <c r="B4498" s="57" t="s">
        <v>3346</v>
      </c>
    </row>
    <row r="4499" spans="1:2" x14ac:dyDescent="0.25">
      <c r="A4499" s="56">
        <v>31121315</v>
      </c>
      <c r="B4499" s="57" t="s">
        <v>17098</v>
      </c>
    </row>
    <row r="4500" spans="1:2" x14ac:dyDescent="0.25">
      <c r="A4500" s="56">
        <v>31121316</v>
      </c>
      <c r="B4500" s="57" t="s">
        <v>10682</v>
      </c>
    </row>
    <row r="4501" spans="1:2" x14ac:dyDescent="0.25">
      <c r="A4501" s="56">
        <v>31121317</v>
      </c>
      <c r="B4501" s="57" t="s">
        <v>4828</v>
      </c>
    </row>
    <row r="4502" spans="1:2" x14ac:dyDescent="0.25">
      <c r="A4502" s="56">
        <v>31121318</v>
      </c>
      <c r="B4502" s="57" t="s">
        <v>13142</v>
      </c>
    </row>
    <row r="4503" spans="1:2" x14ac:dyDescent="0.25">
      <c r="A4503" s="56">
        <v>31121319</v>
      </c>
      <c r="B4503" s="57" t="s">
        <v>8027</v>
      </c>
    </row>
    <row r="4504" spans="1:2" x14ac:dyDescent="0.25">
      <c r="A4504" s="56">
        <v>31121401</v>
      </c>
      <c r="B4504" s="57" t="s">
        <v>1215</v>
      </c>
    </row>
    <row r="4505" spans="1:2" x14ac:dyDescent="0.25">
      <c r="A4505" s="56">
        <v>31121402</v>
      </c>
      <c r="B4505" s="57" t="s">
        <v>4602</v>
      </c>
    </row>
    <row r="4506" spans="1:2" x14ac:dyDescent="0.25">
      <c r="A4506" s="56">
        <v>31121403</v>
      </c>
      <c r="B4506" s="57" t="s">
        <v>3657</v>
      </c>
    </row>
    <row r="4507" spans="1:2" x14ac:dyDescent="0.25">
      <c r="A4507" s="56">
        <v>31121404</v>
      </c>
      <c r="B4507" s="57" t="s">
        <v>4771</v>
      </c>
    </row>
    <row r="4508" spans="1:2" x14ac:dyDescent="0.25">
      <c r="A4508" s="56">
        <v>31121405</v>
      </c>
      <c r="B4508" s="57" t="s">
        <v>1530</v>
      </c>
    </row>
    <row r="4509" spans="1:2" x14ac:dyDescent="0.25">
      <c r="A4509" s="56">
        <v>31121406</v>
      </c>
      <c r="B4509" s="57" t="s">
        <v>7834</v>
      </c>
    </row>
    <row r="4510" spans="1:2" x14ac:dyDescent="0.25">
      <c r="A4510" s="56">
        <v>31121407</v>
      </c>
      <c r="B4510" s="57" t="s">
        <v>1951</v>
      </c>
    </row>
    <row r="4511" spans="1:2" x14ac:dyDescent="0.25">
      <c r="A4511" s="56">
        <v>31121408</v>
      </c>
      <c r="B4511" s="57" t="s">
        <v>7350</v>
      </c>
    </row>
    <row r="4512" spans="1:2" x14ac:dyDescent="0.25">
      <c r="A4512" s="56">
        <v>31121409</v>
      </c>
      <c r="B4512" s="57" t="s">
        <v>17141</v>
      </c>
    </row>
    <row r="4513" spans="1:2" x14ac:dyDescent="0.25">
      <c r="A4513" s="56">
        <v>31121410</v>
      </c>
      <c r="B4513" s="57" t="s">
        <v>9789</v>
      </c>
    </row>
    <row r="4514" spans="1:2" x14ac:dyDescent="0.25">
      <c r="A4514" s="56">
        <v>31121411</v>
      </c>
      <c r="B4514" s="57" t="s">
        <v>3564</v>
      </c>
    </row>
    <row r="4515" spans="1:2" x14ac:dyDescent="0.25">
      <c r="A4515" s="56">
        <v>31121412</v>
      </c>
      <c r="B4515" s="57" t="s">
        <v>275</v>
      </c>
    </row>
    <row r="4516" spans="1:2" x14ac:dyDescent="0.25">
      <c r="A4516" s="56">
        <v>31121413</v>
      </c>
      <c r="B4516" s="57" t="s">
        <v>9013</v>
      </c>
    </row>
    <row r="4517" spans="1:2" x14ac:dyDescent="0.25">
      <c r="A4517" s="56">
        <v>31121414</v>
      </c>
      <c r="B4517" s="57" t="s">
        <v>10575</v>
      </c>
    </row>
    <row r="4518" spans="1:2" x14ac:dyDescent="0.25">
      <c r="A4518" s="56">
        <v>31121415</v>
      </c>
      <c r="B4518" s="57" t="s">
        <v>16645</v>
      </c>
    </row>
    <row r="4519" spans="1:2" x14ac:dyDescent="0.25">
      <c r="A4519" s="56">
        <v>31121416</v>
      </c>
      <c r="B4519" s="57" t="s">
        <v>531</v>
      </c>
    </row>
    <row r="4520" spans="1:2" x14ac:dyDescent="0.25">
      <c r="A4520" s="56">
        <v>31121417</v>
      </c>
      <c r="B4520" s="57" t="s">
        <v>2380</v>
      </c>
    </row>
    <row r="4521" spans="1:2" x14ac:dyDescent="0.25">
      <c r="A4521" s="56">
        <v>31121418</v>
      </c>
      <c r="B4521" s="57" t="s">
        <v>18209</v>
      </c>
    </row>
    <row r="4522" spans="1:2" x14ac:dyDescent="0.25">
      <c r="A4522" s="56">
        <v>31121419</v>
      </c>
      <c r="B4522" s="57" t="s">
        <v>18711</v>
      </c>
    </row>
    <row r="4523" spans="1:2" x14ac:dyDescent="0.25">
      <c r="A4523" s="56">
        <v>31121501</v>
      </c>
      <c r="B4523" s="57" t="s">
        <v>1621</v>
      </c>
    </row>
    <row r="4524" spans="1:2" x14ac:dyDescent="0.25">
      <c r="A4524" s="56">
        <v>31121502</v>
      </c>
      <c r="B4524" s="57" t="s">
        <v>15344</v>
      </c>
    </row>
    <row r="4525" spans="1:2" x14ac:dyDescent="0.25">
      <c r="A4525" s="56">
        <v>31121503</v>
      </c>
      <c r="B4525" s="57" t="s">
        <v>16707</v>
      </c>
    </row>
    <row r="4526" spans="1:2" x14ac:dyDescent="0.25">
      <c r="A4526" s="56">
        <v>31121504</v>
      </c>
      <c r="B4526" s="57" t="s">
        <v>768</v>
      </c>
    </row>
    <row r="4527" spans="1:2" x14ac:dyDescent="0.25">
      <c r="A4527" s="56">
        <v>31121505</v>
      </c>
      <c r="B4527" s="57" t="s">
        <v>5836</v>
      </c>
    </row>
    <row r="4528" spans="1:2" x14ac:dyDescent="0.25">
      <c r="A4528" s="56">
        <v>31121506</v>
      </c>
      <c r="B4528" s="57" t="s">
        <v>14605</v>
      </c>
    </row>
    <row r="4529" spans="1:2" x14ac:dyDescent="0.25">
      <c r="A4529" s="56">
        <v>31121507</v>
      </c>
      <c r="B4529" s="57" t="s">
        <v>17920</v>
      </c>
    </row>
    <row r="4530" spans="1:2" x14ac:dyDescent="0.25">
      <c r="A4530" s="56">
        <v>31121508</v>
      </c>
      <c r="B4530" s="57" t="s">
        <v>5154</v>
      </c>
    </row>
    <row r="4531" spans="1:2" x14ac:dyDescent="0.25">
      <c r="A4531" s="56">
        <v>31121509</v>
      </c>
      <c r="B4531" s="57" t="s">
        <v>16999</v>
      </c>
    </row>
    <row r="4532" spans="1:2" x14ac:dyDescent="0.25">
      <c r="A4532" s="56">
        <v>31121510</v>
      </c>
      <c r="B4532" s="57" t="s">
        <v>9320</v>
      </c>
    </row>
    <row r="4533" spans="1:2" x14ac:dyDescent="0.25">
      <c r="A4533" s="56">
        <v>31121511</v>
      </c>
      <c r="B4533" s="57" t="s">
        <v>11488</v>
      </c>
    </row>
    <row r="4534" spans="1:2" x14ac:dyDescent="0.25">
      <c r="A4534" s="56">
        <v>31121512</v>
      </c>
      <c r="B4534" s="57" t="s">
        <v>13561</v>
      </c>
    </row>
    <row r="4535" spans="1:2" x14ac:dyDescent="0.25">
      <c r="A4535" s="56">
        <v>31121513</v>
      </c>
      <c r="B4535" s="57" t="s">
        <v>4428</v>
      </c>
    </row>
    <row r="4536" spans="1:2" x14ac:dyDescent="0.25">
      <c r="A4536" s="56">
        <v>31121514</v>
      </c>
      <c r="B4536" s="57" t="s">
        <v>17235</v>
      </c>
    </row>
    <row r="4537" spans="1:2" x14ac:dyDescent="0.25">
      <c r="A4537" s="56">
        <v>31121515</v>
      </c>
      <c r="B4537" s="57" t="s">
        <v>14192</v>
      </c>
    </row>
    <row r="4538" spans="1:2" x14ac:dyDescent="0.25">
      <c r="A4538" s="56">
        <v>31121516</v>
      </c>
      <c r="B4538" s="57" t="s">
        <v>10824</v>
      </c>
    </row>
    <row r="4539" spans="1:2" x14ac:dyDescent="0.25">
      <c r="A4539" s="56">
        <v>31121517</v>
      </c>
      <c r="B4539" s="57" t="s">
        <v>16264</v>
      </c>
    </row>
    <row r="4540" spans="1:2" x14ac:dyDescent="0.25">
      <c r="A4540" s="56">
        <v>31121518</v>
      </c>
      <c r="B4540" s="57" t="s">
        <v>16254</v>
      </c>
    </row>
    <row r="4541" spans="1:2" x14ac:dyDescent="0.25">
      <c r="A4541" s="56">
        <v>31121519</v>
      </c>
      <c r="B4541" s="57" t="s">
        <v>9150</v>
      </c>
    </row>
    <row r="4542" spans="1:2" x14ac:dyDescent="0.25">
      <c r="A4542" s="56">
        <v>31121601</v>
      </c>
      <c r="B4542" s="57" t="s">
        <v>10723</v>
      </c>
    </row>
    <row r="4543" spans="1:2" x14ac:dyDescent="0.25">
      <c r="A4543" s="56">
        <v>31121602</v>
      </c>
      <c r="B4543" s="57" t="s">
        <v>855</v>
      </c>
    </row>
    <row r="4544" spans="1:2" x14ac:dyDescent="0.25">
      <c r="A4544" s="56">
        <v>31121603</v>
      </c>
      <c r="B4544" s="57" t="s">
        <v>1783</v>
      </c>
    </row>
    <row r="4545" spans="1:2" x14ac:dyDescent="0.25">
      <c r="A4545" s="56">
        <v>31121604</v>
      </c>
      <c r="B4545" s="57" t="s">
        <v>14203</v>
      </c>
    </row>
    <row r="4546" spans="1:2" x14ac:dyDescent="0.25">
      <c r="A4546" s="56">
        <v>31121605</v>
      </c>
      <c r="B4546" s="57" t="s">
        <v>13099</v>
      </c>
    </row>
    <row r="4547" spans="1:2" x14ac:dyDescent="0.25">
      <c r="A4547" s="56">
        <v>31121606</v>
      </c>
      <c r="B4547" s="57" t="s">
        <v>2031</v>
      </c>
    </row>
    <row r="4548" spans="1:2" x14ac:dyDescent="0.25">
      <c r="A4548" s="56">
        <v>31121607</v>
      </c>
      <c r="B4548" s="57" t="s">
        <v>6083</v>
      </c>
    </row>
    <row r="4549" spans="1:2" x14ac:dyDescent="0.25">
      <c r="A4549" s="56">
        <v>31121608</v>
      </c>
      <c r="B4549" s="57" t="s">
        <v>9685</v>
      </c>
    </row>
    <row r="4550" spans="1:2" x14ac:dyDescent="0.25">
      <c r="A4550" s="56">
        <v>31121609</v>
      </c>
      <c r="B4550" s="57" t="s">
        <v>3801</v>
      </c>
    </row>
    <row r="4551" spans="1:2" x14ac:dyDescent="0.25">
      <c r="A4551" s="56">
        <v>31121610</v>
      </c>
      <c r="B4551" s="57" t="s">
        <v>14952</v>
      </c>
    </row>
    <row r="4552" spans="1:2" x14ac:dyDescent="0.25">
      <c r="A4552" s="56">
        <v>31121611</v>
      </c>
      <c r="B4552" s="57" t="s">
        <v>13071</v>
      </c>
    </row>
    <row r="4553" spans="1:2" x14ac:dyDescent="0.25">
      <c r="A4553" s="56">
        <v>31121612</v>
      </c>
      <c r="B4553" s="57" t="s">
        <v>9928</v>
      </c>
    </row>
    <row r="4554" spans="1:2" x14ac:dyDescent="0.25">
      <c r="A4554" s="56">
        <v>31121613</v>
      </c>
      <c r="B4554" s="57" t="s">
        <v>9911</v>
      </c>
    </row>
    <row r="4555" spans="1:2" x14ac:dyDescent="0.25">
      <c r="A4555" s="56">
        <v>31121614</v>
      </c>
      <c r="B4555" s="57" t="s">
        <v>743</v>
      </c>
    </row>
    <row r="4556" spans="1:2" x14ac:dyDescent="0.25">
      <c r="A4556" s="56">
        <v>31121615</v>
      </c>
      <c r="B4556" s="57" t="s">
        <v>10656</v>
      </c>
    </row>
    <row r="4557" spans="1:2" x14ac:dyDescent="0.25">
      <c r="A4557" s="56">
        <v>31121701</v>
      </c>
      <c r="B4557" s="57" t="s">
        <v>16657</v>
      </c>
    </row>
    <row r="4558" spans="1:2" x14ac:dyDescent="0.25">
      <c r="A4558" s="56">
        <v>31121702</v>
      </c>
      <c r="B4558" s="57" t="s">
        <v>5919</v>
      </c>
    </row>
    <row r="4559" spans="1:2" x14ac:dyDescent="0.25">
      <c r="A4559" s="56">
        <v>31121703</v>
      </c>
      <c r="B4559" s="57" t="s">
        <v>13378</v>
      </c>
    </row>
    <row r="4560" spans="1:2" x14ac:dyDescent="0.25">
      <c r="A4560" s="56">
        <v>31121704</v>
      </c>
      <c r="B4560" s="57" t="s">
        <v>14267</v>
      </c>
    </row>
    <row r="4561" spans="1:2" x14ac:dyDescent="0.25">
      <c r="A4561" s="56">
        <v>31121705</v>
      </c>
      <c r="B4561" s="57" t="s">
        <v>13125</v>
      </c>
    </row>
    <row r="4562" spans="1:2" x14ac:dyDescent="0.25">
      <c r="A4562" s="56">
        <v>31121706</v>
      </c>
      <c r="B4562" s="57" t="s">
        <v>14198</v>
      </c>
    </row>
    <row r="4563" spans="1:2" x14ac:dyDescent="0.25">
      <c r="A4563" s="56">
        <v>31121707</v>
      </c>
      <c r="B4563" s="57" t="s">
        <v>16601</v>
      </c>
    </row>
    <row r="4564" spans="1:2" x14ac:dyDescent="0.25">
      <c r="A4564" s="56">
        <v>31121708</v>
      </c>
      <c r="B4564" s="57" t="s">
        <v>16918</v>
      </c>
    </row>
    <row r="4565" spans="1:2" x14ac:dyDescent="0.25">
      <c r="A4565" s="56">
        <v>31121709</v>
      </c>
      <c r="B4565" s="57" t="s">
        <v>16514</v>
      </c>
    </row>
    <row r="4566" spans="1:2" x14ac:dyDescent="0.25">
      <c r="A4566" s="56">
        <v>31121710</v>
      </c>
      <c r="B4566" s="57" t="s">
        <v>216</v>
      </c>
    </row>
    <row r="4567" spans="1:2" x14ac:dyDescent="0.25">
      <c r="A4567" s="56">
        <v>31121711</v>
      </c>
      <c r="B4567" s="57" t="s">
        <v>12921</v>
      </c>
    </row>
    <row r="4568" spans="1:2" x14ac:dyDescent="0.25">
      <c r="A4568" s="56">
        <v>31121712</v>
      </c>
      <c r="B4568" s="57" t="s">
        <v>11418</v>
      </c>
    </row>
    <row r="4569" spans="1:2" x14ac:dyDescent="0.25">
      <c r="A4569" s="56">
        <v>31121713</v>
      </c>
      <c r="B4569" s="57" t="s">
        <v>1570</v>
      </c>
    </row>
    <row r="4570" spans="1:2" x14ac:dyDescent="0.25">
      <c r="A4570" s="56">
        <v>31121714</v>
      </c>
      <c r="B4570" s="57" t="s">
        <v>6058</v>
      </c>
    </row>
    <row r="4571" spans="1:2" x14ac:dyDescent="0.25">
      <c r="A4571" s="56">
        <v>31121715</v>
      </c>
      <c r="B4571" s="57" t="s">
        <v>1269</v>
      </c>
    </row>
    <row r="4572" spans="1:2" x14ac:dyDescent="0.25">
      <c r="A4572" s="56">
        <v>31121716</v>
      </c>
      <c r="B4572" s="57" t="s">
        <v>17837</v>
      </c>
    </row>
    <row r="4573" spans="1:2" x14ac:dyDescent="0.25">
      <c r="A4573" s="56">
        <v>31121717</v>
      </c>
      <c r="B4573" s="57" t="s">
        <v>9682</v>
      </c>
    </row>
    <row r="4574" spans="1:2" x14ac:dyDescent="0.25">
      <c r="A4574" s="56">
        <v>31121718</v>
      </c>
      <c r="B4574" s="57" t="s">
        <v>5621</v>
      </c>
    </row>
    <row r="4575" spans="1:2" x14ac:dyDescent="0.25">
      <c r="A4575" s="56">
        <v>31121719</v>
      </c>
      <c r="B4575" s="57" t="s">
        <v>3047</v>
      </c>
    </row>
    <row r="4576" spans="1:2" x14ac:dyDescent="0.25">
      <c r="A4576" s="56">
        <v>31121801</v>
      </c>
      <c r="B4576" s="57" t="s">
        <v>4549</v>
      </c>
    </row>
    <row r="4577" spans="1:2" x14ac:dyDescent="0.25">
      <c r="A4577" s="56">
        <v>31121802</v>
      </c>
      <c r="B4577" s="57" t="s">
        <v>9166</v>
      </c>
    </row>
    <row r="4578" spans="1:2" x14ac:dyDescent="0.25">
      <c r="A4578" s="56">
        <v>31121803</v>
      </c>
      <c r="B4578" s="57" t="s">
        <v>10067</v>
      </c>
    </row>
    <row r="4579" spans="1:2" x14ac:dyDescent="0.25">
      <c r="A4579" s="56">
        <v>31121804</v>
      </c>
      <c r="B4579" s="57" t="s">
        <v>12987</v>
      </c>
    </row>
    <row r="4580" spans="1:2" x14ac:dyDescent="0.25">
      <c r="A4580" s="56">
        <v>31121805</v>
      </c>
      <c r="B4580" s="57" t="s">
        <v>10652</v>
      </c>
    </row>
    <row r="4581" spans="1:2" x14ac:dyDescent="0.25">
      <c r="A4581" s="56">
        <v>31121806</v>
      </c>
      <c r="B4581" s="57" t="s">
        <v>6553</v>
      </c>
    </row>
    <row r="4582" spans="1:2" x14ac:dyDescent="0.25">
      <c r="A4582" s="56">
        <v>31121807</v>
      </c>
      <c r="B4582" s="57" t="s">
        <v>3001</v>
      </c>
    </row>
    <row r="4583" spans="1:2" x14ac:dyDescent="0.25">
      <c r="A4583" s="56">
        <v>31121808</v>
      </c>
      <c r="B4583" s="57" t="s">
        <v>5111</v>
      </c>
    </row>
    <row r="4584" spans="1:2" x14ac:dyDescent="0.25">
      <c r="A4584" s="56">
        <v>31121809</v>
      </c>
      <c r="B4584" s="57" t="s">
        <v>9440</v>
      </c>
    </row>
    <row r="4585" spans="1:2" x14ac:dyDescent="0.25">
      <c r="A4585" s="56">
        <v>31121810</v>
      </c>
      <c r="B4585" s="57" t="s">
        <v>16848</v>
      </c>
    </row>
    <row r="4586" spans="1:2" x14ac:dyDescent="0.25">
      <c r="A4586" s="56">
        <v>31121811</v>
      </c>
      <c r="B4586" s="57" t="s">
        <v>14216</v>
      </c>
    </row>
    <row r="4587" spans="1:2" x14ac:dyDescent="0.25">
      <c r="A4587" s="56">
        <v>31121812</v>
      </c>
      <c r="B4587" s="57" t="s">
        <v>374</v>
      </c>
    </row>
    <row r="4588" spans="1:2" x14ac:dyDescent="0.25">
      <c r="A4588" s="56">
        <v>31121813</v>
      </c>
      <c r="B4588" s="57" t="s">
        <v>18192</v>
      </c>
    </row>
    <row r="4589" spans="1:2" x14ac:dyDescent="0.25">
      <c r="A4589" s="56">
        <v>31121814</v>
      </c>
      <c r="B4589" s="57" t="s">
        <v>5982</v>
      </c>
    </row>
    <row r="4590" spans="1:2" x14ac:dyDescent="0.25">
      <c r="A4590" s="56">
        <v>31121815</v>
      </c>
      <c r="B4590" s="57" t="s">
        <v>666</v>
      </c>
    </row>
    <row r="4591" spans="1:2" x14ac:dyDescent="0.25">
      <c r="A4591" s="56">
        <v>31121816</v>
      </c>
      <c r="B4591" s="57" t="s">
        <v>10685</v>
      </c>
    </row>
    <row r="4592" spans="1:2" x14ac:dyDescent="0.25">
      <c r="A4592" s="56">
        <v>31121817</v>
      </c>
      <c r="B4592" s="57" t="s">
        <v>1662</v>
      </c>
    </row>
    <row r="4593" spans="1:2" x14ac:dyDescent="0.25">
      <c r="A4593" s="56">
        <v>31121818</v>
      </c>
      <c r="B4593" s="57" t="s">
        <v>3490</v>
      </c>
    </row>
    <row r="4594" spans="1:2" x14ac:dyDescent="0.25">
      <c r="A4594" s="56">
        <v>31121819</v>
      </c>
      <c r="B4594" s="57" t="s">
        <v>7990</v>
      </c>
    </row>
    <row r="4595" spans="1:2" x14ac:dyDescent="0.25">
      <c r="A4595" s="56">
        <v>31121901</v>
      </c>
      <c r="B4595" s="57" t="s">
        <v>9189</v>
      </c>
    </row>
    <row r="4596" spans="1:2" x14ac:dyDescent="0.25">
      <c r="A4596" s="56">
        <v>31121902</v>
      </c>
      <c r="B4596" s="57" t="s">
        <v>9610</v>
      </c>
    </row>
    <row r="4597" spans="1:2" x14ac:dyDescent="0.25">
      <c r="A4597" s="56">
        <v>31121903</v>
      </c>
      <c r="B4597" s="57" t="s">
        <v>1837</v>
      </c>
    </row>
    <row r="4598" spans="1:2" x14ac:dyDescent="0.25">
      <c r="A4598" s="56">
        <v>31121904</v>
      </c>
      <c r="B4598" s="57" t="s">
        <v>2946</v>
      </c>
    </row>
    <row r="4599" spans="1:2" x14ac:dyDescent="0.25">
      <c r="A4599" s="56">
        <v>31121905</v>
      </c>
      <c r="B4599" s="57" t="s">
        <v>11253</v>
      </c>
    </row>
    <row r="4600" spans="1:2" x14ac:dyDescent="0.25">
      <c r="A4600" s="56">
        <v>31121906</v>
      </c>
      <c r="B4600" s="57" t="s">
        <v>11148</v>
      </c>
    </row>
    <row r="4601" spans="1:2" x14ac:dyDescent="0.25">
      <c r="A4601" s="56">
        <v>31121907</v>
      </c>
      <c r="B4601" s="57" t="s">
        <v>11028</v>
      </c>
    </row>
    <row r="4602" spans="1:2" x14ac:dyDescent="0.25">
      <c r="A4602" s="56">
        <v>31121908</v>
      </c>
      <c r="B4602" s="57" t="s">
        <v>4862</v>
      </c>
    </row>
    <row r="4603" spans="1:2" x14ac:dyDescent="0.25">
      <c r="A4603" s="56">
        <v>31121909</v>
      </c>
      <c r="B4603" s="57" t="s">
        <v>15780</v>
      </c>
    </row>
    <row r="4604" spans="1:2" x14ac:dyDescent="0.25">
      <c r="A4604" s="56">
        <v>31121910</v>
      </c>
      <c r="B4604" s="57" t="s">
        <v>17884</v>
      </c>
    </row>
    <row r="4605" spans="1:2" x14ac:dyDescent="0.25">
      <c r="A4605" s="56">
        <v>31121911</v>
      </c>
      <c r="B4605" s="57" t="s">
        <v>12922</v>
      </c>
    </row>
    <row r="4606" spans="1:2" x14ac:dyDescent="0.25">
      <c r="A4606" s="56">
        <v>31121912</v>
      </c>
      <c r="B4606" s="57" t="s">
        <v>13282</v>
      </c>
    </row>
    <row r="4607" spans="1:2" x14ac:dyDescent="0.25">
      <c r="A4607" s="56">
        <v>31121913</v>
      </c>
      <c r="B4607" s="57" t="s">
        <v>16557</v>
      </c>
    </row>
    <row r="4608" spans="1:2" x14ac:dyDescent="0.25">
      <c r="A4608" s="56">
        <v>31121914</v>
      </c>
      <c r="B4608" s="57" t="s">
        <v>8675</v>
      </c>
    </row>
    <row r="4609" spans="1:2" x14ac:dyDescent="0.25">
      <c r="A4609" s="56">
        <v>31121915</v>
      </c>
      <c r="B4609" s="57" t="s">
        <v>7442</v>
      </c>
    </row>
    <row r="4610" spans="1:2" x14ac:dyDescent="0.25">
      <c r="A4610" s="56">
        <v>31121916</v>
      </c>
      <c r="B4610" s="57" t="s">
        <v>10027</v>
      </c>
    </row>
    <row r="4611" spans="1:2" x14ac:dyDescent="0.25">
      <c r="A4611" s="56">
        <v>31121917</v>
      </c>
      <c r="B4611" s="57" t="s">
        <v>2581</v>
      </c>
    </row>
    <row r="4612" spans="1:2" x14ac:dyDescent="0.25">
      <c r="A4612" s="56">
        <v>31121918</v>
      </c>
      <c r="B4612" s="57" t="s">
        <v>1846</v>
      </c>
    </row>
    <row r="4613" spans="1:2" x14ac:dyDescent="0.25">
      <c r="A4613" s="56">
        <v>31121919</v>
      </c>
      <c r="B4613" s="57" t="s">
        <v>6594</v>
      </c>
    </row>
    <row r="4614" spans="1:2" x14ac:dyDescent="0.25">
      <c r="A4614" s="56">
        <v>31131501</v>
      </c>
      <c r="B4614" s="57" t="s">
        <v>7212</v>
      </c>
    </row>
    <row r="4615" spans="1:2" x14ac:dyDescent="0.25">
      <c r="A4615" s="56">
        <v>31131502</v>
      </c>
      <c r="B4615" s="57" t="s">
        <v>728</v>
      </c>
    </row>
    <row r="4616" spans="1:2" x14ac:dyDescent="0.25">
      <c r="A4616" s="56">
        <v>31131503</v>
      </c>
      <c r="B4616" s="57" t="s">
        <v>12122</v>
      </c>
    </row>
    <row r="4617" spans="1:2" x14ac:dyDescent="0.25">
      <c r="A4617" s="56">
        <v>31131504</v>
      </c>
      <c r="B4617" s="57" t="s">
        <v>6173</v>
      </c>
    </row>
    <row r="4618" spans="1:2" x14ac:dyDescent="0.25">
      <c r="A4618" s="56">
        <v>31131505</v>
      </c>
      <c r="B4618" s="57" t="s">
        <v>14831</v>
      </c>
    </row>
    <row r="4619" spans="1:2" x14ac:dyDescent="0.25">
      <c r="A4619" s="56">
        <v>31131506</v>
      </c>
      <c r="B4619" s="57" t="s">
        <v>14197</v>
      </c>
    </row>
    <row r="4620" spans="1:2" x14ac:dyDescent="0.25">
      <c r="A4620" s="56">
        <v>31131507</v>
      </c>
      <c r="B4620" s="57" t="s">
        <v>12909</v>
      </c>
    </row>
    <row r="4621" spans="1:2" x14ac:dyDescent="0.25">
      <c r="A4621" s="56">
        <v>31131508</v>
      </c>
      <c r="B4621" s="57" t="s">
        <v>2955</v>
      </c>
    </row>
    <row r="4622" spans="1:2" x14ac:dyDescent="0.25">
      <c r="A4622" s="56">
        <v>31131509</v>
      </c>
      <c r="B4622" s="57" t="s">
        <v>6414</v>
      </c>
    </row>
    <row r="4623" spans="1:2" x14ac:dyDescent="0.25">
      <c r="A4623" s="56">
        <v>31131510</v>
      </c>
      <c r="B4623" s="57" t="s">
        <v>11306</v>
      </c>
    </row>
    <row r="4624" spans="1:2" x14ac:dyDescent="0.25">
      <c r="A4624" s="56">
        <v>31131511</v>
      </c>
      <c r="B4624" s="57" t="s">
        <v>7101</v>
      </c>
    </row>
    <row r="4625" spans="1:2" x14ac:dyDescent="0.25">
      <c r="A4625" s="56">
        <v>31131512</v>
      </c>
      <c r="B4625" s="57" t="s">
        <v>2637</v>
      </c>
    </row>
    <row r="4626" spans="1:2" x14ac:dyDescent="0.25">
      <c r="A4626" s="56">
        <v>31131513</v>
      </c>
      <c r="B4626" s="57" t="s">
        <v>6348</v>
      </c>
    </row>
    <row r="4627" spans="1:2" x14ac:dyDescent="0.25">
      <c r="A4627" s="56">
        <v>31131514</v>
      </c>
      <c r="B4627" s="57" t="s">
        <v>4806</v>
      </c>
    </row>
    <row r="4628" spans="1:2" x14ac:dyDescent="0.25">
      <c r="A4628" s="56">
        <v>31131515</v>
      </c>
      <c r="B4628" s="57" t="s">
        <v>10757</v>
      </c>
    </row>
    <row r="4629" spans="1:2" x14ac:dyDescent="0.25">
      <c r="A4629" s="56">
        <v>31131516</v>
      </c>
      <c r="B4629" s="57" t="s">
        <v>2161</v>
      </c>
    </row>
    <row r="4630" spans="1:2" x14ac:dyDescent="0.25">
      <c r="A4630" s="56">
        <v>31131601</v>
      </c>
      <c r="B4630" s="57" t="s">
        <v>3141</v>
      </c>
    </row>
    <row r="4631" spans="1:2" x14ac:dyDescent="0.25">
      <c r="A4631" s="56">
        <v>31131602</v>
      </c>
      <c r="B4631" s="57" t="s">
        <v>6967</v>
      </c>
    </row>
    <row r="4632" spans="1:2" x14ac:dyDescent="0.25">
      <c r="A4632" s="56">
        <v>31131603</v>
      </c>
      <c r="B4632" s="57" t="s">
        <v>2483</v>
      </c>
    </row>
    <row r="4633" spans="1:2" x14ac:dyDescent="0.25">
      <c r="A4633" s="56">
        <v>31131604</v>
      </c>
      <c r="B4633" s="57" t="s">
        <v>14050</v>
      </c>
    </row>
    <row r="4634" spans="1:2" x14ac:dyDescent="0.25">
      <c r="A4634" s="56">
        <v>31131605</v>
      </c>
      <c r="B4634" s="57" t="s">
        <v>11989</v>
      </c>
    </row>
    <row r="4635" spans="1:2" x14ac:dyDescent="0.25">
      <c r="A4635" s="56">
        <v>31131606</v>
      </c>
      <c r="B4635" s="57" t="s">
        <v>15589</v>
      </c>
    </row>
    <row r="4636" spans="1:2" x14ac:dyDescent="0.25">
      <c r="A4636" s="56">
        <v>31131607</v>
      </c>
      <c r="B4636" s="57" t="s">
        <v>5582</v>
      </c>
    </row>
    <row r="4637" spans="1:2" x14ac:dyDescent="0.25">
      <c r="A4637" s="56">
        <v>31131608</v>
      </c>
      <c r="B4637" s="57" t="s">
        <v>4089</v>
      </c>
    </row>
    <row r="4638" spans="1:2" x14ac:dyDescent="0.25">
      <c r="A4638" s="56">
        <v>31131609</v>
      </c>
      <c r="B4638" s="57" t="s">
        <v>13311</v>
      </c>
    </row>
    <row r="4639" spans="1:2" x14ac:dyDescent="0.25">
      <c r="A4639" s="56">
        <v>31131610</v>
      </c>
      <c r="B4639" s="57" t="s">
        <v>5172</v>
      </c>
    </row>
    <row r="4640" spans="1:2" x14ac:dyDescent="0.25">
      <c r="A4640" s="56">
        <v>31131611</v>
      </c>
      <c r="B4640" s="57" t="s">
        <v>11847</v>
      </c>
    </row>
    <row r="4641" spans="1:2" x14ac:dyDescent="0.25">
      <c r="A4641" s="56">
        <v>31131612</v>
      </c>
      <c r="B4641" s="57" t="s">
        <v>2603</v>
      </c>
    </row>
    <row r="4642" spans="1:2" x14ac:dyDescent="0.25">
      <c r="A4642" s="56">
        <v>31131613</v>
      </c>
      <c r="B4642" s="57" t="s">
        <v>5765</v>
      </c>
    </row>
    <row r="4643" spans="1:2" x14ac:dyDescent="0.25">
      <c r="A4643" s="56">
        <v>31131614</v>
      </c>
      <c r="B4643" s="57" t="s">
        <v>8814</v>
      </c>
    </row>
    <row r="4644" spans="1:2" x14ac:dyDescent="0.25">
      <c r="A4644" s="56">
        <v>31131615</v>
      </c>
      <c r="B4644" s="57" t="s">
        <v>5466</v>
      </c>
    </row>
    <row r="4645" spans="1:2" x14ac:dyDescent="0.25">
      <c r="A4645" s="56">
        <v>31131616</v>
      </c>
      <c r="B4645" s="57" t="s">
        <v>1967</v>
      </c>
    </row>
    <row r="4646" spans="1:2" x14ac:dyDescent="0.25">
      <c r="A4646" s="56">
        <v>31131701</v>
      </c>
      <c r="B4646" s="57" t="s">
        <v>5331</v>
      </c>
    </row>
    <row r="4647" spans="1:2" x14ac:dyDescent="0.25">
      <c r="A4647" s="56">
        <v>31131702</v>
      </c>
      <c r="B4647" s="57" t="s">
        <v>6228</v>
      </c>
    </row>
    <row r="4648" spans="1:2" x14ac:dyDescent="0.25">
      <c r="A4648" s="56">
        <v>31131703</v>
      </c>
      <c r="B4648" s="57" t="s">
        <v>806</v>
      </c>
    </row>
    <row r="4649" spans="1:2" x14ac:dyDescent="0.25">
      <c r="A4649" s="56">
        <v>31131704</v>
      </c>
      <c r="B4649" s="57" t="s">
        <v>18458</v>
      </c>
    </row>
    <row r="4650" spans="1:2" x14ac:dyDescent="0.25">
      <c r="A4650" s="56">
        <v>31131705</v>
      </c>
      <c r="B4650" s="57" t="s">
        <v>13769</v>
      </c>
    </row>
    <row r="4651" spans="1:2" x14ac:dyDescent="0.25">
      <c r="A4651" s="56">
        <v>31131706</v>
      </c>
      <c r="B4651" s="57" t="s">
        <v>10795</v>
      </c>
    </row>
    <row r="4652" spans="1:2" x14ac:dyDescent="0.25">
      <c r="A4652" s="56">
        <v>31131707</v>
      </c>
      <c r="B4652" s="57" t="s">
        <v>5671</v>
      </c>
    </row>
    <row r="4653" spans="1:2" x14ac:dyDescent="0.25">
      <c r="A4653" s="56">
        <v>31131708</v>
      </c>
      <c r="B4653" s="57" t="s">
        <v>17456</v>
      </c>
    </row>
    <row r="4654" spans="1:2" x14ac:dyDescent="0.25">
      <c r="A4654" s="56">
        <v>31131709</v>
      </c>
      <c r="B4654" s="57" t="s">
        <v>8784</v>
      </c>
    </row>
    <row r="4655" spans="1:2" x14ac:dyDescent="0.25">
      <c r="A4655" s="56">
        <v>31131710</v>
      </c>
      <c r="B4655" s="57" t="s">
        <v>16784</v>
      </c>
    </row>
    <row r="4656" spans="1:2" x14ac:dyDescent="0.25">
      <c r="A4656" s="56">
        <v>31131711</v>
      </c>
      <c r="B4656" s="57" t="s">
        <v>7164</v>
      </c>
    </row>
    <row r="4657" spans="1:2" x14ac:dyDescent="0.25">
      <c r="A4657" s="56">
        <v>31131712</v>
      </c>
      <c r="B4657" s="57" t="s">
        <v>16883</v>
      </c>
    </row>
    <row r="4658" spans="1:2" x14ac:dyDescent="0.25">
      <c r="A4658" s="56">
        <v>31131713</v>
      </c>
      <c r="B4658" s="57" t="s">
        <v>8689</v>
      </c>
    </row>
    <row r="4659" spans="1:2" x14ac:dyDescent="0.25">
      <c r="A4659" s="56">
        <v>31131714</v>
      </c>
      <c r="B4659" s="57" t="s">
        <v>14465</v>
      </c>
    </row>
    <row r="4660" spans="1:2" x14ac:dyDescent="0.25">
      <c r="A4660" s="56">
        <v>31131715</v>
      </c>
      <c r="B4660" s="57" t="s">
        <v>1510</v>
      </c>
    </row>
    <row r="4661" spans="1:2" x14ac:dyDescent="0.25">
      <c r="A4661" s="56">
        <v>31131716</v>
      </c>
      <c r="B4661" s="57" t="s">
        <v>11163</v>
      </c>
    </row>
    <row r="4662" spans="1:2" x14ac:dyDescent="0.25">
      <c r="A4662" s="56">
        <v>31131801</v>
      </c>
      <c r="B4662" s="57" t="s">
        <v>8091</v>
      </c>
    </row>
    <row r="4663" spans="1:2" x14ac:dyDescent="0.25">
      <c r="A4663" s="56">
        <v>31131802</v>
      </c>
      <c r="B4663" s="57" t="s">
        <v>808</v>
      </c>
    </row>
    <row r="4664" spans="1:2" x14ac:dyDescent="0.25">
      <c r="A4664" s="56">
        <v>31131803</v>
      </c>
      <c r="B4664" s="57" t="s">
        <v>6322</v>
      </c>
    </row>
    <row r="4665" spans="1:2" x14ac:dyDescent="0.25">
      <c r="A4665" s="56">
        <v>31131804</v>
      </c>
      <c r="B4665" s="57" t="s">
        <v>1123</v>
      </c>
    </row>
    <row r="4666" spans="1:2" x14ac:dyDescent="0.25">
      <c r="A4666" s="56">
        <v>31131805</v>
      </c>
      <c r="B4666" s="57" t="s">
        <v>11047</v>
      </c>
    </row>
    <row r="4667" spans="1:2" x14ac:dyDescent="0.25">
      <c r="A4667" s="56">
        <v>31131806</v>
      </c>
      <c r="B4667" s="57" t="s">
        <v>7626</v>
      </c>
    </row>
    <row r="4668" spans="1:2" x14ac:dyDescent="0.25">
      <c r="A4668" s="56">
        <v>31131807</v>
      </c>
      <c r="B4668" s="57" t="s">
        <v>16916</v>
      </c>
    </row>
    <row r="4669" spans="1:2" x14ac:dyDescent="0.25">
      <c r="A4669" s="56">
        <v>31131808</v>
      </c>
      <c r="B4669" s="57" t="s">
        <v>1911</v>
      </c>
    </row>
    <row r="4670" spans="1:2" x14ac:dyDescent="0.25">
      <c r="A4670" s="56">
        <v>31131809</v>
      </c>
      <c r="B4670" s="57" t="s">
        <v>6758</v>
      </c>
    </row>
    <row r="4671" spans="1:2" x14ac:dyDescent="0.25">
      <c r="A4671" s="56">
        <v>31131810</v>
      </c>
      <c r="B4671" s="57" t="s">
        <v>4024</v>
      </c>
    </row>
    <row r="4672" spans="1:2" x14ac:dyDescent="0.25">
      <c r="A4672" s="56">
        <v>31131811</v>
      </c>
      <c r="B4672" s="57" t="s">
        <v>12446</v>
      </c>
    </row>
    <row r="4673" spans="1:2" x14ac:dyDescent="0.25">
      <c r="A4673" s="56">
        <v>31131812</v>
      </c>
      <c r="B4673" s="57" t="s">
        <v>8208</v>
      </c>
    </row>
    <row r="4674" spans="1:2" x14ac:dyDescent="0.25">
      <c r="A4674" s="56">
        <v>31131813</v>
      </c>
      <c r="B4674" s="57" t="s">
        <v>13033</v>
      </c>
    </row>
    <row r="4675" spans="1:2" x14ac:dyDescent="0.25">
      <c r="A4675" s="56">
        <v>31131814</v>
      </c>
      <c r="B4675" s="57" t="s">
        <v>1294</v>
      </c>
    </row>
    <row r="4676" spans="1:2" x14ac:dyDescent="0.25">
      <c r="A4676" s="56">
        <v>31131815</v>
      </c>
      <c r="B4676" s="57" t="s">
        <v>1041</v>
      </c>
    </row>
    <row r="4677" spans="1:2" x14ac:dyDescent="0.25">
      <c r="A4677" s="56">
        <v>31131816</v>
      </c>
      <c r="B4677" s="57" t="s">
        <v>14098</v>
      </c>
    </row>
    <row r="4678" spans="1:2" x14ac:dyDescent="0.25">
      <c r="A4678" s="56">
        <v>31131817</v>
      </c>
      <c r="B4678" s="57" t="s">
        <v>13640</v>
      </c>
    </row>
    <row r="4679" spans="1:2" x14ac:dyDescent="0.25">
      <c r="A4679" s="56">
        <v>31131818</v>
      </c>
      <c r="B4679" s="57" t="s">
        <v>3860</v>
      </c>
    </row>
    <row r="4680" spans="1:2" x14ac:dyDescent="0.25">
      <c r="A4680" s="56">
        <v>31131901</v>
      </c>
      <c r="B4680" s="57" t="s">
        <v>1335</v>
      </c>
    </row>
    <row r="4681" spans="1:2" x14ac:dyDescent="0.25">
      <c r="A4681" s="56">
        <v>31131902</v>
      </c>
      <c r="B4681" s="57" t="s">
        <v>7675</v>
      </c>
    </row>
    <row r="4682" spans="1:2" x14ac:dyDescent="0.25">
      <c r="A4682" s="56">
        <v>31131903</v>
      </c>
      <c r="B4682" s="57" t="s">
        <v>5624</v>
      </c>
    </row>
    <row r="4683" spans="1:2" x14ac:dyDescent="0.25">
      <c r="A4683" s="56">
        <v>31131904</v>
      </c>
      <c r="B4683" s="57" t="s">
        <v>12741</v>
      </c>
    </row>
    <row r="4684" spans="1:2" x14ac:dyDescent="0.25">
      <c r="A4684" s="56">
        <v>31131905</v>
      </c>
      <c r="B4684" s="57" t="s">
        <v>10125</v>
      </c>
    </row>
    <row r="4685" spans="1:2" x14ac:dyDescent="0.25">
      <c r="A4685" s="56">
        <v>31131906</v>
      </c>
      <c r="B4685" s="57" t="s">
        <v>17415</v>
      </c>
    </row>
    <row r="4686" spans="1:2" x14ac:dyDescent="0.25">
      <c r="A4686" s="56">
        <v>31131907</v>
      </c>
      <c r="B4686" s="57" t="s">
        <v>4999</v>
      </c>
    </row>
    <row r="4687" spans="1:2" x14ac:dyDescent="0.25">
      <c r="A4687" s="56">
        <v>31131908</v>
      </c>
      <c r="B4687" s="57" t="s">
        <v>16263</v>
      </c>
    </row>
    <row r="4688" spans="1:2" x14ac:dyDescent="0.25">
      <c r="A4688" s="56">
        <v>31131909</v>
      </c>
      <c r="B4688" s="57" t="s">
        <v>8698</v>
      </c>
    </row>
    <row r="4689" spans="1:2" x14ac:dyDescent="0.25">
      <c r="A4689" s="56">
        <v>31131910</v>
      </c>
      <c r="B4689" s="57" t="s">
        <v>16546</v>
      </c>
    </row>
    <row r="4690" spans="1:2" x14ac:dyDescent="0.25">
      <c r="A4690" s="56">
        <v>31131911</v>
      </c>
      <c r="B4690" s="57" t="s">
        <v>9660</v>
      </c>
    </row>
    <row r="4691" spans="1:2" x14ac:dyDescent="0.25">
      <c r="A4691" s="56">
        <v>31131912</v>
      </c>
      <c r="B4691" s="57" t="s">
        <v>14945</v>
      </c>
    </row>
    <row r="4692" spans="1:2" x14ac:dyDescent="0.25">
      <c r="A4692" s="56">
        <v>31131913</v>
      </c>
      <c r="B4692" s="57" t="s">
        <v>11790</v>
      </c>
    </row>
    <row r="4693" spans="1:2" x14ac:dyDescent="0.25">
      <c r="A4693" s="56">
        <v>31131914</v>
      </c>
      <c r="B4693" s="57" t="s">
        <v>13042</v>
      </c>
    </row>
    <row r="4694" spans="1:2" x14ac:dyDescent="0.25">
      <c r="A4694" s="56">
        <v>31131915</v>
      </c>
      <c r="B4694" s="57" t="s">
        <v>10336</v>
      </c>
    </row>
    <row r="4695" spans="1:2" x14ac:dyDescent="0.25">
      <c r="A4695" s="56">
        <v>31131916</v>
      </c>
      <c r="B4695" s="57" t="s">
        <v>11149</v>
      </c>
    </row>
    <row r="4696" spans="1:2" x14ac:dyDescent="0.25">
      <c r="A4696" s="56">
        <v>31132001</v>
      </c>
      <c r="B4696" s="57" t="s">
        <v>15037</v>
      </c>
    </row>
    <row r="4697" spans="1:2" x14ac:dyDescent="0.25">
      <c r="A4697" s="56">
        <v>31132002</v>
      </c>
      <c r="B4697" s="57" t="s">
        <v>12316</v>
      </c>
    </row>
    <row r="4698" spans="1:2" x14ac:dyDescent="0.25">
      <c r="A4698" s="56">
        <v>31141501</v>
      </c>
      <c r="B4698" s="57" t="s">
        <v>13731</v>
      </c>
    </row>
    <row r="4699" spans="1:2" x14ac:dyDescent="0.25">
      <c r="A4699" s="56">
        <v>31141502</v>
      </c>
      <c r="B4699" s="57" t="s">
        <v>18758</v>
      </c>
    </row>
    <row r="4700" spans="1:2" x14ac:dyDescent="0.25">
      <c r="A4700" s="56">
        <v>31141503</v>
      </c>
      <c r="B4700" s="57" t="s">
        <v>11513</v>
      </c>
    </row>
    <row r="4701" spans="1:2" x14ac:dyDescent="0.25">
      <c r="A4701" s="56">
        <v>31141601</v>
      </c>
      <c r="B4701" s="57" t="s">
        <v>1799</v>
      </c>
    </row>
    <row r="4702" spans="1:2" x14ac:dyDescent="0.25">
      <c r="A4702" s="56">
        <v>31141602</v>
      </c>
      <c r="B4702" s="57" t="s">
        <v>11211</v>
      </c>
    </row>
    <row r="4703" spans="1:2" x14ac:dyDescent="0.25">
      <c r="A4703" s="56">
        <v>31141603</v>
      </c>
      <c r="B4703" s="57" t="s">
        <v>17747</v>
      </c>
    </row>
    <row r="4704" spans="1:2" x14ac:dyDescent="0.25">
      <c r="A4704" s="56">
        <v>31141701</v>
      </c>
      <c r="B4704" s="57" t="s">
        <v>1204</v>
      </c>
    </row>
    <row r="4705" spans="1:2" x14ac:dyDescent="0.25">
      <c r="A4705" s="56">
        <v>31141702</v>
      </c>
      <c r="B4705" s="57" t="s">
        <v>14272</v>
      </c>
    </row>
    <row r="4706" spans="1:2" x14ac:dyDescent="0.25">
      <c r="A4706" s="56">
        <v>31141801</v>
      </c>
      <c r="B4706" s="57" t="s">
        <v>11885</v>
      </c>
    </row>
    <row r="4707" spans="1:2" x14ac:dyDescent="0.25">
      <c r="A4707" s="56">
        <v>31141802</v>
      </c>
      <c r="B4707" s="57" t="s">
        <v>4690</v>
      </c>
    </row>
    <row r="4708" spans="1:2" x14ac:dyDescent="0.25">
      <c r="A4708" s="56">
        <v>31151501</v>
      </c>
      <c r="B4708" s="57" t="s">
        <v>16305</v>
      </c>
    </row>
    <row r="4709" spans="1:2" x14ac:dyDescent="0.25">
      <c r="A4709" s="56">
        <v>31151502</v>
      </c>
      <c r="B4709" s="57" t="s">
        <v>8415</v>
      </c>
    </row>
    <row r="4710" spans="1:2" x14ac:dyDescent="0.25">
      <c r="A4710" s="56">
        <v>31151503</v>
      </c>
      <c r="B4710" s="57" t="s">
        <v>7617</v>
      </c>
    </row>
    <row r="4711" spans="1:2" x14ac:dyDescent="0.25">
      <c r="A4711" s="56">
        <v>31151504</v>
      </c>
      <c r="B4711" s="57" t="s">
        <v>6212</v>
      </c>
    </row>
    <row r="4712" spans="1:2" x14ac:dyDescent="0.25">
      <c r="A4712" s="56">
        <v>31151505</v>
      </c>
      <c r="B4712" s="57" t="s">
        <v>7590</v>
      </c>
    </row>
    <row r="4713" spans="1:2" x14ac:dyDescent="0.25">
      <c r="A4713" s="56">
        <v>31151506</v>
      </c>
      <c r="B4713" s="57" t="s">
        <v>1196</v>
      </c>
    </row>
    <row r="4714" spans="1:2" x14ac:dyDescent="0.25">
      <c r="A4714" s="56">
        <v>31151507</v>
      </c>
      <c r="B4714" s="57" t="s">
        <v>15605</v>
      </c>
    </row>
    <row r="4715" spans="1:2" x14ac:dyDescent="0.25">
      <c r="A4715" s="56">
        <v>31151508</v>
      </c>
      <c r="B4715" s="57" t="s">
        <v>10922</v>
      </c>
    </row>
    <row r="4716" spans="1:2" x14ac:dyDescent="0.25">
      <c r="A4716" s="56">
        <v>31151509</v>
      </c>
      <c r="B4716" s="57" t="s">
        <v>18706</v>
      </c>
    </row>
    <row r="4717" spans="1:2" x14ac:dyDescent="0.25">
      <c r="A4717" s="56">
        <v>31151601</v>
      </c>
      <c r="B4717" s="57" t="s">
        <v>4953</v>
      </c>
    </row>
    <row r="4718" spans="1:2" x14ac:dyDescent="0.25">
      <c r="A4718" s="56">
        <v>31151603</v>
      </c>
      <c r="B4718" s="57" t="s">
        <v>18333</v>
      </c>
    </row>
    <row r="4719" spans="1:2" x14ac:dyDescent="0.25">
      <c r="A4719" s="56">
        <v>31151604</v>
      </c>
      <c r="B4719" s="57" t="s">
        <v>6658</v>
      </c>
    </row>
    <row r="4720" spans="1:2" x14ac:dyDescent="0.25">
      <c r="A4720" s="56">
        <v>31151605</v>
      </c>
      <c r="B4720" s="57" t="s">
        <v>15242</v>
      </c>
    </row>
    <row r="4721" spans="1:2" x14ac:dyDescent="0.25">
      <c r="A4721" s="56">
        <v>31151606</v>
      </c>
      <c r="B4721" s="57" t="s">
        <v>3120</v>
      </c>
    </row>
    <row r="4722" spans="1:2" x14ac:dyDescent="0.25">
      <c r="A4722" s="56">
        <v>31151607</v>
      </c>
      <c r="B4722" s="57" t="s">
        <v>11552</v>
      </c>
    </row>
    <row r="4723" spans="1:2" x14ac:dyDescent="0.25">
      <c r="A4723" s="56">
        <v>31151608</v>
      </c>
      <c r="B4723" s="57" t="s">
        <v>16854</v>
      </c>
    </row>
    <row r="4724" spans="1:2" x14ac:dyDescent="0.25">
      <c r="A4724" s="56">
        <v>31151609</v>
      </c>
      <c r="B4724" s="57" t="s">
        <v>14515</v>
      </c>
    </row>
    <row r="4725" spans="1:2" x14ac:dyDescent="0.25">
      <c r="A4725" s="56">
        <v>31151702</v>
      </c>
      <c r="B4725" s="57" t="s">
        <v>3780</v>
      </c>
    </row>
    <row r="4726" spans="1:2" x14ac:dyDescent="0.25">
      <c r="A4726" s="56">
        <v>31151703</v>
      </c>
      <c r="B4726" s="57" t="s">
        <v>5339</v>
      </c>
    </row>
    <row r="4727" spans="1:2" x14ac:dyDescent="0.25">
      <c r="A4727" s="56">
        <v>31151704</v>
      </c>
      <c r="B4727" s="57" t="s">
        <v>3771</v>
      </c>
    </row>
    <row r="4728" spans="1:2" x14ac:dyDescent="0.25">
      <c r="A4728" s="56">
        <v>31151705</v>
      </c>
      <c r="B4728" s="57" t="s">
        <v>260</v>
      </c>
    </row>
    <row r="4729" spans="1:2" x14ac:dyDescent="0.25">
      <c r="A4729" s="56">
        <v>31151706</v>
      </c>
      <c r="B4729" s="57" t="s">
        <v>12552</v>
      </c>
    </row>
    <row r="4730" spans="1:2" x14ac:dyDescent="0.25">
      <c r="A4730" s="56">
        <v>31151707</v>
      </c>
      <c r="B4730" s="57" t="s">
        <v>9618</v>
      </c>
    </row>
    <row r="4731" spans="1:2" x14ac:dyDescent="0.25">
      <c r="A4731" s="56">
        <v>31151803</v>
      </c>
      <c r="B4731" s="57" t="s">
        <v>3016</v>
      </c>
    </row>
    <row r="4732" spans="1:2" x14ac:dyDescent="0.25">
      <c r="A4732" s="56">
        <v>31151804</v>
      </c>
      <c r="B4732" s="57" t="s">
        <v>17096</v>
      </c>
    </row>
    <row r="4733" spans="1:2" x14ac:dyDescent="0.25">
      <c r="A4733" s="56">
        <v>31151901</v>
      </c>
      <c r="B4733" s="57" t="s">
        <v>8628</v>
      </c>
    </row>
    <row r="4734" spans="1:2" x14ac:dyDescent="0.25">
      <c r="A4734" s="56">
        <v>31151902</v>
      </c>
      <c r="B4734" s="57" t="s">
        <v>4807</v>
      </c>
    </row>
    <row r="4735" spans="1:2" x14ac:dyDescent="0.25">
      <c r="A4735" s="56">
        <v>31151903</v>
      </c>
      <c r="B4735" s="57" t="s">
        <v>15994</v>
      </c>
    </row>
    <row r="4736" spans="1:2" x14ac:dyDescent="0.25">
      <c r="A4736" s="56">
        <v>31151904</v>
      </c>
      <c r="B4736" s="57" t="s">
        <v>16862</v>
      </c>
    </row>
    <row r="4737" spans="1:2" x14ac:dyDescent="0.25">
      <c r="A4737" s="56">
        <v>31151905</v>
      </c>
      <c r="B4737" s="57" t="s">
        <v>18454</v>
      </c>
    </row>
    <row r="4738" spans="1:2" x14ac:dyDescent="0.25">
      <c r="A4738" s="56">
        <v>31152001</v>
      </c>
      <c r="B4738" s="57" t="s">
        <v>10936</v>
      </c>
    </row>
    <row r="4739" spans="1:2" x14ac:dyDescent="0.25">
      <c r="A4739" s="56">
        <v>31152002</v>
      </c>
      <c r="B4739" s="57" t="s">
        <v>45</v>
      </c>
    </row>
    <row r="4740" spans="1:2" x14ac:dyDescent="0.25">
      <c r="A4740" s="56">
        <v>31161501</v>
      </c>
      <c r="B4740" s="57" t="s">
        <v>1994</v>
      </c>
    </row>
    <row r="4741" spans="1:2" x14ac:dyDescent="0.25">
      <c r="A4741" s="56">
        <v>31161502</v>
      </c>
      <c r="B4741" s="57" t="s">
        <v>6405</v>
      </c>
    </row>
    <row r="4742" spans="1:2" x14ac:dyDescent="0.25">
      <c r="A4742" s="56">
        <v>31161503</v>
      </c>
      <c r="B4742" s="57" t="s">
        <v>1220</v>
      </c>
    </row>
    <row r="4743" spans="1:2" x14ac:dyDescent="0.25">
      <c r="A4743" s="56">
        <v>31161504</v>
      </c>
      <c r="B4743" s="57" t="s">
        <v>3671</v>
      </c>
    </row>
    <row r="4744" spans="1:2" x14ac:dyDescent="0.25">
      <c r="A4744" s="56">
        <v>31161505</v>
      </c>
      <c r="B4744" s="57" t="s">
        <v>325</v>
      </c>
    </row>
    <row r="4745" spans="1:2" x14ac:dyDescent="0.25">
      <c r="A4745" s="56">
        <v>31161506</v>
      </c>
      <c r="B4745" s="57" t="s">
        <v>18057</v>
      </c>
    </row>
    <row r="4746" spans="1:2" x14ac:dyDescent="0.25">
      <c r="A4746" s="56">
        <v>31161507</v>
      </c>
      <c r="B4746" s="57" t="s">
        <v>102</v>
      </c>
    </row>
    <row r="4747" spans="1:2" x14ac:dyDescent="0.25">
      <c r="A4747" s="56">
        <v>31161508</v>
      </c>
      <c r="B4747" s="57" t="s">
        <v>917</v>
      </c>
    </row>
    <row r="4748" spans="1:2" x14ac:dyDescent="0.25">
      <c r="A4748" s="56">
        <v>31161509</v>
      </c>
      <c r="B4748" s="57" t="s">
        <v>16278</v>
      </c>
    </row>
    <row r="4749" spans="1:2" x14ac:dyDescent="0.25">
      <c r="A4749" s="56">
        <v>31161510</v>
      </c>
      <c r="B4749" s="57" t="s">
        <v>18217</v>
      </c>
    </row>
    <row r="4750" spans="1:2" x14ac:dyDescent="0.25">
      <c r="A4750" s="56">
        <v>31161511</v>
      </c>
      <c r="B4750" s="57" t="s">
        <v>11543</v>
      </c>
    </row>
    <row r="4751" spans="1:2" x14ac:dyDescent="0.25">
      <c r="A4751" s="56">
        <v>31161512</v>
      </c>
      <c r="B4751" s="57" t="s">
        <v>12000</v>
      </c>
    </row>
    <row r="4752" spans="1:2" x14ac:dyDescent="0.25">
      <c r="A4752" s="56">
        <v>31161513</v>
      </c>
      <c r="B4752" s="57" t="s">
        <v>3324</v>
      </c>
    </row>
    <row r="4753" spans="1:2" x14ac:dyDescent="0.25">
      <c r="A4753" s="56">
        <v>31161514</v>
      </c>
      <c r="B4753" s="57" t="s">
        <v>13045</v>
      </c>
    </row>
    <row r="4754" spans="1:2" x14ac:dyDescent="0.25">
      <c r="A4754" s="56">
        <v>31161516</v>
      </c>
      <c r="B4754" s="57" t="s">
        <v>7706</v>
      </c>
    </row>
    <row r="4755" spans="1:2" x14ac:dyDescent="0.25">
      <c r="A4755" s="56">
        <v>31161517</v>
      </c>
      <c r="B4755" s="57" t="s">
        <v>14615</v>
      </c>
    </row>
    <row r="4756" spans="1:2" x14ac:dyDescent="0.25">
      <c r="A4756" s="56">
        <v>31161518</v>
      </c>
      <c r="B4756" s="57" t="s">
        <v>17301</v>
      </c>
    </row>
    <row r="4757" spans="1:2" x14ac:dyDescent="0.25">
      <c r="A4757" s="56">
        <v>31161601</v>
      </c>
      <c r="B4757" s="57" t="s">
        <v>17674</v>
      </c>
    </row>
    <row r="4758" spans="1:2" x14ac:dyDescent="0.25">
      <c r="A4758" s="56">
        <v>31161602</v>
      </c>
      <c r="B4758" s="57" t="s">
        <v>291</v>
      </c>
    </row>
    <row r="4759" spans="1:2" x14ac:dyDescent="0.25">
      <c r="A4759" s="56">
        <v>31161603</v>
      </c>
      <c r="B4759" s="57" t="s">
        <v>15429</v>
      </c>
    </row>
    <row r="4760" spans="1:2" x14ac:dyDescent="0.25">
      <c r="A4760" s="56">
        <v>31161604</v>
      </c>
      <c r="B4760" s="57" t="s">
        <v>14243</v>
      </c>
    </row>
    <row r="4761" spans="1:2" x14ac:dyDescent="0.25">
      <c r="A4761" s="56">
        <v>31161605</v>
      </c>
      <c r="B4761" s="57" t="s">
        <v>11007</v>
      </c>
    </row>
    <row r="4762" spans="1:2" x14ac:dyDescent="0.25">
      <c r="A4762" s="56">
        <v>31161606</v>
      </c>
      <c r="B4762" s="57" t="s">
        <v>14938</v>
      </c>
    </row>
    <row r="4763" spans="1:2" x14ac:dyDescent="0.25">
      <c r="A4763" s="56">
        <v>31161607</v>
      </c>
      <c r="B4763" s="57" t="s">
        <v>2401</v>
      </c>
    </row>
    <row r="4764" spans="1:2" x14ac:dyDescent="0.25">
      <c r="A4764" s="56">
        <v>31161608</v>
      </c>
      <c r="B4764" s="57" t="s">
        <v>13657</v>
      </c>
    </row>
    <row r="4765" spans="1:2" x14ac:dyDescent="0.25">
      <c r="A4765" s="56">
        <v>31161609</v>
      </c>
      <c r="B4765" s="57" t="s">
        <v>9842</v>
      </c>
    </row>
    <row r="4766" spans="1:2" x14ac:dyDescent="0.25">
      <c r="A4766" s="56">
        <v>31161610</v>
      </c>
      <c r="B4766" s="57" t="s">
        <v>2643</v>
      </c>
    </row>
    <row r="4767" spans="1:2" x14ac:dyDescent="0.25">
      <c r="A4767" s="56">
        <v>31161611</v>
      </c>
      <c r="B4767" s="57" t="s">
        <v>10689</v>
      </c>
    </row>
    <row r="4768" spans="1:2" x14ac:dyDescent="0.25">
      <c r="A4768" s="56">
        <v>31161612</v>
      </c>
      <c r="B4768" s="57" t="s">
        <v>16845</v>
      </c>
    </row>
    <row r="4769" spans="1:2" x14ac:dyDescent="0.25">
      <c r="A4769" s="56">
        <v>31161613</v>
      </c>
      <c r="B4769" s="57" t="s">
        <v>4970</v>
      </c>
    </row>
    <row r="4770" spans="1:2" x14ac:dyDescent="0.25">
      <c r="A4770" s="56">
        <v>31161614</v>
      </c>
      <c r="B4770" s="57" t="s">
        <v>50</v>
      </c>
    </row>
    <row r="4771" spans="1:2" x14ac:dyDescent="0.25">
      <c r="A4771" s="56">
        <v>31161616</v>
      </c>
      <c r="B4771" s="57" t="s">
        <v>8558</v>
      </c>
    </row>
    <row r="4772" spans="1:2" x14ac:dyDescent="0.25">
      <c r="A4772" s="56">
        <v>31161617</v>
      </c>
      <c r="B4772" s="57" t="s">
        <v>7395</v>
      </c>
    </row>
    <row r="4773" spans="1:2" x14ac:dyDescent="0.25">
      <c r="A4773" s="56">
        <v>31161618</v>
      </c>
      <c r="B4773" s="57" t="s">
        <v>13746</v>
      </c>
    </row>
    <row r="4774" spans="1:2" x14ac:dyDescent="0.25">
      <c r="A4774" s="56">
        <v>31161619</v>
      </c>
      <c r="B4774" s="57" t="s">
        <v>16490</v>
      </c>
    </row>
    <row r="4775" spans="1:2" x14ac:dyDescent="0.25">
      <c r="A4775" s="56">
        <v>31161620</v>
      </c>
      <c r="B4775" s="57" t="s">
        <v>3453</v>
      </c>
    </row>
    <row r="4776" spans="1:2" x14ac:dyDescent="0.25">
      <c r="A4776" s="56">
        <v>31161621</v>
      </c>
      <c r="B4776" s="57" t="s">
        <v>5388</v>
      </c>
    </row>
    <row r="4777" spans="1:2" x14ac:dyDescent="0.25">
      <c r="A4777" s="56">
        <v>31161701</v>
      </c>
      <c r="B4777" s="57" t="s">
        <v>16142</v>
      </c>
    </row>
    <row r="4778" spans="1:2" x14ac:dyDescent="0.25">
      <c r="A4778" s="56">
        <v>31161702</v>
      </c>
      <c r="B4778" s="57" t="s">
        <v>8292</v>
      </c>
    </row>
    <row r="4779" spans="1:2" x14ac:dyDescent="0.25">
      <c r="A4779" s="56">
        <v>31161703</v>
      </c>
      <c r="B4779" s="57" t="s">
        <v>7881</v>
      </c>
    </row>
    <row r="4780" spans="1:2" x14ac:dyDescent="0.25">
      <c r="A4780" s="56">
        <v>31161704</v>
      </c>
      <c r="B4780" s="57" t="s">
        <v>13735</v>
      </c>
    </row>
    <row r="4781" spans="1:2" x14ac:dyDescent="0.25">
      <c r="A4781" s="56">
        <v>31161705</v>
      </c>
      <c r="B4781" s="57" t="s">
        <v>16309</v>
      </c>
    </row>
    <row r="4782" spans="1:2" x14ac:dyDescent="0.25">
      <c r="A4782" s="56">
        <v>31161706</v>
      </c>
      <c r="B4782" s="57" t="s">
        <v>15121</v>
      </c>
    </row>
    <row r="4783" spans="1:2" x14ac:dyDescent="0.25">
      <c r="A4783" s="56">
        <v>31161707</v>
      </c>
      <c r="B4783" s="57" t="s">
        <v>15198</v>
      </c>
    </row>
    <row r="4784" spans="1:2" x14ac:dyDescent="0.25">
      <c r="A4784" s="56">
        <v>31161708</v>
      </c>
      <c r="B4784" s="57" t="s">
        <v>7726</v>
      </c>
    </row>
    <row r="4785" spans="1:2" x14ac:dyDescent="0.25">
      <c r="A4785" s="56">
        <v>31161709</v>
      </c>
      <c r="B4785" s="57" t="s">
        <v>2202</v>
      </c>
    </row>
    <row r="4786" spans="1:2" x14ac:dyDescent="0.25">
      <c r="A4786" s="56">
        <v>31161710</v>
      </c>
      <c r="B4786" s="57" t="s">
        <v>7638</v>
      </c>
    </row>
    <row r="4787" spans="1:2" x14ac:dyDescent="0.25">
      <c r="A4787" s="56">
        <v>31161711</v>
      </c>
      <c r="B4787" s="57" t="s">
        <v>14875</v>
      </c>
    </row>
    <row r="4788" spans="1:2" x14ac:dyDescent="0.25">
      <c r="A4788" s="56">
        <v>31161712</v>
      </c>
      <c r="B4788" s="57" t="s">
        <v>7283</v>
      </c>
    </row>
    <row r="4789" spans="1:2" x14ac:dyDescent="0.25">
      <c r="A4789" s="56">
        <v>31161713</v>
      </c>
      <c r="B4789" s="57" t="s">
        <v>7268</v>
      </c>
    </row>
    <row r="4790" spans="1:2" x14ac:dyDescent="0.25">
      <c r="A4790" s="56">
        <v>31161714</v>
      </c>
      <c r="B4790" s="57" t="s">
        <v>5748</v>
      </c>
    </row>
    <row r="4791" spans="1:2" x14ac:dyDescent="0.25">
      <c r="A4791" s="56">
        <v>31161716</v>
      </c>
      <c r="B4791" s="57" t="s">
        <v>198</v>
      </c>
    </row>
    <row r="4792" spans="1:2" x14ac:dyDescent="0.25">
      <c r="A4792" s="56">
        <v>31161717</v>
      </c>
      <c r="B4792" s="57" t="s">
        <v>11463</v>
      </c>
    </row>
    <row r="4793" spans="1:2" x14ac:dyDescent="0.25">
      <c r="A4793" s="56">
        <v>31161718</v>
      </c>
      <c r="B4793" s="57" t="s">
        <v>5037</v>
      </c>
    </row>
    <row r="4794" spans="1:2" x14ac:dyDescent="0.25">
      <c r="A4794" s="56">
        <v>31161719</v>
      </c>
      <c r="B4794" s="57" t="s">
        <v>14860</v>
      </c>
    </row>
    <row r="4795" spans="1:2" x14ac:dyDescent="0.25">
      <c r="A4795" s="56">
        <v>31161720</v>
      </c>
      <c r="B4795" s="57" t="s">
        <v>7608</v>
      </c>
    </row>
    <row r="4796" spans="1:2" x14ac:dyDescent="0.25">
      <c r="A4796" s="56">
        <v>31161721</v>
      </c>
      <c r="B4796" s="57" t="s">
        <v>5096</v>
      </c>
    </row>
    <row r="4797" spans="1:2" x14ac:dyDescent="0.25">
      <c r="A4797" s="56">
        <v>31161722</v>
      </c>
      <c r="B4797" s="57" t="s">
        <v>9447</v>
      </c>
    </row>
    <row r="4798" spans="1:2" x14ac:dyDescent="0.25">
      <c r="A4798" s="56">
        <v>31161723</v>
      </c>
      <c r="B4798" s="57" t="s">
        <v>17021</v>
      </c>
    </row>
    <row r="4799" spans="1:2" x14ac:dyDescent="0.25">
      <c r="A4799" s="56">
        <v>31161724</v>
      </c>
      <c r="B4799" s="57" t="s">
        <v>14667</v>
      </c>
    </row>
    <row r="4800" spans="1:2" x14ac:dyDescent="0.25">
      <c r="A4800" s="56">
        <v>31161725</v>
      </c>
      <c r="B4800" s="57" t="s">
        <v>17649</v>
      </c>
    </row>
    <row r="4801" spans="1:2" x14ac:dyDescent="0.25">
      <c r="A4801" s="56">
        <v>31161726</v>
      </c>
      <c r="B4801" s="57" t="s">
        <v>10339</v>
      </c>
    </row>
    <row r="4802" spans="1:2" x14ac:dyDescent="0.25">
      <c r="A4802" s="56">
        <v>31161727</v>
      </c>
      <c r="B4802" s="57" t="s">
        <v>2983</v>
      </c>
    </row>
    <row r="4803" spans="1:2" x14ac:dyDescent="0.25">
      <c r="A4803" s="56">
        <v>31161728</v>
      </c>
      <c r="B4803" s="57" t="s">
        <v>9452</v>
      </c>
    </row>
    <row r="4804" spans="1:2" x14ac:dyDescent="0.25">
      <c r="A4804" s="56">
        <v>31161729</v>
      </c>
      <c r="B4804" s="57" t="s">
        <v>5425</v>
      </c>
    </row>
    <row r="4805" spans="1:2" x14ac:dyDescent="0.25">
      <c r="A4805" s="56">
        <v>31161730</v>
      </c>
      <c r="B4805" s="57" t="s">
        <v>17941</v>
      </c>
    </row>
    <row r="4806" spans="1:2" x14ac:dyDescent="0.25">
      <c r="A4806" s="56">
        <v>31161731</v>
      </c>
      <c r="B4806" s="57" t="s">
        <v>13921</v>
      </c>
    </row>
    <row r="4807" spans="1:2" x14ac:dyDescent="0.25">
      <c r="A4807" s="56">
        <v>31161801</v>
      </c>
      <c r="B4807" s="57" t="s">
        <v>8920</v>
      </c>
    </row>
    <row r="4808" spans="1:2" x14ac:dyDescent="0.25">
      <c r="A4808" s="56">
        <v>31161802</v>
      </c>
      <c r="B4808" s="57" t="s">
        <v>17303</v>
      </c>
    </row>
    <row r="4809" spans="1:2" x14ac:dyDescent="0.25">
      <c r="A4809" s="56">
        <v>31161803</v>
      </c>
      <c r="B4809" s="57" t="s">
        <v>310</v>
      </c>
    </row>
    <row r="4810" spans="1:2" x14ac:dyDescent="0.25">
      <c r="A4810" s="56">
        <v>31161804</v>
      </c>
      <c r="B4810" s="57" t="s">
        <v>7840</v>
      </c>
    </row>
    <row r="4811" spans="1:2" x14ac:dyDescent="0.25">
      <c r="A4811" s="56">
        <v>31161805</v>
      </c>
      <c r="B4811" s="57" t="s">
        <v>355</v>
      </c>
    </row>
    <row r="4812" spans="1:2" x14ac:dyDescent="0.25">
      <c r="A4812" s="56">
        <v>31161806</v>
      </c>
      <c r="B4812" s="57" t="s">
        <v>11816</v>
      </c>
    </row>
    <row r="4813" spans="1:2" x14ac:dyDescent="0.25">
      <c r="A4813" s="56">
        <v>31161807</v>
      </c>
      <c r="B4813" s="57" t="s">
        <v>4261</v>
      </c>
    </row>
    <row r="4814" spans="1:2" x14ac:dyDescent="0.25">
      <c r="A4814" s="56">
        <v>31161808</v>
      </c>
      <c r="B4814" s="57" t="s">
        <v>6503</v>
      </c>
    </row>
    <row r="4815" spans="1:2" x14ac:dyDescent="0.25">
      <c r="A4815" s="56">
        <v>31161809</v>
      </c>
      <c r="B4815" s="57" t="s">
        <v>7603</v>
      </c>
    </row>
    <row r="4816" spans="1:2" x14ac:dyDescent="0.25">
      <c r="A4816" s="56">
        <v>31161810</v>
      </c>
      <c r="B4816" s="57" t="s">
        <v>8194</v>
      </c>
    </row>
    <row r="4817" spans="1:2" x14ac:dyDescent="0.25">
      <c r="A4817" s="56">
        <v>31161811</v>
      </c>
      <c r="B4817" s="57" t="s">
        <v>18682</v>
      </c>
    </row>
    <row r="4818" spans="1:2" x14ac:dyDescent="0.25">
      <c r="A4818" s="56">
        <v>31161812</v>
      </c>
      <c r="B4818" s="57" t="s">
        <v>4214</v>
      </c>
    </row>
    <row r="4819" spans="1:2" x14ac:dyDescent="0.25">
      <c r="A4819" s="56">
        <v>31161813</v>
      </c>
      <c r="B4819" s="57" t="s">
        <v>18565</v>
      </c>
    </row>
    <row r="4820" spans="1:2" x14ac:dyDescent="0.25">
      <c r="A4820" s="56">
        <v>31161814</v>
      </c>
      <c r="B4820" s="57" t="s">
        <v>3931</v>
      </c>
    </row>
    <row r="4821" spans="1:2" x14ac:dyDescent="0.25">
      <c r="A4821" s="56">
        <v>31161815</v>
      </c>
      <c r="B4821" s="57" t="s">
        <v>14634</v>
      </c>
    </row>
    <row r="4822" spans="1:2" x14ac:dyDescent="0.25">
      <c r="A4822" s="56">
        <v>31161816</v>
      </c>
      <c r="B4822" s="57" t="s">
        <v>8310</v>
      </c>
    </row>
    <row r="4823" spans="1:2" x14ac:dyDescent="0.25">
      <c r="A4823" s="56">
        <v>31161817</v>
      </c>
      <c r="B4823" s="57" t="s">
        <v>9333</v>
      </c>
    </row>
    <row r="4824" spans="1:2" x14ac:dyDescent="0.25">
      <c r="A4824" s="56">
        <v>31161818</v>
      </c>
      <c r="B4824" s="57" t="s">
        <v>18798</v>
      </c>
    </row>
    <row r="4825" spans="1:2" x14ac:dyDescent="0.25">
      <c r="A4825" s="56">
        <v>31161819</v>
      </c>
      <c r="B4825" s="57" t="s">
        <v>10766</v>
      </c>
    </row>
    <row r="4826" spans="1:2" x14ac:dyDescent="0.25">
      <c r="A4826" s="56">
        <v>31161820</v>
      </c>
      <c r="B4826" s="57" t="s">
        <v>4216</v>
      </c>
    </row>
    <row r="4827" spans="1:2" x14ac:dyDescent="0.25">
      <c r="A4827" s="56">
        <v>31161901</v>
      </c>
      <c r="B4827" s="57" t="s">
        <v>2918</v>
      </c>
    </row>
    <row r="4828" spans="1:2" x14ac:dyDescent="0.25">
      <c r="A4828" s="56">
        <v>31161902</v>
      </c>
      <c r="B4828" s="57" t="s">
        <v>12384</v>
      </c>
    </row>
    <row r="4829" spans="1:2" x14ac:dyDescent="0.25">
      <c r="A4829" s="56">
        <v>31161903</v>
      </c>
      <c r="B4829" s="57" t="s">
        <v>8579</v>
      </c>
    </row>
    <row r="4830" spans="1:2" x14ac:dyDescent="0.25">
      <c r="A4830" s="56">
        <v>31161904</v>
      </c>
      <c r="B4830" s="57" t="s">
        <v>8989</v>
      </c>
    </row>
    <row r="4831" spans="1:2" x14ac:dyDescent="0.25">
      <c r="A4831" s="56">
        <v>31161905</v>
      </c>
      <c r="B4831" s="57" t="s">
        <v>18588</v>
      </c>
    </row>
    <row r="4832" spans="1:2" x14ac:dyDescent="0.25">
      <c r="A4832" s="56">
        <v>31161906</v>
      </c>
      <c r="B4832" s="57" t="s">
        <v>2258</v>
      </c>
    </row>
    <row r="4833" spans="1:2" x14ac:dyDescent="0.25">
      <c r="A4833" s="56">
        <v>31161907</v>
      </c>
      <c r="B4833" s="57" t="s">
        <v>3230</v>
      </c>
    </row>
    <row r="4834" spans="1:2" x14ac:dyDescent="0.25">
      <c r="A4834" s="56">
        <v>31161908</v>
      </c>
      <c r="B4834" s="57" t="s">
        <v>13763</v>
      </c>
    </row>
    <row r="4835" spans="1:2" x14ac:dyDescent="0.25">
      <c r="A4835" s="56">
        <v>31162001</v>
      </c>
      <c r="B4835" s="57" t="s">
        <v>16957</v>
      </c>
    </row>
    <row r="4836" spans="1:2" x14ac:dyDescent="0.25">
      <c r="A4836" s="56">
        <v>31162002</v>
      </c>
      <c r="B4836" s="57" t="s">
        <v>2046</v>
      </c>
    </row>
    <row r="4837" spans="1:2" x14ac:dyDescent="0.25">
      <c r="A4837" s="56">
        <v>31162003</v>
      </c>
      <c r="B4837" s="57" t="s">
        <v>13836</v>
      </c>
    </row>
    <row r="4838" spans="1:2" x14ac:dyDescent="0.25">
      <c r="A4838" s="56">
        <v>31162004</v>
      </c>
      <c r="B4838" s="57" t="s">
        <v>6141</v>
      </c>
    </row>
    <row r="4839" spans="1:2" x14ac:dyDescent="0.25">
      <c r="A4839" s="56">
        <v>31162005</v>
      </c>
      <c r="B4839" s="57" t="s">
        <v>13094</v>
      </c>
    </row>
    <row r="4840" spans="1:2" x14ac:dyDescent="0.25">
      <c r="A4840" s="56">
        <v>31162006</v>
      </c>
      <c r="B4840" s="57" t="s">
        <v>16891</v>
      </c>
    </row>
    <row r="4841" spans="1:2" x14ac:dyDescent="0.25">
      <c r="A4841" s="56">
        <v>31162007</v>
      </c>
      <c r="B4841" s="57" t="s">
        <v>11768</v>
      </c>
    </row>
    <row r="4842" spans="1:2" x14ac:dyDescent="0.25">
      <c r="A4842" s="56">
        <v>31162008</v>
      </c>
      <c r="B4842" s="57" t="s">
        <v>10032</v>
      </c>
    </row>
    <row r="4843" spans="1:2" x14ac:dyDescent="0.25">
      <c r="A4843" s="56">
        <v>31162101</v>
      </c>
      <c r="B4843" s="57" t="s">
        <v>2751</v>
      </c>
    </row>
    <row r="4844" spans="1:2" x14ac:dyDescent="0.25">
      <c r="A4844" s="56">
        <v>31162102</v>
      </c>
      <c r="B4844" s="57" t="s">
        <v>6616</v>
      </c>
    </row>
    <row r="4845" spans="1:2" x14ac:dyDescent="0.25">
      <c r="A4845" s="56">
        <v>31162103</v>
      </c>
      <c r="B4845" s="57" t="s">
        <v>6071</v>
      </c>
    </row>
    <row r="4846" spans="1:2" x14ac:dyDescent="0.25">
      <c r="A4846" s="56">
        <v>31162104</v>
      </c>
      <c r="B4846" s="57" t="s">
        <v>15475</v>
      </c>
    </row>
    <row r="4847" spans="1:2" x14ac:dyDescent="0.25">
      <c r="A4847" s="56">
        <v>31162105</v>
      </c>
      <c r="B4847" s="57" t="s">
        <v>5822</v>
      </c>
    </row>
    <row r="4848" spans="1:2" x14ac:dyDescent="0.25">
      <c r="A4848" s="56">
        <v>31162106</v>
      </c>
      <c r="B4848" s="57" t="s">
        <v>1452</v>
      </c>
    </row>
    <row r="4849" spans="1:2" x14ac:dyDescent="0.25">
      <c r="A4849" s="56">
        <v>31162107</v>
      </c>
      <c r="B4849" s="57" t="s">
        <v>17957</v>
      </c>
    </row>
    <row r="4850" spans="1:2" x14ac:dyDescent="0.25">
      <c r="A4850" s="56">
        <v>31162108</v>
      </c>
      <c r="B4850" s="57" t="s">
        <v>7987</v>
      </c>
    </row>
    <row r="4851" spans="1:2" x14ac:dyDescent="0.25">
      <c r="A4851" s="56">
        <v>31162201</v>
      </c>
      <c r="B4851" s="57" t="s">
        <v>17798</v>
      </c>
    </row>
    <row r="4852" spans="1:2" x14ac:dyDescent="0.25">
      <c r="A4852" s="56">
        <v>31162202</v>
      </c>
      <c r="B4852" s="57" t="s">
        <v>10198</v>
      </c>
    </row>
    <row r="4853" spans="1:2" x14ac:dyDescent="0.25">
      <c r="A4853" s="56">
        <v>31162203</v>
      </c>
      <c r="B4853" s="57" t="s">
        <v>13475</v>
      </c>
    </row>
    <row r="4854" spans="1:2" x14ac:dyDescent="0.25">
      <c r="A4854" s="56">
        <v>31162204</v>
      </c>
      <c r="B4854" s="57" t="s">
        <v>14099</v>
      </c>
    </row>
    <row r="4855" spans="1:2" x14ac:dyDescent="0.25">
      <c r="A4855" s="56">
        <v>31162205</v>
      </c>
      <c r="B4855" s="57" t="s">
        <v>7208</v>
      </c>
    </row>
    <row r="4856" spans="1:2" x14ac:dyDescent="0.25">
      <c r="A4856" s="56">
        <v>31162206</v>
      </c>
      <c r="B4856" s="57" t="s">
        <v>16153</v>
      </c>
    </row>
    <row r="4857" spans="1:2" x14ac:dyDescent="0.25">
      <c r="A4857" s="56">
        <v>31162207</v>
      </c>
      <c r="B4857" s="57" t="s">
        <v>1581</v>
      </c>
    </row>
    <row r="4858" spans="1:2" x14ac:dyDescent="0.25">
      <c r="A4858" s="56">
        <v>31162208</v>
      </c>
      <c r="B4858" s="57" t="s">
        <v>18098</v>
      </c>
    </row>
    <row r="4859" spans="1:2" x14ac:dyDescent="0.25">
      <c r="A4859" s="56">
        <v>31162209</v>
      </c>
      <c r="B4859" s="57" t="s">
        <v>2873</v>
      </c>
    </row>
    <row r="4860" spans="1:2" x14ac:dyDescent="0.25">
      <c r="A4860" s="56">
        <v>31162210</v>
      </c>
      <c r="B4860" s="57" t="s">
        <v>18740</v>
      </c>
    </row>
    <row r="4861" spans="1:2" x14ac:dyDescent="0.25">
      <c r="A4861" s="56">
        <v>31162301</v>
      </c>
      <c r="B4861" s="57" t="s">
        <v>1166</v>
      </c>
    </row>
    <row r="4862" spans="1:2" x14ac:dyDescent="0.25">
      <c r="A4862" s="56">
        <v>31162303</v>
      </c>
      <c r="B4862" s="57" t="s">
        <v>1499</v>
      </c>
    </row>
    <row r="4863" spans="1:2" x14ac:dyDescent="0.25">
      <c r="A4863" s="56">
        <v>31162304</v>
      </c>
      <c r="B4863" s="57" t="s">
        <v>7979</v>
      </c>
    </row>
    <row r="4864" spans="1:2" x14ac:dyDescent="0.25">
      <c r="A4864" s="56">
        <v>31162305</v>
      </c>
      <c r="B4864" s="57" t="s">
        <v>8524</v>
      </c>
    </row>
    <row r="4865" spans="1:2" x14ac:dyDescent="0.25">
      <c r="A4865" s="56">
        <v>31162306</v>
      </c>
      <c r="B4865" s="57" t="s">
        <v>10506</v>
      </c>
    </row>
    <row r="4866" spans="1:2" x14ac:dyDescent="0.25">
      <c r="A4866" s="56">
        <v>31162307</v>
      </c>
      <c r="B4866" s="57" t="s">
        <v>10248</v>
      </c>
    </row>
    <row r="4867" spans="1:2" x14ac:dyDescent="0.25">
      <c r="A4867" s="56">
        <v>31162308</v>
      </c>
      <c r="B4867" s="57" t="s">
        <v>4072</v>
      </c>
    </row>
    <row r="4868" spans="1:2" x14ac:dyDescent="0.25">
      <c r="A4868" s="56">
        <v>31162309</v>
      </c>
      <c r="B4868" s="57" t="s">
        <v>7959</v>
      </c>
    </row>
    <row r="4869" spans="1:2" x14ac:dyDescent="0.25">
      <c r="A4869" s="56">
        <v>31162310</v>
      </c>
      <c r="B4869" s="57" t="s">
        <v>18024</v>
      </c>
    </row>
    <row r="4870" spans="1:2" x14ac:dyDescent="0.25">
      <c r="A4870" s="56">
        <v>31162311</v>
      </c>
      <c r="B4870" s="57" t="s">
        <v>12975</v>
      </c>
    </row>
    <row r="4871" spans="1:2" x14ac:dyDescent="0.25">
      <c r="A4871" s="56">
        <v>31162312</v>
      </c>
      <c r="B4871" s="57" t="s">
        <v>17754</v>
      </c>
    </row>
    <row r="4872" spans="1:2" x14ac:dyDescent="0.25">
      <c r="A4872" s="56">
        <v>31162313</v>
      </c>
      <c r="B4872" s="57" t="s">
        <v>15345</v>
      </c>
    </row>
    <row r="4873" spans="1:2" x14ac:dyDescent="0.25">
      <c r="A4873" s="56">
        <v>31162401</v>
      </c>
      <c r="B4873" s="57" t="s">
        <v>16261</v>
      </c>
    </row>
    <row r="4874" spans="1:2" x14ac:dyDescent="0.25">
      <c r="A4874" s="56">
        <v>31162402</v>
      </c>
      <c r="B4874" s="57" t="s">
        <v>10925</v>
      </c>
    </row>
    <row r="4875" spans="1:2" x14ac:dyDescent="0.25">
      <c r="A4875" s="56">
        <v>31162403</v>
      </c>
      <c r="B4875" s="57" t="s">
        <v>506</v>
      </c>
    </row>
    <row r="4876" spans="1:2" x14ac:dyDescent="0.25">
      <c r="A4876" s="56">
        <v>31162404</v>
      </c>
      <c r="B4876" s="57" t="s">
        <v>10094</v>
      </c>
    </row>
    <row r="4877" spans="1:2" x14ac:dyDescent="0.25">
      <c r="A4877" s="56">
        <v>31162405</v>
      </c>
      <c r="B4877" s="57" t="s">
        <v>13870</v>
      </c>
    </row>
    <row r="4878" spans="1:2" x14ac:dyDescent="0.25">
      <c r="A4878" s="56">
        <v>31162406</v>
      </c>
      <c r="B4878" s="57" t="s">
        <v>12530</v>
      </c>
    </row>
    <row r="4879" spans="1:2" x14ac:dyDescent="0.25">
      <c r="A4879" s="56">
        <v>31162407</v>
      </c>
      <c r="B4879" s="57" t="s">
        <v>14854</v>
      </c>
    </row>
    <row r="4880" spans="1:2" x14ac:dyDescent="0.25">
      <c r="A4880" s="56">
        <v>31162409</v>
      </c>
      <c r="B4880" s="57" t="s">
        <v>9883</v>
      </c>
    </row>
    <row r="4881" spans="1:2" x14ac:dyDescent="0.25">
      <c r="A4881" s="56">
        <v>31162410</v>
      </c>
      <c r="B4881" s="57" t="s">
        <v>5029</v>
      </c>
    </row>
    <row r="4882" spans="1:2" x14ac:dyDescent="0.25">
      <c r="A4882" s="56">
        <v>31162411</v>
      </c>
      <c r="B4882" s="57" t="s">
        <v>5433</v>
      </c>
    </row>
    <row r="4883" spans="1:2" x14ac:dyDescent="0.25">
      <c r="A4883" s="56">
        <v>31162412</v>
      </c>
      <c r="B4883" s="57" t="s">
        <v>780</v>
      </c>
    </row>
    <row r="4884" spans="1:2" x14ac:dyDescent="0.25">
      <c r="A4884" s="56">
        <v>31162413</v>
      </c>
      <c r="B4884" s="57" t="s">
        <v>3760</v>
      </c>
    </row>
    <row r="4885" spans="1:2" x14ac:dyDescent="0.25">
      <c r="A4885" s="56">
        <v>31162414</v>
      </c>
      <c r="B4885" s="57" t="s">
        <v>4250</v>
      </c>
    </row>
    <row r="4886" spans="1:2" x14ac:dyDescent="0.25">
      <c r="A4886" s="56">
        <v>31162415</v>
      </c>
      <c r="B4886" s="57" t="s">
        <v>362</v>
      </c>
    </row>
    <row r="4887" spans="1:2" x14ac:dyDescent="0.25">
      <c r="A4887" s="56">
        <v>31162416</v>
      </c>
      <c r="B4887" s="57" t="s">
        <v>4295</v>
      </c>
    </row>
    <row r="4888" spans="1:2" x14ac:dyDescent="0.25">
      <c r="A4888" s="56">
        <v>31162417</v>
      </c>
      <c r="B4888" s="57" t="s">
        <v>11608</v>
      </c>
    </row>
    <row r="4889" spans="1:2" x14ac:dyDescent="0.25">
      <c r="A4889" s="56">
        <v>31162418</v>
      </c>
      <c r="B4889" s="57" t="s">
        <v>14693</v>
      </c>
    </row>
    <row r="4890" spans="1:2" x14ac:dyDescent="0.25">
      <c r="A4890" s="56">
        <v>31162501</v>
      </c>
      <c r="B4890" s="57" t="s">
        <v>4703</v>
      </c>
    </row>
    <row r="4891" spans="1:2" x14ac:dyDescent="0.25">
      <c r="A4891" s="56">
        <v>31162502</v>
      </c>
      <c r="B4891" s="57" t="s">
        <v>5258</v>
      </c>
    </row>
    <row r="4892" spans="1:2" x14ac:dyDescent="0.25">
      <c r="A4892" s="56">
        <v>31162503</v>
      </c>
      <c r="B4892" s="57" t="s">
        <v>11139</v>
      </c>
    </row>
    <row r="4893" spans="1:2" x14ac:dyDescent="0.25">
      <c r="A4893" s="56">
        <v>31162504</v>
      </c>
      <c r="B4893" s="57" t="s">
        <v>15479</v>
      </c>
    </row>
    <row r="4894" spans="1:2" x14ac:dyDescent="0.25">
      <c r="A4894" s="56">
        <v>31162505</v>
      </c>
      <c r="B4894" s="57" t="s">
        <v>12567</v>
      </c>
    </row>
    <row r="4895" spans="1:2" x14ac:dyDescent="0.25">
      <c r="A4895" s="56">
        <v>31162506</v>
      </c>
      <c r="B4895" s="57" t="s">
        <v>8757</v>
      </c>
    </row>
    <row r="4896" spans="1:2" x14ac:dyDescent="0.25">
      <c r="A4896" s="56">
        <v>31162507</v>
      </c>
      <c r="B4896" s="57" t="s">
        <v>3858</v>
      </c>
    </row>
    <row r="4897" spans="1:2" x14ac:dyDescent="0.25">
      <c r="A4897" s="56">
        <v>31162601</v>
      </c>
      <c r="B4897" s="57" t="s">
        <v>6053</v>
      </c>
    </row>
    <row r="4898" spans="1:2" x14ac:dyDescent="0.25">
      <c r="A4898" s="56">
        <v>31162602</v>
      </c>
      <c r="B4898" s="57" t="s">
        <v>363</v>
      </c>
    </row>
    <row r="4899" spans="1:2" x14ac:dyDescent="0.25">
      <c r="A4899" s="56">
        <v>31162603</v>
      </c>
      <c r="B4899" s="57" t="s">
        <v>13206</v>
      </c>
    </row>
    <row r="4900" spans="1:2" x14ac:dyDescent="0.25">
      <c r="A4900" s="56">
        <v>31162604</v>
      </c>
      <c r="B4900" s="57" t="s">
        <v>2466</v>
      </c>
    </row>
    <row r="4901" spans="1:2" x14ac:dyDescent="0.25">
      <c r="A4901" s="56">
        <v>31162605</v>
      </c>
      <c r="B4901" s="57" t="s">
        <v>12885</v>
      </c>
    </row>
    <row r="4902" spans="1:2" x14ac:dyDescent="0.25">
      <c r="A4902" s="56">
        <v>31162606</v>
      </c>
      <c r="B4902" s="57" t="s">
        <v>18626</v>
      </c>
    </row>
    <row r="4903" spans="1:2" x14ac:dyDescent="0.25">
      <c r="A4903" s="56">
        <v>31162607</v>
      </c>
      <c r="B4903" s="57" t="s">
        <v>9837</v>
      </c>
    </row>
    <row r="4904" spans="1:2" x14ac:dyDescent="0.25">
      <c r="A4904" s="56">
        <v>31162608</v>
      </c>
      <c r="B4904" s="57" t="s">
        <v>10566</v>
      </c>
    </row>
    <row r="4905" spans="1:2" x14ac:dyDescent="0.25">
      <c r="A4905" s="56">
        <v>31162609</v>
      </c>
      <c r="B4905" s="57" t="s">
        <v>13402</v>
      </c>
    </row>
    <row r="4906" spans="1:2" x14ac:dyDescent="0.25">
      <c r="A4906" s="56">
        <v>31162610</v>
      </c>
      <c r="B4906" s="57" t="s">
        <v>13207</v>
      </c>
    </row>
    <row r="4907" spans="1:2" x14ac:dyDescent="0.25">
      <c r="A4907" s="56">
        <v>31162611</v>
      </c>
      <c r="B4907" s="57" t="s">
        <v>17696</v>
      </c>
    </row>
    <row r="4908" spans="1:2" x14ac:dyDescent="0.25">
      <c r="A4908" s="56">
        <v>31162701</v>
      </c>
      <c r="B4908" s="57" t="s">
        <v>8707</v>
      </c>
    </row>
    <row r="4909" spans="1:2" x14ac:dyDescent="0.25">
      <c r="A4909" s="56">
        <v>31162702</v>
      </c>
      <c r="B4909" s="57" t="s">
        <v>7053</v>
      </c>
    </row>
    <row r="4910" spans="1:2" x14ac:dyDescent="0.25">
      <c r="A4910" s="56">
        <v>31162703</v>
      </c>
      <c r="B4910" s="57" t="s">
        <v>11661</v>
      </c>
    </row>
    <row r="4911" spans="1:2" x14ac:dyDescent="0.25">
      <c r="A4911" s="56">
        <v>31162704</v>
      </c>
      <c r="B4911" s="57" t="s">
        <v>15301</v>
      </c>
    </row>
    <row r="4912" spans="1:2" x14ac:dyDescent="0.25">
      <c r="A4912" s="56">
        <v>31162801</v>
      </c>
      <c r="B4912" s="57" t="s">
        <v>18701</v>
      </c>
    </row>
    <row r="4913" spans="1:2" x14ac:dyDescent="0.25">
      <c r="A4913" s="56">
        <v>31162802</v>
      </c>
      <c r="B4913" s="57" t="s">
        <v>17233</v>
      </c>
    </row>
    <row r="4914" spans="1:2" x14ac:dyDescent="0.25">
      <c r="A4914" s="56">
        <v>31162803</v>
      </c>
      <c r="B4914" s="57" t="s">
        <v>13349</v>
      </c>
    </row>
    <row r="4915" spans="1:2" x14ac:dyDescent="0.25">
      <c r="A4915" s="56">
        <v>31162804</v>
      </c>
      <c r="B4915" s="57" t="s">
        <v>336</v>
      </c>
    </row>
    <row r="4916" spans="1:2" x14ac:dyDescent="0.25">
      <c r="A4916" s="56">
        <v>31162805</v>
      </c>
      <c r="B4916" s="57" t="s">
        <v>13649</v>
      </c>
    </row>
    <row r="4917" spans="1:2" x14ac:dyDescent="0.25">
      <c r="A4917" s="56">
        <v>31162806</v>
      </c>
      <c r="B4917" s="57" t="s">
        <v>3536</v>
      </c>
    </row>
    <row r="4918" spans="1:2" x14ac:dyDescent="0.25">
      <c r="A4918" s="56">
        <v>31162807</v>
      </c>
      <c r="B4918" s="57" t="s">
        <v>4392</v>
      </c>
    </row>
    <row r="4919" spans="1:2" x14ac:dyDescent="0.25">
      <c r="A4919" s="56">
        <v>31162808</v>
      </c>
      <c r="B4919" s="57" t="s">
        <v>7571</v>
      </c>
    </row>
    <row r="4920" spans="1:2" x14ac:dyDescent="0.25">
      <c r="A4920" s="56">
        <v>31162809</v>
      </c>
      <c r="B4920" s="57" t="s">
        <v>2018</v>
      </c>
    </row>
    <row r="4921" spans="1:2" x14ac:dyDescent="0.25">
      <c r="A4921" s="56">
        <v>31162810</v>
      </c>
      <c r="B4921" s="57" t="s">
        <v>1033</v>
      </c>
    </row>
    <row r="4922" spans="1:2" x14ac:dyDescent="0.25">
      <c r="A4922" s="56">
        <v>31162811</v>
      </c>
      <c r="B4922" s="57" t="s">
        <v>3864</v>
      </c>
    </row>
    <row r="4923" spans="1:2" x14ac:dyDescent="0.25">
      <c r="A4923" s="56">
        <v>31162901</v>
      </c>
      <c r="B4923" s="57" t="s">
        <v>8278</v>
      </c>
    </row>
    <row r="4924" spans="1:2" x14ac:dyDescent="0.25">
      <c r="A4924" s="56">
        <v>31162902</v>
      </c>
      <c r="B4924" s="57" t="s">
        <v>9936</v>
      </c>
    </row>
    <row r="4925" spans="1:2" x14ac:dyDescent="0.25">
      <c r="A4925" s="56">
        <v>31162903</v>
      </c>
      <c r="B4925" s="57" t="s">
        <v>14997</v>
      </c>
    </row>
    <row r="4926" spans="1:2" x14ac:dyDescent="0.25">
      <c r="A4926" s="56">
        <v>31162904</v>
      </c>
      <c r="B4926" s="57" t="s">
        <v>4596</v>
      </c>
    </row>
    <row r="4927" spans="1:2" x14ac:dyDescent="0.25">
      <c r="A4927" s="56">
        <v>31162905</v>
      </c>
      <c r="B4927" s="57" t="s">
        <v>17891</v>
      </c>
    </row>
    <row r="4928" spans="1:2" x14ac:dyDescent="0.25">
      <c r="A4928" s="56">
        <v>31162906</v>
      </c>
      <c r="B4928" s="57" t="s">
        <v>15668</v>
      </c>
    </row>
    <row r="4929" spans="1:2" x14ac:dyDescent="0.25">
      <c r="A4929" s="56">
        <v>31163001</v>
      </c>
      <c r="B4929" s="57" t="s">
        <v>11899</v>
      </c>
    </row>
    <row r="4930" spans="1:2" x14ac:dyDescent="0.25">
      <c r="A4930" s="56">
        <v>31163002</v>
      </c>
      <c r="B4930" s="57" t="s">
        <v>10047</v>
      </c>
    </row>
    <row r="4931" spans="1:2" x14ac:dyDescent="0.25">
      <c r="A4931" s="56">
        <v>31163003</v>
      </c>
      <c r="B4931" s="57" t="s">
        <v>702</v>
      </c>
    </row>
    <row r="4932" spans="1:2" x14ac:dyDescent="0.25">
      <c r="A4932" s="56">
        <v>31163004</v>
      </c>
      <c r="B4932" s="57" t="s">
        <v>8775</v>
      </c>
    </row>
    <row r="4933" spans="1:2" x14ac:dyDescent="0.25">
      <c r="A4933" s="56">
        <v>31163005</v>
      </c>
      <c r="B4933" s="57" t="s">
        <v>1279</v>
      </c>
    </row>
    <row r="4934" spans="1:2" x14ac:dyDescent="0.25">
      <c r="A4934" s="56">
        <v>31163101</v>
      </c>
      <c r="B4934" s="57" t="s">
        <v>3806</v>
      </c>
    </row>
    <row r="4935" spans="1:2" x14ac:dyDescent="0.25">
      <c r="A4935" s="56">
        <v>31163102</v>
      </c>
      <c r="B4935" s="57" t="s">
        <v>5321</v>
      </c>
    </row>
    <row r="4936" spans="1:2" x14ac:dyDescent="0.25">
      <c r="A4936" s="56">
        <v>31163103</v>
      </c>
      <c r="B4936" s="57" t="s">
        <v>6597</v>
      </c>
    </row>
    <row r="4937" spans="1:2" x14ac:dyDescent="0.25">
      <c r="A4937" s="56">
        <v>31163201</v>
      </c>
      <c r="B4937" s="57" t="s">
        <v>16194</v>
      </c>
    </row>
    <row r="4938" spans="1:2" x14ac:dyDescent="0.25">
      <c r="A4938" s="56">
        <v>31163202</v>
      </c>
      <c r="B4938" s="57" t="s">
        <v>16035</v>
      </c>
    </row>
    <row r="4939" spans="1:2" x14ac:dyDescent="0.25">
      <c r="A4939" s="56">
        <v>31163203</v>
      </c>
      <c r="B4939" s="57" t="s">
        <v>2837</v>
      </c>
    </row>
    <row r="4940" spans="1:2" x14ac:dyDescent="0.25">
      <c r="A4940" s="56">
        <v>31163204</v>
      </c>
      <c r="B4940" s="57" t="s">
        <v>9883</v>
      </c>
    </row>
    <row r="4941" spans="1:2" x14ac:dyDescent="0.25">
      <c r="A4941" s="56">
        <v>31163205</v>
      </c>
      <c r="B4941" s="57" t="s">
        <v>1134</v>
      </c>
    </row>
    <row r="4942" spans="1:2" x14ac:dyDescent="0.25">
      <c r="A4942" s="56">
        <v>31163207</v>
      </c>
      <c r="B4942" s="57" t="s">
        <v>5964</v>
      </c>
    </row>
    <row r="4943" spans="1:2" x14ac:dyDescent="0.25">
      <c r="A4943" s="56">
        <v>31163208</v>
      </c>
      <c r="B4943" s="57" t="s">
        <v>7864</v>
      </c>
    </row>
    <row r="4944" spans="1:2" x14ac:dyDescent="0.25">
      <c r="A4944" s="56">
        <v>31163209</v>
      </c>
      <c r="B4944" s="57" t="s">
        <v>12847</v>
      </c>
    </row>
    <row r="4945" spans="1:2" x14ac:dyDescent="0.25">
      <c r="A4945" s="56">
        <v>31163210</v>
      </c>
      <c r="B4945" s="57" t="s">
        <v>8823</v>
      </c>
    </row>
    <row r="4946" spans="1:2" x14ac:dyDescent="0.25">
      <c r="A4946" s="56">
        <v>31163211</v>
      </c>
      <c r="B4946" s="57" t="s">
        <v>5972</v>
      </c>
    </row>
    <row r="4947" spans="1:2" x14ac:dyDescent="0.25">
      <c r="A4947" s="56">
        <v>31163212</v>
      </c>
      <c r="B4947" s="57" t="s">
        <v>16365</v>
      </c>
    </row>
    <row r="4948" spans="1:2" x14ac:dyDescent="0.25">
      <c r="A4948" s="56">
        <v>31163213</v>
      </c>
      <c r="B4948" s="57" t="s">
        <v>11903</v>
      </c>
    </row>
    <row r="4949" spans="1:2" x14ac:dyDescent="0.25">
      <c r="A4949" s="56">
        <v>31163214</v>
      </c>
      <c r="B4949" s="57" t="s">
        <v>13181</v>
      </c>
    </row>
    <row r="4950" spans="1:2" x14ac:dyDescent="0.25">
      <c r="A4950" s="56">
        <v>31163215</v>
      </c>
      <c r="B4950" s="57" t="s">
        <v>5029</v>
      </c>
    </row>
    <row r="4951" spans="1:2" x14ac:dyDescent="0.25">
      <c r="A4951" s="56">
        <v>31163301</v>
      </c>
      <c r="B4951" s="57" t="s">
        <v>4393</v>
      </c>
    </row>
    <row r="4952" spans="1:2" x14ac:dyDescent="0.25">
      <c r="A4952" s="56">
        <v>31171501</v>
      </c>
      <c r="B4952" s="57" t="s">
        <v>17533</v>
      </c>
    </row>
    <row r="4953" spans="1:2" x14ac:dyDescent="0.25">
      <c r="A4953" s="56">
        <v>31171502</v>
      </c>
      <c r="B4953" s="57" t="s">
        <v>1610</v>
      </c>
    </row>
    <row r="4954" spans="1:2" x14ac:dyDescent="0.25">
      <c r="A4954" s="56">
        <v>31171503</v>
      </c>
      <c r="B4954" s="57" t="s">
        <v>7618</v>
      </c>
    </row>
    <row r="4955" spans="1:2" x14ac:dyDescent="0.25">
      <c r="A4955" s="56">
        <v>31171504</v>
      </c>
      <c r="B4955" s="57" t="s">
        <v>10792</v>
      </c>
    </row>
    <row r="4956" spans="1:2" x14ac:dyDescent="0.25">
      <c r="A4956" s="56">
        <v>31171505</v>
      </c>
      <c r="B4956" s="57" t="s">
        <v>6544</v>
      </c>
    </row>
    <row r="4957" spans="1:2" x14ac:dyDescent="0.25">
      <c r="A4957" s="56">
        <v>31171506</v>
      </c>
      <c r="B4957" s="57" t="s">
        <v>2772</v>
      </c>
    </row>
    <row r="4958" spans="1:2" x14ac:dyDescent="0.25">
      <c r="A4958" s="56">
        <v>31171507</v>
      </c>
      <c r="B4958" s="57" t="s">
        <v>6780</v>
      </c>
    </row>
    <row r="4959" spans="1:2" x14ac:dyDescent="0.25">
      <c r="A4959" s="56">
        <v>31171508</v>
      </c>
      <c r="B4959" s="57" t="s">
        <v>2060</v>
      </c>
    </row>
    <row r="4960" spans="1:2" x14ac:dyDescent="0.25">
      <c r="A4960" s="56">
        <v>31171509</v>
      </c>
      <c r="B4960" s="57" t="s">
        <v>10562</v>
      </c>
    </row>
    <row r="4961" spans="1:2" x14ac:dyDescent="0.25">
      <c r="A4961" s="56">
        <v>31171510</v>
      </c>
      <c r="B4961" s="57" t="s">
        <v>7426</v>
      </c>
    </row>
    <row r="4962" spans="1:2" x14ac:dyDescent="0.25">
      <c r="A4962" s="56">
        <v>31171511</v>
      </c>
      <c r="B4962" s="57" t="s">
        <v>12255</v>
      </c>
    </row>
    <row r="4963" spans="1:2" x14ac:dyDescent="0.25">
      <c r="A4963" s="56">
        <v>31171512</v>
      </c>
      <c r="B4963" s="57" t="s">
        <v>15864</v>
      </c>
    </row>
    <row r="4964" spans="1:2" x14ac:dyDescent="0.25">
      <c r="A4964" s="56">
        <v>31171513</v>
      </c>
      <c r="B4964" s="57" t="s">
        <v>14003</v>
      </c>
    </row>
    <row r="4965" spans="1:2" x14ac:dyDescent="0.25">
      <c r="A4965" s="56">
        <v>31171515</v>
      </c>
      <c r="B4965" s="57" t="s">
        <v>9420</v>
      </c>
    </row>
    <row r="4966" spans="1:2" x14ac:dyDescent="0.25">
      <c r="A4966" s="56">
        <v>31171516</v>
      </c>
      <c r="B4966" s="57" t="s">
        <v>9097</v>
      </c>
    </row>
    <row r="4967" spans="1:2" x14ac:dyDescent="0.25">
      <c r="A4967" s="56">
        <v>31171518</v>
      </c>
      <c r="B4967" s="57" t="s">
        <v>6344</v>
      </c>
    </row>
    <row r="4968" spans="1:2" x14ac:dyDescent="0.25">
      <c r="A4968" s="56">
        <v>31171519</v>
      </c>
      <c r="B4968" s="57" t="s">
        <v>2268</v>
      </c>
    </row>
    <row r="4969" spans="1:2" x14ac:dyDescent="0.25">
      <c r="A4969" s="56">
        <v>31171520</v>
      </c>
      <c r="B4969" s="57" t="s">
        <v>1879</v>
      </c>
    </row>
    <row r="4970" spans="1:2" x14ac:dyDescent="0.25">
      <c r="A4970" s="56">
        <v>31171521</v>
      </c>
      <c r="B4970" s="57" t="s">
        <v>9753</v>
      </c>
    </row>
    <row r="4971" spans="1:2" x14ac:dyDescent="0.25">
      <c r="A4971" s="56">
        <v>31171522</v>
      </c>
      <c r="B4971" s="57" t="s">
        <v>2253</v>
      </c>
    </row>
    <row r="4972" spans="1:2" x14ac:dyDescent="0.25">
      <c r="A4972" s="56">
        <v>31171523</v>
      </c>
      <c r="B4972" s="57" t="s">
        <v>13441</v>
      </c>
    </row>
    <row r="4973" spans="1:2" x14ac:dyDescent="0.25">
      <c r="A4973" s="56">
        <v>31171524</v>
      </c>
      <c r="B4973" s="57" t="s">
        <v>15267</v>
      </c>
    </row>
    <row r="4974" spans="1:2" x14ac:dyDescent="0.25">
      <c r="A4974" s="56">
        <v>31171525</v>
      </c>
      <c r="B4974" s="57" t="s">
        <v>16594</v>
      </c>
    </row>
    <row r="4975" spans="1:2" x14ac:dyDescent="0.25">
      <c r="A4975" s="56">
        <v>31171526</v>
      </c>
      <c r="B4975" s="57" t="s">
        <v>9903</v>
      </c>
    </row>
    <row r="4976" spans="1:2" x14ac:dyDescent="0.25">
      <c r="A4976" s="56">
        <v>31171527</v>
      </c>
      <c r="B4976" s="57" t="s">
        <v>2002</v>
      </c>
    </row>
    <row r="4977" spans="1:2" x14ac:dyDescent="0.25">
      <c r="A4977" s="56">
        <v>31171528</v>
      </c>
      <c r="B4977" s="57" t="s">
        <v>2801</v>
      </c>
    </row>
    <row r="4978" spans="1:2" x14ac:dyDescent="0.25">
      <c r="A4978" s="56">
        <v>31171529</v>
      </c>
      <c r="B4978" s="57" t="s">
        <v>13197</v>
      </c>
    </row>
    <row r="4979" spans="1:2" x14ac:dyDescent="0.25">
      <c r="A4979" s="56">
        <v>31171603</v>
      </c>
      <c r="B4979" s="57" t="s">
        <v>13999</v>
      </c>
    </row>
    <row r="4980" spans="1:2" x14ac:dyDescent="0.25">
      <c r="A4980" s="56">
        <v>31171604</v>
      </c>
      <c r="B4980" s="57" t="s">
        <v>809</v>
      </c>
    </row>
    <row r="4981" spans="1:2" x14ac:dyDescent="0.25">
      <c r="A4981" s="56">
        <v>31171605</v>
      </c>
      <c r="B4981" s="57" t="s">
        <v>10924</v>
      </c>
    </row>
    <row r="4982" spans="1:2" x14ac:dyDescent="0.25">
      <c r="A4982" s="56">
        <v>31171606</v>
      </c>
      <c r="B4982" s="57" t="s">
        <v>877</v>
      </c>
    </row>
    <row r="4983" spans="1:2" x14ac:dyDescent="0.25">
      <c r="A4983" s="56">
        <v>31171704</v>
      </c>
      <c r="B4983" s="57" t="s">
        <v>15841</v>
      </c>
    </row>
    <row r="4984" spans="1:2" x14ac:dyDescent="0.25">
      <c r="A4984" s="56">
        <v>31171706</v>
      </c>
      <c r="B4984" s="57" t="s">
        <v>15794</v>
      </c>
    </row>
    <row r="4985" spans="1:2" x14ac:dyDescent="0.25">
      <c r="A4985" s="56">
        <v>31171707</v>
      </c>
      <c r="B4985" s="57" t="s">
        <v>11778</v>
      </c>
    </row>
    <row r="4986" spans="1:2" x14ac:dyDescent="0.25">
      <c r="A4986" s="56">
        <v>31171708</v>
      </c>
      <c r="B4986" s="57" t="s">
        <v>3566</v>
      </c>
    </row>
    <row r="4987" spans="1:2" x14ac:dyDescent="0.25">
      <c r="A4987" s="56">
        <v>31171709</v>
      </c>
      <c r="B4987" s="57" t="s">
        <v>11563</v>
      </c>
    </row>
    <row r="4988" spans="1:2" x14ac:dyDescent="0.25">
      <c r="A4988" s="56">
        <v>31171710</v>
      </c>
      <c r="B4988" s="57" t="s">
        <v>10855</v>
      </c>
    </row>
    <row r="4989" spans="1:2" x14ac:dyDescent="0.25">
      <c r="A4989" s="56">
        <v>31171711</v>
      </c>
      <c r="B4989" s="57" t="s">
        <v>16467</v>
      </c>
    </row>
    <row r="4990" spans="1:2" x14ac:dyDescent="0.25">
      <c r="A4990" s="56">
        <v>31171712</v>
      </c>
      <c r="B4990" s="57" t="s">
        <v>18052</v>
      </c>
    </row>
    <row r="4991" spans="1:2" x14ac:dyDescent="0.25">
      <c r="A4991" s="56">
        <v>31171713</v>
      </c>
      <c r="B4991" s="57" t="s">
        <v>10168</v>
      </c>
    </row>
    <row r="4992" spans="1:2" x14ac:dyDescent="0.25">
      <c r="A4992" s="56">
        <v>31171714</v>
      </c>
      <c r="B4992" s="57" t="s">
        <v>8244</v>
      </c>
    </row>
    <row r="4993" spans="1:2" x14ac:dyDescent="0.25">
      <c r="A4993" s="56">
        <v>31171801</v>
      </c>
      <c r="B4993" s="57" t="s">
        <v>17789</v>
      </c>
    </row>
    <row r="4994" spans="1:2" x14ac:dyDescent="0.25">
      <c r="A4994" s="56">
        <v>31171802</v>
      </c>
      <c r="B4994" s="57" t="s">
        <v>7235</v>
      </c>
    </row>
    <row r="4995" spans="1:2" x14ac:dyDescent="0.25">
      <c r="A4995" s="56">
        <v>31171803</v>
      </c>
      <c r="B4995" s="57" t="s">
        <v>1024</v>
      </c>
    </row>
    <row r="4996" spans="1:2" x14ac:dyDescent="0.25">
      <c r="A4996" s="56">
        <v>31171804</v>
      </c>
      <c r="B4996" s="57" t="s">
        <v>9988</v>
      </c>
    </row>
    <row r="4997" spans="1:2" x14ac:dyDescent="0.25">
      <c r="A4997" s="56">
        <v>31171805</v>
      </c>
      <c r="B4997" s="57" t="s">
        <v>13622</v>
      </c>
    </row>
    <row r="4998" spans="1:2" x14ac:dyDescent="0.25">
      <c r="A4998" s="56">
        <v>31171806</v>
      </c>
      <c r="B4998" s="57" t="s">
        <v>4191</v>
      </c>
    </row>
    <row r="4999" spans="1:2" x14ac:dyDescent="0.25">
      <c r="A4999" s="56">
        <v>31171901</v>
      </c>
      <c r="B4999" s="57" t="s">
        <v>5837</v>
      </c>
    </row>
    <row r="5000" spans="1:2" x14ac:dyDescent="0.25">
      <c r="A5000" s="56">
        <v>31181501</v>
      </c>
      <c r="B5000" s="57" t="s">
        <v>9267</v>
      </c>
    </row>
    <row r="5001" spans="1:2" x14ac:dyDescent="0.25">
      <c r="A5001" s="56">
        <v>31181502</v>
      </c>
      <c r="B5001" s="57" t="s">
        <v>12541</v>
      </c>
    </row>
    <row r="5002" spans="1:2" x14ac:dyDescent="0.25">
      <c r="A5002" s="56">
        <v>31181503</v>
      </c>
      <c r="B5002" s="57" t="s">
        <v>7174</v>
      </c>
    </row>
    <row r="5003" spans="1:2" x14ac:dyDescent="0.25">
      <c r="A5003" s="56">
        <v>31181504</v>
      </c>
      <c r="B5003" s="57" t="s">
        <v>2437</v>
      </c>
    </row>
    <row r="5004" spans="1:2" x14ac:dyDescent="0.25">
      <c r="A5004" s="56">
        <v>31181505</v>
      </c>
      <c r="B5004" s="57" t="s">
        <v>6713</v>
      </c>
    </row>
    <row r="5005" spans="1:2" x14ac:dyDescent="0.25">
      <c r="A5005" s="56">
        <v>31181506</v>
      </c>
      <c r="B5005" s="57" t="s">
        <v>12340</v>
      </c>
    </row>
    <row r="5006" spans="1:2" x14ac:dyDescent="0.25">
      <c r="A5006" s="56">
        <v>31181507</v>
      </c>
      <c r="B5006" s="57" t="s">
        <v>5947</v>
      </c>
    </row>
    <row r="5007" spans="1:2" x14ac:dyDescent="0.25">
      <c r="A5007" s="56">
        <v>31181508</v>
      </c>
      <c r="B5007" s="57" t="s">
        <v>17495</v>
      </c>
    </row>
    <row r="5008" spans="1:2" x14ac:dyDescent="0.25">
      <c r="A5008" s="56">
        <v>31181509</v>
      </c>
      <c r="B5008" s="57" t="s">
        <v>1346</v>
      </c>
    </row>
    <row r="5009" spans="1:2" x14ac:dyDescent="0.25">
      <c r="A5009" s="56">
        <v>31181510</v>
      </c>
      <c r="B5009" s="57" t="s">
        <v>3922</v>
      </c>
    </row>
    <row r="5010" spans="1:2" x14ac:dyDescent="0.25">
      <c r="A5010" s="56">
        <v>31181511</v>
      </c>
      <c r="B5010" s="57" t="s">
        <v>11873</v>
      </c>
    </row>
    <row r="5011" spans="1:2" x14ac:dyDescent="0.25">
      <c r="A5011" s="56">
        <v>31181512</v>
      </c>
      <c r="B5011" s="57" t="s">
        <v>2188</v>
      </c>
    </row>
    <row r="5012" spans="1:2" x14ac:dyDescent="0.25">
      <c r="A5012" s="56">
        <v>31181601</v>
      </c>
      <c r="B5012" s="57" t="s">
        <v>8643</v>
      </c>
    </row>
    <row r="5013" spans="1:2" x14ac:dyDescent="0.25">
      <c r="A5013" s="56">
        <v>31181602</v>
      </c>
      <c r="B5013" s="57" t="s">
        <v>12654</v>
      </c>
    </row>
    <row r="5014" spans="1:2" x14ac:dyDescent="0.25">
      <c r="A5014" s="56">
        <v>31181603</v>
      </c>
      <c r="B5014" s="57" t="s">
        <v>7181</v>
      </c>
    </row>
    <row r="5015" spans="1:2" x14ac:dyDescent="0.25">
      <c r="A5015" s="56">
        <v>31181604</v>
      </c>
      <c r="B5015" s="57" t="s">
        <v>11660</v>
      </c>
    </row>
    <row r="5016" spans="1:2" x14ac:dyDescent="0.25">
      <c r="A5016" s="56">
        <v>31181605</v>
      </c>
      <c r="B5016" s="57" t="s">
        <v>15582</v>
      </c>
    </row>
    <row r="5017" spans="1:2" x14ac:dyDescent="0.25">
      <c r="A5017" s="56">
        <v>31181606</v>
      </c>
      <c r="B5017" s="57" t="s">
        <v>4015</v>
      </c>
    </row>
    <row r="5018" spans="1:2" x14ac:dyDescent="0.25">
      <c r="A5018" s="56">
        <v>31181607</v>
      </c>
      <c r="B5018" s="57" t="s">
        <v>14501</v>
      </c>
    </row>
    <row r="5019" spans="1:2" x14ac:dyDescent="0.25">
      <c r="A5019" s="56">
        <v>31181701</v>
      </c>
      <c r="B5019" s="57" t="s">
        <v>8049</v>
      </c>
    </row>
    <row r="5020" spans="1:2" x14ac:dyDescent="0.25">
      <c r="A5020" s="56">
        <v>31181702</v>
      </c>
      <c r="B5020" s="57" t="s">
        <v>6576</v>
      </c>
    </row>
    <row r="5021" spans="1:2" x14ac:dyDescent="0.25">
      <c r="A5021" s="56">
        <v>31181703</v>
      </c>
      <c r="B5021" s="57" t="s">
        <v>2073</v>
      </c>
    </row>
    <row r="5022" spans="1:2" x14ac:dyDescent="0.25">
      <c r="A5022" s="56">
        <v>31191501</v>
      </c>
      <c r="B5022" s="57" t="s">
        <v>2052</v>
      </c>
    </row>
    <row r="5023" spans="1:2" x14ac:dyDescent="0.25">
      <c r="A5023" s="56">
        <v>31191502</v>
      </c>
      <c r="B5023" s="57" t="s">
        <v>14906</v>
      </c>
    </row>
    <row r="5024" spans="1:2" x14ac:dyDescent="0.25">
      <c r="A5024" s="56">
        <v>31191504</v>
      </c>
      <c r="B5024" s="57" t="s">
        <v>11454</v>
      </c>
    </row>
    <row r="5025" spans="1:2" x14ac:dyDescent="0.25">
      <c r="A5025" s="56">
        <v>31191505</v>
      </c>
      <c r="B5025" s="57" t="s">
        <v>1138</v>
      </c>
    </row>
    <row r="5026" spans="1:2" x14ac:dyDescent="0.25">
      <c r="A5026" s="56">
        <v>31191506</v>
      </c>
      <c r="B5026" s="57" t="s">
        <v>1391</v>
      </c>
    </row>
    <row r="5027" spans="1:2" x14ac:dyDescent="0.25">
      <c r="A5027" s="56">
        <v>31191507</v>
      </c>
      <c r="B5027" s="57" t="s">
        <v>15776</v>
      </c>
    </row>
    <row r="5028" spans="1:2" x14ac:dyDescent="0.25">
      <c r="A5028" s="56">
        <v>31191508</v>
      </c>
      <c r="B5028" s="57" t="s">
        <v>7088</v>
      </c>
    </row>
    <row r="5029" spans="1:2" x14ac:dyDescent="0.25">
      <c r="A5029" s="56">
        <v>31191509</v>
      </c>
      <c r="B5029" s="57" t="s">
        <v>1985</v>
      </c>
    </row>
    <row r="5030" spans="1:2" x14ac:dyDescent="0.25">
      <c r="A5030" s="56">
        <v>31191510</v>
      </c>
      <c r="B5030" s="57" t="s">
        <v>18695</v>
      </c>
    </row>
    <row r="5031" spans="1:2" x14ac:dyDescent="0.25">
      <c r="A5031" s="56">
        <v>31191511</v>
      </c>
      <c r="B5031" s="57" t="s">
        <v>4574</v>
      </c>
    </row>
    <row r="5032" spans="1:2" x14ac:dyDescent="0.25">
      <c r="A5032" s="56">
        <v>31191512</v>
      </c>
      <c r="B5032" s="57" t="s">
        <v>11478</v>
      </c>
    </row>
    <row r="5033" spans="1:2" x14ac:dyDescent="0.25">
      <c r="A5033" s="56">
        <v>31191513</v>
      </c>
      <c r="B5033" s="57" t="s">
        <v>13272</v>
      </c>
    </row>
    <row r="5034" spans="1:2" x14ac:dyDescent="0.25">
      <c r="A5034" s="56">
        <v>31191514</v>
      </c>
      <c r="B5034" s="57" t="s">
        <v>12610</v>
      </c>
    </row>
    <row r="5035" spans="1:2" x14ac:dyDescent="0.25">
      <c r="A5035" s="56">
        <v>31191515</v>
      </c>
      <c r="B5035" s="57" t="s">
        <v>12711</v>
      </c>
    </row>
    <row r="5036" spans="1:2" x14ac:dyDescent="0.25">
      <c r="A5036" s="56">
        <v>31191516</v>
      </c>
      <c r="B5036" s="57" t="s">
        <v>2422</v>
      </c>
    </row>
    <row r="5037" spans="1:2" x14ac:dyDescent="0.25">
      <c r="A5037" s="56">
        <v>31191517</v>
      </c>
      <c r="B5037" s="57" t="s">
        <v>3073</v>
      </c>
    </row>
    <row r="5038" spans="1:2" x14ac:dyDescent="0.25">
      <c r="A5038" s="56">
        <v>31191518</v>
      </c>
      <c r="B5038" s="57" t="s">
        <v>8638</v>
      </c>
    </row>
    <row r="5039" spans="1:2" x14ac:dyDescent="0.25">
      <c r="A5039" s="56">
        <v>31191519</v>
      </c>
      <c r="B5039" s="57" t="s">
        <v>11776</v>
      </c>
    </row>
    <row r="5040" spans="1:2" x14ac:dyDescent="0.25">
      <c r="A5040" s="56">
        <v>31191601</v>
      </c>
      <c r="B5040" s="57" t="s">
        <v>6552</v>
      </c>
    </row>
    <row r="5041" spans="1:2" x14ac:dyDescent="0.25">
      <c r="A5041" s="56">
        <v>31191602</v>
      </c>
      <c r="B5041" s="57" t="s">
        <v>8434</v>
      </c>
    </row>
    <row r="5042" spans="1:2" x14ac:dyDescent="0.25">
      <c r="A5042" s="56">
        <v>31191603</v>
      </c>
      <c r="B5042" s="57" t="s">
        <v>2497</v>
      </c>
    </row>
    <row r="5043" spans="1:2" x14ac:dyDescent="0.25">
      <c r="A5043" s="56">
        <v>31201501</v>
      </c>
      <c r="B5043" s="57" t="s">
        <v>17515</v>
      </c>
    </row>
    <row r="5044" spans="1:2" x14ac:dyDescent="0.25">
      <c r="A5044" s="56">
        <v>31201502</v>
      </c>
      <c r="B5044" s="57" t="s">
        <v>12254</v>
      </c>
    </row>
    <row r="5045" spans="1:2" x14ac:dyDescent="0.25">
      <c r="A5045" s="56">
        <v>31201503</v>
      </c>
      <c r="B5045" s="57" t="s">
        <v>14990</v>
      </c>
    </row>
    <row r="5046" spans="1:2" x14ac:dyDescent="0.25">
      <c r="A5046" s="56">
        <v>31201504</v>
      </c>
      <c r="B5046" s="57" t="s">
        <v>4166</v>
      </c>
    </row>
    <row r="5047" spans="1:2" x14ac:dyDescent="0.25">
      <c r="A5047" s="56">
        <v>31201505</v>
      </c>
      <c r="B5047" s="57" t="s">
        <v>18515</v>
      </c>
    </row>
    <row r="5048" spans="1:2" x14ac:dyDescent="0.25">
      <c r="A5048" s="56">
        <v>31201506</v>
      </c>
      <c r="B5048" s="57" t="s">
        <v>18539</v>
      </c>
    </row>
    <row r="5049" spans="1:2" x14ac:dyDescent="0.25">
      <c r="A5049" s="56">
        <v>31201507</v>
      </c>
      <c r="B5049" s="57" t="s">
        <v>7906</v>
      </c>
    </row>
    <row r="5050" spans="1:2" x14ac:dyDescent="0.25">
      <c r="A5050" s="56">
        <v>31201508</v>
      </c>
      <c r="B5050" s="57" t="s">
        <v>14336</v>
      </c>
    </row>
    <row r="5051" spans="1:2" x14ac:dyDescent="0.25">
      <c r="A5051" s="56">
        <v>31201509</v>
      </c>
      <c r="B5051" s="57" t="s">
        <v>6016</v>
      </c>
    </row>
    <row r="5052" spans="1:2" x14ac:dyDescent="0.25">
      <c r="A5052" s="56">
        <v>31201510</v>
      </c>
      <c r="B5052" s="57" t="s">
        <v>14219</v>
      </c>
    </row>
    <row r="5053" spans="1:2" x14ac:dyDescent="0.25">
      <c r="A5053" s="56">
        <v>31201511</v>
      </c>
      <c r="B5053" s="57" t="s">
        <v>3576</v>
      </c>
    </row>
    <row r="5054" spans="1:2" x14ac:dyDescent="0.25">
      <c r="A5054" s="56">
        <v>31201512</v>
      </c>
      <c r="B5054" s="57" t="s">
        <v>2604</v>
      </c>
    </row>
    <row r="5055" spans="1:2" x14ac:dyDescent="0.25">
      <c r="A5055" s="56">
        <v>31201513</v>
      </c>
      <c r="B5055" s="57" t="s">
        <v>11407</v>
      </c>
    </row>
    <row r="5056" spans="1:2" x14ac:dyDescent="0.25">
      <c r="A5056" s="56">
        <v>31201514</v>
      </c>
      <c r="B5056" s="57" t="s">
        <v>6800</v>
      </c>
    </row>
    <row r="5057" spans="1:2" x14ac:dyDescent="0.25">
      <c r="A5057" s="56">
        <v>31201515</v>
      </c>
      <c r="B5057" s="57" t="s">
        <v>13388</v>
      </c>
    </row>
    <row r="5058" spans="1:2" x14ac:dyDescent="0.25">
      <c r="A5058" s="56">
        <v>31201516</v>
      </c>
      <c r="B5058" s="57" t="s">
        <v>10946</v>
      </c>
    </row>
    <row r="5059" spans="1:2" x14ac:dyDescent="0.25">
      <c r="A5059" s="56">
        <v>31201517</v>
      </c>
      <c r="B5059" s="57" t="s">
        <v>10735</v>
      </c>
    </row>
    <row r="5060" spans="1:2" x14ac:dyDescent="0.25">
      <c r="A5060" s="56">
        <v>31201518</v>
      </c>
      <c r="B5060" s="57" t="s">
        <v>7633</v>
      </c>
    </row>
    <row r="5061" spans="1:2" x14ac:dyDescent="0.25">
      <c r="A5061" s="56">
        <v>31201519</v>
      </c>
      <c r="B5061" s="57" t="s">
        <v>3107</v>
      </c>
    </row>
    <row r="5062" spans="1:2" x14ac:dyDescent="0.25">
      <c r="A5062" s="56">
        <v>31201520</v>
      </c>
      <c r="B5062" s="57" t="s">
        <v>16366</v>
      </c>
    </row>
    <row r="5063" spans="1:2" x14ac:dyDescent="0.25">
      <c r="A5063" s="56">
        <v>31201521</v>
      </c>
      <c r="B5063" s="57" t="s">
        <v>11493</v>
      </c>
    </row>
    <row r="5064" spans="1:2" x14ac:dyDescent="0.25">
      <c r="A5064" s="56">
        <v>31201522</v>
      </c>
      <c r="B5064" s="57" t="s">
        <v>10371</v>
      </c>
    </row>
    <row r="5065" spans="1:2" x14ac:dyDescent="0.25">
      <c r="A5065" s="56">
        <v>31201523</v>
      </c>
      <c r="B5065" s="57" t="s">
        <v>15261</v>
      </c>
    </row>
    <row r="5066" spans="1:2" x14ac:dyDescent="0.25">
      <c r="A5066" s="56">
        <v>31201524</v>
      </c>
      <c r="B5066" s="57" t="s">
        <v>4110</v>
      </c>
    </row>
    <row r="5067" spans="1:2" x14ac:dyDescent="0.25">
      <c r="A5067" s="56">
        <v>31201525</v>
      </c>
      <c r="B5067" s="57" t="s">
        <v>11765</v>
      </c>
    </row>
    <row r="5068" spans="1:2" x14ac:dyDescent="0.25">
      <c r="A5068" s="56">
        <v>31201526</v>
      </c>
      <c r="B5068" s="57" t="s">
        <v>3012</v>
      </c>
    </row>
    <row r="5069" spans="1:2" x14ac:dyDescent="0.25">
      <c r="A5069" s="56">
        <v>31201527</v>
      </c>
      <c r="B5069" s="57" t="s">
        <v>6533</v>
      </c>
    </row>
    <row r="5070" spans="1:2" x14ac:dyDescent="0.25">
      <c r="A5070" s="56">
        <v>31201528</v>
      </c>
      <c r="B5070" s="57" t="s">
        <v>16704</v>
      </c>
    </row>
    <row r="5071" spans="1:2" x14ac:dyDescent="0.25">
      <c r="A5071" s="56">
        <v>31201601</v>
      </c>
      <c r="B5071" s="57" t="s">
        <v>14093</v>
      </c>
    </row>
    <row r="5072" spans="1:2" x14ac:dyDescent="0.25">
      <c r="A5072" s="56">
        <v>31201602</v>
      </c>
      <c r="B5072" s="57" t="s">
        <v>17230</v>
      </c>
    </row>
    <row r="5073" spans="1:2" x14ac:dyDescent="0.25">
      <c r="A5073" s="56">
        <v>31201603</v>
      </c>
      <c r="B5073" s="57" t="s">
        <v>5457</v>
      </c>
    </row>
    <row r="5074" spans="1:2" x14ac:dyDescent="0.25">
      <c r="A5074" s="56">
        <v>31201604</v>
      </c>
      <c r="B5074" s="57" t="s">
        <v>12912</v>
      </c>
    </row>
    <row r="5075" spans="1:2" x14ac:dyDescent="0.25">
      <c r="A5075" s="56">
        <v>31201605</v>
      </c>
      <c r="B5075" s="57" t="s">
        <v>5265</v>
      </c>
    </row>
    <row r="5076" spans="1:2" x14ac:dyDescent="0.25">
      <c r="A5076" s="56">
        <v>31201606</v>
      </c>
      <c r="B5076" s="57" t="s">
        <v>9451</v>
      </c>
    </row>
    <row r="5077" spans="1:2" x14ac:dyDescent="0.25">
      <c r="A5077" s="56">
        <v>31201607</v>
      </c>
      <c r="B5077" s="57" t="s">
        <v>1406</v>
      </c>
    </row>
    <row r="5078" spans="1:2" x14ac:dyDescent="0.25">
      <c r="A5078" s="56">
        <v>31201608</v>
      </c>
      <c r="B5078" s="57" t="s">
        <v>7423</v>
      </c>
    </row>
    <row r="5079" spans="1:2" x14ac:dyDescent="0.25">
      <c r="A5079" s="56">
        <v>31201609</v>
      </c>
      <c r="B5079" s="57" t="s">
        <v>6418</v>
      </c>
    </row>
    <row r="5080" spans="1:2" x14ac:dyDescent="0.25">
      <c r="A5080" s="56">
        <v>31201610</v>
      </c>
      <c r="B5080" s="57" t="s">
        <v>6999</v>
      </c>
    </row>
    <row r="5081" spans="1:2" x14ac:dyDescent="0.25">
      <c r="A5081" s="56">
        <v>31201611</v>
      </c>
      <c r="B5081" s="57" t="s">
        <v>13491</v>
      </c>
    </row>
    <row r="5082" spans="1:2" x14ac:dyDescent="0.25">
      <c r="A5082" s="56">
        <v>31201612</v>
      </c>
      <c r="B5082" s="57" t="s">
        <v>10765</v>
      </c>
    </row>
    <row r="5083" spans="1:2" x14ac:dyDescent="0.25">
      <c r="A5083" s="56">
        <v>31201613</v>
      </c>
      <c r="B5083" s="57" t="s">
        <v>15133</v>
      </c>
    </row>
    <row r="5084" spans="1:2" x14ac:dyDescent="0.25">
      <c r="A5084" s="56">
        <v>31201614</v>
      </c>
      <c r="B5084" s="57" t="s">
        <v>1913</v>
      </c>
    </row>
    <row r="5085" spans="1:2" x14ac:dyDescent="0.25">
      <c r="A5085" s="56">
        <v>31201615</v>
      </c>
      <c r="B5085" s="57" t="s">
        <v>3734</v>
      </c>
    </row>
    <row r="5086" spans="1:2" x14ac:dyDescent="0.25">
      <c r="A5086" s="56">
        <v>31201616</v>
      </c>
      <c r="B5086" s="57" t="s">
        <v>10319</v>
      </c>
    </row>
    <row r="5087" spans="1:2" x14ac:dyDescent="0.25">
      <c r="A5087" s="56">
        <v>31201617</v>
      </c>
      <c r="B5087" s="57" t="s">
        <v>16383</v>
      </c>
    </row>
    <row r="5088" spans="1:2" x14ac:dyDescent="0.25">
      <c r="A5088" s="56">
        <v>31211501</v>
      </c>
      <c r="B5088" s="57" t="s">
        <v>11604</v>
      </c>
    </row>
    <row r="5089" spans="1:2" x14ac:dyDescent="0.25">
      <c r="A5089" s="56">
        <v>31211502</v>
      </c>
      <c r="B5089" s="57" t="s">
        <v>2248</v>
      </c>
    </row>
    <row r="5090" spans="1:2" x14ac:dyDescent="0.25">
      <c r="A5090" s="56">
        <v>31211503</v>
      </c>
      <c r="B5090" s="57" t="s">
        <v>11035</v>
      </c>
    </row>
    <row r="5091" spans="1:2" x14ac:dyDescent="0.25">
      <c r="A5091" s="56">
        <v>31211504</v>
      </c>
      <c r="B5091" s="57" t="s">
        <v>14245</v>
      </c>
    </row>
    <row r="5092" spans="1:2" x14ac:dyDescent="0.25">
      <c r="A5092" s="56">
        <v>31211505</v>
      </c>
      <c r="B5092" s="57" t="s">
        <v>4281</v>
      </c>
    </row>
    <row r="5093" spans="1:2" x14ac:dyDescent="0.25">
      <c r="A5093" s="56">
        <v>31211506</v>
      </c>
      <c r="B5093" s="57" t="s">
        <v>8854</v>
      </c>
    </row>
    <row r="5094" spans="1:2" x14ac:dyDescent="0.25">
      <c r="A5094" s="56">
        <v>31211507</v>
      </c>
      <c r="B5094" s="57" t="s">
        <v>4702</v>
      </c>
    </row>
    <row r="5095" spans="1:2" x14ac:dyDescent="0.25">
      <c r="A5095" s="56">
        <v>31211508</v>
      </c>
      <c r="B5095" s="57" t="s">
        <v>11171</v>
      </c>
    </row>
    <row r="5096" spans="1:2" x14ac:dyDescent="0.25">
      <c r="A5096" s="56">
        <v>31211509</v>
      </c>
      <c r="B5096" s="57" t="s">
        <v>18656</v>
      </c>
    </row>
    <row r="5097" spans="1:2" x14ac:dyDescent="0.25">
      <c r="A5097" s="56">
        <v>31211510</v>
      </c>
      <c r="B5097" s="57" t="s">
        <v>4156</v>
      </c>
    </row>
    <row r="5098" spans="1:2" x14ac:dyDescent="0.25">
      <c r="A5098" s="56">
        <v>31211511</v>
      </c>
      <c r="B5098" s="57" t="s">
        <v>2385</v>
      </c>
    </row>
    <row r="5099" spans="1:2" x14ac:dyDescent="0.25">
      <c r="A5099" s="56">
        <v>31211512</v>
      </c>
      <c r="B5099" s="57" t="s">
        <v>18322</v>
      </c>
    </row>
    <row r="5100" spans="1:2" x14ac:dyDescent="0.25">
      <c r="A5100" s="56">
        <v>31211601</v>
      </c>
      <c r="B5100" s="57" t="s">
        <v>7237</v>
      </c>
    </row>
    <row r="5101" spans="1:2" x14ac:dyDescent="0.25">
      <c r="A5101" s="56">
        <v>31211602</v>
      </c>
      <c r="B5101" s="57" t="s">
        <v>7237</v>
      </c>
    </row>
    <row r="5102" spans="1:2" x14ac:dyDescent="0.25">
      <c r="A5102" s="56">
        <v>31211603</v>
      </c>
      <c r="B5102" s="57" t="s">
        <v>7</v>
      </c>
    </row>
    <row r="5103" spans="1:2" x14ac:dyDescent="0.25">
      <c r="A5103" s="56">
        <v>31211604</v>
      </c>
      <c r="B5103" s="57" t="s">
        <v>12827</v>
      </c>
    </row>
    <row r="5104" spans="1:2" x14ac:dyDescent="0.25">
      <c r="A5104" s="56">
        <v>31211605</v>
      </c>
      <c r="B5104" s="57" t="s">
        <v>5563</v>
      </c>
    </row>
    <row r="5105" spans="1:2" x14ac:dyDescent="0.25">
      <c r="A5105" s="56">
        <v>31211606</v>
      </c>
      <c r="B5105" s="57" t="s">
        <v>14561</v>
      </c>
    </row>
    <row r="5106" spans="1:2" x14ac:dyDescent="0.25">
      <c r="A5106" s="56">
        <v>31211701</v>
      </c>
      <c r="B5106" s="57" t="s">
        <v>11721</v>
      </c>
    </row>
    <row r="5107" spans="1:2" x14ac:dyDescent="0.25">
      <c r="A5107" s="56">
        <v>31211702</v>
      </c>
      <c r="B5107" s="57" t="s">
        <v>18670</v>
      </c>
    </row>
    <row r="5108" spans="1:2" x14ac:dyDescent="0.25">
      <c r="A5108" s="56">
        <v>31211703</v>
      </c>
      <c r="B5108" s="57" t="s">
        <v>11442</v>
      </c>
    </row>
    <row r="5109" spans="1:2" x14ac:dyDescent="0.25">
      <c r="A5109" s="56">
        <v>31211704</v>
      </c>
      <c r="B5109" s="57" t="s">
        <v>9545</v>
      </c>
    </row>
    <row r="5110" spans="1:2" x14ac:dyDescent="0.25">
      <c r="A5110" s="56">
        <v>31211705</v>
      </c>
      <c r="B5110" s="57" t="s">
        <v>15603</v>
      </c>
    </row>
    <row r="5111" spans="1:2" x14ac:dyDescent="0.25">
      <c r="A5111" s="56">
        <v>31211706</v>
      </c>
      <c r="B5111" s="57" t="s">
        <v>12051</v>
      </c>
    </row>
    <row r="5112" spans="1:2" x14ac:dyDescent="0.25">
      <c r="A5112" s="56">
        <v>31211707</v>
      </c>
      <c r="B5112" s="57" t="s">
        <v>11814</v>
      </c>
    </row>
    <row r="5113" spans="1:2" x14ac:dyDescent="0.25">
      <c r="A5113" s="56">
        <v>31211708</v>
      </c>
      <c r="B5113" s="57" t="s">
        <v>1928</v>
      </c>
    </row>
    <row r="5114" spans="1:2" x14ac:dyDescent="0.25">
      <c r="A5114" s="56">
        <v>31211801</v>
      </c>
      <c r="B5114" s="57" t="s">
        <v>5475</v>
      </c>
    </row>
    <row r="5115" spans="1:2" x14ac:dyDescent="0.25">
      <c r="A5115" s="56">
        <v>31211802</v>
      </c>
      <c r="B5115" s="57" t="s">
        <v>14305</v>
      </c>
    </row>
    <row r="5116" spans="1:2" x14ac:dyDescent="0.25">
      <c r="A5116" s="56">
        <v>31211803</v>
      </c>
      <c r="B5116" s="57" t="s">
        <v>13941</v>
      </c>
    </row>
    <row r="5117" spans="1:2" x14ac:dyDescent="0.25">
      <c r="A5117" s="56">
        <v>31211901</v>
      </c>
      <c r="B5117" s="57" t="s">
        <v>11401</v>
      </c>
    </row>
    <row r="5118" spans="1:2" x14ac:dyDescent="0.25">
      <c r="A5118" s="56">
        <v>31211902</v>
      </c>
      <c r="B5118" s="57" t="s">
        <v>9183</v>
      </c>
    </row>
    <row r="5119" spans="1:2" x14ac:dyDescent="0.25">
      <c r="A5119" s="56">
        <v>31211903</v>
      </c>
      <c r="B5119" s="57" t="s">
        <v>14012</v>
      </c>
    </row>
    <row r="5120" spans="1:2" x14ac:dyDescent="0.25">
      <c r="A5120" s="56">
        <v>31211904</v>
      </c>
      <c r="B5120" s="57" t="s">
        <v>16354</v>
      </c>
    </row>
    <row r="5121" spans="1:2" x14ac:dyDescent="0.25">
      <c r="A5121" s="56">
        <v>31211905</v>
      </c>
      <c r="B5121" s="57" t="s">
        <v>4267</v>
      </c>
    </row>
    <row r="5122" spans="1:2" x14ac:dyDescent="0.25">
      <c r="A5122" s="56">
        <v>31211906</v>
      </c>
      <c r="B5122" s="57" t="s">
        <v>10527</v>
      </c>
    </row>
    <row r="5123" spans="1:2" x14ac:dyDescent="0.25">
      <c r="A5123" s="56">
        <v>31211908</v>
      </c>
      <c r="B5123" s="57" t="s">
        <v>10733</v>
      </c>
    </row>
    <row r="5124" spans="1:2" x14ac:dyDescent="0.25">
      <c r="A5124" s="56">
        <v>31211909</v>
      </c>
      <c r="B5124" s="57" t="s">
        <v>6924</v>
      </c>
    </row>
    <row r="5125" spans="1:2" x14ac:dyDescent="0.25">
      <c r="A5125" s="56">
        <v>31211910</v>
      </c>
      <c r="B5125" s="57" t="s">
        <v>9245</v>
      </c>
    </row>
    <row r="5126" spans="1:2" x14ac:dyDescent="0.25">
      <c r="A5126" s="56">
        <v>31211912</v>
      </c>
      <c r="B5126" s="57" t="s">
        <v>15225</v>
      </c>
    </row>
    <row r="5127" spans="1:2" x14ac:dyDescent="0.25">
      <c r="A5127" s="56">
        <v>31211913</v>
      </c>
      <c r="B5127" s="57" t="s">
        <v>14908</v>
      </c>
    </row>
    <row r="5128" spans="1:2" x14ac:dyDescent="0.25">
      <c r="A5128" s="56">
        <v>31211914</v>
      </c>
      <c r="B5128" s="57" t="s">
        <v>1820</v>
      </c>
    </row>
    <row r="5129" spans="1:2" x14ac:dyDescent="0.25">
      <c r="A5129" s="56">
        <v>31211915</v>
      </c>
      <c r="B5129" s="57" t="s">
        <v>12005</v>
      </c>
    </row>
    <row r="5130" spans="1:2" x14ac:dyDescent="0.25">
      <c r="A5130" s="56">
        <v>31211916</v>
      </c>
      <c r="B5130" s="57" t="s">
        <v>15148</v>
      </c>
    </row>
    <row r="5131" spans="1:2" x14ac:dyDescent="0.25">
      <c r="A5131" s="56">
        <v>31211917</v>
      </c>
      <c r="B5131" s="57" t="s">
        <v>7496</v>
      </c>
    </row>
    <row r="5132" spans="1:2" x14ac:dyDescent="0.25">
      <c r="A5132" s="56">
        <v>31221601</v>
      </c>
      <c r="B5132" s="57" t="s">
        <v>18019</v>
      </c>
    </row>
    <row r="5133" spans="1:2" x14ac:dyDescent="0.25">
      <c r="A5133" s="56">
        <v>31221602</v>
      </c>
      <c r="B5133" s="57" t="s">
        <v>13728</v>
      </c>
    </row>
    <row r="5134" spans="1:2" x14ac:dyDescent="0.25">
      <c r="A5134" s="56">
        <v>31221603</v>
      </c>
      <c r="B5134" s="57" t="s">
        <v>6528</v>
      </c>
    </row>
    <row r="5135" spans="1:2" x14ac:dyDescent="0.25">
      <c r="A5135" s="56">
        <v>31231101</v>
      </c>
      <c r="B5135" s="57" t="s">
        <v>2354</v>
      </c>
    </row>
    <row r="5136" spans="1:2" x14ac:dyDescent="0.25">
      <c r="A5136" s="56">
        <v>31231102</v>
      </c>
      <c r="B5136" s="57" t="s">
        <v>960</v>
      </c>
    </row>
    <row r="5137" spans="1:2" x14ac:dyDescent="0.25">
      <c r="A5137" s="56">
        <v>31231103</v>
      </c>
      <c r="B5137" s="57" t="s">
        <v>2321</v>
      </c>
    </row>
    <row r="5138" spans="1:2" x14ac:dyDescent="0.25">
      <c r="A5138" s="56">
        <v>31231104</v>
      </c>
      <c r="B5138" s="57" t="s">
        <v>2532</v>
      </c>
    </row>
    <row r="5139" spans="1:2" x14ac:dyDescent="0.25">
      <c r="A5139" s="56">
        <v>31231105</v>
      </c>
      <c r="B5139" s="57" t="s">
        <v>15291</v>
      </c>
    </row>
    <row r="5140" spans="1:2" x14ac:dyDescent="0.25">
      <c r="A5140" s="56">
        <v>31231106</v>
      </c>
      <c r="B5140" s="57" t="s">
        <v>4556</v>
      </c>
    </row>
    <row r="5141" spans="1:2" x14ac:dyDescent="0.25">
      <c r="A5141" s="56">
        <v>31231107</v>
      </c>
      <c r="B5141" s="57" t="s">
        <v>1341</v>
      </c>
    </row>
    <row r="5142" spans="1:2" x14ac:dyDescent="0.25">
      <c r="A5142" s="56">
        <v>31231108</v>
      </c>
      <c r="B5142" s="57" t="s">
        <v>16189</v>
      </c>
    </row>
    <row r="5143" spans="1:2" x14ac:dyDescent="0.25">
      <c r="A5143" s="56">
        <v>31231109</v>
      </c>
      <c r="B5143" s="57" t="s">
        <v>12723</v>
      </c>
    </row>
    <row r="5144" spans="1:2" x14ac:dyDescent="0.25">
      <c r="A5144" s="56">
        <v>31231110</v>
      </c>
      <c r="B5144" s="57" t="s">
        <v>18671</v>
      </c>
    </row>
    <row r="5145" spans="1:2" x14ac:dyDescent="0.25">
      <c r="A5145" s="56">
        <v>31231111</v>
      </c>
      <c r="B5145" s="57" t="s">
        <v>5471</v>
      </c>
    </row>
    <row r="5146" spans="1:2" x14ac:dyDescent="0.25">
      <c r="A5146" s="56">
        <v>31231112</v>
      </c>
      <c r="B5146" s="57" t="s">
        <v>12545</v>
      </c>
    </row>
    <row r="5147" spans="1:2" x14ac:dyDescent="0.25">
      <c r="A5147" s="56">
        <v>31231113</v>
      </c>
      <c r="B5147" s="57" t="s">
        <v>11878</v>
      </c>
    </row>
    <row r="5148" spans="1:2" x14ac:dyDescent="0.25">
      <c r="A5148" s="56">
        <v>31231114</v>
      </c>
      <c r="B5148" s="57" t="s">
        <v>7354</v>
      </c>
    </row>
    <row r="5149" spans="1:2" x14ac:dyDescent="0.25">
      <c r="A5149" s="56">
        <v>31231115</v>
      </c>
      <c r="B5149" s="57" t="s">
        <v>3539</v>
      </c>
    </row>
    <row r="5150" spans="1:2" x14ac:dyDescent="0.25">
      <c r="A5150" s="56">
        <v>31231116</v>
      </c>
      <c r="B5150" s="57" t="s">
        <v>1234</v>
      </c>
    </row>
    <row r="5151" spans="1:2" x14ac:dyDescent="0.25">
      <c r="A5151" s="56">
        <v>31231117</v>
      </c>
      <c r="B5151" s="57" t="s">
        <v>14214</v>
      </c>
    </row>
    <row r="5152" spans="1:2" x14ac:dyDescent="0.25">
      <c r="A5152" s="56">
        <v>31231118</v>
      </c>
      <c r="B5152" s="57" t="s">
        <v>12025</v>
      </c>
    </row>
    <row r="5153" spans="1:2" x14ac:dyDescent="0.25">
      <c r="A5153" s="56">
        <v>31231119</v>
      </c>
      <c r="B5153" s="57" t="s">
        <v>11735</v>
      </c>
    </row>
    <row r="5154" spans="1:2" x14ac:dyDescent="0.25">
      <c r="A5154" s="56">
        <v>31231201</v>
      </c>
      <c r="B5154" s="57" t="s">
        <v>3402</v>
      </c>
    </row>
    <row r="5155" spans="1:2" x14ac:dyDescent="0.25">
      <c r="A5155" s="56">
        <v>31231202</v>
      </c>
      <c r="B5155" s="57" t="s">
        <v>6465</v>
      </c>
    </row>
    <row r="5156" spans="1:2" x14ac:dyDescent="0.25">
      <c r="A5156" s="56">
        <v>31231203</v>
      </c>
      <c r="B5156" s="57" t="s">
        <v>3635</v>
      </c>
    </row>
    <row r="5157" spans="1:2" x14ac:dyDescent="0.25">
      <c r="A5157" s="56">
        <v>31231204</v>
      </c>
      <c r="B5157" s="57" t="s">
        <v>12536</v>
      </c>
    </row>
    <row r="5158" spans="1:2" x14ac:dyDescent="0.25">
      <c r="A5158" s="56">
        <v>31231205</v>
      </c>
      <c r="B5158" s="57" t="s">
        <v>338</v>
      </c>
    </row>
    <row r="5159" spans="1:2" x14ac:dyDescent="0.25">
      <c r="A5159" s="56">
        <v>31231206</v>
      </c>
      <c r="B5159" s="57" t="s">
        <v>14332</v>
      </c>
    </row>
    <row r="5160" spans="1:2" x14ac:dyDescent="0.25">
      <c r="A5160" s="56">
        <v>31231207</v>
      </c>
      <c r="B5160" s="57" t="s">
        <v>17523</v>
      </c>
    </row>
    <row r="5161" spans="1:2" x14ac:dyDescent="0.25">
      <c r="A5161" s="56">
        <v>31231208</v>
      </c>
      <c r="B5161" s="57" t="s">
        <v>5501</v>
      </c>
    </row>
    <row r="5162" spans="1:2" x14ac:dyDescent="0.25">
      <c r="A5162" s="56">
        <v>31231209</v>
      </c>
      <c r="B5162" s="57" t="s">
        <v>18263</v>
      </c>
    </row>
    <row r="5163" spans="1:2" x14ac:dyDescent="0.25">
      <c r="A5163" s="56">
        <v>31231210</v>
      </c>
      <c r="B5163" s="57" t="s">
        <v>14697</v>
      </c>
    </row>
    <row r="5164" spans="1:2" x14ac:dyDescent="0.25">
      <c r="A5164" s="56">
        <v>31231211</v>
      </c>
      <c r="B5164" s="57" t="s">
        <v>16338</v>
      </c>
    </row>
    <row r="5165" spans="1:2" x14ac:dyDescent="0.25">
      <c r="A5165" s="56">
        <v>31231212</v>
      </c>
      <c r="B5165" s="57" t="s">
        <v>13229</v>
      </c>
    </row>
    <row r="5166" spans="1:2" x14ac:dyDescent="0.25">
      <c r="A5166" s="56">
        <v>31231213</v>
      </c>
      <c r="B5166" s="57" t="s">
        <v>572</v>
      </c>
    </row>
    <row r="5167" spans="1:2" x14ac:dyDescent="0.25">
      <c r="A5167" s="56">
        <v>31231214</v>
      </c>
      <c r="B5167" s="57" t="s">
        <v>15713</v>
      </c>
    </row>
    <row r="5168" spans="1:2" x14ac:dyDescent="0.25">
      <c r="A5168" s="56">
        <v>31231215</v>
      </c>
      <c r="B5168" s="57" t="s">
        <v>16565</v>
      </c>
    </row>
    <row r="5169" spans="1:2" x14ac:dyDescent="0.25">
      <c r="A5169" s="56">
        <v>31231216</v>
      </c>
      <c r="B5169" s="57" t="s">
        <v>11914</v>
      </c>
    </row>
    <row r="5170" spans="1:2" x14ac:dyDescent="0.25">
      <c r="A5170" s="56">
        <v>31231217</v>
      </c>
      <c r="B5170" s="57" t="s">
        <v>13390</v>
      </c>
    </row>
    <row r="5171" spans="1:2" x14ac:dyDescent="0.25">
      <c r="A5171" s="56">
        <v>31231218</v>
      </c>
      <c r="B5171" s="57" t="s">
        <v>9195</v>
      </c>
    </row>
    <row r="5172" spans="1:2" x14ac:dyDescent="0.25">
      <c r="A5172" s="56">
        <v>31231219</v>
      </c>
      <c r="B5172" s="57" t="s">
        <v>3220</v>
      </c>
    </row>
    <row r="5173" spans="1:2" x14ac:dyDescent="0.25">
      <c r="A5173" s="56">
        <v>31231301</v>
      </c>
      <c r="B5173" s="57" t="s">
        <v>17327</v>
      </c>
    </row>
    <row r="5174" spans="1:2" x14ac:dyDescent="0.25">
      <c r="A5174" s="56">
        <v>31231302</v>
      </c>
      <c r="B5174" s="57" t="s">
        <v>11483</v>
      </c>
    </row>
    <row r="5175" spans="1:2" x14ac:dyDescent="0.25">
      <c r="A5175" s="56">
        <v>31231303</v>
      </c>
      <c r="B5175" s="57" t="s">
        <v>138</v>
      </c>
    </row>
    <row r="5176" spans="1:2" x14ac:dyDescent="0.25">
      <c r="A5176" s="56">
        <v>31231304</v>
      </c>
      <c r="B5176" s="57" t="s">
        <v>5398</v>
      </c>
    </row>
    <row r="5177" spans="1:2" x14ac:dyDescent="0.25">
      <c r="A5177" s="56">
        <v>31231305</v>
      </c>
      <c r="B5177" s="57" t="s">
        <v>13753</v>
      </c>
    </row>
    <row r="5178" spans="1:2" x14ac:dyDescent="0.25">
      <c r="A5178" s="56">
        <v>31231306</v>
      </c>
      <c r="B5178" s="57" t="s">
        <v>7653</v>
      </c>
    </row>
    <row r="5179" spans="1:2" x14ac:dyDescent="0.25">
      <c r="A5179" s="56">
        <v>31231307</v>
      </c>
      <c r="B5179" s="57" t="s">
        <v>7805</v>
      </c>
    </row>
    <row r="5180" spans="1:2" x14ac:dyDescent="0.25">
      <c r="A5180" s="56">
        <v>31231308</v>
      </c>
      <c r="B5180" s="57" t="s">
        <v>7851</v>
      </c>
    </row>
    <row r="5181" spans="1:2" x14ac:dyDescent="0.25">
      <c r="A5181" s="56">
        <v>31231309</v>
      </c>
      <c r="B5181" s="57" t="s">
        <v>14351</v>
      </c>
    </row>
    <row r="5182" spans="1:2" x14ac:dyDescent="0.25">
      <c r="A5182" s="56">
        <v>31231310</v>
      </c>
      <c r="B5182" s="57" t="s">
        <v>13450</v>
      </c>
    </row>
    <row r="5183" spans="1:2" x14ac:dyDescent="0.25">
      <c r="A5183" s="56">
        <v>31231311</v>
      </c>
      <c r="B5183" s="57" t="s">
        <v>3640</v>
      </c>
    </row>
    <row r="5184" spans="1:2" x14ac:dyDescent="0.25">
      <c r="A5184" s="56">
        <v>31231312</v>
      </c>
      <c r="B5184" s="57" t="s">
        <v>1889</v>
      </c>
    </row>
    <row r="5185" spans="1:2" x14ac:dyDescent="0.25">
      <c r="A5185" s="56">
        <v>31231313</v>
      </c>
      <c r="B5185" s="57" t="s">
        <v>8949</v>
      </c>
    </row>
    <row r="5186" spans="1:2" x14ac:dyDescent="0.25">
      <c r="A5186" s="56">
        <v>31231314</v>
      </c>
      <c r="B5186" s="57" t="s">
        <v>10016</v>
      </c>
    </row>
    <row r="5187" spans="1:2" x14ac:dyDescent="0.25">
      <c r="A5187" s="56">
        <v>31231315</v>
      </c>
      <c r="B5187" s="57" t="s">
        <v>15967</v>
      </c>
    </row>
    <row r="5188" spans="1:2" x14ac:dyDescent="0.25">
      <c r="A5188" s="56">
        <v>31231316</v>
      </c>
      <c r="B5188" s="57" t="s">
        <v>3875</v>
      </c>
    </row>
    <row r="5189" spans="1:2" x14ac:dyDescent="0.25">
      <c r="A5189" s="56">
        <v>31231317</v>
      </c>
      <c r="B5189" s="57" t="s">
        <v>15547</v>
      </c>
    </row>
    <row r="5190" spans="1:2" x14ac:dyDescent="0.25">
      <c r="A5190" s="56">
        <v>31231318</v>
      </c>
      <c r="B5190" s="57" t="s">
        <v>15249</v>
      </c>
    </row>
    <row r="5191" spans="1:2" x14ac:dyDescent="0.25">
      <c r="A5191" s="56">
        <v>31231319</v>
      </c>
      <c r="B5191" s="57" t="s">
        <v>17328</v>
      </c>
    </row>
    <row r="5192" spans="1:2" x14ac:dyDescent="0.25">
      <c r="A5192" s="56">
        <v>31231320</v>
      </c>
      <c r="B5192" s="57" t="s">
        <v>16196</v>
      </c>
    </row>
    <row r="5193" spans="1:2" x14ac:dyDescent="0.25">
      <c r="A5193" s="56">
        <v>31231321</v>
      </c>
      <c r="B5193" s="57" t="s">
        <v>7009</v>
      </c>
    </row>
    <row r="5194" spans="1:2" x14ac:dyDescent="0.25">
      <c r="A5194" s="56">
        <v>31231401</v>
      </c>
      <c r="B5194" s="57" t="s">
        <v>8924</v>
      </c>
    </row>
    <row r="5195" spans="1:2" x14ac:dyDescent="0.25">
      <c r="A5195" s="56">
        <v>31231402</v>
      </c>
      <c r="B5195" s="57" t="s">
        <v>14927</v>
      </c>
    </row>
    <row r="5196" spans="1:2" x14ac:dyDescent="0.25">
      <c r="A5196" s="56">
        <v>31231403</v>
      </c>
      <c r="B5196" s="57" t="s">
        <v>16174</v>
      </c>
    </row>
    <row r="5197" spans="1:2" x14ac:dyDescent="0.25">
      <c r="A5197" s="56">
        <v>31231404</v>
      </c>
      <c r="B5197" s="57" t="s">
        <v>2781</v>
      </c>
    </row>
    <row r="5198" spans="1:2" x14ac:dyDescent="0.25">
      <c r="A5198" s="56">
        <v>31231405</v>
      </c>
      <c r="B5198" s="57" t="s">
        <v>8516</v>
      </c>
    </row>
    <row r="5199" spans="1:2" x14ac:dyDescent="0.25">
      <c r="A5199" s="56">
        <v>31241501</v>
      </c>
      <c r="B5199" s="57" t="s">
        <v>11295</v>
      </c>
    </row>
    <row r="5200" spans="1:2" x14ac:dyDescent="0.25">
      <c r="A5200" s="56">
        <v>31241502</v>
      </c>
      <c r="B5200" s="57" t="s">
        <v>9847</v>
      </c>
    </row>
    <row r="5201" spans="1:2" x14ac:dyDescent="0.25">
      <c r="A5201" s="56">
        <v>31241601</v>
      </c>
      <c r="B5201" s="57" t="s">
        <v>6412</v>
      </c>
    </row>
    <row r="5202" spans="1:2" x14ac:dyDescent="0.25">
      <c r="A5202" s="56">
        <v>31241602</v>
      </c>
      <c r="B5202" s="57" t="s">
        <v>3257</v>
      </c>
    </row>
    <row r="5203" spans="1:2" x14ac:dyDescent="0.25">
      <c r="A5203" s="56">
        <v>31241603</v>
      </c>
      <c r="B5203" s="57" t="s">
        <v>8908</v>
      </c>
    </row>
    <row r="5204" spans="1:2" x14ac:dyDescent="0.25">
      <c r="A5204" s="56">
        <v>31241604</v>
      </c>
      <c r="B5204" s="57" t="s">
        <v>6169</v>
      </c>
    </row>
    <row r="5205" spans="1:2" x14ac:dyDescent="0.25">
      <c r="A5205" s="56">
        <v>31241605</v>
      </c>
      <c r="B5205" s="57" t="s">
        <v>4738</v>
      </c>
    </row>
    <row r="5206" spans="1:2" x14ac:dyDescent="0.25">
      <c r="A5206" s="56">
        <v>31241606</v>
      </c>
      <c r="B5206" s="57" t="s">
        <v>4122</v>
      </c>
    </row>
    <row r="5207" spans="1:2" x14ac:dyDescent="0.25">
      <c r="A5207" s="56">
        <v>31241607</v>
      </c>
      <c r="B5207" s="57" t="s">
        <v>11699</v>
      </c>
    </row>
    <row r="5208" spans="1:2" x14ac:dyDescent="0.25">
      <c r="A5208" s="56">
        <v>31241608</v>
      </c>
      <c r="B5208" s="57" t="s">
        <v>4030</v>
      </c>
    </row>
    <row r="5209" spans="1:2" x14ac:dyDescent="0.25">
      <c r="A5209" s="56">
        <v>31241609</v>
      </c>
      <c r="B5209" s="57" t="s">
        <v>12594</v>
      </c>
    </row>
    <row r="5210" spans="1:2" x14ac:dyDescent="0.25">
      <c r="A5210" s="56">
        <v>31241610</v>
      </c>
      <c r="B5210" s="57" t="s">
        <v>3693</v>
      </c>
    </row>
    <row r="5211" spans="1:2" x14ac:dyDescent="0.25">
      <c r="A5211" s="56">
        <v>31241701</v>
      </c>
      <c r="B5211" s="57" t="s">
        <v>18201</v>
      </c>
    </row>
    <row r="5212" spans="1:2" x14ac:dyDescent="0.25">
      <c r="A5212" s="56">
        <v>31241702</v>
      </c>
      <c r="B5212" s="57" t="s">
        <v>17149</v>
      </c>
    </row>
    <row r="5213" spans="1:2" x14ac:dyDescent="0.25">
      <c r="A5213" s="56">
        <v>31241703</v>
      </c>
      <c r="B5213" s="57" t="s">
        <v>13393</v>
      </c>
    </row>
    <row r="5214" spans="1:2" x14ac:dyDescent="0.25">
      <c r="A5214" s="56">
        <v>31241704</v>
      </c>
      <c r="B5214" s="57" t="s">
        <v>12081</v>
      </c>
    </row>
    <row r="5215" spans="1:2" x14ac:dyDescent="0.25">
      <c r="A5215" s="56">
        <v>31241705</v>
      </c>
      <c r="B5215" s="57" t="s">
        <v>18522</v>
      </c>
    </row>
    <row r="5216" spans="1:2" x14ac:dyDescent="0.25">
      <c r="A5216" s="56">
        <v>31241801</v>
      </c>
      <c r="B5216" s="57" t="s">
        <v>3177</v>
      </c>
    </row>
    <row r="5217" spans="1:2" x14ac:dyDescent="0.25">
      <c r="A5217" s="56">
        <v>31241802</v>
      </c>
      <c r="B5217" s="57" t="s">
        <v>13468</v>
      </c>
    </row>
    <row r="5218" spans="1:2" x14ac:dyDescent="0.25">
      <c r="A5218" s="56">
        <v>31241803</v>
      </c>
      <c r="B5218" s="57" t="s">
        <v>3508</v>
      </c>
    </row>
    <row r="5219" spans="1:2" x14ac:dyDescent="0.25">
      <c r="A5219" s="56">
        <v>31241804</v>
      </c>
      <c r="B5219" s="57" t="s">
        <v>5365</v>
      </c>
    </row>
    <row r="5220" spans="1:2" x14ac:dyDescent="0.25">
      <c r="A5220" s="56">
        <v>31241805</v>
      </c>
      <c r="B5220" s="57" t="s">
        <v>1903</v>
      </c>
    </row>
    <row r="5221" spans="1:2" x14ac:dyDescent="0.25">
      <c r="A5221" s="56">
        <v>31241806</v>
      </c>
      <c r="B5221" s="57" t="s">
        <v>6826</v>
      </c>
    </row>
    <row r="5222" spans="1:2" x14ac:dyDescent="0.25">
      <c r="A5222" s="56">
        <v>31241807</v>
      </c>
      <c r="B5222" s="57" t="s">
        <v>5737</v>
      </c>
    </row>
    <row r="5223" spans="1:2" x14ac:dyDescent="0.25">
      <c r="A5223" s="56">
        <v>31241901</v>
      </c>
      <c r="B5223" s="57" t="s">
        <v>68</v>
      </c>
    </row>
    <row r="5224" spans="1:2" x14ac:dyDescent="0.25">
      <c r="A5224" s="56">
        <v>31241902</v>
      </c>
      <c r="B5224" s="57" t="s">
        <v>14341</v>
      </c>
    </row>
    <row r="5225" spans="1:2" x14ac:dyDescent="0.25">
      <c r="A5225" s="56">
        <v>31241903</v>
      </c>
      <c r="B5225" s="57" t="s">
        <v>5565</v>
      </c>
    </row>
    <row r="5226" spans="1:2" x14ac:dyDescent="0.25">
      <c r="A5226" s="56">
        <v>31241904</v>
      </c>
      <c r="B5226" s="57" t="s">
        <v>14163</v>
      </c>
    </row>
    <row r="5227" spans="1:2" x14ac:dyDescent="0.25">
      <c r="A5227" s="56">
        <v>31241905</v>
      </c>
      <c r="B5227" s="57" t="s">
        <v>5723</v>
      </c>
    </row>
    <row r="5228" spans="1:2" x14ac:dyDescent="0.25">
      <c r="A5228" s="56">
        <v>31241906</v>
      </c>
      <c r="B5228" s="57" t="s">
        <v>16332</v>
      </c>
    </row>
    <row r="5229" spans="1:2" x14ac:dyDescent="0.25">
      <c r="A5229" s="56">
        <v>31241907</v>
      </c>
      <c r="B5229" s="57" t="s">
        <v>8693</v>
      </c>
    </row>
    <row r="5230" spans="1:2" x14ac:dyDescent="0.25">
      <c r="A5230" s="56">
        <v>31241908</v>
      </c>
      <c r="B5230" s="57" t="s">
        <v>2596</v>
      </c>
    </row>
    <row r="5231" spans="1:2" x14ac:dyDescent="0.25">
      <c r="A5231" s="56">
        <v>31242001</v>
      </c>
      <c r="B5231" s="57" t="s">
        <v>17940</v>
      </c>
    </row>
    <row r="5232" spans="1:2" x14ac:dyDescent="0.25">
      <c r="A5232" s="56">
        <v>31242002</v>
      </c>
      <c r="B5232" s="57" t="s">
        <v>8041</v>
      </c>
    </row>
    <row r="5233" spans="1:2" x14ac:dyDescent="0.25">
      <c r="A5233" s="56">
        <v>31242003</v>
      </c>
      <c r="B5233" s="57" t="s">
        <v>12113</v>
      </c>
    </row>
    <row r="5234" spans="1:2" x14ac:dyDescent="0.25">
      <c r="A5234" s="56">
        <v>31242101</v>
      </c>
      <c r="B5234" s="57" t="s">
        <v>17818</v>
      </c>
    </row>
    <row r="5235" spans="1:2" x14ac:dyDescent="0.25">
      <c r="A5235" s="56">
        <v>31242103</v>
      </c>
      <c r="B5235" s="57" t="s">
        <v>10053</v>
      </c>
    </row>
    <row r="5236" spans="1:2" x14ac:dyDescent="0.25">
      <c r="A5236" s="56">
        <v>31242104</v>
      </c>
      <c r="B5236" s="57" t="s">
        <v>8946</v>
      </c>
    </row>
    <row r="5237" spans="1:2" x14ac:dyDescent="0.25">
      <c r="A5237" s="56">
        <v>31242105</v>
      </c>
      <c r="B5237" s="57" t="s">
        <v>8844</v>
      </c>
    </row>
    <row r="5238" spans="1:2" x14ac:dyDescent="0.25">
      <c r="A5238" s="56">
        <v>31242106</v>
      </c>
      <c r="B5238" s="57" t="s">
        <v>12663</v>
      </c>
    </row>
    <row r="5239" spans="1:2" x14ac:dyDescent="0.25">
      <c r="A5239" s="56">
        <v>31242201</v>
      </c>
      <c r="B5239" s="57" t="s">
        <v>1691</v>
      </c>
    </row>
    <row r="5240" spans="1:2" x14ac:dyDescent="0.25">
      <c r="A5240" s="56">
        <v>31242202</v>
      </c>
      <c r="B5240" s="57" t="s">
        <v>10166</v>
      </c>
    </row>
    <row r="5241" spans="1:2" x14ac:dyDescent="0.25">
      <c r="A5241" s="56">
        <v>31242203</v>
      </c>
      <c r="B5241" s="57" t="s">
        <v>18629</v>
      </c>
    </row>
    <row r="5242" spans="1:2" x14ac:dyDescent="0.25">
      <c r="A5242" s="56">
        <v>31242204</v>
      </c>
      <c r="B5242" s="57" t="s">
        <v>18242</v>
      </c>
    </row>
    <row r="5243" spans="1:2" x14ac:dyDescent="0.25">
      <c r="A5243" s="56">
        <v>31242205</v>
      </c>
      <c r="B5243" s="57" t="s">
        <v>9750</v>
      </c>
    </row>
    <row r="5244" spans="1:2" x14ac:dyDescent="0.25">
      <c r="A5244" s="56">
        <v>31242206</v>
      </c>
      <c r="B5244" s="57" t="s">
        <v>17608</v>
      </c>
    </row>
    <row r="5245" spans="1:2" x14ac:dyDescent="0.25">
      <c r="A5245" s="56">
        <v>31242207</v>
      </c>
      <c r="B5245" s="57" t="s">
        <v>14601</v>
      </c>
    </row>
    <row r="5246" spans="1:2" x14ac:dyDescent="0.25">
      <c r="A5246" s="56">
        <v>31242208</v>
      </c>
      <c r="B5246" s="57" t="s">
        <v>18006</v>
      </c>
    </row>
    <row r="5247" spans="1:2" x14ac:dyDescent="0.25">
      <c r="A5247" s="56">
        <v>31251501</v>
      </c>
      <c r="B5247" s="57" t="s">
        <v>6327</v>
      </c>
    </row>
    <row r="5248" spans="1:2" x14ac:dyDescent="0.25">
      <c r="A5248" s="56">
        <v>31251502</v>
      </c>
      <c r="B5248" s="57" t="s">
        <v>520</v>
      </c>
    </row>
    <row r="5249" spans="1:2" x14ac:dyDescent="0.25">
      <c r="A5249" s="56">
        <v>31251503</v>
      </c>
      <c r="B5249" s="57" t="s">
        <v>12656</v>
      </c>
    </row>
    <row r="5250" spans="1:2" x14ac:dyDescent="0.25">
      <c r="A5250" s="56">
        <v>31251504</v>
      </c>
      <c r="B5250" s="57" t="s">
        <v>15308</v>
      </c>
    </row>
    <row r="5251" spans="1:2" x14ac:dyDescent="0.25">
      <c r="A5251" s="56">
        <v>31251505</v>
      </c>
      <c r="B5251" s="57" t="s">
        <v>18665</v>
      </c>
    </row>
    <row r="5252" spans="1:2" x14ac:dyDescent="0.25">
      <c r="A5252" s="56">
        <v>31251506</v>
      </c>
      <c r="B5252" s="57" t="s">
        <v>4965</v>
      </c>
    </row>
    <row r="5253" spans="1:2" x14ac:dyDescent="0.25">
      <c r="A5253" s="56">
        <v>31251507</v>
      </c>
      <c r="B5253" s="57" t="s">
        <v>13781</v>
      </c>
    </row>
    <row r="5254" spans="1:2" x14ac:dyDescent="0.25">
      <c r="A5254" s="56">
        <v>31251508</v>
      </c>
      <c r="B5254" s="57" t="s">
        <v>12481</v>
      </c>
    </row>
    <row r="5255" spans="1:2" x14ac:dyDescent="0.25">
      <c r="A5255" s="56">
        <v>31251509</v>
      </c>
      <c r="B5255" s="57" t="s">
        <v>3234</v>
      </c>
    </row>
    <row r="5256" spans="1:2" x14ac:dyDescent="0.25">
      <c r="A5256" s="56">
        <v>31251510</v>
      </c>
      <c r="B5256" s="57" t="s">
        <v>10212</v>
      </c>
    </row>
    <row r="5257" spans="1:2" x14ac:dyDescent="0.25">
      <c r="A5257" s="56">
        <v>31251511</v>
      </c>
      <c r="B5257" s="57" t="s">
        <v>9290</v>
      </c>
    </row>
    <row r="5258" spans="1:2" x14ac:dyDescent="0.25">
      <c r="A5258" s="56">
        <v>31251601</v>
      </c>
      <c r="B5258" s="57" t="s">
        <v>8377</v>
      </c>
    </row>
    <row r="5259" spans="1:2" x14ac:dyDescent="0.25">
      <c r="A5259" s="56">
        <v>31261501</v>
      </c>
      <c r="B5259" s="57" t="s">
        <v>6605</v>
      </c>
    </row>
    <row r="5260" spans="1:2" x14ac:dyDescent="0.25">
      <c r="A5260" s="56">
        <v>31261502</v>
      </c>
      <c r="B5260" s="57" t="s">
        <v>8340</v>
      </c>
    </row>
    <row r="5261" spans="1:2" x14ac:dyDescent="0.25">
      <c r="A5261" s="56">
        <v>31261503</v>
      </c>
      <c r="B5261" s="57" t="s">
        <v>2361</v>
      </c>
    </row>
    <row r="5262" spans="1:2" x14ac:dyDescent="0.25">
      <c r="A5262" s="56">
        <v>31261504</v>
      </c>
      <c r="B5262" s="57" t="s">
        <v>9006</v>
      </c>
    </row>
    <row r="5263" spans="1:2" x14ac:dyDescent="0.25">
      <c r="A5263" s="56">
        <v>31261505</v>
      </c>
      <c r="B5263" s="57" t="s">
        <v>251</v>
      </c>
    </row>
    <row r="5264" spans="1:2" x14ac:dyDescent="0.25">
      <c r="A5264" s="56">
        <v>31261601</v>
      </c>
      <c r="B5264" s="57" t="s">
        <v>14795</v>
      </c>
    </row>
    <row r="5265" spans="1:2" x14ac:dyDescent="0.25">
      <c r="A5265" s="56">
        <v>31261602</v>
      </c>
      <c r="B5265" s="57" t="s">
        <v>4210</v>
      </c>
    </row>
    <row r="5266" spans="1:2" x14ac:dyDescent="0.25">
      <c r="A5266" s="56">
        <v>31261603</v>
      </c>
      <c r="B5266" s="57" t="s">
        <v>4907</v>
      </c>
    </row>
    <row r="5267" spans="1:2" x14ac:dyDescent="0.25">
      <c r="A5267" s="56">
        <v>31261701</v>
      </c>
      <c r="B5267" s="57" t="s">
        <v>335</v>
      </c>
    </row>
    <row r="5268" spans="1:2" x14ac:dyDescent="0.25">
      <c r="A5268" s="56">
        <v>31261702</v>
      </c>
      <c r="B5268" s="57" t="s">
        <v>7839</v>
      </c>
    </row>
    <row r="5269" spans="1:2" x14ac:dyDescent="0.25">
      <c r="A5269" s="56">
        <v>31261703</v>
      </c>
      <c r="B5269" s="57" t="s">
        <v>9003</v>
      </c>
    </row>
    <row r="5270" spans="1:2" x14ac:dyDescent="0.25">
      <c r="A5270" s="56">
        <v>31261704</v>
      </c>
      <c r="B5270" s="57" t="s">
        <v>1299</v>
      </c>
    </row>
    <row r="5271" spans="1:2" x14ac:dyDescent="0.25">
      <c r="A5271" s="56">
        <v>31271601</v>
      </c>
      <c r="B5271" s="57" t="s">
        <v>5399</v>
      </c>
    </row>
    <row r="5272" spans="1:2" x14ac:dyDescent="0.25">
      <c r="A5272" s="56">
        <v>31271602</v>
      </c>
      <c r="B5272" s="57" t="s">
        <v>4363</v>
      </c>
    </row>
    <row r="5273" spans="1:2" x14ac:dyDescent="0.25">
      <c r="A5273" s="56">
        <v>31281502</v>
      </c>
      <c r="B5273" s="57" t="s">
        <v>10718</v>
      </c>
    </row>
    <row r="5274" spans="1:2" x14ac:dyDescent="0.25">
      <c r="A5274" s="56">
        <v>31281503</v>
      </c>
      <c r="B5274" s="57" t="s">
        <v>2941</v>
      </c>
    </row>
    <row r="5275" spans="1:2" x14ac:dyDescent="0.25">
      <c r="A5275" s="56">
        <v>31281504</v>
      </c>
      <c r="B5275" s="57" t="s">
        <v>12337</v>
      </c>
    </row>
    <row r="5276" spans="1:2" x14ac:dyDescent="0.25">
      <c r="A5276" s="56">
        <v>31281505</v>
      </c>
      <c r="B5276" s="57" t="s">
        <v>7607</v>
      </c>
    </row>
    <row r="5277" spans="1:2" x14ac:dyDescent="0.25">
      <c r="A5277" s="56">
        <v>31281506</v>
      </c>
      <c r="B5277" s="57" t="s">
        <v>116</v>
      </c>
    </row>
    <row r="5278" spans="1:2" x14ac:dyDescent="0.25">
      <c r="A5278" s="56">
        <v>31281507</v>
      </c>
      <c r="B5278" s="57" t="s">
        <v>7065</v>
      </c>
    </row>
    <row r="5279" spans="1:2" x14ac:dyDescent="0.25">
      <c r="A5279" s="56">
        <v>31281508</v>
      </c>
      <c r="B5279" s="57" t="s">
        <v>7050</v>
      </c>
    </row>
    <row r="5280" spans="1:2" x14ac:dyDescent="0.25">
      <c r="A5280" s="56">
        <v>31281509</v>
      </c>
      <c r="B5280" s="57" t="s">
        <v>13507</v>
      </c>
    </row>
    <row r="5281" spans="1:2" x14ac:dyDescent="0.25">
      <c r="A5281" s="56">
        <v>31281510</v>
      </c>
      <c r="B5281" s="57" t="s">
        <v>10867</v>
      </c>
    </row>
    <row r="5282" spans="1:2" x14ac:dyDescent="0.25">
      <c r="A5282" s="56">
        <v>31281511</v>
      </c>
      <c r="B5282" s="57" t="s">
        <v>12856</v>
      </c>
    </row>
    <row r="5283" spans="1:2" x14ac:dyDescent="0.25">
      <c r="A5283" s="56">
        <v>31281512</v>
      </c>
      <c r="B5283" s="57" t="s">
        <v>8168</v>
      </c>
    </row>
    <row r="5284" spans="1:2" x14ac:dyDescent="0.25">
      <c r="A5284" s="56">
        <v>31281513</v>
      </c>
      <c r="B5284" s="57" t="s">
        <v>15419</v>
      </c>
    </row>
    <row r="5285" spans="1:2" x14ac:dyDescent="0.25">
      <c r="A5285" s="56">
        <v>31281514</v>
      </c>
      <c r="B5285" s="57" t="s">
        <v>18246</v>
      </c>
    </row>
    <row r="5286" spans="1:2" x14ac:dyDescent="0.25">
      <c r="A5286" s="56">
        <v>31281515</v>
      </c>
      <c r="B5286" s="57" t="s">
        <v>11546</v>
      </c>
    </row>
    <row r="5287" spans="1:2" x14ac:dyDescent="0.25">
      <c r="A5287" s="56">
        <v>31281516</v>
      </c>
      <c r="B5287" s="57" t="s">
        <v>12949</v>
      </c>
    </row>
    <row r="5288" spans="1:2" x14ac:dyDescent="0.25">
      <c r="A5288" s="56">
        <v>31281517</v>
      </c>
      <c r="B5288" s="57" t="s">
        <v>5804</v>
      </c>
    </row>
    <row r="5289" spans="1:2" x14ac:dyDescent="0.25">
      <c r="A5289" s="56">
        <v>31281518</v>
      </c>
      <c r="B5289" s="57" t="s">
        <v>745</v>
      </c>
    </row>
    <row r="5290" spans="1:2" x14ac:dyDescent="0.25">
      <c r="A5290" s="56">
        <v>31281519</v>
      </c>
      <c r="B5290" s="57" t="s">
        <v>4734</v>
      </c>
    </row>
    <row r="5291" spans="1:2" x14ac:dyDescent="0.25">
      <c r="A5291" s="56">
        <v>31281520</v>
      </c>
      <c r="B5291" s="57" t="s">
        <v>10030</v>
      </c>
    </row>
    <row r="5292" spans="1:2" x14ac:dyDescent="0.25">
      <c r="A5292" s="56">
        <v>31281521</v>
      </c>
      <c r="B5292" s="57" t="s">
        <v>14914</v>
      </c>
    </row>
    <row r="5293" spans="1:2" x14ac:dyDescent="0.25">
      <c r="A5293" s="56">
        <v>31281701</v>
      </c>
      <c r="B5293" s="57" t="s">
        <v>18634</v>
      </c>
    </row>
    <row r="5294" spans="1:2" x14ac:dyDescent="0.25">
      <c r="A5294" s="56">
        <v>31281801</v>
      </c>
      <c r="B5294" s="57" t="s">
        <v>1381</v>
      </c>
    </row>
    <row r="5295" spans="1:2" x14ac:dyDescent="0.25">
      <c r="A5295" s="56">
        <v>31281802</v>
      </c>
      <c r="B5295" s="57" t="s">
        <v>16236</v>
      </c>
    </row>
    <row r="5296" spans="1:2" x14ac:dyDescent="0.25">
      <c r="A5296" s="56">
        <v>31281803</v>
      </c>
      <c r="B5296" s="57" t="s">
        <v>10526</v>
      </c>
    </row>
    <row r="5297" spans="1:2" x14ac:dyDescent="0.25">
      <c r="A5297" s="56">
        <v>31281804</v>
      </c>
      <c r="B5297" s="57" t="s">
        <v>8658</v>
      </c>
    </row>
    <row r="5298" spans="1:2" x14ac:dyDescent="0.25">
      <c r="A5298" s="56">
        <v>31281805</v>
      </c>
      <c r="B5298" s="57" t="s">
        <v>1746</v>
      </c>
    </row>
    <row r="5299" spans="1:2" x14ac:dyDescent="0.25">
      <c r="A5299" s="56">
        <v>31281806</v>
      </c>
      <c r="B5299" s="57" t="s">
        <v>8723</v>
      </c>
    </row>
    <row r="5300" spans="1:2" x14ac:dyDescent="0.25">
      <c r="A5300" s="56">
        <v>31281807</v>
      </c>
      <c r="B5300" s="57" t="s">
        <v>18235</v>
      </c>
    </row>
    <row r="5301" spans="1:2" x14ac:dyDescent="0.25">
      <c r="A5301" s="56">
        <v>31281808</v>
      </c>
      <c r="B5301" s="57" t="s">
        <v>3184</v>
      </c>
    </row>
    <row r="5302" spans="1:2" x14ac:dyDescent="0.25">
      <c r="A5302" s="56">
        <v>31281809</v>
      </c>
      <c r="B5302" s="57" t="s">
        <v>1179</v>
      </c>
    </row>
    <row r="5303" spans="1:2" x14ac:dyDescent="0.25">
      <c r="A5303" s="56">
        <v>31281810</v>
      </c>
      <c r="B5303" s="57" t="s">
        <v>15629</v>
      </c>
    </row>
    <row r="5304" spans="1:2" x14ac:dyDescent="0.25">
      <c r="A5304" s="56">
        <v>31281811</v>
      </c>
      <c r="B5304" s="57" t="s">
        <v>8750</v>
      </c>
    </row>
    <row r="5305" spans="1:2" x14ac:dyDescent="0.25">
      <c r="A5305" s="56">
        <v>31281812</v>
      </c>
      <c r="B5305" s="57" t="s">
        <v>2277</v>
      </c>
    </row>
    <row r="5306" spans="1:2" x14ac:dyDescent="0.25">
      <c r="A5306" s="56">
        <v>31281813</v>
      </c>
      <c r="B5306" s="57" t="s">
        <v>17361</v>
      </c>
    </row>
    <row r="5307" spans="1:2" x14ac:dyDescent="0.25">
      <c r="A5307" s="56">
        <v>31281814</v>
      </c>
      <c r="B5307" s="57" t="s">
        <v>5651</v>
      </c>
    </row>
    <row r="5308" spans="1:2" x14ac:dyDescent="0.25">
      <c r="A5308" s="56">
        <v>31281815</v>
      </c>
      <c r="B5308" s="57" t="s">
        <v>5478</v>
      </c>
    </row>
    <row r="5309" spans="1:2" x14ac:dyDescent="0.25">
      <c r="A5309" s="56">
        <v>31281816</v>
      </c>
      <c r="B5309" s="57" t="s">
        <v>11244</v>
      </c>
    </row>
    <row r="5310" spans="1:2" x14ac:dyDescent="0.25">
      <c r="A5310" s="56">
        <v>31281817</v>
      </c>
      <c r="B5310" s="57" t="s">
        <v>944</v>
      </c>
    </row>
    <row r="5311" spans="1:2" x14ac:dyDescent="0.25">
      <c r="A5311" s="56">
        <v>31281818</v>
      </c>
      <c r="B5311" s="57" t="s">
        <v>3314</v>
      </c>
    </row>
    <row r="5312" spans="1:2" x14ac:dyDescent="0.25">
      <c r="A5312" s="56">
        <v>31281819</v>
      </c>
      <c r="B5312" s="57" t="s">
        <v>6191</v>
      </c>
    </row>
    <row r="5313" spans="1:2" x14ac:dyDescent="0.25">
      <c r="A5313" s="56">
        <v>31281901</v>
      </c>
      <c r="B5313" s="57" t="s">
        <v>10778</v>
      </c>
    </row>
    <row r="5314" spans="1:2" x14ac:dyDescent="0.25">
      <c r="A5314" s="56">
        <v>31281902</v>
      </c>
      <c r="B5314" s="57" t="s">
        <v>5876</v>
      </c>
    </row>
    <row r="5315" spans="1:2" x14ac:dyDescent="0.25">
      <c r="A5315" s="56">
        <v>31281903</v>
      </c>
      <c r="B5315" s="57" t="s">
        <v>15196</v>
      </c>
    </row>
    <row r="5316" spans="1:2" x14ac:dyDescent="0.25">
      <c r="A5316" s="56">
        <v>31281904</v>
      </c>
      <c r="B5316" s="57" t="s">
        <v>3357</v>
      </c>
    </row>
    <row r="5317" spans="1:2" x14ac:dyDescent="0.25">
      <c r="A5317" s="56">
        <v>31281905</v>
      </c>
      <c r="B5317" s="57" t="s">
        <v>10811</v>
      </c>
    </row>
    <row r="5318" spans="1:2" x14ac:dyDescent="0.25">
      <c r="A5318" s="56">
        <v>31281906</v>
      </c>
      <c r="B5318" s="57" t="s">
        <v>15831</v>
      </c>
    </row>
    <row r="5319" spans="1:2" x14ac:dyDescent="0.25">
      <c r="A5319" s="56">
        <v>31281907</v>
      </c>
      <c r="B5319" s="57" t="s">
        <v>17827</v>
      </c>
    </row>
    <row r="5320" spans="1:2" x14ac:dyDescent="0.25">
      <c r="A5320" s="56">
        <v>31281908</v>
      </c>
      <c r="B5320" s="57" t="s">
        <v>2104</v>
      </c>
    </row>
    <row r="5321" spans="1:2" x14ac:dyDescent="0.25">
      <c r="A5321" s="56">
        <v>31281909</v>
      </c>
      <c r="B5321" s="57" t="s">
        <v>14280</v>
      </c>
    </row>
    <row r="5322" spans="1:2" x14ac:dyDescent="0.25">
      <c r="A5322" s="56">
        <v>31281910</v>
      </c>
      <c r="B5322" s="57" t="s">
        <v>13113</v>
      </c>
    </row>
    <row r="5323" spans="1:2" x14ac:dyDescent="0.25">
      <c r="A5323" s="56">
        <v>31281911</v>
      </c>
      <c r="B5323" s="57" t="s">
        <v>8097</v>
      </c>
    </row>
    <row r="5324" spans="1:2" x14ac:dyDescent="0.25">
      <c r="A5324" s="56">
        <v>31281912</v>
      </c>
      <c r="B5324" s="57" t="s">
        <v>7215</v>
      </c>
    </row>
    <row r="5325" spans="1:2" x14ac:dyDescent="0.25">
      <c r="A5325" s="56">
        <v>31281913</v>
      </c>
      <c r="B5325" s="57" t="s">
        <v>2959</v>
      </c>
    </row>
    <row r="5326" spans="1:2" x14ac:dyDescent="0.25">
      <c r="A5326" s="56">
        <v>31281914</v>
      </c>
      <c r="B5326" s="57" t="s">
        <v>7305</v>
      </c>
    </row>
    <row r="5327" spans="1:2" x14ac:dyDescent="0.25">
      <c r="A5327" s="56">
        <v>31281915</v>
      </c>
      <c r="B5327" s="57" t="s">
        <v>1899</v>
      </c>
    </row>
    <row r="5328" spans="1:2" x14ac:dyDescent="0.25">
      <c r="A5328" s="56">
        <v>31281916</v>
      </c>
      <c r="B5328" s="57" t="s">
        <v>9282</v>
      </c>
    </row>
    <row r="5329" spans="1:2" x14ac:dyDescent="0.25">
      <c r="A5329" s="56">
        <v>31281917</v>
      </c>
      <c r="B5329" s="57" t="s">
        <v>8175</v>
      </c>
    </row>
    <row r="5330" spans="1:2" x14ac:dyDescent="0.25">
      <c r="A5330" s="56">
        <v>31281918</v>
      </c>
      <c r="B5330" s="57" t="s">
        <v>8902</v>
      </c>
    </row>
    <row r="5331" spans="1:2" x14ac:dyDescent="0.25">
      <c r="A5331" s="56">
        <v>31281919</v>
      </c>
      <c r="B5331" s="57" t="s">
        <v>3479</v>
      </c>
    </row>
    <row r="5332" spans="1:2" x14ac:dyDescent="0.25">
      <c r="A5332" s="56">
        <v>31282001</v>
      </c>
      <c r="B5332" s="57" t="s">
        <v>915</v>
      </c>
    </row>
    <row r="5333" spans="1:2" x14ac:dyDescent="0.25">
      <c r="A5333" s="56">
        <v>31282002</v>
      </c>
      <c r="B5333" s="57" t="s">
        <v>1110</v>
      </c>
    </row>
    <row r="5334" spans="1:2" x14ac:dyDescent="0.25">
      <c r="A5334" s="56">
        <v>31282003</v>
      </c>
      <c r="B5334" s="57" t="s">
        <v>13139</v>
      </c>
    </row>
    <row r="5335" spans="1:2" x14ac:dyDescent="0.25">
      <c r="A5335" s="56">
        <v>31282004</v>
      </c>
      <c r="B5335" s="57" t="s">
        <v>9370</v>
      </c>
    </row>
    <row r="5336" spans="1:2" x14ac:dyDescent="0.25">
      <c r="A5336" s="56">
        <v>31282005</v>
      </c>
      <c r="B5336" s="57" t="s">
        <v>7862</v>
      </c>
    </row>
    <row r="5337" spans="1:2" x14ac:dyDescent="0.25">
      <c r="A5337" s="56">
        <v>31282006</v>
      </c>
      <c r="B5337" s="57" t="s">
        <v>16953</v>
      </c>
    </row>
    <row r="5338" spans="1:2" x14ac:dyDescent="0.25">
      <c r="A5338" s="56">
        <v>31282007</v>
      </c>
      <c r="B5338" s="57" t="s">
        <v>8735</v>
      </c>
    </row>
    <row r="5339" spans="1:2" x14ac:dyDescent="0.25">
      <c r="A5339" s="56">
        <v>31282008</v>
      </c>
      <c r="B5339" s="57" t="s">
        <v>17593</v>
      </c>
    </row>
    <row r="5340" spans="1:2" x14ac:dyDescent="0.25">
      <c r="A5340" s="56">
        <v>31282009</v>
      </c>
      <c r="B5340" s="57" t="s">
        <v>5587</v>
      </c>
    </row>
    <row r="5341" spans="1:2" x14ac:dyDescent="0.25">
      <c r="A5341" s="56">
        <v>31282010</v>
      </c>
      <c r="B5341" s="57" t="s">
        <v>9043</v>
      </c>
    </row>
    <row r="5342" spans="1:2" x14ac:dyDescent="0.25">
      <c r="A5342" s="56">
        <v>31282011</v>
      </c>
      <c r="B5342" s="57" t="s">
        <v>9614</v>
      </c>
    </row>
    <row r="5343" spans="1:2" x14ac:dyDescent="0.25">
      <c r="A5343" s="56">
        <v>31282012</v>
      </c>
      <c r="B5343" s="57" t="s">
        <v>13341</v>
      </c>
    </row>
    <row r="5344" spans="1:2" x14ac:dyDescent="0.25">
      <c r="A5344" s="56">
        <v>31282013</v>
      </c>
      <c r="B5344" s="57" t="s">
        <v>8399</v>
      </c>
    </row>
    <row r="5345" spans="1:2" x14ac:dyDescent="0.25">
      <c r="A5345" s="56">
        <v>31282014</v>
      </c>
      <c r="B5345" s="57" t="s">
        <v>14137</v>
      </c>
    </row>
    <row r="5346" spans="1:2" x14ac:dyDescent="0.25">
      <c r="A5346" s="56">
        <v>31282015</v>
      </c>
      <c r="B5346" s="57" t="s">
        <v>9580</v>
      </c>
    </row>
    <row r="5347" spans="1:2" x14ac:dyDescent="0.25">
      <c r="A5347" s="56">
        <v>31282016</v>
      </c>
      <c r="B5347" s="57" t="s">
        <v>13839</v>
      </c>
    </row>
    <row r="5348" spans="1:2" x14ac:dyDescent="0.25">
      <c r="A5348" s="56">
        <v>31282017</v>
      </c>
      <c r="B5348" s="57" t="s">
        <v>9417</v>
      </c>
    </row>
    <row r="5349" spans="1:2" x14ac:dyDescent="0.25">
      <c r="A5349" s="56">
        <v>31282018</v>
      </c>
      <c r="B5349" s="57" t="s">
        <v>10598</v>
      </c>
    </row>
    <row r="5350" spans="1:2" x14ac:dyDescent="0.25">
      <c r="A5350" s="56">
        <v>31282019</v>
      </c>
      <c r="B5350" s="57" t="s">
        <v>14221</v>
      </c>
    </row>
    <row r="5351" spans="1:2" x14ac:dyDescent="0.25">
      <c r="A5351" s="56">
        <v>31282101</v>
      </c>
      <c r="B5351" s="57" t="s">
        <v>5011</v>
      </c>
    </row>
    <row r="5352" spans="1:2" x14ac:dyDescent="0.25">
      <c r="A5352" s="56">
        <v>31282102</v>
      </c>
      <c r="B5352" s="57" t="s">
        <v>14008</v>
      </c>
    </row>
    <row r="5353" spans="1:2" x14ac:dyDescent="0.25">
      <c r="A5353" s="56">
        <v>31282103</v>
      </c>
      <c r="B5353" s="57" t="s">
        <v>8831</v>
      </c>
    </row>
    <row r="5354" spans="1:2" x14ac:dyDescent="0.25">
      <c r="A5354" s="56">
        <v>31282104</v>
      </c>
      <c r="B5354" s="57" t="s">
        <v>12983</v>
      </c>
    </row>
    <row r="5355" spans="1:2" x14ac:dyDescent="0.25">
      <c r="A5355" s="56">
        <v>31282105</v>
      </c>
      <c r="B5355" s="57" t="s">
        <v>11894</v>
      </c>
    </row>
    <row r="5356" spans="1:2" x14ac:dyDescent="0.25">
      <c r="A5356" s="56">
        <v>31282106</v>
      </c>
      <c r="B5356" s="57" t="s">
        <v>7769</v>
      </c>
    </row>
    <row r="5357" spans="1:2" x14ac:dyDescent="0.25">
      <c r="A5357" s="56">
        <v>31282107</v>
      </c>
      <c r="B5357" s="57" t="s">
        <v>9796</v>
      </c>
    </row>
    <row r="5358" spans="1:2" x14ac:dyDescent="0.25">
      <c r="A5358" s="56">
        <v>31282108</v>
      </c>
      <c r="B5358" s="57" t="s">
        <v>12349</v>
      </c>
    </row>
    <row r="5359" spans="1:2" x14ac:dyDescent="0.25">
      <c r="A5359" s="56">
        <v>31282109</v>
      </c>
      <c r="B5359" s="57" t="s">
        <v>3410</v>
      </c>
    </row>
    <row r="5360" spans="1:2" x14ac:dyDescent="0.25">
      <c r="A5360" s="56">
        <v>31282110</v>
      </c>
      <c r="B5360" s="57" t="s">
        <v>14005</v>
      </c>
    </row>
    <row r="5361" spans="1:2" x14ac:dyDescent="0.25">
      <c r="A5361" s="56">
        <v>31282111</v>
      </c>
      <c r="B5361" s="57" t="s">
        <v>8957</v>
      </c>
    </row>
    <row r="5362" spans="1:2" x14ac:dyDescent="0.25">
      <c r="A5362" s="56">
        <v>31282112</v>
      </c>
      <c r="B5362" s="57" t="s">
        <v>13860</v>
      </c>
    </row>
    <row r="5363" spans="1:2" x14ac:dyDescent="0.25">
      <c r="A5363" s="56">
        <v>31282113</v>
      </c>
      <c r="B5363" s="57" t="s">
        <v>11895</v>
      </c>
    </row>
    <row r="5364" spans="1:2" x14ac:dyDescent="0.25">
      <c r="A5364" s="56">
        <v>31282114</v>
      </c>
      <c r="B5364" s="57" t="s">
        <v>14513</v>
      </c>
    </row>
    <row r="5365" spans="1:2" x14ac:dyDescent="0.25">
      <c r="A5365" s="56">
        <v>31282115</v>
      </c>
      <c r="B5365" s="57" t="s">
        <v>11593</v>
      </c>
    </row>
    <row r="5366" spans="1:2" x14ac:dyDescent="0.25">
      <c r="A5366" s="56">
        <v>31282116</v>
      </c>
      <c r="B5366" s="57" t="s">
        <v>2863</v>
      </c>
    </row>
    <row r="5367" spans="1:2" x14ac:dyDescent="0.25">
      <c r="A5367" s="56">
        <v>31282117</v>
      </c>
      <c r="B5367" s="57" t="s">
        <v>1348</v>
      </c>
    </row>
    <row r="5368" spans="1:2" x14ac:dyDescent="0.25">
      <c r="A5368" s="56">
        <v>31282118</v>
      </c>
      <c r="B5368" s="57" t="s">
        <v>11381</v>
      </c>
    </row>
    <row r="5369" spans="1:2" x14ac:dyDescent="0.25">
      <c r="A5369" s="56">
        <v>31282119</v>
      </c>
      <c r="B5369" s="57" t="s">
        <v>6625</v>
      </c>
    </row>
    <row r="5370" spans="1:2" x14ac:dyDescent="0.25">
      <c r="A5370" s="56">
        <v>31282201</v>
      </c>
      <c r="B5370" s="57" t="s">
        <v>10837</v>
      </c>
    </row>
    <row r="5371" spans="1:2" x14ac:dyDescent="0.25">
      <c r="A5371" s="56">
        <v>31282202</v>
      </c>
      <c r="B5371" s="57" t="s">
        <v>15269</v>
      </c>
    </row>
    <row r="5372" spans="1:2" x14ac:dyDescent="0.25">
      <c r="A5372" s="56">
        <v>31282203</v>
      </c>
      <c r="B5372" s="57" t="s">
        <v>12750</v>
      </c>
    </row>
    <row r="5373" spans="1:2" x14ac:dyDescent="0.25">
      <c r="A5373" s="56">
        <v>31282204</v>
      </c>
      <c r="B5373" s="57" t="s">
        <v>6330</v>
      </c>
    </row>
    <row r="5374" spans="1:2" x14ac:dyDescent="0.25">
      <c r="A5374" s="56">
        <v>31282205</v>
      </c>
      <c r="B5374" s="57" t="s">
        <v>2244</v>
      </c>
    </row>
    <row r="5375" spans="1:2" x14ac:dyDescent="0.25">
      <c r="A5375" s="56">
        <v>31282206</v>
      </c>
      <c r="B5375" s="57" t="s">
        <v>2303</v>
      </c>
    </row>
    <row r="5376" spans="1:2" x14ac:dyDescent="0.25">
      <c r="A5376" s="56">
        <v>31282207</v>
      </c>
      <c r="B5376" s="57" t="s">
        <v>1052</v>
      </c>
    </row>
    <row r="5377" spans="1:2" x14ac:dyDescent="0.25">
      <c r="A5377" s="56">
        <v>31282208</v>
      </c>
      <c r="B5377" s="57" t="s">
        <v>10267</v>
      </c>
    </row>
    <row r="5378" spans="1:2" x14ac:dyDescent="0.25">
      <c r="A5378" s="56">
        <v>31282209</v>
      </c>
      <c r="B5378" s="57" t="s">
        <v>18593</v>
      </c>
    </row>
    <row r="5379" spans="1:2" x14ac:dyDescent="0.25">
      <c r="A5379" s="56">
        <v>31282210</v>
      </c>
      <c r="B5379" s="57" t="s">
        <v>3098</v>
      </c>
    </row>
    <row r="5380" spans="1:2" x14ac:dyDescent="0.25">
      <c r="A5380" s="56">
        <v>31282211</v>
      </c>
      <c r="B5380" s="57" t="s">
        <v>3388</v>
      </c>
    </row>
    <row r="5381" spans="1:2" x14ac:dyDescent="0.25">
      <c r="A5381" s="56">
        <v>31282212</v>
      </c>
      <c r="B5381" s="57" t="s">
        <v>7291</v>
      </c>
    </row>
    <row r="5382" spans="1:2" x14ac:dyDescent="0.25">
      <c r="A5382" s="56">
        <v>31282213</v>
      </c>
      <c r="B5382" s="57" t="s">
        <v>16591</v>
      </c>
    </row>
    <row r="5383" spans="1:2" x14ac:dyDescent="0.25">
      <c r="A5383" s="56">
        <v>31282214</v>
      </c>
      <c r="B5383" s="57" t="s">
        <v>8121</v>
      </c>
    </row>
    <row r="5384" spans="1:2" x14ac:dyDescent="0.25">
      <c r="A5384" s="56">
        <v>31282215</v>
      </c>
      <c r="B5384" s="57" t="s">
        <v>10406</v>
      </c>
    </row>
    <row r="5385" spans="1:2" x14ac:dyDescent="0.25">
      <c r="A5385" s="56">
        <v>31282216</v>
      </c>
      <c r="B5385" s="57" t="s">
        <v>6862</v>
      </c>
    </row>
    <row r="5386" spans="1:2" x14ac:dyDescent="0.25">
      <c r="A5386" s="56">
        <v>31282217</v>
      </c>
      <c r="B5386" s="57" t="s">
        <v>9429</v>
      </c>
    </row>
    <row r="5387" spans="1:2" x14ac:dyDescent="0.25">
      <c r="A5387" s="56">
        <v>31282218</v>
      </c>
      <c r="B5387" s="57" t="s">
        <v>5760</v>
      </c>
    </row>
    <row r="5388" spans="1:2" x14ac:dyDescent="0.25">
      <c r="A5388" s="56">
        <v>31282219</v>
      </c>
      <c r="B5388" s="57" t="s">
        <v>3041</v>
      </c>
    </row>
    <row r="5389" spans="1:2" x14ac:dyDescent="0.25">
      <c r="A5389" s="56">
        <v>31282301</v>
      </c>
      <c r="B5389" s="57" t="s">
        <v>17512</v>
      </c>
    </row>
    <row r="5390" spans="1:2" x14ac:dyDescent="0.25">
      <c r="A5390" s="56">
        <v>31282302</v>
      </c>
      <c r="B5390" s="57" t="s">
        <v>8343</v>
      </c>
    </row>
    <row r="5391" spans="1:2" x14ac:dyDescent="0.25">
      <c r="A5391" s="56">
        <v>31282303</v>
      </c>
      <c r="B5391" s="57" t="s">
        <v>3176</v>
      </c>
    </row>
    <row r="5392" spans="1:2" x14ac:dyDescent="0.25">
      <c r="A5392" s="56">
        <v>31282304</v>
      </c>
      <c r="B5392" s="57" t="s">
        <v>250</v>
      </c>
    </row>
    <row r="5393" spans="1:2" x14ac:dyDescent="0.25">
      <c r="A5393" s="56">
        <v>31282305</v>
      </c>
      <c r="B5393" s="57" t="s">
        <v>6185</v>
      </c>
    </row>
    <row r="5394" spans="1:2" x14ac:dyDescent="0.25">
      <c r="A5394" s="56">
        <v>31282306</v>
      </c>
      <c r="B5394" s="57" t="s">
        <v>14002</v>
      </c>
    </row>
    <row r="5395" spans="1:2" x14ac:dyDescent="0.25">
      <c r="A5395" s="56">
        <v>31282307</v>
      </c>
      <c r="B5395" s="57" t="s">
        <v>14771</v>
      </c>
    </row>
    <row r="5396" spans="1:2" x14ac:dyDescent="0.25">
      <c r="A5396" s="56">
        <v>31282308</v>
      </c>
      <c r="B5396" s="57" t="s">
        <v>8736</v>
      </c>
    </row>
    <row r="5397" spans="1:2" x14ac:dyDescent="0.25">
      <c r="A5397" s="56">
        <v>31282309</v>
      </c>
      <c r="B5397" s="57" t="s">
        <v>9795</v>
      </c>
    </row>
    <row r="5398" spans="1:2" x14ac:dyDescent="0.25">
      <c r="A5398" s="56">
        <v>31282310</v>
      </c>
      <c r="B5398" s="57" t="s">
        <v>12974</v>
      </c>
    </row>
    <row r="5399" spans="1:2" x14ac:dyDescent="0.25">
      <c r="A5399" s="56">
        <v>31282311</v>
      </c>
      <c r="B5399" s="57" t="s">
        <v>4543</v>
      </c>
    </row>
    <row r="5400" spans="1:2" x14ac:dyDescent="0.25">
      <c r="A5400" s="56">
        <v>31282312</v>
      </c>
      <c r="B5400" s="57" t="s">
        <v>8465</v>
      </c>
    </row>
    <row r="5401" spans="1:2" x14ac:dyDescent="0.25">
      <c r="A5401" s="56">
        <v>31282313</v>
      </c>
      <c r="B5401" s="57" t="s">
        <v>8811</v>
      </c>
    </row>
    <row r="5402" spans="1:2" x14ac:dyDescent="0.25">
      <c r="A5402" s="56">
        <v>31282314</v>
      </c>
      <c r="B5402" s="57" t="s">
        <v>13588</v>
      </c>
    </row>
    <row r="5403" spans="1:2" x14ac:dyDescent="0.25">
      <c r="A5403" s="56">
        <v>31282315</v>
      </c>
      <c r="B5403" s="57" t="s">
        <v>16444</v>
      </c>
    </row>
    <row r="5404" spans="1:2" x14ac:dyDescent="0.25">
      <c r="A5404" s="56">
        <v>31282316</v>
      </c>
      <c r="B5404" s="57" t="s">
        <v>5022</v>
      </c>
    </row>
    <row r="5405" spans="1:2" x14ac:dyDescent="0.25">
      <c r="A5405" s="56">
        <v>31282317</v>
      </c>
      <c r="B5405" s="57" t="s">
        <v>13435</v>
      </c>
    </row>
    <row r="5406" spans="1:2" x14ac:dyDescent="0.25">
      <c r="A5406" s="56">
        <v>31282318</v>
      </c>
      <c r="B5406" s="57" t="s">
        <v>10599</v>
      </c>
    </row>
    <row r="5407" spans="1:2" x14ac:dyDescent="0.25">
      <c r="A5407" s="56">
        <v>31282319</v>
      </c>
      <c r="B5407" s="57" t="s">
        <v>9259</v>
      </c>
    </row>
    <row r="5408" spans="1:2" x14ac:dyDescent="0.25">
      <c r="A5408" s="56">
        <v>31282401</v>
      </c>
      <c r="B5408" s="57" t="s">
        <v>13755</v>
      </c>
    </row>
    <row r="5409" spans="1:2" x14ac:dyDescent="0.25">
      <c r="A5409" s="56">
        <v>31282402</v>
      </c>
      <c r="B5409" s="57" t="s">
        <v>10043</v>
      </c>
    </row>
    <row r="5410" spans="1:2" x14ac:dyDescent="0.25">
      <c r="A5410" s="56">
        <v>31282403</v>
      </c>
      <c r="B5410" s="57" t="s">
        <v>15525</v>
      </c>
    </row>
    <row r="5411" spans="1:2" x14ac:dyDescent="0.25">
      <c r="A5411" s="56">
        <v>31282404</v>
      </c>
      <c r="B5411" s="57" t="s">
        <v>6581</v>
      </c>
    </row>
    <row r="5412" spans="1:2" x14ac:dyDescent="0.25">
      <c r="A5412" s="56">
        <v>31282405</v>
      </c>
      <c r="B5412" s="57" t="s">
        <v>13611</v>
      </c>
    </row>
    <row r="5413" spans="1:2" x14ac:dyDescent="0.25">
      <c r="A5413" s="56">
        <v>31282406</v>
      </c>
      <c r="B5413" s="57" t="s">
        <v>11348</v>
      </c>
    </row>
    <row r="5414" spans="1:2" x14ac:dyDescent="0.25">
      <c r="A5414" s="56">
        <v>31282407</v>
      </c>
      <c r="B5414" s="57" t="s">
        <v>14830</v>
      </c>
    </row>
    <row r="5415" spans="1:2" x14ac:dyDescent="0.25">
      <c r="A5415" s="56">
        <v>31282408</v>
      </c>
      <c r="B5415" s="57" t="s">
        <v>5355</v>
      </c>
    </row>
    <row r="5416" spans="1:2" x14ac:dyDescent="0.25">
      <c r="A5416" s="56">
        <v>31282409</v>
      </c>
      <c r="B5416" s="57" t="s">
        <v>2525</v>
      </c>
    </row>
    <row r="5417" spans="1:2" x14ac:dyDescent="0.25">
      <c r="A5417" s="56">
        <v>31282410</v>
      </c>
      <c r="B5417" s="57" t="s">
        <v>11568</v>
      </c>
    </row>
    <row r="5418" spans="1:2" x14ac:dyDescent="0.25">
      <c r="A5418" s="56">
        <v>31282411</v>
      </c>
      <c r="B5418" s="57" t="s">
        <v>15636</v>
      </c>
    </row>
    <row r="5419" spans="1:2" x14ac:dyDescent="0.25">
      <c r="A5419" s="56">
        <v>31282412</v>
      </c>
      <c r="B5419" s="57" t="s">
        <v>2553</v>
      </c>
    </row>
    <row r="5420" spans="1:2" x14ac:dyDescent="0.25">
      <c r="A5420" s="56">
        <v>31282413</v>
      </c>
      <c r="B5420" s="57" t="s">
        <v>11957</v>
      </c>
    </row>
    <row r="5421" spans="1:2" x14ac:dyDescent="0.25">
      <c r="A5421" s="56">
        <v>31282414</v>
      </c>
      <c r="B5421" s="57" t="s">
        <v>7564</v>
      </c>
    </row>
    <row r="5422" spans="1:2" x14ac:dyDescent="0.25">
      <c r="A5422" s="56">
        <v>31282415</v>
      </c>
      <c r="B5422" s="57" t="s">
        <v>3277</v>
      </c>
    </row>
    <row r="5423" spans="1:2" x14ac:dyDescent="0.25">
      <c r="A5423" s="56">
        <v>31282416</v>
      </c>
      <c r="B5423" s="57" t="s">
        <v>4472</v>
      </c>
    </row>
    <row r="5424" spans="1:2" x14ac:dyDescent="0.25">
      <c r="A5424" s="56">
        <v>31282417</v>
      </c>
      <c r="B5424" s="57" t="s">
        <v>5369</v>
      </c>
    </row>
    <row r="5425" spans="1:2" x14ac:dyDescent="0.25">
      <c r="A5425" s="56">
        <v>31282418</v>
      </c>
      <c r="B5425" s="57" t="s">
        <v>18262</v>
      </c>
    </row>
    <row r="5426" spans="1:2" x14ac:dyDescent="0.25">
      <c r="A5426" s="56">
        <v>31282419</v>
      </c>
      <c r="B5426" s="57" t="s">
        <v>4171</v>
      </c>
    </row>
    <row r="5427" spans="1:2" x14ac:dyDescent="0.25">
      <c r="A5427" s="56">
        <v>31291101</v>
      </c>
      <c r="B5427" s="57" t="s">
        <v>4653</v>
      </c>
    </row>
    <row r="5428" spans="1:2" x14ac:dyDescent="0.25">
      <c r="A5428" s="56">
        <v>31291102</v>
      </c>
      <c r="B5428" s="57" t="s">
        <v>18669</v>
      </c>
    </row>
    <row r="5429" spans="1:2" x14ac:dyDescent="0.25">
      <c r="A5429" s="56">
        <v>31291103</v>
      </c>
      <c r="B5429" s="57" t="s">
        <v>865</v>
      </c>
    </row>
    <row r="5430" spans="1:2" x14ac:dyDescent="0.25">
      <c r="A5430" s="56">
        <v>31291104</v>
      </c>
      <c r="B5430" s="57" t="s">
        <v>12299</v>
      </c>
    </row>
    <row r="5431" spans="1:2" x14ac:dyDescent="0.25">
      <c r="A5431" s="56">
        <v>31291105</v>
      </c>
      <c r="B5431" s="57" t="s">
        <v>13749</v>
      </c>
    </row>
    <row r="5432" spans="1:2" x14ac:dyDescent="0.25">
      <c r="A5432" s="56">
        <v>31291106</v>
      </c>
      <c r="B5432" s="57" t="s">
        <v>18061</v>
      </c>
    </row>
    <row r="5433" spans="1:2" x14ac:dyDescent="0.25">
      <c r="A5433" s="56">
        <v>31291107</v>
      </c>
      <c r="B5433" s="57" t="s">
        <v>15727</v>
      </c>
    </row>
    <row r="5434" spans="1:2" x14ac:dyDescent="0.25">
      <c r="A5434" s="56">
        <v>31291108</v>
      </c>
      <c r="B5434" s="57" t="s">
        <v>8400</v>
      </c>
    </row>
    <row r="5435" spans="1:2" x14ac:dyDescent="0.25">
      <c r="A5435" s="56">
        <v>31291109</v>
      </c>
      <c r="B5435" s="57" t="s">
        <v>2394</v>
      </c>
    </row>
    <row r="5436" spans="1:2" x14ac:dyDescent="0.25">
      <c r="A5436" s="56">
        <v>31291110</v>
      </c>
      <c r="B5436" s="57" t="s">
        <v>2019</v>
      </c>
    </row>
    <row r="5437" spans="1:2" x14ac:dyDescent="0.25">
      <c r="A5437" s="56">
        <v>31291111</v>
      </c>
      <c r="B5437" s="57" t="s">
        <v>11131</v>
      </c>
    </row>
    <row r="5438" spans="1:2" x14ac:dyDescent="0.25">
      <c r="A5438" s="56">
        <v>31291112</v>
      </c>
      <c r="B5438" s="57" t="s">
        <v>18551</v>
      </c>
    </row>
    <row r="5439" spans="1:2" x14ac:dyDescent="0.25">
      <c r="A5439" s="56">
        <v>31291113</v>
      </c>
      <c r="B5439" s="57" t="s">
        <v>12560</v>
      </c>
    </row>
    <row r="5440" spans="1:2" x14ac:dyDescent="0.25">
      <c r="A5440" s="56">
        <v>31291114</v>
      </c>
      <c r="B5440" s="57" t="s">
        <v>12231</v>
      </c>
    </row>
    <row r="5441" spans="1:2" x14ac:dyDescent="0.25">
      <c r="A5441" s="56">
        <v>31291115</v>
      </c>
      <c r="B5441" s="57" t="s">
        <v>15733</v>
      </c>
    </row>
    <row r="5442" spans="1:2" x14ac:dyDescent="0.25">
      <c r="A5442" s="56">
        <v>31291116</v>
      </c>
      <c r="B5442" s="57" t="s">
        <v>463</v>
      </c>
    </row>
    <row r="5443" spans="1:2" x14ac:dyDescent="0.25">
      <c r="A5443" s="56">
        <v>31291117</v>
      </c>
      <c r="B5443" s="57" t="s">
        <v>11495</v>
      </c>
    </row>
    <row r="5444" spans="1:2" x14ac:dyDescent="0.25">
      <c r="A5444" s="56">
        <v>31291118</v>
      </c>
      <c r="B5444" s="57" t="s">
        <v>15128</v>
      </c>
    </row>
    <row r="5445" spans="1:2" x14ac:dyDescent="0.25">
      <c r="A5445" s="56">
        <v>31291119</v>
      </c>
      <c r="B5445" s="57" t="s">
        <v>2895</v>
      </c>
    </row>
    <row r="5446" spans="1:2" x14ac:dyDescent="0.25">
      <c r="A5446" s="56">
        <v>31291120</v>
      </c>
      <c r="B5446" s="57" t="s">
        <v>13722</v>
      </c>
    </row>
    <row r="5447" spans="1:2" x14ac:dyDescent="0.25">
      <c r="A5447" s="56">
        <v>31291201</v>
      </c>
      <c r="B5447" s="57" t="s">
        <v>5990</v>
      </c>
    </row>
    <row r="5448" spans="1:2" x14ac:dyDescent="0.25">
      <c r="A5448" s="56">
        <v>31291202</v>
      </c>
      <c r="B5448" s="57" t="s">
        <v>18231</v>
      </c>
    </row>
    <row r="5449" spans="1:2" x14ac:dyDescent="0.25">
      <c r="A5449" s="56">
        <v>31291203</v>
      </c>
      <c r="B5449" s="57" t="s">
        <v>7612</v>
      </c>
    </row>
    <row r="5450" spans="1:2" x14ac:dyDescent="0.25">
      <c r="A5450" s="56">
        <v>31291204</v>
      </c>
      <c r="B5450" s="57" t="s">
        <v>12242</v>
      </c>
    </row>
    <row r="5451" spans="1:2" x14ac:dyDescent="0.25">
      <c r="A5451" s="56">
        <v>31291205</v>
      </c>
      <c r="B5451" s="57" t="s">
        <v>2518</v>
      </c>
    </row>
    <row r="5452" spans="1:2" x14ac:dyDescent="0.25">
      <c r="A5452" s="56">
        <v>31291206</v>
      </c>
      <c r="B5452" s="57" t="s">
        <v>9886</v>
      </c>
    </row>
    <row r="5453" spans="1:2" x14ac:dyDescent="0.25">
      <c r="A5453" s="56">
        <v>31291207</v>
      </c>
      <c r="B5453" s="57" t="s">
        <v>16843</v>
      </c>
    </row>
    <row r="5454" spans="1:2" x14ac:dyDescent="0.25">
      <c r="A5454" s="56">
        <v>31291208</v>
      </c>
      <c r="B5454" s="57" t="s">
        <v>14319</v>
      </c>
    </row>
    <row r="5455" spans="1:2" x14ac:dyDescent="0.25">
      <c r="A5455" s="56">
        <v>31291209</v>
      </c>
      <c r="B5455" s="57" t="s">
        <v>8335</v>
      </c>
    </row>
    <row r="5456" spans="1:2" x14ac:dyDescent="0.25">
      <c r="A5456" s="56">
        <v>31291210</v>
      </c>
      <c r="B5456" s="57" t="s">
        <v>17620</v>
      </c>
    </row>
    <row r="5457" spans="1:2" x14ac:dyDescent="0.25">
      <c r="A5457" s="56">
        <v>31291211</v>
      </c>
      <c r="B5457" s="57" t="s">
        <v>5130</v>
      </c>
    </row>
    <row r="5458" spans="1:2" x14ac:dyDescent="0.25">
      <c r="A5458" s="56">
        <v>31291212</v>
      </c>
      <c r="B5458" s="57" t="s">
        <v>7605</v>
      </c>
    </row>
    <row r="5459" spans="1:2" x14ac:dyDescent="0.25">
      <c r="A5459" s="56">
        <v>31291213</v>
      </c>
      <c r="B5459" s="57" t="s">
        <v>11822</v>
      </c>
    </row>
    <row r="5460" spans="1:2" x14ac:dyDescent="0.25">
      <c r="A5460" s="56">
        <v>31291214</v>
      </c>
      <c r="B5460" s="57" t="s">
        <v>103</v>
      </c>
    </row>
    <row r="5461" spans="1:2" x14ac:dyDescent="0.25">
      <c r="A5461" s="56">
        <v>31291215</v>
      </c>
      <c r="B5461" s="57" t="s">
        <v>9669</v>
      </c>
    </row>
    <row r="5462" spans="1:2" x14ac:dyDescent="0.25">
      <c r="A5462" s="56">
        <v>31291216</v>
      </c>
      <c r="B5462" s="57" t="s">
        <v>4233</v>
      </c>
    </row>
    <row r="5463" spans="1:2" x14ac:dyDescent="0.25">
      <c r="A5463" s="56">
        <v>31291217</v>
      </c>
      <c r="B5463" s="57" t="s">
        <v>6672</v>
      </c>
    </row>
    <row r="5464" spans="1:2" x14ac:dyDescent="0.25">
      <c r="A5464" s="56">
        <v>31291218</v>
      </c>
      <c r="B5464" s="57" t="s">
        <v>14696</v>
      </c>
    </row>
    <row r="5465" spans="1:2" x14ac:dyDescent="0.25">
      <c r="A5465" s="56">
        <v>31291219</v>
      </c>
      <c r="B5465" s="57" t="s">
        <v>12854</v>
      </c>
    </row>
    <row r="5466" spans="1:2" x14ac:dyDescent="0.25">
      <c r="A5466" s="56">
        <v>31291220</v>
      </c>
      <c r="B5466" s="57" t="s">
        <v>3838</v>
      </c>
    </row>
    <row r="5467" spans="1:2" x14ac:dyDescent="0.25">
      <c r="A5467" s="56">
        <v>31291301</v>
      </c>
      <c r="B5467" s="57" t="s">
        <v>16160</v>
      </c>
    </row>
    <row r="5468" spans="1:2" x14ac:dyDescent="0.25">
      <c r="A5468" s="56">
        <v>31291302</v>
      </c>
      <c r="B5468" s="57" t="s">
        <v>10968</v>
      </c>
    </row>
    <row r="5469" spans="1:2" x14ac:dyDescent="0.25">
      <c r="A5469" s="56">
        <v>31291303</v>
      </c>
      <c r="B5469" s="57" t="s">
        <v>6513</v>
      </c>
    </row>
    <row r="5470" spans="1:2" x14ac:dyDescent="0.25">
      <c r="A5470" s="56">
        <v>31291304</v>
      </c>
      <c r="B5470" s="57" t="s">
        <v>16630</v>
      </c>
    </row>
    <row r="5471" spans="1:2" x14ac:dyDescent="0.25">
      <c r="A5471" s="56">
        <v>31291305</v>
      </c>
      <c r="B5471" s="57" t="s">
        <v>2567</v>
      </c>
    </row>
    <row r="5472" spans="1:2" x14ac:dyDescent="0.25">
      <c r="A5472" s="56">
        <v>31291306</v>
      </c>
      <c r="B5472" s="57" t="s">
        <v>4962</v>
      </c>
    </row>
    <row r="5473" spans="1:2" x14ac:dyDescent="0.25">
      <c r="A5473" s="56">
        <v>31291307</v>
      </c>
      <c r="B5473" s="57" t="s">
        <v>13332</v>
      </c>
    </row>
    <row r="5474" spans="1:2" x14ac:dyDescent="0.25">
      <c r="A5474" s="56">
        <v>31291308</v>
      </c>
      <c r="B5474" s="57" t="s">
        <v>18608</v>
      </c>
    </row>
    <row r="5475" spans="1:2" x14ac:dyDescent="0.25">
      <c r="A5475" s="56">
        <v>31291309</v>
      </c>
      <c r="B5475" s="57" t="s">
        <v>2812</v>
      </c>
    </row>
    <row r="5476" spans="1:2" x14ac:dyDescent="0.25">
      <c r="A5476" s="56">
        <v>31291310</v>
      </c>
      <c r="B5476" s="57" t="s">
        <v>7341</v>
      </c>
    </row>
    <row r="5477" spans="1:2" x14ac:dyDescent="0.25">
      <c r="A5477" s="56">
        <v>31291311</v>
      </c>
      <c r="B5477" s="57" t="s">
        <v>5726</v>
      </c>
    </row>
    <row r="5478" spans="1:2" x14ac:dyDescent="0.25">
      <c r="A5478" s="56">
        <v>31291312</v>
      </c>
      <c r="B5478" s="57" t="s">
        <v>10264</v>
      </c>
    </row>
    <row r="5479" spans="1:2" x14ac:dyDescent="0.25">
      <c r="A5479" s="56">
        <v>31291313</v>
      </c>
      <c r="B5479" s="57" t="s">
        <v>3942</v>
      </c>
    </row>
    <row r="5480" spans="1:2" x14ac:dyDescent="0.25">
      <c r="A5480" s="56">
        <v>31291314</v>
      </c>
      <c r="B5480" s="57" t="s">
        <v>16743</v>
      </c>
    </row>
    <row r="5481" spans="1:2" x14ac:dyDescent="0.25">
      <c r="A5481" s="56">
        <v>31291315</v>
      </c>
      <c r="B5481" s="57" t="s">
        <v>10122</v>
      </c>
    </row>
    <row r="5482" spans="1:2" x14ac:dyDescent="0.25">
      <c r="A5482" s="56">
        <v>31291316</v>
      </c>
      <c r="B5482" s="57" t="s">
        <v>4843</v>
      </c>
    </row>
    <row r="5483" spans="1:2" x14ac:dyDescent="0.25">
      <c r="A5483" s="56">
        <v>31291317</v>
      </c>
      <c r="B5483" s="57" t="s">
        <v>16872</v>
      </c>
    </row>
    <row r="5484" spans="1:2" x14ac:dyDescent="0.25">
      <c r="A5484" s="56">
        <v>31291318</v>
      </c>
      <c r="B5484" s="57" t="s">
        <v>15028</v>
      </c>
    </row>
    <row r="5485" spans="1:2" x14ac:dyDescent="0.25">
      <c r="A5485" s="56">
        <v>31291319</v>
      </c>
      <c r="B5485" s="57" t="s">
        <v>4592</v>
      </c>
    </row>
    <row r="5486" spans="1:2" x14ac:dyDescent="0.25">
      <c r="A5486" s="56">
        <v>31291320</v>
      </c>
      <c r="B5486" s="57" t="s">
        <v>1717</v>
      </c>
    </row>
    <row r="5487" spans="1:2" x14ac:dyDescent="0.25">
      <c r="A5487" s="56">
        <v>31291401</v>
      </c>
      <c r="B5487" s="57" t="s">
        <v>9636</v>
      </c>
    </row>
    <row r="5488" spans="1:2" x14ac:dyDescent="0.25">
      <c r="A5488" s="56">
        <v>31291402</v>
      </c>
      <c r="B5488" s="57" t="s">
        <v>14702</v>
      </c>
    </row>
    <row r="5489" spans="1:2" x14ac:dyDescent="0.25">
      <c r="A5489" s="56">
        <v>31291403</v>
      </c>
      <c r="B5489" s="57" t="s">
        <v>9555</v>
      </c>
    </row>
    <row r="5490" spans="1:2" x14ac:dyDescent="0.25">
      <c r="A5490" s="56">
        <v>31291404</v>
      </c>
      <c r="B5490" s="57" t="s">
        <v>3123</v>
      </c>
    </row>
    <row r="5491" spans="1:2" x14ac:dyDescent="0.25">
      <c r="A5491" s="56">
        <v>31291405</v>
      </c>
      <c r="B5491" s="57" t="s">
        <v>8582</v>
      </c>
    </row>
    <row r="5492" spans="1:2" x14ac:dyDescent="0.25">
      <c r="A5492" s="56">
        <v>31291406</v>
      </c>
      <c r="B5492" s="57" t="s">
        <v>592</v>
      </c>
    </row>
    <row r="5493" spans="1:2" x14ac:dyDescent="0.25">
      <c r="A5493" s="56">
        <v>31291407</v>
      </c>
      <c r="B5493" s="57" t="s">
        <v>15650</v>
      </c>
    </row>
    <row r="5494" spans="1:2" x14ac:dyDescent="0.25">
      <c r="A5494" s="56">
        <v>31291408</v>
      </c>
      <c r="B5494" s="57" t="s">
        <v>13053</v>
      </c>
    </row>
    <row r="5495" spans="1:2" x14ac:dyDescent="0.25">
      <c r="A5495" s="56">
        <v>31291409</v>
      </c>
      <c r="B5495" s="57" t="s">
        <v>3202</v>
      </c>
    </row>
    <row r="5496" spans="1:2" x14ac:dyDescent="0.25">
      <c r="A5496" s="56">
        <v>31291410</v>
      </c>
      <c r="B5496" s="57" t="s">
        <v>17974</v>
      </c>
    </row>
    <row r="5497" spans="1:2" x14ac:dyDescent="0.25">
      <c r="A5497" s="56">
        <v>31291411</v>
      </c>
      <c r="B5497" s="57" t="s">
        <v>13759</v>
      </c>
    </row>
    <row r="5498" spans="1:2" x14ac:dyDescent="0.25">
      <c r="A5498" s="56">
        <v>31291412</v>
      </c>
      <c r="B5498" s="57" t="s">
        <v>14765</v>
      </c>
    </row>
    <row r="5499" spans="1:2" x14ac:dyDescent="0.25">
      <c r="A5499" s="56">
        <v>31291413</v>
      </c>
      <c r="B5499" s="57" t="s">
        <v>11937</v>
      </c>
    </row>
    <row r="5500" spans="1:2" x14ac:dyDescent="0.25">
      <c r="A5500" s="56">
        <v>31291414</v>
      </c>
      <c r="B5500" s="57" t="s">
        <v>14339</v>
      </c>
    </row>
    <row r="5501" spans="1:2" x14ac:dyDescent="0.25">
      <c r="A5501" s="56">
        <v>31291415</v>
      </c>
      <c r="B5501" s="57" t="s">
        <v>17434</v>
      </c>
    </row>
    <row r="5502" spans="1:2" x14ac:dyDescent="0.25">
      <c r="A5502" s="56">
        <v>31291416</v>
      </c>
      <c r="B5502" s="57" t="s">
        <v>14778</v>
      </c>
    </row>
    <row r="5503" spans="1:2" x14ac:dyDescent="0.25">
      <c r="A5503" s="56">
        <v>31291417</v>
      </c>
      <c r="B5503" s="57" t="s">
        <v>6887</v>
      </c>
    </row>
    <row r="5504" spans="1:2" x14ac:dyDescent="0.25">
      <c r="A5504" s="56">
        <v>31291418</v>
      </c>
      <c r="B5504" s="57" t="s">
        <v>9521</v>
      </c>
    </row>
    <row r="5505" spans="1:2" x14ac:dyDescent="0.25">
      <c r="A5505" s="56">
        <v>31291419</v>
      </c>
      <c r="B5505" s="57" t="s">
        <v>3353</v>
      </c>
    </row>
    <row r="5506" spans="1:2" x14ac:dyDescent="0.25">
      <c r="A5506" s="56">
        <v>31291420</v>
      </c>
      <c r="B5506" s="57" t="s">
        <v>14383</v>
      </c>
    </row>
    <row r="5507" spans="1:2" x14ac:dyDescent="0.25">
      <c r="A5507" s="56">
        <v>31301101</v>
      </c>
      <c r="B5507" s="57" t="s">
        <v>10780</v>
      </c>
    </row>
    <row r="5508" spans="1:2" x14ac:dyDescent="0.25">
      <c r="A5508" s="56">
        <v>31301102</v>
      </c>
      <c r="B5508" s="57" t="s">
        <v>10618</v>
      </c>
    </row>
    <row r="5509" spans="1:2" x14ac:dyDescent="0.25">
      <c r="A5509" s="56">
        <v>31301103</v>
      </c>
      <c r="B5509" s="57" t="s">
        <v>5456</v>
      </c>
    </row>
    <row r="5510" spans="1:2" x14ac:dyDescent="0.25">
      <c r="A5510" s="56">
        <v>31301104</v>
      </c>
      <c r="B5510" s="57" t="s">
        <v>311</v>
      </c>
    </row>
    <row r="5511" spans="1:2" x14ac:dyDescent="0.25">
      <c r="A5511" s="56">
        <v>31301105</v>
      </c>
      <c r="B5511" s="57" t="s">
        <v>11881</v>
      </c>
    </row>
    <row r="5512" spans="1:2" x14ac:dyDescent="0.25">
      <c r="A5512" s="56">
        <v>31301106</v>
      </c>
      <c r="B5512" s="57" t="s">
        <v>12671</v>
      </c>
    </row>
    <row r="5513" spans="1:2" x14ac:dyDescent="0.25">
      <c r="A5513" s="56">
        <v>31301107</v>
      </c>
      <c r="B5513" s="57" t="s">
        <v>8190</v>
      </c>
    </row>
    <row r="5514" spans="1:2" x14ac:dyDescent="0.25">
      <c r="A5514" s="56">
        <v>31301108</v>
      </c>
      <c r="B5514" s="57" t="s">
        <v>788</v>
      </c>
    </row>
    <row r="5515" spans="1:2" x14ac:dyDescent="0.25">
      <c r="A5515" s="56">
        <v>31301109</v>
      </c>
      <c r="B5515" s="57" t="s">
        <v>9616</v>
      </c>
    </row>
    <row r="5516" spans="1:2" x14ac:dyDescent="0.25">
      <c r="A5516" s="56">
        <v>31301110</v>
      </c>
      <c r="B5516" s="57" t="s">
        <v>7373</v>
      </c>
    </row>
    <row r="5517" spans="1:2" x14ac:dyDescent="0.25">
      <c r="A5517" s="56">
        <v>31301111</v>
      </c>
      <c r="B5517" s="57" t="s">
        <v>9733</v>
      </c>
    </row>
    <row r="5518" spans="1:2" x14ac:dyDescent="0.25">
      <c r="A5518" s="56">
        <v>31301112</v>
      </c>
      <c r="B5518" s="57" t="s">
        <v>6352</v>
      </c>
    </row>
    <row r="5519" spans="1:2" x14ac:dyDescent="0.25">
      <c r="A5519" s="56">
        <v>31301113</v>
      </c>
      <c r="B5519" s="57" t="s">
        <v>3877</v>
      </c>
    </row>
    <row r="5520" spans="1:2" x14ac:dyDescent="0.25">
      <c r="A5520" s="56">
        <v>31301114</v>
      </c>
      <c r="B5520" s="57" t="s">
        <v>893</v>
      </c>
    </row>
    <row r="5521" spans="1:2" x14ac:dyDescent="0.25">
      <c r="A5521" s="56">
        <v>31301115</v>
      </c>
      <c r="B5521" s="57" t="s">
        <v>10592</v>
      </c>
    </row>
    <row r="5522" spans="1:2" x14ac:dyDescent="0.25">
      <c r="A5522" s="56">
        <v>31301116</v>
      </c>
      <c r="B5522" s="57" t="s">
        <v>2243</v>
      </c>
    </row>
    <row r="5523" spans="1:2" x14ac:dyDescent="0.25">
      <c r="A5523" s="56">
        <v>31301117</v>
      </c>
      <c r="B5523" s="57" t="s">
        <v>13821</v>
      </c>
    </row>
    <row r="5524" spans="1:2" x14ac:dyDescent="0.25">
      <c r="A5524" s="56">
        <v>31301118</v>
      </c>
      <c r="B5524" s="57" t="s">
        <v>4451</v>
      </c>
    </row>
    <row r="5525" spans="1:2" x14ac:dyDescent="0.25">
      <c r="A5525" s="56">
        <v>31301119</v>
      </c>
      <c r="B5525" s="57" t="s">
        <v>13301</v>
      </c>
    </row>
    <row r="5526" spans="1:2" x14ac:dyDescent="0.25">
      <c r="A5526" s="56">
        <v>31301201</v>
      </c>
      <c r="B5526" s="57" t="s">
        <v>15254</v>
      </c>
    </row>
    <row r="5527" spans="1:2" x14ac:dyDescent="0.25">
      <c r="A5527" s="56">
        <v>31301202</v>
      </c>
      <c r="B5527" s="57" t="s">
        <v>9016</v>
      </c>
    </row>
    <row r="5528" spans="1:2" x14ac:dyDescent="0.25">
      <c r="A5528" s="56">
        <v>31301203</v>
      </c>
      <c r="B5528" s="57" t="s">
        <v>7504</v>
      </c>
    </row>
    <row r="5529" spans="1:2" x14ac:dyDescent="0.25">
      <c r="A5529" s="56">
        <v>31301204</v>
      </c>
      <c r="B5529" s="57" t="s">
        <v>1678</v>
      </c>
    </row>
    <row r="5530" spans="1:2" x14ac:dyDescent="0.25">
      <c r="A5530" s="56">
        <v>31301205</v>
      </c>
      <c r="B5530" s="57" t="s">
        <v>13473</v>
      </c>
    </row>
    <row r="5531" spans="1:2" x14ac:dyDescent="0.25">
      <c r="A5531" s="56">
        <v>31301206</v>
      </c>
      <c r="B5531" s="57" t="s">
        <v>4848</v>
      </c>
    </row>
    <row r="5532" spans="1:2" x14ac:dyDescent="0.25">
      <c r="A5532" s="56">
        <v>31301207</v>
      </c>
      <c r="B5532" s="57" t="s">
        <v>262</v>
      </c>
    </row>
    <row r="5533" spans="1:2" x14ac:dyDescent="0.25">
      <c r="A5533" s="56">
        <v>31301208</v>
      </c>
      <c r="B5533" s="57" t="s">
        <v>1564</v>
      </c>
    </row>
    <row r="5534" spans="1:2" x14ac:dyDescent="0.25">
      <c r="A5534" s="56">
        <v>31301209</v>
      </c>
      <c r="B5534" s="57" t="s">
        <v>18816</v>
      </c>
    </row>
    <row r="5535" spans="1:2" x14ac:dyDescent="0.25">
      <c r="A5535" s="56">
        <v>31301210</v>
      </c>
      <c r="B5535" s="57" t="s">
        <v>4042</v>
      </c>
    </row>
    <row r="5536" spans="1:2" x14ac:dyDescent="0.25">
      <c r="A5536" s="56">
        <v>31301211</v>
      </c>
      <c r="B5536" s="57" t="s">
        <v>11484</v>
      </c>
    </row>
    <row r="5537" spans="1:2" x14ac:dyDescent="0.25">
      <c r="A5537" s="56">
        <v>31301212</v>
      </c>
      <c r="B5537" s="57" t="s">
        <v>3412</v>
      </c>
    </row>
    <row r="5538" spans="1:2" x14ac:dyDescent="0.25">
      <c r="A5538" s="56">
        <v>31301213</v>
      </c>
      <c r="B5538" s="57" t="s">
        <v>2128</v>
      </c>
    </row>
    <row r="5539" spans="1:2" x14ac:dyDescent="0.25">
      <c r="A5539" s="56">
        <v>31301214</v>
      </c>
      <c r="B5539" s="57" t="s">
        <v>3842</v>
      </c>
    </row>
    <row r="5540" spans="1:2" x14ac:dyDescent="0.25">
      <c r="A5540" s="56">
        <v>31301215</v>
      </c>
      <c r="B5540" s="57" t="s">
        <v>4232</v>
      </c>
    </row>
    <row r="5541" spans="1:2" x14ac:dyDescent="0.25">
      <c r="A5541" s="56">
        <v>31301216</v>
      </c>
      <c r="B5541" s="57" t="s">
        <v>162</v>
      </c>
    </row>
    <row r="5542" spans="1:2" x14ac:dyDescent="0.25">
      <c r="A5542" s="56">
        <v>31301217</v>
      </c>
      <c r="B5542" s="57" t="s">
        <v>8699</v>
      </c>
    </row>
    <row r="5543" spans="1:2" x14ac:dyDescent="0.25">
      <c r="A5543" s="56">
        <v>31301218</v>
      </c>
      <c r="B5543" s="57" t="s">
        <v>2091</v>
      </c>
    </row>
    <row r="5544" spans="1:2" x14ac:dyDescent="0.25">
      <c r="A5544" s="56">
        <v>31301219</v>
      </c>
      <c r="B5544" s="57" t="s">
        <v>2056</v>
      </c>
    </row>
    <row r="5545" spans="1:2" x14ac:dyDescent="0.25">
      <c r="A5545" s="56">
        <v>31301301</v>
      </c>
      <c r="B5545" s="57" t="s">
        <v>1424</v>
      </c>
    </row>
    <row r="5546" spans="1:2" x14ac:dyDescent="0.25">
      <c r="A5546" s="56">
        <v>31301302</v>
      </c>
      <c r="B5546" s="57" t="s">
        <v>1887</v>
      </c>
    </row>
    <row r="5547" spans="1:2" x14ac:dyDescent="0.25">
      <c r="A5547" s="56">
        <v>31301303</v>
      </c>
      <c r="B5547" s="57" t="s">
        <v>10347</v>
      </c>
    </row>
    <row r="5548" spans="1:2" x14ac:dyDescent="0.25">
      <c r="A5548" s="56">
        <v>31301304</v>
      </c>
      <c r="B5548" s="57" t="s">
        <v>17219</v>
      </c>
    </row>
    <row r="5549" spans="1:2" x14ac:dyDescent="0.25">
      <c r="A5549" s="56">
        <v>31301305</v>
      </c>
      <c r="B5549" s="57" t="s">
        <v>1476</v>
      </c>
    </row>
    <row r="5550" spans="1:2" x14ac:dyDescent="0.25">
      <c r="A5550" s="56">
        <v>31301306</v>
      </c>
      <c r="B5550" s="57" t="s">
        <v>14599</v>
      </c>
    </row>
    <row r="5551" spans="1:2" x14ac:dyDescent="0.25">
      <c r="A5551" s="56">
        <v>31301307</v>
      </c>
      <c r="B5551" s="57" t="s">
        <v>9199</v>
      </c>
    </row>
    <row r="5552" spans="1:2" x14ac:dyDescent="0.25">
      <c r="A5552" s="56">
        <v>31301308</v>
      </c>
      <c r="B5552" s="57" t="s">
        <v>18787</v>
      </c>
    </row>
    <row r="5553" spans="1:2" x14ac:dyDescent="0.25">
      <c r="A5553" s="56">
        <v>31301309</v>
      </c>
      <c r="B5553" s="57" t="s">
        <v>10208</v>
      </c>
    </row>
    <row r="5554" spans="1:2" x14ac:dyDescent="0.25">
      <c r="A5554" s="56">
        <v>31301310</v>
      </c>
      <c r="B5554" s="57" t="s">
        <v>13954</v>
      </c>
    </row>
    <row r="5555" spans="1:2" x14ac:dyDescent="0.25">
      <c r="A5555" s="56">
        <v>31301311</v>
      </c>
      <c r="B5555" s="57" t="s">
        <v>17259</v>
      </c>
    </row>
    <row r="5556" spans="1:2" x14ac:dyDescent="0.25">
      <c r="A5556" s="56">
        <v>31301312</v>
      </c>
      <c r="B5556" s="57" t="s">
        <v>18715</v>
      </c>
    </row>
    <row r="5557" spans="1:2" x14ac:dyDescent="0.25">
      <c r="A5557" s="56">
        <v>31301313</v>
      </c>
      <c r="B5557" s="57" t="s">
        <v>10191</v>
      </c>
    </row>
    <row r="5558" spans="1:2" x14ac:dyDescent="0.25">
      <c r="A5558" s="56">
        <v>31301314</v>
      </c>
      <c r="B5558" s="57" t="s">
        <v>1834</v>
      </c>
    </row>
    <row r="5559" spans="1:2" x14ac:dyDescent="0.25">
      <c r="A5559" s="56">
        <v>31301315</v>
      </c>
      <c r="B5559" s="57" t="s">
        <v>11186</v>
      </c>
    </row>
    <row r="5560" spans="1:2" x14ac:dyDescent="0.25">
      <c r="A5560" s="56">
        <v>31301316</v>
      </c>
      <c r="B5560" s="57" t="s">
        <v>699</v>
      </c>
    </row>
    <row r="5561" spans="1:2" x14ac:dyDescent="0.25">
      <c r="A5561" s="56">
        <v>31301317</v>
      </c>
      <c r="B5561" s="57" t="s">
        <v>12837</v>
      </c>
    </row>
    <row r="5562" spans="1:2" x14ac:dyDescent="0.25">
      <c r="A5562" s="56">
        <v>31301318</v>
      </c>
      <c r="B5562" s="57" t="s">
        <v>17192</v>
      </c>
    </row>
    <row r="5563" spans="1:2" x14ac:dyDescent="0.25">
      <c r="A5563" s="56">
        <v>31301319</v>
      </c>
      <c r="B5563" s="57" t="s">
        <v>12042</v>
      </c>
    </row>
    <row r="5564" spans="1:2" x14ac:dyDescent="0.25">
      <c r="A5564" s="56">
        <v>31301401</v>
      </c>
      <c r="B5564" s="57" t="s">
        <v>8528</v>
      </c>
    </row>
    <row r="5565" spans="1:2" x14ac:dyDescent="0.25">
      <c r="A5565" s="56">
        <v>31301402</v>
      </c>
      <c r="B5565" s="57" t="s">
        <v>127</v>
      </c>
    </row>
    <row r="5566" spans="1:2" x14ac:dyDescent="0.25">
      <c r="A5566" s="56">
        <v>31301403</v>
      </c>
      <c r="B5566" s="57" t="s">
        <v>16269</v>
      </c>
    </row>
    <row r="5567" spans="1:2" x14ac:dyDescent="0.25">
      <c r="A5567" s="56">
        <v>31301404</v>
      </c>
      <c r="B5567" s="57" t="s">
        <v>8938</v>
      </c>
    </row>
    <row r="5568" spans="1:2" x14ac:dyDescent="0.25">
      <c r="A5568" s="56">
        <v>31301405</v>
      </c>
      <c r="B5568" s="57" t="s">
        <v>11452</v>
      </c>
    </row>
    <row r="5569" spans="1:2" x14ac:dyDescent="0.25">
      <c r="A5569" s="56">
        <v>31301406</v>
      </c>
      <c r="B5569" s="57" t="s">
        <v>12769</v>
      </c>
    </row>
    <row r="5570" spans="1:2" x14ac:dyDescent="0.25">
      <c r="A5570" s="56">
        <v>31301407</v>
      </c>
      <c r="B5570" s="57" t="s">
        <v>2825</v>
      </c>
    </row>
    <row r="5571" spans="1:2" x14ac:dyDescent="0.25">
      <c r="A5571" s="56">
        <v>31301408</v>
      </c>
      <c r="B5571" s="57" t="s">
        <v>4754</v>
      </c>
    </row>
    <row r="5572" spans="1:2" x14ac:dyDescent="0.25">
      <c r="A5572" s="56">
        <v>31301409</v>
      </c>
      <c r="B5572" s="57" t="s">
        <v>17249</v>
      </c>
    </row>
    <row r="5573" spans="1:2" x14ac:dyDescent="0.25">
      <c r="A5573" s="56">
        <v>31301410</v>
      </c>
      <c r="B5573" s="57" t="s">
        <v>11226</v>
      </c>
    </row>
    <row r="5574" spans="1:2" x14ac:dyDescent="0.25">
      <c r="A5574" s="56">
        <v>31301411</v>
      </c>
      <c r="B5574" s="57" t="s">
        <v>6996</v>
      </c>
    </row>
    <row r="5575" spans="1:2" x14ac:dyDescent="0.25">
      <c r="A5575" s="56">
        <v>31301412</v>
      </c>
      <c r="B5575" s="57" t="s">
        <v>13984</v>
      </c>
    </row>
    <row r="5576" spans="1:2" x14ac:dyDescent="0.25">
      <c r="A5576" s="56">
        <v>31301413</v>
      </c>
      <c r="B5576" s="57" t="s">
        <v>1139</v>
      </c>
    </row>
    <row r="5577" spans="1:2" x14ac:dyDescent="0.25">
      <c r="A5577" s="56">
        <v>31301414</v>
      </c>
      <c r="B5577" s="57" t="s">
        <v>18326</v>
      </c>
    </row>
    <row r="5578" spans="1:2" x14ac:dyDescent="0.25">
      <c r="A5578" s="56">
        <v>31301415</v>
      </c>
      <c r="B5578" s="57" t="s">
        <v>6836</v>
      </c>
    </row>
    <row r="5579" spans="1:2" x14ac:dyDescent="0.25">
      <c r="A5579" s="56">
        <v>31301416</v>
      </c>
      <c r="B5579" s="57" t="s">
        <v>18034</v>
      </c>
    </row>
    <row r="5580" spans="1:2" x14ac:dyDescent="0.25">
      <c r="A5580" s="56">
        <v>31301417</v>
      </c>
      <c r="B5580" s="57" t="s">
        <v>8615</v>
      </c>
    </row>
    <row r="5581" spans="1:2" x14ac:dyDescent="0.25">
      <c r="A5581" s="56">
        <v>31301418</v>
      </c>
      <c r="B5581" s="57" t="s">
        <v>2384</v>
      </c>
    </row>
    <row r="5582" spans="1:2" x14ac:dyDescent="0.25">
      <c r="A5582" s="56">
        <v>31301419</v>
      </c>
      <c r="B5582" s="57" t="s">
        <v>11018</v>
      </c>
    </row>
    <row r="5583" spans="1:2" x14ac:dyDescent="0.25">
      <c r="A5583" s="56">
        <v>31301501</v>
      </c>
      <c r="B5583" s="57" t="s">
        <v>14207</v>
      </c>
    </row>
    <row r="5584" spans="1:2" x14ac:dyDescent="0.25">
      <c r="A5584" s="56">
        <v>31301502</v>
      </c>
      <c r="B5584" s="57" t="s">
        <v>14196</v>
      </c>
    </row>
    <row r="5585" spans="1:2" x14ac:dyDescent="0.25">
      <c r="A5585" s="56">
        <v>31301503</v>
      </c>
      <c r="B5585" s="57" t="s">
        <v>12133</v>
      </c>
    </row>
    <row r="5586" spans="1:2" x14ac:dyDescent="0.25">
      <c r="A5586" s="56">
        <v>31301504</v>
      </c>
      <c r="B5586" s="57" t="s">
        <v>9907</v>
      </c>
    </row>
    <row r="5587" spans="1:2" x14ac:dyDescent="0.25">
      <c r="A5587" s="56">
        <v>31301505</v>
      </c>
      <c r="B5587" s="57" t="s">
        <v>4935</v>
      </c>
    </row>
    <row r="5588" spans="1:2" x14ac:dyDescent="0.25">
      <c r="A5588" s="56">
        <v>31301506</v>
      </c>
      <c r="B5588" s="57" t="s">
        <v>3458</v>
      </c>
    </row>
    <row r="5589" spans="1:2" x14ac:dyDescent="0.25">
      <c r="A5589" s="56">
        <v>31301507</v>
      </c>
      <c r="B5589" s="57" t="s">
        <v>13307</v>
      </c>
    </row>
    <row r="5590" spans="1:2" x14ac:dyDescent="0.25">
      <c r="A5590" s="56">
        <v>31301508</v>
      </c>
      <c r="B5590" s="57" t="s">
        <v>8786</v>
      </c>
    </row>
    <row r="5591" spans="1:2" x14ac:dyDescent="0.25">
      <c r="A5591" s="56">
        <v>31301509</v>
      </c>
      <c r="B5591" s="57" t="s">
        <v>4326</v>
      </c>
    </row>
    <row r="5592" spans="1:2" x14ac:dyDescent="0.25">
      <c r="A5592" s="56">
        <v>31301510</v>
      </c>
      <c r="B5592" s="57" t="s">
        <v>4461</v>
      </c>
    </row>
    <row r="5593" spans="1:2" x14ac:dyDescent="0.25">
      <c r="A5593" s="56">
        <v>31301511</v>
      </c>
      <c r="B5593" s="57" t="s">
        <v>6931</v>
      </c>
    </row>
    <row r="5594" spans="1:2" x14ac:dyDescent="0.25">
      <c r="A5594" s="56">
        <v>31301512</v>
      </c>
      <c r="B5594" s="57" t="s">
        <v>491</v>
      </c>
    </row>
    <row r="5595" spans="1:2" x14ac:dyDescent="0.25">
      <c r="A5595" s="56">
        <v>31301513</v>
      </c>
      <c r="B5595" s="57" t="s">
        <v>9621</v>
      </c>
    </row>
    <row r="5596" spans="1:2" x14ac:dyDescent="0.25">
      <c r="A5596" s="56">
        <v>31301514</v>
      </c>
      <c r="B5596" s="57" t="s">
        <v>3531</v>
      </c>
    </row>
    <row r="5597" spans="1:2" x14ac:dyDescent="0.25">
      <c r="A5597" s="56">
        <v>31301515</v>
      </c>
      <c r="B5597" s="57" t="s">
        <v>12963</v>
      </c>
    </row>
    <row r="5598" spans="1:2" x14ac:dyDescent="0.25">
      <c r="A5598" s="56">
        <v>31301516</v>
      </c>
      <c r="B5598" s="57" t="s">
        <v>15798</v>
      </c>
    </row>
    <row r="5599" spans="1:2" x14ac:dyDescent="0.25">
      <c r="A5599" s="56">
        <v>31301517</v>
      </c>
      <c r="B5599" s="57" t="s">
        <v>1838</v>
      </c>
    </row>
    <row r="5600" spans="1:2" x14ac:dyDescent="0.25">
      <c r="A5600" s="56">
        <v>31301518</v>
      </c>
      <c r="B5600" s="57" t="s">
        <v>15858</v>
      </c>
    </row>
    <row r="5601" spans="1:2" x14ac:dyDescent="0.25">
      <c r="A5601" s="56">
        <v>31301519</v>
      </c>
      <c r="B5601" s="57" t="s">
        <v>9143</v>
      </c>
    </row>
    <row r="5602" spans="1:2" x14ac:dyDescent="0.25">
      <c r="A5602" s="56">
        <v>31311101</v>
      </c>
      <c r="B5602" s="57" t="s">
        <v>239</v>
      </c>
    </row>
    <row r="5603" spans="1:2" x14ac:dyDescent="0.25">
      <c r="A5603" s="56">
        <v>31311102</v>
      </c>
      <c r="B5603" s="57" t="s">
        <v>15258</v>
      </c>
    </row>
    <row r="5604" spans="1:2" x14ac:dyDescent="0.25">
      <c r="A5604" s="56">
        <v>31311103</v>
      </c>
      <c r="B5604" s="57" t="s">
        <v>516</v>
      </c>
    </row>
    <row r="5605" spans="1:2" x14ac:dyDescent="0.25">
      <c r="A5605" s="56">
        <v>31311104</v>
      </c>
      <c r="B5605" s="57" t="s">
        <v>14720</v>
      </c>
    </row>
    <row r="5606" spans="1:2" x14ac:dyDescent="0.25">
      <c r="A5606" s="56">
        <v>31311105</v>
      </c>
      <c r="B5606" s="57" t="s">
        <v>12865</v>
      </c>
    </row>
    <row r="5607" spans="1:2" x14ac:dyDescent="0.25">
      <c r="A5607" s="56">
        <v>31311106</v>
      </c>
      <c r="B5607" s="57" t="s">
        <v>7792</v>
      </c>
    </row>
    <row r="5608" spans="1:2" x14ac:dyDescent="0.25">
      <c r="A5608" s="56">
        <v>31311109</v>
      </c>
      <c r="B5608" s="57" t="s">
        <v>9714</v>
      </c>
    </row>
    <row r="5609" spans="1:2" x14ac:dyDescent="0.25">
      <c r="A5609" s="56">
        <v>31311110</v>
      </c>
      <c r="B5609" s="57" t="s">
        <v>6847</v>
      </c>
    </row>
    <row r="5610" spans="1:2" x14ac:dyDescent="0.25">
      <c r="A5610" s="56">
        <v>31311111</v>
      </c>
      <c r="B5610" s="57" t="s">
        <v>14777</v>
      </c>
    </row>
    <row r="5611" spans="1:2" x14ac:dyDescent="0.25">
      <c r="A5611" s="56">
        <v>31311112</v>
      </c>
      <c r="B5611" s="57" t="s">
        <v>832</v>
      </c>
    </row>
    <row r="5612" spans="1:2" x14ac:dyDescent="0.25">
      <c r="A5612" s="56">
        <v>31311113</v>
      </c>
      <c r="B5612" s="57" t="s">
        <v>18187</v>
      </c>
    </row>
    <row r="5613" spans="1:2" x14ac:dyDescent="0.25">
      <c r="A5613" s="56">
        <v>31311201</v>
      </c>
      <c r="B5613" s="57" t="s">
        <v>7889</v>
      </c>
    </row>
    <row r="5614" spans="1:2" x14ac:dyDescent="0.25">
      <c r="A5614" s="56">
        <v>31311202</v>
      </c>
      <c r="B5614" s="57" t="s">
        <v>11245</v>
      </c>
    </row>
    <row r="5615" spans="1:2" x14ac:dyDescent="0.25">
      <c r="A5615" s="56">
        <v>31311203</v>
      </c>
      <c r="B5615" s="57" t="s">
        <v>11073</v>
      </c>
    </row>
    <row r="5616" spans="1:2" x14ac:dyDescent="0.25">
      <c r="A5616" s="56">
        <v>31311204</v>
      </c>
      <c r="B5616" s="57" t="s">
        <v>17063</v>
      </c>
    </row>
    <row r="5617" spans="1:2" x14ac:dyDescent="0.25">
      <c r="A5617" s="56">
        <v>31311205</v>
      </c>
      <c r="B5617" s="57" t="s">
        <v>15916</v>
      </c>
    </row>
    <row r="5618" spans="1:2" x14ac:dyDescent="0.25">
      <c r="A5618" s="56">
        <v>31311206</v>
      </c>
      <c r="B5618" s="57" t="s">
        <v>10093</v>
      </c>
    </row>
    <row r="5619" spans="1:2" x14ac:dyDescent="0.25">
      <c r="A5619" s="56">
        <v>31311209</v>
      </c>
      <c r="B5619" s="57" t="s">
        <v>9894</v>
      </c>
    </row>
    <row r="5620" spans="1:2" x14ac:dyDescent="0.25">
      <c r="A5620" s="56">
        <v>31311210</v>
      </c>
      <c r="B5620" s="57" t="s">
        <v>1993</v>
      </c>
    </row>
    <row r="5621" spans="1:2" x14ac:dyDescent="0.25">
      <c r="A5621" s="56">
        <v>31311211</v>
      </c>
      <c r="B5621" s="57" t="s">
        <v>12576</v>
      </c>
    </row>
    <row r="5622" spans="1:2" x14ac:dyDescent="0.25">
      <c r="A5622" s="56">
        <v>31311212</v>
      </c>
      <c r="B5622" s="57" t="s">
        <v>10831</v>
      </c>
    </row>
    <row r="5623" spans="1:2" x14ac:dyDescent="0.25">
      <c r="A5623" s="56">
        <v>31311213</v>
      </c>
      <c r="B5623" s="57" t="s">
        <v>6545</v>
      </c>
    </row>
    <row r="5624" spans="1:2" x14ac:dyDescent="0.25">
      <c r="A5624" s="56">
        <v>31311301</v>
      </c>
      <c r="B5624" s="57" t="s">
        <v>12040</v>
      </c>
    </row>
    <row r="5625" spans="1:2" x14ac:dyDescent="0.25">
      <c r="A5625" s="56">
        <v>31311302</v>
      </c>
      <c r="B5625" s="57" t="s">
        <v>17546</v>
      </c>
    </row>
    <row r="5626" spans="1:2" x14ac:dyDescent="0.25">
      <c r="A5626" s="56">
        <v>31311303</v>
      </c>
      <c r="B5626" s="57" t="s">
        <v>10281</v>
      </c>
    </row>
    <row r="5627" spans="1:2" x14ac:dyDescent="0.25">
      <c r="A5627" s="56">
        <v>31311304</v>
      </c>
      <c r="B5627" s="57" t="s">
        <v>1306</v>
      </c>
    </row>
    <row r="5628" spans="1:2" x14ac:dyDescent="0.25">
      <c r="A5628" s="56">
        <v>31311305</v>
      </c>
      <c r="B5628" s="57" t="s">
        <v>4661</v>
      </c>
    </row>
    <row r="5629" spans="1:2" x14ac:dyDescent="0.25">
      <c r="A5629" s="56">
        <v>31311306</v>
      </c>
      <c r="B5629" s="57" t="s">
        <v>630</v>
      </c>
    </row>
    <row r="5630" spans="1:2" x14ac:dyDescent="0.25">
      <c r="A5630" s="56">
        <v>31311309</v>
      </c>
      <c r="B5630" s="57" t="s">
        <v>3152</v>
      </c>
    </row>
    <row r="5631" spans="1:2" x14ac:dyDescent="0.25">
      <c r="A5631" s="56">
        <v>31311310</v>
      </c>
      <c r="B5631" s="57" t="s">
        <v>14957</v>
      </c>
    </row>
    <row r="5632" spans="1:2" x14ac:dyDescent="0.25">
      <c r="A5632" s="56">
        <v>31311311</v>
      </c>
      <c r="B5632" s="57" t="s">
        <v>12595</v>
      </c>
    </row>
    <row r="5633" spans="1:2" x14ac:dyDescent="0.25">
      <c r="A5633" s="56">
        <v>31311312</v>
      </c>
      <c r="B5633" s="57" t="s">
        <v>6438</v>
      </c>
    </row>
    <row r="5634" spans="1:2" x14ac:dyDescent="0.25">
      <c r="A5634" s="56">
        <v>31311313</v>
      </c>
      <c r="B5634" s="57" t="s">
        <v>16394</v>
      </c>
    </row>
    <row r="5635" spans="1:2" x14ac:dyDescent="0.25">
      <c r="A5635" s="56">
        <v>31311401</v>
      </c>
      <c r="B5635" s="57" t="s">
        <v>716</v>
      </c>
    </row>
    <row r="5636" spans="1:2" x14ac:dyDescent="0.25">
      <c r="A5636" s="56">
        <v>31311402</v>
      </c>
      <c r="B5636" s="57" t="s">
        <v>9810</v>
      </c>
    </row>
    <row r="5637" spans="1:2" x14ac:dyDescent="0.25">
      <c r="A5637" s="56">
        <v>31311403</v>
      </c>
      <c r="B5637" s="57" t="s">
        <v>9926</v>
      </c>
    </row>
    <row r="5638" spans="1:2" x14ac:dyDescent="0.25">
      <c r="A5638" s="56">
        <v>31311404</v>
      </c>
      <c r="B5638" s="57" t="s">
        <v>12691</v>
      </c>
    </row>
    <row r="5639" spans="1:2" x14ac:dyDescent="0.25">
      <c r="A5639" s="56">
        <v>31311405</v>
      </c>
      <c r="B5639" s="57" t="s">
        <v>12739</v>
      </c>
    </row>
    <row r="5640" spans="1:2" x14ac:dyDescent="0.25">
      <c r="A5640" s="56">
        <v>31311406</v>
      </c>
      <c r="B5640" s="57" t="s">
        <v>16126</v>
      </c>
    </row>
    <row r="5641" spans="1:2" x14ac:dyDescent="0.25">
      <c r="A5641" s="56">
        <v>31311409</v>
      </c>
      <c r="B5641" s="57" t="s">
        <v>3785</v>
      </c>
    </row>
    <row r="5642" spans="1:2" x14ac:dyDescent="0.25">
      <c r="A5642" s="56">
        <v>31311410</v>
      </c>
      <c r="B5642" s="57" t="s">
        <v>12932</v>
      </c>
    </row>
    <row r="5643" spans="1:2" x14ac:dyDescent="0.25">
      <c r="A5643" s="56">
        <v>31311411</v>
      </c>
      <c r="B5643" s="57" t="s">
        <v>4341</v>
      </c>
    </row>
    <row r="5644" spans="1:2" x14ac:dyDescent="0.25">
      <c r="A5644" s="56">
        <v>31311412</v>
      </c>
      <c r="B5644" s="57" t="s">
        <v>9727</v>
      </c>
    </row>
    <row r="5645" spans="1:2" x14ac:dyDescent="0.25">
      <c r="A5645" s="56">
        <v>31311413</v>
      </c>
      <c r="B5645" s="57" t="s">
        <v>17914</v>
      </c>
    </row>
    <row r="5646" spans="1:2" x14ac:dyDescent="0.25">
      <c r="A5646" s="56">
        <v>31311501</v>
      </c>
      <c r="B5646" s="57" t="s">
        <v>11581</v>
      </c>
    </row>
    <row r="5647" spans="1:2" x14ac:dyDescent="0.25">
      <c r="A5647" s="56">
        <v>31311502</v>
      </c>
      <c r="B5647" s="57" t="s">
        <v>9543</v>
      </c>
    </row>
    <row r="5648" spans="1:2" x14ac:dyDescent="0.25">
      <c r="A5648" s="56">
        <v>31311503</v>
      </c>
      <c r="B5648" s="57" t="s">
        <v>1443</v>
      </c>
    </row>
    <row r="5649" spans="1:2" x14ac:dyDescent="0.25">
      <c r="A5649" s="56">
        <v>31311504</v>
      </c>
      <c r="B5649" s="57" t="s">
        <v>5883</v>
      </c>
    </row>
    <row r="5650" spans="1:2" x14ac:dyDescent="0.25">
      <c r="A5650" s="56">
        <v>31311505</v>
      </c>
      <c r="B5650" s="57" t="s">
        <v>16658</v>
      </c>
    </row>
    <row r="5651" spans="1:2" x14ac:dyDescent="0.25">
      <c r="A5651" s="56">
        <v>31311506</v>
      </c>
      <c r="B5651" s="57" t="s">
        <v>12436</v>
      </c>
    </row>
    <row r="5652" spans="1:2" x14ac:dyDescent="0.25">
      <c r="A5652" s="56">
        <v>31311509</v>
      </c>
      <c r="B5652" s="57" t="s">
        <v>6583</v>
      </c>
    </row>
    <row r="5653" spans="1:2" x14ac:dyDescent="0.25">
      <c r="A5653" s="56">
        <v>31311510</v>
      </c>
      <c r="B5653" s="57" t="s">
        <v>16988</v>
      </c>
    </row>
    <row r="5654" spans="1:2" x14ac:dyDescent="0.25">
      <c r="A5654" s="56">
        <v>31311511</v>
      </c>
      <c r="B5654" s="57" t="s">
        <v>17256</v>
      </c>
    </row>
    <row r="5655" spans="1:2" x14ac:dyDescent="0.25">
      <c r="A5655" s="56">
        <v>31311512</v>
      </c>
      <c r="B5655" s="57" t="s">
        <v>10928</v>
      </c>
    </row>
    <row r="5656" spans="1:2" x14ac:dyDescent="0.25">
      <c r="A5656" s="56">
        <v>31311513</v>
      </c>
      <c r="B5656" s="57" t="s">
        <v>4982</v>
      </c>
    </row>
    <row r="5657" spans="1:2" x14ac:dyDescent="0.25">
      <c r="A5657" s="56">
        <v>31311601</v>
      </c>
      <c r="B5657" s="57" t="s">
        <v>13499</v>
      </c>
    </row>
    <row r="5658" spans="1:2" x14ac:dyDescent="0.25">
      <c r="A5658" s="56">
        <v>31311602</v>
      </c>
      <c r="B5658" s="57" t="s">
        <v>8857</v>
      </c>
    </row>
    <row r="5659" spans="1:2" x14ac:dyDescent="0.25">
      <c r="A5659" s="56">
        <v>31311603</v>
      </c>
      <c r="B5659" s="57" t="s">
        <v>13237</v>
      </c>
    </row>
    <row r="5660" spans="1:2" x14ac:dyDescent="0.25">
      <c r="A5660" s="56">
        <v>31311604</v>
      </c>
      <c r="B5660" s="57" t="s">
        <v>2472</v>
      </c>
    </row>
    <row r="5661" spans="1:2" x14ac:dyDescent="0.25">
      <c r="A5661" s="56">
        <v>31311605</v>
      </c>
      <c r="B5661" s="57" t="s">
        <v>13796</v>
      </c>
    </row>
    <row r="5662" spans="1:2" x14ac:dyDescent="0.25">
      <c r="A5662" s="56">
        <v>31311606</v>
      </c>
      <c r="B5662" s="57" t="s">
        <v>15730</v>
      </c>
    </row>
    <row r="5663" spans="1:2" x14ac:dyDescent="0.25">
      <c r="A5663" s="56">
        <v>31311609</v>
      </c>
      <c r="B5663" s="57" t="s">
        <v>7367</v>
      </c>
    </row>
    <row r="5664" spans="1:2" x14ac:dyDescent="0.25">
      <c r="A5664" s="56">
        <v>31311610</v>
      </c>
      <c r="B5664" s="57" t="s">
        <v>15504</v>
      </c>
    </row>
    <row r="5665" spans="1:2" x14ac:dyDescent="0.25">
      <c r="A5665" s="56">
        <v>31311611</v>
      </c>
      <c r="B5665" s="57" t="s">
        <v>10075</v>
      </c>
    </row>
    <row r="5666" spans="1:2" x14ac:dyDescent="0.25">
      <c r="A5666" s="56">
        <v>31311612</v>
      </c>
      <c r="B5666" s="57" t="s">
        <v>15579</v>
      </c>
    </row>
    <row r="5667" spans="1:2" x14ac:dyDescent="0.25">
      <c r="A5667" s="56">
        <v>31311613</v>
      </c>
      <c r="B5667" s="57" t="s">
        <v>11653</v>
      </c>
    </row>
    <row r="5668" spans="1:2" x14ac:dyDescent="0.25">
      <c r="A5668" s="56">
        <v>31311701</v>
      </c>
      <c r="B5668" s="57" t="s">
        <v>12573</v>
      </c>
    </row>
    <row r="5669" spans="1:2" x14ac:dyDescent="0.25">
      <c r="A5669" s="56">
        <v>31311702</v>
      </c>
      <c r="B5669" s="57" t="s">
        <v>15346</v>
      </c>
    </row>
    <row r="5670" spans="1:2" x14ac:dyDescent="0.25">
      <c r="A5670" s="56">
        <v>31311703</v>
      </c>
      <c r="B5670" s="57" t="s">
        <v>9422</v>
      </c>
    </row>
    <row r="5671" spans="1:2" x14ac:dyDescent="0.25">
      <c r="A5671" s="56">
        <v>31311704</v>
      </c>
      <c r="B5671" s="57" t="s">
        <v>6499</v>
      </c>
    </row>
    <row r="5672" spans="1:2" x14ac:dyDescent="0.25">
      <c r="A5672" s="56">
        <v>31311705</v>
      </c>
      <c r="B5672" s="57" t="s">
        <v>18058</v>
      </c>
    </row>
    <row r="5673" spans="1:2" x14ac:dyDescent="0.25">
      <c r="A5673" s="56">
        <v>31311706</v>
      </c>
      <c r="B5673" s="57" t="s">
        <v>5984</v>
      </c>
    </row>
    <row r="5674" spans="1:2" x14ac:dyDescent="0.25">
      <c r="A5674" s="56">
        <v>31311709</v>
      </c>
      <c r="B5674" s="57" t="s">
        <v>13574</v>
      </c>
    </row>
    <row r="5675" spans="1:2" x14ac:dyDescent="0.25">
      <c r="A5675" s="56">
        <v>31311710</v>
      </c>
      <c r="B5675" s="57" t="s">
        <v>6385</v>
      </c>
    </row>
    <row r="5676" spans="1:2" x14ac:dyDescent="0.25">
      <c r="A5676" s="56">
        <v>31311711</v>
      </c>
      <c r="B5676" s="57" t="s">
        <v>6101</v>
      </c>
    </row>
    <row r="5677" spans="1:2" x14ac:dyDescent="0.25">
      <c r="A5677" s="56">
        <v>31311712</v>
      </c>
      <c r="B5677" s="57" t="s">
        <v>5537</v>
      </c>
    </row>
    <row r="5678" spans="1:2" x14ac:dyDescent="0.25">
      <c r="A5678" s="56">
        <v>31311713</v>
      </c>
      <c r="B5678" s="57" t="s">
        <v>2673</v>
      </c>
    </row>
    <row r="5679" spans="1:2" x14ac:dyDescent="0.25">
      <c r="A5679" s="56">
        <v>31321101</v>
      </c>
      <c r="B5679" s="57" t="s">
        <v>9288</v>
      </c>
    </row>
    <row r="5680" spans="1:2" x14ac:dyDescent="0.25">
      <c r="A5680" s="56">
        <v>31321102</v>
      </c>
      <c r="B5680" s="57" t="s">
        <v>10178</v>
      </c>
    </row>
    <row r="5681" spans="1:2" x14ac:dyDescent="0.25">
      <c r="A5681" s="56">
        <v>31321103</v>
      </c>
      <c r="B5681" s="57" t="s">
        <v>7595</v>
      </c>
    </row>
    <row r="5682" spans="1:2" x14ac:dyDescent="0.25">
      <c r="A5682" s="56">
        <v>31321104</v>
      </c>
      <c r="B5682" s="57" t="s">
        <v>6812</v>
      </c>
    </row>
    <row r="5683" spans="1:2" x14ac:dyDescent="0.25">
      <c r="A5683" s="56">
        <v>31321105</v>
      </c>
      <c r="B5683" s="57" t="s">
        <v>14316</v>
      </c>
    </row>
    <row r="5684" spans="1:2" x14ac:dyDescent="0.25">
      <c r="A5684" s="56">
        <v>31321106</v>
      </c>
      <c r="B5684" s="57" t="s">
        <v>10957</v>
      </c>
    </row>
    <row r="5685" spans="1:2" x14ac:dyDescent="0.25">
      <c r="A5685" s="56">
        <v>31321109</v>
      </c>
      <c r="B5685" s="57" t="s">
        <v>18152</v>
      </c>
    </row>
    <row r="5686" spans="1:2" x14ac:dyDescent="0.25">
      <c r="A5686" s="56">
        <v>31321110</v>
      </c>
      <c r="B5686" s="57" t="s">
        <v>10976</v>
      </c>
    </row>
    <row r="5687" spans="1:2" x14ac:dyDescent="0.25">
      <c r="A5687" s="56">
        <v>31321111</v>
      </c>
      <c r="B5687" s="57" t="s">
        <v>10316</v>
      </c>
    </row>
    <row r="5688" spans="1:2" x14ac:dyDescent="0.25">
      <c r="A5688" s="56">
        <v>31321112</v>
      </c>
      <c r="B5688" s="57" t="s">
        <v>9530</v>
      </c>
    </row>
    <row r="5689" spans="1:2" x14ac:dyDescent="0.25">
      <c r="A5689" s="56">
        <v>31321113</v>
      </c>
      <c r="B5689" s="57" t="s">
        <v>13726</v>
      </c>
    </row>
    <row r="5690" spans="1:2" x14ac:dyDescent="0.25">
      <c r="A5690" s="56">
        <v>31321201</v>
      </c>
      <c r="B5690" s="57" t="s">
        <v>1880</v>
      </c>
    </row>
    <row r="5691" spans="1:2" x14ac:dyDescent="0.25">
      <c r="A5691" s="56">
        <v>31321202</v>
      </c>
      <c r="B5691" s="57" t="s">
        <v>4464</v>
      </c>
    </row>
    <row r="5692" spans="1:2" x14ac:dyDescent="0.25">
      <c r="A5692" s="56">
        <v>31321203</v>
      </c>
      <c r="B5692" s="57" t="s">
        <v>10116</v>
      </c>
    </row>
    <row r="5693" spans="1:2" x14ac:dyDescent="0.25">
      <c r="A5693" s="56">
        <v>31321204</v>
      </c>
      <c r="B5693" s="57" t="s">
        <v>5762</v>
      </c>
    </row>
    <row r="5694" spans="1:2" x14ac:dyDescent="0.25">
      <c r="A5694" s="56">
        <v>31321205</v>
      </c>
      <c r="B5694" s="57" t="s">
        <v>17270</v>
      </c>
    </row>
    <row r="5695" spans="1:2" x14ac:dyDescent="0.25">
      <c r="A5695" s="56">
        <v>31321206</v>
      </c>
      <c r="B5695" s="57" t="s">
        <v>17597</v>
      </c>
    </row>
    <row r="5696" spans="1:2" x14ac:dyDescent="0.25">
      <c r="A5696" s="56">
        <v>31321209</v>
      </c>
      <c r="B5696" s="57" t="s">
        <v>4430</v>
      </c>
    </row>
    <row r="5697" spans="1:2" x14ac:dyDescent="0.25">
      <c r="A5697" s="56">
        <v>31321210</v>
      </c>
      <c r="B5697" s="57" t="s">
        <v>15160</v>
      </c>
    </row>
    <row r="5698" spans="1:2" x14ac:dyDescent="0.25">
      <c r="A5698" s="56">
        <v>31321211</v>
      </c>
      <c r="B5698" s="57" t="s">
        <v>8267</v>
      </c>
    </row>
    <row r="5699" spans="1:2" x14ac:dyDescent="0.25">
      <c r="A5699" s="56">
        <v>31321212</v>
      </c>
      <c r="B5699" s="57" t="s">
        <v>7084</v>
      </c>
    </row>
    <row r="5700" spans="1:2" x14ac:dyDescent="0.25">
      <c r="A5700" s="56">
        <v>31321213</v>
      </c>
      <c r="B5700" s="57" t="s">
        <v>3686</v>
      </c>
    </row>
    <row r="5701" spans="1:2" x14ac:dyDescent="0.25">
      <c r="A5701" s="56">
        <v>31321301</v>
      </c>
      <c r="B5701" s="57" t="s">
        <v>3865</v>
      </c>
    </row>
    <row r="5702" spans="1:2" x14ac:dyDescent="0.25">
      <c r="A5702" s="56">
        <v>31321302</v>
      </c>
      <c r="B5702" s="57" t="s">
        <v>16127</v>
      </c>
    </row>
    <row r="5703" spans="1:2" x14ac:dyDescent="0.25">
      <c r="A5703" s="56">
        <v>31321303</v>
      </c>
      <c r="B5703" s="57" t="s">
        <v>2304</v>
      </c>
    </row>
    <row r="5704" spans="1:2" x14ac:dyDescent="0.25">
      <c r="A5704" s="56">
        <v>31321304</v>
      </c>
      <c r="B5704" s="57" t="s">
        <v>16259</v>
      </c>
    </row>
    <row r="5705" spans="1:2" x14ac:dyDescent="0.25">
      <c r="A5705" s="56">
        <v>31321305</v>
      </c>
      <c r="B5705" s="57" t="s">
        <v>5007</v>
      </c>
    </row>
    <row r="5706" spans="1:2" x14ac:dyDescent="0.25">
      <c r="A5706" s="56">
        <v>31321306</v>
      </c>
      <c r="B5706" s="57" t="s">
        <v>5049</v>
      </c>
    </row>
    <row r="5707" spans="1:2" x14ac:dyDescent="0.25">
      <c r="A5707" s="56">
        <v>31321309</v>
      </c>
      <c r="B5707" s="57" t="s">
        <v>17555</v>
      </c>
    </row>
    <row r="5708" spans="1:2" x14ac:dyDescent="0.25">
      <c r="A5708" s="56">
        <v>31321310</v>
      </c>
      <c r="B5708" s="57" t="s">
        <v>4547</v>
      </c>
    </row>
    <row r="5709" spans="1:2" x14ac:dyDescent="0.25">
      <c r="A5709" s="56">
        <v>31321311</v>
      </c>
      <c r="B5709" s="57" t="s">
        <v>12270</v>
      </c>
    </row>
    <row r="5710" spans="1:2" x14ac:dyDescent="0.25">
      <c r="A5710" s="56">
        <v>31321312</v>
      </c>
      <c r="B5710" s="57" t="s">
        <v>8280</v>
      </c>
    </row>
    <row r="5711" spans="1:2" x14ac:dyDescent="0.25">
      <c r="A5711" s="56">
        <v>31321313</v>
      </c>
      <c r="B5711" s="57" t="s">
        <v>7374</v>
      </c>
    </row>
    <row r="5712" spans="1:2" x14ac:dyDescent="0.25">
      <c r="A5712" s="56">
        <v>31321401</v>
      </c>
      <c r="B5712" s="57" t="s">
        <v>13246</v>
      </c>
    </row>
    <row r="5713" spans="1:2" x14ac:dyDescent="0.25">
      <c r="A5713" s="56">
        <v>31321402</v>
      </c>
      <c r="B5713" s="57" t="s">
        <v>2715</v>
      </c>
    </row>
    <row r="5714" spans="1:2" x14ac:dyDescent="0.25">
      <c r="A5714" s="56">
        <v>31321403</v>
      </c>
      <c r="B5714" s="57" t="s">
        <v>1863</v>
      </c>
    </row>
    <row r="5715" spans="1:2" x14ac:dyDescent="0.25">
      <c r="A5715" s="56">
        <v>31321404</v>
      </c>
      <c r="B5715" s="57" t="s">
        <v>10537</v>
      </c>
    </row>
    <row r="5716" spans="1:2" x14ac:dyDescent="0.25">
      <c r="A5716" s="56">
        <v>31321405</v>
      </c>
      <c r="B5716" s="57" t="s">
        <v>11044</v>
      </c>
    </row>
    <row r="5717" spans="1:2" x14ac:dyDescent="0.25">
      <c r="A5717" s="56">
        <v>31321406</v>
      </c>
      <c r="B5717" s="57" t="s">
        <v>12173</v>
      </c>
    </row>
    <row r="5718" spans="1:2" x14ac:dyDescent="0.25">
      <c r="A5718" s="56">
        <v>31321409</v>
      </c>
      <c r="B5718" s="57" t="s">
        <v>5014</v>
      </c>
    </row>
    <row r="5719" spans="1:2" x14ac:dyDescent="0.25">
      <c r="A5719" s="56">
        <v>31321410</v>
      </c>
      <c r="B5719" s="57" t="s">
        <v>8075</v>
      </c>
    </row>
    <row r="5720" spans="1:2" x14ac:dyDescent="0.25">
      <c r="A5720" s="56">
        <v>31321411</v>
      </c>
      <c r="B5720" s="57" t="s">
        <v>6530</v>
      </c>
    </row>
    <row r="5721" spans="1:2" x14ac:dyDescent="0.25">
      <c r="A5721" s="56">
        <v>31321412</v>
      </c>
      <c r="B5721" s="57" t="s">
        <v>12538</v>
      </c>
    </row>
    <row r="5722" spans="1:2" x14ac:dyDescent="0.25">
      <c r="A5722" s="56">
        <v>31321413</v>
      </c>
      <c r="B5722" s="57" t="s">
        <v>9292</v>
      </c>
    </row>
    <row r="5723" spans="1:2" x14ac:dyDescent="0.25">
      <c r="A5723" s="56">
        <v>31321501</v>
      </c>
      <c r="B5723" s="57" t="s">
        <v>2338</v>
      </c>
    </row>
    <row r="5724" spans="1:2" x14ac:dyDescent="0.25">
      <c r="A5724" s="56">
        <v>31321502</v>
      </c>
      <c r="B5724" s="57" t="s">
        <v>9728</v>
      </c>
    </row>
    <row r="5725" spans="1:2" x14ac:dyDescent="0.25">
      <c r="A5725" s="56">
        <v>31321503</v>
      </c>
      <c r="B5725" s="57" t="s">
        <v>2273</v>
      </c>
    </row>
    <row r="5726" spans="1:2" x14ac:dyDescent="0.25">
      <c r="A5726" s="56">
        <v>31321504</v>
      </c>
      <c r="B5726" s="57" t="s">
        <v>3905</v>
      </c>
    </row>
    <row r="5727" spans="1:2" x14ac:dyDescent="0.25">
      <c r="A5727" s="56">
        <v>31321505</v>
      </c>
      <c r="B5727" s="57" t="s">
        <v>8431</v>
      </c>
    </row>
    <row r="5728" spans="1:2" x14ac:dyDescent="0.25">
      <c r="A5728" s="56">
        <v>31321506</v>
      </c>
      <c r="B5728" s="57" t="s">
        <v>8567</v>
      </c>
    </row>
    <row r="5729" spans="1:2" x14ac:dyDescent="0.25">
      <c r="A5729" s="56">
        <v>31321509</v>
      </c>
      <c r="B5729" s="57" t="s">
        <v>17240</v>
      </c>
    </row>
    <row r="5730" spans="1:2" x14ac:dyDescent="0.25">
      <c r="A5730" s="56">
        <v>31321510</v>
      </c>
      <c r="B5730" s="57" t="s">
        <v>8595</v>
      </c>
    </row>
    <row r="5731" spans="1:2" x14ac:dyDescent="0.25">
      <c r="A5731" s="56">
        <v>31321511</v>
      </c>
      <c r="B5731" s="57" t="s">
        <v>624</v>
      </c>
    </row>
    <row r="5732" spans="1:2" x14ac:dyDescent="0.25">
      <c r="A5732" s="56">
        <v>31321512</v>
      </c>
      <c r="B5732" s="57" t="s">
        <v>16654</v>
      </c>
    </row>
    <row r="5733" spans="1:2" x14ac:dyDescent="0.25">
      <c r="A5733" s="56">
        <v>31321513</v>
      </c>
      <c r="B5733" s="57" t="s">
        <v>9946</v>
      </c>
    </row>
    <row r="5734" spans="1:2" x14ac:dyDescent="0.25">
      <c r="A5734" s="56">
        <v>31321601</v>
      </c>
      <c r="B5734" s="57" t="s">
        <v>5222</v>
      </c>
    </row>
    <row r="5735" spans="1:2" x14ac:dyDescent="0.25">
      <c r="A5735" s="56">
        <v>31321602</v>
      </c>
      <c r="B5735" s="57" t="s">
        <v>4052</v>
      </c>
    </row>
    <row r="5736" spans="1:2" x14ac:dyDescent="0.25">
      <c r="A5736" s="56">
        <v>31321603</v>
      </c>
      <c r="B5736" s="57" t="s">
        <v>16113</v>
      </c>
    </row>
    <row r="5737" spans="1:2" x14ac:dyDescent="0.25">
      <c r="A5737" s="56">
        <v>31321604</v>
      </c>
      <c r="B5737" s="57" t="s">
        <v>17691</v>
      </c>
    </row>
    <row r="5738" spans="1:2" x14ac:dyDescent="0.25">
      <c r="A5738" s="56">
        <v>31321605</v>
      </c>
      <c r="B5738" s="57" t="s">
        <v>8746</v>
      </c>
    </row>
    <row r="5739" spans="1:2" x14ac:dyDescent="0.25">
      <c r="A5739" s="56">
        <v>31321606</v>
      </c>
      <c r="B5739" s="57" t="s">
        <v>18193</v>
      </c>
    </row>
    <row r="5740" spans="1:2" x14ac:dyDescent="0.25">
      <c r="A5740" s="56">
        <v>31321609</v>
      </c>
      <c r="B5740" s="57" t="s">
        <v>1890</v>
      </c>
    </row>
    <row r="5741" spans="1:2" x14ac:dyDescent="0.25">
      <c r="A5741" s="56">
        <v>31321610</v>
      </c>
      <c r="B5741" s="57" t="s">
        <v>12417</v>
      </c>
    </row>
    <row r="5742" spans="1:2" x14ac:dyDescent="0.25">
      <c r="A5742" s="56">
        <v>31321611</v>
      </c>
      <c r="B5742" s="57" t="s">
        <v>4184</v>
      </c>
    </row>
    <row r="5743" spans="1:2" x14ac:dyDescent="0.25">
      <c r="A5743" s="56">
        <v>31321612</v>
      </c>
      <c r="B5743" s="57" t="s">
        <v>14774</v>
      </c>
    </row>
    <row r="5744" spans="1:2" x14ac:dyDescent="0.25">
      <c r="A5744" s="56">
        <v>31321613</v>
      </c>
      <c r="B5744" s="57" t="s">
        <v>10536</v>
      </c>
    </row>
    <row r="5745" spans="1:2" x14ac:dyDescent="0.25">
      <c r="A5745" s="56">
        <v>31321701</v>
      </c>
      <c r="B5745" s="57" t="s">
        <v>8098</v>
      </c>
    </row>
    <row r="5746" spans="1:2" x14ac:dyDescent="0.25">
      <c r="A5746" s="56">
        <v>31321702</v>
      </c>
      <c r="B5746" s="57" t="s">
        <v>17647</v>
      </c>
    </row>
    <row r="5747" spans="1:2" x14ac:dyDescent="0.25">
      <c r="A5747" s="56">
        <v>31321703</v>
      </c>
      <c r="B5747" s="57" t="s">
        <v>5588</v>
      </c>
    </row>
    <row r="5748" spans="1:2" x14ac:dyDescent="0.25">
      <c r="A5748" s="56">
        <v>31321704</v>
      </c>
      <c r="B5748" s="57" t="s">
        <v>11438</v>
      </c>
    </row>
    <row r="5749" spans="1:2" x14ac:dyDescent="0.25">
      <c r="A5749" s="56">
        <v>31321705</v>
      </c>
      <c r="B5749" s="57" t="s">
        <v>12175</v>
      </c>
    </row>
    <row r="5750" spans="1:2" x14ac:dyDescent="0.25">
      <c r="A5750" s="56">
        <v>31321706</v>
      </c>
      <c r="B5750" s="57" t="s">
        <v>12853</v>
      </c>
    </row>
    <row r="5751" spans="1:2" x14ac:dyDescent="0.25">
      <c r="A5751" s="56">
        <v>31321709</v>
      </c>
      <c r="B5751" s="57" t="s">
        <v>6902</v>
      </c>
    </row>
    <row r="5752" spans="1:2" x14ac:dyDescent="0.25">
      <c r="A5752" s="56">
        <v>31321710</v>
      </c>
      <c r="B5752" s="57" t="s">
        <v>7779</v>
      </c>
    </row>
    <row r="5753" spans="1:2" x14ac:dyDescent="0.25">
      <c r="A5753" s="56">
        <v>31321711</v>
      </c>
      <c r="B5753" s="57" t="s">
        <v>18757</v>
      </c>
    </row>
    <row r="5754" spans="1:2" x14ac:dyDescent="0.25">
      <c r="A5754" s="56">
        <v>31321712</v>
      </c>
      <c r="B5754" s="57" t="s">
        <v>1701</v>
      </c>
    </row>
    <row r="5755" spans="1:2" x14ac:dyDescent="0.25">
      <c r="A5755" s="56">
        <v>31321713</v>
      </c>
      <c r="B5755" s="57" t="s">
        <v>7253</v>
      </c>
    </row>
    <row r="5756" spans="1:2" x14ac:dyDescent="0.25">
      <c r="A5756" s="56">
        <v>31331101</v>
      </c>
      <c r="B5756" s="57" t="s">
        <v>2117</v>
      </c>
    </row>
    <row r="5757" spans="1:2" x14ac:dyDescent="0.25">
      <c r="A5757" s="56">
        <v>31331102</v>
      </c>
      <c r="B5757" s="57" t="s">
        <v>6134</v>
      </c>
    </row>
    <row r="5758" spans="1:2" x14ac:dyDescent="0.25">
      <c r="A5758" s="56">
        <v>31331103</v>
      </c>
      <c r="B5758" s="57" t="s">
        <v>13748</v>
      </c>
    </row>
    <row r="5759" spans="1:2" x14ac:dyDescent="0.25">
      <c r="A5759" s="56">
        <v>31331104</v>
      </c>
      <c r="B5759" s="57" t="s">
        <v>13861</v>
      </c>
    </row>
    <row r="5760" spans="1:2" x14ac:dyDescent="0.25">
      <c r="A5760" s="56">
        <v>31331105</v>
      </c>
      <c r="B5760" s="57" t="s">
        <v>11888</v>
      </c>
    </row>
    <row r="5761" spans="1:2" x14ac:dyDescent="0.25">
      <c r="A5761" s="56">
        <v>31331106</v>
      </c>
      <c r="B5761" s="57" t="s">
        <v>4154</v>
      </c>
    </row>
    <row r="5762" spans="1:2" x14ac:dyDescent="0.25">
      <c r="A5762" s="56">
        <v>31331109</v>
      </c>
      <c r="B5762" s="57" t="s">
        <v>8875</v>
      </c>
    </row>
    <row r="5763" spans="1:2" x14ac:dyDescent="0.25">
      <c r="A5763" s="56">
        <v>31331110</v>
      </c>
      <c r="B5763" s="57" t="s">
        <v>14717</v>
      </c>
    </row>
    <row r="5764" spans="1:2" x14ac:dyDescent="0.25">
      <c r="A5764" s="56">
        <v>31331111</v>
      </c>
      <c r="B5764" s="57" t="s">
        <v>2859</v>
      </c>
    </row>
    <row r="5765" spans="1:2" x14ac:dyDescent="0.25">
      <c r="A5765" s="56">
        <v>31331112</v>
      </c>
      <c r="B5765" s="57" t="s">
        <v>7526</v>
      </c>
    </row>
    <row r="5766" spans="1:2" x14ac:dyDescent="0.25">
      <c r="A5766" s="56">
        <v>31331113</v>
      </c>
      <c r="B5766" s="57" t="s">
        <v>4256</v>
      </c>
    </row>
    <row r="5767" spans="1:2" x14ac:dyDescent="0.25">
      <c r="A5767" s="56">
        <v>31331201</v>
      </c>
      <c r="B5767" s="57" t="s">
        <v>9366</v>
      </c>
    </row>
    <row r="5768" spans="1:2" x14ac:dyDescent="0.25">
      <c r="A5768" s="56">
        <v>31331202</v>
      </c>
      <c r="B5768" s="57" t="s">
        <v>9118</v>
      </c>
    </row>
    <row r="5769" spans="1:2" x14ac:dyDescent="0.25">
      <c r="A5769" s="56">
        <v>31331203</v>
      </c>
      <c r="B5769" s="57" t="s">
        <v>10089</v>
      </c>
    </row>
    <row r="5770" spans="1:2" x14ac:dyDescent="0.25">
      <c r="A5770" s="56">
        <v>31331204</v>
      </c>
      <c r="B5770" s="57" t="s">
        <v>4405</v>
      </c>
    </row>
    <row r="5771" spans="1:2" x14ac:dyDescent="0.25">
      <c r="A5771" s="56">
        <v>31331205</v>
      </c>
      <c r="B5771" s="57" t="s">
        <v>12257</v>
      </c>
    </row>
    <row r="5772" spans="1:2" x14ac:dyDescent="0.25">
      <c r="A5772" s="56">
        <v>31331206</v>
      </c>
      <c r="B5772" s="57" t="s">
        <v>10870</v>
      </c>
    </row>
    <row r="5773" spans="1:2" x14ac:dyDescent="0.25">
      <c r="A5773" s="56">
        <v>31331209</v>
      </c>
      <c r="B5773" s="57" t="s">
        <v>11784</v>
      </c>
    </row>
    <row r="5774" spans="1:2" x14ac:dyDescent="0.25">
      <c r="A5774" s="56">
        <v>31331210</v>
      </c>
      <c r="B5774" s="57" t="s">
        <v>15609</v>
      </c>
    </row>
    <row r="5775" spans="1:2" x14ac:dyDescent="0.25">
      <c r="A5775" s="56">
        <v>31331211</v>
      </c>
      <c r="B5775" s="57" t="s">
        <v>17228</v>
      </c>
    </row>
    <row r="5776" spans="1:2" x14ac:dyDescent="0.25">
      <c r="A5776" s="56">
        <v>31331212</v>
      </c>
      <c r="B5776" s="57" t="s">
        <v>16515</v>
      </c>
    </row>
    <row r="5777" spans="1:2" x14ac:dyDescent="0.25">
      <c r="A5777" s="56">
        <v>31331213</v>
      </c>
      <c r="B5777" s="57" t="s">
        <v>496</v>
      </c>
    </row>
    <row r="5778" spans="1:2" x14ac:dyDescent="0.25">
      <c r="A5778" s="56">
        <v>31331301</v>
      </c>
      <c r="B5778" s="57" t="s">
        <v>15194</v>
      </c>
    </row>
    <row r="5779" spans="1:2" x14ac:dyDescent="0.25">
      <c r="A5779" s="56">
        <v>31331302</v>
      </c>
      <c r="B5779" s="57" t="s">
        <v>10445</v>
      </c>
    </row>
    <row r="5780" spans="1:2" x14ac:dyDescent="0.25">
      <c r="A5780" s="56">
        <v>31331303</v>
      </c>
      <c r="B5780" s="57" t="s">
        <v>14881</v>
      </c>
    </row>
    <row r="5781" spans="1:2" x14ac:dyDescent="0.25">
      <c r="A5781" s="56">
        <v>31331304</v>
      </c>
      <c r="B5781" s="57" t="s">
        <v>11798</v>
      </c>
    </row>
    <row r="5782" spans="1:2" x14ac:dyDescent="0.25">
      <c r="A5782" s="56">
        <v>31331305</v>
      </c>
      <c r="B5782" s="57" t="s">
        <v>2642</v>
      </c>
    </row>
    <row r="5783" spans="1:2" x14ac:dyDescent="0.25">
      <c r="A5783" s="56">
        <v>31331306</v>
      </c>
      <c r="B5783" s="57" t="s">
        <v>17792</v>
      </c>
    </row>
    <row r="5784" spans="1:2" x14ac:dyDescent="0.25">
      <c r="A5784" s="56">
        <v>31331309</v>
      </c>
      <c r="B5784" s="57" t="s">
        <v>1164</v>
      </c>
    </row>
    <row r="5785" spans="1:2" x14ac:dyDescent="0.25">
      <c r="A5785" s="56">
        <v>31331310</v>
      </c>
      <c r="B5785" s="57" t="s">
        <v>18678</v>
      </c>
    </row>
    <row r="5786" spans="1:2" x14ac:dyDescent="0.25">
      <c r="A5786" s="56">
        <v>31331311</v>
      </c>
      <c r="B5786" s="57" t="s">
        <v>13215</v>
      </c>
    </row>
    <row r="5787" spans="1:2" x14ac:dyDescent="0.25">
      <c r="A5787" s="56">
        <v>31331312</v>
      </c>
      <c r="B5787" s="57" t="s">
        <v>2428</v>
      </c>
    </row>
    <row r="5788" spans="1:2" x14ac:dyDescent="0.25">
      <c r="A5788" s="56">
        <v>31331313</v>
      </c>
      <c r="B5788" s="57" t="s">
        <v>18799</v>
      </c>
    </row>
    <row r="5789" spans="1:2" x14ac:dyDescent="0.25">
      <c r="A5789" s="56">
        <v>31331401</v>
      </c>
      <c r="B5789" s="57" t="s">
        <v>12360</v>
      </c>
    </row>
    <row r="5790" spans="1:2" x14ac:dyDescent="0.25">
      <c r="A5790" s="56">
        <v>31331402</v>
      </c>
      <c r="B5790" s="57" t="s">
        <v>11327</v>
      </c>
    </row>
    <row r="5791" spans="1:2" x14ac:dyDescent="0.25">
      <c r="A5791" s="56">
        <v>31331403</v>
      </c>
      <c r="B5791" s="57" t="s">
        <v>11353</v>
      </c>
    </row>
    <row r="5792" spans="1:2" x14ac:dyDescent="0.25">
      <c r="A5792" s="56">
        <v>31331404</v>
      </c>
      <c r="B5792" s="57" t="s">
        <v>18809</v>
      </c>
    </row>
    <row r="5793" spans="1:2" x14ac:dyDescent="0.25">
      <c r="A5793" s="56">
        <v>31331405</v>
      </c>
      <c r="B5793" s="57" t="s">
        <v>2709</v>
      </c>
    </row>
    <row r="5794" spans="1:2" x14ac:dyDescent="0.25">
      <c r="A5794" s="56">
        <v>31331406</v>
      </c>
      <c r="B5794" s="57" t="s">
        <v>9852</v>
      </c>
    </row>
    <row r="5795" spans="1:2" x14ac:dyDescent="0.25">
      <c r="A5795" s="56">
        <v>31331409</v>
      </c>
      <c r="B5795" s="57" t="s">
        <v>12236</v>
      </c>
    </row>
    <row r="5796" spans="1:2" x14ac:dyDescent="0.25">
      <c r="A5796" s="56">
        <v>31331410</v>
      </c>
      <c r="B5796" s="57" t="s">
        <v>6920</v>
      </c>
    </row>
    <row r="5797" spans="1:2" x14ac:dyDescent="0.25">
      <c r="A5797" s="56">
        <v>31331411</v>
      </c>
      <c r="B5797" s="57" t="s">
        <v>15932</v>
      </c>
    </row>
    <row r="5798" spans="1:2" x14ac:dyDescent="0.25">
      <c r="A5798" s="56">
        <v>31331412</v>
      </c>
      <c r="B5798" s="57" t="s">
        <v>11514</v>
      </c>
    </row>
    <row r="5799" spans="1:2" x14ac:dyDescent="0.25">
      <c r="A5799" s="56">
        <v>31331413</v>
      </c>
      <c r="B5799" s="57" t="s">
        <v>3673</v>
      </c>
    </row>
    <row r="5800" spans="1:2" x14ac:dyDescent="0.25">
      <c r="A5800" s="56">
        <v>31331501</v>
      </c>
      <c r="B5800" s="57" t="s">
        <v>1776</v>
      </c>
    </row>
    <row r="5801" spans="1:2" x14ac:dyDescent="0.25">
      <c r="A5801" s="56">
        <v>31331502</v>
      </c>
      <c r="B5801" s="57" t="s">
        <v>14056</v>
      </c>
    </row>
    <row r="5802" spans="1:2" x14ac:dyDescent="0.25">
      <c r="A5802" s="56">
        <v>31331503</v>
      </c>
      <c r="B5802" s="57" t="s">
        <v>7729</v>
      </c>
    </row>
    <row r="5803" spans="1:2" x14ac:dyDescent="0.25">
      <c r="A5803" s="56">
        <v>31331504</v>
      </c>
      <c r="B5803" s="57" t="s">
        <v>17605</v>
      </c>
    </row>
    <row r="5804" spans="1:2" x14ac:dyDescent="0.25">
      <c r="A5804" s="56">
        <v>31331505</v>
      </c>
      <c r="B5804" s="57" t="s">
        <v>7826</v>
      </c>
    </row>
    <row r="5805" spans="1:2" x14ac:dyDescent="0.25">
      <c r="A5805" s="56">
        <v>31331506</v>
      </c>
      <c r="B5805" s="57" t="s">
        <v>6873</v>
      </c>
    </row>
    <row r="5806" spans="1:2" x14ac:dyDescent="0.25">
      <c r="A5806" s="56">
        <v>31331509</v>
      </c>
      <c r="B5806" s="57" t="s">
        <v>3605</v>
      </c>
    </row>
    <row r="5807" spans="1:2" x14ac:dyDescent="0.25">
      <c r="A5807" s="56">
        <v>31331510</v>
      </c>
      <c r="B5807" s="57" t="s">
        <v>4484</v>
      </c>
    </row>
    <row r="5808" spans="1:2" x14ac:dyDescent="0.25">
      <c r="A5808" s="56">
        <v>31331511</v>
      </c>
      <c r="B5808" s="57" t="s">
        <v>15158</v>
      </c>
    </row>
    <row r="5809" spans="1:2" x14ac:dyDescent="0.25">
      <c r="A5809" s="56">
        <v>31331512</v>
      </c>
      <c r="B5809" s="57" t="s">
        <v>17321</v>
      </c>
    </row>
    <row r="5810" spans="1:2" x14ac:dyDescent="0.25">
      <c r="A5810" s="56">
        <v>31331513</v>
      </c>
      <c r="B5810" s="57" t="s">
        <v>6187</v>
      </c>
    </row>
    <row r="5811" spans="1:2" x14ac:dyDescent="0.25">
      <c r="A5811" s="56">
        <v>31331601</v>
      </c>
      <c r="B5811" s="57" t="s">
        <v>2236</v>
      </c>
    </row>
    <row r="5812" spans="1:2" x14ac:dyDescent="0.25">
      <c r="A5812" s="56">
        <v>31331602</v>
      </c>
      <c r="B5812" s="57" t="s">
        <v>8076</v>
      </c>
    </row>
    <row r="5813" spans="1:2" x14ac:dyDescent="0.25">
      <c r="A5813" s="56">
        <v>31331603</v>
      </c>
      <c r="B5813" s="57" t="s">
        <v>13185</v>
      </c>
    </row>
    <row r="5814" spans="1:2" x14ac:dyDescent="0.25">
      <c r="A5814" s="56">
        <v>31331604</v>
      </c>
      <c r="B5814" s="57" t="s">
        <v>903</v>
      </c>
    </row>
    <row r="5815" spans="1:2" x14ac:dyDescent="0.25">
      <c r="A5815" s="56">
        <v>31331605</v>
      </c>
      <c r="B5815" s="57" t="s">
        <v>12467</v>
      </c>
    </row>
    <row r="5816" spans="1:2" x14ac:dyDescent="0.25">
      <c r="A5816" s="56">
        <v>31331606</v>
      </c>
      <c r="B5816" s="57" t="s">
        <v>9135</v>
      </c>
    </row>
    <row r="5817" spans="1:2" x14ac:dyDescent="0.25">
      <c r="A5817" s="56">
        <v>31331609</v>
      </c>
      <c r="B5817" s="57" t="s">
        <v>14080</v>
      </c>
    </row>
    <row r="5818" spans="1:2" x14ac:dyDescent="0.25">
      <c r="A5818" s="56">
        <v>31331610</v>
      </c>
      <c r="B5818" s="57" t="s">
        <v>7585</v>
      </c>
    </row>
    <row r="5819" spans="1:2" x14ac:dyDescent="0.25">
      <c r="A5819" s="56">
        <v>31331611</v>
      </c>
      <c r="B5819" s="57" t="s">
        <v>11596</v>
      </c>
    </row>
    <row r="5820" spans="1:2" x14ac:dyDescent="0.25">
      <c r="A5820" s="56">
        <v>31331612</v>
      </c>
      <c r="B5820" s="57" t="s">
        <v>13476</v>
      </c>
    </row>
    <row r="5821" spans="1:2" x14ac:dyDescent="0.25">
      <c r="A5821" s="56">
        <v>31331613</v>
      </c>
      <c r="B5821" s="57" t="s">
        <v>18343</v>
      </c>
    </row>
    <row r="5822" spans="1:2" x14ac:dyDescent="0.25">
      <c r="A5822" s="56">
        <v>31331701</v>
      </c>
      <c r="B5822" s="57" t="s">
        <v>14910</v>
      </c>
    </row>
    <row r="5823" spans="1:2" x14ac:dyDescent="0.25">
      <c r="A5823" s="56">
        <v>31331702</v>
      </c>
      <c r="B5823" s="57" t="s">
        <v>1419</v>
      </c>
    </row>
    <row r="5824" spans="1:2" x14ac:dyDescent="0.25">
      <c r="A5824" s="56">
        <v>31331703</v>
      </c>
      <c r="B5824" s="57" t="s">
        <v>16138</v>
      </c>
    </row>
    <row r="5825" spans="1:2" x14ac:dyDescent="0.25">
      <c r="A5825" s="56">
        <v>31331704</v>
      </c>
      <c r="B5825" s="57" t="s">
        <v>17652</v>
      </c>
    </row>
    <row r="5826" spans="1:2" x14ac:dyDescent="0.25">
      <c r="A5826" s="56">
        <v>31331705</v>
      </c>
      <c r="B5826" s="57" t="s">
        <v>18310</v>
      </c>
    </row>
    <row r="5827" spans="1:2" x14ac:dyDescent="0.25">
      <c r="A5827" s="56">
        <v>31331706</v>
      </c>
      <c r="B5827" s="57" t="s">
        <v>16964</v>
      </c>
    </row>
    <row r="5828" spans="1:2" x14ac:dyDescent="0.25">
      <c r="A5828" s="56">
        <v>31331709</v>
      </c>
      <c r="B5828" s="57" t="s">
        <v>9329</v>
      </c>
    </row>
    <row r="5829" spans="1:2" x14ac:dyDescent="0.25">
      <c r="A5829" s="56">
        <v>31331710</v>
      </c>
      <c r="B5829" s="57" t="s">
        <v>5419</v>
      </c>
    </row>
    <row r="5830" spans="1:2" x14ac:dyDescent="0.25">
      <c r="A5830" s="56">
        <v>31331711</v>
      </c>
      <c r="B5830" s="57" t="s">
        <v>2463</v>
      </c>
    </row>
    <row r="5831" spans="1:2" x14ac:dyDescent="0.25">
      <c r="A5831" s="56">
        <v>31331712</v>
      </c>
      <c r="B5831" s="57" t="s">
        <v>11146</v>
      </c>
    </row>
    <row r="5832" spans="1:2" x14ac:dyDescent="0.25">
      <c r="A5832" s="56">
        <v>31331713</v>
      </c>
      <c r="B5832" s="57" t="s">
        <v>12503</v>
      </c>
    </row>
    <row r="5833" spans="1:2" x14ac:dyDescent="0.25">
      <c r="A5833" s="56">
        <v>31341101</v>
      </c>
      <c r="B5833" s="57" t="s">
        <v>17351</v>
      </c>
    </row>
    <row r="5834" spans="1:2" x14ac:dyDescent="0.25">
      <c r="A5834" s="56">
        <v>31341102</v>
      </c>
      <c r="B5834" s="57" t="s">
        <v>3391</v>
      </c>
    </row>
    <row r="5835" spans="1:2" x14ac:dyDescent="0.25">
      <c r="A5835" s="56">
        <v>31341103</v>
      </c>
      <c r="B5835" s="57" t="s">
        <v>1447</v>
      </c>
    </row>
    <row r="5836" spans="1:2" x14ac:dyDescent="0.25">
      <c r="A5836" s="56">
        <v>31341104</v>
      </c>
      <c r="B5836" s="57" t="s">
        <v>1482</v>
      </c>
    </row>
    <row r="5837" spans="1:2" x14ac:dyDescent="0.25">
      <c r="A5837" s="56">
        <v>31341105</v>
      </c>
      <c r="B5837" s="57" t="s">
        <v>1786</v>
      </c>
    </row>
    <row r="5838" spans="1:2" x14ac:dyDescent="0.25">
      <c r="A5838" s="56">
        <v>31341106</v>
      </c>
      <c r="B5838" s="57" t="s">
        <v>10760</v>
      </c>
    </row>
    <row r="5839" spans="1:2" x14ac:dyDescent="0.25">
      <c r="A5839" s="56">
        <v>31341109</v>
      </c>
      <c r="B5839" s="57" t="s">
        <v>6004</v>
      </c>
    </row>
    <row r="5840" spans="1:2" x14ac:dyDescent="0.25">
      <c r="A5840" s="56">
        <v>31341110</v>
      </c>
      <c r="B5840" s="57" t="s">
        <v>18016</v>
      </c>
    </row>
    <row r="5841" spans="1:2" x14ac:dyDescent="0.25">
      <c r="A5841" s="56">
        <v>31341111</v>
      </c>
      <c r="B5841" s="57" t="s">
        <v>4161</v>
      </c>
    </row>
    <row r="5842" spans="1:2" x14ac:dyDescent="0.25">
      <c r="A5842" s="56">
        <v>31341112</v>
      </c>
      <c r="B5842" s="57" t="s">
        <v>4835</v>
      </c>
    </row>
    <row r="5843" spans="1:2" x14ac:dyDescent="0.25">
      <c r="A5843" s="56">
        <v>31341113</v>
      </c>
      <c r="B5843" s="57" t="s">
        <v>12900</v>
      </c>
    </row>
    <row r="5844" spans="1:2" x14ac:dyDescent="0.25">
      <c r="A5844" s="56">
        <v>31341201</v>
      </c>
      <c r="B5844" s="57" t="s">
        <v>8154</v>
      </c>
    </row>
    <row r="5845" spans="1:2" x14ac:dyDescent="0.25">
      <c r="A5845" s="56">
        <v>31341202</v>
      </c>
      <c r="B5845" s="57" t="s">
        <v>1841</v>
      </c>
    </row>
    <row r="5846" spans="1:2" x14ac:dyDescent="0.25">
      <c r="A5846" s="56">
        <v>31341203</v>
      </c>
      <c r="B5846" s="57" t="s">
        <v>12706</v>
      </c>
    </row>
    <row r="5847" spans="1:2" x14ac:dyDescent="0.25">
      <c r="A5847" s="56">
        <v>31341204</v>
      </c>
      <c r="B5847" s="57" t="s">
        <v>8758</v>
      </c>
    </row>
    <row r="5848" spans="1:2" x14ac:dyDescent="0.25">
      <c r="A5848" s="56">
        <v>31341205</v>
      </c>
      <c r="B5848" s="57" t="s">
        <v>9057</v>
      </c>
    </row>
    <row r="5849" spans="1:2" x14ac:dyDescent="0.25">
      <c r="A5849" s="56">
        <v>31341206</v>
      </c>
      <c r="B5849" s="57" t="s">
        <v>7069</v>
      </c>
    </row>
    <row r="5850" spans="1:2" x14ac:dyDescent="0.25">
      <c r="A5850" s="56">
        <v>31341209</v>
      </c>
      <c r="B5850" s="57" t="s">
        <v>14524</v>
      </c>
    </row>
    <row r="5851" spans="1:2" x14ac:dyDescent="0.25">
      <c r="A5851" s="56">
        <v>31341210</v>
      </c>
      <c r="B5851" s="57" t="s">
        <v>14971</v>
      </c>
    </row>
    <row r="5852" spans="1:2" x14ac:dyDescent="0.25">
      <c r="A5852" s="56">
        <v>31341211</v>
      </c>
      <c r="B5852" s="57" t="s">
        <v>2164</v>
      </c>
    </row>
    <row r="5853" spans="1:2" x14ac:dyDescent="0.25">
      <c r="A5853" s="56">
        <v>31341212</v>
      </c>
      <c r="B5853" s="57" t="s">
        <v>5576</v>
      </c>
    </row>
    <row r="5854" spans="1:2" x14ac:dyDescent="0.25">
      <c r="A5854" s="56">
        <v>31341213</v>
      </c>
      <c r="B5854" s="57" t="s">
        <v>3587</v>
      </c>
    </row>
    <row r="5855" spans="1:2" x14ac:dyDescent="0.25">
      <c r="A5855" s="56">
        <v>31341301</v>
      </c>
      <c r="B5855" s="57" t="s">
        <v>12992</v>
      </c>
    </row>
    <row r="5856" spans="1:2" x14ac:dyDescent="0.25">
      <c r="A5856" s="56">
        <v>31341302</v>
      </c>
      <c r="B5856" s="57" t="s">
        <v>17122</v>
      </c>
    </row>
    <row r="5857" spans="1:2" x14ac:dyDescent="0.25">
      <c r="A5857" s="56">
        <v>31341303</v>
      </c>
      <c r="B5857" s="57" t="s">
        <v>11417</v>
      </c>
    </row>
    <row r="5858" spans="1:2" x14ac:dyDescent="0.25">
      <c r="A5858" s="56">
        <v>31341304</v>
      </c>
      <c r="B5858" s="57" t="s">
        <v>411</v>
      </c>
    </row>
    <row r="5859" spans="1:2" x14ac:dyDescent="0.25">
      <c r="A5859" s="56">
        <v>31341305</v>
      </c>
      <c r="B5859" s="57" t="s">
        <v>11537</v>
      </c>
    </row>
    <row r="5860" spans="1:2" x14ac:dyDescent="0.25">
      <c r="A5860" s="56">
        <v>31341306</v>
      </c>
      <c r="B5860" s="57" t="s">
        <v>15266</v>
      </c>
    </row>
    <row r="5861" spans="1:2" x14ac:dyDescent="0.25">
      <c r="A5861" s="56">
        <v>31341309</v>
      </c>
      <c r="B5861" s="57" t="s">
        <v>8082</v>
      </c>
    </row>
    <row r="5862" spans="1:2" x14ac:dyDescent="0.25">
      <c r="A5862" s="56">
        <v>31341310</v>
      </c>
      <c r="B5862" s="57" t="s">
        <v>15707</v>
      </c>
    </row>
    <row r="5863" spans="1:2" x14ac:dyDescent="0.25">
      <c r="A5863" s="56">
        <v>31341311</v>
      </c>
      <c r="B5863" s="57" t="s">
        <v>7012</v>
      </c>
    </row>
    <row r="5864" spans="1:2" x14ac:dyDescent="0.25">
      <c r="A5864" s="56">
        <v>31341312</v>
      </c>
      <c r="B5864" s="57" t="s">
        <v>7465</v>
      </c>
    </row>
    <row r="5865" spans="1:2" x14ac:dyDescent="0.25">
      <c r="A5865" s="56">
        <v>31341313</v>
      </c>
      <c r="B5865" s="57" t="s">
        <v>7813</v>
      </c>
    </row>
    <row r="5866" spans="1:2" x14ac:dyDescent="0.25">
      <c r="A5866" s="56">
        <v>31341401</v>
      </c>
      <c r="B5866" s="57" t="s">
        <v>13338</v>
      </c>
    </row>
    <row r="5867" spans="1:2" x14ac:dyDescent="0.25">
      <c r="A5867" s="56">
        <v>31341402</v>
      </c>
      <c r="B5867" s="57" t="s">
        <v>10784</v>
      </c>
    </row>
    <row r="5868" spans="1:2" x14ac:dyDescent="0.25">
      <c r="A5868" s="56">
        <v>31341403</v>
      </c>
      <c r="B5868" s="57" t="s">
        <v>15740</v>
      </c>
    </row>
    <row r="5869" spans="1:2" x14ac:dyDescent="0.25">
      <c r="A5869" s="56">
        <v>31341404</v>
      </c>
      <c r="B5869" s="57" t="s">
        <v>11677</v>
      </c>
    </row>
    <row r="5870" spans="1:2" x14ac:dyDescent="0.25">
      <c r="A5870" s="56">
        <v>31341405</v>
      </c>
      <c r="B5870" s="57" t="s">
        <v>10553</v>
      </c>
    </row>
    <row r="5871" spans="1:2" x14ac:dyDescent="0.25">
      <c r="A5871" s="56">
        <v>31341406</v>
      </c>
      <c r="B5871" s="57" t="s">
        <v>10624</v>
      </c>
    </row>
    <row r="5872" spans="1:2" x14ac:dyDescent="0.25">
      <c r="A5872" s="56">
        <v>31341409</v>
      </c>
      <c r="B5872" s="57" t="s">
        <v>13277</v>
      </c>
    </row>
    <row r="5873" spans="1:2" x14ac:dyDescent="0.25">
      <c r="A5873" s="56">
        <v>31341410</v>
      </c>
      <c r="B5873" s="57" t="s">
        <v>9668</v>
      </c>
    </row>
    <row r="5874" spans="1:2" x14ac:dyDescent="0.25">
      <c r="A5874" s="56">
        <v>31341411</v>
      </c>
      <c r="B5874" s="57" t="s">
        <v>7622</v>
      </c>
    </row>
    <row r="5875" spans="1:2" x14ac:dyDescent="0.25">
      <c r="A5875" s="56">
        <v>31341412</v>
      </c>
      <c r="B5875" s="57" t="s">
        <v>2712</v>
      </c>
    </row>
    <row r="5876" spans="1:2" x14ac:dyDescent="0.25">
      <c r="A5876" s="56">
        <v>31341413</v>
      </c>
      <c r="B5876" s="57" t="s">
        <v>17624</v>
      </c>
    </row>
    <row r="5877" spans="1:2" x14ac:dyDescent="0.25">
      <c r="A5877" s="56">
        <v>31341501</v>
      </c>
      <c r="B5877" s="57" t="s">
        <v>1413</v>
      </c>
    </row>
    <row r="5878" spans="1:2" x14ac:dyDescent="0.25">
      <c r="A5878" s="56">
        <v>31341502</v>
      </c>
      <c r="B5878" s="57" t="s">
        <v>5777</v>
      </c>
    </row>
    <row r="5879" spans="1:2" x14ac:dyDescent="0.25">
      <c r="A5879" s="56">
        <v>31341503</v>
      </c>
      <c r="B5879" s="57" t="s">
        <v>303</v>
      </c>
    </row>
    <row r="5880" spans="1:2" x14ac:dyDescent="0.25">
      <c r="A5880" s="56">
        <v>31341504</v>
      </c>
      <c r="B5880" s="57" t="s">
        <v>11947</v>
      </c>
    </row>
    <row r="5881" spans="1:2" x14ac:dyDescent="0.25">
      <c r="A5881" s="56">
        <v>31341505</v>
      </c>
      <c r="B5881" s="57" t="s">
        <v>17826</v>
      </c>
    </row>
    <row r="5882" spans="1:2" x14ac:dyDescent="0.25">
      <c r="A5882" s="56">
        <v>31341506</v>
      </c>
      <c r="B5882" s="57" t="s">
        <v>9501</v>
      </c>
    </row>
    <row r="5883" spans="1:2" x14ac:dyDescent="0.25">
      <c r="A5883" s="56">
        <v>31341509</v>
      </c>
      <c r="B5883" s="57" t="s">
        <v>11963</v>
      </c>
    </row>
    <row r="5884" spans="1:2" x14ac:dyDescent="0.25">
      <c r="A5884" s="56">
        <v>31341510</v>
      </c>
      <c r="B5884" s="57" t="s">
        <v>15275</v>
      </c>
    </row>
    <row r="5885" spans="1:2" x14ac:dyDescent="0.25">
      <c r="A5885" s="56">
        <v>31341511</v>
      </c>
      <c r="B5885" s="57" t="s">
        <v>13103</v>
      </c>
    </row>
    <row r="5886" spans="1:2" x14ac:dyDescent="0.25">
      <c r="A5886" s="56">
        <v>31341512</v>
      </c>
      <c r="B5886" s="57" t="s">
        <v>10655</v>
      </c>
    </row>
    <row r="5887" spans="1:2" x14ac:dyDescent="0.25">
      <c r="A5887" s="56">
        <v>31341513</v>
      </c>
      <c r="B5887" s="57" t="s">
        <v>658</v>
      </c>
    </row>
    <row r="5888" spans="1:2" x14ac:dyDescent="0.25">
      <c r="A5888" s="56">
        <v>31341601</v>
      </c>
      <c r="B5888" s="57" t="s">
        <v>18672</v>
      </c>
    </row>
    <row r="5889" spans="1:2" x14ac:dyDescent="0.25">
      <c r="A5889" s="56">
        <v>31341602</v>
      </c>
      <c r="B5889" s="57" t="s">
        <v>6692</v>
      </c>
    </row>
    <row r="5890" spans="1:2" x14ac:dyDescent="0.25">
      <c r="A5890" s="56">
        <v>31341603</v>
      </c>
      <c r="B5890" s="57" t="s">
        <v>13534</v>
      </c>
    </row>
    <row r="5891" spans="1:2" x14ac:dyDescent="0.25">
      <c r="A5891" s="56">
        <v>31341604</v>
      </c>
      <c r="B5891" s="57" t="s">
        <v>4745</v>
      </c>
    </row>
    <row r="5892" spans="1:2" x14ac:dyDescent="0.25">
      <c r="A5892" s="56">
        <v>31341605</v>
      </c>
      <c r="B5892" s="57" t="s">
        <v>3489</v>
      </c>
    </row>
    <row r="5893" spans="1:2" x14ac:dyDescent="0.25">
      <c r="A5893" s="56">
        <v>31341606</v>
      </c>
      <c r="B5893" s="57" t="s">
        <v>4153</v>
      </c>
    </row>
    <row r="5894" spans="1:2" x14ac:dyDescent="0.25">
      <c r="A5894" s="56">
        <v>31341609</v>
      </c>
      <c r="B5894" s="57" t="s">
        <v>7448</v>
      </c>
    </row>
    <row r="5895" spans="1:2" x14ac:dyDescent="0.25">
      <c r="A5895" s="56">
        <v>31341610</v>
      </c>
      <c r="B5895" s="57" t="s">
        <v>16837</v>
      </c>
    </row>
    <row r="5896" spans="1:2" x14ac:dyDescent="0.25">
      <c r="A5896" s="56">
        <v>31341611</v>
      </c>
      <c r="B5896" s="57" t="s">
        <v>4857</v>
      </c>
    </row>
    <row r="5897" spans="1:2" x14ac:dyDescent="0.25">
      <c r="A5897" s="56">
        <v>31341612</v>
      </c>
      <c r="B5897" s="57" t="s">
        <v>10448</v>
      </c>
    </row>
    <row r="5898" spans="1:2" x14ac:dyDescent="0.25">
      <c r="A5898" s="56">
        <v>31341613</v>
      </c>
      <c r="B5898" s="57" t="s">
        <v>9080</v>
      </c>
    </row>
    <row r="5899" spans="1:2" x14ac:dyDescent="0.25">
      <c r="A5899" s="56">
        <v>31341701</v>
      </c>
      <c r="B5899" s="57" t="s">
        <v>6877</v>
      </c>
    </row>
    <row r="5900" spans="1:2" x14ac:dyDescent="0.25">
      <c r="A5900" s="56">
        <v>31341702</v>
      </c>
      <c r="B5900" s="57" t="s">
        <v>6578</v>
      </c>
    </row>
    <row r="5901" spans="1:2" x14ac:dyDescent="0.25">
      <c r="A5901" s="56">
        <v>31341703</v>
      </c>
      <c r="B5901" s="57" t="s">
        <v>18770</v>
      </c>
    </row>
    <row r="5902" spans="1:2" x14ac:dyDescent="0.25">
      <c r="A5902" s="56">
        <v>31341704</v>
      </c>
      <c r="B5902" s="57" t="s">
        <v>14117</v>
      </c>
    </row>
    <row r="5903" spans="1:2" x14ac:dyDescent="0.25">
      <c r="A5903" s="56">
        <v>31341705</v>
      </c>
      <c r="B5903" s="57" t="s">
        <v>17458</v>
      </c>
    </row>
    <row r="5904" spans="1:2" x14ac:dyDescent="0.25">
      <c r="A5904" s="56">
        <v>31341706</v>
      </c>
      <c r="B5904" s="57" t="s">
        <v>2081</v>
      </c>
    </row>
    <row r="5905" spans="1:2" x14ac:dyDescent="0.25">
      <c r="A5905" s="56">
        <v>31341709</v>
      </c>
      <c r="B5905" s="57" t="s">
        <v>14034</v>
      </c>
    </row>
    <row r="5906" spans="1:2" x14ac:dyDescent="0.25">
      <c r="A5906" s="56">
        <v>31341710</v>
      </c>
      <c r="B5906" s="57" t="s">
        <v>4629</v>
      </c>
    </row>
    <row r="5907" spans="1:2" x14ac:dyDescent="0.25">
      <c r="A5907" s="56">
        <v>31341711</v>
      </c>
      <c r="B5907" s="57" t="s">
        <v>16873</v>
      </c>
    </row>
    <row r="5908" spans="1:2" x14ac:dyDescent="0.25">
      <c r="A5908" s="56">
        <v>31341712</v>
      </c>
      <c r="B5908" s="57" t="s">
        <v>6265</v>
      </c>
    </row>
    <row r="5909" spans="1:2" x14ac:dyDescent="0.25">
      <c r="A5909" s="56">
        <v>31341713</v>
      </c>
      <c r="B5909" s="57" t="s">
        <v>17790</v>
      </c>
    </row>
    <row r="5910" spans="1:2" x14ac:dyDescent="0.25">
      <c r="A5910" s="56">
        <v>31351101</v>
      </c>
      <c r="B5910" s="57" t="s">
        <v>2591</v>
      </c>
    </row>
    <row r="5911" spans="1:2" x14ac:dyDescent="0.25">
      <c r="A5911" s="56">
        <v>31351102</v>
      </c>
      <c r="B5911" s="57" t="s">
        <v>2828</v>
      </c>
    </row>
    <row r="5912" spans="1:2" x14ac:dyDescent="0.25">
      <c r="A5912" s="56">
        <v>31351103</v>
      </c>
      <c r="B5912" s="57" t="s">
        <v>1275</v>
      </c>
    </row>
    <row r="5913" spans="1:2" x14ac:dyDescent="0.25">
      <c r="A5913" s="56">
        <v>31351104</v>
      </c>
      <c r="B5913" s="57" t="s">
        <v>6923</v>
      </c>
    </row>
    <row r="5914" spans="1:2" x14ac:dyDescent="0.25">
      <c r="A5914" s="56">
        <v>31351105</v>
      </c>
      <c r="B5914" s="57" t="s">
        <v>578</v>
      </c>
    </row>
    <row r="5915" spans="1:2" x14ac:dyDescent="0.25">
      <c r="A5915" s="56">
        <v>31351106</v>
      </c>
      <c r="B5915" s="57" t="s">
        <v>14594</v>
      </c>
    </row>
    <row r="5916" spans="1:2" x14ac:dyDescent="0.25">
      <c r="A5916" s="56">
        <v>31351109</v>
      </c>
      <c r="B5916" s="57" t="s">
        <v>9128</v>
      </c>
    </row>
    <row r="5917" spans="1:2" x14ac:dyDescent="0.25">
      <c r="A5917" s="56">
        <v>31351110</v>
      </c>
      <c r="B5917" s="57" t="s">
        <v>14248</v>
      </c>
    </row>
    <row r="5918" spans="1:2" x14ac:dyDescent="0.25">
      <c r="A5918" s="56">
        <v>31351111</v>
      </c>
      <c r="B5918" s="57" t="s">
        <v>14882</v>
      </c>
    </row>
    <row r="5919" spans="1:2" x14ac:dyDescent="0.25">
      <c r="A5919" s="56">
        <v>31351112</v>
      </c>
      <c r="B5919" s="57" t="s">
        <v>5531</v>
      </c>
    </row>
    <row r="5920" spans="1:2" x14ac:dyDescent="0.25">
      <c r="A5920" s="56">
        <v>31351113</v>
      </c>
      <c r="B5920" s="57" t="s">
        <v>8057</v>
      </c>
    </row>
    <row r="5921" spans="1:2" x14ac:dyDescent="0.25">
      <c r="A5921" s="56">
        <v>31351201</v>
      </c>
      <c r="B5921" s="57" t="s">
        <v>1996</v>
      </c>
    </row>
    <row r="5922" spans="1:2" x14ac:dyDescent="0.25">
      <c r="A5922" s="56">
        <v>31351202</v>
      </c>
      <c r="B5922" s="57" t="s">
        <v>11391</v>
      </c>
    </row>
    <row r="5923" spans="1:2" x14ac:dyDescent="0.25">
      <c r="A5923" s="56">
        <v>31351203</v>
      </c>
      <c r="B5923" s="57" t="s">
        <v>13669</v>
      </c>
    </row>
    <row r="5924" spans="1:2" x14ac:dyDescent="0.25">
      <c r="A5924" s="56">
        <v>31351204</v>
      </c>
      <c r="B5924" s="57" t="s">
        <v>7125</v>
      </c>
    </row>
    <row r="5925" spans="1:2" x14ac:dyDescent="0.25">
      <c r="A5925" s="56">
        <v>31351205</v>
      </c>
      <c r="B5925" s="57" t="s">
        <v>16871</v>
      </c>
    </row>
    <row r="5926" spans="1:2" x14ac:dyDescent="0.25">
      <c r="A5926" s="56">
        <v>31351206</v>
      </c>
      <c r="B5926" s="57" t="s">
        <v>7905</v>
      </c>
    </row>
    <row r="5927" spans="1:2" x14ac:dyDescent="0.25">
      <c r="A5927" s="56">
        <v>31351209</v>
      </c>
      <c r="B5927" s="57" t="s">
        <v>11383</v>
      </c>
    </row>
    <row r="5928" spans="1:2" x14ac:dyDescent="0.25">
      <c r="A5928" s="56">
        <v>31351210</v>
      </c>
      <c r="B5928" s="57" t="s">
        <v>12775</v>
      </c>
    </row>
    <row r="5929" spans="1:2" x14ac:dyDescent="0.25">
      <c r="A5929" s="56">
        <v>31351211</v>
      </c>
      <c r="B5929" s="57" t="s">
        <v>16110</v>
      </c>
    </row>
    <row r="5930" spans="1:2" x14ac:dyDescent="0.25">
      <c r="A5930" s="56">
        <v>31351212</v>
      </c>
      <c r="B5930" s="57" t="s">
        <v>6557</v>
      </c>
    </row>
    <row r="5931" spans="1:2" x14ac:dyDescent="0.25">
      <c r="A5931" s="56">
        <v>31351213</v>
      </c>
      <c r="B5931" s="57" t="s">
        <v>14779</v>
      </c>
    </row>
    <row r="5932" spans="1:2" x14ac:dyDescent="0.25">
      <c r="A5932" s="56">
        <v>31351301</v>
      </c>
      <c r="B5932" s="57" t="s">
        <v>675</v>
      </c>
    </row>
    <row r="5933" spans="1:2" x14ac:dyDescent="0.25">
      <c r="A5933" s="56">
        <v>31351302</v>
      </c>
      <c r="B5933" s="57" t="s">
        <v>18289</v>
      </c>
    </row>
    <row r="5934" spans="1:2" x14ac:dyDescent="0.25">
      <c r="A5934" s="56">
        <v>31351303</v>
      </c>
      <c r="B5934" s="57" t="s">
        <v>6420</v>
      </c>
    </row>
    <row r="5935" spans="1:2" x14ac:dyDescent="0.25">
      <c r="A5935" s="56">
        <v>31351304</v>
      </c>
      <c r="B5935" s="57" t="s">
        <v>6248</v>
      </c>
    </row>
    <row r="5936" spans="1:2" x14ac:dyDescent="0.25">
      <c r="A5936" s="56">
        <v>31351305</v>
      </c>
      <c r="B5936" s="57" t="s">
        <v>7883</v>
      </c>
    </row>
    <row r="5937" spans="1:2" x14ac:dyDescent="0.25">
      <c r="A5937" s="56">
        <v>31351306</v>
      </c>
      <c r="B5937" s="57" t="s">
        <v>11004</v>
      </c>
    </row>
    <row r="5938" spans="1:2" x14ac:dyDescent="0.25">
      <c r="A5938" s="56">
        <v>31351309</v>
      </c>
      <c r="B5938" s="57" t="s">
        <v>14793</v>
      </c>
    </row>
    <row r="5939" spans="1:2" x14ac:dyDescent="0.25">
      <c r="A5939" s="56">
        <v>31351310</v>
      </c>
      <c r="B5939" s="57" t="s">
        <v>3991</v>
      </c>
    </row>
    <row r="5940" spans="1:2" x14ac:dyDescent="0.25">
      <c r="A5940" s="56">
        <v>31351311</v>
      </c>
      <c r="B5940" s="57" t="s">
        <v>5821</v>
      </c>
    </row>
    <row r="5941" spans="1:2" x14ac:dyDescent="0.25">
      <c r="A5941" s="56">
        <v>31351312</v>
      </c>
      <c r="B5941" s="57" t="s">
        <v>13415</v>
      </c>
    </row>
    <row r="5942" spans="1:2" x14ac:dyDescent="0.25">
      <c r="A5942" s="56">
        <v>31351313</v>
      </c>
      <c r="B5942" s="57" t="s">
        <v>14185</v>
      </c>
    </row>
    <row r="5943" spans="1:2" x14ac:dyDescent="0.25">
      <c r="A5943" s="56">
        <v>31351401</v>
      </c>
      <c r="B5943" s="57" t="s">
        <v>5384</v>
      </c>
    </row>
    <row r="5944" spans="1:2" x14ac:dyDescent="0.25">
      <c r="A5944" s="56">
        <v>31351402</v>
      </c>
      <c r="B5944" s="57" t="s">
        <v>7446</v>
      </c>
    </row>
    <row r="5945" spans="1:2" x14ac:dyDescent="0.25">
      <c r="A5945" s="56">
        <v>31351403</v>
      </c>
      <c r="B5945" s="57" t="s">
        <v>604</v>
      </c>
    </row>
    <row r="5946" spans="1:2" x14ac:dyDescent="0.25">
      <c r="A5946" s="56">
        <v>31351404</v>
      </c>
      <c r="B5946" s="57" t="s">
        <v>4934</v>
      </c>
    </row>
    <row r="5947" spans="1:2" x14ac:dyDescent="0.25">
      <c r="A5947" s="56">
        <v>31351405</v>
      </c>
      <c r="B5947" s="57" t="s">
        <v>7548</v>
      </c>
    </row>
    <row r="5948" spans="1:2" x14ac:dyDescent="0.25">
      <c r="A5948" s="56">
        <v>31351406</v>
      </c>
      <c r="B5948" s="57" t="s">
        <v>530</v>
      </c>
    </row>
    <row r="5949" spans="1:2" x14ac:dyDescent="0.25">
      <c r="A5949" s="56">
        <v>31351409</v>
      </c>
      <c r="B5949" s="57" t="s">
        <v>13275</v>
      </c>
    </row>
    <row r="5950" spans="1:2" x14ac:dyDescent="0.25">
      <c r="A5950" s="56">
        <v>31351410</v>
      </c>
      <c r="B5950" s="57" t="s">
        <v>6467</v>
      </c>
    </row>
    <row r="5951" spans="1:2" x14ac:dyDescent="0.25">
      <c r="A5951" s="56">
        <v>31351411</v>
      </c>
      <c r="B5951" s="57" t="s">
        <v>3789</v>
      </c>
    </row>
    <row r="5952" spans="1:2" x14ac:dyDescent="0.25">
      <c r="A5952" s="56">
        <v>31351412</v>
      </c>
      <c r="B5952" s="57" t="s">
        <v>772</v>
      </c>
    </row>
    <row r="5953" spans="1:2" x14ac:dyDescent="0.25">
      <c r="A5953" s="56">
        <v>31351413</v>
      </c>
      <c r="B5953" s="57" t="s">
        <v>5268</v>
      </c>
    </row>
    <row r="5954" spans="1:2" x14ac:dyDescent="0.25">
      <c r="A5954" s="56">
        <v>31351501</v>
      </c>
      <c r="B5954" s="57" t="s">
        <v>15489</v>
      </c>
    </row>
    <row r="5955" spans="1:2" x14ac:dyDescent="0.25">
      <c r="A5955" s="56">
        <v>31351502</v>
      </c>
      <c r="B5955" s="57" t="s">
        <v>4498</v>
      </c>
    </row>
    <row r="5956" spans="1:2" x14ac:dyDescent="0.25">
      <c r="A5956" s="56">
        <v>31351503</v>
      </c>
      <c r="B5956" s="57" t="s">
        <v>11071</v>
      </c>
    </row>
    <row r="5957" spans="1:2" x14ac:dyDescent="0.25">
      <c r="A5957" s="56">
        <v>31351504</v>
      </c>
      <c r="B5957" s="57" t="s">
        <v>1617</v>
      </c>
    </row>
    <row r="5958" spans="1:2" x14ac:dyDescent="0.25">
      <c r="A5958" s="56">
        <v>31351505</v>
      </c>
      <c r="B5958" s="57" t="s">
        <v>13434</v>
      </c>
    </row>
    <row r="5959" spans="1:2" x14ac:dyDescent="0.25">
      <c r="A5959" s="56">
        <v>31351506</v>
      </c>
      <c r="B5959" s="57" t="s">
        <v>16420</v>
      </c>
    </row>
    <row r="5960" spans="1:2" x14ac:dyDescent="0.25">
      <c r="A5960" s="56">
        <v>31351509</v>
      </c>
      <c r="B5960" s="57" t="s">
        <v>13403</v>
      </c>
    </row>
    <row r="5961" spans="1:2" x14ac:dyDescent="0.25">
      <c r="A5961" s="56">
        <v>31351510</v>
      </c>
      <c r="B5961" s="57" t="s">
        <v>328</v>
      </c>
    </row>
    <row r="5962" spans="1:2" x14ac:dyDescent="0.25">
      <c r="A5962" s="56">
        <v>31351511</v>
      </c>
      <c r="B5962" s="57" t="s">
        <v>11203</v>
      </c>
    </row>
    <row r="5963" spans="1:2" x14ac:dyDescent="0.25">
      <c r="A5963" s="56">
        <v>31351512</v>
      </c>
      <c r="B5963" s="57" t="s">
        <v>7710</v>
      </c>
    </row>
    <row r="5964" spans="1:2" x14ac:dyDescent="0.25">
      <c r="A5964" s="56">
        <v>31351513</v>
      </c>
      <c r="B5964" s="57" t="s">
        <v>6064</v>
      </c>
    </row>
    <row r="5965" spans="1:2" x14ac:dyDescent="0.25">
      <c r="A5965" s="56">
        <v>31351601</v>
      </c>
      <c r="B5965" s="57" t="s">
        <v>1611</v>
      </c>
    </row>
    <row r="5966" spans="1:2" x14ac:dyDescent="0.25">
      <c r="A5966" s="56">
        <v>31351602</v>
      </c>
      <c r="B5966" s="57" t="s">
        <v>5509</v>
      </c>
    </row>
    <row r="5967" spans="1:2" x14ac:dyDescent="0.25">
      <c r="A5967" s="56">
        <v>31351603</v>
      </c>
      <c r="B5967" s="57" t="s">
        <v>17807</v>
      </c>
    </row>
    <row r="5968" spans="1:2" x14ac:dyDescent="0.25">
      <c r="A5968" s="56">
        <v>31351604</v>
      </c>
      <c r="B5968" s="57" t="s">
        <v>12297</v>
      </c>
    </row>
    <row r="5969" spans="1:2" x14ac:dyDescent="0.25">
      <c r="A5969" s="56">
        <v>31351605</v>
      </c>
      <c r="B5969" s="57" t="s">
        <v>15195</v>
      </c>
    </row>
    <row r="5970" spans="1:2" x14ac:dyDescent="0.25">
      <c r="A5970" s="56">
        <v>31351606</v>
      </c>
      <c r="B5970" s="57" t="s">
        <v>10126</v>
      </c>
    </row>
    <row r="5971" spans="1:2" x14ac:dyDescent="0.25">
      <c r="A5971" s="56">
        <v>31351609</v>
      </c>
      <c r="B5971" s="57" t="s">
        <v>9230</v>
      </c>
    </row>
    <row r="5972" spans="1:2" x14ac:dyDescent="0.25">
      <c r="A5972" s="56">
        <v>31351610</v>
      </c>
      <c r="B5972" s="57" t="s">
        <v>1968</v>
      </c>
    </row>
    <row r="5973" spans="1:2" x14ac:dyDescent="0.25">
      <c r="A5973" s="56">
        <v>31351611</v>
      </c>
      <c r="B5973" s="57" t="s">
        <v>10590</v>
      </c>
    </row>
    <row r="5974" spans="1:2" x14ac:dyDescent="0.25">
      <c r="A5974" s="56">
        <v>31351612</v>
      </c>
      <c r="B5974" s="57" t="s">
        <v>8101</v>
      </c>
    </row>
    <row r="5975" spans="1:2" x14ac:dyDescent="0.25">
      <c r="A5975" s="56">
        <v>31351613</v>
      </c>
      <c r="B5975" s="57" t="s">
        <v>13618</v>
      </c>
    </row>
    <row r="5976" spans="1:2" x14ac:dyDescent="0.25">
      <c r="A5976" s="56">
        <v>31351701</v>
      </c>
      <c r="B5976" s="57" t="s">
        <v>1866</v>
      </c>
    </row>
    <row r="5977" spans="1:2" x14ac:dyDescent="0.25">
      <c r="A5977" s="56">
        <v>31351702</v>
      </c>
      <c r="B5977" s="57" t="s">
        <v>2416</v>
      </c>
    </row>
    <row r="5978" spans="1:2" x14ac:dyDescent="0.25">
      <c r="A5978" s="56">
        <v>31351703</v>
      </c>
      <c r="B5978" s="57" t="s">
        <v>3089</v>
      </c>
    </row>
    <row r="5979" spans="1:2" x14ac:dyDescent="0.25">
      <c r="A5979" s="56">
        <v>31351704</v>
      </c>
      <c r="B5979" s="57" t="s">
        <v>12758</v>
      </c>
    </row>
    <row r="5980" spans="1:2" x14ac:dyDescent="0.25">
      <c r="A5980" s="56">
        <v>31351705</v>
      </c>
      <c r="B5980" s="57" t="s">
        <v>7944</v>
      </c>
    </row>
    <row r="5981" spans="1:2" x14ac:dyDescent="0.25">
      <c r="A5981" s="56">
        <v>31351706</v>
      </c>
      <c r="B5981" s="57" t="s">
        <v>14295</v>
      </c>
    </row>
    <row r="5982" spans="1:2" x14ac:dyDescent="0.25">
      <c r="A5982" s="56">
        <v>31351709</v>
      </c>
      <c r="B5982" s="57" t="s">
        <v>8518</v>
      </c>
    </row>
    <row r="5983" spans="1:2" x14ac:dyDescent="0.25">
      <c r="A5983" s="56">
        <v>31351710</v>
      </c>
      <c r="B5983" s="57" t="s">
        <v>9989</v>
      </c>
    </row>
    <row r="5984" spans="1:2" x14ac:dyDescent="0.25">
      <c r="A5984" s="56">
        <v>31351711</v>
      </c>
      <c r="B5984" s="57" t="s">
        <v>18376</v>
      </c>
    </row>
    <row r="5985" spans="1:2" x14ac:dyDescent="0.25">
      <c r="A5985" s="56">
        <v>31351712</v>
      </c>
      <c r="B5985" s="57" t="s">
        <v>93</v>
      </c>
    </row>
    <row r="5986" spans="1:2" x14ac:dyDescent="0.25">
      <c r="A5986" s="56">
        <v>31351713</v>
      </c>
      <c r="B5986" s="57" t="s">
        <v>11948</v>
      </c>
    </row>
    <row r="5987" spans="1:2" x14ac:dyDescent="0.25">
      <c r="A5987" s="56">
        <v>31361101</v>
      </c>
      <c r="B5987" s="57" t="s">
        <v>7460</v>
      </c>
    </row>
    <row r="5988" spans="1:2" x14ac:dyDescent="0.25">
      <c r="A5988" s="56">
        <v>31361102</v>
      </c>
      <c r="B5988" s="57" t="s">
        <v>2854</v>
      </c>
    </row>
    <row r="5989" spans="1:2" x14ac:dyDescent="0.25">
      <c r="A5989" s="56">
        <v>31361103</v>
      </c>
      <c r="B5989" s="57" t="s">
        <v>151</v>
      </c>
    </row>
    <row r="5990" spans="1:2" x14ac:dyDescent="0.25">
      <c r="A5990" s="56">
        <v>31361104</v>
      </c>
      <c r="B5990" s="57" t="s">
        <v>10349</v>
      </c>
    </row>
    <row r="5991" spans="1:2" x14ac:dyDescent="0.25">
      <c r="A5991" s="56">
        <v>31361105</v>
      </c>
      <c r="B5991" s="57" t="s">
        <v>14531</v>
      </c>
    </row>
    <row r="5992" spans="1:2" x14ac:dyDescent="0.25">
      <c r="A5992" s="56">
        <v>31361106</v>
      </c>
      <c r="B5992" s="57" t="s">
        <v>6402</v>
      </c>
    </row>
    <row r="5993" spans="1:2" x14ac:dyDescent="0.25">
      <c r="A5993" s="56">
        <v>31361109</v>
      </c>
      <c r="B5993" s="57" t="s">
        <v>3710</v>
      </c>
    </row>
    <row r="5994" spans="1:2" x14ac:dyDescent="0.25">
      <c r="A5994" s="56">
        <v>31361110</v>
      </c>
      <c r="B5994" s="57" t="s">
        <v>1086</v>
      </c>
    </row>
    <row r="5995" spans="1:2" x14ac:dyDescent="0.25">
      <c r="A5995" s="56">
        <v>31361111</v>
      </c>
      <c r="B5995" s="57" t="s">
        <v>16855</v>
      </c>
    </row>
    <row r="5996" spans="1:2" x14ac:dyDescent="0.25">
      <c r="A5996" s="56">
        <v>31361112</v>
      </c>
      <c r="B5996" s="57" t="s">
        <v>3201</v>
      </c>
    </row>
    <row r="5997" spans="1:2" x14ac:dyDescent="0.25">
      <c r="A5997" s="56">
        <v>31361113</v>
      </c>
      <c r="B5997" s="57" t="s">
        <v>9632</v>
      </c>
    </row>
    <row r="5998" spans="1:2" x14ac:dyDescent="0.25">
      <c r="A5998" s="56">
        <v>31361201</v>
      </c>
      <c r="B5998" s="57" t="s">
        <v>12004</v>
      </c>
    </row>
    <row r="5999" spans="1:2" x14ac:dyDescent="0.25">
      <c r="A5999" s="56">
        <v>31361202</v>
      </c>
      <c r="B5999" s="57" t="s">
        <v>17861</v>
      </c>
    </row>
    <row r="6000" spans="1:2" x14ac:dyDescent="0.25">
      <c r="A6000" s="56">
        <v>31361203</v>
      </c>
      <c r="B6000" s="57" t="s">
        <v>17595</v>
      </c>
    </row>
    <row r="6001" spans="1:2" x14ac:dyDescent="0.25">
      <c r="A6001" s="56">
        <v>31361204</v>
      </c>
      <c r="B6001" s="57" t="s">
        <v>1256</v>
      </c>
    </row>
    <row r="6002" spans="1:2" x14ac:dyDescent="0.25">
      <c r="A6002" s="56">
        <v>31361205</v>
      </c>
      <c r="B6002" s="57" t="s">
        <v>16186</v>
      </c>
    </row>
    <row r="6003" spans="1:2" x14ac:dyDescent="0.25">
      <c r="A6003" s="56">
        <v>31361206</v>
      </c>
      <c r="B6003" s="57" t="s">
        <v>15871</v>
      </c>
    </row>
    <row r="6004" spans="1:2" x14ac:dyDescent="0.25">
      <c r="A6004" s="56">
        <v>31361209</v>
      </c>
      <c r="B6004" s="57" t="s">
        <v>11884</v>
      </c>
    </row>
    <row r="6005" spans="1:2" x14ac:dyDescent="0.25">
      <c r="A6005" s="56">
        <v>31361210</v>
      </c>
      <c r="B6005" s="57" t="s">
        <v>17704</v>
      </c>
    </row>
    <row r="6006" spans="1:2" x14ac:dyDescent="0.25">
      <c r="A6006" s="56">
        <v>31361211</v>
      </c>
      <c r="B6006" s="57" t="s">
        <v>3293</v>
      </c>
    </row>
    <row r="6007" spans="1:2" x14ac:dyDescent="0.25">
      <c r="A6007" s="56">
        <v>31361212</v>
      </c>
      <c r="B6007" s="57" t="s">
        <v>1039</v>
      </c>
    </row>
    <row r="6008" spans="1:2" x14ac:dyDescent="0.25">
      <c r="A6008" s="56">
        <v>31361213</v>
      </c>
      <c r="B6008" s="57" t="s">
        <v>13587</v>
      </c>
    </row>
    <row r="6009" spans="1:2" x14ac:dyDescent="0.25">
      <c r="A6009" s="56">
        <v>31361301</v>
      </c>
      <c r="B6009" s="57" t="s">
        <v>13243</v>
      </c>
    </row>
    <row r="6010" spans="1:2" x14ac:dyDescent="0.25">
      <c r="A6010" s="56">
        <v>31361302</v>
      </c>
      <c r="B6010" s="57" t="s">
        <v>16244</v>
      </c>
    </row>
    <row r="6011" spans="1:2" x14ac:dyDescent="0.25">
      <c r="A6011" s="56">
        <v>31361303</v>
      </c>
      <c r="B6011" s="57" t="s">
        <v>6715</v>
      </c>
    </row>
    <row r="6012" spans="1:2" x14ac:dyDescent="0.25">
      <c r="A6012" s="56">
        <v>31361304</v>
      </c>
      <c r="B6012" s="57" t="s">
        <v>5186</v>
      </c>
    </row>
    <row r="6013" spans="1:2" x14ac:dyDescent="0.25">
      <c r="A6013" s="56">
        <v>31361305</v>
      </c>
      <c r="B6013" s="57" t="s">
        <v>2155</v>
      </c>
    </row>
    <row r="6014" spans="1:2" x14ac:dyDescent="0.25">
      <c r="A6014" s="56">
        <v>31361306</v>
      </c>
      <c r="B6014" s="57" t="s">
        <v>8352</v>
      </c>
    </row>
    <row r="6015" spans="1:2" x14ac:dyDescent="0.25">
      <c r="A6015" s="56">
        <v>31361309</v>
      </c>
      <c r="B6015" s="57" t="s">
        <v>14408</v>
      </c>
    </row>
    <row r="6016" spans="1:2" x14ac:dyDescent="0.25">
      <c r="A6016" s="56">
        <v>31361310</v>
      </c>
      <c r="B6016" s="57" t="s">
        <v>10561</v>
      </c>
    </row>
    <row r="6017" spans="1:2" x14ac:dyDescent="0.25">
      <c r="A6017" s="56">
        <v>31361311</v>
      </c>
      <c r="B6017" s="57" t="s">
        <v>14045</v>
      </c>
    </row>
    <row r="6018" spans="1:2" x14ac:dyDescent="0.25">
      <c r="A6018" s="56">
        <v>31361312</v>
      </c>
      <c r="B6018" s="57" t="s">
        <v>17601</v>
      </c>
    </row>
    <row r="6019" spans="1:2" x14ac:dyDescent="0.25">
      <c r="A6019" s="56">
        <v>31361313</v>
      </c>
      <c r="B6019" s="57" t="s">
        <v>16423</v>
      </c>
    </row>
    <row r="6020" spans="1:2" x14ac:dyDescent="0.25">
      <c r="A6020" s="56">
        <v>31361401</v>
      </c>
      <c r="B6020" s="57" t="s">
        <v>7567</v>
      </c>
    </row>
    <row r="6021" spans="1:2" x14ac:dyDescent="0.25">
      <c r="A6021" s="56">
        <v>31361402</v>
      </c>
      <c r="B6021" s="57" t="s">
        <v>742</v>
      </c>
    </row>
    <row r="6022" spans="1:2" x14ac:dyDescent="0.25">
      <c r="A6022" s="56">
        <v>31361403</v>
      </c>
      <c r="B6022" s="57" t="s">
        <v>17202</v>
      </c>
    </row>
    <row r="6023" spans="1:2" x14ac:dyDescent="0.25">
      <c r="A6023" s="56">
        <v>31361404</v>
      </c>
      <c r="B6023" s="57" t="s">
        <v>2222</v>
      </c>
    </row>
    <row r="6024" spans="1:2" x14ac:dyDescent="0.25">
      <c r="A6024" s="56">
        <v>31361405</v>
      </c>
      <c r="B6024" s="57" t="s">
        <v>12412</v>
      </c>
    </row>
    <row r="6025" spans="1:2" x14ac:dyDescent="0.25">
      <c r="A6025" s="56">
        <v>31361406</v>
      </c>
      <c r="B6025" s="57" t="s">
        <v>8224</v>
      </c>
    </row>
    <row r="6026" spans="1:2" x14ac:dyDescent="0.25">
      <c r="A6026" s="56">
        <v>31361409</v>
      </c>
      <c r="B6026" s="57" t="s">
        <v>14144</v>
      </c>
    </row>
    <row r="6027" spans="1:2" x14ac:dyDescent="0.25">
      <c r="A6027" s="56">
        <v>31361410</v>
      </c>
      <c r="B6027" s="57" t="s">
        <v>13077</v>
      </c>
    </row>
    <row r="6028" spans="1:2" x14ac:dyDescent="0.25">
      <c r="A6028" s="56">
        <v>31361411</v>
      </c>
      <c r="B6028" s="57" t="s">
        <v>7179</v>
      </c>
    </row>
    <row r="6029" spans="1:2" x14ac:dyDescent="0.25">
      <c r="A6029" s="56">
        <v>31361412</v>
      </c>
      <c r="B6029" s="57" t="s">
        <v>10306</v>
      </c>
    </row>
    <row r="6030" spans="1:2" x14ac:dyDescent="0.25">
      <c r="A6030" s="56">
        <v>31361413</v>
      </c>
      <c r="B6030" s="57" t="s">
        <v>10265</v>
      </c>
    </row>
    <row r="6031" spans="1:2" x14ac:dyDescent="0.25">
      <c r="A6031" s="56">
        <v>31361501</v>
      </c>
      <c r="B6031" s="57" t="s">
        <v>6358</v>
      </c>
    </row>
    <row r="6032" spans="1:2" x14ac:dyDescent="0.25">
      <c r="A6032" s="56">
        <v>31361502</v>
      </c>
      <c r="B6032" s="57" t="s">
        <v>11759</v>
      </c>
    </row>
    <row r="6033" spans="1:2" x14ac:dyDescent="0.25">
      <c r="A6033" s="56">
        <v>31361503</v>
      </c>
      <c r="B6033" s="57" t="s">
        <v>10955</v>
      </c>
    </row>
    <row r="6034" spans="1:2" x14ac:dyDescent="0.25">
      <c r="A6034" s="56">
        <v>31361504</v>
      </c>
      <c r="B6034" s="57" t="s">
        <v>5320</v>
      </c>
    </row>
    <row r="6035" spans="1:2" x14ac:dyDescent="0.25">
      <c r="A6035" s="56">
        <v>31361505</v>
      </c>
      <c r="B6035" s="57" t="s">
        <v>10258</v>
      </c>
    </row>
    <row r="6036" spans="1:2" x14ac:dyDescent="0.25">
      <c r="A6036" s="56">
        <v>31361506</v>
      </c>
      <c r="B6036" s="57" t="s">
        <v>10813</v>
      </c>
    </row>
    <row r="6037" spans="1:2" x14ac:dyDescent="0.25">
      <c r="A6037" s="56">
        <v>31361509</v>
      </c>
      <c r="B6037" s="57" t="s">
        <v>18721</v>
      </c>
    </row>
    <row r="6038" spans="1:2" x14ac:dyDescent="0.25">
      <c r="A6038" s="56">
        <v>31361510</v>
      </c>
      <c r="B6038" s="57" t="s">
        <v>6236</v>
      </c>
    </row>
    <row r="6039" spans="1:2" x14ac:dyDescent="0.25">
      <c r="A6039" s="56">
        <v>31361511</v>
      </c>
      <c r="B6039" s="57" t="s">
        <v>18543</v>
      </c>
    </row>
    <row r="6040" spans="1:2" x14ac:dyDescent="0.25">
      <c r="A6040" s="56">
        <v>31361512</v>
      </c>
      <c r="B6040" s="57" t="s">
        <v>5240</v>
      </c>
    </row>
    <row r="6041" spans="1:2" x14ac:dyDescent="0.25">
      <c r="A6041" s="56">
        <v>31361513</v>
      </c>
      <c r="B6041" s="57" t="s">
        <v>6822</v>
      </c>
    </row>
    <row r="6042" spans="1:2" x14ac:dyDescent="0.25">
      <c r="A6042" s="56">
        <v>31361601</v>
      </c>
      <c r="B6042" s="57" t="s">
        <v>6473</v>
      </c>
    </row>
    <row r="6043" spans="1:2" x14ac:dyDescent="0.25">
      <c r="A6043" s="56">
        <v>31361602</v>
      </c>
      <c r="B6043" s="57" t="s">
        <v>14537</v>
      </c>
    </row>
    <row r="6044" spans="1:2" x14ac:dyDescent="0.25">
      <c r="A6044" s="56">
        <v>31361603</v>
      </c>
      <c r="B6044" s="57" t="s">
        <v>9468</v>
      </c>
    </row>
    <row r="6045" spans="1:2" x14ac:dyDescent="0.25">
      <c r="A6045" s="56">
        <v>31361604</v>
      </c>
      <c r="B6045" s="57" t="s">
        <v>6627</v>
      </c>
    </row>
    <row r="6046" spans="1:2" x14ac:dyDescent="0.25">
      <c r="A6046" s="56">
        <v>31361605</v>
      </c>
      <c r="B6046" s="57" t="s">
        <v>11154</v>
      </c>
    </row>
    <row r="6047" spans="1:2" x14ac:dyDescent="0.25">
      <c r="A6047" s="56">
        <v>31361606</v>
      </c>
      <c r="B6047" s="57" t="s">
        <v>285</v>
      </c>
    </row>
    <row r="6048" spans="1:2" x14ac:dyDescent="0.25">
      <c r="A6048" s="56">
        <v>31361609</v>
      </c>
      <c r="B6048" s="57" t="s">
        <v>3440</v>
      </c>
    </row>
    <row r="6049" spans="1:2" x14ac:dyDescent="0.25">
      <c r="A6049" s="56">
        <v>31361610</v>
      </c>
      <c r="B6049" s="57" t="s">
        <v>16884</v>
      </c>
    </row>
    <row r="6050" spans="1:2" x14ac:dyDescent="0.25">
      <c r="A6050" s="56">
        <v>31361611</v>
      </c>
      <c r="B6050" s="57" t="s">
        <v>6899</v>
      </c>
    </row>
    <row r="6051" spans="1:2" x14ac:dyDescent="0.25">
      <c r="A6051" s="56">
        <v>31361612</v>
      </c>
      <c r="B6051" s="57" t="s">
        <v>14313</v>
      </c>
    </row>
    <row r="6052" spans="1:2" x14ac:dyDescent="0.25">
      <c r="A6052" s="56">
        <v>31361613</v>
      </c>
      <c r="B6052" s="57" t="s">
        <v>9758</v>
      </c>
    </row>
    <row r="6053" spans="1:2" x14ac:dyDescent="0.25">
      <c r="A6053" s="56">
        <v>31361701</v>
      </c>
      <c r="B6053" s="57" t="s">
        <v>15545</v>
      </c>
    </row>
    <row r="6054" spans="1:2" x14ac:dyDescent="0.25">
      <c r="A6054" s="56">
        <v>31361702</v>
      </c>
      <c r="B6054" s="57" t="s">
        <v>10820</v>
      </c>
    </row>
    <row r="6055" spans="1:2" x14ac:dyDescent="0.25">
      <c r="A6055" s="56">
        <v>31361703</v>
      </c>
      <c r="B6055" s="57" t="s">
        <v>17073</v>
      </c>
    </row>
    <row r="6056" spans="1:2" x14ac:dyDescent="0.25">
      <c r="A6056" s="56">
        <v>31361704</v>
      </c>
      <c r="B6056" s="57" t="s">
        <v>7917</v>
      </c>
    </row>
    <row r="6057" spans="1:2" x14ac:dyDescent="0.25">
      <c r="A6057" s="56">
        <v>31361705</v>
      </c>
      <c r="B6057" s="57" t="s">
        <v>404</v>
      </c>
    </row>
    <row r="6058" spans="1:2" x14ac:dyDescent="0.25">
      <c r="A6058" s="56">
        <v>31361706</v>
      </c>
      <c r="B6058" s="57" t="s">
        <v>424</v>
      </c>
    </row>
    <row r="6059" spans="1:2" x14ac:dyDescent="0.25">
      <c r="A6059" s="56">
        <v>31361709</v>
      </c>
      <c r="B6059" s="57" t="s">
        <v>16618</v>
      </c>
    </row>
    <row r="6060" spans="1:2" x14ac:dyDescent="0.25">
      <c r="A6060" s="56">
        <v>31361710</v>
      </c>
      <c r="B6060" s="57" t="s">
        <v>2389</v>
      </c>
    </row>
    <row r="6061" spans="1:2" x14ac:dyDescent="0.25">
      <c r="A6061" s="56">
        <v>31361711</v>
      </c>
      <c r="B6061" s="57" t="s">
        <v>7708</v>
      </c>
    </row>
    <row r="6062" spans="1:2" x14ac:dyDescent="0.25">
      <c r="A6062" s="56">
        <v>31361712</v>
      </c>
      <c r="B6062" s="57" t="s">
        <v>18210</v>
      </c>
    </row>
    <row r="6063" spans="1:2" x14ac:dyDescent="0.25">
      <c r="A6063" s="56">
        <v>31361713</v>
      </c>
      <c r="B6063" s="57" t="s">
        <v>4064</v>
      </c>
    </row>
    <row r="6064" spans="1:2" x14ac:dyDescent="0.25">
      <c r="A6064" s="56">
        <v>31371001</v>
      </c>
      <c r="B6064" s="57" t="s">
        <v>18138</v>
      </c>
    </row>
    <row r="6065" spans="1:2" x14ac:dyDescent="0.25">
      <c r="A6065" s="56">
        <v>31371002</v>
      </c>
      <c r="B6065" s="57" t="s">
        <v>11877</v>
      </c>
    </row>
    <row r="6066" spans="1:2" x14ac:dyDescent="0.25">
      <c r="A6066" s="56">
        <v>31371003</v>
      </c>
      <c r="B6066" s="57" t="s">
        <v>9172</v>
      </c>
    </row>
    <row r="6067" spans="1:2" x14ac:dyDescent="0.25">
      <c r="A6067" s="56">
        <v>31371101</v>
      </c>
      <c r="B6067" s="57" t="s">
        <v>7214</v>
      </c>
    </row>
    <row r="6068" spans="1:2" x14ac:dyDescent="0.25">
      <c r="A6068" s="56">
        <v>31371102</v>
      </c>
      <c r="B6068" s="57" t="s">
        <v>5904</v>
      </c>
    </row>
    <row r="6069" spans="1:2" x14ac:dyDescent="0.25">
      <c r="A6069" s="56">
        <v>31371103</v>
      </c>
      <c r="B6069" s="57" t="s">
        <v>9978</v>
      </c>
    </row>
    <row r="6070" spans="1:2" x14ac:dyDescent="0.25">
      <c r="A6070" s="56">
        <v>31371104</v>
      </c>
      <c r="B6070" s="57" t="s">
        <v>18203</v>
      </c>
    </row>
    <row r="6071" spans="1:2" x14ac:dyDescent="0.25">
      <c r="A6071" s="56">
        <v>31371105</v>
      </c>
      <c r="B6071" s="57" t="s">
        <v>14876</v>
      </c>
    </row>
    <row r="6072" spans="1:2" x14ac:dyDescent="0.25">
      <c r="A6072" s="56">
        <v>31371106</v>
      </c>
      <c r="B6072" s="57" t="s">
        <v>884</v>
      </c>
    </row>
    <row r="6073" spans="1:2" x14ac:dyDescent="0.25">
      <c r="A6073" s="56">
        <v>31371107</v>
      </c>
      <c r="B6073" s="57" t="s">
        <v>13404</v>
      </c>
    </row>
    <row r="6074" spans="1:2" x14ac:dyDescent="0.25">
      <c r="A6074" s="56">
        <v>31371201</v>
      </c>
      <c r="B6074" s="57" t="s">
        <v>10221</v>
      </c>
    </row>
    <row r="6075" spans="1:2" x14ac:dyDescent="0.25">
      <c r="A6075" s="56">
        <v>31371202</v>
      </c>
      <c r="B6075" s="57" t="s">
        <v>18585</v>
      </c>
    </row>
    <row r="6076" spans="1:2" x14ac:dyDescent="0.25">
      <c r="A6076" s="56">
        <v>31371203</v>
      </c>
      <c r="B6076" s="57" t="s">
        <v>18086</v>
      </c>
    </row>
    <row r="6077" spans="1:2" x14ac:dyDescent="0.25">
      <c r="A6077" s="56">
        <v>31371204</v>
      </c>
      <c r="B6077" s="57" t="s">
        <v>7866</v>
      </c>
    </row>
    <row r="6078" spans="1:2" x14ac:dyDescent="0.25">
      <c r="A6078" s="56">
        <v>31371205</v>
      </c>
      <c r="B6078" s="57" t="s">
        <v>13015</v>
      </c>
    </row>
    <row r="6079" spans="1:2" x14ac:dyDescent="0.25">
      <c r="A6079" s="56">
        <v>31371206</v>
      </c>
      <c r="B6079" s="57" t="s">
        <v>6343</v>
      </c>
    </row>
    <row r="6080" spans="1:2" x14ac:dyDescent="0.25">
      <c r="A6080" s="56">
        <v>31371207</v>
      </c>
      <c r="B6080" s="57" t="s">
        <v>654</v>
      </c>
    </row>
    <row r="6081" spans="1:2" x14ac:dyDescent="0.25">
      <c r="A6081" s="56">
        <v>31371208</v>
      </c>
      <c r="B6081" s="57" t="s">
        <v>5469</v>
      </c>
    </row>
    <row r="6082" spans="1:2" x14ac:dyDescent="0.25">
      <c r="A6082" s="56">
        <v>31371209</v>
      </c>
      <c r="B6082" s="57" t="s">
        <v>15634</v>
      </c>
    </row>
    <row r="6083" spans="1:2" x14ac:dyDescent="0.25">
      <c r="A6083" s="56">
        <v>31371301</v>
      </c>
      <c r="B6083" s="57" t="s">
        <v>5544</v>
      </c>
    </row>
    <row r="6084" spans="1:2" x14ac:dyDescent="0.25">
      <c r="A6084" s="56">
        <v>31371302</v>
      </c>
      <c r="B6084" s="57" t="s">
        <v>4373</v>
      </c>
    </row>
    <row r="6085" spans="1:2" x14ac:dyDescent="0.25">
      <c r="A6085" s="56">
        <v>31371401</v>
      </c>
      <c r="B6085" s="57" t="s">
        <v>6535</v>
      </c>
    </row>
    <row r="6086" spans="1:2" x14ac:dyDescent="0.25">
      <c r="A6086" s="56">
        <v>31381001</v>
      </c>
      <c r="B6086" s="57" t="s">
        <v>10862</v>
      </c>
    </row>
    <row r="6087" spans="1:2" x14ac:dyDescent="0.25">
      <c r="A6087" s="56">
        <v>31381002</v>
      </c>
      <c r="B6087" s="57" t="s">
        <v>1457</v>
      </c>
    </row>
    <row r="6088" spans="1:2" x14ac:dyDescent="0.25">
      <c r="A6088" s="56">
        <v>31381003</v>
      </c>
      <c r="B6088" s="57" t="s">
        <v>18730</v>
      </c>
    </row>
    <row r="6089" spans="1:2" x14ac:dyDescent="0.25">
      <c r="A6089" s="56">
        <v>31381004</v>
      </c>
      <c r="B6089" s="57" t="s">
        <v>78</v>
      </c>
    </row>
    <row r="6090" spans="1:2" x14ac:dyDescent="0.25">
      <c r="A6090" s="56">
        <v>31381005</v>
      </c>
      <c r="B6090" s="57" t="s">
        <v>2210</v>
      </c>
    </row>
    <row r="6091" spans="1:2" x14ac:dyDescent="0.25">
      <c r="A6091" s="56">
        <v>32101502</v>
      </c>
      <c r="B6091" s="57" t="s">
        <v>16886</v>
      </c>
    </row>
    <row r="6092" spans="1:2" x14ac:dyDescent="0.25">
      <c r="A6092" s="56">
        <v>32101503</v>
      </c>
      <c r="B6092" s="57" t="s">
        <v>18446</v>
      </c>
    </row>
    <row r="6093" spans="1:2" x14ac:dyDescent="0.25">
      <c r="A6093" s="56">
        <v>32101504</v>
      </c>
      <c r="B6093" s="57" t="s">
        <v>4375</v>
      </c>
    </row>
    <row r="6094" spans="1:2" x14ac:dyDescent="0.25">
      <c r="A6094" s="56">
        <v>32101505</v>
      </c>
      <c r="B6094" s="57" t="s">
        <v>9759</v>
      </c>
    </row>
    <row r="6095" spans="1:2" x14ac:dyDescent="0.25">
      <c r="A6095" s="56">
        <v>32101506</v>
      </c>
      <c r="B6095" s="57" t="s">
        <v>15017</v>
      </c>
    </row>
    <row r="6096" spans="1:2" x14ac:dyDescent="0.25">
      <c r="A6096" s="56">
        <v>32101507</v>
      </c>
      <c r="B6096" s="57" t="s">
        <v>7368</v>
      </c>
    </row>
    <row r="6097" spans="1:2" x14ac:dyDescent="0.25">
      <c r="A6097" s="56">
        <v>32101508</v>
      </c>
      <c r="B6097" s="57" t="s">
        <v>5005</v>
      </c>
    </row>
    <row r="6098" spans="1:2" x14ac:dyDescent="0.25">
      <c r="A6098" s="56">
        <v>32101509</v>
      </c>
      <c r="B6098" s="57" t="s">
        <v>8105</v>
      </c>
    </row>
    <row r="6099" spans="1:2" x14ac:dyDescent="0.25">
      <c r="A6099" s="56">
        <v>32101510</v>
      </c>
      <c r="B6099" s="57" t="s">
        <v>365</v>
      </c>
    </row>
    <row r="6100" spans="1:2" x14ac:dyDescent="0.25">
      <c r="A6100" s="56">
        <v>32101512</v>
      </c>
      <c r="B6100" s="57" t="s">
        <v>16059</v>
      </c>
    </row>
    <row r="6101" spans="1:2" x14ac:dyDescent="0.25">
      <c r="A6101" s="56">
        <v>32101513</v>
      </c>
      <c r="B6101" s="57" t="s">
        <v>11523</v>
      </c>
    </row>
    <row r="6102" spans="1:2" x14ac:dyDescent="0.25">
      <c r="A6102" s="56">
        <v>32101514</v>
      </c>
      <c r="B6102" s="57" t="s">
        <v>18498</v>
      </c>
    </row>
    <row r="6103" spans="1:2" x14ac:dyDescent="0.25">
      <c r="A6103" s="56">
        <v>32101515</v>
      </c>
      <c r="B6103" s="57" t="s">
        <v>5897</v>
      </c>
    </row>
    <row r="6104" spans="1:2" x14ac:dyDescent="0.25">
      <c r="A6104" s="56">
        <v>32101516</v>
      </c>
      <c r="B6104" s="57" t="s">
        <v>6354</v>
      </c>
    </row>
    <row r="6105" spans="1:2" x14ac:dyDescent="0.25">
      <c r="A6105" s="56">
        <v>32101517</v>
      </c>
      <c r="B6105" s="57" t="s">
        <v>10119</v>
      </c>
    </row>
    <row r="6106" spans="1:2" x14ac:dyDescent="0.25">
      <c r="A6106" s="56">
        <v>32101518</v>
      </c>
      <c r="B6106" s="57" t="s">
        <v>15365</v>
      </c>
    </row>
    <row r="6107" spans="1:2" x14ac:dyDescent="0.25">
      <c r="A6107" s="56">
        <v>32101519</v>
      </c>
      <c r="B6107" s="57" t="s">
        <v>18220</v>
      </c>
    </row>
    <row r="6108" spans="1:2" x14ac:dyDescent="0.25">
      <c r="A6108" s="56">
        <v>32101520</v>
      </c>
      <c r="B6108" s="57" t="s">
        <v>11440</v>
      </c>
    </row>
    <row r="6109" spans="1:2" x14ac:dyDescent="0.25">
      <c r="A6109" s="56">
        <v>32101521</v>
      </c>
      <c r="B6109" s="57" t="s">
        <v>6180</v>
      </c>
    </row>
    <row r="6110" spans="1:2" x14ac:dyDescent="0.25">
      <c r="A6110" s="56">
        <v>32101522</v>
      </c>
      <c r="B6110" s="57" t="s">
        <v>15930</v>
      </c>
    </row>
    <row r="6111" spans="1:2" x14ac:dyDescent="0.25">
      <c r="A6111" s="56">
        <v>32101523</v>
      </c>
      <c r="B6111" s="57" t="s">
        <v>15354</v>
      </c>
    </row>
    <row r="6112" spans="1:2" x14ac:dyDescent="0.25">
      <c r="A6112" s="56">
        <v>32101524</v>
      </c>
      <c r="B6112" s="57" t="s">
        <v>18606</v>
      </c>
    </row>
    <row r="6113" spans="1:2" x14ac:dyDescent="0.25">
      <c r="A6113" s="56">
        <v>32101525</v>
      </c>
      <c r="B6113" s="57" t="s">
        <v>2823</v>
      </c>
    </row>
    <row r="6114" spans="1:2" x14ac:dyDescent="0.25">
      <c r="A6114" s="56">
        <v>32101526</v>
      </c>
      <c r="B6114" s="57" t="s">
        <v>14602</v>
      </c>
    </row>
    <row r="6115" spans="1:2" x14ac:dyDescent="0.25">
      <c r="A6115" s="56">
        <v>32101527</v>
      </c>
      <c r="B6115" s="57" t="s">
        <v>6312</v>
      </c>
    </row>
    <row r="6116" spans="1:2" x14ac:dyDescent="0.25">
      <c r="A6116" s="56">
        <v>32101528</v>
      </c>
      <c r="B6116" s="57" t="s">
        <v>16664</v>
      </c>
    </row>
    <row r="6117" spans="1:2" x14ac:dyDescent="0.25">
      <c r="A6117" s="56">
        <v>32101601</v>
      </c>
      <c r="B6117" s="57" t="s">
        <v>8120</v>
      </c>
    </row>
    <row r="6118" spans="1:2" x14ac:dyDescent="0.25">
      <c r="A6118" s="56">
        <v>32101602</v>
      </c>
      <c r="B6118" s="57" t="s">
        <v>9681</v>
      </c>
    </row>
    <row r="6119" spans="1:2" x14ac:dyDescent="0.25">
      <c r="A6119" s="56">
        <v>32101603</v>
      </c>
      <c r="B6119" s="57" t="s">
        <v>14918</v>
      </c>
    </row>
    <row r="6120" spans="1:2" x14ac:dyDescent="0.25">
      <c r="A6120" s="56">
        <v>32101604</v>
      </c>
      <c r="B6120" s="57" t="s">
        <v>10160</v>
      </c>
    </row>
    <row r="6121" spans="1:2" x14ac:dyDescent="0.25">
      <c r="A6121" s="56">
        <v>32101605</v>
      </c>
      <c r="B6121" s="57" t="s">
        <v>1598</v>
      </c>
    </row>
    <row r="6122" spans="1:2" x14ac:dyDescent="0.25">
      <c r="A6122" s="56">
        <v>32101606</v>
      </c>
      <c r="B6122" s="57" t="s">
        <v>18605</v>
      </c>
    </row>
    <row r="6123" spans="1:2" x14ac:dyDescent="0.25">
      <c r="A6123" s="56">
        <v>32101607</v>
      </c>
      <c r="B6123" s="57" t="s">
        <v>2501</v>
      </c>
    </row>
    <row r="6124" spans="1:2" x14ac:dyDescent="0.25">
      <c r="A6124" s="56">
        <v>32101608</v>
      </c>
      <c r="B6124" s="57" t="s">
        <v>11084</v>
      </c>
    </row>
    <row r="6125" spans="1:2" x14ac:dyDescent="0.25">
      <c r="A6125" s="56">
        <v>32101609</v>
      </c>
      <c r="B6125" s="57" t="s">
        <v>4457</v>
      </c>
    </row>
    <row r="6126" spans="1:2" x14ac:dyDescent="0.25">
      <c r="A6126" s="56">
        <v>32101611</v>
      </c>
      <c r="B6126" s="57" t="s">
        <v>8265</v>
      </c>
    </row>
    <row r="6127" spans="1:2" x14ac:dyDescent="0.25">
      <c r="A6127" s="56">
        <v>32101612</v>
      </c>
      <c r="B6127" s="57" t="s">
        <v>9380</v>
      </c>
    </row>
    <row r="6128" spans="1:2" x14ac:dyDescent="0.25">
      <c r="A6128" s="56">
        <v>32101613</v>
      </c>
      <c r="B6128" s="57" t="s">
        <v>1563</v>
      </c>
    </row>
    <row r="6129" spans="1:2" x14ac:dyDescent="0.25">
      <c r="A6129" s="56">
        <v>32101614</v>
      </c>
      <c r="B6129" s="57" t="s">
        <v>4851</v>
      </c>
    </row>
    <row r="6130" spans="1:2" x14ac:dyDescent="0.25">
      <c r="A6130" s="56">
        <v>32101615</v>
      </c>
      <c r="B6130" s="57" t="s">
        <v>2343</v>
      </c>
    </row>
    <row r="6131" spans="1:2" x14ac:dyDescent="0.25">
      <c r="A6131" s="56">
        <v>32101616</v>
      </c>
      <c r="B6131" s="57" t="s">
        <v>8960</v>
      </c>
    </row>
    <row r="6132" spans="1:2" x14ac:dyDescent="0.25">
      <c r="A6132" s="56">
        <v>32101617</v>
      </c>
      <c r="B6132" s="57" t="s">
        <v>8398</v>
      </c>
    </row>
    <row r="6133" spans="1:2" x14ac:dyDescent="0.25">
      <c r="A6133" s="56">
        <v>32101618</v>
      </c>
      <c r="B6133" s="57" t="s">
        <v>12312</v>
      </c>
    </row>
    <row r="6134" spans="1:2" x14ac:dyDescent="0.25">
      <c r="A6134" s="56">
        <v>32101619</v>
      </c>
      <c r="B6134" s="57" t="s">
        <v>17451</v>
      </c>
    </row>
    <row r="6135" spans="1:2" x14ac:dyDescent="0.25">
      <c r="A6135" s="56">
        <v>32101620</v>
      </c>
      <c r="B6135" s="57" t="s">
        <v>6233</v>
      </c>
    </row>
    <row r="6136" spans="1:2" x14ac:dyDescent="0.25">
      <c r="A6136" s="56">
        <v>32101621</v>
      </c>
      <c r="B6136" s="57" t="s">
        <v>683</v>
      </c>
    </row>
    <row r="6137" spans="1:2" x14ac:dyDescent="0.25">
      <c r="A6137" s="56">
        <v>32101622</v>
      </c>
      <c r="B6137" s="57" t="s">
        <v>4558</v>
      </c>
    </row>
    <row r="6138" spans="1:2" x14ac:dyDescent="0.25">
      <c r="A6138" s="56">
        <v>32101623</v>
      </c>
      <c r="B6138" s="57" t="s">
        <v>2478</v>
      </c>
    </row>
    <row r="6139" spans="1:2" x14ac:dyDescent="0.25">
      <c r="A6139" s="56">
        <v>32101624</v>
      </c>
      <c r="B6139" s="57" t="s">
        <v>12904</v>
      </c>
    </row>
    <row r="6140" spans="1:2" x14ac:dyDescent="0.25">
      <c r="A6140" s="56">
        <v>32101625</v>
      </c>
      <c r="B6140" s="57" t="s">
        <v>15784</v>
      </c>
    </row>
    <row r="6141" spans="1:2" x14ac:dyDescent="0.25">
      <c r="A6141" s="56">
        <v>32101626</v>
      </c>
      <c r="B6141" s="57" t="s">
        <v>1077</v>
      </c>
    </row>
    <row r="6142" spans="1:2" x14ac:dyDescent="0.25">
      <c r="A6142" s="56">
        <v>32101627</v>
      </c>
      <c r="B6142" s="57" t="s">
        <v>3961</v>
      </c>
    </row>
    <row r="6143" spans="1:2" x14ac:dyDescent="0.25">
      <c r="A6143" s="56">
        <v>32101628</v>
      </c>
      <c r="B6143" s="57" t="s">
        <v>18722</v>
      </c>
    </row>
    <row r="6144" spans="1:2" x14ac:dyDescent="0.25">
      <c r="A6144" s="56">
        <v>32101629</v>
      </c>
      <c r="B6144" s="57" t="s">
        <v>14139</v>
      </c>
    </row>
    <row r="6145" spans="1:2" x14ac:dyDescent="0.25">
      <c r="A6145" s="56">
        <v>32101630</v>
      </c>
      <c r="B6145" s="57" t="s">
        <v>15840</v>
      </c>
    </row>
    <row r="6146" spans="1:2" x14ac:dyDescent="0.25">
      <c r="A6146" s="56">
        <v>32101631</v>
      </c>
      <c r="B6146" s="57" t="s">
        <v>14372</v>
      </c>
    </row>
    <row r="6147" spans="1:2" x14ac:dyDescent="0.25">
      <c r="A6147" s="56">
        <v>32101632</v>
      </c>
      <c r="B6147" s="57" t="s">
        <v>17966</v>
      </c>
    </row>
    <row r="6148" spans="1:2" x14ac:dyDescent="0.25">
      <c r="A6148" s="56">
        <v>32101633</v>
      </c>
      <c r="B6148" s="57" t="s">
        <v>17847</v>
      </c>
    </row>
    <row r="6149" spans="1:2" x14ac:dyDescent="0.25">
      <c r="A6149" s="56">
        <v>32101634</v>
      </c>
      <c r="B6149" s="57" t="s">
        <v>9441</v>
      </c>
    </row>
    <row r="6150" spans="1:2" x14ac:dyDescent="0.25">
      <c r="A6150" s="56">
        <v>32101635</v>
      </c>
      <c r="B6150" s="57" t="s">
        <v>15398</v>
      </c>
    </row>
    <row r="6151" spans="1:2" x14ac:dyDescent="0.25">
      <c r="A6151" s="56">
        <v>32101636</v>
      </c>
      <c r="B6151" s="57" t="s">
        <v>3400</v>
      </c>
    </row>
    <row r="6152" spans="1:2" x14ac:dyDescent="0.25">
      <c r="A6152" s="56">
        <v>32101637</v>
      </c>
      <c r="B6152" s="57" t="s">
        <v>5535</v>
      </c>
    </row>
    <row r="6153" spans="1:2" x14ac:dyDescent="0.25">
      <c r="A6153" s="56">
        <v>32111501</v>
      </c>
      <c r="B6153" s="57" t="s">
        <v>14390</v>
      </c>
    </row>
    <row r="6154" spans="1:2" x14ac:dyDescent="0.25">
      <c r="A6154" s="56">
        <v>32111502</v>
      </c>
      <c r="B6154" s="57" t="s">
        <v>6861</v>
      </c>
    </row>
    <row r="6155" spans="1:2" x14ac:dyDescent="0.25">
      <c r="A6155" s="56">
        <v>32111503</v>
      </c>
      <c r="B6155" s="57" t="s">
        <v>9004</v>
      </c>
    </row>
    <row r="6156" spans="1:2" x14ac:dyDescent="0.25">
      <c r="A6156" s="56">
        <v>32111504</v>
      </c>
      <c r="B6156" s="57" t="s">
        <v>6709</v>
      </c>
    </row>
    <row r="6157" spans="1:2" x14ac:dyDescent="0.25">
      <c r="A6157" s="56">
        <v>32111505</v>
      </c>
      <c r="B6157" s="57" t="s">
        <v>11681</v>
      </c>
    </row>
    <row r="6158" spans="1:2" x14ac:dyDescent="0.25">
      <c r="A6158" s="56">
        <v>32111506</v>
      </c>
      <c r="B6158" s="57" t="s">
        <v>2035</v>
      </c>
    </row>
    <row r="6159" spans="1:2" x14ac:dyDescent="0.25">
      <c r="A6159" s="56">
        <v>32111507</v>
      </c>
      <c r="B6159" s="57" t="s">
        <v>3735</v>
      </c>
    </row>
    <row r="6160" spans="1:2" x14ac:dyDescent="0.25">
      <c r="A6160" s="56">
        <v>32111508</v>
      </c>
      <c r="B6160" s="57" t="s">
        <v>17909</v>
      </c>
    </row>
    <row r="6161" spans="1:2" x14ac:dyDescent="0.25">
      <c r="A6161" s="56">
        <v>32111509</v>
      </c>
      <c r="B6161" s="57" t="s">
        <v>444</v>
      </c>
    </row>
    <row r="6162" spans="1:2" x14ac:dyDescent="0.25">
      <c r="A6162" s="56">
        <v>32111510</v>
      </c>
      <c r="B6162" s="57" t="s">
        <v>4797</v>
      </c>
    </row>
    <row r="6163" spans="1:2" x14ac:dyDescent="0.25">
      <c r="A6163" s="56">
        <v>32111511</v>
      </c>
      <c r="B6163" s="57" t="s">
        <v>1800</v>
      </c>
    </row>
    <row r="6164" spans="1:2" x14ac:dyDescent="0.25">
      <c r="A6164" s="56">
        <v>32111512</v>
      </c>
      <c r="B6164" s="57" t="s">
        <v>3831</v>
      </c>
    </row>
    <row r="6165" spans="1:2" x14ac:dyDescent="0.25">
      <c r="A6165" s="56">
        <v>32111601</v>
      </c>
      <c r="B6165" s="57" t="s">
        <v>6303</v>
      </c>
    </row>
    <row r="6166" spans="1:2" x14ac:dyDescent="0.25">
      <c r="A6166" s="56">
        <v>32111602</v>
      </c>
      <c r="B6166" s="57" t="s">
        <v>14239</v>
      </c>
    </row>
    <row r="6167" spans="1:2" x14ac:dyDescent="0.25">
      <c r="A6167" s="56">
        <v>32111603</v>
      </c>
      <c r="B6167" s="57" t="s">
        <v>9730</v>
      </c>
    </row>
    <row r="6168" spans="1:2" x14ac:dyDescent="0.25">
      <c r="A6168" s="56">
        <v>32111604</v>
      </c>
      <c r="B6168" s="57" t="s">
        <v>5567</v>
      </c>
    </row>
    <row r="6169" spans="1:2" x14ac:dyDescent="0.25">
      <c r="A6169" s="56">
        <v>32111607</v>
      </c>
      <c r="B6169" s="57" t="s">
        <v>5575</v>
      </c>
    </row>
    <row r="6170" spans="1:2" x14ac:dyDescent="0.25">
      <c r="A6170" s="56">
        <v>32111608</v>
      </c>
      <c r="B6170" s="57" t="s">
        <v>3906</v>
      </c>
    </row>
    <row r="6171" spans="1:2" x14ac:dyDescent="0.25">
      <c r="A6171" s="56">
        <v>32111609</v>
      </c>
      <c r="B6171" s="57" t="s">
        <v>1070</v>
      </c>
    </row>
    <row r="6172" spans="1:2" x14ac:dyDescent="0.25">
      <c r="A6172" s="56">
        <v>32111610</v>
      </c>
      <c r="B6172" s="57" t="s">
        <v>7315</v>
      </c>
    </row>
    <row r="6173" spans="1:2" x14ac:dyDescent="0.25">
      <c r="A6173" s="56">
        <v>32111611</v>
      </c>
      <c r="B6173" s="57" t="s">
        <v>2891</v>
      </c>
    </row>
    <row r="6174" spans="1:2" x14ac:dyDescent="0.25">
      <c r="A6174" s="56">
        <v>32111701</v>
      </c>
      <c r="B6174" s="57" t="s">
        <v>2578</v>
      </c>
    </row>
    <row r="6175" spans="1:2" x14ac:dyDescent="0.25">
      <c r="A6175" s="56">
        <v>32111702</v>
      </c>
      <c r="B6175" s="57" t="s">
        <v>15599</v>
      </c>
    </row>
    <row r="6176" spans="1:2" x14ac:dyDescent="0.25">
      <c r="A6176" s="56">
        <v>32111703</v>
      </c>
      <c r="B6176" s="57" t="s">
        <v>6718</v>
      </c>
    </row>
    <row r="6177" spans="1:2" x14ac:dyDescent="0.25">
      <c r="A6177" s="56">
        <v>32111704</v>
      </c>
      <c r="B6177" s="57" t="s">
        <v>9858</v>
      </c>
    </row>
    <row r="6178" spans="1:2" x14ac:dyDescent="0.25">
      <c r="A6178" s="56">
        <v>32111705</v>
      </c>
      <c r="B6178" s="57" t="s">
        <v>519</v>
      </c>
    </row>
    <row r="6179" spans="1:2" x14ac:dyDescent="0.25">
      <c r="A6179" s="56">
        <v>32111706</v>
      </c>
      <c r="B6179" s="57" t="s">
        <v>14796</v>
      </c>
    </row>
    <row r="6180" spans="1:2" x14ac:dyDescent="0.25">
      <c r="A6180" s="56">
        <v>32121501</v>
      </c>
      <c r="B6180" s="57" t="s">
        <v>4252</v>
      </c>
    </row>
    <row r="6181" spans="1:2" x14ac:dyDescent="0.25">
      <c r="A6181" s="56">
        <v>32121502</v>
      </c>
      <c r="B6181" s="57" t="s">
        <v>8591</v>
      </c>
    </row>
    <row r="6182" spans="1:2" x14ac:dyDescent="0.25">
      <c r="A6182" s="56">
        <v>32121503</v>
      </c>
      <c r="B6182" s="57" t="s">
        <v>13397</v>
      </c>
    </row>
    <row r="6183" spans="1:2" x14ac:dyDescent="0.25">
      <c r="A6183" s="56">
        <v>32121504</v>
      </c>
      <c r="B6183" s="57" t="s">
        <v>13069</v>
      </c>
    </row>
    <row r="6184" spans="1:2" x14ac:dyDescent="0.25">
      <c r="A6184" s="56">
        <v>32121602</v>
      </c>
      <c r="B6184" s="57" t="s">
        <v>18030</v>
      </c>
    </row>
    <row r="6185" spans="1:2" x14ac:dyDescent="0.25">
      <c r="A6185" s="56">
        <v>32121603</v>
      </c>
      <c r="B6185" s="57" t="s">
        <v>540</v>
      </c>
    </row>
    <row r="6186" spans="1:2" x14ac:dyDescent="0.25">
      <c r="A6186" s="56">
        <v>32121607</v>
      </c>
      <c r="B6186" s="57" t="s">
        <v>10113</v>
      </c>
    </row>
    <row r="6187" spans="1:2" x14ac:dyDescent="0.25">
      <c r="A6187" s="56">
        <v>32121609</v>
      </c>
      <c r="B6187" s="57" t="s">
        <v>8182</v>
      </c>
    </row>
    <row r="6188" spans="1:2" x14ac:dyDescent="0.25">
      <c r="A6188" s="56">
        <v>32121701</v>
      </c>
      <c r="B6188" s="57" t="s">
        <v>4818</v>
      </c>
    </row>
    <row r="6189" spans="1:2" x14ac:dyDescent="0.25">
      <c r="A6189" s="56">
        <v>32121702</v>
      </c>
      <c r="B6189" s="57" t="s">
        <v>13770</v>
      </c>
    </row>
    <row r="6190" spans="1:2" x14ac:dyDescent="0.25">
      <c r="A6190" s="56">
        <v>32121703</v>
      </c>
      <c r="B6190" s="57" t="s">
        <v>16280</v>
      </c>
    </row>
    <row r="6191" spans="1:2" x14ac:dyDescent="0.25">
      <c r="A6191" s="56">
        <v>32121704</v>
      </c>
      <c r="B6191" s="57" t="s">
        <v>13626</v>
      </c>
    </row>
    <row r="6192" spans="1:2" x14ac:dyDescent="0.25">
      <c r="A6192" s="56">
        <v>32121705</v>
      </c>
      <c r="B6192" s="57" t="s">
        <v>8227</v>
      </c>
    </row>
    <row r="6193" spans="1:2" x14ac:dyDescent="0.25">
      <c r="A6193" s="56">
        <v>32121706</v>
      </c>
      <c r="B6193" s="57" t="s">
        <v>7664</v>
      </c>
    </row>
    <row r="6194" spans="1:2" x14ac:dyDescent="0.25">
      <c r="A6194" s="56">
        <v>32131001</v>
      </c>
      <c r="B6194" s="57" t="s">
        <v>4357</v>
      </c>
    </row>
    <row r="6195" spans="1:2" x14ac:dyDescent="0.25">
      <c r="A6195" s="56">
        <v>32131002</v>
      </c>
      <c r="B6195" s="57" t="s">
        <v>14151</v>
      </c>
    </row>
    <row r="6196" spans="1:2" x14ac:dyDescent="0.25">
      <c r="A6196" s="56">
        <v>32131003</v>
      </c>
      <c r="B6196" s="57" t="s">
        <v>15112</v>
      </c>
    </row>
    <row r="6197" spans="1:2" x14ac:dyDescent="0.25">
      <c r="A6197" s="56">
        <v>32131005</v>
      </c>
      <c r="B6197" s="57" t="s">
        <v>7062</v>
      </c>
    </row>
    <row r="6198" spans="1:2" x14ac:dyDescent="0.25">
      <c r="A6198" s="56">
        <v>32131006</v>
      </c>
      <c r="B6198" s="57" t="s">
        <v>18537</v>
      </c>
    </row>
    <row r="6199" spans="1:2" x14ac:dyDescent="0.25">
      <c r="A6199" s="56">
        <v>32131007</v>
      </c>
      <c r="B6199" s="57" t="s">
        <v>4314</v>
      </c>
    </row>
    <row r="6200" spans="1:2" x14ac:dyDescent="0.25">
      <c r="A6200" s="56">
        <v>32131008</v>
      </c>
      <c r="B6200" s="57" t="s">
        <v>16926</v>
      </c>
    </row>
    <row r="6201" spans="1:2" x14ac:dyDescent="0.25">
      <c r="A6201" s="56">
        <v>32131009</v>
      </c>
      <c r="B6201" s="57" t="s">
        <v>1653</v>
      </c>
    </row>
    <row r="6202" spans="1:2" x14ac:dyDescent="0.25">
      <c r="A6202" s="56">
        <v>32131010</v>
      </c>
      <c r="B6202" s="57" t="s">
        <v>9686</v>
      </c>
    </row>
    <row r="6203" spans="1:2" x14ac:dyDescent="0.25">
      <c r="A6203" s="56">
        <v>32131011</v>
      </c>
      <c r="B6203" s="57" t="s">
        <v>11257</v>
      </c>
    </row>
    <row r="6204" spans="1:2" x14ac:dyDescent="0.25">
      <c r="A6204" s="56">
        <v>32131012</v>
      </c>
      <c r="B6204" s="57" t="s">
        <v>9253</v>
      </c>
    </row>
    <row r="6205" spans="1:2" x14ac:dyDescent="0.25">
      <c r="A6205" s="56">
        <v>32141001</v>
      </c>
      <c r="B6205" s="57" t="s">
        <v>16091</v>
      </c>
    </row>
    <row r="6206" spans="1:2" x14ac:dyDescent="0.25">
      <c r="A6206" s="56">
        <v>32141002</v>
      </c>
      <c r="B6206" s="57" t="s">
        <v>9234</v>
      </c>
    </row>
    <row r="6207" spans="1:2" x14ac:dyDescent="0.25">
      <c r="A6207" s="56">
        <v>32141003</v>
      </c>
      <c r="B6207" s="57" t="s">
        <v>9075</v>
      </c>
    </row>
    <row r="6208" spans="1:2" x14ac:dyDescent="0.25">
      <c r="A6208" s="56">
        <v>32141004</v>
      </c>
      <c r="B6208" s="57" t="s">
        <v>9361</v>
      </c>
    </row>
    <row r="6209" spans="1:2" x14ac:dyDescent="0.25">
      <c r="A6209" s="56">
        <v>32141005</v>
      </c>
      <c r="B6209" s="57" t="s">
        <v>16065</v>
      </c>
    </row>
    <row r="6210" spans="1:2" x14ac:dyDescent="0.25">
      <c r="A6210" s="56">
        <v>32141006</v>
      </c>
      <c r="B6210" s="57" t="s">
        <v>7338</v>
      </c>
    </row>
    <row r="6211" spans="1:2" x14ac:dyDescent="0.25">
      <c r="A6211" s="56">
        <v>32141007</v>
      </c>
      <c r="B6211" s="57" t="s">
        <v>4718</v>
      </c>
    </row>
    <row r="6212" spans="1:2" x14ac:dyDescent="0.25">
      <c r="A6212" s="56">
        <v>32141008</v>
      </c>
      <c r="B6212" s="57" t="s">
        <v>18029</v>
      </c>
    </row>
    <row r="6213" spans="1:2" x14ac:dyDescent="0.25">
      <c r="A6213" s="56">
        <v>32141009</v>
      </c>
      <c r="B6213" s="57" t="s">
        <v>13190</v>
      </c>
    </row>
    <row r="6214" spans="1:2" x14ac:dyDescent="0.25">
      <c r="A6214" s="56">
        <v>32141010</v>
      </c>
      <c r="B6214" s="57" t="s">
        <v>11521</v>
      </c>
    </row>
    <row r="6215" spans="1:2" x14ac:dyDescent="0.25">
      <c r="A6215" s="56">
        <v>32141011</v>
      </c>
      <c r="B6215" s="57" t="s">
        <v>799</v>
      </c>
    </row>
    <row r="6216" spans="1:2" x14ac:dyDescent="0.25">
      <c r="A6216" s="56">
        <v>32141012</v>
      </c>
      <c r="B6216" s="57" t="s">
        <v>15096</v>
      </c>
    </row>
    <row r="6217" spans="1:2" x14ac:dyDescent="0.25">
      <c r="A6217" s="56">
        <v>32141013</v>
      </c>
      <c r="B6217" s="57" t="s">
        <v>10129</v>
      </c>
    </row>
    <row r="6218" spans="1:2" x14ac:dyDescent="0.25">
      <c r="A6218" s="56">
        <v>32141014</v>
      </c>
      <c r="B6218" s="57" t="s">
        <v>11172</v>
      </c>
    </row>
    <row r="6219" spans="1:2" x14ac:dyDescent="0.25">
      <c r="A6219" s="56">
        <v>32141015</v>
      </c>
      <c r="B6219" s="57" t="s">
        <v>6244</v>
      </c>
    </row>
    <row r="6220" spans="1:2" x14ac:dyDescent="0.25">
      <c r="A6220" s="56">
        <v>32141016</v>
      </c>
      <c r="B6220" s="57" t="s">
        <v>11996</v>
      </c>
    </row>
    <row r="6221" spans="1:2" x14ac:dyDescent="0.25">
      <c r="A6221" s="56">
        <v>32141101</v>
      </c>
      <c r="B6221" s="57" t="s">
        <v>3099</v>
      </c>
    </row>
    <row r="6222" spans="1:2" x14ac:dyDescent="0.25">
      <c r="A6222" s="56">
        <v>32141102</v>
      </c>
      <c r="B6222" s="57" t="s">
        <v>2133</v>
      </c>
    </row>
    <row r="6223" spans="1:2" x14ac:dyDescent="0.25">
      <c r="A6223" s="56">
        <v>32141103</v>
      </c>
      <c r="B6223" s="57" t="s">
        <v>10284</v>
      </c>
    </row>
    <row r="6224" spans="1:2" x14ac:dyDescent="0.25">
      <c r="A6224" s="56">
        <v>32141104</v>
      </c>
      <c r="B6224" s="57" t="s">
        <v>17237</v>
      </c>
    </row>
    <row r="6225" spans="1:2" x14ac:dyDescent="0.25">
      <c r="A6225" s="56">
        <v>32141105</v>
      </c>
      <c r="B6225" s="57" t="s">
        <v>16737</v>
      </c>
    </row>
    <row r="6226" spans="1:2" x14ac:dyDescent="0.25">
      <c r="A6226" s="56">
        <v>32141106</v>
      </c>
      <c r="B6226" s="57" t="s">
        <v>9176</v>
      </c>
    </row>
    <row r="6227" spans="1:2" x14ac:dyDescent="0.25">
      <c r="A6227" s="56">
        <v>32141107</v>
      </c>
      <c r="B6227" s="57" t="s">
        <v>17902</v>
      </c>
    </row>
    <row r="6228" spans="1:2" x14ac:dyDescent="0.25">
      <c r="A6228" s="56">
        <v>32141108</v>
      </c>
      <c r="B6228" s="57" t="s">
        <v>3679</v>
      </c>
    </row>
    <row r="6229" spans="1:2" x14ac:dyDescent="0.25">
      <c r="A6229" s="56">
        <v>32141109</v>
      </c>
      <c r="B6229" s="57" t="s">
        <v>15781</v>
      </c>
    </row>
    <row r="6230" spans="1:2" x14ac:dyDescent="0.25">
      <c r="A6230" s="56">
        <v>39101601</v>
      </c>
      <c r="B6230" s="57" t="s">
        <v>2687</v>
      </c>
    </row>
    <row r="6231" spans="1:2" x14ac:dyDescent="0.25">
      <c r="A6231" s="56">
        <v>39101602</v>
      </c>
      <c r="B6231" s="57" t="s">
        <v>7943</v>
      </c>
    </row>
    <row r="6232" spans="1:2" x14ac:dyDescent="0.25">
      <c r="A6232" s="56">
        <v>39101603</v>
      </c>
      <c r="B6232" s="57" t="s">
        <v>228</v>
      </c>
    </row>
    <row r="6233" spans="1:2" x14ac:dyDescent="0.25">
      <c r="A6233" s="56">
        <v>39101604</v>
      </c>
      <c r="B6233" s="57" t="s">
        <v>8664</v>
      </c>
    </row>
    <row r="6234" spans="1:2" x14ac:dyDescent="0.25">
      <c r="A6234" s="56">
        <v>39101605</v>
      </c>
      <c r="B6234" s="57" t="s">
        <v>5824</v>
      </c>
    </row>
    <row r="6235" spans="1:2" x14ac:dyDescent="0.25">
      <c r="A6235" s="56">
        <v>39101606</v>
      </c>
      <c r="B6235" s="57" t="s">
        <v>1591</v>
      </c>
    </row>
    <row r="6236" spans="1:2" x14ac:dyDescent="0.25">
      <c r="A6236" s="56">
        <v>39101608</v>
      </c>
      <c r="B6236" s="57" t="s">
        <v>6788</v>
      </c>
    </row>
    <row r="6237" spans="1:2" x14ac:dyDescent="0.25">
      <c r="A6237" s="56">
        <v>39101609</v>
      </c>
      <c r="B6237" s="57" t="s">
        <v>3859</v>
      </c>
    </row>
    <row r="6238" spans="1:2" x14ac:dyDescent="0.25">
      <c r="A6238" s="56">
        <v>39101610</v>
      </c>
      <c r="B6238" s="57" t="s">
        <v>18718</v>
      </c>
    </row>
    <row r="6239" spans="1:2" x14ac:dyDescent="0.25">
      <c r="A6239" s="56">
        <v>39101612</v>
      </c>
      <c r="B6239" s="57" t="s">
        <v>297</v>
      </c>
    </row>
    <row r="6240" spans="1:2" x14ac:dyDescent="0.25">
      <c r="A6240" s="56">
        <v>39101613</v>
      </c>
      <c r="B6240" s="57" t="s">
        <v>3770</v>
      </c>
    </row>
    <row r="6241" spans="1:2" x14ac:dyDescent="0.25">
      <c r="A6241" s="56">
        <v>39101614</v>
      </c>
      <c r="B6241" s="57" t="s">
        <v>12632</v>
      </c>
    </row>
    <row r="6242" spans="1:2" x14ac:dyDescent="0.25">
      <c r="A6242" s="56">
        <v>39101615</v>
      </c>
      <c r="B6242" s="57" t="s">
        <v>16786</v>
      </c>
    </row>
    <row r="6243" spans="1:2" x14ac:dyDescent="0.25">
      <c r="A6243" s="56">
        <v>39101616</v>
      </c>
      <c r="B6243" s="57" t="s">
        <v>11476</v>
      </c>
    </row>
    <row r="6244" spans="1:2" x14ac:dyDescent="0.25">
      <c r="A6244" s="56">
        <v>39101617</v>
      </c>
      <c r="B6244" s="57" t="s">
        <v>11057</v>
      </c>
    </row>
    <row r="6245" spans="1:2" x14ac:dyDescent="0.25">
      <c r="A6245" s="56">
        <v>39101618</v>
      </c>
      <c r="B6245" s="57" t="s">
        <v>7648</v>
      </c>
    </row>
    <row r="6246" spans="1:2" x14ac:dyDescent="0.25">
      <c r="A6246" s="56">
        <v>39101701</v>
      </c>
      <c r="B6246" s="57" t="s">
        <v>3214</v>
      </c>
    </row>
    <row r="6247" spans="1:2" x14ac:dyDescent="0.25">
      <c r="A6247" s="56">
        <v>39101801</v>
      </c>
      <c r="B6247" s="57" t="s">
        <v>18129</v>
      </c>
    </row>
    <row r="6248" spans="1:2" x14ac:dyDescent="0.25">
      <c r="A6248" s="56">
        <v>39111501</v>
      </c>
      <c r="B6248" s="57" t="s">
        <v>1544</v>
      </c>
    </row>
    <row r="6249" spans="1:2" x14ac:dyDescent="0.25">
      <c r="A6249" s="56">
        <v>39111503</v>
      </c>
      <c r="B6249" s="57" t="s">
        <v>8872</v>
      </c>
    </row>
    <row r="6250" spans="1:2" x14ac:dyDescent="0.25">
      <c r="A6250" s="56">
        <v>39111504</v>
      </c>
      <c r="B6250" s="57" t="s">
        <v>7867</v>
      </c>
    </row>
    <row r="6251" spans="1:2" x14ac:dyDescent="0.25">
      <c r="A6251" s="56">
        <v>39111505</v>
      </c>
      <c r="B6251" s="57" t="s">
        <v>15755</v>
      </c>
    </row>
    <row r="6252" spans="1:2" x14ac:dyDescent="0.25">
      <c r="A6252" s="56">
        <v>39111506</v>
      </c>
      <c r="B6252" s="57" t="s">
        <v>5197</v>
      </c>
    </row>
    <row r="6253" spans="1:2" x14ac:dyDescent="0.25">
      <c r="A6253" s="56">
        <v>39111507</v>
      </c>
      <c r="B6253" s="57" t="s">
        <v>17308</v>
      </c>
    </row>
    <row r="6254" spans="1:2" x14ac:dyDescent="0.25">
      <c r="A6254" s="56">
        <v>39111508</v>
      </c>
      <c r="B6254" s="57" t="s">
        <v>2381</v>
      </c>
    </row>
    <row r="6255" spans="1:2" x14ac:dyDescent="0.25">
      <c r="A6255" s="56">
        <v>39111509</v>
      </c>
      <c r="B6255" s="57" t="s">
        <v>15451</v>
      </c>
    </row>
    <row r="6256" spans="1:2" x14ac:dyDescent="0.25">
      <c r="A6256" s="56">
        <v>39111510</v>
      </c>
      <c r="B6256" s="57" t="s">
        <v>8237</v>
      </c>
    </row>
    <row r="6257" spans="1:2" x14ac:dyDescent="0.25">
      <c r="A6257" s="56">
        <v>39111512</v>
      </c>
      <c r="B6257" s="57" t="s">
        <v>13517</v>
      </c>
    </row>
    <row r="6258" spans="1:2" x14ac:dyDescent="0.25">
      <c r="A6258" s="56">
        <v>39111513</v>
      </c>
      <c r="B6258" s="57" t="s">
        <v>9342</v>
      </c>
    </row>
    <row r="6259" spans="1:2" x14ac:dyDescent="0.25">
      <c r="A6259" s="56">
        <v>39111514</v>
      </c>
      <c r="B6259" s="57" t="s">
        <v>14754</v>
      </c>
    </row>
    <row r="6260" spans="1:2" x14ac:dyDescent="0.25">
      <c r="A6260" s="56">
        <v>39111515</v>
      </c>
      <c r="B6260" s="57" t="s">
        <v>7425</v>
      </c>
    </row>
    <row r="6261" spans="1:2" x14ac:dyDescent="0.25">
      <c r="A6261" s="56">
        <v>39111516</v>
      </c>
      <c r="B6261" s="57" t="s">
        <v>9205</v>
      </c>
    </row>
    <row r="6262" spans="1:2" x14ac:dyDescent="0.25">
      <c r="A6262" s="56">
        <v>39111517</v>
      </c>
      <c r="B6262" s="57" t="s">
        <v>1824</v>
      </c>
    </row>
    <row r="6263" spans="1:2" x14ac:dyDescent="0.25">
      <c r="A6263" s="56">
        <v>39111518</v>
      </c>
      <c r="B6263" s="57" t="s">
        <v>1088</v>
      </c>
    </row>
    <row r="6264" spans="1:2" x14ac:dyDescent="0.25">
      <c r="A6264" s="56">
        <v>39111519</v>
      </c>
      <c r="B6264" s="57" t="s">
        <v>16589</v>
      </c>
    </row>
    <row r="6265" spans="1:2" x14ac:dyDescent="0.25">
      <c r="A6265" s="56">
        <v>39111520</v>
      </c>
      <c r="B6265" s="57" t="s">
        <v>1002</v>
      </c>
    </row>
    <row r="6266" spans="1:2" x14ac:dyDescent="0.25">
      <c r="A6266" s="56">
        <v>39111521</v>
      </c>
      <c r="B6266" s="57" t="s">
        <v>17675</v>
      </c>
    </row>
    <row r="6267" spans="1:2" x14ac:dyDescent="0.25">
      <c r="A6267" s="56">
        <v>39111603</v>
      </c>
      <c r="B6267" s="57" t="s">
        <v>13686</v>
      </c>
    </row>
    <row r="6268" spans="1:2" x14ac:dyDescent="0.25">
      <c r="A6268" s="56">
        <v>39111605</v>
      </c>
      <c r="B6268" s="57" t="s">
        <v>18789</v>
      </c>
    </row>
    <row r="6269" spans="1:2" x14ac:dyDescent="0.25">
      <c r="A6269" s="56">
        <v>39111606</v>
      </c>
      <c r="B6269" s="57" t="s">
        <v>3010</v>
      </c>
    </row>
    <row r="6270" spans="1:2" x14ac:dyDescent="0.25">
      <c r="A6270" s="56">
        <v>39111608</v>
      </c>
      <c r="B6270" s="57" t="s">
        <v>9062</v>
      </c>
    </row>
    <row r="6271" spans="1:2" x14ac:dyDescent="0.25">
      <c r="A6271" s="56">
        <v>39111609</v>
      </c>
      <c r="B6271" s="57" t="s">
        <v>3899</v>
      </c>
    </row>
    <row r="6272" spans="1:2" x14ac:dyDescent="0.25">
      <c r="A6272" s="56">
        <v>39111702</v>
      </c>
      <c r="B6272" s="57" t="s">
        <v>18367</v>
      </c>
    </row>
    <row r="6273" spans="1:2" x14ac:dyDescent="0.25">
      <c r="A6273" s="56">
        <v>39111703</v>
      </c>
      <c r="B6273" s="57" t="s">
        <v>18478</v>
      </c>
    </row>
    <row r="6274" spans="1:2" x14ac:dyDescent="0.25">
      <c r="A6274" s="56">
        <v>39111704</v>
      </c>
      <c r="B6274" s="57" t="s">
        <v>13216</v>
      </c>
    </row>
    <row r="6275" spans="1:2" x14ac:dyDescent="0.25">
      <c r="A6275" s="56">
        <v>39111705</v>
      </c>
      <c r="B6275" s="57" t="s">
        <v>17781</v>
      </c>
    </row>
    <row r="6276" spans="1:2" x14ac:dyDescent="0.25">
      <c r="A6276" s="56">
        <v>39111706</v>
      </c>
      <c r="B6276" s="57" t="s">
        <v>5988</v>
      </c>
    </row>
    <row r="6277" spans="1:2" x14ac:dyDescent="0.25">
      <c r="A6277" s="56">
        <v>39111801</v>
      </c>
      <c r="B6277" s="57" t="s">
        <v>13164</v>
      </c>
    </row>
    <row r="6278" spans="1:2" x14ac:dyDescent="0.25">
      <c r="A6278" s="56">
        <v>39111802</v>
      </c>
      <c r="B6278" s="57" t="s">
        <v>15064</v>
      </c>
    </row>
    <row r="6279" spans="1:2" x14ac:dyDescent="0.25">
      <c r="A6279" s="56">
        <v>39111803</v>
      </c>
      <c r="B6279" s="57" t="s">
        <v>13891</v>
      </c>
    </row>
    <row r="6280" spans="1:2" x14ac:dyDescent="0.25">
      <c r="A6280" s="56">
        <v>39111804</v>
      </c>
      <c r="B6280" s="57" t="s">
        <v>17724</v>
      </c>
    </row>
    <row r="6281" spans="1:2" x14ac:dyDescent="0.25">
      <c r="A6281" s="56">
        <v>39111806</v>
      </c>
      <c r="B6281" s="57" t="s">
        <v>8480</v>
      </c>
    </row>
    <row r="6282" spans="1:2" x14ac:dyDescent="0.25">
      <c r="A6282" s="56">
        <v>39111808</v>
      </c>
      <c r="B6282" s="57" t="s">
        <v>8958</v>
      </c>
    </row>
    <row r="6283" spans="1:2" x14ac:dyDescent="0.25">
      <c r="A6283" s="56">
        <v>39111809</v>
      </c>
      <c r="B6283" s="57" t="s">
        <v>3812</v>
      </c>
    </row>
    <row r="6284" spans="1:2" x14ac:dyDescent="0.25">
      <c r="A6284" s="56">
        <v>39111810</v>
      </c>
      <c r="B6284" s="57" t="s">
        <v>5257</v>
      </c>
    </row>
    <row r="6285" spans="1:2" x14ac:dyDescent="0.25">
      <c r="A6285" s="56">
        <v>39111811</v>
      </c>
      <c r="B6285" s="57" t="s">
        <v>3423</v>
      </c>
    </row>
    <row r="6286" spans="1:2" x14ac:dyDescent="0.25">
      <c r="A6286" s="56">
        <v>39111812</v>
      </c>
      <c r="B6286" s="57" t="s">
        <v>497</v>
      </c>
    </row>
    <row r="6287" spans="1:2" x14ac:dyDescent="0.25">
      <c r="A6287" s="56">
        <v>39111813</v>
      </c>
      <c r="B6287" s="57" t="s">
        <v>2804</v>
      </c>
    </row>
    <row r="6288" spans="1:2" x14ac:dyDescent="0.25">
      <c r="A6288" s="56">
        <v>39111901</v>
      </c>
      <c r="B6288" s="57" t="s">
        <v>5611</v>
      </c>
    </row>
    <row r="6289" spans="1:2" x14ac:dyDescent="0.25">
      <c r="A6289" s="56">
        <v>39111902</v>
      </c>
      <c r="B6289" s="57" t="s">
        <v>4788</v>
      </c>
    </row>
    <row r="6290" spans="1:2" x14ac:dyDescent="0.25">
      <c r="A6290" s="56">
        <v>39112001</v>
      </c>
      <c r="B6290" s="57" t="s">
        <v>14215</v>
      </c>
    </row>
    <row r="6291" spans="1:2" x14ac:dyDescent="0.25">
      <c r="A6291" s="56">
        <v>39112002</v>
      </c>
      <c r="B6291" s="57" t="s">
        <v>9411</v>
      </c>
    </row>
    <row r="6292" spans="1:2" x14ac:dyDescent="0.25">
      <c r="A6292" s="56">
        <v>39112003</v>
      </c>
      <c r="B6292" s="57" t="s">
        <v>11685</v>
      </c>
    </row>
    <row r="6293" spans="1:2" x14ac:dyDescent="0.25">
      <c r="A6293" s="56">
        <v>39121001</v>
      </c>
      <c r="B6293" s="57" t="s">
        <v>5157</v>
      </c>
    </row>
    <row r="6294" spans="1:2" x14ac:dyDescent="0.25">
      <c r="A6294" s="56">
        <v>39121002</v>
      </c>
      <c r="B6294" s="57" t="s">
        <v>16902</v>
      </c>
    </row>
    <row r="6295" spans="1:2" x14ac:dyDescent="0.25">
      <c r="A6295" s="56">
        <v>39121003</v>
      </c>
      <c r="B6295" s="57" t="s">
        <v>14506</v>
      </c>
    </row>
    <row r="6296" spans="1:2" x14ac:dyDescent="0.25">
      <c r="A6296" s="56">
        <v>39121004</v>
      </c>
      <c r="B6296" s="57" t="s">
        <v>1607</v>
      </c>
    </row>
    <row r="6297" spans="1:2" x14ac:dyDescent="0.25">
      <c r="A6297" s="56">
        <v>39121006</v>
      </c>
      <c r="B6297" s="57" t="s">
        <v>18056</v>
      </c>
    </row>
    <row r="6298" spans="1:2" x14ac:dyDescent="0.25">
      <c r="A6298" s="56">
        <v>39121007</v>
      </c>
      <c r="B6298" s="57" t="s">
        <v>2534</v>
      </c>
    </row>
    <row r="6299" spans="1:2" x14ac:dyDescent="0.25">
      <c r="A6299" s="56">
        <v>39121008</v>
      </c>
      <c r="B6299" s="57" t="s">
        <v>15510</v>
      </c>
    </row>
    <row r="6300" spans="1:2" x14ac:dyDescent="0.25">
      <c r="A6300" s="56">
        <v>39121009</v>
      </c>
      <c r="B6300" s="57" t="s">
        <v>5688</v>
      </c>
    </row>
    <row r="6301" spans="1:2" x14ac:dyDescent="0.25">
      <c r="A6301" s="56">
        <v>39121010</v>
      </c>
      <c r="B6301" s="57" t="s">
        <v>13720</v>
      </c>
    </row>
    <row r="6302" spans="1:2" x14ac:dyDescent="0.25">
      <c r="A6302" s="56">
        <v>39121011</v>
      </c>
      <c r="B6302" s="57" t="s">
        <v>10100</v>
      </c>
    </row>
    <row r="6303" spans="1:2" x14ac:dyDescent="0.25">
      <c r="A6303" s="56">
        <v>39121012</v>
      </c>
      <c r="B6303" s="57" t="s">
        <v>10437</v>
      </c>
    </row>
    <row r="6304" spans="1:2" x14ac:dyDescent="0.25">
      <c r="A6304" s="56">
        <v>39121013</v>
      </c>
      <c r="B6304" s="57" t="s">
        <v>8725</v>
      </c>
    </row>
    <row r="6305" spans="1:2" x14ac:dyDescent="0.25">
      <c r="A6305" s="56">
        <v>39121014</v>
      </c>
      <c r="B6305" s="57" t="s">
        <v>18173</v>
      </c>
    </row>
    <row r="6306" spans="1:2" x14ac:dyDescent="0.25">
      <c r="A6306" s="56">
        <v>39121015</v>
      </c>
      <c r="B6306" s="57" t="s">
        <v>247</v>
      </c>
    </row>
    <row r="6307" spans="1:2" x14ac:dyDescent="0.25">
      <c r="A6307" s="56">
        <v>39121016</v>
      </c>
      <c r="B6307" s="57" t="s">
        <v>4360</v>
      </c>
    </row>
    <row r="6308" spans="1:2" x14ac:dyDescent="0.25">
      <c r="A6308" s="56">
        <v>39121017</v>
      </c>
      <c r="B6308" s="57" t="s">
        <v>10986</v>
      </c>
    </row>
    <row r="6309" spans="1:2" x14ac:dyDescent="0.25">
      <c r="A6309" s="56">
        <v>39121018</v>
      </c>
      <c r="B6309" s="57" t="s">
        <v>8861</v>
      </c>
    </row>
    <row r="6310" spans="1:2" x14ac:dyDescent="0.25">
      <c r="A6310" s="56">
        <v>39121019</v>
      </c>
      <c r="B6310" s="57" t="s">
        <v>11928</v>
      </c>
    </row>
    <row r="6311" spans="1:2" x14ac:dyDescent="0.25">
      <c r="A6311" s="56">
        <v>39121020</v>
      </c>
      <c r="B6311" s="57" t="s">
        <v>15641</v>
      </c>
    </row>
    <row r="6312" spans="1:2" x14ac:dyDescent="0.25">
      <c r="A6312" s="56">
        <v>39121101</v>
      </c>
      <c r="B6312" s="57" t="s">
        <v>13481</v>
      </c>
    </row>
    <row r="6313" spans="1:2" x14ac:dyDescent="0.25">
      <c r="A6313" s="56">
        <v>39121102</v>
      </c>
      <c r="B6313" s="57" t="s">
        <v>15245</v>
      </c>
    </row>
    <row r="6314" spans="1:2" x14ac:dyDescent="0.25">
      <c r="A6314" s="56">
        <v>39121103</v>
      </c>
      <c r="B6314" s="57" t="s">
        <v>6216</v>
      </c>
    </row>
    <row r="6315" spans="1:2" x14ac:dyDescent="0.25">
      <c r="A6315" s="56">
        <v>39121104</v>
      </c>
      <c r="B6315" s="57" t="s">
        <v>5830</v>
      </c>
    </row>
    <row r="6316" spans="1:2" x14ac:dyDescent="0.25">
      <c r="A6316" s="56">
        <v>39121105</v>
      </c>
      <c r="B6316" s="57" t="s">
        <v>598</v>
      </c>
    </row>
    <row r="6317" spans="1:2" x14ac:dyDescent="0.25">
      <c r="A6317" s="56">
        <v>39121106</v>
      </c>
      <c r="B6317" s="57" t="s">
        <v>9585</v>
      </c>
    </row>
    <row r="6318" spans="1:2" x14ac:dyDescent="0.25">
      <c r="A6318" s="56">
        <v>39121107</v>
      </c>
      <c r="B6318" s="57" t="s">
        <v>16511</v>
      </c>
    </row>
    <row r="6319" spans="1:2" x14ac:dyDescent="0.25">
      <c r="A6319" s="56">
        <v>39121108</v>
      </c>
      <c r="B6319" s="57" t="s">
        <v>12237</v>
      </c>
    </row>
    <row r="6320" spans="1:2" x14ac:dyDescent="0.25">
      <c r="A6320" s="56">
        <v>39121109</v>
      </c>
      <c r="B6320" s="57" t="s">
        <v>13872</v>
      </c>
    </row>
    <row r="6321" spans="1:2" x14ac:dyDescent="0.25">
      <c r="A6321" s="56">
        <v>39121201</v>
      </c>
      <c r="B6321" s="57" t="s">
        <v>13624</v>
      </c>
    </row>
    <row r="6322" spans="1:2" x14ac:dyDescent="0.25">
      <c r="A6322" s="56">
        <v>39121202</v>
      </c>
      <c r="B6322" s="57" t="s">
        <v>10802</v>
      </c>
    </row>
    <row r="6323" spans="1:2" x14ac:dyDescent="0.25">
      <c r="A6323" s="56">
        <v>39121203</v>
      </c>
      <c r="B6323" s="57" t="s">
        <v>2573</v>
      </c>
    </row>
    <row r="6324" spans="1:2" x14ac:dyDescent="0.25">
      <c r="A6324" s="56">
        <v>39121204</v>
      </c>
      <c r="B6324" s="57" t="s">
        <v>4287</v>
      </c>
    </row>
    <row r="6325" spans="1:2" x14ac:dyDescent="0.25">
      <c r="A6325" s="56">
        <v>39121205</v>
      </c>
      <c r="B6325" s="57" t="s">
        <v>1609</v>
      </c>
    </row>
    <row r="6326" spans="1:2" x14ac:dyDescent="0.25">
      <c r="A6326" s="56">
        <v>39121206</v>
      </c>
      <c r="B6326" s="57" t="s">
        <v>15290</v>
      </c>
    </row>
    <row r="6327" spans="1:2" x14ac:dyDescent="0.25">
      <c r="A6327" s="56">
        <v>39121207</v>
      </c>
      <c r="B6327" s="57" t="s">
        <v>11723</v>
      </c>
    </row>
    <row r="6328" spans="1:2" x14ac:dyDescent="0.25">
      <c r="A6328" s="56">
        <v>39121301</v>
      </c>
      <c r="B6328" s="57" t="s">
        <v>9314</v>
      </c>
    </row>
    <row r="6329" spans="1:2" x14ac:dyDescent="0.25">
      <c r="A6329" s="56">
        <v>39121302</v>
      </c>
      <c r="B6329" s="57" t="s">
        <v>1097</v>
      </c>
    </row>
    <row r="6330" spans="1:2" x14ac:dyDescent="0.25">
      <c r="A6330" s="56">
        <v>39121303</v>
      </c>
      <c r="B6330" s="57" t="s">
        <v>18233</v>
      </c>
    </row>
    <row r="6331" spans="1:2" x14ac:dyDescent="0.25">
      <c r="A6331" s="56">
        <v>39121304</v>
      </c>
      <c r="B6331" s="57" t="s">
        <v>10056</v>
      </c>
    </row>
    <row r="6332" spans="1:2" x14ac:dyDescent="0.25">
      <c r="A6332" s="56">
        <v>39121305</v>
      </c>
      <c r="B6332" s="57" t="s">
        <v>7311</v>
      </c>
    </row>
    <row r="6333" spans="1:2" x14ac:dyDescent="0.25">
      <c r="A6333" s="56">
        <v>39121306</v>
      </c>
      <c r="B6333" s="57" t="s">
        <v>2214</v>
      </c>
    </row>
    <row r="6334" spans="1:2" x14ac:dyDescent="0.25">
      <c r="A6334" s="56">
        <v>39121307</v>
      </c>
      <c r="B6334" s="57" t="s">
        <v>12644</v>
      </c>
    </row>
    <row r="6335" spans="1:2" x14ac:dyDescent="0.25">
      <c r="A6335" s="56">
        <v>39121308</v>
      </c>
      <c r="B6335" s="57" t="s">
        <v>2218</v>
      </c>
    </row>
    <row r="6336" spans="1:2" x14ac:dyDescent="0.25">
      <c r="A6336" s="56">
        <v>39121309</v>
      </c>
      <c r="B6336" s="57" t="s">
        <v>14730</v>
      </c>
    </row>
    <row r="6337" spans="1:2" x14ac:dyDescent="0.25">
      <c r="A6337" s="56">
        <v>39121310</v>
      </c>
      <c r="B6337" s="57" t="s">
        <v>17001</v>
      </c>
    </row>
    <row r="6338" spans="1:2" x14ac:dyDescent="0.25">
      <c r="A6338" s="56">
        <v>39121311</v>
      </c>
      <c r="B6338" s="57" t="s">
        <v>12267</v>
      </c>
    </row>
    <row r="6339" spans="1:2" x14ac:dyDescent="0.25">
      <c r="A6339" s="56">
        <v>39121312</v>
      </c>
      <c r="B6339" s="57" t="s">
        <v>15757</v>
      </c>
    </row>
    <row r="6340" spans="1:2" x14ac:dyDescent="0.25">
      <c r="A6340" s="56">
        <v>39121313</v>
      </c>
      <c r="B6340" s="57" t="s">
        <v>14353</v>
      </c>
    </row>
    <row r="6341" spans="1:2" x14ac:dyDescent="0.25">
      <c r="A6341" s="56">
        <v>39121402</v>
      </c>
      <c r="B6341" s="57" t="s">
        <v>1565</v>
      </c>
    </row>
    <row r="6342" spans="1:2" x14ac:dyDescent="0.25">
      <c r="A6342" s="56">
        <v>39121403</v>
      </c>
      <c r="B6342" s="57" t="s">
        <v>8485</v>
      </c>
    </row>
    <row r="6343" spans="1:2" x14ac:dyDescent="0.25">
      <c r="A6343" s="56">
        <v>39121404</v>
      </c>
      <c r="B6343" s="57" t="s">
        <v>11753</v>
      </c>
    </row>
    <row r="6344" spans="1:2" x14ac:dyDescent="0.25">
      <c r="A6344" s="56">
        <v>39121405</v>
      </c>
      <c r="B6344" s="57" t="s">
        <v>17766</v>
      </c>
    </row>
    <row r="6345" spans="1:2" x14ac:dyDescent="0.25">
      <c r="A6345" s="56">
        <v>39121406</v>
      </c>
      <c r="B6345" s="57" t="s">
        <v>4660</v>
      </c>
    </row>
    <row r="6346" spans="1:2" x14ac:dyDescent="0.25">
      <c r="A6346" s="56">
        <v>39121407</v>
      </c>
      <c r="B6346" s="57" t="s">
        <v>8298</v>
      </c>
    </row>
    <row r="6347" spans="1:2" x14ac:dyDescent="0.25">
      <c r="A6347" s="56">
        <v>39121408</v>
      </c>
      <c r="B6347" s="57" t="s">
        <v>8612</v>
      </c>
    </row>
    <row r="6348" spans="1:2" x14ac:dyDescent="0.25">
      <c r="A6348" s="56">
        <v>39121409</v>
      </c>
      <c r="B6348" s="57" t="s">
        <v>9261</v>
      </c>
    </row>
    <row r="6349" spans="1:2" x14ac:dyDescent="0.25">
      <c r="A6349" s="56">
        <v>39121410</v>
      </c>
      <c r="B6349" s="57" t="s">
        <v>456</v>
      </c>
    </row>
    <row r="6350" spans="1:2" x14ac:dyDescent="0.25">
      <c r="A6350" s="56">
        <v>39121411</v>
      </c>
      <c r="B6350" s="57" t="s">
        <v>6832</v>
      </c>
    </row>
    <row r="6351" spans="1:2" x14ac:dyDescent="0.25">
      <c r="A6351" s="56">
        <v>39121412</v>
      </c>
      <c r="B6351" s="57" t="s">
        <v>1001</v>
      </c>
    </row>
    <row r="6352" spans="1:2" x14ac:dyDescent="0.25">
      <c r="A6352" s="56">
        <v>39121413</v>
      </c>
      <c r="B6352" s="57" t="s">
        <v>2729</v>
      </c>
    </row>
    <row r="6353" spans="1:2" x14ac:dyDescent="0.25">
      <c r="A6353" s="56">
        <v>39121414</v>
      </c>
      <c r="B6353" s="57" t="s">
        <v>2654</v>
      </c>
    </row>
    <row r="6354" spans="1:2" x14ac:dyDescent="0.25">
      <c r="A6354" s="56">
        <v>39121415</v>
      </c>
      <c r="B6354" s="57" t="s">
        <v>6368</v>
      </c>
    </row>
    <row r="6355" spans="1:2" x14ac:dyDescent="0.25">
      <c r="A6355" s="56">
        <v>39121416</v>
      </c>
      <c r="B6355" s="57" t="s">
        <v>5905</v>
      </c>
    </row>
    <row r="6356" spans="1:2" x14ac:dyDescent="0.25">
      <c r="A6356" s="56">
        <v>39121419</v>
      </c>
      <c r="B6356" s="57" t="s">
        <v>11772</v>
      </c>
    </row>
    <row r="6357" spans="1:2" x14ac:dyDescent="0.25">
      <c r="A6357" s="56">
        <v>39121420</v>
      </c>
      <c r="B6357" s="57" t="s">
        <v>2975</v>
      </c>
    </row>
    <row r="6358" spans="1:2" x14ac:dyDescent="0.25">
      <c r="A6358" s="56">
        <v>39121421</v>
      </c>
      <c r="B6358" s="57" t="s">
        <v>8562</v>
      </c>
    </row>
    <row r="6359" spans="1:2" x14ac:dyDescent="0.25">
      <c r="A6359" s="56">
        <v>39121422</v>
      </c>
      <c r="B6359" s="57" t="s">
        <v>16245</v>
      </c>
    </row>
    <row r="6360" spans="1:2" x14ac:dyDescent="0.25">
      <c r="A6360" s="56">
        <v>39121423</v>
      </c>
      <c r="B6360" s="57" t="s">
        <v>17479</v>
      </c>
    </row>
    <row r="6361" spans="1:2" x14ac:dyDescent="0.25">
      <c r="A6361" s="56">
        <v>39121424</v>
      </c>
      <c r="B6361" s="57" t="s">
        <v>9822</v>
      </c>
    </row>
    <row r="6362" spans="1:2" x14ac:dyDescent="0.25">
      <c r="A6362" s="56">
        <v>39121425</v>
      </c>
      <c r="B6362" s="57" t="s">
        <v>2050</v>
      </c>
    </row>
    <row r="6363" spans="1:2" x14ac:dyDescent="0.25">
      <c r="A6363" s="56">
        <v>39121426</v>
      </c>
      <c r="B6363" s="57" t="s">
        <v>16106</v>
      </c>
    </row>
    <row r="6364" spans="1:2" x14ac:dyDescent="0.25">
      <c r="A6364" s="56">
        <v>39121427</v>
      </c>
      <c r="B6364" s="57" t="s">
        <v>5330</v>
      </c>
    </row>
    <row r="6365" spans="1:2" x14ac:dyDescent="0.25">
      <c r="A6365" s="56">
        <v>39121428</v>
      </c>
      <c r="B6365" s="57" t="s">
        <v>3046</v>
      </c>
    </row>
    <row r="6366" spans="1:2" x14ac:dyDescent="0.25">
      <c r="A6366" s="56">
        <v>39121429</v>
      </c>
      <c r="B6366" s="57" t="s">
        <v>4658</v>
      </c>
    </row>
    <row r="6367" spans="1:2" x14ac:dyDescent="0.25">
      <c r="A6367" s="56">
        <v>39121430</v>
      </c>
      <c r="B6367" s="57" t="s">
        <v>2663</v>
      </c>
    </row>
    <row r="6368" spans="1:2" x14ac:dyDescent="0.25">
      <c r="A6368" s="56">
        <v>39121431</v>
      </c>
      <c r="B6368" s="57" t="s">
        <v>6680</v>
      </c>
    </row>
    <row r="6369" spans="1:2" x14ac:dyDescent="0.25">
      <c r="A6369" s="56">
        <v>39121432</v>
      </c>
      <c r="B6369" s="57" t="s">
        <v>14024</v>
      </c>
    </row>
    <row r="6370" spans="1:2" x14ac:dyDescent="0.25">
      <c r="A6370" s="56">
        <v>39121433</v>
      </c>
      <c r="B6370" s="57" t="s">
        <v>12438</v>
      </c>
    </row>
    <row r="6371" spans="1:2" x14ac:dyDescent="0.25">
      <c r="A6371" s="56">
        <v>39121434</v>
      </c>
      <c r="B6371" s="57" t="s">
        <v>6427</v>
      </c>
    </row>
    <row r="6372" spans="1:2" x14ac:dyDescent="0.25">
      <c r="A6372" s="56">
        <v>39121435</v>
      </c>
      <c r="B6372" s="57" t="s">
        <v>2474</v>
      </c>
    </row>
    <row r="6373" spans="1:2" x14ac:dyDescent="0.25">
      <c r="A6373" s="56">
        <v>39121436</v>
      </c>
      <c r="B6373" s="57" t="s">
        <v>16927</v>
      </c>
    </row>
    <row r="6374" spans="1:2" x14ac:dyDescent="0.25">
      <c r="A6374" s="56">
        <v>39121437</v>
      </c>
      <c r="B6374" s="57" t="s">
        <v>16395</v>
      </c>
    </row>
    <row r="6375" spans="1:2" x14ac:dyDescent="0.25">
      <c r="A6375" s="56">
        <v>39121501</v>
      </c>
      <c r="B6375" s="57" t="s">
        <v>17092</v>
      </c>
    </row>
    <row r="6376" spans="1:2" x14ac:dyDescent="0.25">
      <c r="A6376" s="56">
        <v>39121502</v>
      </c>
      <c r="B6376" s="57" t="s">
        <v>4994</v>
      </c>
    </row>
    <row r="6377" spans="1:2" x14ac:dyDescent="0.25">
      <c r="A6377" s="56">
        <v>39121503</v>
      </c>
      <c r="B6377" s="57" t="s">
        <v>17455</v>
      </c>
    </row>
    <row r="6378" spans="1:2" x14ac:dyDescent="0.25">
      <c r="A6378" s="56">
        <v>39121504</v>
      </c>
      <c r="B6378" s="57" t="s">
        <v>15477</v>
      </c>
    </row>
    <row r="6379" spans="1:2" x14ac:dyDescent="0.25">
      <c r="A6379" s="56">
        <v>39121505</v>
      </c>
      <c r="B6379" s="57" t="s">
        <v>17514</v>
      </c>
    </row>
    <row r="6380" spans="1:2" x14ac:dyDescent="0.25">
      <c r="A6380" s="56">
        <v>39121506</v>
      </c>
      <c r="B6380" s="57" t="s">
        <v>9049</v>
      </c>
    </row>
    <row r="6381" spans="1:2" x14ac:dyDescent="0.25">
      <c r="A6381" s="56">
        <v>39121507</v>
      </c>
      <c r="B6381" s="57" t="s">
        <v>6400</v>
      </c>
    </row>
    <row r="6382" spans="1:2" x14ac:dyDescent="0.25">
      <c r="A6382" s="56">
        <v>39121508</v>
      </c>
      <c r="B6382" s="57" t="s">
        <v>9240</v>
      </c>
    </row>
    <row r="6383" spans="1:2" x14ac:dyDescent="0.25">
      <c r="A6383" s="56">
        <v>39121509</v>
      </c>
      <c r="B6383" s="57" t="s">
        <v>13800</v>
      </c>
    </row>
    <row r="6384" spans="1:2" x14ac:dyDescent="0.25">
      <c r="A6384" s="56">
        <v>39121510</v>
      </c>
      <c r="B6384" s="57" t="s">
        <v>15440</v>
      </c>
    </row>
    <row r="6385" spans="1:2" x14ac:dyDescent="0.25">
      <c r="A6385" s="56">
        <v>39121511</v>
      </c>
      <c r="B6385" s="57" t="s">
        <v>15383</v>
      </c>
    </row>
    <row r="6386" spans="1:2" x14ac:dyDescent="0.25">
      <c r="A6386" s="56">
        <v>39121512</v>
      </c>
      <c r="B6386" s="57" t="s">
        <v>6391</v>
      </c>
    </row>
    <row r="6387" spans="1:2" x14ac:dyDescent="0.25">
      <c r="A6387" s="56">
        <v>39121513</v>
      </c>
      <c r="B6387" s="57" t="s">
        <v>5314</v>
      </c>
    </row>
    <row r="6388" spans="1:2" x14ac:dyDescent="0.25">
      <c r="A6388" s="56">
        <v>39121514</v>
      </c>
      <c r="B6388" s="57" t="s">
        <v>4713</v>
      </c>
    </row>
    <row r="6389" spans="1:2" x14ac:dyDescent="0.25">
      <c r="A6389" s="56">
        <v>39121515</v>
      </c>
      <c r="B6389" s="57" t="s">
        <v>11082</v>
      </c>
    </row>
    <row r="6390" spans="1:2" x14ac:dyDescent="0.25">
      <c r="A6390" s="56">
        <v>39121516</v>
      </c>
      <c r="B6390" s="57" t="s">
        <v>13401</v>
      </c>
    </row>
    <row r="6391" spans="1:2" x14ac:dyDescent="0.25">
      <c r="A6391" s="56">
        <v>39121517</v>
      </c>
      <c r="B6391" s="57" t="s">
        <v>9218</v>
      </c>
    </row>
    <row r="6392" spans="1:2" x14ac:dyDescent="0.25">
      <c r="A6392" s="56">
        <v>39121518</v>
      </c>
      <c r="B6392" s="57" t="s">
        <v>2950</v>
      </c>
    </row>
    <row r="6393" spans="1:2" x14ac:dyDescent="0.25">
      <c r="A6393" s="56">
        <v>39121519</v>
      </c>
      <c r="B6393" s="57" t="s">
        <v>10693</v>
      </c>
    </row>
    <row r="6394" spans="1:2" x14ac:dyDescent="0.25">
      <c r="A6394" s="56">
        <v>39121520</v>
      </c>
      <c r="B6394" s="57" t="s">
        <v>15535</v>
      </c>
    </row>
    <row r="6395" spans="1:2" x14ac:dyDescent="0.25">
      <c r="A6395" s="56">
        <v>39121521</v>
      </c>
      <c r="B6395" s="57" t="s">
        <v>9517</v>
      </c>
    </row>
    <row r="6396" spans="1:2" x14ac:dyDescent="0.25">
      <c r="A6396" s="56">
        <v>39121522</v>
      </c>
      <c r="B6396" s="57" t="s">
        <v>13987</v>
      </c>
    </row>
    <row r="6397" spans="1:2" x14ac:dyDescent="0.25">
      <c r="A6397" s="56">
        <v>39121523</v>
      </c>
      <c r="B6397" s="57" t="s">
        <v>11051</v>
      </c>
    </row>
    <row r="6398" spans="1:2" x14ac:dyDescent="0.25">
      <c r="A6398" s="56">
        <v>39121524</v>
      </c>
      <c r="B6398" s="57" t="s">
        <v>18737</v>
      </c>
    </row>
    <row r="6399" spans="1:2" x14ac:dyDescent="0.25">
      <c r="A6399" s="56">
        <v>39121525</v>
      </c>
      <c r="B6399" s="57" t="s">
        <v>3590</v>
      </c>
    </row>
    <row r="6400" spans="1:2" x14ac:dyDescent="0.25">
      <c r="A6400" s="56">
        <v>39121527</v>
      </c>
      <c r="B6400" s="57" t="s">
        <v>8128</v>
      </c>
    </row>
    <row r="6401" spans="1:2" x14ac:dyDescent="0.25">
      <c r="A6401" s="56">
        <v>39121528</v>
      </c>
      <c r="B6401" s="57" t="s">
        <v>7124</v>
      </c>
    </row>
    <row r="6402" spans="1:2" x14ac:dyDescent="0.25">
      <c r="A6402" s="56">
        <v>39121529</v>
      </c>
      <c r="B6402" s="57" t="s">
        <v>16908</v>
      </c>
    </row>
    <row r="6403" spans="1:2" x14ac:dyDescent="0.25">
      <c r="A6403" s="56">
        <v>39121531</v>
      </c>
      <c r="B6403" s="57" t="s">
        <v>12073</v>
      </c>
    </row>
    <row r="6404" spans="1:2" x14ac:dyDescent="0.25">
      <c r="A6404" s="56">
        <v>39121532</v>
      </c>
      <c r="B6404" s="57" t="s">
        <v>7489</v>
      </c>
    </row>
    <row r="6405" spans="1:2" x14ac:dyDescent="0.25">
      <c r="A6405" s="56">
        <v>39121533</v>
      </c>
      <c r="B6405" s="57" t="s">
        <v>9445</v>
      </c>
    </row>
    <row r="6406" spans="1:2" x14ac:dyDescent="0.25">
      <c r="A6406" s="56">
        <v>39121534</v>
      </c>
      <c r="B6406" s="57" t="s">
        <v>15094</v>
      </c>
    </row>
    <row r="6407" spans="1:2" x14ac:dyDescent="0.25">
      <c r="A6407" s="56">
        <v>39121535</v>
      </c>
      <c r="B6407" s="57" t="s">
        <v>266</v>
      </c>
    </row>
    <row r="6408" spans="1:2" x14ac:dyDescent="0.25">
      <c r="A6408" s="56">
        <v>39121536</v>
      </c>
      <c r="B6408" s="57" t="s">
        <v>17170</v>
      </c>
    </row>
    <row r="6409" spans="1:2" x14ac:dyDescent="0.25">
      <c r="A6409" s="56">
        <v>39121537</v>
      </c>
      <c r="B6409" s="57" t="s">
        <v>8815</v>
      </c>
    </row>
    <row r="6410" spans="1:2" x14ac:dyDescent="0.25">
      <c r="A6410" s="56">
        <v>39121538</v>
      </c>
      <c r="B6410" s="57" t="s">
        <v>3703</v>
      </c>
    </row>
    <row r="6411" spans="1:2" x14ac:dyDescent="0.25">
      <c r="A6411" s="56">
        <v>39121539</v>
      </c>
      <c r="B6411" s="57" t="s">
        <v>5353</v>
      </c>
    </row>
    <row r="6412" spans="1:2" x14ac:dyDescent="0.25">
      <c r="A6412" s="56">
        <v>39121540</v>
      </c>
      <c r="B6412" s="57" t="s">
        <v>11548</v>
      </c>
    </row>
    <row r="6413" spans="1:2" x14ac:dyDescent="0.25">
      <c r="A6413" s="56">
        <v>39121541</v>
      </c>
      <c r="B6413" s="57" t="s">
        <v>15684</v>
      </c>
    </row>
    <row r="6414" spans="1:2" x14ac:dyDescent="0.25">
      <c r="A6414" s="56">
        <v>39121542</v>
      </c>
      <c r="B6414" s="57" t="s">
        <v>12945</v>
      </c>
    </row>
    <row r="6415" spans="1:2" x14ac:dyDescent="0.25">
      <c r="A6415" s="56">
        <v>39121543</v>
      </c>
      <c r="B6415" s="57" t="s">
        <v>16181</v>
      </c>
    </row>
    <row r="6416" spans="1:2" x14ac:dyDescent="0.25">
      <c r="A6416" s="56">
        <v>39121544</v>
      </c>
      <c r="B6416" s="57" t="s">
        <v>14584</v>
      </c>
    </row>
    <row r="6417" spans="1:2" x14ac:dyDescent="0.25">
      <c r="A6417" s="56">
        <v>39121545</v>
      </c>
      <c r="B6417" s="57" t="s">
        <v>2831</v>
      </c>
    </row>
    <row r="6418" spans="1:2" x14ac:dyDescent="0.25">
      <c r="A6418" s="56">
        <v>39121546</v>
      </c>
      <c r="B6418" s="57" t="s">
        <v>9934</v>
      </c>
    </row>
    <row r="6419" spans="1:2" x14ac:dyDescent="0.25">
      <c r="A6419" s="56">
        <v>39121547</v>
      </c>
      <c r="B6419" s="57" t="s">
        <v>8199</v>
      </c>
    </row>
    <row r="6420" spans="1:2" x14ac:dyDescent="0.25">
      <c r="A6420" s="56">
        <v>39121548</v>
      </c>
      <c r="B6420" s="57" t="s">
        <v>762</v>
      </c>
    </row>
    <row r="6421" spans="1:2" x14ac:dyDescent="0.25">
      <c r="A6421" s="56">
        <v>39121549</v>
      </c>
      <c r="B6421" s="57" t="s">
        <v>1249</v>
      </c>
    </row>
    <row r="6422" spans="1:2" x14ac:dyDescent="0.25">
      <c r="A6422" s="56">
        <v>39121550</v>
      </c>
      <c r="B6422" s="57" t="s">
        <v>7716</v>
      </c>
    </row>
    <row r="6423" spans="1:2" x14ac:dyDescent="0.25">
      <c r="A6423" s="56">
        <v>39121551</v>
      </c>
      <c r="B6423" s="57" t="s">
        <v>10690</v>
      </c>
    </row>
    <row r="6424" spans="1:2" x14ac:dyDescent="0.25">
      <c r="A6424" s="56">
        <v>39121601</v>
      </c>
      <c r="B6424" s="57" t="s">
        <v>991</v>
      </c>
    </row>
    <row r="6425" spans="1:2" x14ac:dyDescent="0.25">
      <c r="A6425" s="56">
        <v>39121602</v>
      </c>
      <c r="B6425" s="57" t="s">
        <v>16567</v>
      </c>
    </row>
    <row r="6426" spans="1:2" x14ac:dyDescent="0.25">
      <c r="A6426" s="56">
        <v>39121603</v>
      </c>
      <c r="B6426" s="57" t="s">
        <v>9461</v>
      </c>
    </row>
    <row r="6427" spans="1:2" x14ac:dyDescent="0.25">
      <c r="A6427" s="56">
        <v>39121604</v>
      </c>
      <c r="B6427" s="57" t="s">
        <v>12470</v>
      </c>
    </row>
    <row r="6428" spans="1:2" x14ac:dyDescent="0.25">
      <c r="A6428" s="56">
        <v>39121605</v>
      </c>
      <c r="B6428" s="57" t="s">
        <v>11946</v>
      </c>
    </row>
    <row r="6429" spans="1:2" x14ac:dyDescent="0.25">
      <c r="A6429" s="56">
        <v>39121606</v>
      </c>
      <c r="B6429" s="57" t="s">
        <v>7831</v>
      </c>
    </row>
    <row r="6430" spans="1:2" x14ac:dyDescent="0.25">
      <c r="A6430" s="56">
        <v>39121607</v>
      </c>
      <c r="B6430" s="57" t="s">
        <v>433</v>
      </c>
    </row>
    <row r="6431" spans="1:2" x14ac:dyDescent="0.25">
      <c r="A6431" s="56">
        <v>39121608</v>
      </c>
      <c r="B6431" s="57" t="s">
        <v>18100</v>
      </c>
    </row>
    <row r="6432" spans="1:2" x14ac:dyDescent="0.25">
      <c r="A6432" s="56">
        <v>39121609</v>
      </c>
      <c r="B6432" s="57" t="s">
        <v>4054</v>
      </c>
    </row>
    <row r="6433" spans="1:2" x14ac:dyDescent="0.25">
      <c r="A6433" s="56">
        <v>39121610</v>
      </c>
      <c r="B6433" s="57" t="s">
        <v>5178</v>
      </c>
    </row>
    <row r="6434" spans="1:2" x14ac:dyDescent="0.25">
      <c r="A6434" s="56">
        <v>39121611</v>
      </c>
      <c r="B6434" s="57" t="s">
        <v>5712</v>
      </c>
    </row>
    <row r="6435" spans="1:2" x14ac:dyDescent="0.25">
      <c r="A6435" s="56">
        <v>39121612</v>
      </c>
      <c r="B6435" s="57" t="s">
        <v>17368</v>
      </c>
    </row>
    <row r="6436" spans="1:2" x14ac:dyDescent="0.25">
      <c r="A6436" s="56">
        <v>39121613</v>
      </c>
      <c r="B6436" s="57" t="s">
        <v>16340</v>
      </c>
    </row>
    <row r="6437" spans="1:2" x14ac:dyDescent="0.25">
      <c r="A6437" s="56">
        <v>39121614</v>
      </c>
      <c r="B6437" s="57" t="s">
        <v>16573</v>
      </c>
    </row>
    <row r="6438" spans="1:2" x14ac:dyDescent="0.25">
      <c r="A6438" s="56">
        <v>39121615</v>
      </c>
      <c r="B6438" s="57" t="s">
        <v>647</v>
      </c>
    </row>
    <row r="6439" spans="1:2" x14ac:dyDescent="0.25">
      <c r="A6439" s="56">
        <v>39121616</v>
      </c>
      <c r="B6439" s="57" t="s">
        <v>17954</v>
      </c>
    </row>
    <row r="6440" spans="1:2" x14ac:dyDescent="0.25">
      <c r="A6440" s="56">
        <v>39121617</v>
      </c>
      <c r="B6440" s="57" t="s">
        <v>7601</v>
      </c>
    </row>
    <row r="6441" spans="1:2" x14ac:dyDescent="0.25">
      <c r="A6441" s="56">
        <v>39121618</v>
      </c>
      <c r="B6441" s="57" t="s">
        <v>18619</v>
      </c>
    </row>
    <row r="6442" spans="1:2" x14ac:dyDescent="0.25">
      <c r="A6442" s="56">
        <v>39121619</v>
      </c>
      <c r="B6442" s="57" t="s">
        <v>18087</v>
      </c>
    </row>
    <row r="6443" spans="1:2" x14ac:dyDescent="0.25">
      <c r="A6443" s="56">
        <v>39121701</v>
      </c>
      <c r="B6443" s="57" t="s">
        <v>1541</v>
      </c>
    </row>
    <row r="6444" spans="1:2" x14ac:dyDescent="0.25">
      <c r="A6444" s="56">
        <v>39121702</v>
      </c>
      <c r="B6444" s="57" t="s">
        <v>4236</v>
      </c>
    </row>
    <row r="6445" spans="1:2" x14ac:dyDescent="0.25">
      <c r="A6445" s="56">
        <v>39121703</v>
      </c>
      <c r="B6445" s="57" t="s">
        <v>12350</v>
      </c>
    </row>
    <row r="6446" spans="1:2" x14ac:dyDescent="0.25">
      <c r="A6446" s="56">
        <v>39121704</v>
      </c>
      <c r="B6446" s="57" t="s">
        <v>12800</v>
      </c>
    </row>
    <row r="6447" spans="1:2" x14ac:dyDescent="0.25">
      <c r="A6447" s="56">
        <v>39121705</v>
      </c>
      <c r="B6447" s="57" t="s">
        <v>10426</v>
      </c>
    </row>
    <row r="6448" spans="1:2" x14ac:dyDescent="0.25">
      <c r="A6448" s="56">
        <v>39121706</v>
      </c>
      <c r="B6448" s="57" t="s">
        <v>8607</v>
      </c>
    </row>
    <row r="6449" spans="1:2" x14ac:dyDescent="0.25">
      <c r="A6449" s="56">
        <v>39121707</v>
      </c>
      <c r="B6449" s="57" t="s">
        <v>1532</v>
      </c>
    </row>
    <row r="6450" spans="1:2" x14ac:dyDescent="0.25">
      <c r="A6450" s="56">
        <v>39121708</v>
      </c>
      <c r="B6450" s="57" t="s">
        <v>10107</v>
      </c>
    </row>
    <row r="6451" spans="1:2" x14ac:dyDescent="0.25">
      <c r="A6451" s="56">
        <v>39121709</v>
      </c>
      <c r="B6451" s="57" t="s">
        <v>3308</v>
      </c>
    </row>
    <row r="6452" spans="1:2" x14ac:dyDescent="0.25">
      <c r="A6452" s="56">
        <v>39121710</v>
      </c>
      <c r="B6452" s="57" t="s">
        <v>3137</v>
      </c>
    </row>
    <row r="6453" spans="1:2" x14ac:dyDescent="0.25">
      <c r="A6453" s="56">
        <v>39121711</v>
      </c>
      <c r="B6453" s="57" t="s">
        <v>13273</v>
      </c>
    </row>
    <row r="6454" spans="1:2" x14ac:dyDescent="0.25">
      <c r="A6454" s="56">
        <v>39121712</v>
      </c>
      <c r="B6454" s="57" t="s">
        <v>12765</v>
      </c>
    </row>
    <row r="6455" spans="1:2" x14ac:dyDescent="0.25">
      <c r="A6455" s="56">
        <v>39121713</v>
      </c>
      <c r="B6455" s="57" t="s">
        <v>12766</v>
      </c>
    </row>
    <row r="6456" spans="1:2" x14ac:dyDescent="0.25">
      <c r="A6456" s="56">
        <v>39121714</v>
      </c>
      <c r="B6456" s="57" t="s">
        <v>17266</v>
      </c>
    </row>
    <row r="6457" spans="1:2" x14ac:dyDescent="0.25">
      <c r="A6457" s="56">
        <v>39121715</v>
      </c>
      <c r="B6457" s="57" t="s">
        <v>7942</v>
      </c>
    </row>
    <row r="6458" spans="1:2" x14ac:dyDescent="0.25">
      <c r="A6458" s="56">
        <v>39121716</v>
      </c>
      <c r="B6458" s="57" t="s">
        <v>697</v>
      </c>
    </row>
    <row r="6459" spans="1:2" x14ac:dyDescent="0.25">
      <c r="A6459" s="56">
        <v>39121717</v>
      </c>
      <c r="B6459" s="57" t="s">
        <v>579</v>
      </c>
    </row>
    <row r="6460" spans="1:2" x14ac:dyDescent="0.25">
      <c r="A6460" s="56">
        <v>39121718</v>
      </c>
      <c r="B6460" s="57" t="s">
        <v>17129</v>
      </c>
    </row>
    <row r="6461" spans="1:2" x14ac:dyDescent="0.25">
      <c r="A6461" s="56">
        <v>39121719</v>
      </c>
      <c r="B6461" s="57" t="s">
        <v>5654</v>
      </c>
    </row>
    <row r="6462" spans="1:2" x14ac:dyDescent="0.25">
      <c r="A6462" s="56">
        <v>39121720</v>
      </c>
      <c r="B6462" s="57" t="s">
        <v>16166</v>
      </c>
    </row>
    <row r="6463" spans="1:2" x14ac:dyDescent="0.25">
      <c r="A6463" s="56">
        <v>39121721</v>
      </c>
      <c r="B6463" s="57" t="s">
        <v>16243</v>
      </c>
    </row>
    <row r="6464" spans="1:2" x14ac:dyDescent="0.25">
      <c r="A6464" s="56">
        <v>40101501</v>
      </c>
      <c r="B6464" s="57" t="s">
        <v>18189</v>
      </c>
    </row>
    <row r="6465" spans="1:2" x14ac:dyDescent="0.25">
      <c r="A6465" s="56">
        <v>40101502</v>
      </c>
      <c r="B6465" s="57" t="s">
        <v>10910</v>
      </c>
    </row>
    <row r="6466" spans="1:2" x14ac:dyDescent="0.25">
      <c r="A6466" s="56">
        <v>40101503</v>
      </c>
      <c r="B6466" s="57" t="s">
        <v>15228</v>
      </c>
    </row>
    <row r="6467" spans="1:2" x14ac:dyDescent="0.25">
      <c r="A6467" s="56">
        <v>40101504</v>
      </c>
      <c r="B6467" s="57" t="s">
        <v>17699</v>
      </c>
    </row>
    <row r="6468" spans="1:2" x14ac:dyDescent="0.25">
      <c r="A6468" s="56">
        <v>40101505</v>
      </c>
      <c r="B6468" s="57" t="s">
        <v>11129</v>
      </c>
    </row>
    <row r="6469" spans="1:2" x14ac:dyDescent="0.25">
      <c r="A6469" s="56">
        <v>40101506</v>
      </c>
      <c r="B6469" s="57" t="s">
        <v>9377</v>
      </c>
    </row>
    <row r="6470" spans="1:2" x14ac:dyDescent="0.25">
      <c r="A6470" s="56">
        <v>40101601</v>
      </c>
      <c r="B6470" s="57" t="s">
        <v>13153</v>
      </c>
    </row>
    <row r="6471" spans="1:2" x14ac:dyDescent="0.25">
      <c r="A6471" s="56">
        <v>40101602</v>
      </c>
      <c r="B6471" s="57" t="s">
        <v>4279</v>
      </c>
    </row>
    <row r="6472" spans="1:2" x14ac:dyDescent="0.25">
      <c r="A6472" s="56">
        <v>40101603</v>
      </c>
      <c r="B6472" s="57" t="s">
        <v>12378</v>
      </c>
    </row>
    <row r="6473" spans="1:2" x14ac:dyDescent="0.25">
      <c r="A6473" s="56">
        <v>40101604</v>
      </c>
      <c r="B6473" s="57" t="s">
        <v>5885</v>
      </c>
    </row>
    <row r="6474" spans="1:2" x14ac:dyDescent="0.25">
      <c r="A6474" s="56">
        <v>40101605</v>
      </c>
      <c r="B6474" s="57" t="s">
        <v>72</v>
      </c>
    </row>
    <row r="6475" spans="1:2" x14ac:dyDescent="0.25">
      <c r="A6475" s="56">
        <v>40101701</v>
      </c>
      <c r="B6475" s="57" t="s">
        <v>13942</v>
      </c>
    </row>
    <row r="6476" spans="1:2" x14ac:dyDescent="0.25">
      <c r="A6476" s="56">
        <v>40101702</v>
      </c>
      <c r="B6476" s="57" t="s">
        <v>1969</v>
      </c>
    </row>
    <row r="6477" spans="1:2" x14ac:dyDescent="0.25">
      <c r="A6477" s="56">
        <v>40101703</v>
      </c>
      <c r="B6477" s="57" t="s">
        <v>17024</v>
      </c>
    </row>
    <row r="6478" spans="1:2" x14ac:dyDescent="0.25">
      <c r="A6478" s="56">
        <v>40101704</v>
      </c>
      <c r="B6478" s="57" t="s">
        <v>10732</v>
      </c>
    </row>
    <row r="6479" spans="1:2" x14ac:dyDescent="0.25">
      <c r="A6479" s="56">
        <v>40101705</v>
      </c>
      <c r="B6479" s="57" t="s">
        <v>10475</v>
      </c>
    </row>
    <row r="6480" spans="1:2" x14ac:dyDescent="0.25">
      <c r="A6480" s="56">
        <v>40101706</v>
      </c>
      <c r="B6480" s="57" t="s">
        <v>6014</v>
      </c>
    </row>
    <row r="6481" spans="1:2" x14ac:dyDescent="0.25">
      <c r="A6481" s="56">
        <v>40101707</v>
      </c>
      <c r="B6481" s="57" t="s">
        <v>12615</v>
      </c>
    </row>
    <row r="6482" spans="1:2" x14ac:dyDescent="0.25">
      <c r="A6482" s="56">
        <v>40101801</v>
      </c>
      <c r="B6482" s="57" t="s">
        <v>10373</v>
      </c>
    </row>
    <row r="6483" spans="1:2" x14ac:dyDescent="0.25">
      <c r="A6483" s="56">
        <v>40101802</v>
      </c>
      <c r="B6483" s="57" t="s">
        <v>3316</v>
      </c>
    </row>
    <row r="6484" spans="1:2" x14ac:dyDescent="0.25">
      <c r="A6484" s="56">
        <v>40101803</v>
      </c>
      <c r="B6484" s="57" t="s">
        <v>13814</v>
      </c>
    </row>
    <row r="6485" spans="1:2" x14ac:dyDescent="0.25">
      <c r="A6485" s="56">
        <v>40101805</v>
      </c>
      <c r="B6485" s="57" t="s">
        <v>8512</v>
      </c>
    </row>
    <row r="6486" spans="1:2" x14ac:dyDescent="0.25">
      <c r="A6486" s="56">
        <v>40101806</v>
      </c>
      <c r="B6486" s="57" t="s">
        <v>17069</v>
      </c>
    </row>
    <row r="6487" spans="1:2" x14ac:dyDescent="0.25">
      <c r="A6487" s="56">
        <v>40101807</v>
      </c>
      <c r="B6487" s="57" t="s">
        <v>7634</v>
      </c>
    </row>
    <row r="6488" spans="1:2" x14ac:dyDescent="0.25">
      <c r="A6488" s="56">
        <v>40101808</v>
      </c>
      <c r="B6488" s="57" t="s">
        <v>5234</v>
      </c>
    </row>
    <row r="6489" spans="1:2" x14ac:dyDescent="0.25">
      <c r="A6489" s="56">
        <v>40101809</v>
      </c>
      <c r="B6489" s="57" t="s">
        <v>5358</v>
      </c>
    </row>
    <row r="6490" spans="1:2" x14ac:dyDescent="0.25">
      <c r="A6490" s="56">
        <v>40101810</v>
      </c>
      <c r="B6490" s="57" t="s">
        <v>4074</v>
      </c>
    </row>
    <row r="6491" spans="1:2" x14ac:dyDescent="0.25">
      <c r="A6491" s="56">
        <v>40101811</v>
      </c>
      <c r="B6491" s="57" t="s">
        <v>13436</v>
      </c>
    </row>
    <row r="6492" spans="1:2" x14ac:dyDescent="0.25">
      <c r="A6492" s="56">
        <v>40101812</v>
      </c>
      <c r="B6492" s="57" t="s">
        <v>4342</v>
      </c>
    </row>
    <row r="6493" spans="1:2" x14ac:dyDescent="0.25">
      <c r="A6493" s="56">
        <v>40101813</v>
      </c>
      <c r="B6493" s="57" t="s">
        <v>470</v>
      </c>
    </row>
    <row r="6494" spans="1:2" x14ac:dyDescent="0.25">
      <c r="A6494" s="56">
        <v>40101814</v>
      </c>
      <c r="B6494" s="57" t="s">
        <v>5694</v>
      </c>
    </row>
    <row r="6495" spans="1:2" x14ac:dyDescent="0.25">
      <c r="A6495" s="56">
        <v>40101815</v>
      </c>
      <c r="B6495" s="57" t="s">
        <v>5670</v>
      </c>
    </row>
    <row r="6496" spans="1:2" x14ac:dyDescent="0.25">
      <c r="A6496" s="56">
        <v>40101816</v>
      </c>
      <c r="B6496" s="57" t="s">
        <v>7198</v>
      </c>
    </row>
    <row r="6497" spans="1:2" x14ac:dyDescent="0.25">
      <c r="A6497" s="56">
        <v>40101817</v>
      </c>
      <c r="B6497" s="57" t="s">
        <v>7052</v>
      </c>
    </row>
    <row r="6498" spans="1:2" x14ac:dyDescent="0.25">
      <c r="A6498" s="56">
        <v>40101818</v>
      </c>
      <c r="B6498" s="57" t="s">
        <v>7376</v>
      </c>
    </row>
    <row r="6499" spans="1:2" x14ac:dyDescent="0.25">
      <c r="A6499" s="56">
        <v>40101819</v>
      </c>
      <c r="B6499" s="57" t="s">
        <v>3116</v>
      </c>
    </row>
    <row r="6500" spans="1:2" x14ac:dyDescent="0.25">
      <c r="A6500" s="56">
        <v>40101820</v>
      </c>
      <c r="B6500" s="57" t="s">
        <v>4342</v>
      </c>
    </row>
    <row r="6501" spans="1:2" x14ac:dyDescent="0.25">
      <c r="A6501" s="56">
        <v>40101821</v>
      </c>
      <c r="B6501" s="57" t="s">
        <v>367</v>
      </c>
    </row>
    <row r="6502" spans="1:2" x14ac:dyDescent="0.25">
      <c r="A6502" s="56">
        <v>40101822</v>
      </c>
      <c r="B6502" s="57" t="s">
        <v>4536</v>
      </c>
    </row>
    <row r="6503" spans="1:2" x14ac:dyDescent="0.25">
      <c r="A6503" s="56">
        <v>40101823</v>
      </c>
      <c r="B6503" s="57" t="s">
        <v>13227</v>
      </c>
    </row>
    <row r="6504" spans="1:2" x14ac:dyDescent="0.25">
      <c r="A6504" s="56">
        <v>40101824</v>
      </c>
      <c r="B6504" s="57" t="s">
        <v>17117</v>
      </c>
    </row>
    <row r="6505" spans="1:2" x14ac:dyDescent="0.25">
      <c r="A6505" s="56">
        <v>40101825</v>
      </c>
      <c r="B6505" s="57" t="s">
        <v>4189</v>
      </c>
    </row>
    <row r="6506" spans="1:2" x14ac:dyDescent="0.25">
      <c r="A6506" s="56">
        <v>40101826</v>
      </c>
      <c r="B6506" s="57" t="s">
        <v>14039</v>
      </c>
    </row>
    <row r="6507" spans="1:2" x14ac:dyDescent="0.25">
      <c r="A6507" s="56">
        <v>40101827</v>
      </c>
      <c r="B6507" s="57" t="s">
        <v>384</v>
      </c>
    </row>
    <row r="6508" spans="1:2" x14ac:dyDescent="0.25">
      <c r="A6508" s="56">
        <v>40101828</v>
      </c>
      <c r="B6508" s="57" t="s">
        <v>5820</v>
      </c>
    </row>
    <row r="6509" spans="1:2" x14ac:dyDescent="0.25">
      <c r="A6509" s="56">
        <v>40101829</v>
      </c>
      <c r="B6509" s="57" t="s">
        <v>4136</v>
      </c>
    </row>
    <row r="6510" spans="1:2" x14ac:dyDescent="0.25">
      <c r="A6510" s="56">
        <v>40101830</v>
      </c>
      <c r="B6510" s="57" t="s">
        <v>16253</v>
      </c>
    </row>
    <row r="6511" spans="1:2" x14ac:dyDescent="0.25">
      <c r="A6511" s="56">
        <v>40101831</v>
      </c>
      <c r="B6511" s="57" t="s">
        <v>6892</v>
      </c>
    </row>
    <row r="6512" spans="1:2" x14ac:dyDescent="0.25">
      <c r="A6512" s="56">
        <v>40101832</v>
      </c>
      <c r="B6512" s="57" t="s">
        <v>1689</v>
      </c>
    </row>
    <row r="6513" spans="1:2" x14ac:dyDescent="0.25">
      <c r="A6513" s="56">
        <v>40101833</v>
      </c>
      <c r="B6513" s="57" t="s">
        <v>5167</v>
      </c>
    </row>
    <row r="6514" spans="1:2" x14ac:dyDescent="0.25">
      <c r="A6514" s="56">
        <v>40101834</v>
      </c>
      <c r="B6514" s="57" t="s">
        <v>8370</v>
      </c>
    </row>
    <row r="6515" spans="1:2" x14ac:dyDescent="0.25">
      <c r="A6515" s="56">
        <v>40101901</v>
      </c>
      <c r="B6515" s="57" t="s">
        <v>2559</v>
      </c>
    </row>
    <row r="6516" spans="1:2" x14ac:dyDescent="0.25">
      <c r="A6516" s="56">
        <v>40101902</v>
      </c>
      <c r="B6516" s="57" t="s">
        <v>11624</v>
      </c>
    </row>
    <row r="6517" spans="1:2" x14ac:dyDescent="0.25">
      <c r="A6517" s="56">
        <v>40101903</v>
      </c>
      <c r="B6517" s="57" t="s">
        <v>16689</v>
      </c>
    </row>
    <row r="6518" spans="1:2" x14ac:dyDescent="0.25">
      <c r="A6518" s="56">
        <v>40102001</v>
      </c>
      <c r="B6518" s="57" t="s">
        <v>843</v>
      </c>
    </row>
    <row r="6519" spans="1:2" x14ac:dyDescent="0.25">
      <c r="A6519" s="56">
        <v>40102002</v>
      </c>
      <c r="B6519" s="57" t="s">
        <v>4435</v>
      </c>
    </row>
    <row r="6520" spans="1:2" x14ac:dyDescent="0.25">
      <c r="A6520" s="56">
        <v>40102003</v>
      </c>
      <c r="B6520" s="57" t="s">
        <v>2901</v>
      </c>
    </row>
    <row r="6521" spans="1:2" x14ac:dyDescent="0.25">
      <c r="A6521" s="56">
        <v>40102004</v>
      </c>
      <c r="B6521" s="57" t="s">
        <v>13979</v>
      </c>
    </row>
    <row r="6522" spans="1:2" x14ac:dyDescent="0.25">
      <c r="A6522" s="56">
        <v>40102005</v>
      </c>
      <c r="B6522" s="57" t="s">
        <v>1324</v>
      </c>
    </row>
    <row r="6523" spans="1:2" x14ac:dyDescent="0.25">
      <c r="A6523" s="56">
        <v>40141602</v>
      </c>
      <c r="B6523" s="57" t="s">
        <v>12488</v>
      </c>
    </row>
    <row r="6524" spans="1:2" x14ac:dyDescent="0.25">
      <c r="A6524" s="56">
        <v>40141603</v>
      </c>
      <c r="B6524" s="57" t="s">
        <v>6763</v>
      </c>
    </row>
    <row r="6525" spans="1:2" x14ac:dyDescent="0.25">
      <c r="A6525" s="56">
        <v>40141604</v>
      </c>
      <c r="B6525" s="57" t="s">
        <v>12555</v>
      </c>
    </row>
    <row r="6526" spans="1:2" x14ac:dyDescent="0.25">
      <c r="A6526" s="56">
        <v>40141605</v>
      </c>
      <c r="B6526" s="57" t="s">
        <v>1326</v>
      </c>
    </row>
    <row r="6527" spans="1:2" x14ac:dyDescent="0.25">
      <c r="A6527" s="56">
        <v>40141606</v>
      </c>
      <c r="B6527" s="57" t="s">
        <v>16089</v>
      </c>
    </row>
    <row r="6528" spans="1:2" x14ac:dyDescent="0.25">
      <c r="A6528" s="56">
        <v>40141607</v>
      </c>
      <c r="B6528" s="57" t="s">
        <v>758</v>
      </c>
    </row>
    <row r="6529" spans="1:2" x14ac:dyDescent="0.25">
      <c r="A6529" s="56">
        <v>40141608</v>
      </c>
      <c r="B6529" s="57" t="s">
        <v>7298</v>
      </c>
    </row>
    <row r="6530" spans="1:2" x14ac:dyDescent="0.25">
      <c r="A6530" s="56">
        <v>40141609</v>
      </c>
      <c r="B6530" s="57" t="s">
        <v>17653</v>
      </c>
    </row>
    <row r="6531" spans="1:2" x14ac:dyDescent="0.25">
      <c r="A6531" s="56">
        <v>40141610</v>
      </c>
      <c r="B6531" s="57" t="s">
        <v>15253</v>
      </c>
    </row>
    <row r="6532" spans="1:2" x14ac:dyDescent="0.25">
      <c r="A6532" s="56">
        <v>40141611</v>
      </c>
      <c r="B6532" s="57" t="s">
        <v>3244</v>
      </c>
    </row>
    <row r="6533" spans="1:2" x14ac:dyDescent="0.25">
      <c r="A6533" s="56">
        <v>40141612</v>
      </c>
      <c r="B6533" s="57" t="s">
        <v>16668</v>
      </c>
    </row>
    <row r="6534" spans="1:2" x14ac:dyDescent="0.25">
      <c r="A6534" s="56">
        <v>40141613</v>
      </c>
      <c r="B6534" s="57" t="s">
        <v>3674</v>
      </c>
    </row>
    <row r="6535" spans="1:2" x14ac:dyDescent="0.25">
      <c r="A6535" s="56">
        <v>40141615</v>
      </c>
      <c r="B6535" s="57" t="s">
        <v>11399</v>
      </c>
    </row>
    <row r="6536" spans="1:2" x14ac:dyDescent="0.25">
      <c r="A6536" s="56">
        <v>40141616</v>
      </c>
      <c r="B6536" s="57" t="s">
        <v>1454</v>
      </c>
    </row>
    <row r="6537" spans="1:2" x14ac:dyDescent="0.25">
      <c r="A6537" s="56">
        <v>40141617</v>
      </c>
      <c r="B6537" s="57" t="s">
        <v>10174</v>
      </c>
    </row>
    <row r="6538" spans="1:2" x14ac:dyDescent="0.25">
      <c r="A6538" s="56">
        <v>40141618</v>
      </c>
      <c r="B6538" s="57" t="s">
        <v>1178</v>
      </c>
    </row>
    <row r="6539" spans="1:2" x14ac:dyDescent="0.25">
      <c r="A6539" s="56">
        <v>40141619</v>
      </c>
      <c r="B6539" s="57" t="s">
        <v>8372</v>
      </c>
    </row>
    <row r="6540" spans="1:2" x14ac:dyDescent="0.25">
      <c r="A6540" s="56">
        <v>40141620</v>
      </c>
      <c r="B6540" s="57" t="s">
        <v>3820</v>
      </c>
    </row>
    <row r="6541" spans="1:2" x14ac:dyDescent="0.25">
      <c r="A6541" s="56">
        <v>40141621</v>
      </c>
      <c r="B6541" s="57" t="s">
        <v>4140</v>
      </c>
    </row>
    <row r="6542" spans="1:2" x14ac:dyDescent="0.25">
      <c r="A6542" s="56">
        <v>40141622</v>
      </c>
      <c r="B6542" s="57" t="s">
        <v>18053</v>
      </c>
    </row>
    <row r="6543" spans="1:2" x14ac:dyDescent="0.25">
      <c r="A6543" s="56">
        <v>40141623</v>
      </c>
      <c r="B6543" s="57" t="s">
        <v>2583</v>
      </c>
    </row>
    <row r="6544" spans="1:2" x14ac:dyDescent="0.25">
      <c r="A6544" s="56">
        <v>40141624</v>
      </c>
      <c r="B6544" s="57" t="s">
        <v>16593</v>
      </c>
    </row>
    <row r="6545" spans="1:2" x14ac:dyDescent="0.25">
      <c r="A6545" s="56">
        <v>40141625</v>
      </c>
      <c r="B6545" s="57" t="s">
        <v>5872</v>
      </c>
    </row>
    <row r="6546" spans="1:2" x14ac:dyDescent="0.25">
      <c r="A6546" s="56">
        <v>40141626</v>
      </c>
      <c r="B6546" s="57" t="s">
        <v>11206</v>
      </c>
    </row>
    <row r="6547" spans="1:2" x14ac:dyDescent="0.25">
      <c r="A6547" s="56">
        <v>40141627</v>
      </c>
      <c r="B6547" s="57" t="s">
        <v>1605</v>
      </c>
    </row>
    <row r="6548" spans="1:2" x14ac:dyDescent="0.25">
      <c r="A6548" s="56">
        <v>40141628</v>
      </c>
      <c r="B6548" s="57" t="s">
        <v>14261</v>
      </c>
    </row>
    <row r="6549" spans="1:2" x14ac:dyDescent="0.25">
      <c r="A6549" s="56">
        <v>40141629</v>
      </c>
      <c r="B6549" s="57" t="s">
        <v>15746</v>
      </c>
    </row>
    <row r="6550" spans="1:2" x14ac:dyDescent="0.25">
      <c r="A6550" s="56">
        <v>40141630</v>
      </c>
      <c r="B6550" s="57" t="s">
        <v>10497</v>
      </c>
    </row>
    <row r="6551" spans="1:2" x14ac:dyDescent="0.25">
      <c r="A6551" s="56">
        <v>40141631</v>
      </c>
      <c r="B6551" s="57" t="s">
        <v>1201</v>
      </c>
    </row>
    <row r="6552" spans="1:2" x14ac:dyDescent="0.25">
      <c r="A6552" s="56">
        <v>40141632</v>
      </c>
      <c r="B6552" s="57" t="s">
        <v>123</v>
      </c>
    </row>
    <row r="6553" spans="1:2" x14ac:dyDescent="0.25">
      <c r="A6553" s="56">
        <v>40141633</v>
      </c>
      <c r="B6553" s="57" t="s">
        <v>12308</v>
      </c>
    </row>
    <row r="6554" spans="1:2" x14ac:dyDescent="0.25">
      <c r="A6554" s="56">
        <v>40141634</v>
      </c>
      <c r="B6554" s="57" t="s">
        <v>349</v>
      </c>
    </row>
    <row r="6555" spans="1:2" x14ac:dyDescent="0.25">
      <c r="A6555" s="56">
        <v>40141635</v>
      </c>
      <c r="B6555" s="57" t="s">
        <v>1932</v>
      </c>
    </row>
    <row r="6556" spans="1:2" x14ac:dyDescent="0.25">
      <c r="A6556" s="56">
        <v>40141636</v>
      </c>
      <c r="B6556" s="57" t="s">
        <v>9274</v>
      </c>
    </row>
    <row r="6557" spans="1:2" x14ac:dyDescent="0.25">
      <c r="A6557" s="56">
        <v>40141637</v>
      </c>
      <c r="B6557" s="57" t="s">
        <v>18503</v>
      </c>
    </row>
    <row r="6558" spans="1:2" x14ac:dyDescent="0.25">
      <c r="A6558" s="56">
        <v>40141638</v>
      </c>
      <c r="B6558" s="57" t="s">
        <v>18768</v>
      </c>
    </row>
    <row r="6559" spans="1:2" x14ac:dyDescent="0.25">
      <c r="A6559" s="56">
        <v>40141701</v>
      </c>
      <c r="B6559" s="57" t="s">
        <v>10854</v>
      </c>
    </row>
    <row r="6560" spans="1:2" x14ac:dyDescent="0.25">
      <c r="A6560" s="56">
        <v>40141702</v>
      </c>
      <c r="B6560" s="57" t="s">
        <v>7123</v>
      </c>
    </row>
    <row r="6561" spans="1:2" x14ac:dyDescent="0.25">
      <c r="A6561" s="56">
        <v>40141703</v>
      </c>
      <c r="B6561" s="57" t="s">
        <v>2510</v>
      </c>
    </row>
    <row r="6562" spans="1:2" x14ac:dyDescent="0.25">
      <c r="A6562" s="56">
        <v>40141704</v>
      </c>
      <c r="B6562" s="57" t="s">
        <v>16046</v>
      </c>
    </row>
    <row r="6563" spans="1:2" x14ac:dyDescent="0.25">
      <c r="A6563" s="56">
        <v>40141705</v>
      </c>
      <c r="B6563" s="57" t="s">
        <v>13960</v>
      </c>
    </row>
    <row r="6564" spans="1:2" x14ac:dyDescent="0.25">
      <c r="A6564" s="56">
        <v>40141716</v>
      </c>
      <c r="B6564" s="57" t="s">
        <v>7846</v>
      </c>
    </row>
    <row r="6565" spans="1:2" x14ac:dyDescent="0.25">
      <c r="A6565" s="56">
        <v>40141719</v>
      </c>
      <c r="B6565" s="57" t="s">
        <v>985</v>
      </c>
    </row>
    <row r="6566" spans="1:2" x14ac:dyDescent="0.25">
      <c r="A6566" s="56">
        <v>40141720</v>
      </c>
      <c r="B6566" s="57" t="s">
        <v>16528</v>
      </c>
    </row>
    <row r="6567" spans="1:2" x14ac:dyDescent="0.25">
      <c r="A6567" s="56">
        <v>40141725</v>
      </c>
      <c r="B6567" s="57" t="s">
        <v>4951</v>
      </c>
    </row>
    <row r="6568" spans="1:2" x14ac:dyDescent="0.25">
      <c r="A6568" s="56">
        <v>40141726</v>
      </c>
      <c r="B6568" s="57" t="s">
        <v>10514</v>
      </c>
    </row>
    <row r="6569" spans="1:2" x14ac:dyDescent="0.25">
      <c r="A6569" s="56">
        <v>40141727</v>
      </c>
      <c r="B6569" s="57" t="s">
        <v>6857</v>
      </c>
    </row>
    <row r="6570" spans="1:2" x14ac:dyDescent="0.25">
      <c r="A6570" s="56">
        <v>40141731</v>
      </c>
      <c r="B6570" s="57" t="s">
        <v>17220</v>
      </c>
    </row>
    <row r="6571" spans="1:2" x14ac:dyDescent="0.25">
      <c r="A6571" s="56">
        <v>40141732</v>
      </c>
      <c r="B6571" s="57" t="s">
        <v>12459</v>
      </c>
    </row>
    <row r="6572" spans="1:2" x14ac:dyDescent="0.25">
      <c r="A6572" s="56">
        <v>40141734</v>
      </c>
      <c r="B6572" s="57" t="s">
        <v>1639</v>
      </c>
    </row>
    <row r="6573" spans="1:2" x14ac:dyDescent="0.25">
      <c r="A6573" s="56">
        <v>40141735</v>
      </c>
      <c r="B6573" s="57" t="s">
        <v>16705</v>
      </c>
    </row>
    <row r="6574" spans="1:2" x14ac:dyDescent="0.25">
      <c r="A6574" s="56">
        <v>40141736</v>
      </c>
      <c r="B6574" s="57" t="s">
        <v>170</v>
      </c>
    </row>
    <row r="6575" spans="1:2" x14ac:dyDescent="0.25">
      <c r="A6575" s="56">
        <v>40141737</v>
      </c>
      <c r="B6575" s="57" t="s">
        <v>7356</v>
      </c>
    </row>
    <row r="6576" spans="1:2" x14ac:dyDescent="0.25">
      <c r="A6576" s="56">
        <v>40141738</v>
      </c>
      <c r="B6576" s="57" t="s">
        <v>6387</v>
      </c>
    </row>
    <row r="6577" spans="1:2" x14ac:dyDescent="0.25">
      <c r="A6577" s="56">
        <v>40141739</v>
      </c>
      <c r="B6577" s="57" t="s">
        <v>662</v>
      </c>
    </row>
    <row r="6578" spans="1:2" x14ac:dyDescent="0.25">
      <c r="A6578" s="56">
        <v>40141740</v>
      </c>
      <c r="B6578" s="57" t="s">
        <v>13849</v>
      </c>
    </row>
    <row r="6579" spans="1:2" x14ac:dyDescent="0.25">
      <c r="A6579" s="56">
        <v>40141741</v>
      </c>
      <c r="B6579" s="57" t="s">
        <v>972</v>
      </c>
    </row>
    <row r="6580" spans="1:2" x14ac:dyDescent="0.25">
      <c r="A6580" s="56">
        <v>40141742</v>
      </c>
      <c r="B6580" s="57" t="s">
        <v>6389</v>
      </c>
    </row>
    <row r="6581" spans="1:2" x14ac:dyDescent="0.25">
      <c r="A6581" s="56">
        <v>40141743</v>
      </c>
      <c r="B6581" s="57" t="s">
        <v>2516</v>
      </c>
    </row>
    <row r="6582" spans="1:2" x14ac:dyDescent="0.25">
      <c r="A6582" s="56">
        <v>40141744</v>
      </c>
      <c r="B6582" s="57" t="s">
        <v>1285</v>
      </c>
    </row>
    <row r="6583" spans="1:2" x14ac:dyDescent="0.25">
      <c r="A6583" s="56">
        <v>40141745</v>
      </c>
      <c r="B6583" s="57" t="s">
        <v>14553</v>
      </c>
    </row>
    <row r="6584" spans="1:2" x14ac:dyDescent="0.25">
      <c r="A6584" s="56">
        <v>40141746</v>
      </c>
      <c r="B6584" s="57" t="s">
        <v>5650</v>
      </c>
    </row>
    <row r="6585" spans="1:2" x14ac:dyDescent="0.25">
      <c r="A6585" s="56">
        <v>40141901</v>
      </c>
      <c r="B6585" s="57" t="s">
        <v>15311</v>
      </c>
    </row>
    <row r="6586" spans="1:2" x14ac:dyDescent="0.25">
      <c r="A6586" s="56">
        <v>40141902</v>
      </c>
      <c r="B6586" s="57" t="s">
        <v>9541</v>
      </c>
    </row>
    <row r="6587" spans="1:2" x14ac:dyDescent="0.25">
      <c r="A6587" s="56">
        <v>40141903</v>
      </c>
      <c r="B6587" s="57" t="s">
        <v>10073</v>
      </c>
    </row>
    <row r="6588" spans="1:2" x14ac:dyDescent="0.25">
      <c r="A6588" s="56">
        <v>40141904</v>
      </c>
      <c r="B6588" s="57" t="s">
        <v>13114</v>
      </c>
    </row>
    <row r="6589" spans="1:2" x14ac:dyDescent="0.25">
      <c r="A6589" s="56">
        <v>40141905</v>
      </c>
      <c r="B6589" s="57" t="s">
        <v>4852</v>
      </c>
    </row>
    <row r="6590" spans="1:2" x14ac:dyDescent="0.25">
      <c r="A6590" s="56">
        <v>40141906</v>
      </c>
      <c r="B6590" s="57" t="s">
        <v>10247</v>
      </c>
    </row>
    <row r="6591" spans="1:2" x14ac:dyDescent="0.25">
      <c r="A6591" s="56">
        <v>40141907</v>
      </c>
      <c r="B6591" s="57" t="s">
        <v>10247</v>
      </c>
    </row>
    <row r="6592" spans="1:2" x14ac:dyDescent="0.25">
      <c r="A6592" s="56">
        <v>40141908</v>
      </c>
      <c r="B6592" s="57" t="s">
        <v>16791</v>
      </c>
    </row>
    <row r="6593" spans="1:2" x14ac:dyDescent="0.25">
      <c r="A6593" s="56">
        <v>40141909</v>
      </c>
      <c r="B6593" s="57" t="s">
        <v>12830</v>
      </c>
    </row>
    <row r="6594" spans="1:2" x14ac:dyDescent="0.25">
      <c r="A6594" s="56">
        <v>40141910</v>
      </c>
      <c r="B6594" s="57" t="s">
        <v>17291</v>
      </c>
    </row>
    <row r="6595" spans="1:2" x14ac:dyDescent="0.25">
      <c r="A6595" s="56">
        <v>40141911</v>
      </c>
      <c r="B6595" s="57" t="s">
        <v>17114</v>
      </c>
    </row>
    <row r="6596" spans="1:2" x14ac:dyDescent="0.25">
      <c r="A6596" s="56">
        <v>40141912</v>
      </c>
      <c r="B6596" s="57" t="s">
        <v>2262</v>
      </c>
    </row>
    <row r="6597" spans="1:2" x14ac:dyDescent="0.25">
      <c r="A6597" s="56">
        <v>40141913</v>
      </c>
      <c r="B6597" s="57" t="s">
        <v>12477</v>
      </c>
    </row>
    <row r="6598" spans="1:2" x14ac:dyDescent="0.25">
      <c r="A6598" s="56">
        <v>40141914</v>
      </c>
      <c r="B6598" s="57" t="s">
        <v>6217</v>
      </c>
    </row>
    <row r="6599" spans="1:2" x14ac:dyDescent="0.25">
      <c r="A6599" s="56">
        <v>40141915</v>
      </c>
      <c r="B6599" s="57" t="s">
        <v>4005</v>
      </c>
    </row>
    <row r="6600" spans="1:2" x14ac:dyDescent="0.25">
      <c r="A6600" s="56">
        <v>40141916</v>
      </c>
      <c r="B6600" s="57" t="s">
        <v>885</v>
      </c>
    </row>
    <row r="6601" spans="1:2" x14ac:dyDescent="0.25">
      <c r="A6601" s="56">
        <v>40141917</v>
      </c>
      <c r="B6601" s="57" t="s">
        <v>5801</v>
      </c>
    </row>
    <row r="6602" spans="1:2" x14ac:dyDescent="0.25">
      <c r="A6602" s="56">
        <v>40141918</v>
      </c>
      <c r="B6602" s="57" t="s">
        <v>15061</v>
      </c>
    </row>
    <row r="6603" spans="1:2" x14ac:dyDescent="0.25">
      <c r="A6603" s="56">
        <v>40141919</v>
      </c>
      <c r="B6603" s="57" t="s">
        <v>14107</v>
      </c>
    </row>
    <row r="6604" spans="1:2" x14ac:dyDescent="0.25">
      <c r="A6604" s="56">
        <v>40141920</v>
      </c>
      <c r="B6604" s="57" t="s">
        <v>17115</v>
      </c>
    </row>
    <row r="6605" spans="1:2" x14ac:dyDescent="0.25">
      <c r="A6605" s="56">
        <v>40141921</v>
      </c>
      <c r="B6605" s="57" t="s">
        <v>12762</v>
      </c>
    </row>
    <row r="6606" spans="1:2" x14ac:dyDescent="0.25">
      <c r="A6606" s="56">
        <v>40141922</v>
      </c>
      <c r="B6606" s="57" t="s">
        <v>3074</v>
      </c>
    </row>
    <row r="6607" spans="1:2" x14ac:dyDescent="0.25">
      <c r="A6607" s="56">
        <v>40142001</v>
      </c>
      <c r="B6607" s="57" t="s">
        <v>8760</v>
      </c>
    </row>
    <row r="6608" spans="1:2" x14ac:dyDescent="0.25">
      <c r="A6608" s="56">
        <v>40142002</v>
      </c>
      <c r="B6608" s="57" t="s">
        <v>12232</v>
      </c>
    </row>
    <row r="6609" spans="1:2" x14ac:dyDescent="0.25">
      <c r="A6609" s="56">
        <v>40142003</v>
      </c>
      <c r="B6609" s="57" t="s">
        <v>8365</v>
      </c>
    </row>
    <row r="6610" spans="1:2" x14ac:dyDescent="0.25">
      <c r="A6610" s="56">
        <v>40142004</v>
      </c>
      <c r="B6610" s="57" t="s">
        <v>13802</v>
      </c>
    </row>
    <row r="6611" spans="1:2" x14ac:dyDescent="0.25">
      <c r="A6611" s="56">
        <v>40142005</v>
      </c>
      <c r="B6611" s="57" t="s">
        <v>3248</v>
      </c>
    </row>
    <row r="6612" spans="1:2" x14ac:dyDescent="0.25">
      <c r="A6612" s="56">
        <v>40142006</v>
      </c>
      <c r="B6612" s="57" t="s">
        <v>10540</v>
      </c>
    </row>
    <row r="6613" spans="1:2" x14ac:dyDescent="0.25">
      <c r="A6613" s="56">
        <v>40142007</v>
      </c>
      <c r="B6613" s="57" t="s">
        <v>9064</v>
      </c>
    </row>
    <row r="6614" spans="1:2" x14ac:dyDescent="0.25">
      <c r="A6614" s="56">
        <v>40142008</v>
      </c>
      <c r="B6614" s="57" t="s">
        <v>13072</v>
      </c>
    </row>
    <row r="6615" spans="1:2" x14ac:dyDescent="0.25">
      <c r="A6615" s="56">
        <v>40142009</v>
      </c>
      <c r="B6615" s="57" t="s">
        <v>18168</v>
      </c>
    </row>
    <row r="6616" spans="1:2" x14ac:dyDescent="0.25">
      <c r="A6616" s="56">
        <v>40142010</v>
      </c>
      <c r="B6616" s="57" t="s">
        <v>14851</v>
      </c>
    </row>
    <row r="6617" spans="1:2" x14ac:dyDescent="0.25">
      <c r="A6617" s="56">
        <v>40142101</v>
      </c>
      <c r="B6617" s="57" t="s">
        <v>7540</v>
      </c>
    </row>
    <row r="6618" spans="1:2" x14ac:dyDescent="0.25">
      <c r="A6618" s="56">
        <v>40142102</v>
      </c>
      <c r="B6618" s="57" t="s">
        <v>1126</v>
      </c>
    </row>
    <row r="6619" spans="1:2" x14ac:dyDescent="0.25">
      <c r="A6619" s="56">
        <v>40142103</v>
      </c>
      <c r="B6619" s="57" t="s">
        <v>17951</v>
      </c>
    </row>
    <row r="6620" spans="1:2" x14ac:dyDescent="0.25">
      <c r="A6620" s="56">
        <v>40142104</v>
      </c>
      <c r="B6620" s="57" t="s">
        <v>7407</v>
      </c>
    </row>
    <row r="6621" spans="1:2" x14ac:dyDescent="0.25">
      <c r="A6621" s="56">
        <v>40142105</v>
      </c>
      <c r="B6621" s="57" t="s">
        <v>17327</v>
      </c>
    </row>
    <row r="6622" spans="1:2" x14ac:dyDescent="0.25">
      <c r="A6622" s="56">
        <v>40142106</v>
      </c>
      <c r="B6622" s="57" t="s">
        <v>15249</v>
      </c>
    </row>
    <row r="6623" spans="1:2" x14ac:dyDescent="0.25">
      <c r="A6623" s="56">
        <v>40142107</v>
      </c>
      <c r="B6623" s="57" t="s">
        <v>7653</v>
      </c>
    </row>
    <row r="6624" spans="1:2" x14ac:dyDescent="0.25">
      <c r="A6624" s="56">
        <v>40142108</v>
      </c>
      <c r="B6624" s="57" t="s">
        <v>7851</v>
      </c>
    </row>
    <row r="6625" spans="1:2" x14ac:dyDescent="0.25">
      <c r="A6625" s="56">
        <v>40142109</v>
      </c>
      <c r="B6625" s="57" t="s">
        <v>18698</v>
      </c>
    </row>
    <row r="6626" spans="1:2" x14ac:dyDescent="0.25">
      <c r="A6626" s="56">
        <v>40142110</v>
      </c>
      <c r="B6626" s="57" t="s">
        <v>11483</v>
      </c>
    </row>
    <row r="6627" spans="1:2" x14ac:dyDescent="0.25">
      <c r="A6627" s="56">
        <v>40142111</v>
      </c>
      <c r="B6627" s="57" t="s">
        <v>9186</v>
      </c>
    </row>
    <row r="6628" spans="1:2" x14ac:dyDescent="0.25">
      <c r="A6628" s="56">
        <v>40142112</v>
      </c>
      <c r="B6628" s="57" t="s">
        <v>7805</v>
      </c>
    </row>
    <row r="6629" spans="1:2" x14ac:dyDescent="0.25">
      <c r="A6629" s="56">
        <v>40142113</v>
      </c>
      <c r="B6629" s="57" t="s">
        <v>5398</v>
      </c>
    </row>
    <row r="6630" spans="1:2" x14ac:dyDescent="0.25">
      <c r="A6630" s="56">
        <v>40142114</v>
      </c>
      <c r="B6630" s="57" t="s">
        <v>13280</v>
      </c>
    </row>
    <row r="6631" spans="1:2" x14ac:dyDescent="0.25">
      <c r="A6631" s="56">
        <v>40142115</v>
      </c>
      <c r="B6631" s="57" t="s">
        <v>8949</v>
      </c>
    </row>
    <row r="6632" spans="1:2" x14ac:dyDescent="0.25">
      <c r="A6632" s="56">
        <v>40142116</v>
      </c>
      <c r="B6632" s="57" t="s">
        <v>10016</v>
      </c>
    </row>
    <row r="6633" spans="1:2" x14ac:dyDescent="0.25">
      <c r="A6633" s="56">
        <v>40142117</v>
      </c>
      <c r="B6633" s="57" t="s">
        <v>17328</v>
      </c>
    </row>
    <row r="6634" spans="1:2" x14ac:dyDescent="0.25">
      <c r="A6634" s="56">
        <v>40142118</v>
      </c>
      <c r="B6634" s="57" t="s">
        <v>8</v>
      </c>
    </row>
    <row r="6635" spans="1:2" x14ac:dyDescent="0.25">
      <c r="A6635" s="56">
        <v>40142119</v>
      </c>
      <c r="B6635" s="57" t="s">
        <v>138</v>
      </c>
    </row>
    <row r="6636" spans="1:2" x14ac:dyDescent="0.25">
      <c r="A6636" s="56">
        <v>40142120</v>
      </c>
      <c r="B6636" s="57" t="s">
        <v>18067</v>
      </c>
    </row>
    <row r="6637" spans="1:2" x14ac:dyDescent="0.25">
      <c r="A6637" s="56">
        <v>40142121</v>
      </c>
      <c r="B6637" s="57" t="s">
        <v>9432</v>
      </c>
    </row>
    <row r="6638" spans="1:2" x14ac:dyDescent="0.25">
      <c r="A6638" s="56">
        <v>40142122</v>
      </c>
      <c r="B6638" s="57" t="s">
        <v>6817</v>
      </c>
    </row>
    <row r="6639" spans="1:2" x14ac:dyDescent="0.25">
      <c r="A6639" s="56">
        <v>40142201</v>
      </c>
      <c r="B6639" s="57" t="s">
        <v>3356</v>
      </c>
    </row>
    <row r="6640" spans="1:2" x14ac:dyDescent="0.25">
      <c r="A6640" s="56">
        <v>40142202</v>
      </c>
      <c r="B6640" s="57" t="s">
        <v>6759</v>
      </c>
    </row>
    <row r="6641" spans="1:2" x14ac:dyDescent="0.25">
      <c r="A6641" s="56">
        <v>40142203</v>
      </c>
      <c r="B6641" s="57" t="s">
        <v>5868</v>
      </c>
    </row>
    <row r="6642" spans="1:2" x14ac:dyDescent="0.25">
      <c r="A6642" s="56">
        <v>40142301</v>
      </c>
      <c r="B6642" s="57" t="s">
        <v>2862</v>
      </c>
    </row>
    <row r="6643" spans="1:2" x14ac:dyDescent="0.25">
      <c r="A6643" s="56">
        <v>40142302</v>
      </c>
      <c r="B6643" s="57" t="s">
        <v>15080</v>
      </c>
    </row>
    <row r="6644" spans="1:2" x14ac:dyDescent="0.25">
      <c r="A6644" s="56">
        <v>40142303</v>
      </c>
      <c r="B6644" s="57" t="s">
        <v>12622</v>
      </c>
    </row>
    <row r="6645" spans="1:2" x14ac:dyDescent="0.25">
      <c r="A6645" s="56">
        <v>40142304</v>
      </c>
      <c r="B6645" s="57" t="s">
        <v>2340</v>
      </c>
    </row>
    <row r="6646" spans="1:2" x14ac:dyDescent="0.25">
      <c r="A6646" s="56">
        <v>40142305</v>
      </c>
      <c r="B6646" s="57" t="s">
        <v>8248</v>
      </c>
    </row>
    <row r="6647" spans="1:2" x14ac:dyDescent="0.25">
      <c r="A6647" s="56">
        <v>40142306</v>
      </c>
      <c r="B6647" s="57" t="s">
        <v>9217</v>
      </c>
    </row>
    <row r="6648" spans="1:2" x14ac:dyDescent="0.25">
      <c r="A6648" s="56">
        <v>40142307</v>
      </c>
      <c r="B6648" s="57" t="s">
        <v>4385</v>
      </c>
    </row>
    <row r="6649" spans="1:2" x14ac:dyDescent="0.25">
      <c r="A6649" s="56">
        <v>40142308</v>
      </c>
      <c r="B6649" s="57" t="s">
        <v>14084</v>
      </c>
    </row>
    <row r="6650" spans="1:2" x14ac:dyDescent="0.25">
      <c r="A6650" s="56">
        <v>40142309</v>
      </c>
      <c r="B6650" s="57" t="s">
        <v>8724</v>
      </c>
    </row>
    <row r="6651" spans="1:2" x14ac:dyDescent="0.25">
      <c r="A6651" s="56">
        <v>40142310</v>
      </c>
      <c r="B6651" s="57" t="s">
        <v>9828</v>
      </c>
    </row>
    <row r="6652" spans="1:2" x14ac:dyDescent="0.25">
      <c r="A6652" s="56">
        <v>40142311</v>
      </c>
      <c r="B6652" s="57" t="s">
        <v>9276</v>
      </c>
    </row>
    <row r="6653" spans="1:2" x14ac:dyDescent="0.25">
      <c r="A6653" s="56">
        <v>40142312</v>
      </c>
      <c r="B6653" s="57" t="s">
        <v>13297</v>
      </c>
    </row>
    <row r="6654" spans="1:2" x14ac:dyDescent="0.25">
      <c r="A6654" s="56">
        <v>40142313</v>
      </c>
      <c r="B6654" s="57" t="s">
        <v>6279</v>
      </c>
    </row>
    <row r="6655" spans="1:2" x14ac:dyDescent="0.25">
      <c r="A6655" s="56">
        <v>40142314</v>
      </c>
      <c r="B6655" s="57" t="s">
        <v>1504</v>
      </c>
    </row>
    <row r="6656" spans="1:2" x14ac:dyDescent="0.25">
      <c r="A6656" s="56">
        <v>40142315</v>
      </c>
      <c r="B6656" s="57" t="s">
        <v>12559</v>
      </c>
    </row>
    <row r="6657" spans="1:2" x14ac:dyDescent="0.25">
      <c r="A6657" s="56">
        <v>40142316</v>
      </c>
      <c r="B6657" s="57" t="s">
        <v>9151</v>
      </c>
    </row>
    <row r="6658" spans="1:2" x14ac:dyDescent="0.25">
      <c r="A6658" s="56">
        <v>40142317</v>
      </c>
      <c r="B6658" s="57" t="s">
        <v>8768</v>
      </c>
    </row>
    <row r="6659" spans="1:2" x14ac:dyDescent="0.25">
      <c r="A6659" s="56">
        <v>40142318</v>
      </c>
      <c r="B6659" s="57" t="s">
        <v>3446</v>
      </c>
    </row>
    <row r="6660" spans="1:2" x14ac:dyDescent="0.25">
      <c r="A6660" s="56">
        <v>40142319</v>
      </c>
      <c r="B6660" s="57" t="s">
        <v>2340</v>
      </c>
    </row>
    <row r="6661" spans="1:2" x14ac:dyDescent="0.25">
      <c r="A6661" s="56">
        <v>40142320</v>
      </c>
      <c r="B6661" s="57" t="s">
        <v>18350</v>
      </c>
    </row>
    <row r="6662" spans="1:2" x14ac:dyDescent="0.25">
      <c r="A6662" s="56">
        <v>40142321</v>
      </c>
      <c r="B6662" s="57" t="s">
        <v>3007</v>
      </c>
    </row>
    <row r="6663" spans="1:2" x14ac:dyDescent="0.25">
      <c r="A6663" s="56">
        <v>40142322</v>
      </c>
      <c r="B6663" s="57" t="s">
        <v>9849</v>
      </c>
    </row>
    <row r="6664" spans="1:2" x14ac:dyDescent="0.25">
      <c r="A6664" s="56">
        <v>40142323</v>
      </c>
      <c r="B6664" s="57" t="s">
        <v>8573</v>
      </c>
    </row>
    <row r="6665" spans="1:2" x14ac:dyDescent="0.25">
      <c r="A6665" s="56">
        <v>40142324</v>
      </c>
      <c r="B6665" s="57" t="s">
        <v>5343</v>
      </c>
    </row>
    <row r="6666" spans="1:2" x14ac:dyDescent="0.25">
      <c r="A6666" s="56">
        <v>40142325</v>
      </c>
      <c r="B6666" s="57" t="s">
        <v>4094</v>
      </c>
    </row>
    <row r="6667" spans="1:2" x14ac:dyDescent="0.25">
      <c r="A6667" s="56">
        <v>40142326</v>
      </c>
      <c r="B6667" s="57" t="s">
        <v>4568</v>
      </c>
    </row>
    <row r="6668" spans="1:2" x14ac:dyDescent="0.25">
      <c r="A6668" s="56">
        <v>40142327</v>
      </c>
      <c r="B6668" s="57" t="s">
        <v>5894</v>
      </c>
    </row>
    <row r="6669" spans="1:2" x14ac:dyDescent="0.25">
      <c r="A6669" s="56">
        <v>40142401</v>
      </c>
      <c r="B6669" s="57" t="s">
        <v>10808</v>
      </c>
    </row>
    <row r="6670" spans="1:2" x14ac:dyDescent="0.25">
      <c r="A6670" s="56">
        <v>40142402</v>
      </c>
      <c r="B6670" s="57" t="s">
        <v>12207</v>
      </c>
    </row>
    <row r="6671" spans="1:2" x14ac:dyDescent="0.25">
      <c r="A6671" s="56">
        <v>40142403</v>
      </c>
      <c r="B6671" s="57" t="s">
        <v>8257</v>
      </c>
    </row>
    <row r="6672" spans="1:2" x14ac:dyDescent="0.25">
      <c r="A6672" s="56">
        <v>40142404</v>
      </c>
      <c r="B6672" s="57" t="s">
        <v>9781</v>
      </c>
    </row>
    <row r="6673" spans="1:2" x14ac:dyDescent="0.25">
      <c r="A6673" s="56">
        <v>40142405</v>
      </c>
      <c r="B6673" s="57" t="s">
        <v>5653</v>
      </c>
    </row>
    <row r="6674" spans="1:2" x14ac:dyDescent="0.25">
      <c r="A6674" s="56">
        <v>40142406</v>
      </c>
      <c r="B6674" s="57" t="s">
        <v>11415</v>
      </c>
    </row>
    <row r="6675" spans="1:2" x14ac:dyDescent="0.25">
      <c r="A6675" s="56">
        <v>40142407</v>
      </c>
      <c r="B6675" s="57" t="s">
        <v>8166</v>
      </c>
    </row>
    <row r="6676" spans="1:2" x14ac:dyDescent="0.25">
      <c r="A6676" s="56">
        <v>40142408</v>
      </c>
      <c r="B6676" s="57" t="s">
        <v>8086</v>
      </c>
    </row>
    <row r="6677" spans="1:2" x14ac:dyDescent="0.25">
      <c r="A6677" s="56">
        <v>40142409</v>
      </c>
      <c r="B6677" s="57" t="s">
        <v>2690</v>
      </c>
    </row>
    <row r="6678" spans="1:2" x14ac:dyDescent="0.25">
      <c r="A6678" s="56">
        <v>40142410</v>
      </c>
      <c r="B6678" s="57" t="s">
        <v>9114</v>
      </c>
    </row>
    <row r="6679" spans="1:2" x14ac:dyDescent="0.25">
      <c r="A6679" s="56">
        <v>40142411</v>
      </c>
      <c r="B6679" s="57" t="s">
        <v>10189</v>
      </c>
    </row>
    <row r="6680" spans="1:2" x14ac:dyDescent="0.25">
      <c r="A6680" s="56">
        <v>40142412</v>
      </c>
      <c r="B6680" s="57" t="s">
        <v>427</v>
      </c>
    </row>
    <row r="6681" spans="1:2" x14ac:dyDescent="0.25">
      <c r="A6681" s="56">
        <v>40142413</v>
      </c>
      <c r="B6681" s="57" t="s">
        <v>12008</v>
      </c>
    </row>
    <row r="6682" spans="1:2" x14ac:dyDescent="0.25">
      <c r="A6682" s="56">
        <v>40142414</v>
      </c>
      <c r="B6682" s="57" t="s">
        <v>17376</v>
      </c>
    </row>
    <row r="6683" spans="1:2" x14ac:dyDescent="0.25">
      <c r="A6683" s="56">
        <v>40142501</v>
      </c>
      <c r="B6683" s="57" t="s">
        <v>5738</v>
      </c>
    </row>
    <row r="6684" spans="1:2" x14ac:dyDescent="0.25">
      <c r="A6684" s="56">
        <v>40142502</v>
      </c>
      <c r="B6684" s="57" t="s">
        <v>12724</v>
      </c>
    </row>
    <row r="6685" spans="1:2" x14ac:dyDescent="0.25">
      <c r="A6685" s="56">
        <v>40142503</v>
      </c>
      <c r="B6685" s="57" t="s">
        <v>6654</v>
      </c>
    </row>
    <row r="6686" spans="1:2" x14ac:dyDescent="0.25">
      <c r="A6686" s="56">
        <v>40142504</v>
      </c>
      <c r="B6686" s="57" t="s">
        <v>12439</v>
      </c>
    </row>
    <row r="6687" spans="1:2" x14ac:dyDescent="0.25">
      <c r="A6687" s="56">
        <v>40142604</v>
      </c>
      <c r="B6687" s="57" t="s">
        <v>5061</v>
      </c>
    </row>
    <row r="6688" spans="1:2" x14ac:dyDescent="0.25">
      <c r="A6688" s="56">
        <v>40142605</v>
      </c>
      <c r="B6688" s="57" t="s">
        <v>12855</v>
      </c>
    </row>
    <row r="6689" spans="1:2" x14ac:dyDescent="0.25">
      <c r="A6689" s="56">
        <v>40142606</v>
      </c>
      <c r="B6689" s="57" t="s">
        <v>8330</v>
      </c>
    </row>
    <row r="6690" spans="1:2" x14ac:dyDescent="0.25">
      <c r="A6690" s="56">
        <v>40142607</v>
      </c>
      <c r="B6690" s="57" t="s">
        <v>13610</v>
      </c>
    </row>
    <row r="6691" spans="1:2" x14ac:dyDescent="0.25">
      <c r="A6691" s="56">
        <v>40142608</v>
      </c>
      <c r="B6691" s="57" t="s">
        <v>10039</v>
      </c>
    </row>
    <row r="6692" spans="1:2" x14ac:dyDescent="0.25">
      <c r="A6692" s="56">
        <v>40142609</v>
      </c>
      <c r="B6692" s="57" t="s">
        <v>7885</v>
      </c>
    </row>
    <row r="6693" spans="1:2" x14ac:dyDescent="0.25">
      <c r="A6693" s="56">
        <v>40142610</v>
      </c>
      <c r="B6693" s="57" t="s">
        <v>14961</v>
      </c>
    </row>
    <row r="6694" spans="1:2" x14ac:dyDescent="0.25">
      <c r="A6694" s="56">
        <v>40142611</v>
      </c>
      <c r="B6694" s="57" t="s">
        <v>15809</v>
      </c>
    </row>
    <row r="6695" spans="1:2" x14ac:dyDescent="0.25">
      <c r="A6695" s="56">
        <v>40142612</v>
      </c>
      <c r="B6695" s="57" t="s">
        <v>14304</v>
      </c>
    </row>
    <row r="6696" spans="1:2" x14ac:dyDescent="0.25">
      <c r="A6696" s="56">
        <v>40142613</v>
      </c>
      <c r="B6696" s="57" t="s">
        <v>12311</v>
      </c>
    </row>
    <row r="6697" spans="1:2" x14ac:dyDescent="0.25">
      <c r="A6697" s="56">
        <v>40142614</v>
      </c>
      <c r="B6697" s="57" t="s">
        <v>3936</v>
      </c>
    </row>
    <row r="6698" spans="1:2" x14ac:dyDescent="0.25">
      <c r="A6698" s="56">
        <v>40142615</v>
      </c>
      <c r="B6698" s="57" t="s">
        <v>10932</v>
      </c>
    </row>
    <row r="6699" spans="1:2" x14ac:dyDescent="0.25">
      <c r="A6699" s="56">
        <v>40151501</v>
      </c>
      <c r="B6699" s="57" t="s">
        <v>12834</v>
      </c>
    </row>
    <row r="6700" spans="1:2" x14ac:dyDescent="0.25">
      <c r="A6700" s="56">
        <v>40151502</v>
      </c>
      <c r="B6700" s="57" t="s">
        <v>4739</v>
      </c>
    </row>
    <row r="6701" spans="1:2" x14ac:dyDescent="0.25">
      <c r="A6701" s="56">
        <v>40151503</v>
      </c>
      <c r="B6701" s="57" t="s">
        <v>15712</v>
      </c>
    </row>
    <row r="6702" spans="1:2" x14ac:dyDescent="0.25">
      <c r="A6702" s="56">
        <v>40151504</v>
      </c>
      <c r="B6702" s="57" t="s">
        <v>15502</v>
      </c>
    </row>
    <row r="6703" spans="1:2" x14ac:dyDescent="0.25">
      <c r="A6703" s="56">
        <v>40151505</v>
      </c>
      <c r="B6703" s="57" t="s">
        <v>3987</v>
      </c>
    </row>
    <row r="6704" spans="1:2" x14ac:dyDescent="0.25">
      <c r="A6704" s="56">
        <v>40151506</v>
      </c>
      <c r="B6704" s="57" t="s">
        <v>3890</v>
      </c>
    </row>
    <row r="6705" spans="1:2" x14ac:dyDescent="0.25">
      <c r="A6705" s="56">
        <v>40151507</v>
      </c>
      <c r="B6705" s="57" t="s">
        <v>14897</v>
      </c>
    </row>
    <row r="6706" spans="1:2" x14ac:dyDescent="0.25">
      <c r="A6706" s="56">
        <v>40151508</v>
      </c>
      <c r="B6706" s="57" t="s">
        <v>10234</v>
      </c>
    </row>
    <row r="6707" spans="1:2" x14ac:dyDescent="0.25">
      <c r="A6707" s="56">
        <v>40151509</v>
      </c>
      <c r="B6707" s="57" t="s">
        <v>16719</v>
      </c>
    </row>
    <row r="6708" spans="1:2" x14ac:dyDescent="0.25">
      <c r="A6708" s="56">
        <v>40151510</v>
      </c>
      <c r="B6708" s="57" t="s">
        <v>1752</v>
      </c>
    </row>
    <row r="6709" spans="1:2" x14ac:dyDescent="0.25">
      <c r="A6709" s="56">
        <v>40151511</v>
      </c>
      <c r="B6709" s="57" t="s">
        <v>908</v>
      </c>
    </row>
    <row r="6710" spans="1:2" x14ac:dyDescent="0.25">
      <c r="A6710" s="56">
        <v>40151512</v>
      </c>
      <c r="B6710" s="57" t="s">
        <v>6008</v>
      </c>
    </row>
    <row r="6711" spans="1:2" x14ac:dyDescent="0.25">
      <c r="A6711" s="56">
        <v>40151513</v>
      </c>
      <c r="B6711" s="57" t="s">
        <v>9498</v>
      </c>
    </row>
    <row r="6712" spans="1:2" x14ac:dyDescent="0.25">
      <c r="A6712" s="56">
        <v>40151514</v>
      </c>
      <c r="B6712" s="57" t="s">
        <v>18465</v>
      </c>
    </row>
    <row r="6713" spans="1:2" x14ac:dyDescent="0.25">
      <c r="A6713" s="56">
        <v>40151515</v>
      </c>
      <c r="B6713" s="57" t="s">
        <v>12961</v>
      </c>
    </row>
    <row r="6714" spans="1:2" x14ac:dyDescent="0.25">
      <c r="A6714" s="56">
        <v>40151516</v>
      </c>
      <c r="B6714" s="57" t="s">
        <v>11392</v>
      </c>
    </row>
    <row r="6715" spans="1:2" x14ac:dyDescent="0.25">
      <c r="A6715" s="56">
        <v>40151517</v>
      </c>
      <c r="B6715" s="57" t="s">
        <v>16028</v>
      </c>
    </row>
    <row r="6716" spans="1:2" x14ac:dyDescent="0.25">
      <c r="A6716" s="56">
        <v>40151518</v>
      </c>
      <c r="B6716" s="57" t="s">
        <v>15259</v>
      </c>
    </row>
    <row r="6717" spans="1:2" x14ac:dyDescent="0.25">
      <c r="A6717" s="56">
        <v>40151519</v>
      </c>
      <c r="B6717" s="57" t="s">
        <v>8172</v>
      </c>
    </row>
    <row r="6718" spans="1:2" x14ac:dyDescent="0.25">
      <c r="A6718" s="56">
        <v>40151520</v>
      </c>
      <c r="B6718" s="57" t="s">
        <v>1399</v>
      </c>
    </row>
    <row r="6719" spans="1:2" x14ac:dyDescent="0.25">
      <c r="A6719" s="56">
        <v>40151521</v>
      </c>
      <c r="B6719" s="57" t="s">
        <v>11849</v>
      </c>
    </row>
    <row r="6720" spans="1:2" x14ac:dyDescent="0.25">
      <c r="A6720" s="56">
        <v>40151522</v>
      </c>
      <c r="B6720" s="57" t="s">
        <v>7741</v>
      </c>
    </row>
    <row r="6721" spans="1:2" x14ac:dyDescent="0.25">
      <c r="A6721" s="56">
        <v>40151523</v>
      </c>
      <c r="B6721" s="57" t="s">
        <v>16302</v>
      </c>
    </row>
    <row r="6722" spans="1:2" x14ac:dyDescent="0.25">
      <c r="A6722" s="56">
        <v>40151524</v>
      </c>
      <c r="B6722" s="57" t="s">
        <v>6656</v>
      </c>
    </row>
    <row r="6723" spans="1:2" x14ac:dyDescent="0.25">
      <c r="A6723" s="56">
        <v>40151525</v>
      </c>
      <c r="B6723" s="57" t="s">
        <v>12076</v>
      </c>
    </row>
    <row r="6724" spans="1:2" x14ac:dyDescent="0.25">
      <c r="A6724" s="56">
        <v>40151526</v>
      </c>
      <c r="B6724" s="57" t="s">
        <v>8364</v>
      </c>
    </row>
    <row r="6725" spans="1:2" x14ac:dyDescent="0.25">
      <c r="A6725" s="56">
        <v>40151527</v>
      </c>
      <c r="B6725" s="57" t="s">
        <v>3183</v>
      </c>
    </row>
    <row r="6726" spans="1:2" x14ac:dyDescent="0.25">
      <c r="A6726" s="56">
        <v>40151528</v>
      </c>
      <c r="B6726" s="57" t="s">
        <v>11819</v>
      </c>
    </row>
    <row r="6727" spans="1:2" x14ac:dyDescent="0.25">
      <c r="A6727" s="56">
        <v>40151529</v>
      </c>
      <c r="B6727" s="57" t="s">
        <v>6706</v>
      </c>
    </row>
    <row r="6728" spans="1:2" x14ac:dyDescent="0.25">
      <c r="A6728" s="56">
        <v>40151530</v>
      </c>
      <c r="B6728" s="57" t="s">
        <v>12782</v>
      </c>
    </row>
    <row r="6729" spans="1:2" x14ac:dyDescent="0.25">
      <c r="A6729" s="56">
        <v>40151531</v>
      </c>
      <c r="B6729" s="57" t="s">
        <v>8413</v>
      </c>
    </row>
    <row r="6730" spans="1:2" x14ac:dyDescent="0.25">
      <c r="A6730" s="56">
        <v>40151532</v>
      </c>
      <c r="B6730" s="57" t="s">
        <v>17925</v>
      </c>
    </row>
    <row r="6731" spans="1:2" x14ac:dyDescent="0.25">
      <c r="A6731" s="56">
        <v>40151533</v>
      </c>
      <c r="B6731" s="57" t="s">
        <v>1280</v>
      </c>
    </row>
    <row r="6732" spans="1:2" x14ac:dyDescent="0.25">
      <c r="A6732" s="56">
        <v>40151534</v>
      </c>
      <c r="B6732" s="57" t="s">
        <v>6970</v>
      </c>
    </row>
    <row r="6733" spans="1:2" x14ac:dyDescent="0.25">
      <c r="A6733" s="56">
        <v>40151546</v>
      </c>
      <c r="B6733" s="57" t="s">
        <v>15205</v>
      </c>
    </row>
    <row r="6734" spans="1:2" x14ac:dyDescent="0.25">
      <c r="A6734" s="56">
        <v>40151547</v>
      </c>
      <c r="B6734" s="57" t="s">
        <v>10728</v>
      </c>
    </row>
    <row r="6735" spans="1:2" x14ac:dyDescent="0.25">
      <c r="A6735" s="56">
        <v>40151548</v>
      </c>
      <c r="B6735" s="57" t="s">
        <v>60</v>
      </c>
    </row>
    <row r="6736" spans="1:2" x14ac:dyDescent="0.25">
      <c r="A6736" s="56">
        <v>40151549</v>
      </c>
      <c r="B6736" s="57" t="s">
        <v>2829</v>
      </c>
    </row>
    <row r="6737" spans="1:2" x14ac:dyDescent="0.25">
      <c r="A6737" s="56">
        <v>40151550</v>
      </c>
      <c r="B6737" s="57" t="s">
        <v>4697</v>
      </c>
    </row>
    <row r="6738" spans="1:2" x14ac:dyDescent="0.25">
      <c r="A6738" s="56">
        <v>40151551</v>
      </c>
      <c r="B6738" s="57" t="s">
        <v>18644</v>
      </c>
    </row>
    <row r="6739" spans="1:2" x14ac:dyDescent="0.25">
      <c r="A6739" s="56">
        <v>40151552</v>
      </c>
      <c r="B6739" s="57" t="s">
        <v>12581</v>
      </c>
    </row>
    <row r="6740" spans="1:2" x14ac:dyDescent="0.25">
      <c r="A6740" s="56">
        <v>40151553</v>
      </c>
      <c r="B6740" s="57" t="s">
        <v>11830</v>
      </c>
    </row>
    <row r="6741" spans="1:2" x14ac:dyDescent="0.25">
      <c r="A6741" s="56">
        <v>40151554</v>
      </c>
      <c r="B6741" s="57" t="s">
        <v>15585</v>
      </c>
    </row>
    <row r="6742" spans="1:2" x14ac:dyDescent="0.25">
      <c r="A6742" s="56">
        <v>40151555</v>
      </c>
      <c r="B6742" s="57" t="s">
        <v>15368</v>
      </c>
    </row>
    <row r="6743" spans="1:2" x14ac:dyDescent="0.25">
      <c r="A6743" s="56">
        <v>40151556</v>
      </c>
      <c r="B6743" s="57" t="s">
        <v>10232</v>
      </c>
    </row>
    <row r="6744" spans="1:2" x14ac:dyDescent="0.25">
      <c r="A6744" s="56">
        <v>40151557</v>
      </c>
      <c r="B6744" s="57" t="s">
        <v>10817</v>
      </c>
    </row>
    <row r="6745" spans="1:2" x14ac:dyDescent="0.25">
      <c r="A6745" s="56">
        <v>40151558</v>
      </c>
      <c r="B6745" s="57" t="s">
        <v>9933</v>
      </c>
    </row>
    <row r="6746" spans="1:2" x14ac:dyDescent="0.25">
      <c r="A6746" s="56">
        <v>40151559</v>
      </c>
      <c r="B6746" s="57" t="s">
        <v>4688</v>
      </c>
    </row>
    <row r="6747" spans="1:2" x14ac:dyDescent="0.25">
      <c r="A6747" s="56">
        <v>40151560</v>
      </c>
      <c r="B6747" s="57" t="s">
        <v>15033</v>
      </c>
    </row>
    <row r="6748" spans="1:2" x14ac:dyDescent="0.25">
      <c r="A6748" s="56">
        <v>40151561</v>
      </c>
      <c r="B6748" s="57" t="s">
        <v>13808</v>
      </c>
    </row>
    <row r="6749" spans="1:2" x14ac:dyDescent="0.25">
      <c r="A6749" s="56">
        <v>40151562</v>
      </c>
      <c r="B6749" s="57" t="s">
        <v>6150</v>
      </c>
    </row>
    <row r="6750" spans="1:2" x14ac:dyDescent="0.25">
      <c r="A6750" s="56">
        <v>40151563</v>
      </c>
      <c r="B6750" s="57" t="s">
        <v>14473</v>
      </c>
    </row>
    <row r="6751" spans="1:2" x14ac:dyDescent="0.25">
      <c r="A6751" s="56">
        <v>40151564</v>
      </c>
      <c r="B6751" s="57" t="s">
        <v>4112</v>
      </c>
    </row>
    <row r="6752" spans="1:2" x14ac:dyDescent="0.25">
      <c r="A6752" s="56">
        <v>40151601</v>
      </c>
      <c r="B6752" s="57" t="s">
        <v>11422</v>
      </c>
    </row>
    <row r="6753" spans="1:2" x14ac:dyDescent="0.25">
      <c r="A6753" s="56">
        <v>40151602</v>
      </c>
      <c r="B6753" s="57" t="s">
        <v>8598</v>
      </c>
    </row>
    <row r="6754" spans="1:2" x14ac:dyDescent="0.25">
      <c r="A6754" s="56">
        <v>40151603</v>
      </c>
      <c r="B6754" s="57" t="s">
        <v>4046</v>
      </c>
    </row>
    <row r="6755" spans="1:2" x14ac:dyDescent="0.25">
      <c r="A6755" s="56">
        <v>40151604</v>
      </c>
      <c r="B6755" s="57" t="s">
        <v>1712</v>
      </c>
    </row>
    <row r="6756" spans="1:2" x14ac:dyDescent="0.25">
      <c r="A6756" s="56">
        <v>40151605</v>
      </c>
      <c r="B6756" s="57" t="s">
        <v>4746</v>
      </c>
    </row>
    <row r="6757" spans="1:2" x14ac:dyDescent="0.25">
      <c r="A6757" s="56">
        <v>40151606</v>
      </c>
      <c r="B6757" s="57" t="s">
        <v>4744</v>
      </c>
    </row>
    <row r="6758" spans="1:2" x14ac:dyDescent="0.25">
      <c r="A6758" s="56">
        <v>40151607</v>
      </c>
      <c r="B6758" s="57" t="s">
        <v>3011</v>
      </c>
    </row>
    <row r="6759" spans="1:2" x14ac:dyDescent="0.25">
      <c r="A6759" s="56">
        <v>40151608</v>
      </c>
      <c r="B6759" s="57" t="s">
        <v>459</v>
      </c>
    </row>
    <row r="6760" spans="1:2" x14ac:dyDescent="0.25">
      <c r="A6760" s="56">
        <v>40151609</v>
      </c>
      <c r="B6760" s="57" t="s">
        <v>1909</v>
      </c>
    </row>
    <row r="6761" spans="1:2" x14ac:dyDescent="0.25">
      <c r="A6761" s="56">
        <v>40151610</v>
      </c>
      <c r="B6761" s="57" t="s">
        <v>14554</v>
      </c>
    </row>
    <row r="6762" spans="1:2" x14ac:dyDescent="0.25">
      <c r="A6762" s="56">
        <v>40151611</v>
      </c>
      <c r="B6762" s="57" t="s">
        <v>9055</v>
      </c>
    </row>
    <row r="6763" spans="1:2" x14ac:dyDescent="0.25">
      <c r="A6763" s="56">
        <v>40151612</v>
      </c>
      <c r="B6763" s="57" t="s">
        <v>8067</v>
      </c>
    </row>
    <row r="6764" spans="1:2" x14ac:dyDescent="0.25">
      <c r="A6764" s="56">
        <v>40151613</v>
      </c>
      <c r="B6764" s="57" t="s">
        <v>2232</v>
      </c>
    </row>
    <row r="6765" spans="1:2" x14ac:dyDescent="0.25">
      <c r="A6765" s="56">
        <v>40151614</v>
      </c>
      <c r="B6765" s="57" t="s">
        <v>15761</v>
      </c>
    </row>
    <row r="6766" spans="1:2" x14ac:dyDescent="0.25">
      <c r="A6766" s="56">
        <v>40151615</v>
      </c>
      <c r="B6766" s="57" t="s">
        <v>10065</v>
      </c>
    </row>
    <row r="6767" spans="1:2" x14ac:dyDescent="0.25">
      <c r="A6767" s="56">
        <v>40151616</v>
      </c>
      <c r="B6767" s="57" t="s">
        <v>16205</v>
      </c>
    </row>
    <row r="6768" spans="1:2" x14ac:dyDescent="0.25">
      <c r="A6768" s="56">
        <v>40151701</v>
      </c>
      <c r="B6768" s="57" t="s">
        <v>2137</v>
      </c>
    </row>
    <row r="6769" spans="1:2" x14ac:dyDescent="0.25">
      <c r="A6769" s="56">
        <v>40151712</v>
      </c>
      <c r="B6769" s="57" t="s">
        <v>5243</v>
      </c>
    </row>
    <row r="6770" spans="1:2" x14ac:dyDescent="0.25">
      <c r="A6770" s="56">
        <v>40151713</v>
      </c>
      <c r="B6770" s="57" t="s">
        <v>7544</v>
      </c>
    </row>
    <row r="6771" spans="1:2" x14ac:dyDescent="0.25">
      <c r="A6771" s="56">
        <v>40151714</v>
      </c>
      <c r="B6771" s="57" t="s">
        <v>9599</v>
      </c>
    </row>
    <row r="6772" spans="1:2" x14ac:dyDescent="0.25">
      <c r="A6772" s="56">
        <v>40151715</v>
      </c>
      <c r="B6772" s="57" t="s">
        <v>6829</v>
      </c>
    </row>
    <row r="6773" spans="1:2" x14ac:dyDescent="0.25">
      <c r="A6773" s="56">
        <v>40151716</v>
      </c>
      <c r="B6773" s="57" t="s">
        <v>15030</v>
      </c>
    </row>
    <row r="6774" spans="1:2" x14ac:dyDescent="0.25">
      <c r="A6774" s="56">
        <v>40151717</v>
      </c>
      <c r="B6774" s="57" t="s">
        <v>1494</v>
      </c>
    </row>
    <row r="6775" spans="1:2" x14ac:dyDescent="0.25">
      <c r="A6775" s="56">
        <v>40151718</v>
      </c>
      <c r="B6775" s="57" t="s">
        <v>17572</v>
      </c>
    </row>
    <row r="6776" spans="1:2" x14ac:dyDescent="0.25">
      <c r="A6776" s="56">
        <v>40151719</v>
      </c>
      <c r="B6776" s="57" t="s">
        <v>12249</v>
      </c>
    </row>
    <row r="6777" spans="1:2" x14ac:dyDescent="0.25">
      <c r="A6777" s="56">
        <v>40151720</v>
      </c>
      <c r="B6777" s="57" t="s">
        <v>12317</v>
      </c>
    </row>
    <row r="6778" spans="1:2" x14ac:dyDescent="0.25">
      <c r="A6778" s="56">
        <v>40151721</v>
      </c>
      <c r="B6778" s="57" t="s">
        <v>9238</v>
      </c>
    </row>
    <row r="6779" spans="1:2" x14ac:dyDescent="0.25">
      <c r="A6779" s="56">
        <v>40151722</v>
      </c>
      <c r="B6779" s="57" t="s">
        <v>17636</v>
      </c>
    </row>
    <row r="6780" spans="1:2" x14ac:dyDescent="0.25">
      <c r="A6780" s="56">
        <v>40151723</v>
      </c>
      <c r="B6780" s="57" t="s">
        <v>10007</v>
      </c>
    </row>
    <row r="6781" spans="1:2" x14ac:dyDescent="0.25">
      <c r="A6781" s="56">
        <v>40151724</v>
      </c>
      <c r="B6781" s="57" t="s">
        <v>2807</v>
      </c>
    </row>
    <row r="6782" spans="1:2" x14ac:dyDescent="0.25">
      <c r="A6782" s="56">
        <v>40151725</v>
      </c>
      <c r="B6782" s="57" t="s">
        <v>771</v>
      </c>
    </row>
    <row r="6783" spans="1:2" x14ac:dyDescent="0.25">
      <c r="A6783" s="56">
        <v>40151726</v>
      </c>
      <c r="B6783" s="57" t="s">
        <v>12690</v>
      </c>
    </row>
    <row r="6784" spans="1:2" x14ac:dyDescent="0.25">
      <c r="A6784" s="56">
        <v>40151727</v>
      </c>
      <c r="B6784" s="57" t="s">
        <v>1808</v>
      </c>
    </row>
    <row r="6785" spans="1:2" x14ac:dyDescent="0.25">
      <c r="A6785" s="56">
        <v>40151728</v>
      </c>
      <c r="B6785" s="57" t="s">
        <v>14548</v>
      </c>
    </row>
    <row r="6786" spans="1:2" x14ac:dyDescent="0.25">
      <c r="A6786" s="56">
        <v>40161501</v>
      </c>
      <c r="B6786" s="57" t="s">
        <v>13011</v>
      </c>
    </row>
    <row r="6787" spans="1:2" x14ac:dyDescent="0.25">
      <c r="A6787" s="56">
        <v>40161502</v>
      </c>
      <c r="B6787" s="57" t="s">
        <v>12357</v>
      </c>
    </row>
    <row r="6788" spans="1:2" x14ac:dyDescent="0.25">
      <c r="A6788" s="56">
        <v>40161503</v>
      </c>
      <c r="B6788" s="57" t="s">
        <v>14592</v>
      </c>
    </row>
    <row r="6789" spans="1:2" x14ac:dyDescent="0.25">
      <c r="A6789" s="56">
        <v>40161504</v>
      </c>
      <c r="B6789" s="57" t="s">
        <v>4170</v>
      </c>
    </row>
    <row r="6790" spans="1:2" x14ac:dyDescent="0.25">
      <c r="A6790" s="56">
        <v>40161505</v>
      </c>
      <c r="B6790" s="57" t="s">
        <v>16921</v>
      </c>
    </row>
    <row r="6791" spans="1:2" x14ac:dyDescent="0.25">
      <c r="A6791" s="56">
        <v>40161506</v>
      </c>
      <c r="B6791" s="57" t="s">
        <v>9087</v>
      </c>
    </row>
    <row r="6792" spans="1:2" x14ac:dyDescent="0.25">
      <c r="A6792" s="56">
        <v>40161507</v>
      </c>
      <c r="B6792" s="57" t="s">
        <v>9577</v>
      </c>
    </row>
    <row r="6793" spans="1:2" x14ac:dyDescent="0.25">
      <c r="A6793" s="56">
        <v>40161508</v>
      </c>
      <c r="B6793" s="57" t="s">
        <v>8676</v>
      </c>
    </row>
    <row r="6794" spans="1:2" x14ac:dyDescent="0.25">
      <c r="A6794" s="56">
        <v>40161509</v>
      </c>
      <c r="B6794" s="57" t="s">
        <v>18297</v>
      </c>
    </row>
    <row r="6795" spans="1:2" x14ac:dyDescent="0.25">
      <c r="A6795" s="56">
        <v>40161511</v>
      </c>
      <c r="B6795" s="57" t="s">
        <v>828</v>
      </c>
    </row>
    <row r="6796" spans="1:2" x14ac:dyDescent="0.25">
      <c r="A6796" s="56">
        <v>40161512</v>
      </c>
      <c r="B6796" s="57" t="s">
        <v>16257</v>
      </c>
    </row>
    <row r="6797" spans="1:2" x14ac:dyDescent="0.25">
      <c r="A6797" s="56">
        <v>40161513</v>
      </c>
      <c r="B6797" s="57" t="s">
        <v>6091</v>
      </c>
    </row>
    <row r="6798" spans="1:2" x14ac:dyDescent="0.25">
      <c r="A6798" s="56">
        <v>40161514</v>
      </c>
      <c r="B6798" s="57" t="s">
        <v>4050</v>
      </c>
    </row>
    <row r="6799" spans="1:2" x14ac:dyDescent="0.25">
      <c r="A6799" s="56">
        <v>40161515</v>
      </c>
      <c r="B6799" s="57" t="s">
        <v>13580</v>
      </c>
    </row>
    <row r="6800" spans="1:2" x14ac:dyDescent="0.25">
      <c r="A6800" s="56">
        <v>40161516</v>
      </c>
      <c r="B6800" s="57" t="s">
        <v>16109</v>
      </c>
    </row>
    <row r="6801" spans="1:2" x14ac:dyDescent="0.25">
      <c r="A6801" s="56">
        <v>40161517</v>
      </c>
      <c r="B6801" s="57" t="s">
        <v>16161</v>
      </c>
    </row>
    <row r="6802" spans="1:2" x14ac:dyDescent="0.25">
      <c r="A6802" s="56">
        <v>40161518</v>
      </c>
      <c r="B6802" s="57" t="s">
        <v>199</v>
      </c>
    </row>
    <row r="6803" spans="1:2" x14ac:dyDescent="0.25">
      <c r="A6803" s="56">
        <v>40161519</v>
      </c>
      <c r="B6803" s="57" t="s">
        <v>5292</v>
      </c>
    </row>
    <row r="6804" spans="1:2" x14ac:dyDescent="0.25">
      <c r="A6804" s="56">
        <v>40161520</v>
      </c>
      <c r="B6804" s="57" t="s">
        <v>7417</v>
      </c>
    </row>
    <row r="6805" spans="1:2" x14ac:dyDescent="0.25">
      <c r="A6805" s="56">
        <v>40161521</v>
      </c>
      <c r="B6805" s="57" t="s">
        <v>17829</v>
      </c>
    </row>
    <row r="6806" spans="1:2" x14ac:dyDescent="0.25">
      <c r="A6806" s="56">
        <v>40161522</v>
      </c>
      <c r="B6806" s="57" t="s">
        <v>13530</v>
      </c>
    </row>
    <row r="6807" spans="1:2" x14ac:dyDescent="0.25">
      <c r="A6807" s="56">
        <v>40161524</v>
      </c>
      <c r="B6807" s="57" t="s">
        <v>9843</v>
      </c>
    </row>
    <row r="6808" spans="1:2" x14ac:dyDescent="0.25">
      <c r="A6808" s="56">
        <v>40161525</v>
      </c>
      <c r="B6808" s="57" t="s">
        <v>730</v>
      </c>
    </row>
    <row r="6809" spans="1:2" x14ac:dyDescent="0.25">
      <c r="A6809" s="56">
        <v>40161526</v>
      </c>
      <c r="B6809" s="57" t="s">
        <v>11566</v>
      </c>
    </row>
    <row r="6810" spans="1:2" x14ac:dyDescent="0.25">
      <c r="A6810" s="56">
        <v>40161527</v>
      </c>
      <c r="B6810" s="57" t="s">
        <v>10832</v>
      </c>
    </row>
    <row r="6811" spans="1:2" x14ac:dyDescent="0.25">
      <c r="A6811" s="56">
        <v>40161601</v>
      </c>
      <c r="B6811" s="57" t="s">
        <v>14263</v>
      </c>
    </row>
    <row r="6812" spans="1:2" x14ac:dyDescent="0.25">
      <c r="A6812" s="56">
        <v>40161602</v>
      </c>
      <c r="B6812" s="57" t="s">
        <v>1631</v>
      </c>
    </row>
    <row r="6813" spans="1:2" x14ac:dyDescent="0.25">
      <c r="A6813" s="56">
        <v>40161701</v>
      </c>
      <c r="B6813" s="57" t="s">
        <v>8729</v>
      </c>
    </row>
    <row r="6814" spans="1:2" x14ac:dyDescent="0.25">
      <c r="A6814" s="56">
        <v>40161702</v>
      </c>
      <c r="B6814" s="57" t="s">
        <v>5341</v>
      </c>
    </row>
    <row r="6815" spans="1:2" x14ac:dyDescent="0.25">
      <c r="A6815" s="56">
        <v>40161703</v>
      </c>
      <c r="B6815" s="57" t="s">
        <v>12024</v>
      </c>
    </row>
    <row r="6816" spans="1:2" x14ac:dyDescent="0.25">
      <c r="A6816" s="56">
        <v>40161704</v>
      </c>
      <c r="B6816" s="57" t="s">
        <v>13557</v>
      </c>
    </row>
    <row r="6817" spans="1:2" x14ac:dyDescent="0.25">
      <c r="A6817" s="56">
        <v>40161801</v>
      </c>
      <c r="B6817" s="57" t="s">
        <v>20</v>
      </c>
    </row>
    <row r="6818" spans="1:2" x14ac:dyDescent="0.25">
      <c r="A6818" s="56">
        <v>40161802</v>
      </c>
      <c r="B6818" s="57" t="s">
        <v>10670</v>
      </c>
    </row>
    <row r="6819" spans="1:2" x14ac:dyDescent="0.25">
      <c r="A6819" s="56">
        <v>40161803</v>
      </c>
      <c r="B6819" s="57" t="s">
        <v>12416</v>
      </c>
    </row>
    <row r="6820" spans="1:2" x14ac:dyDescent="0.25">
      <c r="A6820" s="56">
        <v>40161804</v>
      </c>
      <c r="B6820" s="57" t="s">
        <v>5451</v>
      </c>
    </row>
    <row r="6821" spans="1:2" x14ac:dyDescent="0.25">
      <c r="A6821" s="56">
        <v>40161805</v>
      </c>
      <c r="B6821" s="57" t="s">
        <v>2620</v>
      </c>
    </row>
    <row r="6822" spans="1:2" x14ac:dyDescent="0.25">
      <c r="A6822" s="56">
        <v>40161806</v>
      </c>
      <c r="B6822" s="57" t="s">
        <v>1593</v>
      </c>
    </row>
    <row r="6823" spans="1:2" x14ac:dyDescent="0.25">
      <c r="A6823" s="56">
        <v>41101502</v>
      </c>
      <c r="B6823" s="57" t="s">
        <v>883</v>
      </c>
    </row>
    <row r="6824" spans="1:2" x14ac:dyDescent="0.25">
      <c r="A6824" s="56">
        <v>41101503</v>
      </c>
      <c r="B6824" s="57" t="s">
        <v>3515</v>
      </c>
    </row>
    <row r="6825" spans="1:2" x14ac:dyDescent="0.25">
      <c r="A6825" s="56">
        <v>41101504</v>
      </c>
      <c r="B6825" s="57" t="s">
        <v>14162</v>
      </c>
    </row>
    <row r="6826" spans="1:2" x14ac:dyDescent="0.25">
      <c r="A6826" s="56">
        <v>41101505</v>
      </c>
      <c r="B6826" s="57" t="s">
        <v>6851</v>
      </c>
    </row>
    <row r="6827" spans="1:2" x14ac:dyDescent="0.25">
      <c r="A6827" s="56">
        <v>41101515</v>
      </c>
      <c r="B6827" s="57" t="s">
        <v>8627</v>
      </c>
    </row>
    <row r="6828" spans="1:2" x14ac:dyDescent="0.25">
      <c r="A6828" s="56">
        <v>41101516</v>
      </c>
      <c r="B6828" s="57" t="s">
        <v>13930</v>
      </c>
    </row>
    <row r="6829" spans="1:2" x14ac:dyDescent="0.25">
      <c r="A6829" s="56">
        <v>41101518</v>
      </c>
      <c r="B6829" s="57" t="s">
        <v>17978</v>
      </c>
    </row>
    <row r="6830" spans="1:2" x14ac:dyDescent="0.25">
      <c r="A6830" s="56">
        <v>41101701</v>
      </c>
      <c r="B6830" s="57" t="s">
        <v>13946</v>
      </c>
    </row>
    <row r="6831" spans="1:2" x14ac:dyDescent="0.25">
      <c r="A6831" s="56">
        <v>41101702</v>
      </c>
      <c r="B6831" s="57" t="s">
        <v>8560</v>
      </c>
    </row>
    <row r="6832" spans="1:2" x14ac:dyDescent="0.25">
      <c r="A6832" s="56">
        <v>41101703</v>
      </c>
      <c r="B6832" s="57" t="s">
        <v>1074</v>
      </c>
    </row>
    <row r="6833" spans="1:2" x14ac:dyDescent="0.25">
      <c r="A6833" s="56">
        <v>41101705</v>
      </c>
      <c r="B6833" s="57" t="s">
        <v>17990</v>
      </c>
    </row>
    <row r="6834" spans="1:2" x14ac:dyDescent="0.25">
      <c r="A6834" s="56">
        <v>41101706</v>
      </c>
      <c r="B6834" s="57" t="s">
        <v>1261</v>
      </c>
    </row>
    <row r="6835" spans="1:2" x14ac:dyDescent="0.25">
      <c r="A6835" s="56">
        <v>41101707</v>
      </c>
      <c r="B6835" s="57" t="s">
        <v>14573</v>
      </c>
    </row>
    <row r="6836" spans="1:2" x14ac:dyDescent="0.25">
      <c r="A6836" s="56">
        <v>41101801</v>
      </c>
      <c r="B6836" s="57" t="s">
        <v>7382</v>
      </c>
    </row>
    <row r="6837" spans="1:2" x14ac:dyDescent="0.25">
      <c r="A6837" s="56">
        <v>41101802</v>
      </c>
      <c r="B6837" s="57" t="s">
        <v>1873</v>
      </c>
    </row>
    <row r="6838" spans="1:2" x14ac:dyDescent="0.25">
      <c r="A6838" s="56">
        <v>41101803</v>
      </c>
      <c r="B6838" s="57" t="s">
        <v>18075</v>
      </c>
    </row>
    <row r="6839" spans="1:2" x14ac:dyDescent="0.25">
      <c r="A6839" s="56">
        <v>41101804</v>
      </c>
      <c r="B6839" s="57" t="s">
        <v>16367</v>
      </c>
    </row>
    <row r="6840" spans="1:2" x14ac:dyDescent="0.25">
      <c r="A6840" s="56">
        <v>41101805</v>
      </c>
      <c r="B6840" s="57" t="s">
        <v>6693</v>
      </c>
    </row>
    <row r="6841" spans="1:2" x14ac:dyDescent="0.25">
      <c r="A6841" s="56">
        <v>41101806</v>
      </c>
      <c r="B6841" s="57" t="s">
        <v>4364</v>
      </c>
    </row>
    <row r="6842" spans="1:2" x14ac:dyDescent="0.25">
      <c r="A6842" s="56">
        <v>41101807</v>
      </c>
      <c r="B6842" s="57" t="s">
        <v>1313</v>
      </c>
    </row>
    <row r="6843" spans="1:2" x14ac:dyDescent="0.25">
      <c r="A6843" s="56">
        <v>41101808</v>
      </c>
      <c r="B6843" s="57" t="s">
        <v>13</v>
      </c>
    </row>
    <row r="6844" spans="1:2" x14ac:dyDescent="0.25">
      <c r="A6844" s="56">
        <v>41101809</v>
      </c>
      <c r="B6844" s="57" t="s">
        <v>6592</v>
      </c>
    </row>
    <row r="6845" spans="1:2" x14ac:dyDescent="0.25">
      <c r="A6845" s="56">
        <v>41101810</v>
      </c>
      <c r="B6845" s="57" t="s">
        <v>14577</v>
      </c>
    </row>
    <row r="6846" spans="1:2" x14ac:dyDescent="0.25">
      <c r="A6846" s="56">
        <v>41101901</v>
      </c>
      <c r="B6846" s="57" t="s">
        <v>8046</v>
      </c>
    </row>
    <row r="6847" spans="1:2" x14ac:dyDescent="0.25">
      <c r="A6847" s="56">
        <v>41101902</v>
      </c>
      <c r="B6847" s="57" t="s">
        <v>13471</v>
      </c>
    </row>
    <row r="6848" spans="1:2" x14ac:dyDescent="0.25">
      <c r="A6848" s="56">
        <v>41101903</v>
      </c>
      <c r="B6848" s="57" t="s">
        <v>9829</v>
      </c>
    </row>
    <row r="6849" spans="1:2" x14ac:dyDescent="0.25">
      <c r="A6849" s="56">
        <v>41102401</v>
      </c>
      <c r="B6849" s="57" t="s">
        <v>16600</v>
      </c>
    </row>
    <row r="6850" spans="1:2" x14ac:dyDescent="0.25">
      <c r="A6850" s="56">
        <v>41102402</v>
      </c>
      <c r="B6850" s="57" t="s">
        <v>18599</v>
      </c>
    </row>
    <row r="6851" spans="1:2" x14ac:dyDescent="0.25">
      <c r="A6851" s="56">
        <v>41102403</v>
      </c>
      <c r="B6851" s="57" t="s">
        <v>14499</v>
      </c>
    </row>
    <row r="6852" spans="1:2" x14ac:dyDescent="0.25">
      <c r="A6852" s="56">
        <v>41102404</v>
      </c>
      <c r="B6852" s="57" t="s">
        <v>9378</v>
      </c>
    </row>
    <row r="6853" spans="1:2" x14ac:dyDescent="0.25">
      <c r="A6853" s="56">
        <v>41102405</v>
      </c>
      <c r="B6853" s="57" t="s">
        <v>13267</v>
      </c>
    </row>
    <row r="6854" spans="1:2" x14ac:dyDescent="0.25">
      <c r="A6854" s="56">
        <v>41102406</v>
      </c>
      <c r="B6854" s="57" t="s">
        <v>5955</v>
      </c>
    </row>
    <row r="6855" spans="1:2" x14ac:dyDescent="0.25">
      <c r="A6855" s="56">
        <v>41102407</v>
      </c>
      <c r="B6855" s="57" t="s">
        <v>16787</v>
      </c>
    </row>
    <row r="6856" spans="1:2" x14ac:dyDescent="0.25">
      <c r="A6856" s="56">
        <v>41102410</v>
      </c>
      <c r="B6856" s="57" t="s">
        <v>17509</v>
      </c>
    </row>
    <row r="6857" spans="1:2" x14ac:dyDescent="0.25">
      <c r="A6857" s="56">
        <v>41102412</v>
      </c>
      <c r="B6857" s="57" t="s">
        <v>14064</v>
      </c>
    </row>
    <row r="6858" spans="1:2" x14ac:dyDescent="0.25">
      <c r="A6858" s="56">
        <v>41102421</v>
      </c>
      <c r="B6858" s="57" t="s">
        <v>17519</v>
      </c>
    </row>
    <row r="6859" spans="1:2" x14ac:dyDescent="0.25">
      <c r="A6859" s="56">
        <v>41102422</v>
      </c>
      <c r="B6859" s="57" t="s">
        <v>7797</v>
      </c>
    </row>
    <row r="6860" spans="1:2" x14ac:dyDescent="0.25">
      <c r="A6860" s="56">
        <v>41102423</v>
      </c>
      <c r="B6860" s="57" t="s">
        <v>1877</v>
      </c>
    </row>
    <row r="6861" spans="1:2" x14ac:dyDescent="0.25">
      <c r="A6861" s="56">
        <v>41102424</v>
      </c>
      <c r="B6861" s="57" t="s">
        <v>14387</v>
      </c>
    </row>
    <row r="6862" spans="1:2" x14ac:dyDescent="0.25">
      <c r="A6862" s="56">
        <v>41102425</v>
      </c>
      <c r="B6862" s="57" t="s">
        <v>15598</v>
      </c>
    </row>
    <row r="6863" spans="1:2" x14ac:dyDescent="0.25">
      <c r="A6863" s="56">
        <v>41102426</v>
      </c>
      <c r="B6863" s="57" t="s">
        <v>13168</v>
      </c>
    </row>
    <row r="6864" spans="1:2" x14ac:dyDescent="0.25">
      <c r="A6864" s="56">
        <v>41102501</v>
      </c>
      <c r="B6864" s="57" t="s">
        <v>11196</v>
      </c>
    </row>
    <row r="6865" spans="1:2" x14ac:dyDescent="0.25">
      <c r="A6865" s="56">
        <v>41102502</v>
      </c>
      <c r="B6865" s="57" t="s">
        <v>17294</v>
      </c>
    </row>
    <row r="6866" spans="1:2" x14ac:dyDescent="0.25">
      <c r="A6866" s="56">
        <v>41102503</v>
      </c>
      <c r="B6866" s="57" t="s">
        <v>16752</v>
      </c>
    </row>
    <row r="6867" spans="1:2" x14ac:dyDescent="0.25">
      <c r="A6867" s="56">
        <v>41102504</v>
      </c>
      <c r="B6867" s="57" t="s">
        <v>14691</v>
      </c>
    </row>
    <row r="6868" spans="1:2" x14ac:dyDescent="0.25">
      <c r="A6868" s="56">
        <v>41102505</v>
      </c>
      <c r="B6868" s="57" t="s">
        <v>7903</v>
      </c>
    </row>
    <row r="6869" spans="1:2" x14ac:dyDescent="0.25">
      <c r="A6869" s="56">
        <v>41102506</v>
      </c>
      <c r="B6869" s="57" t="s">
        <v>8062</v>
      </c>
    </row>
    <row r="6870" spans="1:2" x14ac:dyDescent="0.25">
      <c r="A6870" s="56">
        <v>41102507</v>
      </c>
      <c r="B6870" s="57" t="s">
        <v>7388</v>
      </c>
    </row>
    <row r="6871" spans="1:2" x14ac:dyDescent="0.25">
      <c r="A6871" s="56">
        <v>41102508</v>
      </c>
      <c r="B6871" s="57" t="s">
        <v>2864</v>
      </c>
    </row>
    <row r="6872" spans="1:2" x14ac:dyDescent="0.25">
      <c r="A6872" s="56">
        <v>41102509</v>
      </c>
      <c r="B6872" s="57" t="s">
        <v>3575</v>
      </c>
    </row>
    <row r="6873" spans="1:2" x14ac:dyDescent="0.25">
      <c r="A6873" s="56">
        <v>41102510</v>
      </c>
      <c r="B6873" s="57" t="s">
        <v>421</v>
      </c>
    </row>
    <row r="6874" spans="1:2" x14ac:dyDescent="0.25">
      <c r="A6874" s="56">
        <v>41102511</v>
      </c>
      <c r="B6874" s="57" t="s">
        <v>5729</v>
      </c>
    </row>
    <row r="6875" spans="1:2" x14ac:dyDescent="0.25">
      <c r="A6875" s="56">
        <v>41102512</v>
      </c>
      <c r="B6875" s="57" t="s">
        <v>8893</v>
      </c>
    </row>
    <row r="6876" spans="1:2" x14ac:dyDescent="0.25">
      <c r="A6876" s="56">
        <v>41102513</v>
      </c>
      <c r="B6876" s="57" t="s">
        <v>8759</v>
      </c>
    </row>
    <row r="6877" spans="1:2" x14ac:dyDescent="0.25">
      <c r="A6877" s="56">
        <v>41102601</v>
      </c>
      <c r="B6877" s="57" t="s">
        <v>15060</v>
      </c>
    </row>
    <row r="6878" spans="1:2" x14ac:dyDescent="0.25">
      <c r="A6878" s="56">
        <v>41102602</v>
      </c>
      <c r="B6878" s="57" t="s">
        <v>12220</v>
      </c>
    </row>
    <row r="6879" spans="1:2" x14ac:dyDescent="0.25">
      <c r="A6879" s="56">
        <v>41102603</v>
      </c>
      <c r="B6879" s="57" t="s">
        <v>5366</v>
      </c>
    </row>
    <row r="6880" spans="1:2" x14ac:dyDescent="0.25">
      <c r="A6880" s="56">
        <v>41102604</v>
      </c>
      <c r="B6880" s="57" t="s">
        <v>16233</v>
      </c>
    </row>
    <row r="6881" spans="1:2" x14ac:dyDescent="0.25">
      <c r="A6881" s="56">
        <v>41102605</v>
      </c>
      <c r="B6881" s="57" t="s">
        <v>8139</v>
      </c>
    </row>
    <row r="6882" spans="1:2" x14ac:dyDescent="0.25">
      <c r="A6882" s="56">
        <v>41102606</v>
      </c>
      <c r="B6882" s="57" t="s">
        <v>12986</v>
      </c>
    </row>
    <row r="6883" spans="1:2" x14ac:dyDescent="0.25">
      <c r="A6883" s="56">
        <v>41102607</v>
      </c>
      <c r="B6883" s="57" t="s">
        <v>10059</v>
      </c>
    </row>
    <row r="6884" spans="1:2" x14ac:dyDescent="0.25">
      <c r="A6884" s="56">
        <v>41102608</v>
      </c>
      <c r="B6884" s="57" t="s">
        <v>15235</v>
      </c>
    </row>
    <row r="6885" spans="1:2" x14ac:dyDescent="0.25">
      <c r="A6885" s="56">
        <v>41102701</v>
      </c>
      <c r="B6885" s="57" t="s">
        <v>16619</v>
      </c>
    </row>
    <row r="6886" spans="1:2" x14ac:dyDescent="0.25">
      <c r="A6886" s="56">
        <v>41102702</v>
      </c>
      <c r="B6886" s="57" t="s">
        <v>11472</v>
      </c>
    </row>
    <row r="6887" spans="1:2" x14ac:dyDescent="0.25">
      <c r="A6887" s="56">
        <v>41102703</v>
      </c>
      <c r="B6887" s="57" t="s">
        <v>7517</v>
      </c>
    </row>
    <row r="6888" spans="1:2" x14ac:dyDescent="0.25">
      <c r="A6888" s="56">
        <v>41102704</v>
      </c>
      <c r="B6888" s="57" t="s">
        <v>14138</v>
      </c>
    </row>
    <row r="6889" spans="1:2" x14ac:dyDescent="0.25">
      <c r="A6889" s="56">
        <v>41102705</v>
      </c>
      <c r="B6889" s="57" t="s">
        <v>6948</v>
      </c>
    </row>
    <row r="6890" spans="1:2" x14ac:dyDescent="0.25">
      <c r="A6890" s="56">
        <v>41102706</v>
      </c>
      <c r="B6890" s="57" t="s">
        <v>12382</v>
      </c>
    </row>
    <row r="6891" spans="1:2" x14ac:dyDescent="0.25">
      <c r="A6891" s="56">
        <v>41102901</v>
      </c>
      <c r="B6891" s="57" t="s">
        <v>6702</v>
      </c>
    </row>
    <row r="6892" spans="1:2" x14ac:dyDescent="0.25">
      <c r="A6892" s="56">
        <v>41102902</v>
      </c>
      <c r="B6892" s="57" t="s">
        <v>6075</v>
      </c>
    </row>
    <row r="6893" spans="1:2" x14ac:dyDescent="0.25">
      <c r="A6893" s="56">
        <v>41102903</v>
      </c>
      <c r="B6893" s="57" t="s">
        <v>17543</v>
      </c>
    </row>
    <row r="6894" spans="1:2" x14ac:dyDescent="0.25">
      <c r="A6894" s="56">
        <v>41102904</v>
      </c>
      <c r="B6894" s="57" t="s">
        <v>426</v>
      </c>
    </row>
    <row r="6895" spans="1:2" x14ac:dyDescent="0.25">
      <c r="A6895" s="56">
        <v>41102905</v>
      </c>
      <c r="B6895" s="57" t="s">
        <v>8238</v>
      </c>
    </row>
    <row r="6896" spans="1:2" x14ac:dyDescent="0.25">
      <c r="A6896" s="56">
        <v>41102909</v>
      </c>
      <c r="B6896" s="57" t="s">
        <v>9228</v>
      </c>
    </row>
    <row r="6897" spans="1:2" x14ac:dyDescent="0.25">
      <c r="A6897" s="56">
        <v>41102910</v>
      </c>
      <c r="B6897" s="57" t="s">
        <v>10014</v>
      </c>
    </row>
    <row r="6898" spans="1:2" x14ac:dyDescent="0.25">
      <c r="A6898" s="56">
        <v>41102911</v>
      </c>
      <c r="B6898" s="57" t="s">
        <v>9612</v>
      </c>
    </row>
    <row r="6899" spans="1:2" x14ac:dyDescent="0.25">
      <c r="A6899" s="56">
        <v>41102912</v>
      </c>
      <c r="B6899" s="57" t="s">
        <v>12803</v>
      </c>
    </row>
    <row r="6900" spans="1:2" x14ac:dyDescent="0.25">
      <c r="A6900" s="56">
        <v>41102913</v>
      </c>
      <c r="B6900" s="57" t="s">
        <v>15147</v>
      </c>
    </row>
    <row r="6901" spans="1:2" x14ac:dyDescent="0.25">
      <c r="A6901" s="56">
        <v>41102914</v>
      </c>
      <c r="B6901" s="57" t="s">
        <v>3227</v>
      </c>
    </row>
    <row r="6902" spans="1:2" x14ac:dyDescent="0.25">
      <c r="A6902" s="56">
        <v>41102915</v>
      </c>
      <c r="B6902" s="57" t="s">
        <v>16836</v>
      </c>
    </row>
    <row r="6903" spans="1:2" x14ac:dyDescent="0.25">
      <c r="A6903" s="56">
        <v>41102916</v>
      </c>
      <c r="B6903" s="57" t="s">
        <v>4887</v>
      </c>
    </row>
    <row r="6904" spans="1:2" x14ac:dyDescent="0.25">
      <c r="A6904" s="56">
        <v>41102917</v>
      </c>
      <c r="B6904" s="57" t="s">
        <v>9465</v>
      </c>
    </row>
    <row r="6905" spans="1:2" x14ac:dyDescent="0.25">
      <c r="A6905" s="56">
        <v>41102918</v>
      </c>
      <c r="B6905" s="57" t="s">
        <v>9163</v>
      </c>
    </row>
    <row r="6906" spans="1:2" x14ac:dyDescent="0.25">
      <c r="A6906" s="56">
        <v>41102919</v>
      </c>
      <c r="B6906" s="57" t="s">
        <v>15546</v>
      </c>
    </row>
    <row r="6907" spans="1:2" x14ac:dyDescent="0.25">
      <c r="A6907" s="56">
        <v>41102920</v>
      </c>
      <c r="B6907" s="57" t="s">
        <v>16230</v>
      </c>
    </row>
    <row r="6908" spans="1:2" x14ac:dyDescent="0.25">
      <c r="A6908" s="56">
        <v>41102921</v>
      </c>
      <c r="B6908" s="57" t="s">
        <v>9744</v>
      </c>
    </row>
    <row r="6909" spans="1:2" x14ac:dyDescent="0.25">
      <c r="A6909" s="56">
        <v>41102922</v>
      </c>
      <c r="B6909" s="57" t="s">
        <v>3297</v>
      </c>
    </row>
    <row r="6910" spans="1:2" x14ac:dyDescent="0.25">
      <c r="A6910" s="56">
        <v>41103001</v>
      </c>
      <c r="B6910" s="57" t="s">
        <v>4486</v>
      </c>
    </row>
    <row r="6911" spans="1:2" x14ac:dyDescent="0.25">
      <c r="A6911" s="56">
        <v>41103003</v>
      </c>
      <c r="B6911" s="57" t="s">
        <v>11334</v>
      </c>
    </row>
    <row r="6912" spans="1:2" x14ac:dyDescent="0.25">
      <c r="A6912" s="56">
        <v>41103004</v>
      </c>
      <c r="B6912" s="57" t="s">
        <v>4720</v>
      </c>
    </row>
    <row r="6913" spans="1:2" x14ac:dyDescent="0.25">
      <c r="A6913" s="56">
        <v>41103005</v>
      </c>
      <c r="B6913" s="57" t="s">
        <v>3376</v>
      </c>
    </row>
    <row r="6914" spans="1:2" x14ac:dyDescent="0.25">
      <c r="A6914" s="56">
        <v>41103006</v>
      </c>
      <c r="B6914" s="57" t="s">
        <v>14896</v>
      </c>
    </row>
    <row r="6915" spans="1:2" x14ac:dyDescent="0.25">
      <c r="A6915" s="56">
        <v>41103007</v>
      </c>
      <c r="B6915" s="57" t="s">
        <v>4224</v>
      </c>
    </row>
    <row r="6916" spans="1:2" x14ac:dyDescent="0.25">
      <c r="A6916" s="56">
        <v>41103008</v>
      </c>
      <c r="B6916" s="57" t="s">
        <v>10159</v>
      </c>
    </row>
    <row r="6917" spans="1:2" x14ac:dyDescent="0.25">
      <c r="A6917" s="56">
        <v>41103010</v>
      </c>
      <c r="B6917" s="57" t="s">
        <v>11901</v>
      </c>
    </row>
    <row r="6918" spans="1:2" x14ac:dyDescent="0.25">
      <c r="A6918" s="56">
        <v>41103011</v>
      </c>
      <c r="B6918" s="57" t="s">
        <v>10271</v>
      </c>
    </row>
    <row r="6919" spans="1:2" x14ac:dyDescent="0.25">
      <c r="A6919" s="56">
        <v>41103012</v>
      </c>
      <c r="B6919" s="57" t="s">
        <v>3543</v>
      </c>
    </row>
    <row r="6920" spans="1:2" x14ac:dyDescent="0.25">
      <c r="A6920" s="56">
        <v>41103013</v>
      </c>
      <c r="B6920" s="57" t="s">
        <v>5250</v>
      </c>
    </row>
    <row r="6921" spans="1:2" x14ac:dyDescent="0.25">
      <c r="A6921" s="56">
        <v>41103014</v>
      </c>
      <c r="B6921" s="57" t="s">
        <v>3437</v>
      </c>
    </row>
    <row r="6922" spans="1:2" x14ac:dyDescent="0.25">
      <c r="A6922" s="56">
        <v>41103015</v>
      </c>
      <c r="B6922" s="57" t="s">
        <v>9159</v>
      </c>
    </row>
    <row r="6923" spans="1:2" x14ac:dyDescent="0.25">
      <c r="A6923" s="56">
        <v>41103017</v>
      </c>
      <c r="B6923" s="57" t="s">
        <v>5205</v>
      </c>
    </row>
    <row r="6924" spans="1:2" x14ac:dyDescent="0.25">
      <c r="A6924" s="56">
        <v>41103019</v>
      </c>
      <c r="B6924" s="57" t="s">
        <v>17078</v>
      </c>
    </row>
    <row r="6925" spans="1:2" x14ac:dyDescent="0.25">
      <c r="A6925" s="56">
        <v>41103020</v>
      </c>
      <c r="B6925" s="57" t="s">
        <v>4193</v>
      </c>
    </row>
    <row r="6926" spans="1:2" x14ac:dyDescent="0.25">
      <c r="A6926" s="56">
        <v>41103021</v>
      </c>
      <c r="B6926" s="57" t="s">
        <v>11063</v>
      </c>
    </row>
    <row r="6927" spans="1:2" x14ac:dyDescent="0.25">
      <c r="A6927" s="56">
        <v>41103022</v>
      </c>
      <c r="B6927" s="57" t="s">
        <v>13952</v>
      </c>
    </row>
    <row r="6928" spans="1:2" x14ac:dyDescent="0.25">
      <c r="A6928" s="56">
        <v>41103023</v>
      </c>
      <c r="B6928" s="57" t="s">
        <v>1037</v>
      </c>
    </row>
    <row r="6929" spans="1:2" x14ac:dyDescent="0.25">
      <c r="A6929" s="56">
        <v>41103024</v>
      </c>
      <c r="B6929" s="57" t="s">
        <v>18755</v>
      </c>
    </row>
    <row r="6930" spans="1:2" x14ac:dyDescent="0.25">
      <c r="A6930" s="56">
        <v>41103025</v>
      </c>
      <c r="B6930" s="57" t="s">
        <v>5791</v>
      </c>
    </row>
    <row r="6931" spans="1:2" x14ac:dyDescent="0.25">
      <c r="A6931" s="56">
        <v>41103201</v>
      </c>
      <c r="B6931" s="57" t="s">
        <v>15703</v>
      </c>
    </row>
    <row r="6932" spans="1:2" x14ac:dyDescent="0.25">
      <c r="A6932" s="56">
        <v>41103202</v>
      </c>
      <c r="B6932" s="57" t="s">
        <v>6023</v>
      </c>
    </row>
    <row r="6933" spans="1:2" x14ac:dyDescent="0.25">
      <c r="A6933" s="56">
        <v>41103203</v>
      </c>
      <c r="B6933" s="57" t="s">
        <v>16838</v>
      </c>
    </row>
    <row r="6934" spans="1:2" x14ac:dyDescent="0.25">
      <c r="A6934" s="56">
        <v>41103205</v>
      </c>
      <c r="B6934" s="57" t="s">
        <v>6194</v>
      </c>
    </row>
    <row r="6935" spans="1:2" x14ac:dyDescent="0.25">
      <c r="A6935" s="56">
        <v>41103206</v>
      </c>
      <c r="B6935" s="57" t="s">
        <v>17146</v>
      </c>
    </row>
    <row r="6936" spans="1:2" x14ac:dyDescent="0.25">
      <c r="A6936" s="56">
        <v>41103207</v>
      </c>
      <c r="B6936" s="57" t="s">
        <v>12519</v>
      </c>
    </row>
    <row r="6937" spans="1:2" x14ac:dyDescent="0.25">
      <c r="A6937" s="56">
        <v>41103208</v>
      </c>
      <c r="B6937" s="57" t="s">
        <v>6253</v>
      </c>
    </row>
    <row r="6938" spans="1:2" x14ac:dyDescent="0.25">
      <c r="A6938" s="56">
        <v>41103209</v>
      </c>
      <c r="B6938" s="57" t="s">
        <v>2575</v>
      </c>
    </row>
    <row r="6939" spans="1:2" x14ac:dyDescent="0.25">
      <c r="A6939" s="56">
        <v>41103210</v>
      </c>
      <c r="B6939" s="57" t="s">
        <v>6331</v>
      </c>
    </row>
    <row r="6940" spans="1:2" x14ac:dyDescent="0.25">
      <c r="A6940" s="56">
        <v>41103301</v>
      </c>
      <c r="B6940" s="57" t="s">
        <v>1566</v>
      </c>
    </row>
    <row r="6941" spans="1:2" x14ac:dyDescent="0.25">
      <c r="A6941" s="56">
        <v>41103302</v>
      </c>
      <c r="B6941" s="57" t="s">
        <v>4301</v>
      </c>
    </row>
    <row r="6942" spans="1:2" x14ac:dyDescent="0.25">
      <c r="A6942" s="56">
        <v>41103303</v>
      </c>
      <c r="B6942" s="57" t="s">
        <v>10310</v>
      </c>
    </row>
    <row r="6943" spans="1:2" x14ac:dyDescent="0.25">
      <c r="A6943" s="56">
        <v>41103305</v>
      </c>
      <c r="B6943" s="57" t="s">
        <v>3986</v>
      </c>
    </row>
    <row r="6944" spans="1:2" x14ac:dyDescent="0.25">
      <c r="A6944" s="56">
        <v>41103306</v>
      </c>
      <c r="B6944" s="57" t="s">
        <v>14147</v>
      </c>
    </row>
    <row r="6945" spans="1:2" x14ac:dyDescent="0.25">
      <c r="A6945" s="56">
        <v>41103307</v>
      </c>
      <c r="B6945" s="57" t="s">
        <v>11915</v>
      </c>
    </row>
    <row r="6946" spans="1:2" x14ac:dyDescent="0.25">
      <c r="A6946" s="56">
        <v>41103308</v>
      </c>
      <c r="B6946" s="57" t="s">
        <v>12027</v>
      </c>
    </row>
    <row r="6947" spans="1:2" x14ac:dyDescent="0.25">
      <c r="A6947" s="56">
        <v>41103309</v>
      </c>
      <c r="B6947" s="57" t="s">
        <v>15771</v>
      </c>
    </row>
    <row r="6948" spans="1:2" x14ac:dyDescent="0.25">
      <c r="A6948" s="56">
        <v>41103310</v>
      </c>
      <c r="B6948" s="57" t="s">
        <v>17778</v>
      </c>
    </row>
    <row r="6949" spans="1:2" x14ac:dyDescent="0.25">
      <c r="A6949" s="56">
        <v>41103311</v>
      </c>
      <c r="B6949" s="57" t="s">
        <v>451</v>
      </c>
    </row>
    <row r="6950" spans="1:2" x14ac:dyDescent="0.25">
      <c r="A6950" s="56">
        <v>41103312</v>
      </c>
      <c r="B6950" s="57" t="s">
        <v>4456</v>
      </c>
    </row>
    <row r="6951" spans="1:2" x14ac:dyDescent="0.25">
      <c r="A6951" s="56">
        <v>41103313</v>
      </c>
      <c r="B6951" s="57" t="s">
        <v>11799</v>
      </c>
    </row>
    <row r="6952" spans="1:2" x14ac:dyDescent="0.25">
      <c r="A6952" s="56">
        <v>41103314</v>
      </c>
      <c r="B6952" s="57" t="s">
        <v>901</v>
      </c>
    </row>
    <row r="6953" spans="1:2" x14ac:dyDescent="0.25">
      <c r="A6953" s="56">
        <v>41103315</v>
      </c>
      <c r="B6953" s="57" t="s">
        <v>8526</v>
      </c>
    </row>
    <row r="6954" spans="1:2" x14ac:dyDescent="0.25">
      <c r="A6954" s="56">
        <v>41103316</v>
      </c>
      <c r="B6954" s="57" t="s">
        <v>4201</v>
      </c>
    </row>
    <row r="6955" spans="1:2" x14ac:dyDescent="0.25">
      <c r="A6955" s="56">
        <v>41103317</v>
      </c>
      <c r="B6955" s="57" t="s">
        <v>17282</v>
      </c>
    </row>
    <row r="6956" spans="1:2" x14ac:dyDescent="0.25">
      <c r="A6956" s="56">
        <v>41103318</v>
      </c>
      <c r="B6956" s="57" t="s">
        <v>17462</v>
      </c>
    </row>
    <row r="6957" spans="1:2" x14ac:dyDescent="0.25">
      <c r="A6957" s="56">
        <v>41103401</v>
      </c>
      <c r="B6957" s="57" t="s">
        <v>14820</v>
      </c>
    </row>
    <row r="6958" spans="1:2" x14ac:dyDescent="0.25">
      <c r="A6958" s="56">
        <v>41103403</v>
      </c>
      <c r="B6958" s="57" t="s">
        <v>8646</v>
      </c>
    </row>
    <row r="6959" spans="1:2" x14ac:dyDescent="0.25">
      <c r="A6959" s="56">
        <v>41103406</v>
      </c>
      <c r="B6959" s="57" t="s">
        <v>16450</v>
      </c>
    </row>
    <row r="6960" spans="1:2" x14ac:dyDescent="0.25">
      <c r="A6960" s="56">
        <v>41103407</v>
      </c>
      <c r="B6960" s="57" t="s">
        <v>3372</v>
      </c>
    </row>
    <row r="6961" spans="1:2" x14ac:dyDescent="0.25">
      <c r="A6961" s="56">
        <v>41103408</v>
      </c>
      <c r="B6961" s="57" t="s">
        <v>2246</v>
      </c>
    </row>
    <row r="6962" spans="1:2" x14ac:dyDescent="0.25">
      <c r="A6962" s="56">
        <v>41103409</v>
      </c>
      <c r="B6962" s="57" t="s">
        <v>5426</v>
      </c>
    </row>
    <row r="6963" spans="1:2" x14ac:dyDescent="0.25">
      <c r="A6963" s="56">
        <v>41103410</v>
      </c>
      <c r="B6963" s="57" t="s">
        <v>5300</v>
      </c>
    </row>
    <row r="6964" spans="1:2" x14ac:dyDescent="0.25">
      <c r="A6964" s="56">
        <v>41103411</v>
      </c>
      <c r="B6964" s="57" t="s">
        <v>16738</v>
      </c>
    </row>
    <row r="6965" spans="1:2" x14ac:dyDescent="0.25">
      <c r="A6965" s="56">
        <v>41103412</v>
      </c>
      <c r="B6965" s="57" t="s">
        <v>18638</v>
      </c>
    </row>
    <row r="6966" spans="1:2" x14ac:dyDescent="0.25">
      <c r="A6966" s="56">
        <v>41103413</v>
      </c>
      <c r="B6966" s="57" t="s">
        <v>8791</v>
      </c>
    </row>
    <row r="6967" spans="1:2" x14ac:dyDescent="0.25">
      <c r="A6967" s="56">
        <v>41103414</v>
      </c>
      <c r="B6967" s="57" t="s">
        <v>1472</v>
      </c>
    </row>
    <row r="6968" spans="1:2" x14ac:dyDescent="0.25">
      <c r="A6968" s="56">
        <v>41103415</v>
      </c>
      <c r="B6968" s="57" t="s">
        <v>14749</v>
      </c>
    </row>
    <row r="6969" spans="1:2" x14ac:dyDescent="0.25">
      <c r="A6969" s="56">
        <v>41103501</v>
      </c>
      <c r="B6969" s="57" t="s">
        <v>417</v>
      </c>
    </row>
    <row r="6970" spans="1:2" x14ac:dyDescent="0.25">
      <c r="A6970" s="56">
        <v>41103502</v>
      </c>
      <c r="B6970" s="57" t="s">
        <v>5901</v>
      </c>
    </row>
    <row r="6971" spans="1:2" x14ac:dyDescent="0.25">
      <c r="A6971" s="56">
        <v>41103504</v>
      </c>
      <c r="B6971" s="57" t="s">
        <v>2998</v>
      </c>
    </row>
    <row r="6972" spans="1:2" x14ac:dyDescent="0.25">
      <c r="A6972" s="56">
        <v>41103506</v>
      </c>
      <c r="B6972" s="57" t="s">
        <v>2119</v>
      </c>
    </row>
    <row r="6973" spans="1:2" x14ac:dyDescent="0.25">
      <c r="A6973" s="56">
        <v>41103507</v>
      </c>
      <c r="B6973" s="57" t="s">
        <v>16905</v>
      </c>
    </row>
    <row r="6974" spans="1:2" x14ac:dyDescent="0.25">
      <c r="A6974" s="56">
        <v>41103508</v>
      </c>
      <c r="B6974" s="57" t="s">
        <v>7274</v>
      </c>
    </row>
    <row r="6975" spans="1:2" x14ac:dyDescent="0.25">
      <c r="A6975" s="56">
        <v>41103509</v>
      </c>
      <c r="B6975" s="57" t="s">
        <v>6328</v>
      </c>
    </row>
    <row r="6976" spans="1:2" x14ac:dyDescent="0.25">
      <c r="A6976" s="56">
        <v>41103510</v>
      </c>
      <c r="B6976" s="57" t="s">
        <v>17273</v>
      </c>
    </row>
    <row r="6977" spans="1:2" x14ac:dyDescent="0.25">
      <c r="A6977" s="56">
        <v>41103511</v>
      </c>
      <c r="B6977" s="57" t="s">
        <v>17499</v>
      </c>
    </row>
    <row r="6978" spans="1:2" x14ac:dyDescent="0.25">
      <c r="A6978" s="56">
        <v>41103512</v>
      </c>
      <c r="B6978" s="57" t="s">
        <v>1806</v>
      </c>
    </row>
    <row r="6979" spans="1:2" x14ac:dyDescent="0.25">
      <c r="A6979" s="56">
        <v>41103513</v>
      </c>
      <c r="B6979" s="57" t="s">
        <v>6167</v>
      </c>
    </row>
    <row r="6980" spans="1:2" x14ac:dyDescent="0.25">
      <c r="A6980" s="56">
        <v>41103701</v>
      </c>
      <c r="B6980" s="57" t="s">
        <v>2670</v>
      </c>
    </row>
    <row r="6981" spans="1:2" x14ac:dyDescent="0.25">
      <c r="A6981" s="56">
        <v>41103702</v>
      </c>
      <c r="B6981" s="57" t="s">
        <v>11256</v>
      </c>
    </row>
    <row r="6982" spans="1:2" x14ac:dyDescent="0.25">
      <c r="A6982" s="56">
        <v>41103703</v>
      </c>
      <c r="B6982" s="57" t="s">
        <v>4990</v>
      </c>
    </row>
    <row r="6983" spans="1:2" x14ac:dyDescent="0.25">
      <c r="A6983" s="56">
        <v>41103704</v>
      </c>
      <c r="B6983" s="57" t="s">
        <v>15591</v>
      </c>
    </row>
    <row r="6984" spans="1:2" x14ac:dyDescent="0.25">
      <c r="A6984" s="56">
        <v>41103705</v>
      </c>
      <c r="B6984" s="57" t="s">
        <v>16387</v>
      </c>
    </row>
    <row r="6985" spans="1:2" x14ac:dyDescent="0.25">
      <c r="A6985" s="56">
        <v>41103706</v>
      </c>
      <c r="B6985" s="57" t="s">
        <v>7211</v>
      </c>
    </row>
    <row r="6986" spans="1:2" x14ac:dyDescent="0.25">
      <c r="A6986" s="56">
        <v>41103707</v>
      </c>
      <c r="B6986" s="57" t="s">
        <v>12597</v>
      </c>
    </row>
    <row r="6987" spans="1:2" x14ac:dyDescent="0.25">
      <c r="A6987" s="56">
        <v>41103708</v>
      </c>
      <c r="B6987" s="57" t="s">
        <v>7210</v>
      </c>
    </row>
    <row r="6988" spans="1:2" x14ac:dyDescent="0.25">
      <c r="A6988" s="56">
        <v>41103709</v>
      </c>
      <c r="B6988" s="57" t="s">
        <v>1297</v>
      </c>
    </row>
    <row r="6989" spans="1:2" x14ac:dyDescent="0.25">
      <c r="A6989" s="56">
        <v>41103710</v>
      </c>
      <c r="B6989" s="57" t="s">
        <v>7624</v>
      </c>
    </row>
    <row r="6990" spans="1:2" x14ac:dyDescent="0.25">
      <c r="A6990" s="56">
        <v>41103711</v>
      </c>
      <c r="B6990" s="57" t="s">
        <v>12492</v>
      </c>
    </row>
    <row r="6991" spans="1:2" x14ac:dyDescent="0.25">
      <c r="A6991" s="56">
        <v>41103712</v>
      </c>
      <c r="B6991" s="57" t="s">
        <v>8053</v>
      </c>
    </row>
    <row r="6992" spans="1:2" x14ac:dyDescent="0.25">
      <c r="A6992" s="56">
        <v>41103713</v>
      </c>
      <c r="B6992" s="57" t="s">
        <v>14271</v>
      </c>
    </row>
    <row r="6993" spans="1:2" x14ac:dyDescent="0.25">
      <c r="A6993" s="56">
        <v>41103714</v>
      </c>
      <c r="B6993" s="57" t="s">
        <v>11326</v>
      </c>
    </row>
    <row r="6994" spans="1:2" x14ac:dyDescent="0.25">
      <c r="A6994" s="56">
        <v>41103715</v>
      </c>
      <c r="B6994" s="57" t="s">
        <v>10401</v>
      </c>
    </row>
    <row r="6995" spans="1:2" x14ac:dyDescent="0.25">
      <c r="A6995" s="56">
        <v>41103801</v>
      </c>
      <c r="B6995" s="57" t="s">
        <v>7424</v>
      </c>
    </row>
    <row r="6996" spans="1:2" x14ac:dyDescent="0.25">
      <c r="A6996" s="56">
        <v>41103802</v>
      </c>
      <c r="B6996" s="57" t="s">
        <v>3712</v>
      </c>
    </row>
    <row r="6997" spans="1:2" x14ac:dyDescent="0.25">
      <c r="A6997" s="56">
        <v>41103803</v>
      </c>
      <c r="B6997" s="57" t="s">
        <v>8866</v>
      </c>
    </row>
    <row r="6998" spans="1:2" x14ac:dyDescent="0.25">
      <c r="A6998" s="56">
        <v>41103804</v>
      </c>
      <c r="B6998" s="57" t="s">
        <v>16532</v>
      </c>
    </row>
    <row r="6999" spans="1:2" x14ac:dyDescent="0.25">
      <c r="A6999" s="56">
        <v>41103805</v>
      </c>
      <c r="B6999" s="57" t="s">
        <v>3607</v>
      </c>
    </row>
    <row r="7000" spans="1:2" x14ac:dyDescent="0.25">
      <c r="A7000" s="56">
        <v>41103806</v>
      </c>
      <c r="B7000" s="57" t="s">
        <v>7731</v>
      </c>
    </row>
    <row r="7001" spans="1:2" x14ac:dyDescent="0.25">
      <c r="A7001" s="56">
        <v>41103807</v>
      </c>
      <c r="B7001" s="57" t="s">
        <v>3065</v>
      </c>
    </row>
    <row r="7002" spans="1:2" x14ac:dyDescent="0.25">
      <c r="A7002" s="56">
        <v>41103808</v>
      </c>
      <c r="B7002" s="57" t="s">
        <v>12792</v>
      </c>
    </row>
    <row r="7003" spans="1:2" x14ac:dyDescent="0.25">
      <c r="A7003" s="56">
        <v>41103809</v>
      </c>
      <c r="B7003" s="57" t="s">
        <v>16121</v>
      </c>
    </row>
    <row r="7004" spans="1:2" x14ac:dyDescent="0.25">
      <c r="A7004" s="56">
        <v>41103810</v>
      </c>
      <c r="B7004" s="57" t="s">
        <v>11250</v>
      </c>
    </row>
    <row r="7005" spans="1:2" x14ac:dyDescent="0.25">
      <c r="A7005" s="56">
        <v>41103811</v>
      </c>
      <c r="B7005" s="57" t="s">
        <v>4423</v>
      </c>
    </row>
    <row r="7006" spans="1:2" x14ac:dyDescent="0.25">
      <c r="A7006" s="56">
        <v>41103812</v>
      </c>
      <c r="B7006" s="57" t="s">
        <v>1331</v>
      </c>
    </row>
    <row r="7007" spans="1:2" x14ac:dyDescent="0.25">
      <c r="A7007" s="56">
        <v>41103813</v>
      </c>
      <c r="B7007" s="57" t="s">
        <v>3421</v>
      </c>
    </row>
    <row r="7008" spans="1:2" x14ac:dyDescent="0.25">
      <c r="A7008" s="56">
        <v>41103814</v>
      </c>
      <c r="B7008" s="57" t="s">
        <v>18651</v>
      </c>
    </row>
    <row r="7009" spans="1:2" x14ac:dyDescent="0.25">
      <c r="A7009" s="56">
        <v>41103815</v>
      </c>
      <c r="B7009" s="57" t="s">
        <v>18775</v>
      </c>
    </row>
    <row r="7010" spans="1:2" x14ac:dyDescent="0.25">
      <c r="A7010" s="56">
        <v>41103816</v>
      </c>
      <c r="B7010" s="57" t="s">
        <v>18266</v>
      </c>
    </row>
    <row r="7011" spans="1:2" x14ac:dyDescent="0.25">
      <c r="A7011" s="56">
        <v>41103901</v>
      </c>
      <c r="B7011" s="57" t="s">
        <v>12221</v>
      </c>
    </row>
    <row r="7012" spans="1:2" x14ac:dyDescent="0.25">
      <c r="A7012" s="56">
        <v>41103902</v>
      </c>
      <c r="B7012" s="57" t="s">
        <v>7068</v>
      </c>
    </row>
    <row r="7013" spans="1:2" x14ac:dyDescent="0.25">
      <c r="A7013" s="56">
        <v>41103903</v>
      </c>
      <c r="B7013" s="57" t="s">
        <v>3448</v>
      </c>
    </row>
    <row r="7014" spans="1:2" x14ac:dyDescent="0.25">
      <c r="A7014" s="56">
        <v>41103904</v>
      </c>
      <c r="B7014" s="57" t="s">
        <v>16043</v>
      </c>
    </row>
    <row r="7015" spans="1:2" x14ac:dyDescent="0.25">
      <c r="A7015" s="56">
        <v>41103905</v>
      </c>
      <c r="B7015" s="57" t="s">
        <v>6459</v>
      </c>
    </row>
    <row r="7016" spans="1:2" x14ac:dyDescent="0.25">
      <c r="A7016" s="56">
        <v>41103906</v>
      </c>
      <c r="B7016" s="57" t="s">
        <v>10961</v>
      </c>
    </row>
    <row r="7017" spans="1:2" x14ac:dyDescent="0.25">
      <c r="A7017" s="56">
        <v>41103907</v>
      </c>
      <c r="B7017" s="57" t="s">
        <v>6399</v>
      </c>
    </row>
    <row r="7018" spans="1:2" x14ac:dyDescent="0.25">
      <c r="A7018" s="56">
        <v>41103908</v>
      </c>
      <c r="B7018" s="57" t="s">
        <v>10309</v>
      </c>
    </row>
    <row r="7019" spans="1:2" x14ac:dyDescent="0.25">
      <c r="A7019" s="56">
        <v>41103909</v>
      </c>
      <c r="B7019" s="57" t="s">
        <v>8071</v>
      </c>
    </row>
    <row r="7020" spans="1:2" x14ac:dyDescent="0.25">
      <c r="A7020" s="56">
        <v>41103910</v>
      </c>
      <c r="B7020" s="57" t="s">
        <v>8492</v>
      </c>
    </row>
    <row r="7021" spans="1:2" x14ac:dyDescent="0.25">
      <c r="A7021" s="56">
        <v>41103911</v>
      </c>
      <c r="B7021" s="57" t="s">
        <v>4269</v>
      </c>
    </row>
    <row r="7022" spans="1:2" x14ac:dyDescent="0.25">
      <c r="A7022" s="56">
        <v>41103912</v>
      </c>
      <c r="B7022" s="57" t="s">
        <v>18591</v>
      </c>
    </row>
    <row r="7023" spans="1:2" x14ac:dyDescent="0.25">
      <c r="A7023" s="56">
        <v>41103913</v>
      </c>
      <c r="B7023" s="57" t="s">
        <v>7302</v>
      </c>
    </row>
    <row r="7024" spans="1:2" x14ac:dyDescent="0.25">
      <c r="A7024" s="56">
        <v>41104001</v>
      </c>
      <c r="B7024" s="57" t="s">
        <v>10645</v>
      </c>
    </row>
    <row r="7025" spans="1:2" x14ac:dyDescent="0.25">
      <c r="A7025" s="56">
        <v>41104002</v>
      </c>
      <c r="B7025" s="57" t="s">
        <v>15272</v>
      </c>
    </row>
    <row r="7026" spans="1:2" x14ac:dyDescent="0.25">
      <c r="A7026" s="56">
        <v>41104003</v>
      </c>
      <c r="B7026" s="57" t="s">
        <v>6386</v>
      </c>
    </row>
    <row r="7027" spans="1:2" x14ac:dyDescent="0.25">
      <c r="A7027" s="56">
        <v>41104004</v>
      </c>
      <c r="B7027" s="57" t="s">
        <v>11482</v>
      </c>
    </row>
    <row r="7028" spans="1:2" x14ac:dyDescent="0.25">
      <c r="A7028" s="56">
        <v>41104005</v>
      </c>
      <c r="B7028" s="57" t="s">
        <v>4497</v>
      </c>
    </row>
    <row r="7029" spans="1:2" x14ac:dyDescent="0.25">
      <c r="A7029" s="56">
        <v>41104006</v>
      </c>
      <c r="B7029" s="57" t="s">
        <v>8740</v>
      </c>
    </row>
    <row r="7030" spans="1:2" x14ac:dyDescent="0.25">
      <c r="A7030" s="56">
        <v>41104007</v>
      </c>
      <c r="B7030" s="57" t="s">
        <v>13838</v>
      </c>
    </row>
    <row r="7031" spans="1:2" x14ac:dyDescent="0.25">
      <c r="A7031" s="56">
        <v>41104008</v>
      </c>
      <c r="B7031" s="57" t="s">
        <v>4255</v>
      </c>
    </row>
    <row r="7032" spans="1:2" x14ac:dyDescent="0.25">
      <c r="A7032" s="56">
        <v>41104009</v>
      </c>
      <c r="B7032" s="57" t="s">
        <v>945</v>
      </c>
    </row>
    <row r="7033" spans="1:2" x14ac:dyDescent="0.25">
      <c r="A7033" s="56">
        <v>41104010</v>
      </c>
      <c r="B7033" s="57" t="s">
        <v>17820</v>
      </c>
    </row>
    <row r="7034" spans="1:2" x14ac:dyDescent="0.25">
      <c r="A7034" s="56">
        <v>41104011</v>
      </c>
      <c r="B7034" s="57" t="s">
        <v>744</v>
      </c>
    </row>
    <row r="7035" spans="1:2" x14ac:dyDescent="0.25">
      <c r="A7035" s="56">
        <v>41104012</v>
      </c>
      <c r="B7035" s="57" t="s">
        <v>263</v>
      </c>
    </row>
    <row r="7036" spans="1:2" x14ac:dyDescent="0.25">
      <c r="A7036" s="56">
        <v>41104013</v>
      </c>
      <c r="B7036" s="57" t="s">
        <v>8742</v>
      </c>
    </row>
    <row r="7037" spans="1:2" x14ac:dyDescent="0.25">
      <c r="A7037" s="56">
        <v>41104014</v>
      </c>
      <c r="B7037" s="57" t="s">
        <v>15825</v>
      </c>
    </row>
    <row r="7038" spans="1:2" x14ac:dyDescent="0.25">
      <c r="A7038" s="56">
        <v>41104015</v>
      </c>
      <c r="B7038" s="57" t="s">
        <v>13571</v>
      </c>
    </row>
    <row r="7039" spans="1:2" x14ac:dyDescent="0.25">
      <c r="A7039" s="56">
        <v>41104016</v>
      </c>
      <c r="B7039" s="57" t="s">
        <v>9446</v>
      </c>
    </row>
    <row r="7040" spans="1:2" x14ac:dyDescent="0.25">
      <c r="A7040" s="56">
        <v>41104017</v>
      </c>
      <c r="B7040" s="57" t="s">
        <v>3482</v>
      </c>
    </row>
    <row r="7041" spans="1:2" x14ac:dyDescent="0.25">
      <c r="A7041" s="56">
        <v>41104018</v>
      </c>
      <c r="B7041" s="57" t="s">
        <v>3900</v>
      </c>
    </row>
    <row r="7042" spans="1:2" x14ac:dyDescent="0.25">
      <c r="A7042" s="56">
        <v>41104019</v>
      </c>
      <c r="B7042" s="57" t="s">
        <v>4</v>
      </c>
    </row>
    <row r="7043" spans="1:2" x14ac:dyDescent="0.25">
      <c r="A7043" s="56">
        <v>41104020</v>
      </c>
      <c r="B7043" s="57" t="s">
        <v>13204</v>
      </c>
    </row>
    <row r="7044" spans="1:2" x14ac:dyDescent="0.25">
      <c r="A7044" s="56">
        <v>41104101</v>
      </c>
      <c r="B7044" s="57" t="s">
        <v>11936</v>
      </c>
    </row>
    <row r="7045" spans="1:2" x14ac:dyDescent="0.25">
      <c r="A7045" s="56">
        <v>41104102</v>
      </c>
      <c r="B7045" s="57" t="s">
        <v>6740</v>
      </c>
    </row>
    <row r="7046" spans="1:2" x14ac:dyDescent="0.25">
      <c r="A7046" s="56">
        <v>41104103</v>
      </c>
      <c r="B7046" s="57" t="s">
        <v>14675</v>
      </c>
    </row>
    <row r="7047" spans="1:2" x14ac:dyDescent="0.25">
      <c r="A7047" s="56">
        <v>41104104</v>
      </c>
      <c r="B7047" s="57" t="s">
        <v>16458</v>
      </c>
    </row>
    <row r="7048" spans="1:2" x14ac:dyDescent="0.25">
      <c r="A7048" s="56">
        <v>41104105</v>
      </c>
      <c r="B7048" s="57" t="s">
        <v>4636</v>
      </c>
    </row>
    <row r="7049" spans="1:2" x14ac:dyDescent="0.25">
      <c r="A7049" s="56">
        <v>41104106</v>
      </c>
      <c r="B7049" s="57" t="s">
        <v>15899</v>
      </c>
    </row>
    <row r="7050" spans="1:2" x14ac:dyDescent="0.25">
      <c r="A7050" s="56">
        <v>41104107</v>
      </c>
      <c r="B7050" s="57" t="s">
        <v>11046</v>
      </c>
    </row>
    <row r="7051" spans="1:2" x14ac:dyDescent="0.25">
      <c r="A7051" s="56">
        <v>41104108</v>
      </c>
      <c r="B7051" s="57" t="s">
        <v>9412</v>
      </c>
    </row>
    <row r="7052" spans="1:2" x14ac:dyDescent="0.25">
      <c r="A7052" s="56">
        <v>41104109</v>
      </c>
      <c r="B7052" s="57" t="s">
        <v>4037</v>
      </c>
    </row>
    <row r="7053" spans="1:2" x14ac:dyDescent="0.25">
      <c r="A7053" s="56">
        <v>41104110</v>
      </c>
      <c r="B7053" s="57" t="s">
        <v>17272</v>
      </c>
    </row>
    <row r="7054" spans="1:2" x14ac:dyDescent="0.25">
      <c r="A7054" s="56">
        <v>41104111</v>
      </c>
      <c r="B7054" s="57" t="s">
        <v>1242</v>
      </c>
    </row>
    <row r="7055" spans="1:2" x14ac:dyDescent="0.25">
      <c r="A7055" s="56">
        <v>41104112</v>
      </c>
      <c r="B7055" s="57" t="s">
        <v>4817</v>
      </c>
    </row>
    <row r="7056" spans="1:2" x14ac:dyDescent="0.25">
      <c r="A7056" s="56">
        <v>41104114</v>
      </c>
      <c r="B7056" s="57" t="s">
        <v>10272</v>
      </c>
    </row>
    <row r="7057" spans="1:2" x14ac:dyDescent="0.25">
      <c r="A7057" s="56">
        <v>41104115</v>
      </c>
      <c r="B7057" s="57" t="s">
        <v>16226</v>
      </c>
    </row>
    <row r="7058" spans="1:2" x14ac:dyDescent="0.25">
      <c r="A7058" s="56">
        <v>41104116</v>
      </c>
      <c r="B7058" s="57" t="s">
        <v>14103</v>
      </c>
    </row>
    <row r="7059" spans="1:2" x14ac:dyDescent="0.25">
      <c r="A7059" s="56">
        <v>41104117</v>
      </c>
      <c r="B7059" s="57" t="s">
        <v>13654</v>
      </c>
    </row>
    <row r="7060" spans="1:2" x14ac:dyDescent="0.25">
      <c r="A7060" s="56">
        <v>41104118</v>
      </c>
      <c r="B7060" s="57" t="s">
        <v>1116</v>
      </c>
    </row>
    <row r="7061" spans="1:2" x14ac:dyDescent="0.25">
      <c r="A7061" s="56">
        <v>41104119</v>
      </c>
      <c r="B7061" s="57" t="s">
        <v>2305</v>
      </c>
    </row>
    <row r="7062" spans="1:2" x14ac:dyDescent="0.25">
      <c r="A7062" s="56">
        <v>41104120</v>
      </c>
      <c r="B7062" s="57" t="s">
        <v>7494</v>
      </c>
    </row>
    <row r="7063" spans="1:2" x14ac:dyDescent="0.25">
      <c r="A7063" s="56">
        <v>41104121</v>
      </c>
      <c r="B7063" s="57" t="s">
        <v>1584</v>
      </c>
    </row>
    <row r="7064" spans="1:2" x14ac:dyDescent="0.25">
      <c r="A7064" s="56">
        <v>41104122</v>
      </c>
      <c r="B7064" s="57" t="s">
        <v>725</v>
      </c>
    </row>
    <row r="7065" spans="1:2" x14ac:dyDescent="0.25">
      <c r="A7065" s="56">
        <v>41104123</v>
      </c>
      <c r="B7065" s="57" t="s">
        <v>7946</v>
      </c>
    </row>
    <row r="7066" spans="1:2" x14ac:dyDescent="0.25">
      <c r="A7066" s="56">
        <v>41104124</v>
      </c>
      <c r="B7066" s="57" t="s">
        <v>17767</v>
      </c>
    </row>
    <row r="7067" spans="1:2" x14ac:dyDescent="0.25">
      <c r="A7067" s="56">
        <v>41104201</v>
      </c>
      <c r="B7067" s="57" t="s">
        <v>17486</v>
      </c>
    </row>
    <row r="7068" spans="1:2" x14ac:dyDescent="0.25">
      <c r="A7068" s="56">
        <v>41104202</v>
      </c>
      <c r="B7068" s="57" t="s">
        <v>11930</v>
      </c>
    </row>
    <row r="7069" spans="1:2" x14ac:dyDescent="0.25">
      <c r="A7069" s="56">
        <v>41104203</v>
      </c>
      <c r="B7069" s="57" t="s">
        <v>1040</v>
      </c>
    </row>
    <row r="7070" spans="1:2" x14ac:dyDescent="0.25">
      <c r="A7070" s="56">
        <v>41104204</v>
      </c>
      <c r="B7070" s="57" t="s">
        <v>7182</v>
      </c>
    </row>
    <row r="7071" spans="1:2" x14ac:dyDescent="0.25">
      <c r="A7071" s="56">
        <v>41104205</v>
      </c>
      <c r="B7071" s="57" t="s">
        <v>1640</v>
      </c>
    </row>
    <row r="7072" spans="1:2" x14ac:dyDescent="0.25">
      <c r="A7072" s="56">
        <v>41104206</v>
      </c>
      <c r="B7072" s="57" t="s">
        <v>1681</v>
      </c>
    </row>
    <row r="7073" spans="1:2" x14ac:dyDescent="0.25">
      <c r="A7073" s="56">
        <v>41104207</v>
      </c>
      <c r="B7073" s="57" t="s">
        <v>12262</v>
      </c>
    </row>
    <row r="7074" spans="1:2" x14ac:dyDescent="0.25">
      <c r="A7074" s="56">
        <v>41104208</v>
      </c>
      <c r="B7074" s="57" t="s">
        <v>18344</v>
      </c>
    </row>
    <row r="7075" spans="1:2" x14ac:dyDescent="0.25">
      <c r="A7075" s="56">
        <v>41104209</v>
      </c>
      <c r="B7075" s="57" t="s">
        <v>8634</v>
      </c>
    </row>
    <row r="7076" spans="1:2" x14ac:dyDescent="0.25">
      <c r="A7076" s="56">
        <v>41104210</v>
      </c>
      <c r="B7076" s="57" t="s">
        <v>6726</v>
      </c>
    </row>
    <row r="7077" spans="1:2" x14ac:dyDescent="0.25">
      <c r="A7077" s="56">
        <v>41104211</v>
      </c>
      <c r="B7077" s="57" t="s">
        <v>4134</v>
      </c>
    </row>
    <row r="7078" spans="1:2" x14ac:dyDescent="0.25">
      <c r="A7078" s="56">
        <v>41104212</v>
      </c>
      <c r="B7078" s="57" t="s">
        <v>11665</v>
      </c>
    </row>
    <row r="7079" spans="1:2" x14ac:dyDescent="0.25">
      <c r="A7079" s="56">
        <v>41104301</v>
      </c>
      <c r="B7079" s="57" t="s">
        <v>259</v>
      </c>
    </row>
    <row r="7080" spans="1:2" x14ac:dyDescent="0.25">
      <c r="A7080" s="56">
        <v>41104302</v>
      </c>
      <c r="B7080" s="57" t="s">
        <v>16195</v>
      </c>
    </row>
    <row r="7081" spans="1:2" x14ac:dyDescent="0.25">
      <c r="A7081" s="56">
        <v>41104303</v>
      </c>
      <c r="B7081" s="57" t="s">
        <v>7389</v>
      </c>
    </row>
    <row r="7082" spans="1:2" x14ac:dyDescent="0.25">
      <c r="A7082" s="56">
        <v>41104304</v>
      </c>
      <c r="B7082" s="57" t="s">
        <v>552</v>
      </c>
    </row>
    <row r="7083" spans="1:2" x14ac:dyDescent="0.25">
      <c r="A7083" s="56">
        <v>41104305</v>
      </c>
      <c r="B7083" s="57" t="s">
        <v>597</v>
      </c>
    </row>
    <row r="7084" spans="1:2" x14ac:dyDescent="0.25">
      <c r="A7084" s="56">
        <v>41104306</v>
      </c>
      <c r="B7084" s="57" t="s">
        <v>10095</v>
      </c>
    </row>
    <row r="7085" spans="1:2" x14ac:dyDescent="0.25">
      <c r="A7085" s="56">
        <v>41104307</v>
      </c>
      <c r="B7085" s="57" t="s">
        <v>8901</v>
      </c>
    </row>
    <row r="7086" spans="1:2" x14ac:dyDescent="0.25">
      <c r="A7086" s="56">
        <v>41104308</v>
      </c>
      <c r="B7086" s="57" t="s">
        <v>8301</v>
      </c>
    </row>
    <row r="7087" spans="1:2" x14ac:dyDescent="0.25">
      <c r="A7087" s="56">
        <v>41104401</v>
      </c>
      <c r="B7087" s="57" t="s">
        <v>9175</v>
      </c>
    </row>
    <row r="7088" spans="1:2" x14ac:dyDescent="0.25">
      <c r="A7088" s="56">
        <v>41104402</v>
      </c>
      <c r="B7088" s="57" t="s">
        <v>783</v>
      </c>
    </row>
    <row r="7089" spans="1:2" x14ac:dyDescent="0.25">
      <c r="A7089" s="56">
        <v>41104403</v>
      </c>
      <c r="B7089" s="57" t="s">
        <v>11919</v>
      </c>
    </row>
    <row r="7090" spans="1:2" x14ac:dyDescent="0.25">
      <c r="A7090" s="56">
        <v>41104404</v>
      </c>
      <c r="B7090" s="57" t="s">
        <v>2323</v>
      </c>
    </row>
    <row r="7091" spans="1:2" x14ac:dyDescent="0.25">
      <c r="A7091" s="56">
        <v>41104405</v>
      </c>
      <c r="B7091" s="57" t="s">
        <v>1892</v>
      </c>
    </row>
    <row r="7092" spans="1:2" x14ac:dyDescent="0.25">
      <c r="A7092" s="56">
        <v>41104406</v>
      </c>
      <c r="B7092" s="57" t="s">
        <v>6255</v>
      </c>
    </row>
    <row r="7093" spans="1:2" x14ac:dyDescent="0.25">
      <c r="A7093" s="56">
        <v>41104407</v>
      </c>
      <c r="B7093" s="57" t="s">
        <v>12923</v>
      </c>
    </row>
    <row r="7094" spans="1:2" x14ac:dyDescent="0.25">
      <c r="A7094" s="56">
        <v>41104408</v>
      </c>
      <c r="B7094" s="57" t="s">
        <v>17396</v>
      </c>
    </row>
    <row r="7095" spans="1:2" x14ac:dyDescent="0.25">
      <c r="A7095" s="56">
        <v>41104409</v>
      </c>
      <c r="B7095" s="57" t="s">
        <v>17534</v>
      </c>
    </row>
    <row r="7096" spans="1:2" x14ac:dyDescent="0.25">
      <c r="A7096" s="56">
        <v>41104410</v>
      </c>
      <c r="B7096" s="57" t="s">
        <v>15978</v>
      </c>
    </row>
    <row r="7097" spans="1:2" x14ac:dyDescent="0.25">
      <c r="A7097" s="56">
        <v>41104411</v>
      </c>
      <c r="B7097" s="57" t="s">
        <v>18628</v>
      </c>
    </row>
    <row r="7098" spans="1:2" x14ac:dyDescent="0.25">
      <c r="A7098" s="56">
        <v>41104412</v>
      </c>
      <c r="B7098" s="57" t="s">
        <v>7656</v>
      </c>
    </row>
    <row r="7099" spans="1:2" x14ac:dyDescent="0.25">
      <c r="A7099" s="56">
        <v>41104413</v>
      </c>
      <c r="B7099" s="57" t="s">
        <v>4254</v>
      </c>
    </row>
    <row r="7100" spans="1:2" x14ac:dyDescent="0.25">
      <c r="A7100" s="56">
        <v>41104414</v>
      </c>
      <c r="B7100" s="57" t="s">
        <v>5367</v>
      </c>
    </row>
    <row r="7101" spans="1:2" x14ac:dyDescent="0.25">
      <c r="A7101" s="56">
        <v>41104415</v>
      </c>
      <c r="B7101" s="57" t="s">
        <v>14194</v>
      </c>
    </row>
    <row r="7102" spans="1:2" x14ac:dyDescent="0.25">
      <c r="A7102" s="56">
        <v>41104416</v>
      </c>
      <c r="B7102" s="57" t="s">
        <v>4126</v>
      </c>
    </row>
    <row r="7103" spans="1:2" x14ac:dyDescent="0.25">
      <c r="A7103" s="56">
        <v>41104417</v>
      </c>
      <c r="B7103" s="57" t="s">
        <v>8954</v>
      </c>
    </row>
    <row r="7104" spans="1:2" x14ac:dyDescent="0.25">
      <c r="A7104" s="56">
        <v>41104418</v>
      </c>
      <c r="B7104" s="57" t="s">
        <v>6683</v>
      </c>
    </row>
    <row r="7105" spans="1:2" x14ac:dyDescent="0.25">
      <c r="A7105" s="56">
        <v>41104419</v>
      </c>
      <c r="B7105" s="57" t="s">
        <v>16424</v>
      </c>
    </row>
    <row r="7106" spans="1:2" x14ac:dyDescent="0.25">
      <c r="A7106" s="56">
        <v>41104420</v>
      </c>
      <c r="B7106" s="57" t="s">
        <v>13200</v>
      </c>
    </row>
    <row r="7107" spans="1:2" x14ac:dyDescent="0.25">
      <c r="A7107" s="56">
        <v>41104421</v>
      </c>
      <c r="B7107" s="57" t="s">
        <v>10877</v>
      </c>
    </row>
    <row r="7108" spans="1:2" x14ac:dyDescent="0.25">
      <c r="A7108" s="56">
        <v>41104422</v>
      </c>
      <c r="B7108" s="57" t="s">
        <v>15333</v>
      </c>
    </row>
    <row r="7109" spans="1:2" x14ac:dyDescent="0.25">
      <c r="A7109" s="56">
        <v>41104423</v>
      </c>
      <c r="B7109" s="57" t="s">
        <v>12046</v>
      </c>
    </row>
    <row r="7110" spans="1:2" x14ac:dyDescent="0.25">
      <c r="A7110" s="56">
        <v>41104424</v>
      </c>
      <c r="B7110" s="57" t="s">
        <v>8209</v>
      </c>
    </row>
    <row r="7111" spans="1:2" x14ac:dyDescent="0.25">
      <c r="A7111" s="56">
        <v>41104501</v>
      </c>
      <c r="B7111" s="57" t="s">
        <v>17797</v>
      </c>
    </row>
    <row r="7112" spans="1:2" x14ac:dyDescent="0.25">
      <c r="A7112" s="56">
        <v>41104502</v>
      </c>
      <c r="B7112" s="57" t="s">
        <v>31</v>
      </c>
    </row>
    <row r="7113" spans="1:2" x14ac:dyDescent="0.25">
      <c r="A7113" s="56">
        <v>41104503</v>
      </c>
      <c r="B7113" s="57" t="s">
        <v>8409</v>
      </c>
    </row>
    <row r="7114" spans="1:2" x14ac:dyDescent="0.25">
      <c r="A7114" s="56">
        <v>41104504</v>
      </c>
      <c r="B7114" s="57" t="s">
        <v>11474</v>
      </c>
    </row>
    <row r="7115" spans="1:2" x14ac:dyDescent="0.25">
      <c r="A7115" s="56">
        <v>41104505</v>
      </c>
      <c r="B7115" s="57" t="s">
        <v>11192</v>
      </c>
    </row>
    <row r="7116" spans="1:2" x14ac:dyDescent="0.25">
      <c r="A7116" s="56">
        <v>41104506</v>
      </c>
      <c r="B7116" s="57" t="s">
        <v>5662</v>
      </c>
    </row>
    <row r="7117" spans="1:2" x14ac:dyDescent="0.25">
      <c r="A7117" s="56">
        <v>41104507</v>
      </c>
      <c r="B7117" s="57" t="s">
        <v>9127</v>
      </c>
    </row>
    <row r="7118" spans="1:2" x14ac:dyDescent="0.25">
      <c r="A7118" s="56">
        <v>41104508</v>
      </c>
      <c r="B7118" s="57" t="s">
        <v>10972</v>
      </c>
    </row>
    <row r="7119" spans="1:2" x14ac:dyDescent="0.25">
      <c r="A7119" s="56">
        <v>41104509</v>
      </c>
      <c r="B7119" s="57" t="s">
        <v>9022</v>
      </c>
    </row>
    <row r="7120" spans="1:2" x14ac:dyDescent="0.25">
      <c r="A7120" s="56">
        <v>41104510</v>
      </c>
      <c r="B7120" s="57" t="s">
        <v>1749</v>
      </c>
    </row>
    <row r="7121" spans="1:2" x14ac:dyDescent="0.25">
      <c r="A7121" s="56">
        <v>41104511</v>
      </c>
      <c r="B7121" s="57" t="s">
        <v>10954</v>
      </c>
    </row>
    <row r="7122" spans="1:2" x14ac:dyDescent="0.25">
      <c r="A7122" s="56">
        <v>41104512</v>
      </c>
      <c r="B7122" s="57" t="s">
        <v>15532</v>
      </c>
    </row>
    <row r="7123" spans="1:2" x14ac:dyDescent="0.25">
      <c r="A7123" s="56">
        <v>41104601</v>
      </c>
      <c r="B7123" s="57" t="s">
        <v>11458</v>
      </c>
    </row>
    <row r="7124" spans="1:2" x14ac:dyDescent="0.25">
      <c r="A7124" s="56">
        <v>41104602</v>
      </c>
      <c r="B7124" s="57" t="s">
        <v>608</v>
      </c>
    </row>
    <row r="7125" spans="1:2" x14ac:dyDescent="0.25">
      <c r="A7125" s="56">
        <v>41104603</v>
      </c>
      <c r="B7125" s="57" t="s">
        <v>949</v>
      </c>
    </row>
    <row r="7126" spans="1:2" x14ac:dyDescent="0.25">
      <c r="A7126" s="56">
        <v>41104604</v>
      </c>
      <c r="B7126" s="57" t="s">
        <v>8749</v>
      </c>
    </row>
    <row r="7127" spans="1:2" x14ac:dyDescent="0.25">
      <c r="A7127" s="56">
        <v>41104605</v>
      </c>
      <c r="B7127" s="57" t="s">
        <v>10015</v>
      </c>
    </row>
    <row r="7128" spans="1:2" x14ac:dyDescent="0.25">
      <c r="A7128" s="56">
        <v>41104606</v>
      </c>
      <c r="B7128" s="57" t="s">
        <v>5145</v>
      </c>
    </row>
    <row r="7129" spans="1:2" x14ac:dyDescent="0.25">
      <c r="A7129" s="56">
        <v>41104607</v>
      </c>
      <c r="B7129" s="57" t="s">
        <v>6308</v>
      </c>
    </row>
    <row r="7130" spans="1:2" x14ac:dyDescent="0.25">
      <c r="A7130" s="56">
        <v>41104608</v>
      </c>
      <c r="B7130" s="57" t="s">
        <v>11707</v>
      </c>
    </row>
    <row r="7131" spans="1:2" x14ac:dyDescent="0.25">
      <c r="A7131" s="56">
        <v>41104609</v>
      </c>
      <c r="B7131" s="57" t="s">
        <v>16432</v>
      </c>
    </row>
    <row r="7132" spans="1:2" x14ac:dyDescent="0.25">
      <c r="A7132" s="56">
        <v>41104610</v>
      </c>
      <c r="B7132" s="57" t="s">
        <v>17041</v>
      </c>
    </row>
    <row r="7133" spans="1:2" x14ac:dyDescent="0.25">
      <c r="A7133" s="56">
        <v>41104611</v>
      </c>
      <c r="B7133" s="57" t="s">
        <v>3020</v>
      </c>
    </row>
    <row r="7134" spans="1:2" x14ac:dyDescent="0.25">
      <c r="A7134" s="56">
        <v>41104612</v>
      </c>
      <c r="B7134" s="57" t="s">
        <v>9945</v>
      </c>
    </row>
    <row r="7135" spans="1:2" x14ac:dyDescent="0.25">
      <c r="A7135" s="56">
        <v>41104701</v>
      </c>
      <c r="B7135" s="57" t="s">
        <v>13202</v>
      </c>
    </row>
    <row r="7136" spans="1:2" x14ac:dyDescent="0.25">
      <c r="A7136" s="56">
        <v>41104702</v>
      </c>
      <c r="B7136" s="57" t="s">
        <v>10078</v>
      </c>
    </row>
    <row r="7137" spans="1:2" x14ac:dyDescent="0.25">
      <c r="A7137" s="56">
        <v>41104703</v>
      </c>
      <c r="B7137" s="57" t="s">
        <v>13865</v>
      </c>
    </row>
    <row r="7138" spans="1:2" x14ac:dyDescent="0.25">
      <c r="A7138" s="56">
        <v>41104704</v>
      </c>
      <c r="B7138" s="57" t="s">
        <v>8108</v>
      </c>
    </row>
    <row r="7139" spans="1:2" x14ac:dyDescent="0.25">
      <c r="A7139" s="56">
        <v>41104801</v>
      </c>
      <c r="B7139" s="57" t="s">
        <v>6115</v>
      </c>
    </row>
    <row r="7140" spans="1:2" x14ac:dyDescent="0.25">
      <c r="A7140" s="56">
        <v>41104802</v>
      </c>
      <c r="B7140" s="57" t="s">
        <v>465</v>
      </c>
    </row>
    <row r="7141" spans="1:2" x14ac:dyDescent="0.25">
      <c r="A7141" s="56">
        <v>41104803</v>
      </c>
      <c r="B7141" s="57" t="s">
        <v>11999</v>
      </c>
    </row>
    <row r="7142" spans="1:2" x14ac:dyDescent="0.25">
      <c r="A7142" s="56">
        <v>41104804</v>
      </c>
      <c r="B7142" s="57" t="s">
        <v>8496</v>
      </c>
    </row>
    <row r="7143" spans="1:2" x14ac:dyDescent="0.25">
      <c r="A7143" s="56">
        <v>41104805</v>
      </c>
      <c r="B7143" s="57" t="s">
        <v>14893</v>
      </c>
    </row>
    <row r="7144" spans="1:2" x14ac:dyDescent="0.25">
      <c r="A7144" s="56">
        <v>41104806</v>
      </c>
      <c r="B7144" s="57" t="s">
        <v>9395</v>
      </c>
    </row>
    <row r="7145" spans="1:2" x14ac:dyDescent="0.25">
      <c r="A7145" s="56">
        <v>41104807</v>
      </c>
      <c r="B7145" s="57" t="s">
        <v>272</v>
      </c>
    </row>
    <row r="7146" spans="1:2" x14ac:dyDescent="0.25">
      <c r="A7146" s="56">
        <v>41104808</v>
      </c>
      <c r="B7146" s="57" t="s">
        <v>11386</v>
      </c>
    </row>
    <row r="7147" spans="1:2" x14ac:dyDescent="0.25">
      <c r="A7147" s="56">
        <v>41104809</v>
      </c>
      <c r="B7147" s="57" t="s">
        <v>6424</v>
      </c>
    </row>
    <row r="7148" spans="1:2" x14ac:dyDescent="0.25">
      <c r="A7148" s="56">
        <v>41104810</v>
      </c>
      <c r="B7148" s="57" t="s">
        <v>12531</v>
      </c>
    </row>
    <row r="7149" spans="1:2" x14ac:dyDescent="0.25">
      <c r="A7149" s="56">
        <v>41104811</v>
      </c>
      <c r="B7149" s="57" t="s">
        <v>5025</v>
      </c>
    </row>
    <row r="7150" spans="1:2" x14ac:dyDescent="0.25">
      <c r="A7150" s="56">
        <v>41104812</v>
      </c>
      <c r="B7150" s="57" t="s">
        <v>7157</v>
      </c>
    </row>
    <row r="7151" spans="1:2" x14ac:dyDescent="0.25">
      <c r="A7151" s="56">
        <v>41104813</v>
      </c>
      <c r="B7151" s="57" t="s">
        <v>18324</v>
      </c>
    </row>
    <row r="7152" spans="1:2" x14ac:dyDescent="0.25">
      <c r="A7152" s="56">
        <v>41104814</v>
      </c>
      <c r="B7152" s="57" t="s">
        <v>3867</v>
      </c>
    </row>
    <row r="7153" spans="1:2" x14ac:dyDescent="0.25">
      <c r="A7153" s="56">
        <v>41104815</v>
      </c>
      <c r="B7153" s="57" t="s">
        <v>1465</v>
      </c>
    </row>
    <row r="7154" spans="1:2" x14ac:dyDescent="0.25">
      <c r="A7154" s="56">
        <v>41104816</v>
      </c>
      <c r="B7154" s="57" t="s">
        <v>6572</v>
      </c>
    </row>
    <row r="7155" spans="1:2" x14ac:dyDescent="0.25">
      <c r="A7155" s="56">
        <v>41104817</v>
      </c>
      <c r="B7155" s="57" t="s">
        <v>10090</v>
      </c>
    </row>
    <row r="7156" spans="1:2" x14ac:dyDescent="0.25">
      <c r="A7156" s="56">
        <v>41104901</v>
      </c>
      <c r="B7156" s="57" t="s">
        <v>10188</v>
      </c>
    </row>
    <row r="7157" spans="1:2" x14ac:dyDescent="0.25">
      <c r="A7157" s="56">
        <v>41104902</v>
      </c>
      <c r="B7157" s="57" t="s">
        <v>17631</v>
      </c>
    </row>
    <row r="7158" spans="1:2" x14ac:dyDescent="0.25">
      <c r="A7158" s="56">
        <v>41104903</v>
      </c>
      <c r="B7158" s="57" t="s">
        <v>2295</v>
      </c>
    </row>
    <row r="7159" spans="1:2" x14ac:dyDescent="0.25">
      <c r="A7159" s="56">
        <v>41104904</v>
      </c>
      <c r="B7159" s="57" t="s">
        <v>10859</v>
      </c>
    </row>
    <row r="7160" spans="1:2" x14ac:dyDescent="0.25">
      <c r="A7160" s="56">
        <v>41104905</v>
      </c>
      <c r="B7160" s="57" t="s">
        <v>9254</v>
      </c>
    </row>
    <row r="7161" spans="1:2" x14ac:dyDescent="0.25">
      <c r="A7161" s="56">
        <v>41104906</v>
      </c>
      <c r="B7161" s="57" t="s">
        <v>6586</v>
      </c>
    </row>
    <row r="7162" spans="1:2" x14ac:dyDescent="0.25">
      <c r="A7162" s="56">
        <v>41104907</v>
      </c>
      <c r="B7162" s="57" t="s">
        <v>4637</v>
      </c>
    </row>
    <row r="7163" spans="1:2" x14ac:dyDescent="0.25">
      <c r="A7163" s="56">
        <v>41104908</v>
      </c>
      <c r="B7163" s="57" t="s">
        <v>3044</v>
      </c>
    </row>
    <row r="7164" spans="1:2" x14ac:dyDescent="0.25">
      <c r="A7164" s="56">
        <v>41104909</v>
      </c>
      <c r="B7164" s="57" t="s">
        <v>7193</v>
      </c>
    </row>
    <row r="7165" spans="1:2" x14ac:dyDescent="0.25">
      <c r="A7165" s="56">
        <v>41104910</v>
      </c>
      <c r="B7165" s="57" t="s">
        <v>16203</v>
      </c>
    </row>
    <row r="7166" spans="1:2" x14ac:dyDescent="0.25">
      <c r="A7166" s="56">
        <v>41104911</v>
      </c>
      <c r="B7166" s="57" t="s">
        <v>17048</v>
      </c>
    </row>
    <row r="7167" spans="1:2" x14ac:dyDescent="0.25">
      <c r="A7167" s="56">
        <v>41104912</v>
      </c>
      <c r="B7167" s="57" t="s">
        <v>17583</v>
      </c>
    </row>
    <row r="7168" spans="1:2" x14ac:dyDescent="0.25">
      <c r="A7168" s="56">
        <v>41104913</v>
      </c>
      <c r="B7168" s="57" t="s">
        <v>1832</v>
      </c>
    </row>
    <row r="7169" spans="1:2" x14ac:dyDescent="0.25">
      <c r="A7169" s="56">
        <v>41104914</v>
      </c>
      <c r="B7169" s="57" t="s">
        <v>16696</v>
      </c>
    </row>
    <row r="7170" spans="1:2" x14ac:dyDescent="0.25">
      <c r="A7170" s="56">
        <v>41104915</v>
      </c>
      <c r="B7170" s="57" t="s">
        <v>10727</v>
      </c>
    </row>
    <row r="7171" spans="1:2" x14ac:dyDescent="0.25">
      <c r="A7171" s="56">
        <v>41104916</v>
      </c>
      <c r="B7171" s="57" t="s">
        <v>7282</v>
      </c>
    </row>
    <row r="7172" spans="1:2" x14ac:dyDescent="0.25">
      <c r="A7172" s="56">
        <v>41104917</v>
      </c>
      <c r="B7172" s="57" t="s">
        <v>10261</v>
      </c>
    </row>
    <row r="7173" spans="1:2" x14ac:dyDescent="0.25">
      <c r="A7173" s="56">
        <v>41104918</v>
      </c>
      <c r="B7173" s="57" t="s">
        <v>2968</v>
      </c>
    </row>
    <row r="7174" spans="1:2" x14ac:dyDescent="0.25">
      <c r="A7174" s="56">
        <v>41104919</v>
      </c>
      <c r="B7174" s="57" t="s">
        <v>16016</v>
      </c>
    </row>
    <row r="7175" spans="1:2" x14ac:dyDescent="0.25">
      <c r="A7175" s="56">
        <v>41104920</v>
      </c>
      <c r="B7175" s="57" t="s">
        <v>6655</v>
      </c>
    </row>
    <row r="7176" spans="1:2" x14ac:dyDescent="0.25">
      <c r="A7176" s="56">
        <v>41104921</v>
      </c>
      <c r="B7176" s="57" t="s">
        <v>8802</v>
      </c>
    </row>
    <row r="7177" spans="1:2" x14ac:dyDescent="0.25">
      <c r="A7177" s="56">
        <v>41104922</v>
      </c>
      <c r="B7177" s="57" t="s">
        <v>16507</v>
      </c>
    </row>
    <row r="7178" spans="1:2" x14ac:dyDescent="0.25">
      <c r="A7178" s="56">
        <v>41104923</v>
      </c>
      <c r="B7178" s="57" t="s">
        <v>3038</v>
      </c>
    </row>
    <row r="7179" spans="1:2" x14ac:dyDescent="0.25">
      <c r="A7179" s="56">
        <v>41104924</v>
      </c>
      <c r="B7179" s="57" t="s">
        <v>3008</v>
      </c>
    </row>
    <row r="7180" spans="1:2" x14ac:dyDescent="0.25">
      <c r="A7180" s="56">
        <v>41104925</v>
      </c>
      <c r="B7180" s="57" t="s">
        <v>308</v>
      </c>
    </row>
    <row r="7181" spans="1:2" x14ac:dyDescent="0.25">
      <c r="A7181" s="56">
        <v>41104926</v>
      </c>
      <c r="B7181" s="57" t="s">
        <v>13751</v>
      </c>
    </row>
    <row r="7182" spans="1:2" x14ac:dyDescent="0.25">
      <c r="A7182" s="56">
        <v>41104927</v>
      </c>
      <c r="B7182" s="57" t="s">
        <v>15498</v>
      </c>
    </row>
    <row r="7183" spans="1:2" x14ac:dyDescent="0.25">
      <c r="A7183" s="56">
        <v>41104928</v>
      </c>
      <c r="B7183" s="57" t="s">
        <v>18068</v>
      </c>
    </row>
    <row r="7184" spans="1:2" x14ac:dyDescent="0.25">
      <c r="A7184" s="56">
        <v>41104929</v>
      </c>
      <c r="B7184" s="57" t="s">
        <v>15651</v>
      </c>
    </row>
    <row r="7185" spans="1:2" x14ac:dyDescent="0.25">
      <c r="A7185" s="56">
        <v>41105001</v>
      </c>
      <c r="B7185" s="57" t="s">
        <v>2036</v>
      </c>
    </row>
    <row r="7186" spans="1:2" x14ac:dyDescent="0.25">
      <c r="A7186" s="56">
        <v>41105002</v>
      </c>
      <c r="B7186" s="57" t="s">
        <v>7217</v>
      </c>
    </row>
    <row r="7187" spans="1:2" x14ac:dyDescent="0.25">
      <c r="A7187" s="56">
        <v>41105003</v>
      </c>
      <c r="B7187" s="57" t="s">
        <v>15243</v>
      </c>
    </row>
    <row r="7188" spans="1:2" x14ac:dyDescent="0.25">
      <c r="A7188" s="56">
        <v>41105101</v>
      </c>
      <c r="B7188" s="57" t="s">
        <v>11541</v>
      </c>
    </row>
    <row r="7189" spans="1:2" x14ac:dyDescent="0.25">
      <c r="A7189" s="56">
        <v>41105102</v>
      </c>
      <c r="B7189" s="57" t="s">
        <v>929</v>
      </c>
    </row>
    <row r="7190" spans="1:2" x14ac:dyDescent="0.25">
      <c r="A7190" s="56">
        <v>41105103</v>
      </c>
      <c r="B7190" s="57" t="s">
        <v>17642</v>
      </c>
    </row>
    <row r="7191" spans="1:2" x14ac:dyDescent="0.25">
      <c r="A7191" s="56">
        <v>41105104</v>
      </c>
      <c r="B7191" s="57" t="s">
        <v>3837</v>
      </c>
    </row>
    <row r="7192" spans="1:2" x14ac:dyDescent="0.25">
      <c r="A7192" s="56">
        <v>41105105</v>
      </c>
      <c r="B7192" s="57" t="s">
        <v>15407</v>
      </c>
    </row>
    <row r="7193" spans="1:2" x14ac:dyDescent="0.25">
      <c r="A7193" s="56">
        <v>41105106</v>
      </c>
      <c r="B7193" s="57" t="s">
        <v>12141</v>
      </c>
    </row>
    <row r="7194" spans="1:2" x14ac:dyDescent="0.25">
      <c r="A7194" s="56">
        <v>41105107</v>
      </c>
      <c r="B7194" s="57" t="s">
        <v>15053</v>
      </c>
    </row>
    <row r="7195" spans="1:2" x14ac:dyDescent="0.25">
      <c r="A7195" s="56">
        <v>41105108</v>
      </c>
      <c r="B7195" s="57" t="s">
        <v>1284</v>
      </c>
    </row>
    <row r="7196" spans="1:2" x14ac:dyDescent="0.25">
      <c r="A7196" s="56">
        <v>41105109</v>
      </c>
      <c r="B7196" s="57" t="s">
        <v>3085</v>
      </c>
    </row>
    <row r="7197" spans="1:2" x14ac:dyDescent="0.25">
      <c r="A7197" s="56">
        <v>41105201</v>
      </c>
      <c r="B7197" s="57" t="s">
        <v>18685</v>
      </c>
    </row>
    <row r="7198" spans="1:2" x14ac:dyDescent="0.25">
      <c r="A7198" s="56">
        <v>41105202</v>
      </c>
      <c r="B7198" s="57" t="s">
        <v>9948</v>
      </c>
    </row>
    <row r="7199" spans="1:2" x14ac:dyDescent="0.25">
      <c r="A7199" s="56">
        <v>41105203</v>
      </c>
      <c r="B7199" s="57" t="s">
        <v>3119</v>
      </c>
    </row>
    <row r="7200" spans="1:2" x14ac:dyDescent="0.25">
      <c r="A7200" s="56">
        <v>41105204</v>
      </c>
      <c r="B7200" s="57" t="s">
        <v>17516</v>
      </c>
    </row>
    <row r="7201" spans="1:2" x14ac:dyDescent="0.25">
      <c r="A7201" s="56">
        <v>41105205</v>
      </c>
      <c r="B7201" s="57" t="s">
        <v>4922</v>
      </c>
    </row>
    <row r="7202" spans="1:2" x14ac:dyDescent="0.25">
      <c r="A7202" s="56">
        <v>41105301</v>
      </c>
      <c r="B7202" s="57" t="s">
        <v>11143</v>
      </c>
    </row>
    <row r="7203" spans="1:2" x14ac:dyDescent="0.25">
      <c r="A7203" s="56">
        <v>41105302</v>
      </c>
      <c r="B7203" s="57" t="s">
        <v>16148</v>
      </c>
    </row>
    <row r="7204" spans="1:2" x14ac:dyDescent="0.25">
      <c r="A7204" s="56">
        <v>41105303</v>
      </c>
      <c r="B7204" s="57" t="s">
        <v>17987</v>
      </c>
    </row>
    <row r="7205" spans="1:2" x14ac:dyDescent="0.25">
      <c r="A7205" s="56">
        <v>41105304</v>
      </c>
      <c r="B7205" s="57" t="s">
        <v>446</v>
      </c>
    </row>
    <row r="7206" spans="1:2" x14ac:dyDescent="0.25">
      <c r="A7206" s="56">
        <v>41105305</v>
      </c>
      <c r="B7206" s="57" t="s">
        <v>16217</v>
      </c>
    </row>
    <row r="7207" spans="1:2" x14ac:dyDescent="0.25">
      <c r="A7207" s="56">
        <v>41105307</v>
      </c>
      <c r="B7207" s="57" t="s">
        <v>7310</v>
      </c>
    </row>
    <row r="7208" spans="1:2" x14ac:dyDescent="0.25">
      <c r="A7208" s="56">
        <v>41105308</v>
      </c>
      <c r="B7208" s="57" t="s">
        <v>8466</v>
      </c>
    </row>
    <row r="7209" spans="1:2" x14ac:dyDescent="0.25">
      <c r="A7209" s="56">
        <v>41105309</v>
      </c>
      <c r="B7209" s="57" t="s">
        <v>7810</v>
      </c>
    </row>
    <row r="7210" spans="1:2" x14ac:dyDescent="0.25">
      <c r="A7210" s="56">
        <v>41105310</v>
      </c>
      <c r="B7210" s="57" t="s">
        <v>14810</v>
      </c>
    </row>
    <row r="7211" spans="1:2" x14ac:dyDescent="0.25">
      <c r="A7211" s="56">
        <v>41105311</v>
      </c>
      <c r="B7211" s="57" t="s">
        <v>12943</v>
      </c>
    </row>
    <row r="7212" spans="1:2" x14ac:dyDescent="0.25">
      <c r="A7212" s="56">
        <v>41105312</v>
      </c>
      <c r="B7212" s="57" t="s">
        <v>5159</v>
      </c>
    </row>
    <row r="7213" spans="1:2" x14ac:dyDescent="0.25">
      <c r="A7213" s="56">
        <v>41105313</v>
      </c>
      <c r="B7213" s="57" t="s">
        <v>3223</v>
      </c>
    </row>
    <row r="7214" spans="1:2" x14ac:dyDescent="0.25">
      <c r="A7214" s="56">
        <v>41105314</v>
      </c>
      <c r="B7214" s="57" t="s">
        <v>13912</v>
      </c>
    </row>
    <row r="7215" spans="1:2" x14ac:dyDescent="0.25">
      <c r="A7215" s="56">
        <v>41105315</v>
      </c>
      <c r="B7215" s="57" t="s">
        <v>8070</v>
      </c>
    </row>
    <row r="7216" spans="1:2" x14ac:dyDescent="0.25">
      <c r="A7216" s="56">
        <v>41105316</v>
      </c>
      <c r="B7216" s="57" t="s">
        <v>15919</v>
      </c>
    </row>
    <row r="7217" spans="1:2" x14ac:dyDescent="0.25">
      <c r="A7217" s="56">
        <v>41105317</v>
      </c>
      <c r="B7217" s="57" t="s">
        <v>5274</v>
      </c>
    </row>
    <row r="7218" spans="1:2" x14ac:dyDescent="0.25">
      <c r="A7218" s="56">
        <v>41105318</v>
      </c>
      <c r="B7218" s="57" t="s">
        <v>16418</v>
      </c>
    </row>
    <row r="7219" spans="1:2" x14ac:dyDescent="0.25">
      <c r="A7219" s="56">
        <v>41105319</v>
      </c>
      <c r="B7219" s="57" t="s">
        <v>16455</v>
      </c>
    </row>
    <row r="7220" spans="1:2" x14ac:dyDescent="0.25">
      <c r="A7220" s="56">
        <v>41105320</v>
      </c>
      <c r="B7220" s="57" t="s">
        <v>7993</v>
      </c>
    </row>
    <row r="7221" spans="1:2" x14ac:dyDescent="0.25">
      <c r="A7221" s="56">
        <v>41105321</v>
      </c>
      <c r="B7221" s="57" t="s">
        <v>2379</v>
      </c>
    </row>
    <row r="7222" spans="1:2" x14ac:dyDescent="0.25">
      <c r="A7222" s="56">
        <v>41105322</v>
      </c>
      <c r="B7222" s="57" t="s">
        <v>213</v>
      </c>
    </row>
    <row r="7223" spans="1:2" x14ac:dyDescent="0.25">
      <c r="A7223" s="56">
        <v>41105323</v>
      </c>
      <c r="B7223" s="57" t="s">
        <v>16262</v>
      </c>
    </row>
    <row r="7224" spans="1:2" x14ac:dyDescent="0.25">
      <c r="A7224" s="56">
        <v>41105324</v>
      </c>
      <c r="B7224" s="57" t="s">
        <v>3504</v>
      </c>
    </row>
    <row r="7225" spans="1:2" x14ac:dyDescent="0.25">
      <c r="A7225" s="56">
        <v>41105325</v>
      </c>
      <c r="B7225" s="57" t="s">
        <v>289</v>
      </c>
    </row>
    <row r="7226" spans="1:2" x14ac:dyDescent="0.25">
      <c r="A7226" s="56">
        <v>41105326</v>
      </c>
      <c r="B7226" s="57" t="s">
        <v>11170</v>
      </c>
    </row>
    <row r="7227" spans="1:2" x14ac:dyDescent="0.25">
      <c r="A7227" s="56">
        <v>41105327</v>
      </c>
      <c r="B7227" s="57" t="s">
        <v>4416</v>
      </c>
    </row>
    <row r="7228" spans="1:2" x14ac:dyDescent="0.25">
      <c r="A7228" s="56">
        <v>41105328</v>
      </c>
      <c r="B7228" s="57" t="s">
        <v>12180</v>
      </c>
    </row>
    <row r="7229" spans="1:2" x14ac:dyDescent="0.25">
      <c r="A7229" s="56">
        <v>41105329</v>
      </c>
      <c r="B7229" s="57" t="s">
        <v>2331</v>
      </c>
    </row>
    <row r="7230" spans="1:2" x14ac:dyDescent="0.25">
      <c r="A7230" s="56">
        <v>41105330</v>
      </c>
      <c r="B7230" s="57" t="s">
        <v>8911</v>
      </c>
    </row>
    <row r="7231" spans="1:2" x14ac:dyDescent="0.25">
      <c r="A7231" s="56">
        <v>41105331</v>
      </c>
      <c r="B7231" s="57" t="s">
        <v>2271</v>
      </c>
    </row>
    <row r="7232" spans="1:2" x14ac:dyDescent="0.25">
      <c r="A7232" s="56">
        <v>41105332</v>
      </c>
      <c r="B7232" s="57" t="s">
        <v>11630</v>
      </c>
    </row>
    <row r="7233" spans="1:2" x14ac:dyDescent="0.25">
      <c r="A7233" s="56">
        <v>41105333</v>
      </c>
      <c r="B7233" s="57" t="s">
        <v>17628</v>
      </c>
    </row>
    <row r="7234" spans="1:2" x14ac:dyDescent="0.25">
      <c r="A7234" s="56">
        <v>41105334</v>
      </c>
      <c r="B7234" s="57" t="s">
        <v>200</v>
      </c>
    </row>
    <row r="7235" spans="1:2" x14ac:dyDescent="0.25">
      <c r="A7235" s="56">
        <v>41105335</v>
      </c>
      <c r="B7235" s="57" t="s">
        <v>18377</v>
      </c>
    </row>
    <row r="7236" spans="1:2" x14ac:dyDescent="0.25">
      <c r="A7236" s="56">
        <v>41105336</v>
      </c>
      <c r="B7236" s="57" t="s">
        <v>12082</v>
      </c>
    </row>
    <row r="7237" spans="1:2" x14ac:dyDescent="0.25">
      <c r="A7237" s="56">
        <v>41105337</v>
      </c>
      <c r="B7237" s="57" t="s">
        <v>6587</v>
      </c>
    </row>
    <row r="7238" spans="1:2" x14ac:dyDescent="0.25">
      <c r="A7238" s="56">
        <v>41105338</v>
      </c>
      <c r="B7238" s="57" t="s">
        <v>18153</v>
      </c>
    </row>
    <row r="7239" spans="1:2" x14ac:dyDescent="0.25">
      <c r="A7239" s="56">
        <v>41105339</v>
      </c>
      <c r="B7239" s="57" t="s">
        <v>1552</v>
      </c>
    </row>
    <row r="7240" spans="1:2" x14ac:dyDescent="0.25">
      <c r="A7240" s="56">
        <v>41105501</v>
      </c>
      <c r="B7240" s="57" t="s">
        <v>15273</v>
      </c>
    </row>
    <row r="7241" spans="1:2" x14ac:dyDescent="0.25">
      <c r="A7241" s="56">
        <v>41105502</v>
      </c>
      <c r="B7241" s="57" t="s">
        <v>5540</v>
      </c>
    </row>
    <row r="7242" spans="1:2" x14ac:dyDescent="0.25">
      <c r="A7242" s="56">
        <v>41105503</v>
      </c>
      <c r="B7242" s="57" t="s">
        <v>10026</v>
      </c>
    </row>
    <row r="7243" spans="1:2" x14ac:dyDescent="0.25">
      <c r="A7243" s="56">
        <v>41105504</v>
      </c>
      <c r="B7243" s="57" t="s">
        <v>8778</v>
      </c>
    </row>
    <row r="7244" spans="1:2" x14ac:dyDescent="0.25">
      <c r="A7244" s="56">
        <v>41105505</v>
      </c>
      <c r="B7244" s="57" t="s">
        <v>16094</v>
      </c>
    </row>
    <row r="7245" spans="1:2" x14ac:dyDescent="0.25">
      <c r="A7245" s="56">
        <v>41105506</v>
      </c>
      <c r="B7245" s="57" t="s">
        <v>11623</v>
      </c>
    </row>
    <row r="7246" spans="1:2" x14ac:dyDescent="0.25">
      <c r="A7246" s="56">
        <v>41105507</v>
      </c>
      <c r="B7246" s="57" t="s">
        <v>1861</v>
      </c>
    </row>
    <row r="7247" spans="1:2" x14ac:dyDescent="0.25">
      <c r="A7247" s="56">
        <v>41105508</v>
      </c>
      <c r="B7247" s="57" t="s">
        <v>10307</v>
      </c>
    </row>
    <row r="7248" spans="1:2" x14ac:dyDescent="0.25">
      <c r="A7248" s="56">
        <v>41105509</v>
      </c>
      <c r="B7248" s="57" t="s">
        <v>7294</v>
      </c>
    </row>
    <row r="7249" spans="1:2" x14ac:dyDescent="0.25">
      <c r="A7249" s="56">
        <v>41105510</v>
      </c>
      <c r="B7249" s="57" t="s">
        <v>1587</v>
      </c>
    </row>
    <row r="7250" spans="1:2" x14ac:dyDescent="0.25">
      <c r="A7250" s="56">
        <v>41105511</v>
      </c>
      <c r="B7250" s="57" t="s">
        <v>1555</v>
      </c>
    </row>
    <row r="7251" spans="1:2" x14ac:dyDescent="0.25">
      <c r="A7251" s="56">
        <v>41105512</v>
      </c>
      <c r="B7251" s="57" t="s">
        <v>17145</v>
      </c>
    </row>
    <row r="7252" spans="1:2" x14ac:dyDescent="0.25">
      <c r="A7252" s="56">
        <v>41105513</v>
      </c>
      <c r="B7252" s="57" t="s">
        <v>11405</v>
      </c>
    </row>
    <row r="7253" spans="1:2" x14ac:dyDescent="0.25">
      <c r="A7253" s="56">
        <v>41105514</v>
      </c>
      <c r="B7253" s="57" t="s">
        <v>5799</v>
      </c>
    </row>
    <row r="7254" spans="1:2" x14ac:dyDescent="0.25">
      <c r="A7254" s="56">
        <v>41105515</v>
      </c>
      <c r="B7254" s="57" t="s">
        <v>7957</v>
      </c>
    </row>
    <row r="7255" spans="1:2" x14ac:dyDescent="0.25">
      <c r="A7255" s="56">
        <v>41105516</v>
      </c>
      <c r="B7255" s="57" t="s">
        <v>9666</v>
      </c>
    </row>
    <row r="7256" spans="1:2" x14ac:dyDescent="0.25">
      <c r="A7256" s="56">
        <v>41105517</v>
      </c>
      <c r="B7256" s="57" t="s">
        <v>2732</v>
      </c>
    </row>
    <row r="7257" spans="1:2" x14ac:dyDescent="0.25">
      <c r="A7257" s="56">
        <v>41105518</v>
      </c>
      <c r="B7257" s="57" t="s">
        <v>6671</v>
      </c>
    </row>
    <row r="7258" spans="1:2" x14ac:dyDescent="0.25">
      <c r="A7258" s="56">
        <v>41105519</v>
      </c>
      <c r="B7258" s="57" t="s">
        <v>1112</v>
      </c>
    </row>
    <row r="7259" spans="1:2" x14ac:dyDescent="0.25">
      <c r="A7259" s="56">
        <v>41105520</v>
      </c>
      <c r="B7259" s="57" t="s">
        <v>4834</v>
      </c>
    </row>
    <row r="7260" spans="1:2" x14ac:dyDescent="0.25">
      <c r="A7260" s="56">
        <v>41105601</v>
      </c>
      <c r="B7260" s="57" t="s">
        <v>16824</v>
      </c>
    </row>
    <row r="7261" spans="1:2" x14ac:dyDescent="0.25">
      <c r="A7261" s="56">
        <v>41105701</v>
      </c>
      <c r="B7261" s="57" t="s">
        <v>17480</v>
      </c>
    </row>
    <row r="7262" spans="1:2" x14ac:dyDescent="0.25">
      <c r="A7262" s="56">
        <v>41105801</v>
      </c>
      <c r="B7262" s="57" t="s">
        <v>5473</v>
      </c>
    </row>
    <row r="7263" spans="1:2" x14ac:dyDescent="0.25">
      <c r="A7263" s="56">
        <v>41105802</v>
      </c>
      <c r="B7263" s="57" t="s">
        <v>4365</v>
      </c>
    </row>
    <row r="7264" spans="1:2" x14ac:dyDescent="0.25">
      <c r="A7264" s="56">
        <v>41105803</v>
      </c>
      <c r="B7264" s="57" t="s">
        <v>11889</v>
      </c>
    </row>
    <row r="7265" spans="1:2" x14ac:dyDescent="0.25">
      <c r="A7265" s="56">
        <v>41105804</v>
      </c>
      <c r="B7265" s="57" t="s">
        <v>8477</v>
      </c>
    </row>
    <row r="7266" spans="1:2" x14ac:dyDescent="0.25">
      <c r="A7266" s="56">
        <v>41105901</v>
      </c>
      <c r="B7266" s="57" t="s">
        <v>438</v>
      </c>
    </row>
    <row r="7267" spans="1:2" x14ac:dyDescent="0.25">
      <c r="A7267" s="56">
        <v>41105902</v>
      </c>
      <c r="B7267" s="57" t="s">
        <v>12578</v>
      </c>
    </row>
    <row r="7268" spans="1:2" x14ac:dyDescent="0.25">
      <c r="A7268" s="56">
        <v>41105903</v>
      </c>
      <c r="B7268" s="57" t="s">
        <v>8005</v>
      </c>
    </row>
    <row r="7269" spans="1:2" x14ac:dyDescent="0.25">
      <c r="A7269" s="56">
        <v>41105904</v>
      </c>
      <c r="B7269" s="57" t="s">
        <v>3636</v>
      </c>
    </row>
    <row r="7270" spans="1:2" x14ac:dyDescent="0.25">
      <c r="A7270" s="56">
        <v>41105905</v>
      </c>
      <c r="B7270" s="57" t="s">
        <v>14839</v>
      </c>
    </row>
    <row r="7271" spans="1:2" x14ac:dyDescent="0.25">
      <c r="A7271" s="56">
        <v>41105906</v>
      </c>
      <c r="B7271" s="57" t="s">
        <v>9455</v>
      </c>
    </row>
    <row r="7272" spans="1:2" x14ac:dyDescent="0.25">
      <c r="A7272" s="56">
        <v>41105907</v>
      </c>
      <c r="B7272" s="57" t="s">
        <v>15358</v>
      </c>
    </row>
    <row r="7273" spans="1:2" x14ac:dyDescent="0.25">
      <c r="A7273" s="56">
        <v>41105908</v>
      </c>
      <c r="B7273" s="57" t="s">
        <v>952</v>
      </c>
    </row>
    <row r="7274" spans="1:2" x14ac:dyDescent="0.25">
      <c r="A7274" s="56">
        <v>41106001</v>
      </c>
      <c r="B7274" s="57" t="s">
        <v>4534</v>
      </c>
    </row>
    <row r="7275" spans="1:2" x14ac:dyDescent="0.25">
      <c r="A7275" s="56">
        <v>41106002</v>
      </c>
      <c r="B7275" s="57" t="s">
        <v>18253</v>
      </c>
    </row>
    <row r="7276" spans="1:2" x14ac:dyDescent="0.25">
      <c r="A7276" s="56">
        <v>41106003</v>
      </c>
      <c r="B7276" s="57" t="s">
        <v>15888</v>
      </c>
    </row>
    <row r="7277" spans="1:2" x14ac:dyDescent="0.25">
      <c r="A7277" s="56">
        <v>41106004</v>
      </c>
      <c r="B7277" s="57" t="s">
        <v>12737</v>
      </c>
    </row>
    <row r="7278" spans="1:2" x14ac:dyDescent="0.25">
      <c r="A7278" s="56">
        <v>41106005</v>
      </c>
      <c r="B7278" s="57" t="s">
        <v>8682</v>
      </c>
    </row>
    <row r="7279" spans="1:2" x14ac:dyDescent="0.25">
      <c r="A7279" s="56">
        <v>41106006</v>
      </c>
      <c r="B7279" s="57" t="s">
        <v>3951</v>
      </c>
    </row>
    <row r="7280" spans="1:2" x14ac:dyDescent="0.25">
      <c r="A7280" s="56">
        <v>41106101</v>
      </c>
      <c r="B7280" s="57" t="s">
        <v>15528</v>
      </c>
    </row>
    <row r="7281" spans="1:2" x14ac:dyDescent="0.25">
      <c r="A7281" s="56">
        <v>41106102</v>
      </c>
      <c r="B7281" s="57" t="s">
        <v>9308</v>
      </c>
    </row>
    <row r="7282" spans="1:2" x14ac:dyDescent="0.25">
      <c r="A7282" s="56">
        <v>41106103</v>
      </c>
      <c r="B7282" s="57" t="s">
        <v>14299</v>
      </c>
    </row>
    <row r="7283" spans="1:2" x14ac:dyDescent="0.25">
      <c r="A7283" s="56">
        <v>41106104</v>
      </c>
      <c r="B7283" s="57" t="s">
        <v>16519</v>
      </c>
    </row>
    <row r="7284" spans="1:2" x14ac:dyDescent="0.25">
      <c r="A7284" s="56">
        <v>41106201</v>
      </c>
      <c r="B7284" s="57" t="s">
        <v>8896</v>
      </c>
    </row>
    <row r="7285" spans="1:2" x14ac:dyDescent="0.25">
      <c r="A7285" s="56">
        <v>41106202</v>
      </c>
      <c r="B7285" s="57" t="s">
        <v>11855</v>
      </c>
    </row>
    <row r="7286" spans="1:2" x14ac:dyDescent="0.25">
      <c r="A7286" s="56">
        <v>41106203</v>
      </c>
      <c r="B7286" s="57" t="s">
        <v>6807</v>
      </c>
    </row>
    <row r="7287" spans="1:2" x14ac:dyDescent="0.25">
      <c r="A7287" s="56">
        <v>41106204</v>
      </c>
      <c r="B7287" s="57" t="s">
        <v>11297</v>
      </c>
    </row>
    <row r="7288" spans="1:2" x14ac:dyDescent="0.25">
      <c r="A7288" s="56">
        <v>41106205</v>
      </c>
      <c r="B7288" s="57" t="s">
        <v>10254</v>
      </c>
    </row>
    <row r="7289" spans="1:2" x14ac:dyDescent="0.25">
      <c r="A7289" s="56">
        <v>41106206</v>
      </c>
      <c r="B7289" s="57" t="s">
        <v>15221</v>
      </c>
    </row>
    <row r="7290" spans="1:2" x14ac:dyDescent="0.25">
      <c r="A7290" s="56">
        <v>41106207</v>
      </c>
      <c r="B7290" s="57" t="s">
        <v>689</v>
      </c>
    </row>
    <row r="7291" spans="1:2" x14ac:dyDescent="0.25">
      <c r="A7291" s="56">
        <v>41106208</v>
      </c>
      <c r="B7291" s="57" t="s">
        <v>16649</v>
      </c>
    </row>
    <row r="7292" spans="1:2" x14ac:dyDescent="0.25">
      <c r="A7292" s="56">
        <v>41106209</v>
      </c>
      <c r="B7292" s="57" t="s">
        <v>3291</v>
      </c>
    </row>
    <row r="7293" spans="1:2" x14ac:dyDescent="0.25">
      <c r="A7293" s="56">
        <v>41106210</v>
      </c>
      <c r="B7293" s="57" t="s">
        <v>18178</v>
      </c>
    </row>
    <row r="7294" spans="1:2" x14ac:dyDescent="0.25">
      <c r="A7294" s="56">
        <v>41106211</v>
      </c>
      <c r="B7294" s="57" t="s">
        <v>4310</v>
      </c>
    </row>
    <row r="7295" spans="1:2" x14ac:dyDescent="0.25">
      <c r="A7295" s="56">
        <v>41106212</v>
      </c>
      <c r="B7295" s="57" t="s">
        <v>4800</v>
      </c>
    </row>
    <row r="7296" spans="1:2" x14ac:dyDescent="0.25">
      <c r="A7296" s="56">
        <v>41106213</v>
      </c>
      <c r="B7296" s="57" t="s">
        <v>16409</v>
      </c>
    </row>
    <row r="7297" spans="1:2" x14ac:dyDescent="0.25">
      <c r="A7297" s="56">
        <v>41106214</v>
      </c>
      <c r="B7297" s="57" t="s">
        <v>4007</v>
      </c>
    </row>
    <row r="7298" spans="1:2" x14ac:dyDescent="0.25">
      <c r="A7298" s="56">
        <v>41106215</v>
      </c>
      <c r="B7298" s="57" t="s">
        <v>4955</v>
      </c>
    </row>
    <row r="7299" spans="1:2" x14ac:dyDescent="0.25">
      <c r="A7299" s="56">
        <v>41106216</v>
      </c>
      <c r="B7299" s="57" t="s">
        <v>2851</v>
      </c>
    </row>
    <row r="7300" spans="1:2" x14ac:dyDescent="0.25">
      <c r="A7300" s="56">
        <v>41106217</v>
      </c>
      <c r="B7300" s="57" t="s">
        <v>11544</v>
      </c>
    </row>
    <row r="7301" spans="1:2" x14ac:dyDescent="0.25">
      <c r="A7301" s="56">
        <v>41106218</v>
      </c>
      <c r="B7301" s="57" t="s">
        <v>2930</v>
      </c>
    </row>
    <row r="7302" spans="1:2" x14ac:dyDescent="0.25">
      <c r="A7302" s="56">
        <v>41106219</v>
      </c>
      <c r="B7302" s="57" t="s">
        <v>14996</v>
      </c>
    </row>
    <row r="7303" spans="1:2" x14ac:dyDescent="0.25">
      <c r="A7303" s="56">
        <v>41106220</v>
      </c>
      <c r="B7303" s="57" t="s">
        <v>16275</v>
      </c>
    </row>
    <row r="7304" spans="1:2" x14ac:dyDescent="0.25">
      <c r="A7304" s="56">
        <v>41106221</v>
      </c>
      <c r="B7304" s="57" t="s">
        <v>12954</v>
      </c>
    </row>
    <row r="7305" spans="1:2" x14ac:dyDescent="0.25">
      <c r="A7305" s="56">
        <v>41106222</v>
      </c>
      <c r="B7305" s="57" t="s">
        <v>4001</v>
      </c>
    </row>
    <row r="7306" spans="1:2" x14ac:dyDescent="0.25">
      <c r="A7306" s="56">
        <v>41106223</v>
      </c>
      <c r="B7306" s="57" t="s">
        <v>7245</v>
      </c>
    </row>
    <row r="7307" spans="1:2" x14ac:dyDescent="0.25">
      <c r="A7307" s="56">
        <v>41106301</v>
      </c>
      <c r="B7307" s="57" t="s">
        <v>12177</v>
      </c>
    </row>
    <row r="7308" spans="1:2" x14ac:dyDescent="0.25">
      <c r="A7308" s="56">
        <v>41106302</v>
      </c>
      <c r="B7308" s="57" t="s">
        <v>15240</v>
      </c>
    </row>
    <row r="7309" spans="1:2" x14ac:dyDescent="0.25">
      <c r="A7309" s="56">
        <v>41106303</v>
      </c>
      <c r="B7309" s="57" t="s">
        <v>6475</v>
      </c>
    </row>
    <row r="7310" spans="1:2" x14ac:dyDescent="0.25">
      <c r="A7310" s="56">
        <v>41106304</v>
      </c>
      <c r="B7310" s="57" t="s">
        <v>9293</v>
      </c>
    </row>
    <row r="7311" spans="1:2" x14ac:dyDescent="0.25">
      <c r="A7311" s="56">
        <v>41106305</v>
      </c>
      <c r="B7311" s="57" t="s">
        <v>7745</v>
      </c>
    </row>
    <row r="7312" spans="1:2" x14ac:dyDescent="0.25">
      <c r="A7312" s="56">
        <v>41106306</v>
      </c>
      <c r="B7312" s="57" t="s">
        <v>18469</v>
      </c>
    </row>
    <row r="7313" spans="1:2" x14ac:dyDescent="0.25">
      <c r="A7313" s="56">
        <v>41106307</v>
      </c>
      <c r="B7313" s="57" t="s">
        <v>12907</v>
      </c>
    </row>
    <row r="7314" spans="1:2" x14ac:dyDescent="0.25">
      <c r="A7314" s="56">
        <v>41106308</v>
      </c>
      <c r="B7314" s="57" t="s">
        <v>10969</v>
      </c>
    </row>
    <row r="7315" spans="1:2" x14ac:dyDescent="0.25">
      <c r="A7315" s="56">
        <v>41106309</v>
      </c>
      <c r="B7315" s="57" t="s">
        <v>2279</v>
      </c>
    </row>
    <row r="7316" spans="1:2" x14ac:dyDescent="0.25">
      <c r="A7316" s="56">
        <v>41106310</v>
      </c>
      <c r="B7316" s="57" t="s">
        <v>2595</v>
      </c>
    </row>
    <row r="7317" spans="1:2" x14ac:dyDescent="0.25">
      <c r="A7317" s="56">
        <v>41106311</v>
      </c>
      <c r="B7317" s="57" t="s">
        <v>14070</v>
      </c>
    </row>
    <row r="7318" spans="1:2" x14ac:dyDescent="0.25">
      <c r="A7318" s="56">
        <v>41106312</v>
      </c>
      <c r="B7318" s="57" t="s">
        <v>4070</v>
      </c>
    </row>
    <row r="7319" spans="1:2" x14ac:dyDescent="0.25">
      <c r="A7319" s="56">
        <v>41106313</v>
      </c>
      <c r="B7319" s="57" t="s">
        <v>12905</v>
      </c>
    </row>
    <row r="7320" spans="1:2" x14ac:dyDescent="0.25">
      <c r="A7320" s="56">
        <v>41106314</v>
      </c>
      <c r="B7320" s="57" t="s">
        <v>16647</v>
      </c>
    </row>
    <row r="7321" spans="1:2" x14ac:dyDescent="0.25">
      <c r="A7321" s="56">
        <v>41106401</v>
      </c>
      <c r="B7321" s="57" t="s">
        <v>2945</v>
      </c>
    </row>
    <row r="7322" spans="1:2" x14ac:dyDescent="0.25">
      <c r="A7322" s="56">
        <v>41106402</v>
      </c>
      <c r="B7322" s="57" t="s">
        <v>5658</v>
      </c>
    </row>
    <row r="7323" spans="1:2" x14ac:dyDescent="0.25">
      <c r="A7323" s="56">
        <v>41106403</v>
      </c>
      <c r="B7323" s="57" t="s">
        <v>1981</v>
      </c>
    </row>
    <row r="7324" spans="1:2" x14ac:dyDescent="0.25">
      <c r="A7324" s="56">
        <v>41106501</v>
      </c>
      <c r="B7324" s="57" t="s">
        <v>9504</v>
      </c>
    </row>
    <row r="7325" spans="1:2" x14ac:dyDescent="0.25">
      <c r="A7325" s="56">
        <v>41106502</v>
      </c>
      <c r="B7325" s="57" t="s">
        <v>3577</v>
      </c>
    </row>
    <row r="7326" spans="1:2" x14ac:dyDescent="0.25">
      <c r="A7326" s="56">
        <v>41106503</v>
      </c>
      <c r="B7326" s="57" t="s">
        <v>3817</v>
      </c>
    </row>
    <row r="7327" spans="1:2" x14ac:dyDescent="0.25">
      <c r="A7327" s="56">
        <v>41106504</v>
      </c>
      <c r="B7327" s="57" t="s">
        <v>845</v>
      </c>
    </row>
    <row r="7328" spans="1:2" x14ac:dyDescent="0.25">
      <c r="A7328" s="56">
        <v>41106505</v>
      </c>
      <c r="B7328" s="57" t="s">
        <v>14887</v>
      </c>
    </row>
    <row r="7329" spans="1:2" x14ac:dyDescent="0.25">
      <c r="A7329" s="56">
        <v>41106506</v>
      </c>
      <c r="B7329" s="57" t="s">
        <v>9191</v>
      </c>
    </row>
    <row r="7330" spans="1:2" x14ac:dyDescent="0.25">
      <c r="A7330" s="56">
        <v>41106507</v>
      </c>
      <c r="B7330" s="57" t="s">
        <v>16852</v>
      </c>
    </row>
    <row r="7331" spans="1:2" x14ac:dyDescent="0.25">
      <c r="A7331" s="56">
        <v>41106508</v>
      </c>
      <c r="B7331" s="57" t="s">
        <v>7969</v>
      </c>
    </row>
    <row r="7332" spans="1:2" x14ac:dyDescent="0.25">
      <c r="A7332" s="56">
        <v>41106509</v>
      </c>
      <c r="B7332" s="57" t="s">
        <v>5394</v>
      </c>
    </row>
    <row r="7333" spans="1:2" x14ac:dyDescent="0.25">
      <c r="A7333" s="56">
        <v>41106510</v>
      </c>
      <c r="B7333" s="57" t="s">
        <v>7646</v>
      </c>
    </row>
    <row r="7334" spans="1:2" x14ac:dyDescent="0.25">
      <c r="A7334" s="56">
        <v>41106511</v>
      </c>
      <c r="B7334" s="57" t="s">
        <v>12174</v>
      </c>
    </row>
    <row r="7335" spans="1:2" x14ac:dyDescent="0.25">
      <c r="A7335" s="56">
        <v>41106512</v>
      </c>
      <c r="B7335" s="57" t="s">
        <v>6936</v>
      </c>
    </row>
    <row r="7336" spans="1:2" x14ac:dyDescent="0.25">
      <c r="A7336" s="56">
        <v>41106513</v>
      </c>
      <c r="B7336" s="57" t="s">
        <v>9203</v>
      </c>
    </row>
    <row r="7337" spans="1:2" x14ac:dyDescent="0.25">
      <c r="A7337" s="56">
        <v>41106514</v>
      </c>
      <c r="B7337" s="57" t="s">
        <v>8326</v>
      </c>
    </row>
    <row r="7338" spans="1:2" x14ac:dyDescent="0.25">
      <c r="A7338" s="56">
        <v>41106515</v>
      </c>
      <c r="B7338" s="57" t="s">
        <v>18553</v>
      </c>
    </row>
    <row r="7339" spans="1:2" x14ac:dyDescent="0.25">
      <c r="A7339" s="56">
        <v>41106601</v>
      </c>
      <c r="B7339" s="57" t="s">
        <v>9008</v>
      </c>
    </row>
    <row r="7340" spans="1:2" x14ac:dyDescent="0.25">
      <c r="A7340" s="56">
        <v>41106602</v>
      </c>
      <c r="B7340" s="57" t="s">
        <v>8700</v>
      </c>
    </row>
    <row r="7341" spans="1:2" x14ac:dyDescent="0.25">
      <c r="A7341" s="56">
        <v>41106603</v>
      </c>
      <c r="B7341" s="57" t="s">
        <v>11023</v>
      </c>
    </row>
    <row r="7342" spans="1:2" x14ac:dyDescent="0.25">
      <c r="A7342" s="56">
        <v>41106604</v>
      </c>
      <c r="B7342" s="57" t="s">
        <v>12156</v>
      </c>
    </row>
    <row r="7343" spans="1:2" x14ac:dyDescent="0.25">
      <c r="A7343" s="56">
        <v>41106605</v>
      </c>
      <c r="B7343" s="57" t="s">
        <v>12486</v>
      </c>
    </row>
    <row r="7344" spans="1:2" x14ac:dyDescent="0.25">
      <c r="A7344" s="56">
        <v>41106606</v>
      </c>
      <c r="B7344" s="57" t="s">
        <v>13057</v>
      </c>
    </row>
    <row r="7345" spans="1:2" x14ac:dyDescent="0.25">
      <c r="A7345" s="56">
        <v>41106607</v>
      </c>
      <c r="B7345" s="57" t="s">
        <v>15653</v>
      </c>
    </row>
    <row r="7346" spans="1:2" x14ac:dyDescent="0.25">
      <c r="A7346" s="56">
        <v>41106608</v>
      </c>
      <c r="B7346" s="57" t="s">
        <v>16990</v>
      </c>
    </row>
    <row r="7347" spans="1:2" x14ac:dyDescent="0.25">
      <c r="A7347" s="56">
        <v>41106609</v>
      </c>
      <c r="B7347" s="57" t="s">
        <v>17791</v>
      </c>
    </row>
    <row r="7348" spans="1:2" x14ac:dyDescent="0.25">
      <c r="A7348" s="56">
        <v>41106610</v>
      </c>
      <c r="B7348" s="57" t="s">
        <v>2440</v>
      </c>
    </row>
    <row r="7349" spans="1:2" x14ac:dyDescent="0.25">
      <c r="A7349" s="56">
        <v>41106611</v>
      </c>
      <c r="B7349" s="57" t="s">
        <v>17393</v>
      </c>
    </row>
    <row r="7350" spans="1:2" x14ac:dyDescent="0.25">
      <c r="A7350" s="56">
        <v>41106612</v>
      </c>
      <c r="B7350" s="57" t="s">
        <v>16694</v>
      </c>
    </row>
    <row r="7351" spans="1:2" x14ac:dyDescent="0.25">
      <c r="A7351" s="56">
        <v>41106613</v>
      </c>
      <c r="B7351" s="57" t="s">
        <v>5338</v>
      </c>
    </row>
    <row r="7352" spans="1:2" x14ac:dyDescent="0.25">
      <c r="A7352" s="56">
        <v>41106614</v>
      </c>
      <c r="B7352" s="57" t="s">
        <v>9326</v>
      </c>
    </row>
    <row r="7353" spans="1:2" x14ac:dyDescent="0.25">
      <c r="A7353" s="56">
        <v>41106615</v>
      </c>
      <c r="B7353" s="57" t="s">
        <v>7147</v>
      </c>
    </row>
    <row r="7354" spans="1:2" x14ac:dyDescent="0.25">
      <c r="A7354" s="56">
        <v>41106616</v>
      </c>
      <c r="B7354" s="57" t="s">
        <v>6883</v>
      </c>
    </row>
    <row r="7355" spans="1:2" x14ac:dyDescent="0.25">
      <c r="A7355" s="56">
        <v>41106617</v>
      </c>
      <c r="B7355" s="57" t="s">
        <v>617</v>
      </c>
    </row>
    <row r="7356" spans="1:2" x14ac:dyDescent="0.25">
      <c r="A7356" s="56">
        <v>41106618</v>
      </c>
      <c r="B7356" s="57" t="s">
        <v>12793</v>
      </c>
    </row>
    <row r="7357" spans="1:2" x14ac:dyDescent="0.25">
      <c r="A7357" s="56">
        <v>41106619</v>
      </c>
      <c r="B7357" s="57" t="s">
        <v>12787</v>
      </c>
    </row>
    <row r="7358" spans="1:2" x14ac:dyDescent="0.25">
      <c r="A7358" s="56">
        <v>41106620</v>
      </c>
      <c r="B7358" s="57" t="s">
        <v>16543</v>
      </c>
    </row>
    <row r="7359" spans="1:2" x14ac:dyDescent="0.25">
      <c r="A7359" s="56">
        <v>41106621</v>
      </c>
      <c r="B7359" s="57" t="s">
        <v>5043</v>
      </c>
    </row>
    <row r="7360" spans="1:2" x14ac:dyDescent="0.25">
      <c r="A7360" s="56">
        <v>41106622</v>
      </c>
      <c r="B7360" s="57" t="s">
        <v>12118</v>
      </c>
    </row>
    <row r="7361" spans="1:2" x14ac:dyDescent="0.25">
      <c r="A7361" s="56">
        <v>41111501</v>
      </c>
      <c r="B7361" s="57" t="s">
        <v>1096</v>
      </c>
    </row>
    <row r="7362" spans="1:2" x14ac:dyDescent="0.25">
      <c r="A7362" s="56">
        <v>41111502</v>
      </c>
      <c r="B7362" s="57" t="s">
        <v>13241</v>
      </c>
    </row>
    <row r="7363" spans="1:2" x14ac:dyDescent="0.25">
      <c r="A7363" s="56">
        <v>41111503</v>
      </c>
      <c r="B7363" s="57" t="s">
        <v>11736</v>
      </c>
    </row>
    <row r="7364" spans="1:2" x14ac:dyDescent="0.25">
      <c r="A7364" s="56">
        <v>41111504</v>
      </c>
      <c r="B7364" s="57" t="s">
        <v>171</v>
      </c>
    </row>
    <row r="7365" spans="1:2" x14ac:dyDescent="0.25">
      <c r="A7365" s="56">
        <v>41111505</v>
      </c>
      <c r="B7365" s="57" t="s">
        <v>7569</v>
      </c>
    </row>
    <row r="7366" spans="1:2" x14ac:dyDescent="0.25">
      <c r="A7366" s="56">
        <v>41111506</v>
      </c>
      <c r="B7366" s="57" t="s">
        <v>16620</v>
      </c>
    </row>
    <row r="7367" spans="1:2" x14ac:dyDescent="0.25">
      <c r="A7367" s="56">
        <v>41111507</v>
      </c>
      <c r="B7367" s="57" t="s">
        <v>37</v>
      </c>
    </row>
    <row r="7368" spans="1:2" x14ac:dyDescent="0.25">
      <c r="A7368" s="56">
        <v>41111508</v>
      </c>
      <c r="B7368" s="57" t="s">
        <v>15538</v>
      </c>
    </row>
    <row r="7369" spans="1:2" x14ac:dyDescent="0.25">
      <c r="A7369" s="56">
        <v>41111509</v>
      </c>
      <c r="B7369" s="57" t="s">
        <v>2618</v>
      </c>
    </row>
    <row r="7370" spans="1:2" x14ac:dyDescent="0.25">
      <c r="A7370" s="56">
        <v>41111510</v>
      </c>
      <c r="B7370" s="57" t="s">
        <v>8430</v>
      </c>
    </row>
    <row r="7371" spans="1:2" x14ac:dyDescent="0.25">
      <c r="A7371" s="56">
        <v>41111511</v>
      </c>
      <c r="B7371" s="57" t="s">
        <v>5055</v>
      </c>
    </row>
    <row r="7372" spans="1:2" x14ac:dyDescent="0.25">
      <c r="A7372" s="56">
        <v>41111512</v>
      </c>
      <c r="B7372" s="57" t="s">
        <v>17606</v>
      </c>
    </row>
    <row r="7373" spans="1:2" x14ac:dyDescent="0.25">
      <c r="A7373" s="56">
        <v>41111513</v>
      </c>
      <c r="B7373" s="57" t="s">
        <v>15382</v>
      </c>
    </row>
    <row r="7374" spans="1:2" x14ac:dyDescent="0.25">
      <c r="A7374" s="56">
        <v>41111515</v>
      </c>
      <c r="B7374" s="57" t="s">
        <v>7351</v>
      </c>
    </row>
    <row r="7375" spans="1:2" x14ac:dyDescent="0.25">
      <c r="A7375" s="56">
        <v>41111516</v>
      </c>
      <c r="B7375" s="57" t="s">
        <v>17742</v>
      </c>
    </row>
    <row r="7376" spans="1:2" x14ac:dyDescent="0.25">
      <c r="A7376" s="56">
        <v>41111517</v>
      </c>
      <c r="B7376" s="57" t="s">
        <v>2999</v>
      </c>
    </row>
    <row r="7377" spans="1:2" x14ac:dyDescent="0.25">
      <c r="A7377" s="56">
        <v>41111601</v>
      </c>
      <c r="B7377" s="57" t="s">
        <v>18248</v>
      </c>
    </row>
    <row r="7378" spans="1:2" x14ac:dyDescent="0.25">
      <c r="A7378" s="56">
        <v>41111602</v>
      </c>
      <c r="B7378" s="57" t="s">
        <v>7592</v>
      </c>
    </row>
    <row r="7379" spans="1:2" x14ac:dyDescent="0.25">
      <c r="A7379" s="56">
        <v>41111603</v>
      </c>
      <c r="B7379" s="57" t="s">
        <v>8575</v>
      </c>
    </row>
    <row r="7380" spans="1:2" x14ac:dyDescent="0.25">
      <c r="A7380" s="56">
        <v>41111604</v>
      </c>
      <c r="B7380" s="57" t="s">
        <v>16211</v>
      </c>
    </row>
    <row r="7381" spans="1:2" x14ac:dyDescent="0.25">
      <c r="A7381" s="56">
        <v>41111605</v>
      </c>
      <c r="B7381" s="57" t="s">
        <v>8713</v>
      </c>
    </row>
    <row r="7382" spans="1:2" x14ac:dyDescent="0.25">
      <c r="A7382" s="56">
        <v>41111606</v>
      </c>
      <c r="B7382" s="57" t="s">
        <v>2157</v>
      </c>
    </row>
    <row r="7383" spans="1:2" x14ac:dyDescent="0.25">
      <c r="A7383" s="56">
        <v>41111607</v>
      </c>
      <c r="B7383" s="57" t="s">
        <v>13617</v>
      </c>
    </row>
    <row r="7384" spans="1:2" x14ac:dyDescent="0.25">
      <c r="A7384" s="56">
        <v>41111613</v>
      </c>
      <c r="B7384" s="57" t="s">
        <v>13570</v>
      </c>
    </row>
    <row r="7385" spans="1:2" x14ac:dyDescent="0.25">
      <c r="A7385" s="56">
        <v>41111614</v>
      </c>
      <c r="B7385" s="57" t="s">
        <v>4356</v>
      </c>
    </row>
    <row r="7386" spans="1:2" x14ac:dyDescent="0.25">
      <c r="A7386" s="56">
        <v>41111615</v>
      </c>
      <c r="B7386" s="57" t="s">
        <v>2147</v>
      </c>
    </row>
    <row r="7387" spans="1:2" x14ac:dyDescent="0.25">
      <c r="A7387" s="56">
        <v>41111616</v>
      </c>
      <c r="B7387" s="57" t="s">
        <v>680</v>
      </c>
    </row>
    <row r="7388" spans="1:2" x14ac:dyDescent="0.25">
      <c r="A7388" s="56">
        <v>41111617</v>
      </c>
      <c r="B7388" s="57" t="s">
        <v>8044</v>
      </c>
    </row>
    <row r="7389" spans="1:2" x14ac:dyDescent="0.25">
      <c r="A7389" s="56">
        <v>41111618</v>
      </c>
      <c r="B7389" s="57" t="s">
        <v>12069</v>
      </c>
    </row>
    <row r="7390" spans="1:2" x14ac:dyDescent="0.25">
      <c r="A7390" s="56">
        <v>41111619</v>
      </c>
      <c r="B7390" s="57" t="s">
        <v>13619</v>
      </c>
    </row>
    <row r="7391" spans="1:2" x14ac:dyDescent="0.25">
      <c r="A7391" s="56">
        <v>41111620</v>
      </c>
      <c r="B7391" s="57" t="s">
        <v>10868</v>
      </c>
    </row>
    <row r="7392" spans="1:2" x14ac:dyDescent="0.25">
      <c r="A7392" s="56">
        <v>41111621</v>
      </c>
      <c r="B7392" s="57" t="s">
        <v>18252</v>
      </c>
    </row>
    <row r="7393" spans="1:2" x14ac:dyDescent="0.25">
      <c r="A7393" s="56">
        <v>41111622</v>
      </c>
      <c r="B7393" s="57" t="s">
        <v>3325</v>
      </c>
    </row>
    <row r="7394" spans="1:2" x14ac:dyDescent="0.25">
      <c r="A7394" s="56">
        <v>41111623</v>
      </c>
      <c r="B7394" s="57" t="s">
        <v>16369</v>
      </c>
    </row>
    <row r="7395" spans="1:2" x14ac:dyDescent="0.25">
      <c r="A7395" s="56">
        <v>41111701</v>
      </c>
      <c r="B7395" s="57" t="s">
        <v>13334</v>
      </c>
    </row>
    <row r="7396" spans="1:2" x14ac:dyDescent="0.25">
      <c r="A7396" s="56">
        <v>41111702</v>
      </c>
      <c r="B7396" s="57" t="s">
        <v>8559</v>
      </c>
    </row>
    <row r="7397" spans="1:2" x14ac:dyDescent="0.25">
      <c r="A7397" s="56">
        <v>41111703</v>
      </c>
      <c r="B7397" s="57" t="s">
        <v>10498</v>
      </c>
    </row>
    <row r="7398" spans="1:2" x14ac:dyDescent="0.25">
      <c r="A7398" s="56">
        <v>41111704</v>
      </c>
      <c r="B7398" s="57" t="s">
        <v>2150</v>
      </c>
    </row>
    <row r="7399" spans="1:2" x14ac:dyDescent="0.25">
      <c r="A7399" s="56">
        <v>41111705</v>
      </c>
      <c r="B7399" s="57" t="s">
        <v>15284</v>
      </c>
    </row>
    <row r="7400" spans="1:2" x14ac:dyDescent="0.25">
      <c r="A7400" s="56">
        <v>41111706</v>
      </c>
      <c r="B7400" s="57" t="s">
        <v>1670</v>
      </c>
    </row>
    <row r="7401" spans="1:2" x14ac:dyDescent="0.25">
      <c r="A7401" s="56">
        <v>41111707</v>
      </c>
      <c r="B7401" s="57" t="s">
        <v>5741</v>
      </c>
    </row>
    <row r="7402" spans="1:2" x14ac:dyDescent="0.25">
      <c r="A7402" s="56">
        <v>41111708</v>
      </c>
      <c r="B7402" s="57" t="s">
        <v>6485</v>
      </c>
    </row>
    <row r="7403" spans="1:2" x14ac:dyDescent="0.25">
      <c r="A7403" s="56">
        <v>41111709</v>
      </c>
      <c r="B7403" s="57" t="s">
        <v>208</v>
      </c>
    </row>
    <row r="7404" spans="1:2" x14ac:dyDescent="0.25">
      <c r="A7404" s="56">
        <v>41111710</v>
      </c>
      <c r="B7404" s="57" t="s">
        <v>10917</v>
      </c>
    </row>
    <row r="7405" spans="1:2" x14ac:dyDescent="0.25">
      <c r="A7405" s="56">
        <v>41111711</v>
      </c>
      <c r="B7405" s="57" t="s">
        <v>6945</v>
      </c>
    </row>
    <row r="7406" spans="1:2" x14ac:dyDescent="0.25">
      <c r="A7406" s="56">
        <v>41111712</v>
      </c>
      <c r="B7406" s="57" t="s">
        <v>14020</v>
      </c>
    </row>
    <row r="7407" spans="1:2" x14ac:dyDescent="0.25">
      <c r="A7407" s="56">
        <v>41111713</v>
      </c>
      <c r="B7407" s="57" t="s">
        <v>6840</v>
      </c>
    </row>
    <row r="7408" spans="1:2" x14ac:dyDescent="0.25">
      <c r="A7408" s="56">
        <v>41111714</v>
      </c>
      <c r="B7408" s="57" t="s">
        <v>4622</v>
      </c>
    </row>
    <row r="7409" spans="1:2" x14ac:dyDescent="0.25">
      <c r="A7409" s="56">
        <v>41111715</v>
      </c>
      <c r="B7409" s="57" t="s">
        <v>17119</v>
      </c>
    </row>
    <row r="7410" spans="1:2" x14ac:dyDescent="0.25">
      <c r="A7410" s="56">
        <v>41111716</v>
      </c>
      <c r="B7410" s="57" t="s">
        <v>2735</v>
      </c>
    </row>
    <row r="7411" spans="1:2" x14ac:dyDescent="0.25">
      <c r="A7411" s="56">
        <v>41111717</v>
      </c>
      <c r="B7411" s="57" t="s">
        <v>16637</v>
      </c>
    </row>
    <row r="7412" spans="1:2" x14ac:dyDescent="0.25">
      <c r="A7412" s="56">
        <v>41111718</v>
      </c>
      <c r="B7412" s="57" t="s">
        <v>7873</v>
      </c>
    </row>
    <row r="7413" spans="1:2" x14ac:dyDescent="0.25">
      <c r="A7413" s="56">
        <v>41111719</v>
      </c>
      <c r="B7413" s="57" t="s">
        <v>17052</v>
      </c>
    </row>
    <row r="7414" spans="1:2" x14ac:dyDescent="0.25">
      <c r="A7414" s="56">
        <v>41111720</v>
      </c>
      <c r="B7414" s="57" t="s">
        <v>6697</v>
      </c>
    </row>
    <row r="7415" spans="1:2" x14ac:dyDescent="0.25">
      <c r="A7415" s="56">
        <v>41111721</v>
      </c>
      <c r="B7415" s="57" t="s">
        <v>15706</v>
      </c>
    </row>
    <row r="7416" spans="1:2" x14ac:dyDescent="0.25">
      <c r="A7416" s="56">
        <v>41111722</v>
      </c>
      <c r="B7416" s="57" t="s">
        <v>6001</v>
      </c>
    </row>
    <row r="7417" spans="1:2" x14ac:dyDescent="0.25">
      <c r="A7417" s="56">
        <v>41111723</v>
      </c>
      <c r="B7417" s="57" t="s">
        <v>10444</v>
      </c>
    </row>
    <row r="7418" spans="1:2" x14ac:dyDescent="0.25">
      <c r="A7418" s="56">
        <v>41111724</v>
      </c>
      <c r="B7418" s="57" t="s">
        <v>13496</v>
      </c>
    </row>
    <row r="7419" spans="1:2" x14ac:dyDescent="0.25">
      <c r="A7419" s="56">
        <v>41111725</v>
      </c>
      <c r="B7419" s="57" t="s">
        <v>18078</v>
      </c>
    </row>
    <row r="7420" spans="1:2" x14ac:dyDescent="0.25">
      <c r="A7420" s="56">
        <v>41111726</v>
      </c>
      <c r="B7420" s="57" t="s">
        <v>12743</v>
      </c>
    </row>
    <row r="7421" spans="1:2" x14ac:dyDescent="0.25">
      <c r="A7421" s="56">
        <v>41111727</v>
      </c>
      <c r="B7421" s="57" t="s">
        <v>4776</v>
      </c>
    </row>
    <row r="7422" spans="1:2" x14ac:dyDescent="0.25">
      <c r="A7422" s="56">
        <v>41111728</v>
      </c>
      <c r="B7422" s="57" t="s">
        <v>5140</v>
      </c>
    </row>
    <row r="7423" spans="1:2" x14ac:dyDescent="0.25">
      <c r="A7423" s="56">
        <v>41111729</v>
      </c>
      <c r="B7423" s="57" t="s">
        <v>17965</v>
      </c>
    </row>
    <row r="7424" spans="1:2" x14ac:dyDescent="0.25">
      <c r="A7424" s="56">
        <v>41111730</v>
      </c>
      <c r="B7424" s="57" t="s">
        <v>3303</v>
      </c>
    </row>
    <row r="7425" spans="1:2" x14ac:dyDescent="0.25">
      <c r="A7425" s="56">
        <v>41111731</v>
      </c>
      <c r="B7425" s="57" t="s">
        <v>13353</v>
      </c>
    </row>
    <row r="7426" spans="1:2" x14ac:dyDescent="0.25">
      <c r="A7426" s="56">
        <v>41111733</v>
      </c>
      <c r="B7426" s="57" t="s">
        <v>13166</v>
      </c>
    </row>
    <row r="7427" spans="1:2" x14ac:dyDescent="0.25">
      <c r="A7427" s="56">
        <v>41111734</v>
      </c>
      <c r="B7427" s="57" t="s">
        <v>6087</v>
      </c>
    </row>
    <row r="7428" spans="1:2" x14ac:dyDescent="0.25">
      <c r="A7428" s="56">
        <v>41111735</v>
      </c>
      <c r="B7428" s="57" t="s">
        <v>17406</v>
      </c>
    </row>
    <row r="7429" spans="1:2" x14ac:dyDescent="0.25">
      <c r="A7429" s="56">
        <v>41111736</v>
      </c>
      <c r="B7429" s="57" t="s">
        <v>642</v>
      </c>
    </row>
    <row r="7430" spans="1:2" x14ac:dyDescent="0.25">
      <c r="A7430" s="56">
        <v>41111737</v>
      </c>
      <c r="B7430" s="57" t="s">
        <v>9563</v>
      </c>
    </row>
    <row r="7431" spans="1:2" x14ac:dyDescent="0.25">
      <c r="A7431" s="56">
        <v>41111738</v>
      </c>
      <c r="B7431" s="57" t="s">
        <v>7700</v>
      </c>
    </row>
    <row r="7432" spans="1:2" x14ac:dyDescent="0.25">
      <c r="A7432" s="56">
        <v>41111739</v>
      </c>
      <c r="B7432" s="57" t="s">
        <v>5255</v>
      </c>
    </row>
    <row r="7433" spans="1:2" x14ac:dyDescent="0.25">
      <c r="A7433" s="56">
        <v>41111801</v>
      </c>
      <c r="B7433" s="57" t="s">
        <v>6941</v>
      </c>
    </row>
    <row r="7434" spans="1:2" x14ac:dyDescent="0.25">
      <c r="A7434" s="56">
        <v>41111802</v>
      </c>
      <c r="B7434" s="57" t="s">
        <v>44</v>
      </c>
    </row>
    <row r="7435" spans="1:2" x14ac:dyDescent="0.25">
      <c r="A7435" s="56">
        <v>41111803</v>
      </c>
      <c r="B7435" s="57" t="s">
        <v>3579</v>
      </c>
    </row>
    <row r="7436" spans="1:2" x14ac:dyDescent="0.25">
      <c r="A7436" s="56">
        <v>41111804</v>
      </c>
      <c r="B7436" s="57" t="s">
        <v>16048</v>
      </c>
    </row>
    <row r="7437" spans="1:2" x14ac:dyDescent="0.25">
      <c r="A7437" s="56">
        <v>41111805</v>
      </c>
      <c r="B7437" s="57" t="s">
        <v>6648</v>
      </c>
    </row>
    <row r="7438" spans="1:2" x14ac:dyDescent="0.25">
      <c r="A7438" s="56">
        <v>41111806</v>
      </c>
      <c r="B7438" s="57" t="s">
        <v>1748</v>
      </c>
    </row>
    <row r="7439" spans="1:2" x14ac:dyDescent="0.25">
      <c r="A7439" s="56">
        <v>41111807</v>
      </c>
      <c r="B7439" s="57" t="s">
        <v>1542</v>
      </c>
    </row>
    <row r="7440" spans="1:2" x14ac:dyDescent="0.25">
      <c r="A7440" s="56">
        <v>41111808</v>
      </c>
      <c r="B7440" s="57" t="s">
        <v>10152</v>
      </c>
    </row>
    <row r="7441" spans="1:2" x14ac:dyDescent="0.25">
      <c r="A7441" s="56">
        <v>41111809</v>
      </c>
      <c r="B7441" s="57" t="s">
        <v>14403</v>
      </c>
    </row>
    <row r="7442" spans="1:2" x14ac:dyDescent="0.25">
      <c r="A7442" s="56">
        <v>41111901</v>
      </c>
      <c r="B7442" s="57" t="s">
        <v>4642</v>
      </c>
    </row>
    <row r="7443" spans="1:2" x14ac:dyDescent="0.25">
      <c r="A7443" s="56">
        <v>41111902</v>
      </c>
      <c r="B7443" s="57" t="s">
        <v>7553</v>
      </c>
    </row>
    <row r="7444" spans="1:2" x14ac:dyDescent="0.25">
      <c r="A7444" s="56">
        <v>41111903</v>
      </c>
      <c r="B7444" s="57" t="s">
        <v>4353</v>
      </c>
    </row>
    <row r="7445" spans="1:2" x14ac:dyDescent="0.25">
      <c r="A7445" s="56">
        <v>41111904</v>
      </c>
      <c r="B7445" s="57" t="s">
        <v>14240</v>
      </c>
    </row>
    <row r="7446" spans="1:2" x14ac:dyDescent="0.25">
      <c r="A7446" s="56">
        <v>41111905</v>
      </c>
      <c r="B7446" s="57" t="s">
        <v>510</v>
      </c>
    </row>
    <row r="7447" spans="1:2" x14ac:dyDescent="0.25">
      <c r="A7447" s="56">
        <v>41111906</v>
      </c>
      <c r="B7447" s="57" t="s">
        <v>15009</v>
      </c>
    </row>
    <row r="7448" spans="1:2" x14ac:dyDescent="0.25">
      <c r="A7448" s="56">
        <v>41111907</v>
      </c>
      <c r="B7448" s="57" t="s">
        <v>6357</v>
      </c>
    </row>
    <row r="7449" spans="1:2" x14ac:dyDescent="0.25">
      <c r="A7449" s="56">
        <v>41111908</v>
      </c>
      <c r="B7449" s="57" t="s">
        <v>2227</v>
      </c>
    </row>
    <row r="7450" spans="1:2" x14ac:dyDescent="0.25">
      <c r="A7450" s="56">
        <v>41111909</v>
      </c>
      <c r="B7450" s="57" t="s">
        <v>14286</v>
      </c>
    </row>
    <row r="7451" spans="1:2" x14ac:dyDescent="0.25">
      <c r="A7451" s="56">
        <v>41111910</v>
      </c>
      <c r="B7451" s="57" t="s">
        <v>8203</v>
      </c>
    </row>
    <row r="7452" spans="1:2" x14ac:dyDescent="0.25">
      <c r="A7452" s="56">
        <v>41111911</v>
      </c>
      <c r="B7452" s="57" t="s">
        <v>14569</v>
      </c>
    </row>
    <row r="7453" spans="1:2" x14ac:dyDescent="0.25">
      <c r="A7453" s="56">
        <v>41111912</v>
      </c>
      <c r="B7453" s="57" t="s">
        <v>2719</v>
      </c>
    </row>
    <row r="7454" spans="1:2" x14ac:dyDescent="0.25">
      <c r="A7454" s="56">
        <v>41111913</v>
      </c>
      <c r="B7454" s="57" t="s">
        <v>5755</v>
      </c>
    </row>
    <row r="7455" spans="1:2" x14ac:dyDescent="0.25">
      <c r="A7455" s="56">
        <v>41111914</v>
      </c>
      <c r="B7455" s="57" t="s">
        <v>15362</v>
      </c>
    </row>
    <row r="7456" spans="1:2" x14ac:dyDescent="0.25">
      <c r="A7456" s="56">
        <v>41111915</v>
      </c>
      <c r="B7456" s="57" t="s">
        <v>16081</v>
      </c>
    </row>
    <row r="7457" spans="1:2" x14ac:dyDescent="0.25">
      <c r="A7457" s="56">
        <v>41111916</v>
      </c>
      <c r="B7457" s="57" t="s">
        <v>13029</v>
      </c>
    </row>
    <row r="7458" spans="1:2" x14ac:dyDescent="0.25">
      <c r="A7458" s="56">
        <v>41111917</v>
      </c>
      <c r="B7458" s="57" t="s">
        <v>7968</v>
      </c>
    </row>
    <row r="7459" spans="1:2" x14ac:dyDescent="0.25">
      <c r="A7459" s="56">
        <v>41111918</v>
      </c>
      <c r="B7459" s="57" t="s">
        <v>16415</v>
      </c>
    </row>
    <row r="7460" spans="1:2" x14ac:dyDescent="0.25">
      <c r="A7460" s="56">
        <v>41111919</v>
      </c>
      <c r="B7460" s="57" t="s">
        <v>7089</v>
      </c>
    </row>
    <row r="7461" spans="1:2" x14ac:dyDescent="0.25">
      <c r="A7461" s="56">
        <v>41111920</v>
      </c>
      <c r="B7461" s="57" t="s">
        <v>14886</v>
      </c>
    </row>
    <row r="7462" spans="1:2" x14ac:dyDescent="0.25">
      <c r="A7462" s="56">
        <v>41111921</v>
      </c>
      <c r="B7462" s="57" t="s">
        <v>5946</v>
      </c>
    </row>
    <row r="7463" spans="1:2" x14ac:dyDescent="0.25">
      <c r="A7463" s="56">
        <v>41111922</v>
      </c>
      <c r="B7463" s="57" t="s">
        <v>17645</v>
      </c>
    </row>
    <row r="7464" spans="1:2" x14ac:dyDescent="0.25">
      <c r="A7464" s="56">
        <v>41111923</v>
      </c>
      <c r="B7464" s="57" t="s">
        <v>10524</v>
      </c>
    </row>
    <row r="7465" spans="1:2" x14ac:dyDescent="0.25">
      <c r="A7465" s="56">
        <v>41111924</v>
      </c>
      <c r="B7465" s="57" t="s">
        <v>5377</v>
      </c>
    </row>
    <row r="7466" spans="1:2" x14ac:dyDescent="0.25">
      <c r="A7466" s="56">
        <v>41111926</v>
      </c>
      <c r="B7466" s="57" t="s">
        <v>8142</v>
      </c>
    </row>
    <row r="7467" spans="1:2" x14ac:dyDescent="0.25">
      <c r="A7467" s="56">
        <v>41111927</v>
      </c>
      <c r="B7467" s="57" t="s">
        <v>6182</v>
      </c>
    </row>
    <row r="7468" spans="1:2" x14ac:dyDescent="0.25">
      <c r="A7468" s="56">
        <v>41111928</v>
      </c>
      <c r="B7468" s="57" t="s">
        <v>3863</v>
      </c>
    </row>
    <row r="7469" spans="1:2" x14ac:dyDescent="0.25">
      <c r="A7469" s="56">
        <v>41111929</v>
      </c>
      <c r="B7469" s="57" t="s">
        <v>9952</v>
      </c>
    </row>
    <row r="7470" spans="1:2" x14ac:dyDescent="0.25">
      <c r="A7470" s="56">
        <v>41111930</v>
      </c>
      <c r="B7470" s="57" t="s">
        <v>7975</v>
      </c>
    </row>
    <row r="7471" spans="1:2" x14ac:dyDescent="0.25">
      <c r="A7471" s="56">
        <v>41111931</v>
      </c>
      <c r="B7471" s="57" t="s">
        <v>15679</v>
      </c>
    </row>
    <row r="7472" spans="1:2" x14ac:dyDescent="0.25">
      <c r="A7472" s="56">
        <v>41111932</v>
      </c>
      <c r="B7472" s="57" t="s">
        <v>3970</v>
      </c>
    </row>
    <row r="7473" spans="1:2" x14ac:dyDescent="0.25">
      <c r="A7473" s="56">
        <v>41111933</v>
      </c>
      <c r="B7473" s="57" t="s">
        <v>7686</v>
      </c>
    </row>
    <row r="7474" spans="1:2" x14ac:dyDescent="0.25">
      <c r="A7474" s="56">
        <v>41111934</v>
      </c>
      <c r="B7474" s="57" t="s">
        <v>7076</v>
      </c>
    </row>
    <row r="7475" spans="1:2" x14ac:dyDescent="0.25">
      <c r="A7475" s="56">
        <v>41111935</v>
      </c>
      <c r="B7475" s="57" t="s">
        <v>4339</v>
      </c>
    </row>
    <row r="7476" spans="1:2" x14ac:dyDescent="0.25">
      <c r="A7476" s="56">
        <v>41111936</v>
      </c>
      <c r="B7476" s="57" t="s">
        <v>17871</v>
      </c>
    </row>
    <row r="7477" spans="1:2" x14ac:dyDescent="0.25">
      <c r="A7477" s="56">
        <v>41111937</v>
      </c>
      <c r="B7477" s="57" t="s">
        <v>14707</v>
      </c>
    </row>
    <row r="7478" spans="1:2" x14ac:dyDescent="0.25">
      <c r="A7478" s="56">
        <v>41111938</v>
      </c>
      <c r="B7478" s="57" t="s">
        <v>17832</v>
      </c>
    </row>
    <row r="7479" spans="1:2" x14ac:dyDescent="0.25">
      <c r="A7479" s="56">
        <v>41111939</v>
      </c>
      <c r="B7479" s="57" t="s">
        <v>16969</v>
      </c>
    </row>
    <row r="7480" spans="1:2" x14ac:dyDescent="0.25">
      <c r="A7480" s="56">
        <v>41111940</v>
      </c>
      <c r="B7480" s="57" t="s">
        <v>18717</v>
      </c>
    </row>
    <row r="7481" spans="1:2" x14ac:dyDescent="0.25">
      <c r="A7481" s="56">
        <v>41111941</v>
      </c>
      <c r="B7481" s="57" t="s">
        <v>3205</v>
      </c>
    </row>
    <row r="7482" spans="1:2" x14ac:dyDescent="0.25">
      <c r="A7482" s="56">
        <v>41111942</v>
      </c>
      <c r="B7482" s="57" t="s">
        <v>3752</v>
      </c>
    </row>
    <row r="7483" spans="1:2" x14ac:dyDescent="0.25">
      <c r="A7483" s="56">
        <v>41111943</v>
      </c>
      <c r="B7483" s="57" t="s">
        <v>12876</v>
      </c>
    </row>
    <row r="7484" spans="1:2" x14ac:dyDescent="0.25">
      <c r="A7484" s="56">
        <v>41111944</v>
      </c>
      <c r="B7484" s="57" t="s">
        <v>5549</v>
      </c>
    </row>
    <row r="7485" spans="1:2" x14ac:dyDescent="0.25">
      <c r="A7485" s="56">
        <v>41111945</v>
      </c>
      <c r="B7485" s="57" t="s">
        <v>10280</v>
      </c>
    </row>
    <row r="7486" spans="1:2" x14ac:dyDescent="0.25">
      <c r="A7486" s="56">
        <v>41111946</v>
      </c>
      <c r="B7486" s="57" t="s">
        <v>8921</v>
      </c>
    </row>
    <row r="7487" spans="1:2" x14ac:dyDescent="0.25">
      <c r="A7487" s="56">
        <v>41111947</v>
      </c>
      <c r="B7487" s="57" t="s">
        <v>17188</v>
      </c>
    </row>
    <row r="7488" spans="1:2" x14ac:dyDescent="0.25">
      <c r="A7488" s="56">
        <v>41111948</v>
      </c>
      <c r="B7488" s="57" t="s">
        <v>9223</v>
      </c>
    </row>
    <row r="7489" spans="1:2" x14ac:dyDescent="0.25">
      <c r="A7489" s="56">
        <v>41112101</v>
      </c>
      <c r="B7489" s="57" t="s">
        <v>9397</v>
      </c>
    </row>
    <row r="7490" spans="1:2" x14ac:dyDescent="0.25">
      <c r="A7490" s="56">
        <v>41112103</v>
      </c>
      <c r="B7490" s="57" t="s">
        <v>1407</v>
      </c>
    </row>
    <row r="7491" spans="1:2" x14ac:dyDescent="0.25">
      <c r="A7491" s="56">
        <v>41112104</v>
      </c>
      <c r="B7491" s="57" t="s">
        <v>4251</v>
      </c>
    </row>
    <row r="7492" spans="1:2" x14ac:dyDescent="0.25">
      <c r="A7492" s="56">
        <v>41112105</v>
      </c>
      <c r="B7492" s="57" t="s">
        <v>3972</v>
      </c>
    </row>
    <row r="7493" spans="1:2" x14ac:dyDescent="0.25">
      <c r="A7493" s="56">
        <v>41112106</v>
      </c>
      <c r="B7493" s="57" t="s">
        <v>13342</v>
      </c>
    </row>
    <row r="7494" spans="1:2" x14ac:dyDescent="0.25">
      <c r="A7494" s="56">
        <v>41112107</v>
      </c>
      <c r="B7494" s="57" t="s">
        <v>6928</v>
      </c>
    </row>
    <row r="7495" spans="1:2" x14ac:dyDescent="0.25">
      <c r="A7495" s="56">
        <v>41112108</v>
      </c>
      <c r="B7495" s="57" t="s">
        <v>14354</v>
      </c>
    </row>
    <row r="7496" spans="1:2" x14ac:dyDescent="0.25">
      <c r="A7496" s="56">
        <v>41112201</v>
      </c>
      <c r="B7496" s="57" t="s">
        <v>2297</v>
      </c>
    </row>
    <row r="7497" spans="1:2" x14ac:dyDescent="0.25">
      <c r="A7497" s="56">
        <v>41112202</v>
      </c>
      <c r="B7497" s="57" t="s">
        <v>7070</v>
      </c>
    </row>
    <row r="7498" spans="1:2" x14ac:dyDescent="0.25">
      <c r="A7498" s="56">
        <v>41112203</v>
      </c>
      <c r="B7498" s="57" t="s">
        <v>11976</v>
      </c>
    </row>
    <row r="7499" spans="1:2" x14ac:dyDescent="0.25">
      <c r="A7499" s="56">
        <v>41112204</v>
      </c>
      <c r="B7499" s="57" t="s">
        <v>6739</v>
      </c>
    </row>
    <row r="7500" spans="1:2" x14ac:dyDescent="0.25">
      <c r="A7500" s="56">
        <v>41112205</v>
      </c>
      <c r="B7500" s="57" t="s">
        <v>5585</v>
      </c>
    </row>
    <row r="7501" spans="1:2" x14ac:dyDescent="0.25">
      <c r="A7501" s="56">
        <v>41112206</v>
      </c>
      <c r="B7501" s="57" t="s">
        <v>148</v>
      </c>
    </row>
    <row r="7502" spans="1:2" x14ac:dyDescent="0.25">
      <c r="A7502" s="56">
        <v>41112207</v>
      </c>
      <c r="B7502" s="57" t="s">
        <v>3179</v>
      </c>
    </row>
    <row r="7503" spans="1:2" x14ac:dyDescent="0.25">
      <c r="A7503" s="56">
        <v>41112209</v>
      </c>
      <c r="B7503" s="57" t="s">
        <v>3604</v>
      </c>
    </row>
    <row r="7504" spans="1:2" x14ac:dyDescent="0.25">
      <c r="A7504" s="56">
        <v>41112210</v>
      </c>
      <c r="B7504" s="57" t="s">
        <v>12239</v>
      </c>
    </row>
    <row r="7505" spans="1:2" x14ac:dyDescent="0.25">
      <c r="A7505" s="56">
        <v>41112211</v>
      </c>
      <c r="B7505" s="57" t="s">
        <v>798</v>
      </c>
    </row>
    <row r="7506" spans="1:2" x14ac:dyDescent="0.25">
      <c r="A7506" s="56">
        <v>41112212</v>
      </c>
      <c r="B7506" s="57" t="s">
        <v>9161</v>
      </c>
    </row>
    <row r="7507" spans="1:2" x14ac:dyDescent="0.25">
      <c r="A7507" s="56">
        <v>41112213</v>
      </c>
      <c r="B7507" s="57" t="s">
        <v>166</v>
      </c>
    </row>
    <row r="7508" spans="1:2" x14ac:dyDescent="0.25">
      <c r="A7508" s="56">
        <v>41112214</v>
      </c>
      <c r="B7508" s="57" t="s">
        <v>15862</v>
      </c>
    </row>
    <row r="7509" spans="1:2" x14ac:dyDescent="0.25">
      <c r="A7509" s="56">
        <v>41112215</v>
      </c>
      <c r="B7509" s="57" t="s">
        <v>2937</v>
      </c>
    </row>
    <row r="7510" spans="1:2" x14ac:dyDescent="0.25">
      <c r="A7510" s="56">
        <v>41112216</v>
      </c>
      <c r="B7510" s="57" t="s">
        <v>686</v>
      </c>
    </row>
    <row r="7511" spans="1:2" x14ac:dyDescent="0.25">
      <c r="A7511" s="56">
        <v>41112217</v>
      </c>
      <c r="B7511" s="57" t="s">
        <v>14317</v>
      </c>
    </row>
    <row r="7512" spans="1:2" x14ac:dyDescent="0.25">
      <c r="A7512" s="56">
        <v>41112218</v>
      </c>
      <c r="B7512" s="57" t="s">
        <v>14962</v>
      </c>
    </row>
    <row r="7513" spans="1:2" x14ac:dyDescent="0.25">
      <c r="A7513" s="56">
        <v>41112219</v>
      </c>
      <c r="B7513" s="57" t="s">
        <v>3935</v>
      </c>
    </row>
    <row r="7514" spans="1:2" x14ac:dyDescent="0.25">
      <c r="A7514" s="56">
        <v>41112220</v>
      </c>
      <c r="B7514" s="57" t="s">
        <v>4656</v>
      </c>
    </row>
    <row r="7515" spans="1:2" x14ac:dyDescent="0.25">
      <c r="A7515" s="56">
        <v>41112221</v>
      </c>
      <c r="B7515" s="57" t="s">
        <v>17711</v>
      </c>
    </row>
    <row r="7516" spans="1:2" x14ac:dyDescent="0.25">
      <c r="A7516" s="56">
        <v>41112301</v>
      </c>
      <c r="B7516" s="57" t="s">
        <v>921</v>
      </c>
    </row>
    <row r="7517" spans="1:2" x14ac:dyDescent="0.25">
      <c r="A7517" s="56">
        <v>41112302</v>
      </c>
      <c r="B7517" s="57" t="s">
        <v>17029</v>
      </c>
    </row>
    <row r="7518" spans="1:2" x14ac:dyDescent="0.25">
      <c r="A7518" s="56">
        <v>41112303</v>
      </c>
      <c r="B7518" s="57" t="s">
        <v>206</v>
      </c>
    </row>
    <row r="7519" spans="1:2" x14ac:dyDescent="0.25">
      <c r="A7519" s="56">
        <v>41112304</v>
      </c>
      <c r="B7519" s="57" t="s">
        <v>13616</v>
      </c>
    </row>
    <row r="7520" spans="1:2" x14ac:dyDescent="0.25">
      <c r="A7520" s="56">
        <v>41112401</v>
      </c>
      <c r="B7520" s="57" t="s">
        <v>11799</v>
      </c>
    </row>
    <row r="7521" spans="1:2" x14ac:dyDescent="0.25">
      <c r="A7521" s="56">
        <v>41112402</v>
      </c>
      <c r="B7521" s="57" t="s">
        <v>2576</v>
      </c>
    </row>
    <row r="7522" spans="1:2" x14ac:dyDescent="0.25">
      <c r="A7522" s="56">
        <v>41112403</v>
      </c>
      <c r="B7522" s="57" t="s">
        <v>17450</v>
      </c>
    </row>
    <row r="7523" spans="1:2" x14ac:dyDescent="0.25">
      <c r="A7523" s="56">
        <v>41112404</v>
      </c>
      <c r="B7523" s="57" t="s">
        <v>1805</v>
      </c>
    </row>
    <row r="7524" spans="1:2" x14ac:dyDescent="0.25">
      <c r="A7524" s="56">
        <v>41112405</v>
      </c>
      <c r="B7524" s="57" t="s">
        <v>7506</v>
      </c>
    </row>
    <row r="7525" spans="1:2" x14ac:dyDescent="0.25">
      <c r="A7525" s="56">
        <v>41112406</v>
      </c>
      <c r="B7525" s="57" t="s">
        <v>10279</v>
      </c>
    </row>
    <row r="7526" spans="1:2" x14ac:dyDescent="0.25">
      <c r="A7526" s="56">
        <v>41112407</v>
      </c>
      <c r="B7526" s="57" t="s">
        <v>5108</v>
      </c>
    </row>
    <row r="7527" spans="1:2" x14ac:dyDescent="0.25">
      <c r="A7527" s="56">
        <v>41112408</v>
      </c>
      <c r="B7527" s="57" t="s">
        <v>1010</v>
      </c>
    </row>
    <row r="7528" spans="1:2" x14ac:dyDescent="0.25">
      <c r="A7528" s="56">
        <v>41112409</v>
      </c>
      <c r="B7528" s="57" t="s">
        <v>17045</v>
      </c>
    </row>
    <row r="7529" spans="1:2" x14ac:dyDescent="0.25">
      <c r="A7529" s="56">
        <v>41112410</v>
      </c>
      <c r="B7529" s="57" t="s">
        <v>8382</v>
      </c>
    </row>
    <row r="7530" spans="1:2" x14ac:dyDescent="0.25">
      <c r="A7530" s="56">
        <v>41112411</v>
      </c>
      <c r="B7530" s="57" t="s">
        <v>6589</v>
      </c>
    </row>
    <row r="7531" spans="1:2" x14ac:dyDescent="0.25">
      <c r="A7531" s="56">
        <v>41112501</v>
      </c>
      <c r="B7531" s="57" t="s">
        <v>6693</v>
      </c>
    </row>
    <row r="7532" spans="1:2" x14ac:dyDescent="0.25">
      <c r="A7532" s="56">
        <v>41112502</v>
      </c>
      <c r="B7532" s="57" t="s">
        <v>3413</v>
      </c>
    </row>
    <row r="7533" spans="1:2" x14ac:dyDescent="0.25">
      <c r="A7533" s="56">
        <v>41112503</v>
      </c>
      <c r="B7533" s="57" t="s">
        <v>10786</v>
      </c>
    </row>
    <row r="7534" spans="1:2" x14ac:dyDescent="0.25">
      <c r="A7534" s="56">
        <v>41112504</v>
      </c>
      <c r="B7534" s="57" t="s">
        <v>5690</v>
      </c>
    </row>
    <row r="7535" spans="1:2" x14ac:dyDescent="0.25">
      <c r="A7535" s="56">
        <v>41112505</v>
      </c>
      <c r="B7535" s="57" t="s">
        <v>15167</v>
      </c>
    </row>
    <row r="7536" spans="1:2" x14ac:dyDescent="0.25">
      <c r="A7536" s="56">
        <v>41112506</v>
      </c>
      <c r="B7536" s="57" t="s">
        <v>13958</v>
      </c>
    </row>
    <row r="7537" spans="1:2" x14ac:dyDescent="0.25">
      <c r="A7537" s="56">
        <v>41112508</v>
      </c>
      <c r="B7537" s="57" t="s">
        <v>17973</v>
      </c>
    </row>
    <row r="7538" spans="1:2" x14ac:dyDescent="0.25">
      <c r="A7538" s="56">
        <v>41112509</v>
      </c>
      <c r="B7538" s="57" t="s">
        <v>2889</v>
      </c>
    </row>
    <row r="7539" spans="1:2" x14ac:dyDescent="0.25">
      <c r="A7539" s="56">
        <v>41112510</v>
      </c>
      <c r="B7539" s="57" t="s">
        <v>18612</v>
      </c>
    </row>
    <row r="7540" spans="1:2" x14ac:dyDescent="0.25">
      <c r="A7540" s="56">
        <v>41112511</v>
      </c>
      <c r="B7540" s="57" t="s">
        <v>495</v>
      </c>
    </row>
    <row r="7541" spans="1:2" x14ac:dyDescent="0.25">
      <c r="A7541" s="56">
        <v>41112512</v>
      </c>
      <c r="B7541" s="57" t="s">
        <v>13795</v>
      </c>
    </row>
    <row r="7542" spans="1:2" x14ac:dyDescent="0.25">
      <c r="A7542" s="56">
        <v>41112513</v>
      </c>
      <c r="B7542" s="57" t="s">
        <v>1137</v>
      </c>
    </row>
    <row r="7543" spans="1:2" x14ac:dyDescent="0.25">
      <c r="A7543" s="56">
        <v>41112514</v>
      </c>
      <c r="B7543" s="57" t="s">
        <v>573</v>
      </c>
    </row>
    <row r="7544" spans="1:2" x14ac:dyDescent="0.25">
      <c r="A7544" s="56">
        <v>41112516</v>
      </c>
      <c r="B7544" s="57" t="s">
        <v>16242</v>
      </c>
    </row>
    <row r="7545" spans="1:2" x14ac:dyDescent="0.25">
      <c r="A7545" s="56">
        <v>41112601</v>
      </c>
      <c r="B7545" s="57" t="s">
        <v>17412</v>
      </c>
    </row>
    <row r="7546" spans="1:2" x14ac:dyDescent="0.25">
      <c r="A7546" s="56">
        <v>41112602</v>
      </c>
      <c r="B7546" s="57" t="s">
        <v>65</v>
      </c>
    </row>
    <row r="7547" spans="1:2" x14ac:dyDescent="0.25">
      <c r="A7547" s="56">
        <v>41112701</v>
      </c>
      <c r="B7547" s="57" t="s">
        <v>12397</v>
      </c>
    </row>
    <row r="7548" spans="1:2" x14ac:dyDescent="0.25">
      <c r="A7548" s="56">
        <v>41112702</v>
      </c>
      <c r="B7548" s="57" t="s">
        <v>15188</v>
      </c>
    </row>
    <row r="7549" spans="1:2" x14ac:dyDescent="0.25">
      <c r="A7549" s="56">
        <v>41112704</v>
      </c>
      <c r="B7549" s="57" t="s">
        <v>14022</v>
      </c>
    </row>
    <row r="7550" spans="1:2" x14ac:dyDescent="0.25">
      <c r="A7550" s="56">
        <v>41112801</v>
      </c>
      <c r="B7550" s="57" t="s">
        <v>14880</v>
      </c>
    </row>
    <row r="7551" spans="1:2" x14ac:dyDescent="0.25">
      <c r="A7551" s="56">
        <v>41112802</v>
      </c>
      <c r="B7551" s="57" t="s">
        <v>2964</v>
      </c>
    </row>
    <row r="7552" spans="1:2" x14ac:dyDescent="0.25">
      <c r="A7552" s="56">
        <v>41112803</v>
      </c>
      <c r="B7552" s="57" t="s">
        <v>17325</v>
      </c>
    </row>
    <row r="7553" spans="1:2" x14ac:dyDescent="0.25">
      <c r="A7553" s="56">
        <v>41112901</v>
      </c>
      <c r="B7553" s="57" t="s">
        <v>13266</v>
      </c>
    </row>
    <row r="7554" spans="1:2" x14ac:dyDescent="0.25">
      <c r="A7554" s="56">
        <v>41112902</v>
      </c>
      <c r="B7554" s="57" t="s">
        <v>10787</v>
      </c>
    </row>
    <row r="7555" spans="1:2" x14ac:dyDescent="0.25">
      <c r="A7555" s="56">
        <v>41112903</v>
      </c>
      <c r="B7555" s="57" t="s">
        <v>1467</v>
      </c>
    </row>
    <row r="7556" spans="1:2" x14ac:dyDescent="0.25">
      <c r="A7556" s="56">
        <v>41112904</v>
      </c>
      <c r="B7556" s="57" t="s">
        <v>12463</v>
      </c>
    </row>
    <row r="7557" spans="1:2" x14ac:dyDescent="0.25">
      <c r="A7557" s="56">
        <v>41113001</v>
      </c>
      <c r="B7557" s="57" t="s">
        <v>13572</v>
      </c>
    </row>
    <row r="7558" spans="1:2" x14ac:dyDescent="0.25">
      <c r="A7558" s="56">
        <v>41113002</v>
      </c>
      <c r="B7558" s="57" t="s">
        <v>2229</v>
      </c>
    </row>
    <row r="7559" spans="1:2" x14ac:dyDescent="0.25">
      <c r="A7559" s="56">
        <v>41113003</v>
      </c>
      <c r="B7559" s="57" t="s">
        <v>6063</v>
      </c>
    </row>
    <row r="7560" spans="1:2" x14ac:dyDescent="0.25">
      <c r="A7560" s="56">
        <v>41113004</v>
      </c>
      <c r="B7560" s="57" t="s">
        <v>11598</v>
      </c>
    </row>
    <row r="7561" spans="1:2" x14ac:dyDescent="0.25">
      <c r="A7561" s="56">
        <v>41113005</v>
      </c>
      <c r="B7561" s="57" t="s">
        <v>2235</v>
      </c>
    </row>
    <row r="7562" spans="1:2" x14ac:dyDescent="0.25">
      <c r="A7562" s="56">
        <v>41113006</v>
      </c>
      <c r="B7562" s="57" t="s">
        <v>9559</v>
      </c>
    </row>
    <row r="7563" spans="1:2" x14ac:dyDescent="0.25">
      <c r="A7563" s="56">
        <v>41113007</v>
      </c>
      <c r="B7563" s="57" t="s">
        <v>9056</v>
      </c>
    </row>
    <row r="7564" spans="1:2" x14ac:dyDescent="0.25">
      <c r="A7564" s="56">
        <v>41113008</v>
      </c>
      <c r="B7564" s="57" t="s">
        <v>14530</v>
      </c>
    </row>
    <row r="7565" spans="1:2" x14ac:dyDescent="0.25">
      <c r="A7565" s="56">
        <v>41113009</v>
      </c>
      <c r="B7565" s="57" t="s">
        <v>15185</v>
      </c>
    </row>
    <row r="7566" spans="1:2" x14ac:dyDescent="0.25">
      <c r="A7566" s="56">
        <v>41113010</v>
      </c>
      <c r="B7566" s="57" t="s">
        <v>17728</v>
      </c>
    </row>
    <row r="7567" spans="1:2" x14ac:dyDescent="0.25">
      <c r="A7567" s="56">
        <v>41113023</v>
      </c>
      <c r="B7567" s="57" t="s">
        <v>10950</v>
      </c>
    </row>
    <row r="7568" spans="1:2" x14ac:dyDescent="0.25">
      <c r="A7568" s="56">
        <v>41113024</v>
      </c>
      <c r="B7568" s="57" t="s">
        <v>11283</v>
      </c>
    </row>
    <row r="7569" spans="1:2" x14ac:dyDescent="0.25">
      <c r="A7569" s="56">
        <v>41113025</v>
      </c>
      <c r="B7569" s="57" t="s">
        <v>8274</v>
      </c>
    </row>
    <row r="7570" spans="1:2" x14ac:dyDescent="0.25">
      <c r="A7570" s="56">
        <v>41113026</v>
      </c>
      <c r="B7570" s="57" t="s">
        <v>2163</v>
      </c>
    </row>
    <row r="7571" spans="1:2" x14ac:dyDescent="0.25">
      <c r="A7571" s="56">
        <v>41113027</v>
      </c>
      <c r="B7571" s="57" t="s">
        <v>13147</v>
      </c>
    </row>
    <row r="7572" spans="1:2" x14ac:dyDescent="0.25">
      <c r="A7572" s="56">
        <v>41113029</v>
      </c>
      <c r="B7572" s="57" t="s">
        <v>15560</v>
      </c>
    </row>
    <row r="7573" spans="1:2" x14ac:dyDescent="0.25">
      <c r="A7573" s="56">
        <v>41113030</v>
      </c>
      <c r="B7573" s="57" t="s">
        <v>18617</v>
      </c>
    </row>
    <row r="7574" spans="1:2" x14ac:dyDescent="0.25">
      <c r="A7574" s="56">
        <v>41113031</v>
      </c>
      <c r="B7574" s="57" t="s">
        <v>16634</v>
      </c>
    </row>
    <row r="7575" spans="1:2" x14ac:dyDescent="0.25">
      <c r="A7575" s="56">
        <v>41113033</v>
      </c>
      <c r="B7575" s="57" t="s">
        <v>14921</v>
      </c>
    </row>
    <row r="7576" spans="1:2" x14ac:dyDescent="0.25">
      <c r="A7576" s="56">
        <v>41113034</v>
      </c>
      <c r="B7576" s="57" t="s">
        <v>18393</v>
      </c>
    </row>
    <row r="7577" spans="1:2" x14ac:dyDescent="0.25">
      <c r="A7577" s="56">
        <v>41113035</v>
      </c>
      <c r="B7577" s="57" t="s">
        <v>11678</v>
      </c>
    </row>
    <row r="7578" spans="1:2" x14ac:dyDescent="0.25">
      <c r="A7578" s="56">
        <v>41113036</v>
      </c>
      <c r="B7578" s="57" t="s">
        <v>16427</v>
      </c>
    </row>
    <row r="7579" spans="1:2" x14ac:dyDescent="0.25">
      <c r="A7579" s="56">
        <v>41113037</v>
      </c>
      <c r="B7579" s="57" t="s">
        <v>8231</v>
      </c>
    </row>
    <row r="7580" spans="1:2" x14ac:dyDescent="0.25">
      <c r="A7580" s="56">
        <v>41113101</v>
      </c>
      <c r="B7580" s="57" t="s">
        <v>4194</v>
      </c>
    </row>
    <row r="7581" spans="1:2" x14ac:dyDescent="0.25">
      <c r="A7581" s="56">
        <v>41113102</v>
      </c>
      <c r="B7581" s="57" t="s">
        <v>700</v>
      </c>
    </row>
    <row r="7582" spans="1:2" x14ac:dyDescent="0.25">
      <c r="A7582" s="56">
        <v>41113103</v>
      </c>
      <c r="B7582" s="57" t="s">
        <v>13189</v>
      </c>
    </row>
    <row r="7583" spans="1:2" x14ac:dyDescent="0.25">
      <c r="A7583" s="56">
        <v>41113104</v>
      </c>
      <c r="B7583" s="57" t="s">
        <v>7033</v>
      </c>
    </row>
    <row r="7584" spans="1:2" x14ac:dyDescent="0.25">
      <c r="A7584" s="56">
        <v>41113105</v>
      </c>
      <c r="B7584" s="57" t="s">
        <v>1725</v>
      </c>
    </row>
    <row r="7585" spans="1:2" x14ac:dyDescent="0.25">
      <c r="A7585" s="56">
        <v>41113106</v>
      </c>
      <c r="B7585" s="57" t="s">
        <v>6147</v>
      </c>
    </row>
    <row r="7586" spans="1:2" x14ac:dyDescent="0.25">
      <c r="A7586" s="56">
        <v>41113107</v>
      </c>
      <c r="B7586" s="57" t="s">
        <v>16293</v>
      </c>
    </row>
    <row r="7587" spans="1:2" x14ac:dyDescent="0.25">
      <c r="A7587" s="56">
        <v>41113108</v>
      </c>
      <c r="B7587" s="57" t="s">
        <v>7301</v>
      </c>
    </row>
    <row r="7588" spans="1:2" x14ac:dyDescent="0.25">
      <c r="A7588" s="56">
        <v>41113109</v>
      </c>
      <c r="B7588" s="57" t="s">
        <v>12906</v>
      </c>
    </row>
    <row r="7589" spans="1:2" x14ac:dyDescent="0.25">
      <c r="A7589" s="56">
        <v>41113110</v>
      </c>
      <c r="B7589" s="57" t="s">
        <v>5336</v>
      </c>
    </row>
    <row r="7590" spans="1:2" x14ac:dyDescent="0.25">
      <c r="A7590" s="56">
        <v>41113111</v>
      </c>
      <c r="B7590" s="57" t="s">
        <v>11016</v>
      </c>
    </row>
    <row r="7591" spans="1:2" x14ac:dyDescent="0.25">
      <c r="A7591" s="56">
        <v>41113112</v>
      </c>
      <c r="B7591" s="57" t="s">
        <v>13186</v>
      </c>
    </row>
    <row r="7592" spans="1:2" x14ac:dyDescent="0.25">
      <c r="A7592" s="56">
        <v>41113113</v>
      </c>
      <c r="B7592" s="57" t="s">
        <v>15787</v>
      </c>
    </row>
    <row r="7593" spans="1:2" x14ac:dyDescent="0.25">
      <c r="A7593" s="56">
        <v>41113114</v>
      </c>
      <c r="B7593" s="57" t="s">
        <v>17932</v>
      </c>
    </row>
    <row r="7594" spans="1:2" x14ac:dyDescent="0.25">
      <c r="A7594" s="56">
        <v>41113115</v>
      </c>
      <c r="B7594" s="57" t="s">
        <v>13505</v>
      </c>
    </row>
    <row r="7595" spans="1:2" x14ac:dyDescent="0.25">
      <c r="A7595" s="56">
        <v>41113116</v>
      </c>
      <c r="B7595" s="57" t="s">
        <v>6383</v>
      </c>
    </row>
    <row r="7596" spans="1:2" x14ac:dyDescent="0.25">
      <c r="A7596" s="56">
        <v>41113117</v>
      </c>
      <c r="B7596" s="57" t="s">
        <v>4333</v>
      </c>
    </row>
    <row r="7597" spans="1:2" x14ac:dyDescent="0.25">
      <c r="A7597" s="56">
        <v>41113118</v>
      </c>
      <c r="B7597" s="57" t="s">
        <v>7300</v>
      </c>
    </row>
    <row r="7598" spans="1:2" x14ac:dyDescent="0.25">
      <c r="A7598" s="56">
        <v>41113119</v>
      </c>
      <c r="B7598" s="57" t="s">
        <v>502</v>
      </c>
    </row>
    <row r="7599" spans="1:2" x14ac:dyDescent="0.25">
      <c r="A7599" s="56">
        <v>41113301</v>
      </c>
      <c r="B7599" s="57" t="s">
        <v>10151</v>
      </c>
    </row>
    <row r="7600" spans="1:2" x14ac:dyDescent="0.25">
      <c r="A7600" s="56">
        <v>41113302</v>
      </c>
      <c r="B7600" s="57" t="s">
        <v>8490</v>
      </c>
    </row>
    <row r="7601" spans="1:2" x14ac:dyDescent="0.25">
      <c r="A7601" s="56">
        <v>41113304</v>
      </c>
      <c r="B7601" s="57" t="s">
        <v>14410</v>
      </c>
    </row>
    <row r="7602" spans="1:2" x14ac:dyDescent="0.25">
      <c r="A7602" s="56">
        <v>41113305</v>
      </c>
      <c r="B7602" s="57" t="s">
        <v>9683</v>
      </c>
    </row>
    <row r="7603" spans="1:2" x14ac:dyDescent="0.25">
      <c r="A7603" s="56">
        <v>41113306</v>
      </c>
      <c r="B7603" s="57" t="s">
        <v>5117</v>
      </c>
    </row>
    <row r="7604" spans="1:2" x14ac:dyDescent="0.25">
      <c r="A7604" s="56">
        <v>41113308</v>
      </c>
      <c r="B7604" s="57" t="s">
        <v>3426</v>
      </c>
    </row>
    <row r="7605" spans="1:2" x14ac:dyDescent="0.25">
      <c r="A7605" s="56">
        <v>41113309</v>
      </c>
      <c r="B7605" s="57" t="s">
        <v>17003</v>
      </c>
    </row>
    <row r="7606" spans="1:2" x14ac:dyDescent="0.25">
      <c r="A7606" s="56">
        <v>41113310</v>
      </c>
      <c r="B7606" s="57" t="s">
        <v>9857</v>
      </c>
    </row>
    <row r="7607" spans="1:2" x14ac:dyDescent="0.25">
      <c r="A7607" s="56">
        <v>41113311</v>
      </c>
      <c r="B7607" s="57" t="s">
        <v>16622</v>
      </c>
    </row>
    <row r="7608" spans="1:2" x14ac:dyDescent="0.25">
      <c r="A7608" s="56">
        <v>41113312</v>
      </c>
      <c r="B7608" s="57" t="s">
        <v>12275</v>
      </c>
    </row>
    <row r="7609" spans="1:2" x14ac:dyDescent="0.25">
      <c r="A7609" s="56">
        <v>41113313</v>
      </c>
      <c r="B7609" s="57" t="s">
        <v>6199</v>
      </c>
    </row>
    <row r="7610" spans="1:2" x14ac:dyDescent="0.25">
      <c r="A7610" s="56">
        <v>41113314</v>
      </c>
      <c r="B7610" s="57" t="s">
        <v>4412</v>
      </c>
    </row>
    <row r="7611" spans="1:2" x14ac:dyDescent="0.25">
      <c r="A7611" s="56">
        <v>41113315</v>
      </c>
      <c r="B7611" s="57" t="s">
        <v>7108</v>
      </c>
    </row>
    <row r="7612" spans="1:2" x14ac:dyDescent="0.25">
      <c r="A7612" s="56">
        <v>41113316</v>
      </c>
      <c r="B7612" s="57" t="s">
        <v>16989</v>
      </c>
    </row>
    <row r="7613" spans="1:2" x14ac:dyDescent="0.25">
      <c r="A7613" s="56">
        <v>41113318</v>
      </c>
      <c r="B7613" s="57" t="s">
        <v>14268</v>
      </c>
    </row>
    <row r="7614" spans="1:2" x14ac:dyDescent="0.25">
      <c r="A7614" s="56">
        <v>41113319</v>
      </c>
      <c r="B7614" s="57" t="s">
        <v>4760</v>
      </c>
    </row>
    <row r="7615" spans="1:2" x14ac:dyDescent="0.25">
      <c r="A7615" s="56">
        <v>41113320</v>
      </c>
      <c r="B7615" s="57" t="s">
        <v>4320</v>
      </c>
    </row>
    <row r="7616" spans="1:2" x14ac:dyDescent="0.25">
      <c r="A7616" s="56">
        <v>41113321</v>
      </c>
      <c r="B7616" s="57" t="s">
        <v>4051</v>
      </c>
    </row>
    <row r="7617" spans="1:2" x14ac:dyDescent="0.25">
      <c r="A7617" s="56">
        <v>41113322</v>
      </c>
      <c r="B7617" s="57" t="s">
        <v>966</v>
      </c>
    </row>
    <row r="7618" spans="1:2" x14ac:dyDescent="0.25">
      <c r="A7618" s="56">
        <v>41113323</v>
      </c>
      <c r="B7618" s="57" t="s">
        <v>6891</v>
      </c>
    </row>
    <row r="7619" spans="1:2" x14ac:dyDescent="0.25">
      <c r="A7619" s="56">
        <v>41113401</v>
      </c>
      <c r="B7619" s="57" t="s">
        <v>1875</v>
      </c>
    </row>
    <row r="7620" spans="1:2" x14ac:dyDescent="0.25">
      <c r="A7620" s="56">
        <v>41113402</v>
      </c>
      <c r="B7620" s="57" t="s">
        <v>17040</v>
      </c>
    </row>
    <row r="7621" spans="1:2" x14ac:dyDescent="0.25">
      <c r="A7621" s="56">
        <v>41113403</v>
      </c>
      <c r="B7621" s="57" t="s">
        <v>11262</v>
      </c>
    </row>
    <row r="7622" spans="1:2" x14ac:dyDescent="0.25">
      <c r="A7622" s="56">
        <v>41113404</v>
      </c>
      <c r="B7622" s="57" t="s">
        <v>6834</v>
      </c>
    </row>
    <row r="7623" spans="1:2" x14ac:dyDescent="0.25">
      <c r="A7623" s="56">
        <v>41113405</v>
      </c>
      <c r="B7623" s="57" t="s">
        <v>18581</v>
      </c>
    </row>
    <row r="7624" spans="1:2" x14ac:dyDescent="0.25">
      <c r="A7624" s="56">
        <v>41113406</v>
      </c>
      <c r="B7624" s="57" t="s">
        <v>1888</v>
      </c>
    </row>
    <row r="7625" spans="1:2" x14ac:dyDescent="0.25">
      <c r="A7625" s="56">
        <v>41113407</v>
      </c>
      <c r="B7625" s="57" t="s">
        <v>5428</v>
      </c>
    </row>
    <row r="7626" spans="1:2" x14ac:dyDescent="0.25">
      <c r="A7626" s="56">
        <v>41113601</v>
      </c>
      <c r="B7626" s="57" t="s">
        <v>15488</v>
      </c>
    </row>
    <row r="7627" spans="1:2" x14ac:dyDescent="0.25">
      <c r="A7627" s="56">
        <v>41113602</v>
      </c>
      <c r="B7627" s="57" t="s">
        <v>6564</v>
      </c>
    </row>
    <row r="7628" spans="1:2" x14ac:dyDescent="0.25">
      <c r="A7628" s="56">
        <v>41113603</v>
      </c>
      <c r="B7628" s="57" t="s">
        <v>7006</v>
      </c>
    </row>
    <row r="7629" spans="1:2" x14ac:dyDescent="0.25">
      <c r="A7629" s="56">
        <v>41113604</v>
      </c>
      <c r="B7629" s="57" t="s">
        <v>13581</v>
      </c>
    </row>
    <row r="7630" spans="1:2" x14ac:dyDescent="0.25">
      <c r="A7630" s="56">
        <v>41113605</v>
      </c>
      <c r="B7630" s="57" t="s">
        <v>5945</v>
      </c>
    </row>
    <row r="7631" spans="1:2" x14ac:dyDescent="0.25">
      <c r="A7631" s="56">
        <v>41113606</v>
      </c>
      <c r="B7631" s="57" t="s">
        <v>784</v>
      </c>
    </row>
    <row r="7632" spans="1:2" x14ac:dyDescent="0.25">
      <c r="A7632" s="56">
        <v>41113607</v>
      </c>
      <c r="B7632" s="57" t="s">
        <v>5784</v>
      </c>
    </row>
    <row r="7633" spans="1:2" x14ac:dyDescent="0.25">
      <c r="A7633" s="56">
        <v>41113608</v>
      </c>
      <c r="B7633" s="57" t="s">
        <v>10376</v>
      </c>
    </row>
    <row r="7634" spans="1:2" x14ac:dyDescent="0.25">
      <c r="A7634" s="56">
        <v>41113611</v>
      </c>
      <c r="B7634" s="57" t="s">
        <v>12440</v>
      </c>
    </row>
    <row r="7635" spans="1:2" x14ac:dyDescent="0.25">
      <c r="A7635" s="56">
        <v>41113612</v>
      </c>
      <c r="B7635" s="57" t="s">
        <v>9364</v>
      </c>
    </row>
    <row r="7636" spans="1:2" x14ac:dyDescent="0.25">
      <c r="A7636" s="56">
        <v>41113613</v>
      </c>
      <c r="B7636" s="57" t="s">
        <v>894</v>
      </c>
    </row>
    <row r="7637" spans="1:2" x14ac:dyDescent="0.25">
      <c r="A7637" s="56">
        <v>41113614</v>
      </c>
      <c r="B7637" s="57" t="s">
        <v>14079</v>
      </c>
    </row>
    <row r="7638" spans="1:2" x14ac:dyDescent="0.25">
      <c r="A7638" s="56">
        <v>41113615</v>
      </c>
      <c r="B7638" s="57" t="s">
        <v>3049</v>
      </c>
    </row>
    <row r="7639" spans="1:2" x14ac:dyDescent="0.25">
      <c r="A7639" s="56">
        <v>41113616</v>
      </c>
      <c r="B7639" s="57" t="s">
        <v>8100</v>
      </c>
    </row>
    <row r="7640" spans="1:2" x14ac:dyDescent="0.25">
      <c r="A7640" s="56">
        <v>41113617</v>
      </c>
      <c r="B7640" s="57" t="s">
        <v>7749</v>
      </c>
    </row>
    <row r="7641" spans="1:2" x14ac:dyDescent="0.25">
      <c r="A7641" s="56">
        <v>41113618</v>
      </c>
      <c r="B7641" s="57" t="s">
        <v>14161</v>
      </c>
    </row>
    <row r="7642" spans="1:2" x14ac:dyDescent="0.25">
      <c r="A7642" s="56">
        <v>41113619</v>
      </c>
      <c r="B7642" s="57" t="s">
        <v>449</v>
      </c>
    </row>
    <row r="7643" spans="1:2" x14ac:dyDescent="0.25">
      <c r="A7643" s="56">
        <v>41113620</v>
      </c>
      <c r="B7643" s="57" t="s">
        <v>9502</v>
      </c>
    </row>
    <row r="7644" spans="1:2" x14ac:dyDescent="0.25">
      <c r="A7644" s="56">
        <v>41113621</v>
      </c>
      <c r="B7644" s="57" t="s">
        <v>4648</v>
      </c>
    </row>
    <row r="7645" spans="1:2" x14ac:dyDescent="0.25">
      <c r="A7645" s="56">
        <v>41113622</v>
      </c>
      <c r="B7645" s="57" t="s">
        <v>16407</v>
      </c>
    </row>
    <row r="7646" spans="1:2" x14ac:dyDescent="0.25">
      <c r="A7646" s="56">
        <v>41113623</v>
      </c>
      <c r="B7646" s="57" t="s">
        <v>17135</v>
      </c>
    </row>
    <row r="7647" spans="1:2" x14ac:dyDescent="0.25">
      <c r="A7647" s="56">
        <v>41113624</v>
      </c>
      <c r="B7647" s="57" t="s">
        <v>10273</v>
      </c>
    </row>
    <row r="7648" spans="1:2" x14ac:dyDescent="0.25">
      <c r="A7648" s="56">
        <v>41113625</v>
      </c>
      <c r="B7648" s="57" t="s">
        <v>16670</v>
      </c>
    </row>
    <row r="7649" spans="1:2" x14ac:dyDescent="0.25">
      <c r="A7649" s="56">
        <v>41113626</v>
      </c>
      <c r="B7649" s="57" t="s">
        <v>9848</v>
      </c>
    </row>
    <row r="7650" spans="1:2" x14ac:dyDescent="0.25">
      <c r="A7650" s="56">
        <v>41113627</v>
      </c>
      <c r="B7650" s="57" t="s">
        <v>6968</v>
      </c>
    </row>
    <row r="7651" spans="1:2" x14ac:dyDescent="0.25">
      <c r="A7651" s="56">
        <v>41113628</v>
      </c>
      <c r="B7651" s="57" t="s">
        <v>10176</v>
      </c>
    </row>
    <row r="7652" spans="1:2" x14ac:dyDescent="0.25">
      <c r="A7652" s="56">
        <v>41113629</v>
      </c>
      <c r="B7652" s="57" t="s">
        <v>3317</v>
      </c>
    </row>
    <row r="7653" spans="1:2" x14ac:dyDescent="0.25">
      <c r="A7653" s="56">
        <v>41113630</v>
      </c>
      <c r="B7653" s="57" t="s">
        <v>3822</v>
      </c>
    </row>
    <row r="7654" spans="1:2" x14ac:dyDescent="0.25">
      <c r="A7654" s="56">
        <v>41113631</v>
      </c>
      <c r="B7654" s="57" t="s">
        <v>10938</v>
      </c>
    </row>
    <row r="7655" spans="1:2" x14ac:dyDescent="0.25">
      <c r="A7655" s="56">
        <v>41113632</v>
      </c>
      <c r="B7655" s="57" t="s">
        <v>14464</v>
      </c>
    </row>
    <row r="7656" spans="1:2" x14ac:dyDescent="0.25">
      <c r="A7656" s="56">
        <v>41113633</v>
      </c>
      <c r="B7656" s="57" t="s">
        <v>1079</v>
      </c>
    </row>
    <row r="7657" spans="1:2" x14ac:dyDescent="0.25">
      <c r="A7657" s="56">
        <v>41113634</v>
      </c>
      <c r="B7657" s="57" t="s">
        <v>16371</v>
      </c>
    </row>
    <row r="7658" spans="1:2" x14ac:dyDescent="0.25">
      <c r="A7658" s="56">
        <v>41113635</v>
      </c>
      <c r="B7658" s="57" t="s">
        <v>18641</v>
      </c>
    </row>
    <row r="7659" spans="1:2" x14ac:dyDescent="0.25">
      <c r="A7659" s="56">
        <v>41113636</v>
      </c>
      <c r="B7659" s="57" t="s">
        <v>11356</v>
      </c>
    </row>
    <row r="7660" spans="1:2" x14ac:dyDescent="0.25">
      <c r="A7660" s="56">
        <v>41113637</v>
      </c>
      <c r="B7660" s="57" t="s">
        <v>5732</v>
      </c>
    </row>
    <row r="7661" spans="1:2" x14ac:dyDescent="0.25">
      <c r="A7661" s="56">
        <v>41113638</v>
      </c>
      <c r="B7661" s="57" t="s">
        <v>18208</v>
      </c>
    </row>
    <row r="7662" spans="1:2" x14ac:dyDescent="0.25">
      <c r="A7662" s="56">
        <v>41113639</v>
      </c>
      <c r="B7662" s="57" t="s">
        <v>5674</v>
      </c>
    </row>
    <row r="7663" spans="1:2" x14ac:dyDescent="0.25">
      <c r="A7663" s="56">
        <v>41113640</v>
      </c>
      <c r="B7663" s="57" t="s">
        <v>10251</v>
      </c>
    </row>
    <row r="7664" spans="1:2" x14ac:dyDescent="0.25">
      <c r="A7664" s="56">
        <v>41113641</v>
      </c>
      <c r="B7664" s="57" t="s">
        <v>14186</v>
      </c>
    </row>
    <row r="7665" spans="1:2" x14ac:dyDescent="0.25">
      <c r="A7665" s="56">
        <v>41113642</v>
      </c>
      <c r="B7665" s="57" t="s">
        <v>1470</v>
      </c>
    </row>
    <row r="7666" spans="1:2" x14ac:dyDescent="0.25">
      <c r="A7666" s="56">
        <v>41113643</v>
      </c>
      <c r="B7666" s="57" t="s">
        <v>3827</v>
      </c>
    </row>
    <row r="7667" spans="1:2" x14ac:dyDescent="0.25">
      <c r="A7667" s="56">
        <v>41113644</v>
      </c>
      <c r="B7667" s="57" t="s">
        <v>17193</v>
      </c>
    </row>
    <row r="7668" spans="1:2" x14ac:dyDescent="0.25">
      <c r="A7668" s="56">
        <v>41113645</v>
      </c>
      <c r="B7668" s="57" t="s">
        <v>5239</v>
      </c>
    </row>
    <row r="7669" spans="1:2" x14ac:dyDescent="0.25">
      <c r="A7669" s="56">
        <v>41113646</v>
      </c>
      <c r="B7669" s="57" t="s">
        <v>13549</v>
      </c>
    </row>
    <row r="7670" spans="1:2" x14ac:dyDescent="0.25">
      <c r="A7670" s="56">
        <v>41113647</v>
      </c>
      <c r="B7670" s="57" t="s">
        <v>11290</v>
      </c>
    </row>
    <row r="7671" spans="1:2" x14ac:dyDescent="0.25">
      <c r="A7671" s="56">
        <v>41113648</v>
      </c>
      <c r="B7671" s="57" t="s">
        <v>14367</v>
      </c>
    </row>
    <row r="7672" spans="1:2" x14ac:dyDescent="0.25">
      <c r="A7672" s="56">
        <v>41113701</v>
      </c>
      <c r="B7672" s="57" t="s">
        <v>1050</v>
      </c>
    </row>
    <row r="7673" spans="1:2" x14ac:dyDescent="0.25">
      <c r="A7673" s="56">
        <v>41113702</v>
      </c>
      <c r="B7673" s="57" t="s">
        <v>15672</v>
      </c>
    </row>
    <row r="7674" spans="1:2" x14ac:dyDescent="0.25">
      <c r="A7674" s="56">
        <v>41113703</v>
      </c>
      <c r="B7674" s="57" t="s">
        <v>8997</v>
      </c>
    </row>
    <row r="7675" spans="1:2" x14ac:dyDescent="0.25">
      <c r="A7675" s="56">
        <v>41113704</v>
      </c>
      <c r="B7675" s="57" t="s">
        <v>9953</v>
      </c>
    </row>
    <row r="7676" spans="1:2" x14ac:dyDescent="0.25">
      <c r="A7676" s="56">
        <v>41113705</v>
      </c>
      <c r="B7676" s="57" t="s">
        <v>8019</v>
      </c>
    </row>
    <row r="7677" spans="1:2" x14ac:dyDescent="0.25">
      <c r="A7677" s="56">
        <v>41113706</v>
      </c>
      <c r="B7677" s="57" t="s">
        <v>1065</v>
      </c>
    </row>
    <row r="7678" spans="1:2" x14ac:dyDescent="0.25">
      <c r="A7678" s="56">
        <v>41113707</v>
      </c>
      <c r="B7678" s="57" t="s">
        <v>18808</v>
      </c>
    </row>
    <row r="7679" spans="1:2" x14ac:dyDescent="0.25">
      <c r="A7679" s="56">
        <v>41113708</v>
      </c>
      <c r="B7679" s="57" t="s">
        <v>11092</v>
      </c>
    </row>
    <row r="7680" spans="1:2" x14ac:dyDescent="0.25">
      <c r="A7680" s="56">
        <v>41113709</v>
      </c>
      <c r="B7680" s="57" t="s">
        <v>1849</v>
      </c>
    </row>
    <row r="7681" spans="1:2" x14ac:dyDescent="0.25">
      <c r="A7681" s="56">
        <v>41113710</v>
      </c>
      <c r="B7681" s="57" t="s">
        <v>14422</v>
      </c>
    </row>
    <row r="7682" spans="1:2" x14ac:dyDescent="0.25">
      <c r="A7682" s="56">
        <v>41113711</v>
      </c>
      <c r="B7682" s="57" t="s">
        <v>11620</v>
      </c>
    </row>
    <row r="7683" spans="1:2" x14ac:dyDescent="0.25">
      <c r="A7683" s="56">
        <v>41113712</v>
      </c>
      <c r="B7683" s="57" t="s">
        <v>17169</v>
      </c>
    </row>
    <row r="7684" spans="1:2" x14ac:dyDescent="0.25">
      <c r="A7684" s="56">
        <v>41113713</v>
      </c>
      <c r="B7684" s="57" t="s">
        <v>11313</v>
      </c>
    </row>
    <row r="7685" spans="1:2" x14ac:dyDescent="0.25">
      <c r="A7685" s="56">
        <v>41113714</v>
      </c>
      <c r="B7685" s="57" t="s">
        <v>4925</v>
      </c>
    </row>
    <row r="7686" spans="1:2" x14ac:dyDescent="0.25">
      <c r="A7686" s="56">
        <v>41113715</v>
      </c>
      <c r="B7686" s="57" t="s">
        <v>1386</v>
      </c>
    </row>
    <row r="7687" spans="1:2" x14ac:dyDescent="0.25">
      <c r="A7687" s="56">
        <v>41113716</v>
      </c>
      <c r="B7687" s="57" t="s">
        <v>17367</v>
      </c>
    </row>
    <row r="7688" spans="1:2" x14ac:dyDescent="0.25">
      <c r="A7688" s="56">
        <v>41113717</v>
      </c>
      <c r="B7688" s="57" t="s">
        <v>9601</v>
      </c>
    </row>
    <row r="7689" spans="1:2" x14ac:dyDescent="0.25">
      <c r="A7689" s="56">
        <v>41113718</v>
      </c>
      <c r="B7689" s="57" t="s">
        <v>653</v>
      </c>
    </row>
    <row r="7690" spans="1:2" x14ac:dyDescent="0.25">
      <c r="A7690" s="56">
        <v>41113801</v>
      </c>
      <c r="B7690" s="57" t="s">
        <v>676</v>
      </c>
    </row>
    <row r="7691" spans="1:2" x14ac:dyDescent="0.25">
      <c r="A7691" s="56">
        <v>41113802</v>
      </c>
      <c r="B7691" s="57" t="s">
        <v>4773</v>
      </c>
    </row>
    <row r="7692" spans="1:2" x14ac:dyDescent="0.25">
      <c r="A7692" s="56">
        <v>41113803</v>
      </c>
      <c r="B7692" s="57" t="s">
        <v>1118</v>
      </c>
    </row>
    <row r="7693" spans="1:2" x14ac:dyDescent="0.25">
      <c r="A7693" s="56">
        <v>41113804</v>
      </c>
      <c r="B7693" s="57" t="s">
        <v>6705</v>
      </c>
    </row>
    <row r="7694" spans="1:2" x14ac:dyDescent="0.25">
      <c r="A7694" s="56">
        <v>41113805</v>
      </c>
      <c r="B7694" s="57" t="s">
        <v>4611</v>
      </c>
    </row>
    <row r="7695" spans="1:2" x14ac:dyDescent="0.25">
      <c r="A7695" s="56">
        <v>41113806</v>
      </c>
      <c r="B7695" s="57" t="s">
        <v>9098</v>
      </c>
    </row>
    <row r="7696" spans="1:2" x14ac:dyDescent="0.25">
      <c r="A7696" s="56">
        <v>41113807</v>
      </c>
      <c r="B7696" s="57" t="s">
        <v>10229</v>
      </c>
    </row>
    <row r="7697" spans="1:2" x14ac:dyDescent="0.25">
      <c r="A7697" s="56">
        <v>41113808</v>
      </c>
      <c r="B7697" s="57" t="s">
        <v>14335</v>
      </c>
    </row>
    <row r="7698" spans="1:2" x14ac:dyDescent="0.25">
      <c r="A7698" s="56">
        <v>41113901</v>
      </c>
      <c r="B7698" s="57" t="s">
        <v>10807</v>
      </c>
    </row>
    <row r="7699" spans="1:2" x14ac:dyDescent="0.25">
      <c r="A7699" s="56">
        <v>41113902</v>
      </c>
      <c r="B7699" s="57" t="s">
        <v>9168</v>
      </c>
    </row>
    <row r="7700" spans="1:2" x14ac:dyDescent="0.25">
      <c r="A7700" s="56">
        <v>41113903</v>
      </c>
      <c r="B7700" s="57" t="s">
        <v>5494</v>
      </c>
    </row>
    <row r="7701" spans="1:2" x14ac:dyDescent="0.25">
      <c r="A7701" s="56">
        <v>41113904</v>
      </c>
      <c r="B7701" s="57" t="s">
        <v>5812</v>
      </c>
    </row>
    <row r="7702" spans="1:2" x14ac:dyDescent="0.25">
      <c r="A7702" s="56">
        <v>41113905</v>
      </c>
      <c r="B7702" s="57" t="s">
        <v>17654</v>
      </c>
    </row>
    <row r="7703" spans="1:2" x14ac:dyDescent="0.25">
      <c r="A7703" s="56">
        <v>41113906</v>
      </c>
      <c r="B7703" s="57" t="s">
        <v>9069</v>
      </c>
    </row>
    <row r="7704" spans="1:2" x14ac:dyDescent="0.25">
      <c r="A7704" s="56">
        <v>41113907</v>
      </c>
      <c r="B7704" s="57" t="s">
        <v>2914</v>
      </c>
    </row>
    <row r="7705" spans="1:2" x14ac:dyDescent="0.25">
      <c r="A7705" s="56">
        <v>41113908</v>
      </c>
      <c r="B7705" s="57" t="s">
        <v>17692</v>
      </c>
    </row>
    <row r="7706" spans="1:2" x14ac:dyDescent="0.25">
      <c r="A7706" s="56">
        <v>41113909</v>
      </c>
      <c r="B7706" s="57" t="s">
        <v>7445</v>
      </c>
    </row>
    <row r="7707" spans="1:2" x14ac:dyDescent="0.25">
      <c r="A7707" s="56">
        <v>41113910</v>
      </c>
      <c r="B7707" s="57" t="s">
        <v>13306</v>
      </c>
    </row>
    <row r="7708" spans="1:2" x14ac:dyDescent="0.25">
      <c r="A7708" s="56">
        <v>41114001</v>
      </c>
      <c r="B7708" s="57" t="s">
        <v>10516</v>
      </c>
    </row>
    <row r="7709" spans="1:2" x14ac:dyDescent="0.25">
      <c r="A7709" s="56">
        <v>41114102</v>
      </c>
      <c r="B7709" s="57" t="s">
        <v>4670</v>
      </c>
    </row>
    <row r="7710" spans="1:2" x14ac:dyDescent="0.25">
      <c r="A7710" s="56">
        <v>41114103</v>
      </c>
      <c r="B7710" s="57" t="s">
        <v>14122</v>
      </c>
    </row>
    <row r="7711" spans="1:2" x14ac:dyDescent="0.25">
      <c r="A7711" s="56">
        <v>41114104</v>
      </c>
      <c r="B7711" s="57" t="s">
        <v>8196</v>
      </c>
    </row>
    <row r="7712" spans="1:2" x14ac:dyDescent="0.25">
      <c r="A7712" s="56">
        <v>41114105</v>
      </c>
      <c r="B7712" s="57" t="s">
        <v>5920</v>
      </c>
    </row>
    <row r="7713" spans="1:2" x14ac:dyDescent="0.25">
      <c r="A7713" s="56">
        <v>41114106</v>
      </c>
      <c r="B7713" s="57" t="s">
        <v>14593</v>
      </c>
    </row>
    <row r="7714" spans="1:2" x14ac:dyDescent="0.25">
      <c r="A7714" s="56">
        <v>41114107</v>
      </c>
      <c r="B7714" s="57" t="s">
        <v>3105</v>
      </c>
    </row>
    <row r="7715" spans="1:2" x14ac:dyDescent="0.25">
      <c r="A7715" s="56">
        <v>41114108</v>
      </c>
      <c r="B7715" s="57" t="s">
        <v>17336</v>
      </c>
    </row>
    <row r="7716" spans="1:2" x14ac:dyDescent="0.25">
      <c r="A7716" s="56">
        <v>41114201</v>
      </c>
      <c r="B7716" s="57" t="s">
        <v>8291</v>
      </c>
    </row>
    <row r="7717" spans="1:2" x14ac:dyDescent="0.25">
      <c r="A7717" s="56">
        <v>41114202</v>
      </c>
      <c r="B7717" s="57" t="s">
        <v>18215</v>
      </c>
    </row>
    <row r="7718" spans="1:2" x14ac:dyDescent="0.25">
      <c r="A7718" s="56">
        <v>41114203</v>
      </c>
      <c r="B7718" s="57" t="s">
        <v>2530</v>
      </c>
    </row>
    <row r="7719" spans="1:2" x14ac:dyDescent="0.25">
      <c r="A7719" s="56">
        <v>41114204</v>
      </c>
      <c r="B7719" s="57" t="s">
        <v>3087</v>
      </c>
    </row>
    <row r="7720" spans="1:2" x14ac:dyDescent="0.25">
      <c r="A7720" s="56">
        <v>41114205</v>
      </c>
      <c r="B7720" s="57" t="s">
        <v>8589</v>
      </c>
    </row>
    <row r="7721" spans="1:2" x14ac:dyDescent="0.25">
      <c r="A7721" s="56">
        <v>41114206</v>
      </c>
      <c r="B7721" s="57" t="s">
        <v>11621</v>
      </c>
    </row>
    <row r="7722" spans="1:2" x14ac:dyDescent="0.25">
      <c r="A7722" s="56">
        <v>41114301</v>
      </c>
      <c r="B7722" s="57" t="s">
        <v>4211</v>
      </c>
    </row>
    <row r="7723" spans="1:2" x14ac:dyDescent="0.25">
      <c r="A7723" s="56">
        <v>41114302</v>
      </c>
      <c r="B7723" s="57" t="s">
        <v>17421</v>
      </c>
    </row>
    <row r="7724" spans="1:2" x14ac:dyDescent="0.25">
      <c r="A7724" s="56">
        <v>41114303</v>
      </c>
      <c r="B7724" s="57" t="s">
        <v>15566</v>
      </c>
    </row>
    <row r="7725" spans="1:2" x14ac:dyDescent="0.25">
      <c r="A7725" s="56">
        <v>41114401</v>
      </c>
      <c r="B7725" s="57" t="s">
        <v>10978</v>
      </c>
    </row>
    <row r="7726" spans="1:2" x14ac:dyDescent="0.25">
      <c r="A7726" s="56">
        <v>41114402</v>
      </c>
      <c r="B7726" s="57" t="s">
        <v>14804</v>
      </c>
    </row>
    <row r="7727" spans="1:2" x14ac:dyDescent="0.25">
      <c r="A7727" s="56">
        <v>41114403</v>
      </c>
      <c r="B7727" s="57" t="s">
        <v>15622</v>
      </c>
    </row>
    <row r="7728" spans="1:2" x14ac:dyDescent="0.25">
      <c r="A7728" s="56">
        <v>41114404</v>
      </c>
      <c r="B7728" s="57" t="s">
        <v>226</v>
      </c>
    </row>
    <row r="7729" spans="1:2" x14ac:dyDescent="0.25">
      <c r="A7729" s="56">
        <v>41114405</v>
      </c>
      <c r="B7729" s="57" t="s">
        <v>9170</v>
      </c>
    </row>
    <row r="7730" spans="1:2" x14ac:dyDescent="0.25">
      <c r="A7730" s="56">
        <v>41114406</v>
      </c>
      <c r="B7730" s="57" t="s">
        <v>16163</v>
      </c>
    </row>
    <row r="7731" spans="1:2" x14ac:dyDescent="0.25">
      <c r="A7731" s="56">
        <v>41114407</v>
      </c>
      <c r="B7731" s="57" t="s">
        <v>12518</v>
      </c>
    </row>
    <row r="7732" spans="1:2" x14ac:dyDescent="0.25">
      <c r="A7732" s="56">
        <v>41114408</v>
      </c>
      <c r="B7732" s="57" t="s">
        <v>15491</v>
      </c>
    </row>
    <row r="7733" spans="1:2" x14ac:dyDescent="0.25">
      <c r="A7733" s="56">
        <v>41114409</v>
      </c>
      <c r="B7733" s="57" t="s">
        <v>1612</v>
      </c>
    </row>
    <row r="7734" spans="1:2" x14ac:dyDescent="0.25">
      <c r="A7734" s="56">
        <v>41114410</v>
      </c>
      <c r="B7734" s="57" t="s">
        <v>2529</v>
      </c>
    </row>
    <row r="7735" spans="1:2" x14ac:dyDescent="0.25">
      <c r="A7735" s="56">
        <v>41114411</v>
      </c>
      <c r="B7735" s="57" t="s">
        <v>8821</v>
      </c>
    </row>
    <row r="7736" spans="1:2" x14ac:dyDescent="0.25">
      <c r="A7736" s="56">
        <v>41114501</v>
      </c>
      <c r="B7736" s="57" t="s">
        <v>13709</v>
      </c>
    </row>
    <row r="7737" spans="1:2" x14ac:dyDescent="0.25">
      <c r="A7737" s="56">
        <v>41114502</v>
      </c>
      <c r="B7737" s="57" t="s">
        <v>16923</v>
      </c>
    </row>
    <row r="7738" spans="1:2" x14ac:dyDescent="0.25">
      <c r="A7738" s="56">
        <v>41114503</v>
      </c>
      <c r="B7738" s="57" t="s">
        <v>1736</v>
      </c>
    </row>
    <row r="7739" spans="1:2" x14ac:dyDescent="0.25">
      <c r="A7739" s="56">
        <v>41114504</v>
      </c>
      <c r="B7739" s="57" t="s">
        <v>15970</v>
      </c>
    </row>
    <row r="7740" spans="1:2" x14ac:dyDescent="0.25">
      <c r="A7740" s="56">
        <v>41114505</v>
      </c>
      <c r="B7740" s="57" t="s">
        <v>11852</v>
      </c>
    </row>
    <row r="7741" spans="1:2" x14ac:dyDescent="0.25">
      <c r="A7741" s="56">
        <v>41114506</v>
      </c>
      <c r="B7741" s="57" t="s">
        <v>4692</v>
      </c>
    </row>
    <row r="7742" spans="1:2" x14ac:dyDescent="0.25">
      <c r="A7742" s="56">
        <v>41114507</v>
      </c>
      <c r="B7742" s="57" t="s">
        <v>18776</v>
      </c>
    </row>
    <row r="7743" spans="1:2" x14ac:dyDescent="0.25">
      <c r="A7743" s="56">
        <v>41114508</v>
      </c>
      <c r="B7743" s="57" t="s">
        <v>8090</v>
      </c>
    </row>
    <row r="7744" spans="1:2" x14ac:dyDescent="0.25">
      <c r="A7744" s="56">
        <v>41114509</v>
      </c>
      <c r="B7744" s="57" t="s">
        <v>6144</v>
      </c>
    </row>
    <row r="7745" spans="1:2" x14ac:dyDescent="0.25">
      <c r="A7745" s="56">
        <v>41114510</v>
      </c>
      <c r="B7745" s="57" t="s">
        <v>7128</v>
      </c>
    </row>
    <row r="7746" spans="1:2" x14ac:dyDescent="0.25">
      <c r="A7746" s="56">
        <v>41114601</v>
      </c>
      <c r="B7746" s="57" t="s">
        <v>764</v>
      </c>
    </row>
    <row r="7747" spans="1:2" x14ac:dyDescent="0.25">
      <c r="A7747" s="56">
        <v>41114602</v>
      </c>
      <c r="B7747" s="57" t="s">
        <v>10372</v>
      </c>
    </row>
    <row r="7748" spans="1:2" x14ac:dyDescent="0.25">
      <c r="A7748" s="56">
        <v>41114603</v>
      </c>
      <c r="B7748" s="57" t="s">
        <v>4359</v>
      </c>
    </row>
    <row r="7749" spans="1:2" x14ac:dyDescent="0.25">
      <c r="A7749" s="56">
        <v>41114604</v>
      </c>
      <c r="B7749" s="57" t="s">
        <v>11614</v>
      </c>
    </row>
    <row r="7750" spans="1:2" x14ac:dyDescent="0.25">
      <c r="A7750" s="56">
        <v>41114605</v>
      </c>
      <c r="B7750" s="57" t="s">
        <v>5862</v>
      </c>
    </row>
    <row r="7751" spans="1:2" x14ac:dyDescent="0.25">
      <c r="A7751" s="56">
        <v>41114606</v>
      </c>
      <c r="B7751" s="57" t="s">
        <v>1626</v>
      </c>
    </row>
    <row r="7752" spans="1:2" x14ac:dyDescent="0.25">
      <c r="A7752" s="56">
        <v>41114607</v>
      </c>
      <c r="B7752" s="57" t="s">
        <v>9179</v>
      </c>
    </row>
    <row r="7753" spans="1:2" x14ac:dyDescent="0.25">
      <c r="A7753" s="56">
        <v>41114608</v>
      </c>
      <c r="B7753" s="57" t="s">
        <v>11793</v>
      </c>
    </row>
    <row r="7754" spans="1:2" x14ac:dyDescent="0.25">
      <c r="A7754" s="56">
        <v>41114609</v>
      </c>
      <c r="B7754" s="57" t="s">
        <v>5629</v>
      </c>
    </row>
    <row r="7755" spans="1:2" x14ac:dyDescent="0.25">
      <c r="A7755" s="56">
        <v>41114610</v>
      </c>
      <c r="B7755" s="57" t="s">
        <v>10494</v>
      </c>
    </row>
    <row r="7756" spans="1:2" x14ac:dyDescent="0.25">
      <c r="A7756" s="56">
        <v>41114611</v>
      </c>
      <c r="B7756" s="57" t="s">
        <v>11432</v>
      </c>
    </row>
    <row r="7757" spans="1:2" x14ac:dyDescent="0.25">
      <c r="A7757" s="56">
        <v>41114612</v>
      </c>
      <c r="B7757" s="57" t="s">
        <v>16753</v>
      </c>
    </row>
    <row r="7758" spans="1:2" x14ac:dyDescent="0.25">
      <c r="A7758" s="56">
        <v>41114613</v>
      </c>
      <c r="B7758" s="57" t="s">
        <v>2439</v>
      </c>
    </row>
    <row r="7759" spans="1:2" x14ac:dyDescent="0.25">
      <c r="A7759" s="56">
        <v>41114614</v>
      </c>
      <c r="B7759" s="57" t="s">
        <v>5652</v>
      </c>
    </row>
    <row r="7760" spans="1:2" x14ac:dyDescent="0.25">
      <c r="A7760" s="56">
        <v>41114615</v>
      </c>
      <c r="B7760" s="57" t="s">
        <v>14798</v>
      </c>
    </row>
    <row r="7761" spans="1:2" x14ac:dyDescent="0.25">
      <c r="A7761" s="56">
        <v>41114616</v>
      </c>
      <c r="B7761" s="57" t="s">
        <v>8535</v>
      </c>
    </row>
    <row r="7762" spans="1:2" x14ac:dyDescent="0.25">
      <c r="A7762" s="56">
        <v>41114617</v>
      </c>
      <c r="B7762" s="57" t="s">
        <v>5649</v>
      </c>
    </row>
    <row r="7763" spans="1:2" x14ac:dyDescent="0.25">
      <c r="A7763" s="56">
        <v>41114618</v>
      </c>
      <c r="B7763" s="57" t="s">
        <v>11499</v>
      </c>
    </row>
    <row r="7764" spans="1:2" x14ac:dyDescent="0.25">
      <c r="A7764" s="56">
        <v>41114619</v>
      </c>
      <c r="B7764" s="57" t="s">
        <v>16765</v>
      </c>
    </row>
    <row r="7765" spans="1:2" x14ac:dyDescent="0.25">
      <c r="A7765" s="56">
        <v>41114620</v>
      </c>
      <c r="B7765" s="57" t="s">
        <v>17383</v>
      </c>
    </row>
    <row r="7766" spans="1:2" x14ac:dyDescent="0.25">
      <c r="A7766" s="56">
        <v>41114621</v>
      </c>
      <c r="B7766" s="57" t="s">
        <v>4478</v>
      </c>
    </row>
    <row r="7767" spans="1:2" x14ac:dyDescent="0.25">
      <c r="A7767" s="56">
        <v>41114622</v>
      </c>
      <c r="B7767" s="57" t="s">
        <v>1205</v>
      </c>
    </row>
    <row r="7768" spans="1:2" x14ac:dyDescent="0.25">
      <c r="A7768" s="56">
        <v>41114623</v>
      </c>
      <c r="B7768" s="57" t="s">
        <v>17709</v>
      </c>
    </row>
    <row r="7769" spans="1:2" x14ac:dyDescent="0.25">
      <c r="A7769" s="56">
        <v>41114624</v>
      </c>
      <c r="B7769" s="57" t="s">
        <v>10350</v>
      </c>
    </row>
    <row r="7770" spans="1:2" x14ac:dyDescent="0.25">
      <c r="A7770" s="56">
        <v>41114625</v>
      </c>
      <c r="B7770" s="57" t="s">
        <v>9868</v>
      </c>
    </row>
    <row r="7771" spans="1:2" x14ac:dyDescent="0.25">
      <c r="A7771" s="56">
        <v>41114626</v>
      </c>
      <c r="B7771" s="57" t="s">
        <v>17843</v>
      </c>
    </row>
    <row r="7772" spans="1:2" x14ac:dyDescent="0.25">
      <c r="A7772" s="56">
        <v>41114701</v>
      </c>
      <c r="B7772" s="57" t="s">
        <v>18312</v>
      </c>
    </row>
    <row r="7773" spans="1:2" x14ac:dyDescent="0.25">
      <c r="A7773" s="56">
        <v>41114702</v>
      </c>
      <c r="B7773" s="57" t="s">
        <v>18386</v>
      </c>
    </row>
    <row r="7774" spans="1:2" x14ac:dyDescent="0.25">
      <c r="A7774" s="56">
        <v>41114703</v>
      </c>
      <c r="B7774" s="57" t="s">
        <v>18174</v>
      </c>
    </row>
    <row r="7775" spans="1:2" x14ac:dyDescent="0.25">
      <c r="A7775" s="56">
        <v>41114704</v>
      </c>
      <c r="B7775" s="57" t="s">
        <v>17253</v>
      </c>
    </row>
    <row r="7776" spans="1:2" x14ac:dyDescent="0.25">
      <c r="A7776" s="56">
        <v>41114705</v>
      </c>
      <c r="B7776" s="57" t="s">
        <v>2740</v>
      </c>
    </row>
    <row r="7777" spans="1:2" x14ac:dyDescent="0.25">
      <c r="A7777" s="56">
        <v>41114706</v>
      </c>
      <c r="B7777" s="57" t="s">
        <v>2358</v>
      </c>
    </row>
    <row r="7778" spans="1:2" x14ac:dyDescent="0.25">
      <c r="A7778" s="56">
        <v>41114801</v>
      </c>
      <c r="B7778" s="57" t="s">
        <v>18615</v>
      </c>
    </row>
    <row r="7779" spans="1:2" x14ac:dyDescent="0.25">
      <c r="A7779" s="56">
        <v>41114802</v>
      </c>
      <c r="B7779" s="57" t="s">
        <v>974</v>
      </c>
    </row>
    <row r="7780" spans="1:2" x14ac:dyDescent="0.25">
      <c r="A7780" s="56">
        <v>41114803</v>
      </c>
      <c r="B7780" s="57" t="s">
        <v>14949</v>
      </c>
    </row>
    <row r="7781" spans="1:2" x14ac:dyDescent="0.25">
      <c r="A7781" s="56">
        <v>41115101</v>
      </c>
      <c r="B7781" s="57" t="s">
        <v>10181</v>
      </c>
    </row>
    <row r="7782" spans="1:2" x14ac:dyDescent="0.25">
      <c r="A7782" s="56">
        <v>41115201</v>
      </c>
      <c r="B7782" s="57" t="s">
        <v>4025</v>
      </c>
    </row>
    <row r="7783" spans="1:2" x14ac:dyDescent="0.25">
      <c r="A7783" s="56">
        <v>41115202</v>
      </c>
      <c r="B7783" s="57" t="s">
        <v>870</v>
      </c>
    </row>
    <row r="7784" spans="1:2" x14ac:dyDescent="0.25">
      <c r="A7784" s="56">
        <v>41115301</v>
      </c>
      <c r="B7784" s="57" t="s">
        <v>9557</v>
      </c>
    </row>
    <row r="7785" spans="1:2" x14ac:dyDescent="0.25">
      <c r="A7785" s="56">
        <v>41115302</v>
      </c>
      <c r="B7785" s="57" t="s">
        <v>12988</v>
      </c>
    </row>
    <row r="7786" spans="1:2" x14ac:dyDescent="0.25">
      <c r="A7786" s="56">
        <v>41115303</v>
      </c>
      <c r="B7786" s="57" t="s">
        <v>13670</v>
      </c>
    </row>
    <row r="7787" spans="1:2" x14ac:dyDescent="0.25">
      <c r="A7787" s="56">
        <v>41115304</v>
      </c>
      <c r="B7787" s="57" t="s">
        <v>18567</v>
      </c>
    </row>
    <row r="7788" spans="1:2" x14ac:dyDescent="0.25">
      <c r="A7788" s="56">
        <v>41115305</v>
      </c>
      <c r="B7788" s="57" t="s">
        <v>17496</v>
      </c>
    </row>
    <row r="7789" spans="1:2" x14ac:dyDescent="0.25">
      <c r="A7789" s="56">
        <v>41115306</v>
      </c>
      <c r="B7789" s="57" t="s">
        <v>4784</v>
      </c>
    </row>
    <row r="7790" spans="1:2" x14ac:dyDescent="0.25">
      <c r="A7790" s="56">
        <v>41115307</v>
      </c>
      <c r="B7790" s="57" t="s">
        <v>11739</v>
      </c>
    </row>
    <row r="7791" spans="1:2" x14ac:dyDescent="0.25">
      <c r="A7791" s="56">
        <v>41115308</v>
      </c>
      <c r="B7791" s="57" t="s">
        <v>5628</v>
      </c>
    </row>
    <row r="7792" spans="1:2" x14ac:dyDescent="0.25">
      <c r="A7792" s="56">
        <v>41115309</v>
      </c>
      <c r="B7792" s="57" t="s">
        <v>11783</v>
      </c>
    </row>
    <row r="7793" spans="1:2" x14ac:dyDescent="0.25">
      <c r="A7793" s="56">
        <v>41115310</v>
      </c>
      <c r="B7793" s="57" t="s">
        <v>6816</v>
      </c>
    </row>
    <row r="7794" spans="1:2" x14ac:dyDescent="0.25">
      <c r="A7794" s="56">
        <v>41115311</v>
      </c>
      <c r="B7794" s="57" t="s">
        <v>13967</v>
      </c>
    </row>
    <row r="7795" spans="1:2" x14ac:dyDescent="0.25">
      <c r="A7795" s="56">
        <v>41115312</v>
      </c>
      <c r="B7795" s="57" t="s">
        <v>14836</v>
      </c>
    </row>
    <row r="7796" spans="1:2" x14ac:dyDescent="0.25">
      <c r="A7796" s="56">
        <v>41115313</v>
      </c>
      <c r="B7796" s="57" t="s">
        <v>1129</v>
      </c>
    </row>
    <row r="7797" spans="1:2" x14ac:dyDescent="0.25">
      <c r="A7797" s="56">
        <v>41115314</v>
      </c>
      <c r="B7797" s="57" t="s">
        <v>2844</v>
      </c>
    </row>
    <row r="7798" spans="1:2" x14ac:dyDescent="0.25">
      <c r="A7798" s="56">
        <v>41115315</v>
      </c>
      <c r="B7798" s="57" t="s">
        <v>14489</v>
      </c>
    </row>
    <row r="7799" spans="1:2" x14ac:dyDescent="0.25">
      <c r="A7799" s="56">
        <v>41115316</v>
      </c>
      <c r="B7799" s="57" t="s">
        <v>11022</v>
      </c>
    </row>
    <row r="7800" spans="1:2" x14ac:dyDescent="0.25">
      <c r="A7800" s="56">
        <v>41115317</v>
      </c>
      <c r="B7800" s="57" t="s">
        <v>9095</v>
      </c>
    </row>
    <row r="7801" spans="1:2" x14ac:dyDescent="0.25">
      <c r="A7801" s="56">
        <v>41115318</v>
      </c>
      <c r="B7801" s="57" t="s">
        <v>11265</v>
      </c>
    </row>
    <row r="7802" spans="1:2" x14ac:dyDescent="0.25">
      <c r="A7802" s="56">
        <v>41115319</v>
      </c>
      <c r="B7802" s="57" t="s">
        <v>2314</v>
      </c>
    </row>
    <row r="7803" spans="1:2" x14ac:dyDescent="0.25">
      <c r="A7803" s="56">
        <v>41115320</v>
      </c>
      <c r="B7803" s="57" t="s">
        <v>2270</v>
      </c>
    </row>
    <row r="7804" spans="1:2" x14ac:dyDescent="0.25">
      <c r="A7804" s="56">
        <v>41115321</v>
      </c>
      <c r="B7804" s="57" t="s">
        <v>2066</v>
      </c>
    </row>
    <row r="7805" spans="1:2" x14ac:dyDescent="0.25">
      <c r="A7805" s="56">
        <v>41115322</v>
      </c>
      <c r="B7805" s="57" t="s">
        <v>11198</v>
      </c>
    </row>
    <row r="7806" spans="1:2" x14ac:dyDescent="0.25">
      <c r="A7806" s="56">
        <v>41115401</v>
      </c>
      <c r="B7806" s="57" t="s">
        <v>15833</v>
      </c>
    </row>
    <row r="7807" spans="1:2" x14ac:dyDescent="0.25">
      <c r="A7807" s="56">
        <v>41115402</v>
      </c>
      <c r="B7807" s="57" t="s">
        <v>15355</v>
      </c>
    </row>
    <row r="7808" spans="1:2" x14ac:dyDescent="0.25">
      <c r="A7808" s="56">
        <v>41115403</v>
      </c>
      <c r="B7808" s="57" t="s">
        <v>18149</v>
      </c>
    </row>
    <row r="7809" spans="1:2" x14ac:dyDescent="0.25">
      <c r="A7809" s="56">
        <v>41115404</v>
      </c>
      <c r="B7809" s="57" t="s">
        <v>18375</v>
      </c>
    </row>
    <row r="7810" spans="1:2" x14ac:dyDescent="0.25">
      <c r="A7810" s="56">
        <v>41115405</v>
      </c>
      <c r="B7810" s="57" t="s">
        <v>14656</v>
      </c>
    </row>
    <row r="7811" spans="1:2" x14ac:dyDescent="0.25">
      <c r="A7811" s="56">
        <v>41115406</v>
      </c>
      <c r="B7811" s="57" t="s">
        <v>4630</v>
      </c>
    </row>
    <row r="7812" spans="1:2" x14ac:dyDescent="0.25">
      <c r="A7812" s="56">
        <v>41115407</v>
      </c>
      <c r="B7812" s="57" t="s">
        <v>3992</v>
      </c>
    </row>
    <row r="7813" spans="1:2" x14ac:dyDescent="0.25">
      <c r="A7813" s="56">
        <v>41115408</v>
      </c>
      <c r="B7813" s="57" t="s">
        <v>17869</v>
      </c>
    </row>
    <row r="7814" spans="1:2" x14ac:dyDescent="0.25">
      <c r="A7814" s="56">
        <v>41115409</v>
      </c>
      <c r="B7814" s="57" t="s">
        <v>1528</v>
      </c>
    </row>
    <row r="7815" spans="1:2" x14ac:dyDescent="0.25">
      <c r="A7815" s="56">
        <v>41115410</v>
      </c>
      <c r="B7815" s="57" t="s">
        <v>12011</v>
      </c>
    </row>
    <row r="7816" spans="1:2" x14ac:dyDescent="0.25">
      <c r="A7816" s="56">
        <v>41115411</v>
      </c>
      <c r="B7816" s="57" t="s">
        <v>18095</v>
      </c>
    </row>
    <row r="7817" spans="1:2" x14ac:dyDescent="0.25">
      <c r="A7817" s="56">
        <v>41115501</v>
      </c>
      <c r="B7817" s="57" t="s">
        <v>11673</v>
      </c>
    </row>
    <row r="7818" spans="1:2" x14ac:dyDescent="0.25">
      <c r="A7818" s="56">
        <v>41115502</v>
      </c>
      <c r="B7818" s="57" t="s">
        <v>9895</v>
      </c>
    </row>
    <row r="7819" spans="1:2" x14ac:dyDescent="0.25">
      <c r="A7819" s="56">
        <v>41115503</v>
      </c>
      <c r="B7819" s="57" t="s">
        <v>17676</v>
      </c>
    </row>
    <row r="7820" spans="1:2" x14ac:dyDescent="0.25">
      <c r="A7820" s="56">
        <v>41115504</v>
      </c>
      <c r="B7820" s="57" t="s">
        <v>6898</v>
      </c>
    </row>
    <row r="7821" spans="1:2" x14ac:dyDescent="0.25">
      <c r="A7821" s="56">
        <v>41115505</v>
      </c>
      <c r="B7821" s="57" t="s">
        <v>12818</v>
      </c>
    </row>
    <row r="7822" spans="1:2" x14ac:dyDescent="0.25">
      <c r="A7822" s="56">
        <v>41115601</v>
      </c>
      <c r="B7822" s="57" t="s">
        <v>10270</v>
      </c>
    </row>
    <row r="7823" spans="1:2" x14ac:dyDescent="0.25">
      <c r="A7823" s="56">
        <v>41115602</v>
      </c>
      <c r="B7823" s="57" t="s">
        <v>7250</v>
      </c>
    </row>
    <row r="7824" spans="1:2" x14ac:dyDescent="0.25">
      <c r="A7824" s="56">
        <v>41115603</v>
      </c>
      <c r="B7824" s="57" t="s">
        <v>3211</v>
      </c>
    </row>
    <row r="7825" spans="1:2" x14ac:dyDescent="0.25">
      <c r="A7825" s="56">
        <v>41115604</v>
      </c>
      <c r="B7825" s="57" t="s">
        <v>18243</v>
      </c>
    </row>
    <row r="7826" spans="1:2" x14ac:dyDescent="0.25">
      <c r="A7826" s="56">
        <v>41115605</v>
      </c>
      <c r="B7826" s="57" t="s">
        <v>17247</v>
      </c>
    </row>
    <row r="7827" spans="1:2" x14ac:dyDescent="0.25">
      <c r="A7827" s="56">
        <v>41115606</v>
      </c>
      <c r="B7827" s="57" t="s">
        <v>2261</v>
      </c>
    </row>
    <row r="7828" spans="1:2" x14ac:dyDescent="0.25">
      <c r="A7828" s="56">
        <v>41115607</v>
      </c>
      <c r="B7828" s="57" t="s">
        <v>4585</v>
      </c>
    </row>
    <row r="7829" spans="1:2" x14ac:dyDescent="0.25">
      <c r="A7829" s="56">
        <v>41115608</v>
      </c>
      <c r="B7829" s="57" t="s">
        <v>11628</v>
      </c>
    </row>
    <row r="7830" spans="1:2" x14ac:dyDescent="0.25">
      <c r="A7830" s="56">
        <v>41115609</v>
      </c>
      <c r="B7830" s="57" t="s">
        <v>13741</v>
      </c>
    </row>
    <row r="7831" spans="1:2" x14ac:dyDescent="0.25">
      <c r="A7831" s="56">
        <v>41115610</v>
      </c>
      <c r="B7831" s="57" t="s">
        <v>12985</v>
      </c>
    </row>
    <row r="7832" spans="1:2" x14ac:dyDescent="0.25">
      <c r="A7832" s="56">
        <v>41115611</v>
      </c>
      <c r="B7832" s="57" t="s">
        <v>13810</v>
      </c>
    </row>
    <row r="7833" spans="1:2" x14ac:dyDescent="0.25">
      <c r="A7833" s="56">
        <v>41115612</v>
      </c>
      <c r="B7833" s="57" t="s">
        <v>88</v>
      </c>
    </row>
    <row r="7834" spans="1:2" x14ac:dyDescent="0.25">
      <c r="A7834" s="56">
        <v>41115613</v>
      </c>
      <c r="B7834" s="57" t="s">
        <v>10153</v>
      </c>
    </row>
    <row r="7835" spans="1:2" x14ac:dyDescent="0.25">
      <c r="A7835" s="56">
        <v>41115614</v>
      </c>
      <c r="B7835" s="57" t="s">
        <v>8329</v>
      </c>
    </row>
    <row r="7836" spans="1:2" x14ac:dyDescent="0.25">
      <c r="A7836" s="56">
        <v>41115701</v>
      </c>
      <c r="B7836" s="57" t="s">
        <v>2662</v>
      </c>
    </row>
    <row r="7837" spans="1:2" x14ac:dyDescent="0.25">
      <c r="A7837" s="56">
        <v>41115702</v>
      </c>
      <c r="B7837" s="57" t="s">
        <v>2742</v>
      </c>
    </row>
    <row r="7838" spans="1:2" x14ac:dyDescent="0.25">
      <c r="A7838" s="56">
        <v>41115703</v>
      </c>
      <c r="B7838" s="57" t="s">
        <v>11372</v>
      </c>
    </row>
    <row r="7839" spans="1:2" x14ac:dyDescent="0.25">
      <c r="A7839" s="56">
        <v>41115704</v>
      </c>
      <c r="B7839" s="57" t="s">
        <v>8644</v>
      </c>
    </row>
    <row r="7840" spans="1:2" x14ac:dyDescent="0.25">
      <c r="A7840" s="56">
        <v>41115705</v>
      </c>
      <c r="B7840" s="57" t="s">
        <v>6628</v>
      </c>
    </row>
    <row r="7841" spans="1:2" x14ac:dyDescent="0.25">
      <c r="A7841" s="56">
        <v>41115706</v>
      </c>
      <c r="B7841" s="57" t="s">
        <v>243</v>
      </c>
    </row>
    <row r="7842" spans="1:2" x14ac:dyDescent="0.25">
      <c r="A7842" s="56">
        <v>41115707</v>
      </c>
      <c r="B7842" s="57" t="s">
        <v>6257</v>
      </c>
    </row>
    <row r="7843" spans="1:2" x14ac:dyDescent="0.25">
      <c r="A7843" s="56">
        <v>41115708</v>
      </c>
      <c r="B7843" s="57" t="s">
        <v>4938</v>
      </c>
    </row>
    <row r="7844" spans="1:2" x14ac:dyDescent="0.25">
      <c r="A7844" s="56">
        <v>41115709</v>
      </c>
      <c r="B7844" s="57" t="s">
        <v>2264</v>
      </c>
    </row>
    <row r="7845" spans="1:2" x14ac:dyDescent="0.25">
      <c r="A7845" s="56">
        <v>41115710</v>
      </c>
      <c r="B7845" s="57" t="s">
        <v>10920</v>
      </c>
    </row>
    <row r="7846" spans="1:2" x14ac:dyDescent="0.25">
      <c r="A7846" s="56">
        <v>41115711</v>
      </c>
      <c r="B7846" s="57" t="s">
        <v>5495</v>
      </c>
    </row>
    <row r="7847" spans="1:2" x14ac:dyDescent="0.25">
      <c r="A7847" s="56">
        <v>41115712</v>
      </c>
      <c r="B7847" s="57" t="s">
        <v>16736</v>
      </c>
    </row>
    <row r="7848" spans="1:2" x14ac:dyDescent="0.25">
      <c r="A7848" s="56">
        <v>41115713</v>
      </c>
      <c r="B7848" s="57" t="s">
        <v>5310</v>
      </c>
    </row>
    <row r="7849" spans="1:2" x14ac:dyDescent="0.25">
      <c r="A7849" s="56">
        <v>41115714</v>
      </c>
      <c r="B7849" s="57" t="s">
        <v>5832</v>
      </c>
    </row>
    <row r="7850" spans="1:2" x14ac:dyDescent="0.25">
      <c r="A7850" s="56">
        <v>41115715</v>
      </c>
      <c r="B7850" s="57" t="s">
        <v>2896</v>
      </c>
    </row>
    <row r="7851" spans="1:2" x14ac:dyDescent="0.25">
      <c r="A7851" s="56">
        <v>41115716</v>
      </c>
      <c r="B7851" s="57" t="s">
        <v>8701</v>
      </c>
    </row>
    <row r="7852" spans="1:2" x14ac:dyDescent="0.25">
      <c r="A7852" s="56">
        <v>41115717</v>
      </c>
      <c r="B7852" s="57" t="s">
        <v>4774</v>
      </c>
    </row>
    <row r="7853" spans="1:2" x14ac:dyDescent="0.25">
      <c r="A7853" s="56">
        <v>41115718</v>
      </c>
      <c r="B7853" s="57" t="s">
        <v>8300</v>
      </c>
    </row>
    <row r="7854" spans="1:2" x14ac:dyDescent="0.25">
      <c r="A7854" s="56">
        <v>41115719</v>
      </c>
      <c r="B7854" s="57" t="s">
        <v>5711</v>
      </c>
    </row>
    <row r="7855" spans="1:2" x14ac:dyDescent="0.25">
      <c r="A7855" s="56">
        <v>41115720</v>
      </c>
      <c r="B7855" s="57" t="s">
        <v>3544</v>
      </c>
    </row>
    <row r="7856" spans="1:2" x14ac:dyDescent="0.25">
      <c r="A7856" s="56">
        <v>41115801</v>
      </c>
      <c r="B7856" s="57" t="s">
        <v>12563</v>
      </c>
    </row>
    <row r="7857" spans="1:2" x14ac:dyDescent="0.25">
      <c r="A7857" s="56">
        <v>41115802</v>
      </c>
      <c r="B7857" s="57" t="s">
        <v>14273</v>
      </c>
    </row>
    <row r="7858" spans="1:2" x14ac:dyDescent="0.25">
      <c r="A7858" s="56">
        <v>41115803</v>
      </c>
      <c r="B7858" s="57" t="s">
        <v>15827</v>
      </c>
    </row>
    <row r="7859" spans="1:2" x14ac:dyDescent="0.25">
      <c r="A7859" s="56">
        <v>41115804</v>
      </c>
      <c r="B7859" s="57" t="s">
        <v>16661</v>
      </c>
    </row>
    <row r="7860" spans="1:2" x14ac:dyDescent="0.25">
      <c r="A7860" s="56">
        <v>41115805</v>
      </c>
      <c r="B7860" s="57" t="s">
        <v>3653</v>
      </c>
    </row>
    <row r="7861" spans="1:2" x14ac:dyDescent="0.25">
      <c r="A7861" s="56">
        <v>41115806</v>
      </c>
      <c r="B7861" s="57" t="s">
        <v>1208</v>
      </c>
    </row>
    <row r="7862" spans="1:2" x14ac:dyDescent="0.25">
      <c r="A7862" s="56">
        <v>41115807</v>
      </c>
      <c r="B7862" s="57" t="s">
        <v>11239</v>
      </c>
    </row>
    <row r="7863" spans="1:2" x14ac:dyDescent="0.25">
      <c r="A7863" s="56">
        <v>41115808</v>
      </c>
      <c r="B7863" s="57" t="s">
        <v>8981</v>
      </c>
    </row>
    <row r="7864" spans="1:2" x14ac:dyDescent="0.25">
      <c r="A7864" s="56">
        <v>41115809</v>
      </c>
      <c r="B7864" s="57" t="s">
        <v>15394</v>
      </c>
    </row>
    <row r="7865" spans="1:2" x14ac:dyDescent="0.25">
      <c r="A7865" s="56">
        <v>41115810</v>
      </c>
      <c r="B7865" s="57" t="s">
        <v>5166</v>
      </c>
    </row>
    <row r="7866" spans="1:2" x14ac:dyDescent="0.25">
      <c r="A7866" s="56">
        <v>41115811</v>
      </c>
      <c r="B7866" s="57" t="s">
        <v>6794</v>
      </c>
    </row>
    <row r="7867" spans="1:2" x14ac:dyDescent="0.25">
      <c r="A7867" s="56">
        <v>41115812</v>
      </c>
      <c r="B7867" s="57" t="s">
        <v>5385</v>
      </c>
    </row>
    <row r="7868" spans="1:2" x14ac:dyDescent="0.25">
      <c r="A7868" s="56">
        <v>41115813</v>
      </c>
      <c r="B7868" s="57" t="s">
        <v>13091</v>
      </c>
    </row>
    <row r="7869" spans="1:2" x14ac:dyDescent="0.25">
      <c r="A7869" s="56">
        <v>41115814</v>
      </c>
      <c r="B7869" s="57" t="s">
        <v>11722</v>
      </c>
    </row>
    <row r="7870" spans="1:2" x14ac:dyDescent="0.25">
      <c r="A7870" s="56">
        <v>41115815</v>
      </c>
      <c r="B7870" s="57" t="s">
        <v>18655</v>
      </c>
    </row>
    <row r="7871" spans="1:2" x14ac:dyDescent="0.25">
      <c r="A7871" s="56">
        <v>41115816</v>
      </c>
      <c r="B7871" s="57" t="s">
        <v>3461</v>
      </c>
    </row>
    <row r="7872" spans="1:2" x14ac:dyDescent="0.25">
      <c r="A7872" s="56">
        <v>41115817</v>
      </c>
      <c r="B7872" s="57" t="s">
        <v>18449</v>
      </c>
    </row>
    <row r="7873" spans="1:2" x14ac:dyDescent="0.25">
      <c r="A7873" s="56">
        <v>41115818</v>
      </c>
      <c r="B7873" s="57" t="s">
        <v>2557</v>
      </c>
    </row>
    <row r="7874" spans="1:2" x14ac:dyDescent="0.25">
      <c r="A7874" s="56">
        <v>41115819</v>
      </c>
      <c r="B7874" s="57" t="s">
        <v>16925</v>
      </c>
    </row>
    <row r="7875" spans="1:2" x14ac:dyDescent="0.25">
      <c r="A7875" s="56">
        <v>41115820</v>
      </c>
      <c r="B7875" s="57" t="s">
        <v>18319</v>
      </c>
    </row>
    <row r="7876" spans="1:2" x14ac:dyDescent="0.25">
      <c r="A7876" s="56">
        <v>41115821</v>
      </c>
      <c r="B7876" s="57" t="s">
        <v>5739</v>
      </c>
    </row>
    <row r="7877" spans="1:2" x14ac:dyDescent="0.25">
      <c r="A7877" s="56">
        <v>41115822</v>
      </c>
      <c r="B7877" s="57" t="s">
        <v>10106</v>
      </c>
    </row>
    <row r="7878" spans="1:2" x14ac:dyDescent="0.25">
      <c r="A7878" s="56">
        <v>41115823</v>
      </c>
      <c r="B7878" s="57" t="s">
        <v>14687</v>
      </c>
    </row>
    <row r="7879" spans="1:2" x14ac:dyDescent="0.25">
      <c r="A7879" s="56">
        <v>41115824</v>
      </c>
      <c r="B7879" s="57" t="s">
        <v>16789</v>
      </c>
    </row>
    <row r="7880" spans="1:2" x14ac:dyDescent="0.25">
      <c r="A7880" s="56">
        <v>41115825</v>
      </c>
      <c r="B7880" s="57" t="s">
        <v>12665</v>
      </c>
    </row>
    <row r="7881" spans="1:2" x14ac:dyDescent="0.25">
      <c r="A7881" s="56">
        <v>41115826</v>
      </c>
      <c r="B7881" s="57" t="s">
        <v>11658</v>
      </c>
    </row>
    <row r="7882" spans="1:2" x14ac:dyDescent="0.25">
      <c r="A7882" s="56">
        <v>41115827</v>
      </c>
      <c r="B7882" s="57" t="s">
        <v>13281</v>
      </c>
    </row>
    <row r="7883" spans="1:2" x14ac:dyDescent="0.25">
      <c r="A7883" s="56">
        <v>41115828</v>
      </c>
      <c r="B7883" s="57" t="s">
        <v>13126</v>
      </c>
    </row>
    <row r="7884" spans="1:2" x14ac:dyDescent="0.25">
      <c r="A7884" s="56">
        <v>41115829</v>
      </c>
      <c r="B7884" s="57" t="s">
        <v>12074</v>
      </c>
    </row>
    <row r="7885" spans="1:2" x14ac:dyDescent="0.25">
      <c r="A7885" s="56">
        <v>41115830</v>
      </c>
      <c r="B7885" s="57" t="s">
        <v>8441</v>
      </c>
    </row>
    <row r="7886" spans="1:2" x14ac:dyDescent="0.25">
      <c r="A7886" s="56">
        <v>41116001</v>
      </c>
      <c r="B7886" s="57" t="s">
        <v>612</v>
      </c>
    </row>
    <row r="7887" spans="1:2" x14ac:dyDescent="0.25">
      <c r="A7887" s="56">
        <v>41116002</v>
      </c>
      <c r="B7887" s="57" t="s">
        <v>9719</v>
      </c>
    </row>
    <row r="7888" spans="1:2" x14ac:dyDescent="0.25">
      <c r="A7888" s="56">
        <v>41116003</v>
      </c>
      <c r="B7888" s="57" t="s">
        <v>6653</v>
      </c>
    </row>
    <row r="7889" spans="1:2" x14ac:dyDescent="0.25">
      <c r="A7889" s="56">
        <v>41116004</v>
      </c>
      <c r="B7889" s="57" t="s">
        <v>718</v>
      </c>
    </row>
    <row r="7890" spans="1:2" x14ac:dyDescent="0.25">
      <c r="A7890" s="56">
        <v>41116005</v>
      </c>
      <c r="B7890" s="57" t="s">
        <v>9856</v>
      </c>
    </row>
    <row r="7891" spans="1:2" x14ac:dyDescent="0.25">
      <c r="A7891" s="56">
        <v>41116006</v>
      </c>
      <c r="B7891" s="57" t="s">
        <v>12430</v>
      </c>
    </row>
    <row r="7892" spans="1:2" x14ac:dyDescent="0.25">
      <c r="A7892" s="56">
        <v>41116007</v>
      </c>
      <c r="B7892" s="57" t="s">
        <v>18127</v>
      </c>
    </row>
    <row r="7893" spans="1:2" x14ac:dyDescent="0.25">
      <c r="A7893" s="56">
        <v>41116008</v>
      </c>
      <c r="B7893" s="57" t="s">
        <v>16750</v>
      </c>
    </row>
    <row r="7894" spans="1:2" x14ac:dyDescent="0.25">
      <c r="A7894" s="56">
        <v>41116009</v>
      </c>
      <c r="B7894" s="57" t="s">
        <v>12851</v>
      </c>
    </row>
    <row r="7895" spans="1:2" x14ac:dyDescent="0.25">
      <c r="A7895" s="56">
        <v>41116010</v>
      </c>
      <c r="B7895" s="57" t="s">
        <v>14158</v>
      </c>
    </row>
    <row r="7896" spans="1:2" x14ac:dyDescent="0.25">
      <c r="A7896" s="56">
        <v>41116011</v>
      </c>
      <c r="B7896" s="57" t="s">
        <v>8308</v>
      </c>
    </row>
    <row r="7897" spans="1:2" x14ac:dyDescent="0.25">
      <c r="A7897" s="56">
        <v>41116012</v>
      </c>
      <c r="B7897" s="57" t="s">
        <v>8051</v>
      </c>
    </row>
    <row r="7898" spans="1:2" x14ac:dyDescent="0.25">
      <c r="A7898" s="56">
        <v>41116013</v>
      </c>
      <c r="B7898" s="57" t="s">
        <v>17121</v>
      </c>
    </row>
    <row r="7899" spans="1:2" x14ac:dyDescent="0.25">
      <c r="A7899" s="56">
        <v>41116014</v>
      </c>
      <c r="B7899" s="57" t="s">
        <v>4992</v>
      </c>
    </row>
    <row r="7900" spans="1:2" x14ac:dyDescent="0.25">
      <c r="A7900" s="56">
        <v>41116015</v>
      </c>
      <c r="B7900" s="57" t="s">
        <v>8304</v>
      </c>
    </row>
    <row r="7901" spans="1:2" x14ac:dyDescent="0.25">
      <c r="A7901" s="56">
        <v>41116101</v>
      </c>
      <c r="B7901" s="57" t="s">
        <v>14727</v>
      </c>
    </row>
    <row r="7902" spans="1:2" x14ac:dyDescent="0.25">
      <c r="A7902" s="56">
        <v>41116102</v>
      </c>
      <c r="B7902" s="57" t="s">
        <v>8623</v>
      </c>
    </row>
    <row r="7903" spans="1:2" x14ac:dyDescent="0.25">
      <c r="A7903" s="56">
        <v>41116103</v>
      </c>
      <c r="B7903" s="57" t="s">
        <v>10823</v>
      </c>
    </row>
    <row r="7904" spans="1:2" x14ac:dyDescent="0.25">
      <c r="A7904" s="56">
        <v>41116104</v>
      </c>
      <c r="B7904" s="57" t="s">
        <v>12796</v>
      </c>
    </row>
    <row r="7905" spans="1:2" x14ac:dyDescent="0.25">
      <c r="A7905" s="56">
        <v>41116105</v>
      </c>
      <c r="B7905" s="57" t="s">
        <v>4296</v>
      </c>
    </row>
    <row r="7906" spans="1:2" x14ac:dyDescent="0.25">
      <c r="A7906" s="56">
        <v>41116106</v>
      </c>
      <c r="B7906" s="57" t="s">
        <v>13128</v>
      </c>
    </row>
    <row r="7907" spans="1:2" x14ac:dyDescent="0.25">
      <c r="A7907" s="56">
        <v>41116107</v>
      </c>
      <c r="B7907" s="57" t="s">
        <v>14955</v>
      </c>
    </row>
    <row r="7908" spans="1:2" x14ac:dyDescent="0.25">
      <c r="A7908" s="56">
        <v>41116108</v>
      </c>
      <c r="B7908" s="57" t="s">
        <v>7880</v>
      </c>
    </row>
    <row r="7909" spans="1:2" x14ac:dyDescent="0.25">
      <c r="A7909" s="56">
        <v>41116109</v>
      </c>
      <c r="B7909" s="57" t="s">
        <v>1642</v>
      </c>
    </row>
    <row r="7910" spans="1:2" x14ac:dyDescent="0.25">
      <c r="A7910" s="56">
        <v>41116110</v>
      </c>
      <c r="B7910" s="57" t="s">
        <v>7690</v>
      </c>
    </row>
    <row r="7911" spans="1:2" x14ac:dyDescent="0.25">
      <c r="A7911" s="56">
        <v>41116111</v>
      </c>
      <c r="B7911" s="57" t="s">
        <v>15581</v>
      </c>
    </row>
    <row r="7912" spans="1:2" x14ac:dyDescent="0.25">
      <c r="A7912" s="56">
        <v>41116112</v>
      </c>
      <c r="B7912" s="57" t="s">
        <v>15024</v>
      </c>
    </row>
    <row r="7913" spans="1:2" x14ac:dyDescent="0.25">
      <c r="A7913" s="56">
        <v>41116113</v>
      </c>
      <c r="B7913" s="57" t="s">
        <v>9688</v>
      </c>
    </row>
    <row r="7914" spans="1:2" x14ac:dyDescent="0.25">
      <c r="A7914" s="56">
        <v>41116116</v>
      </c>
      <c r="B7914" s="57" t="s">
        <v>16384</v>
      </c>
    </row>
    <row r="7915" spans="1:2" x14ac:dyDescent="0.25">
      <c r="A7915" s="56">
        <v>41116117</v>
      </c>
      <c r="B7915" s="57" t="s">
        <v>2265</v>
      </c>
    </row>
    <row r="7916" spans="1:2" x14ac:dyDescent="0.25">
      <c r="A7916" s="56">
        <v>41116118</v>
      </c>
      <c r="B7916" s="57" t="s">
        <v>16504</v>
      </c>
    </row>
    <row r="7917" spans="1:2" x14ac:dyDescent="0.25">
      <c r="A7917" s="56">
        <v>41116119</v>
      </c>
      <c r="B7917" s="57" t="s">
        <v>15813</v>
      </c>
    </row>
    <row r="7918" spans="1:2" x14ac:dyDescent="0.25">
      <c r="A7918" s="56">
        <v>41116120</v>
      </c>
      <c r="B7918" s="57" t="s">
        <v>18457</v>
      </c>
    </row>
    <row r="7919" spans="1:2" x14ac:dyDescent="0.25">
      <c r="A7919" s="56">
        <v>41116121</v>
      </c>
      <c r="B7919" s="57" t="s">
        <v>5368</v>
      </c>
    </row>
    <row r="7920" spans="1:2" x14ac:dyDescent="0.25">
      <c r="A7920" s="56">
        <v>41116122</v>
      </c>
      <c r="B7920" s="57" t="s">
        <v>6563</v>
      </c>
    </row>
    <row r="7921" spans="1:2" x14ac:dyDescent="0.25">
      <c r="A7921" s="56">
        <v>41116123</v>
      </c>
      <c r="B7921" s="57" t="s">
        <v>13487</v>
      </c>
    </row>
    <row r="7922" spans="1:2" x14ac:dyDescent="0.25">
      <c r="A7922" s="56">
        <v>41116124</v>
      </c>
      <c r="B7922" s="57" t="s">
        <v>18545</v>
      </c>
    </row>
    <row r="7923" spans="1:2" x14ac:dyDescent="0.25">
      <c r="A7923" s="56">
        <v>41116125</v>
      </c>
      <c r="B7923" s="57" t="s">
        <v>4382</v>
      </c>
    </row>
    <row r="7924" spans="1:2" x14ac:dyDescent="0.25">
      <c r="A7924" s="56">
        <v>41116126</v>
      </c>
      <c r="B7924" s="57" t="s">
        <v>14405</v>
      </c>
    </row>
    <row r="7925" spans="1:2" x14ac:dyDescent="0.25">
      <c r="A7925" s="56">
        <v>41116127</v>
      </c>
      <c r="B7925" s="57" t="s">
        <v>12313</v>
      </c>
    </row>
    <row r="7926" spans="1:2" x14ac:dyDescent="0.25">
      <c r="A7926" s="56">
        <v>41116128</v>
      </c>
      <c r="B7926" s="57" t="s">
        <v>15516</v>
      </c>
    </row>
    <row r="7927" spans="1:2" x14ac:dyDescent="0.25">
      <c r="A7927" s="56">
        <v>41116129</v>
      </c>
      <c r="B7927" s="57" t="s">
        <v>9192</v>
      </c>
    </row>
    <row r="7928" spans="1:2" x14ac:dyDescent="0.25">
      <c r="A7928" s="56">
        <v>41116130</v>
      </c>
      <c r="B7928" s="57" t="s">
        <v>13786</v>
      </c>
    </row>
    <row r="7929" spans="1:2" x14ac:dyDescent="0.25">
      <c r="A7929" s="56">
        <v>41116131</v>
      </c>
      <c r="B7929" s="57" t="s">
        <v>15731</v>
      </c>
    </row>
    <row r="7930" spans="1:2" x14ac:dyDescent="0.25">
      <c r="A7930" s="56">
        <v>41116132</v>
      </c>
      <c r="B7930" s="57" t="s">
        <v>3930</v>
      </c>
    </row>
    <row r="7931" spans="1:2" x14ac:dyDescent="0.25">
      <c r="A7931" s="56">
        <v>41116133</v>
      </c>
      <c r="B7931" s="57" t="s">
        <v>14392</v>
      </c>
    </row>
    <row r="7932" spans="1:2" x14ac:dyDescent="0.25">
      <c r="A7932" s="56">
        <v>41116134</v>
      </c>
      <c r="B7932" s="57" t="s">
        <v>1176</v>
      </c>
    </row>
    <row r="7933" spans="1:2" x14ac:dyDescent="0.25">
      <c r="A7933" s="56">
        <v>41116135</v>
      </c>
      <c r="B7933" s="57" t="s">
        <v>4643</v>
      </c>
    </row>
    <row r="7934" spans="1:2" x14ac:dyDescent="0.25">
      <c r="A7934" s="56">
        <v>41116136</v>
      </c>
      <c r="B7934" s="57" t="s">
        <v>5393</v>
      </c>
    </row>
    <row r="7935" spans="1:2" x14ac:dyDescent="0.25">
      <c r="A7935" s="56">
        <v>41116137</v>
      </c>
      <c r="B7935" s="57" t="s">
        <v>10382</v>
      </c>
    </row>
    <row r="7936" spans="1:2" x14ac:dyDescent="0.25">
      <c r="A7936" s="56">
        <v>41116138</v>
      </c>
      <c r="B7936" s="57" t="s">
        <v>11883</v>
      </c>
    </row>
    <row r="7937" spans="1:2" x14ac:dyDescent="0.25">
      <c r="A7937" s="56">
        <v>41116139</v>
      </c>
      <c r="B7937" s="57" t="s">
        <v>2885</v>
      </c>
    </row>
    <row r="7938" spans="1:2" x14ac:dyDescent="0.25">
      <c r="A7938" s="56">
        <v>41116140</v>
      </c>
      <c r="B7938" s="57" t="s">
        <v>15016</v>
      </c>
    </row>
    <row r="7939" spans="1:2" x14ac:dyDescent="0.25">
      <c r="A7939" s="56">
        <v>41116141</v>
      </c>
      <c r="B7939" s="57" t="s">
        <v>12146</v>
      </c>
    </row>
    <row r="7940" spans="1:2" x14ac:dyDescent="0.25">
      <c r="A7940" s="56">
        <v>41116142</v>
      </c>
      <c r="B7940" s="57" t="s">
        <v>3818</v>
      </c>
    </row>
    <row r="7941" spans="1:2" x14ac:dyDescent="0.25">
      <c r="A7941" s="56">
        <v>41116143</v>
      </c>
      <c r="B7941" s="57" t="s">
        <v>3634</v>
      </c>
    </row>
    <row r="7942" spans="1:2" x14ac:dyDescent="0.25">
      <c r="A7942" s="56">
        <v>41116144</v>
      </c>
      <c r="B7942" s="57" t="s">
        <v>15081</v>
      </c>
    </row>
    <row r="7943" spans="1:2" x14ac:dyDescent="0.25">
      <c r="A7943" s="56">
        <v>41116145</v>
      </c>
      <c r="B7943" s="57" t="s">
        <v>9713</v>
      </c>
    </row>
    <row r="7944" spans="1:2" x14ac:dyDescent="0.25">
      <c r="A7944" s="56">
        <v>41116146</v>
      </c>
      <c r="B7944" s="57" t="s">
        <v>190</v>
      </c>
    </row>
    <row r="7945" spans="1:2" x14ac:dyDescent="0.25">
      <c r="A7945" s="56">
        <v>41116147</v>
      </c>
      <c r="B7945" s="57" t="s">
        <v>3596</v>
      </c>
    </row>
    <row r="7946" spans="1:2" x14ac:dyDescent="0.25">
      <c r="A7946" s="56">
        <v>41116148</v>
      </c>
      <c r="B7946" s="57" t="s">
        <v>14888</v>
      </c>
    </row>
    <row r="7947" spans="1:2" x14ac:dyDescent="0.25">
      <c r="A7947" s="56">
        <v>41116201</v>
      </c>
      <c r="B7947" s="57" t="s">
        <v>11584</v>
      </c>
    </row>
    <row r="7948" spans="1:2" x14ac:dyDescent="0.25">
      <c r="A7948" s="56">
        <v>41116202</v>
      </c>
      <c r="B7948" s="57" t="s">
        <v>922</v>
      </c>
    </row>
    <row r="7949" spans="1:2" x14ac:dyDescent="0.25">
      <c r="A7949" s="56">
        <v>41116203</v>
      </c>
      <c r="B7949" s="57" t="s">
        <v>14384</v>
      </c>
    </row>
    <row r="7950" spans="1:2" x14ac:dyDescent="0.25">
      <c r="A7950" s="56">
        <v>41116205</v>
      </c>
      <c r="B7950" s="57" t="s">
        <v>15270</v>
      </c>
    </row>
    <row r="7951" spans="1:2" x14ac:dyDescent="0.25">
      <c r="A7951" s="56">
        <v>41116301</v>
      </c>
      <c r="B7951" s="57" t="s">
        <v>1385</v>
      </c>
    </row>
    <row r="7952" spans="1:2" x14ac:dyDescent="0.25">
      <c r="A7952" s="56">
        <v>41116401</v>
      </c>
      <c r="B7952" s="57" t="s">
        <v>9581</v>
      </c>
    </row>
    <row r="7953" spans="1:2" x14ac:dyDescent="0.25">
      <c r="A7953" s="56">
        <v>41116501</v>
      </c>
      <c r="B7953" s="57" t="s">
        <v>18603</v>
      </c>
    </row>
    <row r="7954" spans="1:2" x14ac:dyDescent="0.25">
      <c r="A7954" s="56">
        <v>41121501</v>
      </c>
      <c r="B7954" s="57" t="s">
        <v>6784</v>
      </c>
    </row>
    <row r="7955" spans="1:2" x14ac:dyDescent="0.25">
      <c r="A7955" s="56">
        <v>41121502</v>
      </c>
      <c r="B7955" s="57" t="s">
        <v>3470</v>
      </c>
    </row>
    <row r="7956" spans="1:2" x14ac:dyDescent="0.25">
      <c r="A7956" s="56">
        <v>41121503</v>
      </c>
      <c r="B7956" s="57" t="s">
        <v>17866</v>
      </c>
    </row>
    <row r="7957" spans="1:2" x14ac:dyDescent="0.25">
      <c r="A7957" s="56">
        <v>41121504</v>
      </c>
      <c r="B7957" s="57" t="s">
        <v>7770</v>
      </c>
    </row>
    <row r="7958" spans="1:2" x14ac:dyDescent="0.25">
      <c r="A7958" s="56">
        <v>41121505</v>
      </c>
      <c r="B7958" s="57" t="s">
        <v>11866</v>
      </c>
    </row>
    <row r="7959" spans="1:2" x14ac:dyDescent="0.25">
      <c r="A7959" s="56">
        <v>41121506</v>
      </c>
      <c r="B7959" s="57" t="s">
        <v>11464</v>
      </c>
    </row>
    <row r="7960" spans="1:2" x14ac:dyDescent="0.25">
      <c r="A7960" s="56">
        <v>41121507</v>
      </c>
      <c r="B7960" s="57" t="s">
        <v>7238</v>
      </c>
    </row>
    <row r="7961" spans="1:2" x14ac:dyDescent="0.25">
      <c r="A7961" s="56">
        <v>41121508</v>
      </c>
      <c r="B7961" s="57" t="s">
        <v>14033</v>
      </c>
    </row>
    <row r="7962" spans="1:2" x14ac:dyDescent="0.25">
      <c r="A7962" s="56">
        <v>41121509</v>
      </c>
      <c r="B7962" s="57" t="s">
        <v>5371</v>
      </c>
    </row>
    <row r="7963" spans="1:2" x14ac:dyDescent="0.25">
      <c r="A7963" s="56">
        <v>41121510</v>
      </c>
      <c r="B7963" s="57" t="s">
        <v>14188</v>
      </c>
    </row>
    <row r="7964" spans="1:2" x14ac:dyDescent="0.25">
      <c r="A7964" s="56">
        <v>41121511</v>
      </c>
      <c r="B7964" s="57" t="s">
        <v>425</v>
      </c>
    </row>
    <row r="7965" spans="1:2" x14ac:dyDescent="0.25">
      <c r="A7965" s="56">
        <v>41121513</v>
      </c>
      <c r="B7965" s="57" t="s">
        <v>12989</v>
      </c>
    </row>
    <row r="7966" spans="1:2" x14ac:dyDescent="0.25">
      <c r="A7966" s="56">
        <v>41121514</v>
      </c>
      <c r="B7966" s="57" t="s">
        <v>18282</v>
      </c>
    </row>
    <row r="7967" spans="1:2" x14ac:dyDescent="0.25">
      <c r="A7967" s="56">
        <v>41121515</v>
      </c>
      <c r="B7967" s="57" t="s">
        <v>7393</v>
      </c>
    </row>
    <row r="7968" spans="1:2" x14ac:dyDescent="0.25">
      <c r="A7968" s="56">
        <v>41121516</v>
      </c>
      <c r="B7968" s="57" t="s">
        <v>6626</v>
      </c>
    </row>
    <row r="7969" spans="1:2" x14ac:dyDescent="0.25">
      <c r="A7969" s="56">
        <v>41121517</v>
      </c>
      <c r="B7969" s="57" t="s">
        <v>17567</v>
      </c>
    </row>
    <row r="7970" spans="1:2" x14ac:dyDescent="0.25">
      <c r="A7970" s="56">
        <v>41121601</v>
      </c>
      <c r="B7970" s="57" t="s">
        <v>9546</v>
      </c>
    </row>
    <row r="7971" spans="1:2" x14ac:dyDescent="0.25">
      <c r="A7971" s="56">
        <v>41121602</v>
      </c>
      <c r="B7971" s="57" t="s">
        <v>4118</v>
      </c>
    </row>
    <row r="7972" spans="1:2" x14ac:dyDescent="0.25">
      <c r="A7972" s="56">
        <v>41121603</v>
      </c>
      <c r="B7972" s="57" t="s">
        <v>503</v>
      </c>
    </row>
    <row r="7973" spans="1:2" x14ac:dyDescent="0.25">
      <c r="A7973" s="56">
        <v>41121604</v>
      </c>
      <c r="B7973" s="57" t="s">
        <v>15907</v>
      </c>
    </row>
    <row r="7974" spans="1:2" x14ac:dyDescent="0.25">
      <c r="A7974" s="56">
        <v>41121605</v>
      </c>
      <c r="B7974" s="57" t="s">
        <v>1524</v>
      </c>
    </row>
    <row r="7975" spans="1:2" x14ac:dyDescent="0.25">
      <c r="A7975" s="56">
        <v>41121606</v>
      </c>
      <c r="B7975" s="57" t="s">
        <v>6725</v>
      </c>
    </row>
    <row r="7976" spans="1:2" x14ac:dyDescent="0.25">
      <c r="A7976" s="56">
        <v>41121607</v>
      </c>
      <c r="B7976" s="57" t="s">
        <v>17191</v>
      </c>
    </row>
    <row r="7977" spans="1:2" x14ac:dyDescent="0.25">
      <c r="A7977" s="56">
        <v>41121608</v>
      </c>
      <c r="B7977" s="57" t="s">
        <v>15738</v>
      </c>
    </row>
    <row r="7978" spans="1:2" x14ac:dyDescent="0.25">
      <c r="A7978" s="56">
        <v>41121609</v>
      </c>
      <c r="B7978" s="57" t="s">
        <v>10662</v>
      </c>
    </row>
    <row r="7979" spans="1:2" x14ac:dyDescent="0.25">
      <c r="A7979" s="56">
        <v>41121701</v>
      </c>
      <c r="B7979" s="57" t="s">
        <v>3853</v>
      </c>
    </row>
    <row r="7980" spans="1:2" x14ac:dyDescent="0.25">
      <c r="A7980" s="56">
        <v>41121702</v>
      </c>
      <c r="B7980" s="57" t="s">
        <v>7667</v>
      </c>
    </row>
    <row r="7981" spans="1:2" x14ac:dyDescent="0.25">
      <c r="A7981" s="56">
        <v>41121703</v>
      </c>
      <c r="B7981" s="57" t="s">
        <v>10677</v>
      </c>
    </row>
    <row r="7982" spans="1:2" x14ac:dyDescent="0.25">
      <c r="A7982" s="56">
        <v>41121704</v>
      </c>
      <c r="B7982" s="57" t="s">
        <v>8020</v>
      </c>
    </row>
    <row r="7983" spans="1:2" x14ac:dyDescent="0.25">
      <c r="A7983" s="56">
        <v>41121705</v>
      </c>
      <c r="B7983" s="57" t="s">
        <v>16639</v>
      </c>
    </row>
    <row r="7984" spans="1:2" x14ac:dyDescent="0.25">
      <c r="A7984" s="56">
        <v>41121706</v>
      </c>
      <c r="B7984" s="57" t="s">
        <v>1393</v>
      </c>
    </row>
    <row r="7985" spans="1:2" x14ac:dyDescent="0.25">
      <c r="A7985" s="56">
        <v>41121707</v>
      </c>
      <c r="B7985" s="57" t="s">
        <v>2927</v>
      </c>
    </row>
    <row r="7986" spans="1:2" x14ac:dyDescent="0.25">
      <c r="A7986" s="56">
        <v>41121708</v>
      </c>
      <c r="B7986" s="57" t="s">
        <v>4303</v>
      </c>
    </row>
    <row r="7987" spans="1:2" x14ac:dyDescent="0.25">
      <c r="A7987" s="56">
        <v>41121709</v>
      </c>
      <c r="B7987" s="57" t="s">
        <v>3031</v>
      </c>
    </row>
    <row r="7988" spans="1:2" x14ac:dyDescent="0.25">
      <c r="A7988" s="56">
        <v>41121710</v>
      </c>
      <c r="B7988" s="57" t="s">
        <v>8254</v>
      </c>
    </row>
    <row r="7989" spans="1:2" x14ac:dyDescent="0.25">
      <c r="A7989" s="56">
        <v>41121711</v>
      </c>
      <c r="B7989" s="57" t="s">
        <v>1735</v>
      </c>
    </row>
    <row r="7990" spans="1:2" x14ac:dyDescent="0.25">
      <c r="A7990" s="56">
        <v>41121801</v>
      </c>
      <c r="B7990" s="57" t="s">
        <v>10241</v>
      </c>
    </row>
    <row r="7991" spans="1:2" x14ac:dyDescent="0.25">
      <c r="A7991" s="56">
        <v>41121802</v>
      </c>
      <c r="B7991" s="57" t="s">
        <v>15673</v>
      </c>
    </row>
    <row r="7992" spans="1:2" x14ac:dyDescent="0.25">
      <c r="A7992" s="56">
        <v>41121803</v>
      </c>
      <c r="B7992" s="57" t="s">
        <v>10003</v>
      </c>
    </row>
    <row r="7993" spans="1:2" x14ac:dyDescent="0.25">
      <c r="A7993" s="56">
        <v>41121804</v>
      </c>
      <c r="B7993" s="57" t="s">
        <v>11508</v>
      </c>
    </row>
    <row r="7994" spans="1:2" x14ac:dyDescent="0.25">
      <c r="A7994" s="56">
        <v>41121805</v>
      </c>
      <c r="B7994" s="57" t="s">
        <v>2325</v>
      </c>
    </row>
    <row r="7995" spans="1:2" x14ac:dyDescent="0.25">
      <c r="A7995" s="56">
        <v>41121806</v>
      </c>
      <c r="B7995" s="57" t="s">
        <v>3765</v>
      </c>
    </row>
    <row r="7996" spans="1:2" x14ac:dyDescent="0.25">
      <c r="A7996" s="56">
        <v>41121807</v>
      </c>
      <c r="B7996" s="57" t="s">
        <v>15007</v>
      </c>
    </row>
    <row r="7997" spans="1:2" x14ac:dyDescent="0.25">
      <c r="A7997" s="56">
        <v>41121808</v>
      </c>
      <c r="B7997" s="57" t="s">
        <v>1804</v>
      </c>
    </row>
    <row r="7998" spans="1:2" x14ac:dyDescent="0.25">
      <c r="A7998" s="56">
        <v>41121809</v>
      </c>
      <c r="B7998" s="57" t="s">
        <v>2417</v>
      </c>
    </row>
    <row r="7999" spans="1:2" x14ac:dyDescent="0.25">
      <c r="A7999" s="56">
        <v>41121810</v>
      </c>
      <c r="B7999" s="57" t="s">
        <v>7272</v>
      </c>
    </row>
    <row r="8000" spans="1:2" x14ac:dyDescent="0.25">
      <c r="A8000" s="56">
        <v>41121811</v>
      </c>
      <c r="B8000" s="57" t="s">
        <v>26</v>
      </c>
    </row>
    <row r="8001" spans="1:2" x14ac:dyDescent="0.25">
      <c r="A8001" s="56">
        <v>41121812</v>
      </c>
      <c r="B8001" s="57" t="s">
        <v>6670</v>
      </c>
    </row>
    <row r="8002" spans="1:2" x14ac:dyDescent="0.25">
      <c r="A8002" s="56">
        <v>41121813</v>
      </c>
      <c r="B8002" s="57" t="s">
        <v>11052</v>
      </c>
    </row>
    <row r="8003" spans="1:2" x14ac:dyDescent="0.25">
      <c r="A8003" s="56">
        <v>41121814</v>
      </c>
      <c r="B8003" s="57" t="s">
        <v>8459</v>
      </c>
    </row>
    <row r="8004" spans="1:2" x14ac:dyDescent="0.25">
      <c r="A8004" s="56">
        <v>41121815</v>
      </c>
      <c r="B8004" s="57" t="s">
        <v>1918</v>
      </c>
    </row>
    <row r="8005" spans="1:2" x14ac:dyDescent="0.25">
      <c r="A8005" s="56">
        <v>41122001</v>
      </c>
      <c r="B8005" s="57" t="s">
        <v>17087</v>
      </c>
    </row>
    <row r="8006" spans="1:2" x14ac:dyDescent="0.25">
      <c r="A8006" s="56">
        <v>41122002</v>
      </c>
      <c r="B8006" s="57" t="s">
        <v>17753</v>
      </c>
    </row>
    <row r="8007" spans="1:2" x14ac:dyDescent="0.25">
      <c r="A8007" s="56">
        <v>41122003</v>
      </c>
      <c r="B8007" s="57" t="s">
        <v>13374</v>
      </c>
    </row>
    <row r="8008" spans="1:2" x14ac:dyDescent="0.25">
      <c r="A8008" s="56">
        <v>41122004</v>
      </c>
      <c r="B8008" s="57" t="s">
        <v>12147</v>
      </c>
    </row>
    <row r="8009" spans="1:2" x14ac:dyDescent="0.25">
      <c r="A8009" s="56">
        <v>41122101</v>
      </c>
      <c r="B8009" s="57" t="s">
        <v>15175</v>
      </c>
    </row>
    <row r="8010" spans="1:2" x14ac:dyDescent="0.25">
      <c r="A8010" s="56">
        <v>41122102</v>
      </c>
      <c r="B8010" s="57" t="s">
        <v>1133</v>
      </c>
    </row>
    <row r="8011" spans="1:2" x14ac:dyDescent="0.25">
      <c r="A8011" s="56">
        <v>41122103</v>
      </c>
      <c r="B8011" s="57" t="s">
        <v>8163</v>
      </c>
    </row>
    <row r="8012" spans="1:2" x14ac:dyDescent="0.25">
      <c r="A8012" s="56">
        <v>41122104</v>
      </c>
      <c r="B8012" s="57" t="s">
        <v>9720</v>
      </c>
    </row>
    <row r="8013" spans="1:2" x14ac:dyDescent="0.25">
      <c r="A8013" s="56">
        <v>41122105</v>
      </c>
      <c r="B8013" s="57" t="s">
        <v>14874</v>
      </c>
    </row>
    <row r="8014" spans="1:2" x14ac:dyDescent="0.25">
      <c r="A8014" s="56">
        <v>41122106</v>
      </c>
      <c r="B8014" s="57" t="s">
        <v>11284</v>
      </c>
    </row>
    <row r="8015" spans="1:2" x14ac:dyDescent="0.25">
      <c r="A8015" s="56">
        <v>41122107</v>
      </c>
      <c r="B8015" s="57" t="s">
        <v>6446</v>
      </c>
    </row>
    <row r="8016" spans="1:2" x14ac:dyDescent="0.25">
      <c r="A8016" s="56">
        <v>41122108</v>
      </c>
      <c r="B8016" s="57" t="s">
        <v>17420</v>
      </c>
    </row>
    <row r="8017" spans="1:2" x14ac:dyDescent="0.25">
      <c r="A8017" s="56">
        <v>41122109</v>
      </c>
      <c r="B8017" s="57" t="s">
        <v>7206</v>
      </c>
    </row>
    <row r="8018" spans="1:2" x14ac:dyDescent="0.25">
      <c r="A8018" s="56">
        <v>41122110</v>
      </c>
      <c r="B8018" s="57" t="s">
        <v>6176</v>
      </c>
    </row>
    <row r="8019" spans="1:2" x14ac:dyDescent="0.25">
      <c r="A8019" s="56">
        <v>41122201</v>
      </c>
      <c r="B8019" s="57" t="s">
        <v>16005</v>
      </c>
    </row>
    <row r="8020" spans="1:2" x14ac:dyDescent="0.25">
      <c r="A8020" s="56">
        <v>41122202</v>
      </c>
      <c r="B8020" s="57" t="s">
        <v>15029</v>
      </c>
    </row>
    <row r="8021" spans="1:2" x14ac:dyDescent="0.25">
      <c r="A8021" s="56">
        <v>41122203</v>
      </c>
      <c r="B8021" s="57" t="s">
        <v>10457</v>
      </c>
    </row>
    <row r="8022" spans="1:2" x14ac:dyDescent="0.25">
      <c r="A8022" s="56">
        <v>41122301</v>
      </c>
      <c r="B8022" s="57" t="s">
        <v>5931</v>
      </c>
    </row>
    <row r="8023" spans="1:2" x14ac:dyDescent="0.25">
      <c r="A8023" s="56">
        <v>41122401</v>
      </c>
      <c r="B8023" s="57" t="s">
        <v>248</v>
      </c>
    </row>
    <row r="8024" spans="1:2" x14ac:dyDescent="0.25">
      <c r="A8024" s="56">
        <v>41122402</v>
      </c>
      <c r="B8024" s="57" t="s">
        <v>3624</v>
      </c>
    </row>
    <row r="8025" spans="1:2" x14ac:dyDescent="0.25">
      <c r="A8025" s="56">
        <v>41122403</v>
      </c>
      <c r="B8025" s="57" t="s">
        <v>14661</v>
      </c>
    </row>
    <row r="8026" spans="1:2" x14ac:dyDescent="0.25">
      <c r="A8026" s="56">
        <v>41122404</v>
      </c>
      <c r="B8026" s="57" t="s">
        <v>14612</v>
      </c>
    </row>
    <row r="8027" spans="1:2" x14ac:dyDescent="0.25">
      <c r="A8027" s="56">
        <v>41122405</v>
      </c>
      <c r="B8027" s="57" t="s">
        <v>10829</v>
      </c>
    </row>
    <row r="8028" spans="1:2" x14ac:dyDescent="0.25">
      <c r="A8028" s="56">
        <v>41122406</v>
      </c>
      <c r="B8028" s="57" t="s">
        <v>4722</v>
      </c>
    </row>
    <row r="8029" spans="1:2" x14ac:dyDescent="0.25">
      <c r="A8029" s="56">
        <v>41122407</v>
      </c>
      <c r="B8029" s="57" t="s">
        <v>15367</v>
      </c>
    </row>
    <row r="8030" spans="1:2" x14ac:dyDescent="0.25">
      <c r="A8030" s="56">
        <v>41122408</v>
      </c>
      <c r="B8030" s="57" t="s">
        <v>3554</v>
      </c>
    </row>
    <row r="8031" spans="1:2" x14ac:dyDescent="0.25">
      <c r="A8031" s="56">
        <v>41122409</v>
      </c>
      <c r="B8031" s="57" t="s">
        <v>10342</v>
      </c>
    </row>
    <row r="8032" spans="1:2" x14ac:dyDescent="0.25">
      <c r="A8032" s="56">
        <v>41122410</v>
      </c>
      <c r="B8032" s="57" t="s">
        <v>14505</v>
      </c>
    </row>
    <row r="8033" spans="1:2" x14ac:dyDescent="0.25">
      <c r="A8033" s="56">
        <v>41122411</v>
      </c>
      <c r="B8033" s="57" t="s">
        <v>15565</v>
      </c>
    </row>
    <row r="8034" spans="1:2" x14ac:dyDescent="0.25">
      <c r="A8034" s="56">
        <v>41122412</v>
      </c>
      <c r="B8034" s="57" t="s">
        <v>204</v>
      </c>
    </row>
    <row r="8035" spans="1:2" x14ac:dyDescent="0.25">
      <c r="A8035" s="56">
        <v>41122413</v>
      </c>
      <c r="B8035" s="57" t="s">
        <v>3292</v>
      </c>
    </row>
    <row r="8036" spans="1:2" x14ac:dyDescent="0.25">
      <c r="A8036" s="56">
        <v>41122501</v>
      </c>
      <c r="B8036" s="57" t="s">
        <v>8720</v>
      </c>
    </row>
    <row r="8037" spans="1:2" x14ac:dyDescent="0.25">
      <c r="A8037" s="56">
        <v>41122502</v>
      </c>
      <c r="B8037" s="57" t="s">
        <v>3949</v>
      </c>
    </row>
    <row r="8038" spans="1:2" x14ac:dyDescent="0.25">
      <c r="A8038" s="56">
        <v>41122503</v>
      </c>
      <c r="B8038" s="57" t="s">
        <v>14352</v>
      </c>
    </row>
    <row r="8039" spans="1:2" x14ac:dyDescent="0.25">
      <c r="A8039" s="56">
        <v>41122601</v>
      </c>
      <c r="B8039" s="57" t="s">
        <v>5761</v>
      </c>
    </row>
    <row r="8040" spans="1:2" x14ac:dyDescent="0.25">
      <c r="A8040" s="56">
        <v>41122602</v>
      </c>
      <c r="B8040" s="57" t="s">
        <v>15857</v>
      </c>
    </row>
    <row r="8041" spans="1:2" x14ac:dyDescent="0.25">
      <c r="A8041" s="56">
        <v>41122603</v>
      </c>
      <c r="B8041" s="57" t="s">
        <v>2563</v>
      </c>
    </row>
    <row r="8042" spans="1:2" x14ac:dyDescent="0.25">
      <c r="A8042" s="56">
        <v>41122604</v>
      </c>
      <c r="B8042" s="57" t="s">
        <v>8669</v>
      </c>
    </row>
    <row r="8043" spans="1:2" x14ac:dyDescent="0.25">
      <c r="A8043" s="56">
        <v>41122605</v>
      </c>
      <c r="B8043" s="57" t="s">
        <v>14090</v>
      </c>
    </row>
    <row r="8044" spans="1:2" x14ac:dyDescent="0.25">
      <c r="A8044" s="56">
        <v>41122606</v>
      </c>
      <c r="B8044" s="57" t="s">
        <v>4445</v>
      </c>
    </row>
    <row r="8045" spans="1:2" x14ac:dyDescent="0.25">
      <c r="A8045" s="56">
        <v>41122701</v>
      </c>
      <c r="B8045" s="57" t="s">
        <v>8533</v>
      </c>
    </row>
    <row r="8046" spans="1:2" x14ac:dyDescent="0.25">
      <c r="A8046" s="56">
        <v>41122702</v>
      </c>
      <c r="B8046" s="57" t="s">
        <v>13641</v>
      </c>
    </row>
    <row r="8047" spans="1:2" x14ac:dyDescent="0.25">
      <c r="A8047" s="56">
        <v>41122703</v>
      </c>
      <c r="B8047" s="57" t="s">
        <v>8419</v>
      </c>
    </row>
    <row r="8048" spans="1:2" x14ac:dyDescent="0.25">
      <c r="A8048" s="56">
        <v>41122704</v>
      </c>
      <c r="B8048" s="57" t="s">
        <v>6025</v>
      </c>
    </row>
    <row r="8049" spans="1:2" x14ac:dyDescent="0.25">
      <c r="A8049" s="56">
        <v>41122801</v>
      </c>
      <c r="B8049" s="57" t="s">
        <v>12764</v>
      </c>
    </row>
    <row r="8050" spans="1:2" x14ac:dyDescent="0.25">
      <c r="A8050" s="56">
        <v>41122802</v>
      </c>
      <c r="B8050" s="57" t="s">
        <v>1060</v>
      </c>
    </row>
    <row r="8051" spans="1:2" x14ac:dyDescent="0.25">
      <c r="A8051" s="56">
        <v>41122803</v>
      </c>
      <c r="B8051" s="57" t="s">
        <v>8359</v>
      </c>
    </row>
    <row r="8052" spans="1:2" x14ac:dyDescent="0.25">
      <c r="A8052" s="56">
        <v>41122804</v>
      </c>
      <c r="B8052" s="57" t="s">
        <v>12325</v>
      </c>
    </row>
    <row r="8053" spans="1:2" x14ac:dyDescent="0.25">
      <c r="A8053" s="56">
        <v>41122805</v>
      </c>
      <c r="B8053" s="57" t="s">
        <v>9802</v>
      </c>
    </row>
    <row r="8054" spans="1:2" x14ac:dyDescent="0.25">
      <c r="A8054" s="56">
        <v>41122806</v>
      </c>
      <c r="B8054" s="57" t="s">
        <v>8250</v>
      </c>
    </row>
    <row r="8055" spans="1:2" x14ac:dyDescent="0.25">
      <c r="A8055" s="56">
        <v>41122807</v>
      </c>
      <c r="B8055" s="57" t="s">
        <v>17009</v>
      </c>
    </row>
    <row r="8056" spans="1:2" x14ac:dyDescent="0.25">
      <c r="A8056" s="56">
        <v>41122808</v>
      </c>
      <c r="B8056" s="57" t="s">
        <v>17028</v>
      </c>
    </row>
    <row r="8057" spans="1:2" x14ac:dyDescent="0.25">
      <c r="A8057" s="56">
        <v>41122809</v>
      </c>
      <c r="B8057" s="57" t="s">
        <v>16877</v>
      </c>
    </row>
    <row r="8058" spans="1:2" x14ac:dyDescent="0.25">
      <c r="A8058" s="56">
        <v>41123001</v>
      </c>
      <c r="B8058" s="57" t="s">
        <v>3555</v>
      </c>
    </row>
    <row r="8059" spans="1:2" x14ac:dyDescent="0.25">
      <c r="A8059" s="56">
        <v>41123002</v>
      </c>
      <c r="B8059" s="57" t="s">
        <v>17285</v>
      </c>
    </row>
    <row r="8060" spans="1:2" x14ac:dyDescent="0.25">
      <c r="A8060" s="56">
        <v>41123003</v>
      </c>
      <c r="B8060" s="57" t="s">
        <v>15143</v>
      </c>
    </row>
    <row r="8061" spans="1:2" x14ac:dyDescent="0.25">
      <c r="A8061" s="56">
        <v>41123004</v>
      </c>
      <c r="B8061" s="57" t="s">
        <v>12303</v>
      </c>
    </row>
    <row r="8062" spans="1:2" x14ac:dyDescent="0.25">
      <c r="A8062" s="56">
        <v>41123101</v>
      </c>
      <c r="B8062" s="57" t="s">
        <v>2365</v>
      </c>
    </row>
    <row r="8063" spans="1:2" x14ac:dyDescent="0.25">
      <c r="A8063" s="56">
        <v>41123102</v>
      </c>
      <c r="B8063" s="57" t="s">
        <v>2607</v>
      </c>
    </row>
    <row r="8064" spans="1:2" x14ac:dyDescent="0.25">
      <c r="A8064" s="56">
        <v>41123201</v>
      </c>
      <c r="B8064" s="57" t="s">
        <v>6210</v>
      </c>
    </row>
    <row r="8065" spans="1:2" x14ac:dyDescent="0.25">
      <c r="A8065" s="56">
        <v>41123202</v>
      </c>
      <c r="B8065" s="57" t="s">
        <v>12341</v>
      </c>
    </row>
    <row r="8066" spans="1:2" x14ac:dyDescent="0.25">
      <c r="A8066" s="56">
        <v>41123302</v>
      </c>
      <c r="B8066" s="57" t="s">
        <v>18406</v>
      </c>
    </row>
    <row r="8067" spans="1:2" x14ac:dyDescent="0.25">
      <c r="A8067" s="56">
        <v>41123303</v>
      </c>
      <c r="B8067" s="57" t="s">
        <v>8678</v>
      </c>
    </row>
    <row r="8068" spans="1:2" x14ac:dyDescent="0.25">
      <c r="A8068" s="56">
        <v>41123304</v>
      </c>
      <c r="B8068" s="57" t="s">
        <v>8032</v>
      </c>
    </row>
    <row r="8069" spans="1:2" x14ac:dyDescent="0.25">
      <c r="A8069" s="56">
        <v>41123305</v>
      </c>
      <c r="B8069" s="57" t="s">
        <v>15960</v>
      </c>
    </row>
    <row r="8070" spans="1:2" x14ac:dyDescent="0.25">
      <c r="A8070" s="56">
        <v>41123401</v>
      </c>
      <c r="B8070" s="57" t="s">
        <v>7927</v>
      </c>
    </row>
    <row r="8071" spans="1:2" x14ac:dyDescent="0.25">
      <c r="A8071" s="56">
        <v>41123402</v>
      </c>
      <c r="B8071" s="57" t="s">
        <v>7397</v>
      </c>
    </row>
    <row r="8072" spans="1:2" x14ac:dyDescent="0.25">
      <c r="A8072" s="56">
        <v>41123403</v>
      </c>
      <c r="B8072" s="57" t="s">
        <v>1870</v>
      </c>
    </row>
    <row r="8073" spans="1:2" x14ac:dyDescent="0.25">
      <c r="A8073" s="56">
        <v>42121501</v>
      </c>
      <c r="B8073" s="57" t="s">
        <v>9226</v>
      </c>
    </row>
    <row r="8074" spans="1:2" x14ac:dyDescent="0.25">
      <c r="A8074" s="56">
        <v>42121502</v>
      </c>
      <c r="B8074" s="57" t="s">
        <v>9954</v>
      </c>
    </row>
    <row r="8075" spans="1:2" x14ac:dyDescent="0.25">
      <c r="A8075" s="56">
        <v>42121503</v>
      </c>
      <c r="B8075" s="57" t="s">
        <v>9906</v>
      </c>
    </row>
    <row r="8076" spans="1:2" x14ac:dyDescent="0.25">
      <c r="A8076" s="56">
        <v>42121504</v>
      </c>
      <c r="B8076" s="57" t="s">
        <v>17263</v>
      </c>
    </row>
    <row r="8077" spans="1:2" x14ac:dyDescent="0.25">
      <c r="A8077" s="56">
        <v>42121505</v>
      </c>
      <c r="B8077" s="57" t="s">
        <v>17302</v>
      </c>
    </row>
    <row r="8078" spans="1:2" x14ac:dyDescent="0.25">
      <c r="A8078" s="56">
        <v>42121506</v>
      </c>
      <c r="B8078" s="57" t="s">
        <v>443</v>
      </c>
    </row>
    <row r="8079" spans="1:2" x14ac:dyDescent="0.25">
      <c r="A8079" s="56">
        <v>42121507</v>
      </c>
      <c r="B8079" s="57" t="s">
        <v>6801</v>
      </c>
    </row>
    <row r="8080" spans="1:2" x14ac:dyDescent="0.25">
      <c r="A8080" s="56">
        <v>42121508</v>
      </c>
      <c r="B8080" s="57" t="s">
        <v>12418</v>
      </c>
    </row>
    <row r="8081" spans="1:2" x14ac:dyDescent="0.25">
      <c r="A8081" s="56">
        <v>42121509</v>
      </c>
      <c r="B8081" s="57" t="s">
        <v>8637</v>
      </c>
    </row>
    <row r="8082" spans="1:2" x14ac:dyDescent="0.25">
      <c r="A8082" s="56">
        <v>42121510</v>
      </c>
      <c r="B8082" s="57" t="s">
        <v>13211</v>
      </c>
    </row>
    <row r="8083" spans="1:2" x14ac:dyDescent="0.25">
      <c r="A8083" s="56">
        <v>42121511</v>
      </c>
      <c r="B8083" s="57" t="s">
        <v>6751</v>
      </c>
    </row>
    <row r="8084" spans="1:2" x14ac:dyDescent="0.25">
      <c r="A8084" s="56">
        <v>42121512</v>
      </c>
      <c r="B8084" s="57" t="s">
        <v>1363</v>
      </c>
    </row>
    <row r="8085" spans="1:2" x14ac:dyDescent="0.25">
      <c r="A8085" s="56">
        <v>42121513</v>
      </c>
      <c r="B8085" s="57" t="s">
        <v>14244</v>
      </c>
    </row>
    <row r="8086" spans="1:2" x14ac:dyDescent="0.25">
      <c r="A8086" s="56">
        <v>42121514</v>
      </c>
      <c r="B8086" s="57" t="s">
        <v>2507</v>
      </c>
    </row>
    <row r="8087" spans="1:2" x14ac:dyDescent="0.25">
      <c r="A8087" s="56">
        <v>42121515</v>
      </c>
      <c r="B8087" s="57" t="s">
        <v>3979</v>
      </c>
    </row>
    <row r="8088" spans="1:2" x14ac:dyDescent="0.25">
      <c r="A8088" s="56">
        <v>42121601</v>
      </c>
      <c r="B8088" s="57" t="s">
        <v>5813</v>
      </c>
    </row>
    <row r="8089" spans="1:2" x14ac:dyDescent="0.25">
      <c r="A8089" s="56">
        <v>42121602</v>
      </c>
      <c r="B8089" s="57" t="s">
        <v>7200</v>
      </c>
    </row>
    <row r="8090" spans="1:2" x14ac:dyDescent="0.25">
      <c r="A8090" s="56">
        <v>42121603</v>
      </c>
      <c r="B8090" s="57" t="s">
        <v>137</v>
      </c>
    </row>
    <row r="8091" spans="1:2" x14ac:dyDescent="0.25">
      <c r="A8091" s="56">
        <v>42121604</v>
      </c>
      <c r="B8091" s="57" t="s">
        <v>7772</v>
      </c>
    </row>
    <row r="8092" spans="1:2" x14ac:dyDescent="0.25">
      <c r="A8092" s="56">
        <v>42121605</v>
      </c>
      <c r="B8092" s="57" t="s">
        <v>14794</v>
      </c>
    </row>
    <row r="8093" spans="1:2" x14ac:dyDescent="0.25">
      <c r="A8093" s="56">
        <v>42121606</v>
      </c>
      <c r="B8093" s="57" t="s">
        <v>9021</v>
      </c>
    </row>
    <row r="8094" spans="1:2" x14ac:dyDescent="0.25">
      <c r="A8094" s="56">
        <v>42121607</v>
      </c>
      <c r="B8094" s="57" t="s">
        <v>18362</v>
      </c>
    </row>
    <row r="8095" spans="1:2" x14ac:dyDescent="0.25">
      <c r="A8095" s="56">
        <v>42121608</v>
      </c>
      <c r="B8095" s="57" t="s">
        <v>1168</v>
      </c>
    </row>
    <row r="8096" spans="1:2" x14ac:dyDescent="0.25">
      <c r="A8096" s="56">
        <v>42121701</v>
      </c>
      <c r="B8096" s="57" t="s">
        <v>476</v>
      </c>
    </row>
    <row r="8097" spans="1:2" x14ac:dyDescent="0.25">
      <c r="A8097" s="56">
        <v>42121702</v>
      </c>
      <c r="B8097" s="57" t="s">
        <v>15748</v>
      </c>
    </row>
    <row r="8098" spans="1:2" x14ac:dyDescent="0.25">
      <c r="A8098" s="56">
        <v>42131501</v>
      </c>
      <c r="B8098" s="57" t="s">
        <v>10377</v>
      </c>
    </row>
    <row r="8099" spans="1:2" x14ac:dyDescent="0.25">
      <c r="A8099" s="56">
        <v>42131502</v>
      </c>
      <c r="B8099" s="57" t="s">
        <v>16476</v>
      </c>
    </row>
    <row r="8100" spans="1:2" x14ac:dyDescent="0.25">
      <c r="A8100" s="56">
        <v>42131503</v>
      </c>
      <c r="B8100" s="57" t="s">
        <v>5700</v>
      </c>
    </row>
    <row r="8101" spans="1:2" x14ac:dyDescent="0.25">
      <c r="A8101" s="56">
        <v>42131504</v>
      </c>
      <c r="B8101" s="57" t="s">
        <v>16534</v>
      </c>
    </row>
    <row r="8102" spans="1:2" x14ac:dyDescent="0.25">
      <c r="A8102" s="56">
        <v>42131505</v>
      </c>
      <c r="B8102" s="57" t="s">
        <v>1633</v>
      </c>
    </row>
    <row r="8103" spans="1:2" x14ac:dyDescent="0.25">
      <c r="A8103" s="56">
        <v>42131506</v>
      </c>
      <c r="B8103" s="57" t="s">
        <v>9746</v>
      </c>
    </row>
    <row r="8104" spans="1:2" x14ac:dyDescent="0.25">
      <c r="A8104" s="56">
        <v>42131507</v>
      </c>
      <c r="B8104" s="57" t="s">
        <v>16002</v>
      </c>
    </row>
    <row r="8105" spans="1:2" x14ac:dyDescent="0.25">
      <c r="A8105" s="56">
        <v>42131508</v>
      </c>
      <c r="B8105" s="57" t="s">
        <v>11243</v>
      </c>
    </row>
    <row r="8106" spans="1:2" x14ac:dyDescent="0.25">
      <c r="A8106" s="56">
        <v>42131509</v>
      </c>
      <c r="B8106" s="57" t="s">
        <v>5382</v>
      </c>
    </row>
    <row r="8107" spans="1:2" x14ac:dyDescent="0.25">
      <c r="A8107" s="56">
        <v>42131510</v>
      </c>
      <c r="B8107" s="57" t="s">
        <v>4681</v>
      </c>
    </row>
    <row r="8108" spans="1:2" x14ac:dyDescent="0.25">
      <c r="A8108" s="56">
        <v>42131601</v>
      </c>
      <c r="B8108" s="57" t="s">
        <v>7236</v>
      </c>
    </row>
    <row r="8109" spans="1:2" x14ac:dyDescent="0.25">
      <c r="A8109" s="56">
        <v>42131602</v>
      </c>
      <c r="B8109" s="57" t="s">
        <v>13502</v>
      </c>
    </row>
    <row r="8110" spans="1:2" x14ac:dyDescent="0.25">
      <c r="A8110" s="56">
        <v>42131603</v>
      </c>
      <c r="B8110" s="57" t="s">
        <v>16146</v>
      </c>
    </row>
    <row r="8111" spans="1:2" x14ac:dyDescent="0.25">
      <c r="A8111" s="56">
        <v>42131604</v>
      </c>
      <c r="B8111" s="57" t="s">
        <v>2995</v>
      </c>
    </row>
    <row r="8112" spans="1:2" x14ac:dyDescent="0.25">
      <c r="A8112" s="56">
        <v>42131605</v>
      </c>
      <c r="B8112" s="57" t="s">
        <v>18558</v>
      </c>
    </row>
    <row r="8113" spans="1:2" x14ac:dyDescent="0.25">
      <c r="A8113" s="56">
        <v>42131606</v>
      </c>
      <c r="B8113" s="57" t="s">
        <v>5520</v>
      </c>
    </row>
    <row r="8114" spans="1:2" x14ac:dyDescent="0.25">
      <c r="A8114" s="56">
        <v>42131607</v>
      </c>
      <c r="B8114" s="57" t="s">
        <v>11087</v>
      </c>
    </row>
    <row r="8115" spans="1:2" x14ac:dyDescent="0.25">
      <c r="A8115" s="56">
        <v>42131608</v>
      </c>
      <c r="B8115" s="57" t="s">
        <v>4815</v>
      </c>
    </row>
    <row r="8116" spans="1:2" x14ac:dyDescent="0.25">
      <c r="A8116" s="56">
        <v>42131609</v>
      </c>
      <c r="B8116" s="57" t="s">
        <v>12754</v>
      </c>
    </row>
    <row r="8117" spans="1:2" x14ac:dyDescent="0.25">
      <c r="A8117" s="56">
        <v>42131610</v>
      </c>
      <c r="B8117" s="57" t="s">
        <v>2097</v>
      </c>
    </row>
    <row r="8118" spans="1:2" x14ac:dyDescent="0.25">
      <c r="A8118" s="56">
        <v>42131611</v>
      </c>
      <c r="B8118" s="57" t="s">
        <v>9814</v>
      </c>
    </row>
    <row r="8119" spans="1:2" x14ac:dyDescent="0.25">
      <c r="A8119" s="56">
        <v>42131612</v>
      </c>
      <c r="B8119" s="57" t="s">
        <v>17507</v>
      </c>
    </row>
    <row r="8120" spans="1:2" x14ac:dyDescent="0.25">
      <c r="A8120" s="56">
        <v>42131613</v>
      </c>
      <c r="B8120" s="57" t="s">
        <v>17616</v>
      </c>
    </row>
    <row r="8121" spans="1:2" x14ac:dyDescent="0.25">
      <c r="A8121" s="56">
        <v>42131701</v>
      </c>
      <c r="B8121" s="57" t="s">
        <v>9805</v>
      </c>
    </row>
    <row r="8122" spans="1:2" x14ac:dyDescent="0.25">
      <c r="A8122" s="56">
        <v>42131702</v>
      </c>
      <c r="B8122" s="57" t="s">
        <v>6950</v>
      </c>
    </row>
    <row r="8123" spans="1:2" x14ac:dyDescent="0.25">
      <c r="A8123" s="56">
        <v>42131703</v>
      </c>
      <c r="B8123" s="57" t="s">
        <v>2281</v>
      </c>
    </row>
    <row r="8124" spans="1:2" x14ac:dyDescent="0.25">
      <c r="A8124" s="56">
        <v>42131704</v>
      </c>
      <c r="B8124" s="57" t="s">
        <v>12831</v>
      </c>
    </row>
    <row r="8125" spans="1:2" x14ac:dyDescent="0.25">
      <c r="A8125" s="56">
        <v>42131705</v>
      </c>
      <c r="B8125" s="57" t="s">
        <v>4285</v>
      </c>
    </row>
    <row r="8126" spans="1:2" x14ac:dyDescent="0.25">
      <c r="A8126" s="56">
        <v>42131706</v>
      </c>
      <c r="B8126" s="57" t="s">
        <v>16856</v>
      </c>
    </row>
    <row r="8127" spans="1:2" x14ac:dyDescent="0.25">
      <c r="A8127" s="56">
        <v>42131707</v>
      </c>
      <c r="B8127" s="57" t="s">
        <v>6009</v>
      </c>
    </row>
    <row r="8128" spans="1:2" x14ac:dyDescent="0.25">
      <c r="A8128" s="56">
        <v>42132101</v>
      </c>
      <c r="B8128" s="57" t="s">
        <v>7002</v>
      </c>
    </row>
    <row r="8129" spans="1:2" x14ac:dyDescent="0.25">
      <c r="A8129" s="56">
        <v>42132102</v>
      </c>
      <c r="B8129" s="57" t="s">
        <v>10684</v>
      </c>
    </row>
    <row r="8130" spans="1:2" x14ac:dyDescent="0.25">
      <c r="A8130" s="56">
        <v>42132103</v>
      </c>
      <c r="B8130" s="57" t="s">
        <v>13700</v>
      </c>
    </row>
    <row r="8131" spans="1:2" x14ac:dyDescent="0.25">
      <c r="A8131" s="56">
        <v>42132104</v>
      </c>
      <c r="B8131" s="57" t="s">
        <v>7308</v>
      </c>
    </row>
    <row r="8132" spans="1:2" x14ac:dyDescent="0.25">
      <c r="A8132" s="56">
        <v>42132105</v>
      </c>
      <c r="B8132" s="57" t="s">
        <v>14251</v>
      </c>
    </row>
    <row r="8133" spans="1:2" x14ac:dyDescent="0.25">
      <c r="A8133" s="56">
        <v>42132106</v>
      </c>
      <c r="B8133" s="57" t="s">
        <v>3478</v>
      </c>
    </row>
    <row r="8134" spans="1:2" x14ac:dyDescent="0.25">
      <c r="A8134" s="56">
        <v>42132107</v>
      </c>
      <c r="B8134" s="57" t="s">
        <v>15071</v>
      </c>
    </row>
    <row r="8135" spans="1:2" x14ac:dyDescent="0.25">
      <c r="A8135" s="56">
        <v>42132108</v>
      </c>
      <c r="B8135" s="57" t="s">
        <v>2407</v>
      </c>
    </row>
    <row r="8136" spans="1:2" x14ac:dyDescent="0.25">
      <c r="A8136" s="56">
        <v>42132201</v>
      </c>
      <c r="B8136" s="57" t="s">
        <v>18557</v>
      </c>
    </row>
    <row r="8137" spans="1:2" x14ac:dyDescent="0.25">
      <c r="A8137" s="56">
        <v>42132202</v>
      </c>
      <c r="B8137" s="57" t="s">
        <v>6521</v>
      </c>
    </row>
    <row r="8138" spans="1:2" x14ac:dyDescent="0.25">
      <c r="A8138" s="56">
        <v>42132203</v>
      </c>
      <c r="B8138" s="57" t="s">
        <v>17358</v>
      </c>
    </row>
    <row r="8139" spans="1:2" x14ac:dyDescent="0.25">
      <c r="A8139" s="56">
        <v>42132204</v>
      </c>
      <c r="B8139" s="57" t="s">
        <v>1788</v>
      </c>
    </row>
    <row r="8140" spans="1:2" x14ac:dyDescent="0.25">
      <c r="A8140" s="56">
        <v>42132205</v>
      </c>
      <c r="B8140" s="57" t="s">
        <v>11190</v>
      </c>
    </row>
    <row r="8141" spans="1:2" x14ac:dyDescent="0.25">
      <c r="A8141" s="56">
        <v>42141501</v>
      </c>
      <c r="B8141" s="57" t="s">
        <v>17763</v>
      </c>
    </row>
    <row r="8142" spans="1:2" x14ac:dyDescent="0.25">
      <c r="A8142" s="56">
        <v>42141502</v>
      </c>
      <c r="B8142" s="57" t="s">
        <v>5875</v>
      </c>
    </row>
    <row r="8143" spans="1:2" x14ac:dyDescent="0.25">
      <c r="A8143" s="56">
        <v>42141503</v>
      </c>
      <c r="B8143" s="57" t="s">
        <v>15151</v>
      </c>
    </row>
    <row r="8144" spans="1:2" x14ac:dyDescent="0.25">
      <c r="A8144" s="56">
        <v>42141504</v>
      </c>
      <c r="B8144" s="57" t="s">
        <v>543</v>
      </c>
    </row>
    <row r="8145" spans="1:2" x14ac:dyDescent="0.25">
      <c r="A8145" s="56">
        <v>42141601</v>
      </c>
      <c r="B8145" s="57" t="s">
        <v>5775</v>
      </c>
    </row>
    <row r="8146" spans="1:2" x14ac:dyDescent="0.25">
      <c r="A8146" s="56">
        <v>42141602</v>
      </c>
      <c r="B8146" s="57" t="s">
        <v>2818</v>
      </c>
    </row>
    <row r="8147" spans="1:2" x14ac:dyDescent="0.25">
      <c r="A8147" s="56">
        <v>42141603</v>
      </c>
      <c r="B8147" s="57" t="s">
        <v>8202</v>
      </c>
    </row>
    <row r="8148" spans="1:2" x14ac:dyDescent="0.25">
      <c r="A8148" s="56">
        <v>42141604</v>
      </c>
      <c r="B8148" s="57" t="s">
        <v>13876</v>
      </c>
    </row>
    <row r="8149" spans="1:2" x14ac:dyDescent="0.25">
      <c r="A8149" s="56">
        <v>42141605</v>
      </c>
      <c r="B8149" s="57" t="s">
        <v>18301</v>
      </c>
    </row>
    <row r="8150" spans="1:2" x14ac:dyDescent="0.25">
      <c r="A8150" s="56">
        <v>42141606</v>
      </c>
      <c r="B8150" s="57" t="s">
        <v>6334</v>
      </c>
    </row>
    <row r="8151" spans="1:2" x14ac:dyDescent="0.25">
      <c r="A8151" s="56">
        <v>42141607</v>
      </c>
      <c r="B8151" s="57" t="s">
        <v>3015</v>
      </c>
    </row>
    <row r="8152" spans="1:2" x14ac:dyDescent="0.25">
      <c r="A8152" s="56">
        <v>42141701</v>
      </c>
      <c r="B8152" s="57" t="s">
        <v>13395</v>
      </c>
    </row>
    <row r="8153" spans="1:2" x14ac:dyDescent="0.25">
      <c r="A8153" s="56">
        <v>42141702</v>
      </c>
      <c r="B8153" s="57" t="s">
        <v>5896</v>
      </c>
    </row>
    <row r="8154" spans="1:2" x14ac:dyDescent="0.25">
      <c r="A8154" s="56">
        <v>42141703</v>
      </c>
      <c r="B8154" s="57" t="s">
        <v>18172</v>
      </c>
    </row>
    <row r="8155" spans="1:2" x14ac:dyDescent="0.25">
      <c r="A8155" s="56">
        <v>42141704</v>
      </c>
      <c r="B8155" s="57" t="s">
        <v>17719</v>
      </c>
    </row>
    <row r="8156" spans="1:2" x14ac:dyDescent="0.25">
      <c r="A8156" s="56">
        <v>42141705</v>
      </c>
      <c r="B8156" s="57" t="s">
        <v>13249</v>
      </c>
    </row>
    <row r="8157" spans="1:2" x14ac:dyDescent="0.25">
      <c r="A8157" s="56">
        <v>42141801</v>
      </c>
      <c r="B8157" s="57" t="s">
        <v>3775</v>
      </c>
    </row>
    <row r="8158" spans="1:2" x14ac:dyDescent="0.25">
      <c r="A8158" s="56">
        <v>42141802</v>
      </c>
      <c r="B8158" s="57" t="s">
        <v>1310</v>
      </c>
    </row>
    <row r="8159" spans="1:2" x14ac:dyDescent="0.25">
      <c r="A8159" s="56">
        <v>42141803</v>
      </c>
      <c r="B8159" s="57" t="s">
        <v>6372</v>
      </c>
    </row>
    <row r="8160" spans="1:2" x14ac:dyDescent="0.25">
      <c r="A8160" s="56">
        <v>42141804</v>
      </c>
      <c r="B8160" s="57" t="s">
        <v>7598</v>
      </c>
    </row>
    <row r="8161" spans="1:2" x14ac:dyDescent="0.25">
      <c r="A8161" s="56">
        <v>42141805</v>
      </c>
      <c r="B8161" s="57" t="s">
        <v>6166</v>
      </c>
    </row>
    <row r="8162" spans="1:2" x14ac:dyDescent="0.25">
      <c r="A8162" s="56">
        <v>42141806</v>
      </c>
      <c r="B8162" s="57" t="s">
        <v>8620</v>
      </c>
    </row>
    <row r="8163" spans="1:2" x14ac:dyDescent="0.25">
      <c r="A8163" s="56">
        <v>42141807</v>
      </c>
      <c r="B8163" s="57" t="s">
        <v>14911</v>
      </c>
    </row>
    <row r="8164" spans="1:2" x14ac:dyDescent="0.25">
      <c r="A8164" s="56">
        <v>42141808</v>
      </c>
      <c r="B8164" s="57" t="s">
        <v>7824</v>
      </c>
    </row>
    <row r="8165" spans="1:2" x14ac:dyDescent="0.25">
      <c r="A8165" s="56">
        <v>42141809</v>
      </c>
      <c r="B8165" s="57" t="s">
        <v>1237</v>
      </c>
    </row>
    <row r="8166" spans="1:2" x14ac:dyDescent="0.25">
      <c r="A8166" s="56">
        <v>42141901</v>
      </c>
      <c r="B8166" s="57" t="s">
        <v>10461</v>
      </c>
    </row>
    <row r="8167" spans="1:2" x14ac:dyDescent="0.25">
      <c r="A8167" s="56">
        <v>42141902</v>
      </c>
      <c r="B8167" s="57" t="s">
        <v>7788</v>
      </c>
    </row>
    <row r="8168" spans="1:2" x14ac:dyDescent="0.25">
      <c r="A8168" s="56">
        <v>42141903</v>
      </c>
      <c r="B8168" s="57" t="s">
        <v>13352</v>
      </c>
    </row>
    <row r="8169" spans="1:2" x14ac:dyDescent="0.25">
      <c r="A8169" s="56">
        <v>42141904</v>
      </c>
      <c r="B8169" s="57" t="s">
        <v>13554</v>
      </c>
    </row>
    <row r="8170" spans="1:2" x14ac:dyDescent="0.25">
      <c r="A8170" s="56">
        <v>42141905</v>
      </c>
      <c r="B8170" s="57" t="s">
        <v>12305</v>
      </c>
    </row>
    <row r="8171" spans="1:2" x14ac:dyDescent="0.25">
      <c r="A8171" s="56">
        <v>42142001</v>
      </c>
      <c r="B8171" s="57" t="s">
        <v>15496</v>
      </c>
    </row>
    <row r="8172" spans="1:2" x14ac:dyDescent="0.25">
      <c r="A8172" s="56">
        <v>42142002</v>
      </c>
      <c r="B8172" s="57" t="s">
        <v>12445</v>
      </c>
    </row>
    <row r="8173" spans="1:2" x14ac:dyDescent="0.25">
      <c r="A8173" s="56">
        <v>42142003</v>
      </c>
      <c r="B8173" s="57" t="s">
        <v>15607</v>
      </c>
    </row>
    <row r="8174" spans="1:2" x14ac:dyDescent="0.25">
      <c r="A8174" s="56">
        <v>42142004</v>
      </c>
      <c r="B8174" s="57" t="s">
        <v>10057</v>
      </c>
    </row>
    <row r="8175" spans="1:2" x14ac:dyDescent="0.25">
      <c r="A8175" s="56">
        <v>42142005</v>
      </c>
      <c r="B8175" s="57" t="s">
        <v>2184</v>
      </c>
    </row>
    <row r="8176" spans="1:2" x14ac:dyDescent="0.25">
      <c r="A8176" s="56">
        <v>42142006</v>
      </c>
      <c r="B8176" s="57" t="s">
        <v>9673</v>
      </c>
    </row>
    <row r="8177" spans="1:2" x14ac:dyDescent="0.25">
      <c r="A8177" s="56">
        <v>42142007</v>
      </c>
      <c r="B8177" s="57" t="s">
        <v>10953</v>
      </c>
    </row>
    <row r="8178" spans="1:2" x14ac:dyDescent="0.25">
      <c r="A8178" s="56">
        <v>42142101</v>
      </c>
      <c r="B8178" s="57" t="s">
        <v>3729</v>
      </c>
    </row>
    <row r="8179" spans="1:2" x14ac:dyDescent="0.25">
      <c r="A8179" s="56">
        <v>42142102</v>
      </c>
      <c r="B8179" s="57" t="s">
        <v>2728</v>
      </c>
    </row>
    <row r="8180" spans="1:2" x14ac:dyDescent="0.25">
      <c r="A8180" s="56">
        <v>42142103</v>
      </c>
      <c r="B8180" s="57" t="s">
        <v>12248</v>
      </c>
    </row>
    <row r="8181" spans="1:2" x14ac:dyDescent="0.25">
      <c r="A8181" s="56">
        <v>42142104</v>
      </c>
      <c r="B8181" s="57" t="s">
        <v>8229</v>
      </c>
    </row>
    <row r="8182" spans="1:2" x14ac:dyDescent="0.25">
      <c r="A8182" s="56">
        <v>42142105</v>
      </c>
      <c r="B8182" s="57" t="s">
        <v>9925</v>
      </c>
    </row>
    <row r="8183" spans="1:2" x14ac:dyDescent="0.25">
      <c r="A8183" s="56">
        <v>42142106</v>
      </c>
      <c r="B8183" s="57" t="s">
        <v>16672</v>
      </c>
    </row>
    <row r="8184" spans="1:2" x14ac:dyDescent="0.25">
      <c r="A8184" s="56">
        <v>42142107</v>
      </c>
      <c r="B8184" s="57" t="s">
        <v>9301</v>
      </c>
    </row>
    <row r="8185" spans="1:2" x14ac:dyDescent="0.25">
      <c r="A8185" s="56">
        <v>42142108</v>
      </c>
      <c r="B8185" s="57" t="s">
        <v>12939</v>
      </c>
    </row>
    <row r="8186" spans="1:2" x14ac:dyDescent="0.25">
      <c r="A8186" s="56">
        <v>42142109</v>
      </c>
      <c r="B8186" s="57" t="s">
        <v>100</v>
      </c>
    </row>
    <row r="8187" spans="1:2" x14ac:dyDescent="0.25">
      <c r="A8187" s="56">
        <v>42142110</v>
      </c>
      <c r="B8187" s="57" t="s">
        <v>12234</v>
      </c>
    </row>
    <row r="8188" spans="1:2" x14ac:dyDescent="0.25">
      <c r="A8188" s="56">
        <v>42142111</v>
      </c>
      <c r="B8188" s="57" t="s">
        <v>4932</v>
      </c>
    </row>
    <row r="8189" spans="1:2" x14ac:dyDescent="0.25">
      <c r="A8189" s="56">
        <v>42142112</v>
      </c>
      <c r="B8189" s="57" t="s">
        <v>6981</v>
      </c>
    </row>
    <row r="8190" spans="1:2" x14ac:dyDescent="0.25">
      <c r="A8190" s="56">
        <v>42142113</v>
      </c>
      <c r="B8190" s="57" t="s">
        <v>10719</v>
      </c>
    </row>
    <row r="8191" spans="1:2" x14ac:dyDescent="0.25">
      <c r="A8191" s="56">
        <v>42142114</v>
      </c>
      <c r="B8191" s="57" t="s">
        <v>1797</v>
      </c>
    </row>
    <row r="8192" spans="1:2" x14ac:dyDescent="0.25">
      <c r="A8192" s="56">
        <v>42142119</v>
      </c>
      <c r="B8192" s="57" t="s">
        <v>4283</v>
      </c>
    </row>
    <row r="8193" spans="1:2" x14ac:dyDescent="0.25">
      <c r="A8193" s="56">
        <v>42142201</v>
      </c>
      <c r="B8193" s="57" t="s">
        <v>15482</v>
      </c>
    </row>
    <row r="8194" spans="1:2" x14ac:dyDescent="0.25">
      <c r="A8194" s="56">
        <v>42142202</v>
      </c>
      <c r="B8194" s="57" t="s">
        <v>5583</v>
      </c>
    </row>
    <row r="8195" spans="1:2" x14ac:dyDescent="0.25">
      <c r="A8195" s="56">
        <v>42142203</v>
      </c>
      <c r="B8195" s="57" t="s">
        <v>14484</v>
      </c>
    </row>
    <row r="8196" spans="1:2" x14ac:dyDescent="0.25">
      <c r="A8196" s="56">
        <v>42142204</v>
      </c>
      <c r="B8196" s="57" t="s">
        <v>6747</v>
      </c>
    </row>
    <row r="8197" spans="1:2" x14ac:dyDescent="0.25">
      <c r="A8197" s="56">
        <v>42142301</v>
      </c>
      <c r="B8197" s="57" t="s">
        <v>3083</v>
      </c>
    </row>
    <row r="8198" spans="1:2" x14ac:dyDescent="0.25">
      <c r="A8198" s="56">
        <v>42142302</v>
      </c>
      <c r="B8198" s="57" t="s">
        <v>17955</v>
      </c>
    </row>
    <row r="8199" spans="1:2" x14ac:dyDescent="0.25">
      <c r="A8199" s="56">
        <v>42142303</v>
      </c>
      <c r="B8199" s="57" t="s">
        <v>13663</v>
      </c>
    </row>
    <row r="8200" spans="1:2" x14ac:dyDescent="0.25">
      <c r="A8200" s="56">
        <v>42142401</v>
      </c>
      <c r="B8200" s="57" t="s">
        <v>15288</v>
      </c>
    </row>
    <row r="8201" spans="1:2" x14ac:dyDescent="0.25">
      <c r="A8201" s="56">
        <v>42142402</v>
      </c>
      <c r="B8201" s="57" t="s">
        <v>17254</v>
      </c>
    </row>
    <row r="8202" spans="1:2" x14ac:dyDescent="0.25">
      <c r="A8202" s="56">
        <v>42142403</v>
      </c>
      <c r="B8202" s="57" t="s">
        <v>11396</v>
      </c>
    </row>
    <row r="8203" spans="1:2" x14ac:dyDescent="0.25">
      <c r="A8203" s="56">
        <v>42142404</v>
      </c>
      <c r="B8203" s="57" t="s">
        <v>16640</v>
      </c>
    </row>
    <row r="8204" spans="1:2" x14ac:dyDescent="0.25">
      <c r="A8204" s="56">
        <v>42142405</v>
      </c>
      <c r="B8204" s="57" t="s">
        <v>8054</v>
      </c>
    </row>
    <row r="8205" spans="1:2" x14ac:dyDescent="0.25">
      <c r="A8205" s="56">
        <v>42142406</v>
      </c>
      <c r="B8205" s="57" t="s">
        <v>5334</v>
      </c>
    </row>
    <row r="8206" spans="1:2" x14ac:dyDescent="0.25">
      <c r="A8206" s="56">
        <v>42142407</v>
      </c>
      <c r="B8206" s="57" t="s">
        <v>16329</v>
      </c>
    </row>
    <row r="8207" spans="1:2" x14ac:dyDescent="0.25">
      <c r="A8207" s="56">
        <v>42142501</v>
      </c>
      <c r="B8207" s="57" t="s">
        <v>14540</v>
      </c>
    </row>
    <row r="8208" spans="1:2" x14ac:dyDescent="0.25">
      <c r="A8208" s="56">
        <v>42142502</v>
      </c>
      <c r="B8208" s="57" t="s">
        <v>10871</v>
      </c>
    </row>
    <row r="8209" spans="1:2" x14ac:dyDescent="0.25">
      <c r="A8209" s="56">
        <v>42142503</v>
      </c>
      <c r="B8209" s="57" t="s">
        <v>15023</v>
      </c>
    </row>
    <row r="8210" spans="1:2" x14ac:dyDescent="0.25">
      <c r="A8210" s="56">
        <v>42142504</v>
      </c>
      <c r="B8210" s="57" t="s">
        <v>7516</v>
      </c>
    </row>
    <row r="8211" spans="1:2" x14ac:dyDescent="0.25">
      <c r="A8211" s="56">
        <v>42142505</v>
      </c>
      <c r="B8211" s="57" t="s">
        <v>14704</v>
      </c>
    </row>
    <row r="8212" spans="1:2" x14ac:dyDescent="0.25">
      <c r="A8212" s="56">
        <v>42142506</v>
      </c>
      <c r="B8212" s="57" t="s">
        <v>17289</v>
      </c>
    </row>
    <row r="8213" spans="1:2" x14ac:dyDescent="0.25">
      <c r="A8213" s="56">
        <v>42142507</v>
      </c>
      <c r="B8213" s="57" t="s">
        <v>17701</v>
      </c>
    </row>
    <row r="8214" spans="1:2" x14ac:dyDescent="0.25">
      <c r="A8214" s="56">
        <v>42142509</v>
      </c>
      <c r="B8214" s="57" t="s">
        <v>17061</v>
      </c>
    </row>
    <row r="8215" spans="1:2" x14ac:dyDescent="0.25">
      <c r="A8215" s="56">
        <v>42142510</v>
      </c>
      <c r="B8215" s="57" t="s">
        <v>8871</v>
      </c>
    </row>
    <row r="8216" spans="1:2" x14ac:dyDescent="0.25">
      <c r="A8216" s="56">
        <v>42142511</v>
      </c>
      <c r="B8216" s="57" t="s">
        <v>3286</v>
      </c>
    </row>
    <row r="8217" spans="1:2" x14ac:dyDescent="0.25">
      <c r="A8217" s="56">
        <v>42142512</v>
      </c>
      <c r="B8217" s="57" t="s">
        <v>7577</v>
      </c>
    </row>
    <row r="8218" spans="1:2" x14ac:dyDescent="0.25">
      <c r="A8218" s="56">
        <v>42142513</v>
      </c>
      <c r="B8218" s="57" t="s">
        <v>12653</v>
      </c>
    </row>
    <row r="8219" spans="1:2" x14ac:dyDescent="0.25">
      <c r="A8219" s="56">
        <v>42142514</v>
      </c>
      <c r="B8219" s="57" t="s">
        <v>7586</v>
      </c>
    </row>
    <row r="8220" spans="1:2" x14ac:dyDescent="0.25">
      <c r="A8220" s="56">
        <v>42142515</v>
      </c>
      <c r="B8220" s="57" t="s">
        <v>18577</v>
      </c>
    </row>
    <row r="8221" spans="1:2" x14ac:dyDescent="0.25">
      <c r="A8221" s="56">
        <v>42142516</v>
      </c>
      <c r="B8221" s="57" t="s">
        <v>8506</v>
      </c>
    </row>
    <row r="8222" spans="1:2" x14ac:dyDescent="0.25">
      <c r="A8222" s="56">
        <v>42142517</v>
      </c>
      <c r="B8222" s="57" t="s">
        <v>6483</v>
      </c>
    </row>
    <row r="8223" spans="1:2" x14ac:dyDescent="0.25">
      <c r="A8223" s="56">
        <v>42142518</v>
      </c>
      <c r="B8223" s="57" t="s">
        <v>2272</v>
      </c>
    </row>
    <row r="8224" spans="1:2" x14ac:dyDescent="0.25">
      <c r="A8224" s="56">
        <v>42142519</v>
      </c>
      <c r="B8224" s="57" t="s">
        <v>16676</v>
      </c>
    </row>
    <row r="8225" spans="1:2" x14ac:dyDescent="0.25">
      <c r="A8225" s="56">
        <v>42142520</v>
      </c>
      <c r="B8225" s="57" t="s">
        <v>2802</v>
      </c>
    </row>
    <row r="8226" spans="1:2" x14ac:dyDescent="0.25">
      <c r="A8226" s="56">
        <v>42142521</v>
      </c>
      <c r="B8226" s="57" t="s">
        <v>12822</v>
      </c>
    </row>
    <row r="8227" spans="1:2" x14ac:dyDescent="0.25">
      <c r="A8227" s="56">
        <v>42142522</v>
      </c>
      <c r="B8227" s="57" t="s">
        <v>11578</v>
      </c>
    </row>
    <row r="8228" spans="1:2" x14ac:dyDescent="0.25">
      <c r="A8228" s="56">
        <v>42142523</v>
      </c>
      <c r="B8228" s="57" t="s">
        <v>14936</v>
      </c>
    </row>
    <row r="8229" spans="1:2" x14ac:dyDescent="0.25">
      <c r="A8229" s="56">
        <v>42142524</v>
      </c>
      <c r="B8229" s="57" t="s">
        <v>9800</v>
      </c>
    </row>
    <row r="8230" spans="1:2" x14ac:dyDescent="0.25">
      <c r="A8230" s="56">
        <v>42142525</v>
      </c>
      <c r="B8230" s="57" t="s">
        <v>6684</v>
      </c>
    </row>
    <row r="8231" spans="1:2" x14ac:dyDescent="0.25">
      <c r="A8231" s="56">
        <v>42142526</v>
      </c>
      <c r="B8231" s="57" t="s">
        <v>10434</v>
      </c>
    </row>
    <row r="8232" spans="1:2" x14ac:dyDescent="0.25">
      <c r="A8232" s="56">
        <v>42142527</v>
      </c>
      <c r="B8232" s="57" t="s">
        <v>5719</v>
      </c>
    </row>
    <row r="8233" spans="1:2" x14ac:dyDescent="0.25">
      <c r="A8233" s="56">
        <v>42142528</v>
      </c>
      <c r="B8233" s="57" t="s">
        <v>16218</v>
      </c>
    </row>
    <row r="8234" spans="1:2" x14ac:dyDescent="0.25">
      <c r="A8234" s="56">
        <v>42142529</v>
      </c>
      <c r="B8234" s="57" t="s">
        <v>5277</v>
      </c>
    </row>
    <row r="8235" spans="1:2" x14ac:dyDescent="0.25">
      <c r="A8235" s="56">
        <v>42142530</v>
      </c>
      <c r="B8235" s="57" t="s">
        <v>11168</v>
      </c>
    </row>
    <row r="8236" spans="1:2" x14ac:dyDescent="0.25">
      <c r="A8236" s="56">
        <v>42142531</v>
      </c>
      <c r="B8236" s="57" t="s">
        <v>7800</v>
      </c>
    </row>
    <row r="8237" spans="1:2" x14ac:dyDescent="0.25">
      <c r="A8237" s="56">
        <v>42142532</v>
      </c>
      <c r="B8237" s="57" t="s">
        <v>13391</v>
      </c>
    </row>
    <row r="8238" spans="1:2" x14ac:dyDescent="0.25">
      <c r="A8238" s="56">
        <v>42142601</v>
      </c>
      <c r="B8238" s="57" t="s">
        <v>6056</v>
      </c>
    </row>
    <row r="8239" spans="1:2" x14ac:dyDescent="0.25">
      <c r="A8239" s="56">
        <v>42142602</v>
      </c>
      <c r="B8239" s="57" t="s">
        <v>12017</v>
      </c>
    </row>
    <row r="8240" spans="1:2" x14ac:dyDescent="0.25">
      <c r="A8240" s="56">
        <v>42142603</v>
      </c>
      <c r="B8240" s="57" t="s">
        <v>1409</v>
      </c>
    </row>
    <row r="8241" spans="1:2" x14ac:dyDescent="0.25">
      <c r="A8241" s="56">
        <v>42142604</v>
      </c>
      <c r="B8241" s="57" t="s">
        <v>2220</v>
      </c>
    </row>
    <row r="8242" spans="1:2" x14ac:dyDescent="0.25">
      <c r="A8242" s="56">
        <v>42142605</v>
      </c>
      <c r="B8242" s="57" t="s">
        <v>12872</v>
      </c>
    </row>
    <row r="8243" spans="1:2" x14ac:dyDescent="0.25">
      <c r="A8243" s="56">
        <v>42142606</v>
      </c>
      <c r="B8243" s="57" t="s">
        <v>6876</v>
      </c>
    </row>
    <row r="8244" spans="1:2" x14ac:dyDescent="0.25">
      <c r="A8244" s="56">
        <v>42142607</v>
      </c>
      <c r="B8244" s="57" t="s">
        <v>8555</v>
      </c>
    </row>
    <row r="8245" spans="1:2" x14ac:dyDescent="0.25">
      <c r="A8245" s="56">
        <v>42142608</v>
      </c>
      <c r="B8245" s="57" t="s">
        <v>9537</v>
      </c>
    </row>
    <row r="8246" spans="1:2" x14ac:dyDescent="0.25">
      <c r="A8246" s="56">
        <v>42142609</v>
      </c>
      <c r="B8246" s="57" t="s">
        <v>7991</v>
      </c>
    </row>
    <row r="8247" spans="1:2" x14ac:dyDescent="0.25">
      <c r="A8247" s="56">
        <v>42142610</v>
      </c>
      <c r="B8247" s="57" t="s">
        <v>2579</v>
      </c>
    </row>
    <row r="8248" spans="1:2" x14ac:dyDescent="0.25">
      <c r="A8248" s="56">
        <v>42142611</v>
      </c>
      <c r="B8248" s="57" t="s">
        <v>8312</v>
      </c>
    </row>
    <row r="8249" spans="1:2" x14ac:dyDescent="0.25">
      <c r="A8249" s="56">
        <v>42142612</v>
      </c>
      <c r="B8249" s="57" t="s">
        <v>12640</v>
      </c>
    </row>
    <row r="8250" spans="1:2" x14ac:dyDescent="0.25">
      <c r="A8250" s="56">
        <v>42142613</v>
      </c>
      <c r="B8250" s="57" t="s">
        <v>4057</v>
      </c>
    </row>
    <row r="8251" spans="1:2" x14ac:dyDescent="0.25">
      <c r="A8251" s="56">
        <v>42142614</v>
      </c>
      <c r="B8251" s="57" t="s">
        <v>18179</v>
      </c>
    </row>
    <row r="8252" spans="1:2" x14ac:dyDescent="0.25">
      <c r="A8252" s="56">
        <v>42142615</v>
      </c>
      <c r="B8252" s="57" t="s">
        <v>16406</v>
      </c>
    </row>
    <row r="8253" spans="1:2" x14ac:dyDescent="0.25">
      <c r="A8253" s="56">
        <v>42142616</v>
      </c>
      <c r="B8253" s="57" t="s">
        <v>838</v>
      </c>
    </row>
    <row r="8254" spans="1:2" x14ac:dyDescent="0.25">
      <c r="A8254" s="56">
        <v>42142617</v>
      </c>
      <c r="B8254" s="57" t="s">
        <v>15877</v>
      </c>
    </row>
    <row r="8255" spans="1:2" x14ac:dyDescent="0.25">
      <c r="A8255" s="56">
        <v>42142618</v>
      </c>
      <c r="B8255" s="57" t="s">
        <v>1818</v>
      </c>
    </row>
    <row r="8256" spans="1:2" x14ac:dyDescent="0.25">
      <c r="A8256" s="56">
        <v>42142701</v>
      </c>
      <c r="B8256" s="57" t="s">
        <v>1755</v>
      </c>
    </row>
    <row r="8257" spans="1:2" x14ac:dyDescent="0.25">
      <c r="A8257" s="56">
        <v>42142702</v>
      </c>
      <c r="B8257" s="57" t="s">
        <v>13956</v>
      </c>
    </row>
    <row r="8258" spans="1:2" x14ac:dyDescent="0.25">
      <c r="A8258" s="56">
        <v>42142703</v>
      </c>
      <c r="B8258" s="57" t="s">
        <v>14289</v>
      </c>
    </row>
    <row r="8259" spans="1:2" x14ac:dyDescent="0.25">
      <c r="A8259" s="56">
        <v>42142704</v>
      </c>
      <c r="B8259" s="57" t="s">
        <v>14909</v>
      </c>
    </row>
    <row r="8260" spans="1:2" x14ac:dyDescent="0.25">
      <c r="A8260" s="56">
        <v>42142705</v>
      </c>
      <c r="B8260" s="57" t="s">
        <v>16898</v>
      </c>
    </row>
    <row r="8261" spans="1:2" x14ac:dyDescent="0.25">
      <c r="A8261" s="56">
        <v>42142706</v>
      </c>
      <c r="B8261" s="57" t="s">
        <v>1159</v>
      </c>
    </row>
    <row r="8262" spans="1:2" x14ac:dyDescent="0.25">
      <c r="A8262" s="56">
        <v>42142707</v>
      </c>
      <c r="B8262" s="57" t="s">
        <v>2923</v>
      </c>
    </row>
    <row r="8263" spans="1:2" x14ac:dyDescent="0.25">
      <c r="A8263" s="56">
        <v>42142708</v>
      </c>
      <c r="B8263" s="57" t="s">
        <v>17413</v>
      </c>
    </row>
    <row r="8264" spans="1:2" x14ac:dyDescent="0.25">
      <c r="A8264" s="56">
        <v>42142709</v>
      </c>
      <c r="B8264" s="57" t="s">
        <v>6506</v>
      </c>
    </row>
    <row r="8265" spans="1:2" x14ac:dyDescent="0.25">
      <c r="A8265" s="56">
        <v>42142710</v>
      </c>
      <c r="B8265" s="57" t="s">
        <v>10720</v>
      </c>
    </row>
    <row r="8266" spans="1:2" x14ac:dyDescent="0.25">
      <c r="A8266" s="56">
        <v>42142711</v>
      </c>
      <c r="B8266" s="57" t="s">
        <v>15954</v>
      </c>
    </row>
    <row r="8267" spans="1:2" x14ac:dyDescent="0.25">
      <c r="A8267" s="56">
        <v>42142712</v>
      </c>
      <c r="B8267" s="57" t="s">
        <v>11387</v>
      </c>
    </row>
    <row r="8268" spans="1:2" x14ac:dyDescent="0.25">
      <c r="A8268" s="56">
        <v>42142713</v>
      </c>
      <c r="B8268" s="57" t="s">
        <v>120</v>
      </c>
    </row>
    <row r="8269" spans="1:2" x14ac:dyDescent="0.25">
      <c r="A8269" s="56">
        <v>42142714</v>
      </c>
      <c r="B8269" s="57" t="s">
        <v>2447</v>
      </c>
    </row>
    <row r="8270" spans="1:2" x14ac:dyDescent="0.25">
      <c r="A8270" s="56">
        <v>42142715</v>
      </c>
      <c r="B8270" s="57" t="s">
        <v>358</v>
      </c>
    </row>
    <row r="8271" spans="1:2" x14ac:dyDescent="0.25">
      <c r="A8271" s="56">
        <v>42142716</v>
      </c>
      <c r="B8271" s="57" t="s">
        <v>253</v>
      </c>
    </row>
    <row r="8272" spans="1:2" x14ac:dyDescent="0.25">
      <c r="A8272" s="56">
        <v>42142801</v>
      </c>
      <c r="B8272" s="57" t="s">
        <v>5455</v>
      </c>
    </row>
    <row r="8273" spans="1:2" x14ac:dyDescent="0.25">
      <c r="A8273" s="56">
        <v>42142802</v>
      </c>
      <c r="B8273" s="57" t="s">
        <v>4921</v>
      </c>
    </row>
    <row r="8274" spans="1:2" x14ac:dyDescent="0.25">
      <c r="A8274" s="56">
        <v>42142901</v>
      </c>
      <c r="B8274" s="57" t="s">
        <v>7501</v>
      </c>
    </row>
    <row r="8275" spans="1:2" x14ac:dyDescent="0.25">
      <c r="A8275" s="56">
        <v>42142902</v>
      </c>
      <c r="B8275" s="57" t="s">
        <v>10546</v>
      </c>
    </row>
    <row r="8276" spans="1:2" x14ac:dyDescent="0.25">
      <c r="A8276" s="56">
        <v>42142903</v>
      </c>
      <c r="B8276" s="57" t="s">
        <v>17377</v>
      </c>
    </row>
    <row r="8277" spans="1:2" x14ac:dyDescent="0.25">
      <c r="A8277" s="56">
        <v>42142904</v>
      </c>
      <c r="B8277" s="57" t="s">
        <v>603</v>
      </c>
    </row>
    <row r="8278" spans="1:2" x14ac:dyDescent="0.25">
      <c r="A8278" s="56">
        <v>42142905</v>
      </c>
      <c r="B8278" s="57" t="s">
        <v>7183</v>
      </c>
    </row>
    <row r="8279" spans="1:2" x14ac:dyDescent="0.25">
      <c r="A8279" s="56">
        <v>42142906</v>
      </c>
      <c r="B8279" s="57" t="s">
        <v>6785</v>
      </c>
    </row>
    <row r="8280" spans="1:2" x14ac:dyDescent="0.25">
      <c r="A8280" s="56">
        <v>42142907</v>
      </c>
      <c r="B8280" s="57" t="s">
        <v>6979</v>
      </c>
    </row>
    <row r="8281" spans="1:2" x14ac:dyDescent="0.25">
      <c r="A8281" s="56">
        <v>42142908</v>
      </c>
      <c r="B8281" s="57" t="s">
        <v>5599</v>
      </c>
    </row>
    <row r="8282" spans="1:2" x14ac:dyDescent="0.25">
      <c r="A8282" s="56">
        <v>42142909</v>
      </c>
      <c r="B8282" s="57" t="s">
        <v>2239</v>
      </c>
    </row>
    <row r="8283" spans="1:2" x14ac:dyDescent="0.25">
      <c r="A8283" s="56">
        <v>42142910</v>
      </c>
      <c r="B8283" s="57" t="s">
        <v>15337</v>
      </c>
    </row>
    <row r="8284" spans="1:2" x14ac:dyDescent="0.25">
      <c r="A8284" s="56">
        <v>42142911</v>
      </c>
      <c r="B8284" s="57" t="s">
        <v>3084</v>
      </c>
    </row>
    <row r="8285" spans="1:2" x14ac:dyDescent="0.25">
      <c r="A8285" s="56">
        <v>42142912</v>
      </c>
      <c r="B8285" s="57" t="s">
        <v>14328</v>
      </c>
    </row>
    <row r="8286" spans="1:2" x14ac:dyDescent="0.25">
      <c r="A8286" s="56">
        <v>42142913</v>
      </c>
      <c r="B8286" s="57" t="s">
        <v>3783</v>
      </c>
    </row>
    <row r="8287" spans="1:2" x14ac:dyDescent="0.25">
      <c r="A8287" s="56">
        <v>42143101</v>
      </c>
      <c r="B8287" s="57" t="s">
        <v>7431</v>
      </c>
    </row>
    <row r="8288" spans="1:2" x14ac:dyDescent="0.25">
      <c r="A8288" s="56">
        <v>42143102</v>
      </c>
      <c r="B8288" s="57" t="s">
        <v>8706</v>
      </c>
    </row>
    <row r="8289" spans="1:2" x14ac:dyDescent="0.25">
      <c r="A8289" s="56">
        <v>42143103</v>
      </c>
      <c r="B8289" s="57" t="s">
        <v>15400</v>
      </c>
    </row>
    <row r="8290" spans="1:2" x14ac:dyDescent="0.25">
      <c r="A8290" s="56">
        <v>42143104</v>
      </c>
      <c r="B8290" s="57" t="s">
        <v>90</v>
      </c>
    </row>
    <row r="8291" spans="1:2" x14ac:dyDescent="0.25">
      <c r="A8291" s="56">
        <v>42143105</v>
      </c>
      <c r="B8291" s="57" t="s">
        <v>2294</v>
      </c>
    </row>
    <row r="8292" spans="1:2" x14ac:dyDescent="0.25">
      <c r="A8292" s="56">
        <v>42143106</v>
      </c>
      <c r="B8292" s="57" t="s">
        <v>8813</v>
      </c>
    </row>
    <row r="8293" spans="1:2" x14ac:dyDescent="0.25">
      <c r="A8293" s="56">
        <v>42143201</v>
      </c>
      <c r="B8293" s="57" t="s">
        <v>14967</v>
      </c>
    </row>
    <row r="8294" spans="1:2" x14ac:dyDescent="0.25">
      <c r="A8294" s="56">
        <v>42143202</v>
      </c>
      <c r="B8294" s="57" t="s">
        <v>3975</v>
      </c>
    </row>
    <row r="8295" spans="1:2" x14ac:dyDescent="0.25">
      <c r="A8295" s="56">
        <v>42143301</v>
      </c>
      <c r="B8295" s="57" t="s">
        <v>17472</v>
      </c>
    </row>
    <row r="8296" spans="1:2" x14ac:dyDescent="0.25">
      <c r="A8296" s="56">
        <v>42143401</v>
      </c>
      <c r="B8296" s="57" t="s">
        <v>6099</v>
      </c>
    </row>
    <row r="8297" spans="1:2" x14ac:dyDescent="0.25">
      <c r="A8297" s="56">
        <v>42143501</v>
      </c>
      <c r="B8297" s="57" t="s">
        <v>71</v>
      </c>
    </row>
    <row r="8298" spans="1:2" x14ac:dyDescent="0.25">
      <c r="A8298" s="56">
        <v>42143502</v>
      </c>
      <c r="B8298" s="57" t="s">
        <v>15177</v>
      </c>
    </row>
    <row r="8299" spans="1:2" x14ac:dyDescent="0.25">
      <c r="A8299" s="56">
        <v>42143503</v>
      </c>
      <c r="B8299" s="57" t="s">
        <v>2624</v>
      </c>
    </row>
    <row r="8300" spans="1:2" x14ac:dyDescent="0.25">
      <c r="A8300" s="56">
        <v>42143504</v>
      </c>
      <c r="B8300" s="57" t="s">
        <v>10068</v>
      </c>
    </row>
    <row r="8301" spans="1:2" x14ac:dyDescent="0.25">
      <c r="A8301" s="56">
        <v>42143505</v>
      </c>
      <c r="B8301" s="57" t="s">
        <v>11233</v>
      </c>
    </row>
    <row r="8302" spans="1:2" x14ac:dyDescent="0.25">
      <c r="A8302" s="56">
        <v>42143506</v>
      </c>
      <c r="B8302" s="57" t="s">
        <v>3589</v>
      </c>
    </row>
    <row r="8303" spans="1:2" x14ac:dyDescent="0.25">
      <c r="A8303" s="56">
        <v>42143507</v>
      </c>
      <c r="B8303" s="57" t="s">
        <v>12067</v>
      </c>
    </row>
    <row r="8304" spans="1:2" x14ac:dyDescent="0.25">
      <c r="A8304" s="56">
        <v>42143508</v>
      </c>
      <c r="B8304" s="57" t="s">
        <v>10884</v>
      </c>
    </row>
    <row r="8305" spans="1:2" x14ac:dyDescent="0.25">
      <c r="A8305" s="56">
        <v>42143509</v>
      </c>
      <c r="B8305" s="57" t="s">
        <v>11081</v>
      </c>
    </row>
    <row r="8306" spans="1:2" x14ac:dyDescent="0.25">
      <c r="A8306" s="56">
        <v>42143510</v>
      </c>
      <c r="B8306" s="57" t="s">
        <v>14715</v>
      </c>
    </row>
    <row r="8307" spans="1:2" x14ac:dyDescent="0.25">
      <c r="A8307" s="56">
        <v>42143511</v>
      </c>
      <c r="B8307" s="57" t="s">
        <v>3545</v>
      </c>
    </row>
    <row r="8308" spans="1:2" x14ac:dyDescent="0.25">
      <c r="A8308" s="56">
        <v>42143512</v>
      </c>
      <c r="B8308" s="57" t="s">
        <v>18752</v>
      </c>
    </row>
    <row r="8309" spans="1:2" x14ac:dyDescent="0.25">
      <c r="A8309" s="56">
        <v>42143513</v>
      </c>
      <c r="B8309" s="57" t="s">
        <v>4470</v>
      </c>
    </row>
    <row r="8310" spans="1:2" x14ac:dyDescent="0.25">
      <c r="A8310" s="56">
        <v>42143601</v>
      </c>
      <c r="B8310" s="57" t="s">
        <v>15933</v>
      </c>
    </row>
    <row r="8311" spans="1:2" x14ac:dyDescent="0.25">
      <c r="A8311" s="56">
        <v>42143602</v>
      </c>
      <c r="B8311" s="57" t="s">
        <v>1624</v>
      </c>
    </row>
    <row r="8312" spans="1:2" x14ac:dyDescent="0.25">
      <c r="A8312" s="56">
        <v>42143603</v>
      </c>
      <c r="B8312" s="57" t="s">
        <v>13909</v>
      </c>
    </row>
    <row r="8313" spans="1:2" x14ac:dyDescent="0.25">
      <c r="A8313" s="56">
        <v>42143604</v>
      </c>
      <c r="B8313" s="57" t="s">
        <v>13102</v>
      </c>
    </row>
    <row r="8314" spans="1:2" x14ac:dyDescent="0.25">
      <c r="A8314" s="56">
        <v>42143605</v>
      </c>
      <c r="B8314" s="57" t="s">
        <v>4937</v>
      </c>
    </row>
    <row r="8315" spans="1:2" x14ac:dyDescent="0.25">
      <c r="A8315" s="56">
        <v>42143606</v>
      </c>
      <c r="B8315" s="57" t="s">
        <v>994</v>
      </c>
    </row>
    <row r="8316" spans="1:2" x14ac:dyDescent="0.25">
      <c r="A8316" s="56">
        <v>42143607</v>
      </c>
      <c r="B8316" s="57" t="s">
        <v>15618</v>
      </c>
    </row>
    <row r="8317" spans="1:2" x14ac:dyDescent="0.25">
      <c r="A8317" s="56">
        <v>42143608</v>
      </c>
      <c r="B8317" s="57" t="s">
        <v>16374</v>
      </c>
    </row>
    <row r="8318" spans="1:2" x14ac:dyDescent="0.25">
      <c r="A8318" s="56">
        <v>42151501</v>
      </c>
      <c r="B8318" s="57" t="s">
        <v>14025</v>
      </c>
    </row>
    <row r="8319" spans="1:2" x14ac:dyDescent="0.25">
      <c r="A8319" s="56">
        <v>42151502</v>
      </c>
      <c r="B8319" s="57" t="s">
        <v>12591</v>
      </c>
    </row>
    <row r="8320" spans="1:2" x14ac:dyDescent="0.25">
      <c r="A8320" s="56">
        <v>42151503</v>
      </c>
      <c r="B8320" s="57" t="s">
        <v>807</v>
      </c>
    </row>
    <row r="8321" spans="1:2" x14ac:dyDescent="0.25">
      <c r="A8321" s="56">
        <v>42151504</v>
      </c>
      <c r="B8321" s="57" t="s">
        <v>17370</v>
      </c>
    </row>
    <row r="8322" spans="1:2" x14ac:dyDescent="0.25">
      <c r="A8322" s="56">
        <v>42151505</v>
      </c>
      <c r="B8322" s="57" t="s">
        <v>2065</v>
      </c>
    </row>
    <row r="8323" spans="1:2" x14ac:dyDescent="0.25">
      <c r="A8323" s="56">
        <v>42151506</v>
      </c>
      <c r="B8323" s="57" t="s">
        <v>6477</v>
      </c>
    </row>
    <row r="8324" spans="1:2" x14ac:dyDescent="0.25">
      <c r="A8324" s="56">
        <v>42151507</v>
      </c>
      <c r="B8324" s="57" t="s">
        <v>10091</v>
      </c>
    </row>
    <row r="8325" spans="1:2" x14ac:dyDescent="0.25">
      <c r="A8325" s="56">
        <v>42151601</v>
      </c>
      <c r="B8325" s="57" t="s">
        <v>1726</v>
      </c>
    </row>
    <row r="8326" spans="1:2" x14ac:dyDescent="0.25">
      <c r="A8326" s="56">
        <v>42151602</v>
      </c>
      <c r="B8326" s="57" t="s">
        <v>16550</v>
      </c>
    </row>
    <row r="8327" spans="1:2" x14ac:dyDescent="0.25">
      <c r="A8327" s="56">
        <v>42151603</v>
      </c>
      <c r="B8327" s="57" t="s">
        <v>12626</v>
      </c>
    </row>
    <row r="8328" spans="1:2" x14ac:dyDescent="0.25">
      <c r="A8328" s="56">
        <v>42151604</v>
      </c>
      <c r="B8328" s="57" t="s">
        <v>8772</v>
      </c>
    </row>
    <row r="8329" spans="1:2" x14ac:dyDescent="0.25">
      <c r="A8329" s="56">
        <v>42151605</v>
      </c>
      <c r="B8329" s="57" t="s">
        <v>13889</v>
      </c>
    </row>
    <row r="8330" spans="1:2" x14ac:dyDescent="0.25">
      <c r="A8330" s="56">
        <v>42151606</v>
      </c>
      <c r="B8330" s="57" t="s">
        <v>6571</v>
      </c>
    </row>
    <row r="8331" spans="1:2" x14ac:dyDescent="0.25">
      <c r="A8331" s="56">
        <v>42151607</v>
      </c>
      <c r="B8331" s="57" t="s">
        <v>1973</v>
      </c>
    </row>
    <row r="8332" spans="1:2" x14ac:dyDescent="0.25">
      <c r="A8332" s="56">
        <v>42151608</v>
      </c>
      <c r="B8332" s="57" t="s">
        <v>11744</v>
      </c>
    </row>
    <row r="8333" spans="1:2" x14ac:dyDescent="0.25">
      <c r="A8333" s="56">
        <v>42151609</v>
      </c>
      <c r="B8333" s="57" t="s">
        <v>14568</v>
      </c>
    </row>
    <row r="8334" spans="1:2" x14ac:dyDescent="0.25">
      <c r="A8334" s="56">
        <v>42151610</v>
      </c>
      <c r="B8334" s="57" t="s">
        <v>6607</v>
      </c>
    </row>
    <row r="8335" spans="1:2" x14ac:dyDescent="0.25">
      <c r="A8335" s="56">
        <v>42151611</v>
      </c>
      <c r="B8335" s="57" t="s">
        <v>9605</v>
      </c>
    </row>
    <row r="8336" spans="1:2" x14ac:dyDescent="0.25">
      <c r="A8336" s="56">
        <v>42151612</v>
      </c>
      <c r="B8336" s="57" t="s">
        <v>7529</v>
      </c>
    </row>
    <row r="8337" spans="1:2" x14ac:dyDescent="0.25">
      <c r="A8337" s="56">
        <v>42151613</v>
      </c>
      <c r="B8337" s="57" t="s">
        <v>18433</v>
      </c>
    </row>
    <row r="8338" spans="1:2" x14ac:dyDescent="0.25">
      <c r="A8338" s="56">
        <v>42151614</v>
      </c>
      <c r="B8338" s="57" t="s">
        <v>795</v>
      </c>
    </row>
    <row r="8339" spans="1:2" x14ac:dyDescent="0.25">
      <c r="A8339" s="56">
        <v>42151615</v>
      </c>
      <c r="B8339" s="57" t="s">
        <v>16938</v>
      </c>
    </row>
    <row r="8340" spans="1:2" x14ac:dyDescent="0.25">
      <c r="A8340" s="56">
        <v>42151616</v>
      </c>
      <c r="B8340" s="57" t="s">
        <v>7029</v>
      </c>
    </row>
    <row r="8341" spans="1:2" x14ac:dyDescent="0.25">
      <c r="A8341" s="56">
        <v>42151617</v>
      </c>
      <c r="B8341" s="57" t="s">
        <v>1896</v>
      </c>
    </row>
    <row r="8342" spans="1:2" x14ac:dyDescent="0.25">
      <c r="A8342" s="56">
        <v>42151618</v>
      </c>
      <c r="B8342" s="57" t="s">
        <v>1645</v>
      </c>
    </row>
    <row r="8343" spans="1:2" x14ac:dyDescent="0.25">
      <c r="A8343" s="56">
        <v>42151619</v>
      </c>
      <c r="B8343" s="57" t="s">
        <v>8141</v>
      </c>
    </row>
    <row r="8344" spans="1:2" x14ac:dyDescent="0.25">
      <c r="A8344" s="56">
        <v>42151620</v>
      </c>
      <c r="B8344" s="57" t="s">
        <v>17463</v>
      </c>
    </row>
    <row r="8345" spans="1:2" x14ac:dyDescent="0.25">
      <c r="A8345" s="56">
        <v>42151621</v>
      </c>
      <c r="B8345" s="57" t="s">
        <v>6294</v>
      </c>
    </row>
    <row r="8346" spans="1:2" x14ac:dyDescent="0.25">
      <c r="A8346" s="56">
        <v>42151622</v>
      </c>
      <c r="B8346" s="57" t="s">
        <v>13008</v>
      </c>
    </row>
    <row r="8347" spans="1:2" x14ac:dyDescent="0.25">
      <c r="A8347" s="56">
        <v>42151623</v>
      </c>
      <c r="B8347" s="57" t="s">
        <v>6678</v>
      </c>
    </row>
    <row r="8348" spans="1:2" x14ac:dyDescent="0.25">
      <c r="A8348" s="56">
        <v>42151624</v>
      </c>
      <c r="B8348" s="57" t="s">
        <v>18536</v>
      </c>
    </row>
    <row r="8349" spans="1:2" x14ac:dyDescent="0.25">
      <c r="A8349" s="56">
        <v>42151625</v>
      </c>
      <c r="B8349" s="57" t="s">
        <v>656</v>
      </c>
    </row>
    <row r="8350" spans="1:2" x14ac:dyDescent="0.25">
      <c r="A8350" s="56">
        <v>42151626</v>
      </c>
      <c r="B8350" s="57" t="s">
        <v>16000</v>
      </c>
    </row>
    <row r="8351" spans="1:2" x14ac:dyDescent="0.25">
      <c r="A8351" s="56">
        <v>42151627</v>
      </c>
      <c r="B8351" s="57" t="s">
        <v>13146</v>
      </c>
    </row>
    <row r="8352" spans="1:2" x14ac:dyDescent="0.25">
      <c r="A8352" s="56">
        <v>42151628</v>
      </c>
      <c r="B8352" s="57" t="s">
        <v>8279</v>
      </c>
    </row>
    <row r="8353" spans="1:2" x14ac:dyDescent="0.25">
      <c r="A8353" s="56">
        <v>42151629</v>
      </c>
      <c r="B8353" s="57" t="s">
        <v>5050</v>
      </c>
    </row>
    <row r="8354" spans="1:2" x14ac:dyDescent="0.25">
      <c r="A8354" s="56">
        <v>42151630</v>
      </c>
      <c r="B8354" s="57" t="s">
        <v>420</v>
      </c>
    </row>
    <row r="8355" spans="1:2" x14ac:dyDescent="0.25">
      <c r="A8355" s="56">
        <v>42151631</v>
      </c>
      <c r="B8355" s="57" t="s">
        <v>1637</v>
      </c>
    </row>
    <row r="8356" spans="1:2" x14ac:dyDescent="0.25">
      <c r="A8356" s="56">
        <v>42151632</v>
      </c>
      <c r="B8356" s="57" t="s">
        <v>17988</v>
      </c>
    </row>
    <row r="8357" spans="1:2" x14ac:dyDescent="0.25">
      <c r="A8357" s="56">
        <v>42151633</v>
      </c>
      <c r="B8357" s="57" t="s">
        <v>18303</v>
      </c>
    </row>
    <row r="8358" spans="1:2" x14ac:dyDescent="0.25">
      <c r="A8358" s="56">
        <v>42151634</v>
      </c>
      <c r="B8358" s="57" t="s">
        <v>4174</v>
      </c>
    </row>
    <row r="8359" spans="1:2" x14ac:dyDescent="0.25">
      <c r="A8359" s="56">
        <v>42151635</v>
      </c>
      <c r="B8359" s="57" t="s">
        <v>15611</v>
      </c>
    </row>
    <row r="8360" spans="1:2" x14ac:dyDescent="0.25">
      <c r="A8360" s="56">
        <v>42151636</v>
      </c>
      <c r="B8360" s="57" t="s">
        <v>12160</v>
      </c>
    </row>
    <row r="8361" spans="1:2" x14ac:dyDescent="0.25">
      <c r="A8361" s="56">
        <v>42151637</v>
      </c>
      <c r="B8361" s="57" t="s">
        <v>15417</v>
      </c>
    </row>
    <row r="8362" spans="1:2" x14ac:dyDescent="0.25">
      <c r="A8362" s="56">
        <v>42151638</v>
      </c>
      <c r="B8362" s="57" t="s">
        <v>10861</v>
      </c>
    </row>
    <row r="8363" spans="1:2" x14ac:dyDescent="0.25">
      <c r="A8363" s="56">
        <v>42151639</v>
      </c>
      <c r="B8363" s="57" t="s">
        <v>9539</v>
      </c>
    </row>
    <row r="8364" spans="1:2" x14ac:dyDescent="0.25">
      <c r="A8364" s="56">
        <v>42151640</v>
      </c>
      <c r="B8364" s="57" t="s">
        <v>17232</v>
      </c>
    </row>
    <row r="8365" spans="1:2" x14ac:dyDescent="0.25">
      <c r="A8365" s="56">
        <v>42151641</v>
      </c>
      <c r="B8365" s="57" t="s">
        <v>15315</v>
      </c>
    </row>
    <row r="8366" spans="1:2" x14ac:dyDescent="0.25">
      <c r="A8366" s="56">
        <v>42151642</v>
      </c>
      <c r="B8366" s="57" t="s">
        <v>1292</v>
      </c>
    </row>
    <row r="8367" spans="1:2" x14ac:dyDescent="0.25">
      <c r="A8367" s="56">
        <v>42151643</v>
      </c>
      <c r="B8367" s="57" t="s">
        <v>11574</v>
      </c>
    </row>
    <row r="8368" spans="1:2" x14ac:dyDescent="0.25">
      <c r="A8368" s="56">
        <v>42151644</v>
      </c>
      <c r="B8368" s="57" t="s">
        <v>14314</v>
      </c>
    </row>
    <row r="8369" spans="1:2" x14ac:dyDescent="0.25">
      <c r="A8369" s="56">
        <v>42151645</v>
      </c>
      <c r="B8369" s="57" t="s">
        <v>1425</v>
      </c>
    </row>
    <row r="8370" spans="1:2" x14ac:dyDescent="0.25">
      <c r="A8370" s="56">
        <v>42151646</v>
      </c>
      <c r="B8370" s="57" t="s">
        <v>1651</v>
      </c>
    </row>
    <row r="8371" spans="1:2" x14ac:dyDescent="0.25">
      <c r="A8371" s="56">
        <v>42151647</v>
      </c>
      <c r="B8371" s="57" t="s">
        <v>12612</v>
      </c>
    </row>
    <row r="8372" spans="1:2" x14ac:dyDescent="0.25">
      <c r="A8372" s="56">
        <v>42151648</v>
      </c>
      <c r="B8372" s="57" t="s">
        <v>1957</v>
      </c>
    </row>
    <row r="8373" spans="1:2" x14ac:dyDescent="0.25">
      <c r="A8373" s="56">
        <v>42151650</v>
      </c>
      <c r="B8373" s="57" t="s">
        <v>1479</v>
      </c>
    </row>
    <row r="8374" spans="1:2" x14ac:dyDescent="0.25">
      <c r="A8374" s="56">
        <v>42151651</v>
      </c>
      <c r="B8374" s="57" t="s">
        <v>1094</v>
      </c>
    </row>
    <row r="8375" spans="1:2" x14ac:dyDescent="0.25">
      <c r="A8375" s="56">
        <v>42151652</v>
      </c>
      <c r="B8375" s="57" t="s">
        <v>12969</v>
      </c>
    </row>
    <row r="8376" spans="1:2" x14ac:dyDescent="0.25">
      <c r="A8376" s="56">
        <v>42151653</v>
      </c>
      <c r="B8376" s="57" t="s">
        <v>14159</v>
      </c>
    </row>
    <row r="8377" spans="1:2" x14ac:dyDescent="0.25">
      <c r="A8377" s="56">
        <v>42151654</v>
      </c>
      <c r="B8377" s="57" t="s">
        <v>2203</v>
      </c>
    </row>
    <row r="8378" spans="1:2" x14ac:dyDescent="0.25">
      <c r="A8378" s="56">
        <v>42151655</v>
      </c>
      <c r="B8378" s="57" t="s">
        <v>14625</v>
      </c>
    </row>
    <row r="8379" spans="1:2" x14ac:dyDescent="0.25">
      <c r="A8379" s="56">
        <v>42151656</v>
      </c>
      <c r="B8379" s="57" t="s">
        <v>5992</v>
      </c>
    </row>
    <row r="8380" spans="1:2" x14ac:dyDescent="0.25">
      <c r="A8380" s="56">
        <v>42151657</v>
      </c>
      <c r="B8380" s="57" t="s">
        <v>17323</v>
      </c>
    </row>
    <row r="8381" spans="1:2" x14ac:dyDescent="0.25">
      <c r="A8381" s="56">
        <v>42151658</v>
      </c>
      <c r="B8381" s="57" t="s">
        <v>6574</v>
      </c>
    </row>
    <row r="8382" spans="1:2" x14ac:dyDescent="0.25">
      <c r="A8382" s="56">
        <v>42151659</v>
      </c>
      <c r="B8382" s="57" t="s">
        <v>15832</v>
      </c>
    </row>
    <row r="8383" spans="1:2" x14ac:dyDescent="0.25">
      <c r="A8383" s="56">
        <v>42151660</v>
      </c>
      <c r="B8383" s="57" t="s">
        <v>15123</v>
      </c>
    </row>
    <row r="8384" spans="1:2" x14ac:dyDescent="0.25">
      <c r="A8384" s="56">
        <v>42151661</v>
      </c>
      <c r="B8384" s="57" t="s">
        <v>10323</v>
      </c>
    </row>
    <row r="8385" spans="1:2" x14ac:dyDescent="0.25">
      <c r="A8385" s="56">
        <v>42151662</v>
      </c>
      <c r="B8385" s="57" t="s">
        <v>10762</v>
      </c>
    </row>
    <row r="8386" spans="1:2" x14ac:dyDescent="0.25">
      <c r="A8386" s="56">
        <v>42151663</v>
      </c>
      <c r="B8386" s="57" t="s">
        <v>13637</v>
      </c>
    </row>
    <row r="8387" spans="1:2" x14ac:dyDescent="0.25">
      <c r="A8387" s="56">
        <v>42151664</v>
      </c>
      <c r="B8387" s="57" t="s">
        <v>3826</v>
      </c>
    </row>
    <row r="8388" spans="1:2" x14ac:dyDescent="0.25">
      <c r="A8388" s="56">
        <v>42151665</v>
      </c>
      <c r="B8388" s="57" t="s">
        <v>5184</v>
      </c>
    </row>
    <row r="8389" spans="1:2" x14ac:dyDescent="0.25">
      <c r="A8389" s="56">
        <v>42151666</v>
      </c>
      <c r="B8389" s="57" t="s">
        <v>11825</v>
      </c>
    </row>
    <row r="8390" spans="1:2" x14ac:dyDescent="0.25">
      <c r="A8390" s="56">
        <v>42151667</v>
      </c>
      <c r="B8390" s="57" t="s">
        <v>6748</v>
      </c>
    </row>
    <row r="8391" spans="1:2" x14ac:dyDescent="0.25">
      <c r="A8391" s="56">
        <v>42151668</v>
      </c>
      <c r="B8391" s="57" t="s">
        <v>5401</v>
      </c>
    </row>
    <row r="8392" spans="1:2" x14ac:dyDescent="0.25">
      <c r="A8392" s="56">
        <v>42151669</v>
      </c>
      <c r="B8392" s="57" t="s">
        <v>9409</v>
      </c>
    </row>
    <row r="8393" spans="1:2" x14ac:dyDescent="0.25">
      <c r="A8393" s="56">
        <v>42151670</v>
      </c>
      <c r="B8393" s="57" t="s">
        <v>14446</v>
      </c>
    </row>
    <row r="8394" spans="1:2" x14ac:dyDescent="0.25">
      <c r="A8394" s="56">
        <v>42151671</v>
      </c>
      <c r="B8394" s="57" t="s">
        <v>9909</v>
      </c>
    </row>
    <row r="8395" spans="1:2" x14ac:dyDescent="0.25">
      <c r="A8395" s="56">
        <v>42151672</v>
      </c>
      <c r="B8395" s="57" t="s">
        <v>2900</v>
      </c>
    </row>
    <row r="8396" spans="1:2" x14ac:dyDescent="0.25">
      <c r="A8396" s="56">
        <v>42151673</v>
      </c>
      <c r="B8396" s="57" t="s">
        <v>11311</v>
      </c>
    </row>
    <row r="8397" spans="1:2" x14ac:dyDescent="0.25">
      <c r="A8397" s="56">
        <v>42151674</v>
      </c>
      <c r="B8397" s="57" t="s">
        <v>15984</v>
      </c>
    </row>
    <row r="8398" spans="1:2" x14ac:dyDescent="0.25">
      <c r="A8398" s="56">
        <v>42151675</v>
      </c>
      <c r="B8398" s="57" t="s">
        <v>4308</v>
      </c>
    </row>
    <row r="8399" spans="1:2" x14ac:dyDescent="0.25">
      <c r="A8399" s="56">
        <v>42151676</v>
      </c>
      <c r="B8399" s="57" t="s">
        <v>13962</v>
      </c>
    </row>
    <row r="8400" spans="1:2" x14ac:dyDescent="0.25">
      <c r="A8400" s="56">
        <v>42151677</v>
      </c>
      <c r="B8400" s="57" t="s">
        <v>8732</v>
      </c>
    </row>
    <row r="8401" spans="1:2" x14ac:dyDescent="0.25">
      <c r="A8401" s="56">
        <v>42151678</v>
      </c>
      <c r="B8401" s="57" t="s">
        <v>3644</v>
      </c>
    </row>
    <row r="8402" spans="1:2" x14ac:dyDescent="0.25">
      <c r="A8402" s="56">
        <v>42151679</v>
      </c>
      <c r="B8402" s="57" t="s">
        <v>11201</v>
      </c>
    </row>
    <row r="8403" spans="1:2" x14ac:dyDescent="0.25">
      <c r="A8403" s="56">
        <v>42151680</v>
      </c>
      <c r="B8403" s="57" t="s">
        <v>17762</v>
      </c>
    </row>
    <row r="8404" spans="1:2" x14ac:dyDescent="0.25">
      <c r="A8404" s="56">
        <v>42151681</v>
      </c>
      <c r="B8404" s="57" t="s">
        <v>16686</v>
      </c>
    </row>
    <row r="8405" spans="1:2" x14ac:dyDescent="0.25">
      <c r="A8405" s="56">
        <v>42151701</v>
      </c>
      <c r="B8405" s="57" t="s">
        <v>1815</v>
      </c>
    </row>
    <row r="8406" spans="1:2" x14ac:dyDescent="0.25">
      <c r="A8406" s="56">
        <v>42151702</v>
      </c>
      <c r="B8406" s="57" t="s">
        <v>14975</v>
      </c>
    </row>
    <row r="8407" spans="1:2" x14ac:dyDescent="0.25">
      <c r="A8407" s="56">
        <v>42151703</v>
      </c>
      <c r="B8407" s="57" t="s">
        <v>18575</v>
      </c>
    </row>
    <row r="8408" spans="1:2" x14ac:dyDescent="0.25">
      <c r="A8408" s="56">
        <v>42151704</v>
      </c>
      <c r="B8408" s="57" t="s">
        <v>3793</v>
      </c>
    </row>
    <row r="8409" spans="1:2" x14ac:dyDescent="0.25">
      <c r="A8409" s="56">
        <v>42151705</v>
      </c>
      <c r="B8409" s="57" t="s">
        <v>16112</v>
      </c>
    </row>
    <row r="8410" spans="1:2" x14ac:dyDescent="0.25">
      <c r="A8410" s="56">
        <v>42151801</v>
      </c>
      <c r="B8410" s="57" t="s">
        <v>1016</v>
      </c>
    </row>
    <row r="8411" spans="1:2" x14ac:dyDescent="0.25">
      <c r="A8411" s="56">
        <v>42151802</v>
      </c>
      <c r="B8411" s="57" t="s">
        <v>319</v>
      </c>
    </row>
    <row r="8412" spans="1:2" x14ac:dyDescent="0.25">
      <c r="A8412" s="56">
        <v>42151803</v>
      </c>
      <c r="B8412" s="57" t="s">
        <v>18636</v>
      </c>
    </row>
    <row r="8413" spans="1:2" x14ac:dyDescent="0.25">
      <c r="A8413" s="56">
        <v>42151804</v>
      </c>
      <c r="B8413" s="57" t="s">
        <v>16830</v>
      </c>
    </row>
    <row r="8414" spans="1:2" x14ac:dyDescent="0.25">
      <c r="A8414" s="56">
        <v>42151805</v>
      </c>
      <c r="B8414" s="57" t="s">
        <v>9973</v>
      </c>
    </row>
    <row r="8415" spans="1:2" x14ac:dyDescent="0.25">
      <c r="A8415" s="56">
        <v>42151806</v>
      </c>
      <c r="B8415" s="57" t="s">
        <v>10286</v>
      </c>
    </row>
    <row r="8416" spans="1:2" x14ac:dyDescent="0.25">
      <c r="A8416" s="56">
        <v>42151807</v>
      </c>
      <c r="B8416" s="57" t="s">
        <v>9634</v>
      </c>
    </row>
    <row r="8417" spans="1:2" x14ac:dyDescent="0.25">
      <c r="A8417" s="56">
        <v>42151808</v>
      </c>
      <c r="B8417" s="57" t="s">
        <v>8324</v>
      </c>
    </row>
    <row r="8418" spans="1:2" x14ac:dyDescent="0.25">
      <c r="A8418" s="56">
        <v>42151809</v>
      </c>
      <c r="B8418" s="57" t="s">
        <v>12045</v>
      </c>
    </row>
    <row r="8419" spans="1:2" x14ac:dyDescent="0.25">
      <c r="A8419" s="56">
        <v>42151810</v>
      </c>
      <c r="B8419" s="57" t="s">
        <v>837</v>
      </c>
    </row>
    <row r="8420" spans="1:2" x14ac:dyDescent="0.25">
      <c r="A8420" s="56">
        <v>42151811</v>
      </c>
      <c r="B8420" s="57" t="s">
        <v>12168</v>
      </c>
    </row>
    <row r="8421" spans="1:2" x14ac:dyDescent="0.25">
      <c r="A8421" s="56">
        <v>42151812</v>
      </c>
      <c r="B8421" s="57" t="s">
        <v>11122</v>
      </c>
    </row>
    <row r="8422" spans="1:2" x14ac:dyDescent="0.25">
      <c r="A8422" s="56">
        <v>42151813</v>
      </c>
      <c r="B8422" s="57" t="s">
        <v>2242</v>
      </c>
    </row>
    <row r="8423" spans="1:2" x14ac:dyDescent="0.25">
      <c r="A8423" s="56">
        <v>42151814</v>
      </c>
      <c r="B8423" s="57" t="s">
        <v>7287</v>
      </c>
    </row>
    <row r="8424" spans="1:2" x14ac:dyDescent="0.25">
      <c r="A8424" s="56">
        <v>42151815</v>
      </c>
      <c r="B8424" s="57" t="s">
        <v>7520</v>
      </c>
    </row>
    <row r="8425" spans="1:2" x14ac:dyDescent="0.25">
      <c r="A8425" s="56">
        <v>42151816</v>
      </c>
      <c r="B8425" s="57" t="s">
        <v>5956</v>
      </c>
    </row>
    <row r="8426" spans="1:2" x14ac:dyDescent="0.25">
      <c r="A8426" s="56">
        <v>42151901</v>
      </c>
      <c r="B8426" s="57" t="s">
        <v>7817</v>
      </c>
    </row>
    <row r="8427" spans="1:2" x14ac:dyDescent="0.25">
      <c r="A8427" s="56">
        <v>42151902</v>
      </c>
      <c r="B8427" s="57" t="s">
        <v>6416</v>
      </c>
    </row>
    <row r="8428" spans="1:2" x14ac:dyDescent="0.25">
      <c r="A8428" s="56">
        <v>42151903</v>
      </c>
      <c r="B8428" s="57" t="s">
        <v>1236</v>
      </c>
    </row>
    <row r="8429" spans="1:2" x14ac:dyDescent="0.25">
      <c r="A8429" s="56">
        <v>42151904</v>
      </c>
      <c r="B8429" s="57" t="s">
        <v>2452</v>
      </c>
    </row>
    <row r="8430" spans="1:2" x14ac:dyDescent="0.25">
      <c r="A8430" s="56">
        <v>42151905</v>
      </c>
      <c r="B8430" s="57" t="s">
        <v>10559</v>
      </c>
    </row>
    <row r="8431" spans="1:2" x14ac:dyDescent="0.25">
      <c r="A8431" s="56">
        <v>42151906</v>
      </c>
      <c r="B8431" s="57" t="s">
        <v>5083</v>
      </c>
    </row>
    <row r="8432" spans="1:2" x14ac:dyDescent="0.25">
      <c r="A8432" s="56">
        <v>42151907</v>
      </c>
      <c r="B8432" s="57" t="s">
        <v>12836</v>
      </c>
    </row>
    <row r="8433" spans="1:2" x14ac:dyDescent="0.25">
      <c r="A8433" s="56">
        <v>42151908</v>
      </c>
      <c r="B8433" s="57" t="s">
        <v>1672</v>
      </c>
    </row>
    <row r="8434" spans="1:2" x14ac:dyDescent="0.25">
      <c r="A8434" s="56">
        <v>42151909</v>
      </c>
      <c r="B8434" s="57" t="s">
        <v>11777</v>
      </c>
    </row>
    <row r="8435" spans="1:2" x14ac:dyDescent="0.25">
      <c r="A8435" s="56">
        <v>42151910</v>
      </c>
      <c r="B8435" s="57" t="s">
        <v>11354</v>
      </c>
    </row>
    <row r="8436" spans="1:2" x14ac:dyDescent="0.25">
      <c r="A8436" s="56">
        <v>42151911</v>
      </c>
      <c r="B8436" s="57" t="s">
        <v>14495</v>
      </c>
    </row>
    <row r="8437" spans="1:2" x14ac:dyDescent="0.25">
      <c r="A8437" s="56">
        <v>42151912</v>
      </c>
      <c r="B8437" s="57" t="s">
        <v>15203</v>
      </c>
    </row>
    <row r="8438" spans="1:2" x14ac:dyDescent="0.25">
      <c r="A8438" s="56">
        <v>42152001</v>
      </c>
      <c r="B8438" s="57" t="s">
        <v>17416</v>
      </c>
    </row>
    <row r="8439" spans="1:2" x14ac:dyDescent="0.25">
      <c r="A8439" s="56">
        <v>42152002</v>
      </c>
      <c r="B8439" s="57" t="s">
        <v>4756</v>
      </c>
    </row>
    <row r="8440" spans="1:2" x14ac:dyDescent="0.25">
      <c r="A8440" s="56">
        <v>42152003</v>
      </c>
      <c r="B8440" s="57" t="s">
        <v>15427</v>
      </c>
    </row>
    <row r="8441" spans="1:2" x14ac:dyDescent="0.25">
      <c r="A8441" s="56">
        <v>42152004</v>
      </c>
      <c r="B8441" s="57" t="s">
        <v>3921</v>
      </c>
    </row>
    <row r="8442" spans="1:2" x14ac:dyDescent="0.25">
      <c r="A8442" s="56">
        <v>42152005</v>
      </c>
      <c r="B8442" s="57" t="s">
        <v>4075</v>
      </c>
    </row>
    <row r="8443" spans="1:2" x14ac:dyDescent="0.25">
      <c r="A8443" s="56">
        <v>42152006</v>
      </c>
      <c r="B8443" s="57" t="s">
        <v>1521</v>
      </c>
    </row>
    <row r="8444" spans="1:2" x14ac:dyDescent="0.25">
      <c r="A8444" s="56">
        <v>42152007</v>
      </c>
      <c r="B8444" s="57" t="s">
        <v>13972</v>
      </c>
    </row>
    <row r="8445" spans="1:2" x14ac:dyDescent="0.25">
      <c r="A8445" s="56">
        <v>42152008</v>
      </c>
      <c r="B8445" s="57" t="s">
        <v>10018</v>
      </c>
    </row>
    <row r="8446" spans="1:2" x14ac:dyDescent="0.25">
      <c r="A8446" s="56">
        <v>42152009</v>
      </c>
      <c r="B8446" s="57" t="s">
        <v>17541</v>
      </c>
    </row>
    <row r="8447" spans="1:2" x14ac:dyDescent="0.25">
      <c r="A8447" s="56">
        <v>42152010</v>
      </c>
      <c r="B8447" s="57" t="s">
        <v>2008</v>
      </c>
    </row>
    <row r="8448" spans="1:2" x14ac:dyDescent="0.25">
      <c r="A8448" s="56">
        <v>42152011</v>
      </c>
      <c r="B8448" s="57" t="s">
        <v>4402</v>
      </c>
    </row>
    <row r="8449" spans="1:2" x14ac:dyDescent="0.25">
      <c r="A8449" s="56">
        <v>42152012</v>
      </c>
      <c r="B8449" s="57" t="s">
        <v>17374</v>
      </c>
    </row>
    <row r="8450" spans="1:2" x14ac:dyDescent="0.25">
      <c r="A8450" s="56">
        <v>42152013</v>
      </c>
      <c r="B8450" s="57" t="s">
        <v>1556</v>
      </c>
    </row>
    <row r="8451" spans="1:2" x14ac:dyDescent="0.25">
      <c r="A8451" s="56">
        <v>42152014</v>
      </c>
      <c r="B8451" s="57" t="s">
        <v>13078</v>
      </c>
    </row>
    <row r="8452" spans="1:2" x14ac:dyDescent="0.25">
      <c r="A8452" s="56">
        <v>42152101</v>
      </c>
      <c r="B8452" s="57" t="s">
        <v>12253</v>
      </c>
    </row>
    <row r="8453" spans="1:2" x14ac:dyDescent="0.25">
      <c r="A8453" s="56">
        <v>42152102</v>
      </c>
      <c r="B8453" s="57" t="s">
        <v>1209</v>
      </c>
    </row>
    <row r="8454" spans="1:2" x14ac:dyDescent="0.25">
      <c r="A8454" s="56">
        <v>42152103</v>
      </c>
      <c r="B8454" s="57" t="s">
        <v>16084</v>
      </c>
    </row>
    <row r="8455" spans="1:2" x14ac:dyDescent="0.25">
      <c r="A8455" s="56">
        <v>42152104</v>
      </c>
      <c r="B8455" s="57" t="s">
        <v>7978</v>
      </c>
    </row>
    <row r="8456" spans="1:2" x14ac:dyDescent="0.25">
      <c r="A8456" s="56">
        <v>42152105</v>
      </c>
      <c r="B8456" s="57" t="s">
        <v>13490</v>
      </c>
    </row>
    <row r="8457" spans="1:2" x14ac:dyDescent="0.25">
      <c r="A8457" s="56">
        <v>42152106</v>
      </c>
      <c r="B8457" s="57" t="s">
        <v>3790</v>
      </c>
    </row>
    <row r="8458" spans="1:2" x14ac:dyDescent="0.25">
      <c r="A8458" s="56">
        <v>42152107</v>
      </c>
      <c r="B8458" s="57" t="s">
        <v>7495</v>
      </c>
    </row>
    <row r="8459" spans="1:2" x14ac:dyDescent="0.25">
      <c r="A8459" s="56">
        <v>42152108</v>
      </c>
      <c r="B8459" s="57" t="s">
        <v>2527</v>
      </c>
    </row>
    <row r="8460" spans="1:2" x14ac:dyDescent="0.25">
      <c r="A8460" s="56">
        <v>42152109</v>
      </c>
      <c r="B8460" s="57" t="s">
        <v>4304</v>
      </c>
    </row>
    <row r="8461" spans="1:2" x14ac:dyDescent="0.25">
      <c r="A8461" s="56">
        <v>42152110</v>
      </c>
      <c r="B8461" s="57" t="s">
        <v>3298</v>
      </c>
    </row>
    <row r="8462" spans="1:2" x14ac:dyDescent="0.25">
      <c r="A8462" s="56">
        <v>42152111</v>
      </c>
      <c r="B8462" s="57" t="s">
        <v>18064</v>
      </c>
    </row>
    <row r="8463" spans="1:2" x14ac:dyDescent="0.25">
      <c r="A8463" s="56">
        <v>42152112</v>
      </c>
      <c r="B8463" s="57" t="s">
        <v>14504</v>
      </c>
    </row>
    <row r="8464" spans="1:2" x14ac:dyDescent="0.25">
      <c r="A8464" s="56">
        <v>42152113</v>
      </c>
      <c r="B8464" s="57" t="s">
        <v>10761</v>
      </c>
    </row>
    <row r="8465" spans="1:2" x14ac:dyDescent="0.25">
      <c r="A8465" s="56">
        <v>42152114</v>
      </c>
      <c r="B8465" s="57" t="s">
        <v>2724</v>
      </c>
    </row>
    <row r="8466" spans="1:2" x14ac:dyDescent="0.25">
      <c r="A8466" s="56">
        <v>42152115</v>
      </c>
      <c r="B8466" s="57" t="s">
        <v>15074</v>
      </c>
    </row>
    <row r="8467" spans="1:2" x14ac:dyDescent="0.25">
      <c r="A8467" s="56">
        <v>42152201</v>
      </c>
      <c r="B8467" s="57" t="s">
        <v>16037</v>
      </c>
    </row>
    <row r="8468" spans="1:2" x14ac:dyDescent="0.25">
      <c r="A8468" s="56">
        <v>42152202</v>
      </c>
      <c r="B8468" s="57" t="s">
        <v>5592</v>
      </c>
    </row>
    <row r="8469" spans="1:2" x14ac:dyDescent="0.25">
      <c r="A8469" s="56">
        <v>42152203</v>
      </c>
      <c r="B8469" s="57" t="s">
        <v>12933</v>
      </c>
    </row>
    <row r="8470" spans="1:2" x14ac:dyDescent="0.25">
      <c r="A8470" s="56">
        <v>42152204</v>
      </c>
      <c r="B8470" s="57" t="s">
        <v>12544</v>
      </c>
    </row>
    <row r="8471" spans="1:2" x14ac:dyDescent="0.25">
      <c r="A8471" s="56">
        <v>42152205</v>
      </c>
      <c r="B8471" s="57" t="s">
        <v>18546</v>
      </c>
    </row>
    <row r="8472" spans="1:2" x14ac:dyDescent="0.25">
      <c r="A8472" s="56">
        <v>42152206</v>
      </c>
      <c r="B8472" s="57" t="s">
        <v>10752</v>
      </c>
    </row>
    <row r="8473" spans="1:2" x14ac:dyDescent="0.25">
      <c r="A8473" s="56">
        <v>42152207</v>
      </c>
      <c r="B8473" s="57" t="s">
        <v>4783</v>
      </c>
    </row>
    <row r="8474" spans="1:2" x14ac:dyDescent="0.25">
      <c r="A8474" s="56">
        <v>42152208</v>
      </c>
      <c r="B8474" s="57" t="s">
        <v>14994</v>
      </c>
    </row>
    <row r="8475" spans="1:2" x14ac:dyDescent="0.25">
      <c r="A8475" s="56">
        <v>42152209</v>
      </c>
      <c r="B8475" s="57" t="s">
        <v>14861</v>
      </c>
    </row>
    <row r="8476" spans="1:2" x14ac:dyDescent="0.25">
      <c r="A8476" s="56">
        <v>42152210</v>
      </c>
      <c r="B8476" s="57" t="s">
        <v>11694</v>
      </c>
    </row>
    <row r="8477" spans="1:2" x14ac:dyDescent="0.25">
      <c r="A8477" s="56">
        <v>42152211</v>
      </c>
      <c r="B8477" s="57" t="s">
        <v>16337</v>
      </c>
    </row>
    <row r="8478" spans="1:2" x14ac:dyDescent="0.25">
      <c r="A8478" s="56">
        <v>42152212</v>
      </c>
      <c r="B8478" s="57" t="s">
        <v>17531</v>
      </c>
    </row>
    <row r="8479" spans="1:2" x14ac:dyDescent="0.25">
      <c r="A8479" s="56">
        <v>42152213</v>
      </c>
      <c r="B8479" s="57" t="s">
        <v>11664</v>
      </c>
    </row>
    <row r="8480" spans="1:2" x14ac:dyDescent="0.25">
      <c r="A8480" s="56">
        <v>42152214</v>
      </c>
      <c r="B8480" s="57" t="s">
        <v>18497</v>
      </c>
    </row>
    <row r="8481" spans="1:2" x14ac:dyDescent="0.25">
      <c r="A8481" s="56">
        <v>42152215</v>
      </c>
      <c r="B8481" s="57" t="s">
        <v>13308</v>
      </c>
    </row>
    <row r="8482" spans="1:2" x14ac:dyDescent="0.25">
      <c r="A8482" s="56">
        <v>42152216</v>
      </c>
      <c r="B8482" s="57" t="s">
        <v>1082</v>
      </c>
    </row>
    <row r="8483" spans="1:2" x14ac:dyDescent="0.25">
      <c r="A8483" s="56">
        <v>42152217</v>
      </c>
      <c r="B8483" s="57" t="s">
        <v>12838</v>
      </c>
    </row>
    <row r="8484" spans="1:2" x14ac:dyDescent="0.25">
      <c r="A8484" s="56">
        <v>42152218</v>
      </c>
      <c r="B8484" s="57" t="s">
        <v>9169</v>
      </c>
    </row>
    <row r="8485" spans="1:2" x14ac:dyDescent="0.25">
      <c r="A8485" s="56">
        <v>42152219</v>
      </c>
      <c r="B8485" s="57" t="s">
        <v>13058</v>
      </c>
    </row>
    <row r="8486" spans="1:2" x14ac:dyDescent="0.25">
      <c r="A8486" s="56">
        <v>42152220</v>
      </c>
      <c r="B8486" s="57" t="s">
        <v>12426</v>
      </c>
    </row>
    <row r="8487" spans="1:2" x14ac:dyDescent="0.25">
      <c r="A8487" s="56">
        <v>42152221</v>
      </c>
      <c r="B8487" s="57" t="s">
        <v>16644</v>
      </c>
    </row>
    <row r="8488" spans="1:2" x14ac:dyDescent="0.25">
      <c r="A8488" s="56">
        <v>42152222</v>
      </c>
      <c r="B8488" s="57" t="s">
        <v>13723</v>
      </c>
    </row>
    <row r="8489" spans="1:2" x14ac:dyDescent="0.25">
      <c r="A8489" s="56">
        <v>42152223</v>
      </c>
      <c r="B8489" s="57" t="s">
        <v>18218</v>
      </c>
    </row>
    <row r="8490" spans="1:2" x14ac:dyDescent="0.25">
      <c r="A8490" s="56">
        <v>42152224</v>
      </c>
      <c r="B8490" s="57" t="s">
        <v>7737</v>
      </c>
    </row>
    <row r="8491" spans="1:2" x14ac:dyDescent="0.25">
      <c r="A8491" s="56">
        <v>42152301</v>
      </c>
      <c r="B8491" s="57" t="s">
        <v>2183</v>
      </c>
    </row>
    <row r="8492" spans="1:2" x14ac:dyDescent="0.25">
      <c r="A8492" s="56">
        <v>42152302</v>
      </c>
      <c r="B8492" s="57" t="s">
        <v>12731</v>
      </c>
    </row>
    <row r="8493" spans="1:2" x14ac:dyDescent="0.25">
      <c r="A8493" s="56">
        <v>42152303</v>
      </c>
      <c r="B8493" s="57" t="s">
        <v>11510</v>
      </c>
    </row>
    <row r="8494" spans="1:2" x14ac:dyDescent="0.25">
      <c r="A8494" s="56">
        <v>42152304</v>
      </c>
      <c r="B8494" s="57" t="s">
        <v>11109</v>
      </c>
    </row>
    <row r="8495" spans="1:2" x14ac:dyDescent="0.25">
      <c r="A8495" s="56">
        <v>42152305</v>
      </c>
      <c r="B8495" s="57" t="s">
        <v>18292</v>
      </c>
    </row>
    <row r="8496" spans="1:2" x14ac:dyDescent="0.25">
      <c r="A8496" s="56">
        <v>42152306</v>
      </c>
      <c r="B8496" s="57" t="s">
        <v>18361</v>
      </c>
    </row>
    <row r="8497" spans="1:2" x14ac:dyDescent="0.25">
      <c r="A8497" s="56">
        <v>42152307</v>
      </c>
      <c r="B8497" s="57" t="s">
        <v>10851</v>
      </c>
    </row>
    <row r="8498" spans="1:2" x14ac:dyDescent="0.25">
      <c r="A8498" s="56">
        <v>42152401</v>
      </c>
      <c r="B8498" s="57" t="s">
        <v>2688</v>
      </c>
    </row>
    <row r="8499" spans="1:2" x14ac:dyDescent="0.25">
      <c r="A8499" s="56">
        <v>42152402</v>
      </c>
      <c r="B8499" s="57" t="s">
        <v>5939</v>
      </c>
    </row>
    <row r="8500" spans="1:2" x14ac:dyDescent="0.25">
      <c r="A8500" s="56">
        <v>42152403</v>
      </c>
      <c r="B8500" s="57" t="s">
        <v>18448</v>
      </c>
    </row>
    <row r="8501" spans="1:2" x14ac:dyDescent="0.25">
      <c r="A8501" s="56">
        <v>42152404</v>
      </c>
      <c r="B8501" s="57" t="s">
        <v>10005</v>
      </c>
    </row>
    <row r="8502" spans="1:2" x14ac:dyDescent="0.25">
      <c r="A8502" s="56">
        <v>42152405</v>
      </c>
      <c r="B8502" s="57" t="s">
        <v>8144</v>
      </c>
    </row>
    <row r="8503" spans="1:2" x14ac:dyDescent="0.25">
      <c r="A8503" s="56">
        <v>42152406</v>
      </c>
      <c r="B8503" s="57" t="s">
        <v>2039</v>
      </c>
    </row>
    <row r="8504" spans="1:2" x14ac:dyDescent="0.25">
      <c r="A8504" s="56">
        <v>42152407</v>
      </c>
      <c r="B8504" s="57" t="s">
        <v>14669</v>
      </c>
    </row>
    <row r="8505" spans="1:2" x14ac:dyDescent="0.25">
      <c r="A8505" s="56">
        <v>42152408</v>
      </c>
      <c r="B8505" s="57" t="s">
        <v>5713</v>
      </c>
    </row>
    <row r="8506" spans="1:2" x14ac:dyDescent="0.25">
      <c r="A8506" s="56">
        <v>42152409</v>
      </c>
      <c r="B8506" s="57" t="s">
        <v>7539</v>
      </c>
    </row>
    <row r="8507" spans="1:2" x14ac:dyDescent="0.25">
      <c r="A8507" s="56">
        <v>42152410</v>
      </c>
      <c r="B8507" s="57" t="s">
        <v>8913</v>
      </c>
    </row>
    <row r="8508" spans="1:2" x14ac:dyDescent="0.25">
      <c r="A8508" s="56">
        <v>42152411</v>
      </c>
      <c r="B8508" s="57" t="s">
        <v>15223</v>
      </c>
    </row>
    <row r="8509" spans="1:2" x14ac:dyDescent="0.25">
      <c r="A8509" s="56">
        <v>42152412</v>
      </c>
      <c r="B8509" s="57" t="s">
        <v>10283</v>
      </c>
    </row>
    <row r="8510" spans="1:2" x14ac:dyDescent="0.25">
      <c r="A8510" s="56">
        <v>42152413</v>
      </c>
      <c r="B8510" s="57" t="s">
        <v>982</v>
      </c>
    </row>
    <row r="8511" spans="1:2" x14ac:dyDescent="0.25">
      <c r="A8511" s="56">
        <v>42152414</v>
      </c>
      <c r="B8511" s="57" t="s">
        <v>9675</v>
      </c>
    </row>
    <row r="8512" spans="1:2" x14ac:dyDescent="0.25">
      <c r="A8512" s="56">
        <v>42152415</v>
      </c>
      <c r="B8512" s="57" t="s">
        <v>18265</v>
      </c>
    </row>
    <row r="8513" spans="1:2" x14ac:dyDescent="0.25">
      <c r="A8513" s="56">
        <v>42152416</v>
      </c>
      <c r="B8513" s="57" t="s">
        <v>11886</v>
      </c>
    </row>
    <row r="8514" spans="1:2" x14ac:dyDescent="0.25">
      <c r="A8514" s="56">
        <v>42152417</v>
      </c>
      <c r="B8514" s="57" t="s">
        <v>860</v>
      </c>
    </row>
    <row r="8515" spans="1:2" x14ac:dyDescent="0.25">
      <c r="A8515" s="56">
        <v>42152418</v>
      </c>
      <c r="B8515" s="57" t="s">
        <v>18183</v>
      </c>
    </row>
    <row r="8516" spans="1:2" x14ac:dyDescent="0.25">
      <c r="A8516" s="56">
        <v>42152419</v>
      </c>
      <c r="B8516" s="57" t="s">
        <v>4527</v>
      </c>
    </row>
    <row r="8517" spans="1:2" x14ac:dyDescent="0.25">
      <c r="A8517" s="56">
        <v>42152420</v>
      </c>
      <c r="B8517" s="57" t="s">
        <v>6145</v>
      </c>
    </row>
    <row r="8518" spans="1:2" x14ac:dyDescent="0.25">
      <c r="A8518" s="56">
        <v>42152421</v>
      </c>
      <c r="B8518" s="57" t="s">
        <v>17142</v>
      </c>
    </row>
    <row r="8519" spans="1:2" x14ac:dyDescent="0.25">
      <c r="A8519" s="56">
        <v>42152422</v>
      </c>
      <c r="B8519" s="57" t="s">
        <v>11590</v>
      </c>
    </row>
    <row r="8520" spans="1:2" x14ac:dyDescent="0.25">
      <c r="A8520" s="56">
        <v>42152423</v>
      </c>
      <c r="B8520" s="57" t="s">
        <v>3042</v>
      </c>
    </row>
    <row r="8521" spans="1:2" x14ac:dyDescent="0.25">
      <c r="A8521" s="56">
        <v>42152424</v>
      </c>
      <c r="B8521" s="57" t="s">
        <v>13167</v>
      </c>
    </row>
    <row r="8522" spans="1:2" x14ac:dyDescent="0.25">
      <c r="A8522" s="56">
        <v>42152425</v>
      </c>
      <c r="B8522" s="57" t="s">
        <v>3985</v>
      </c>
    </row>
    <row r="8523" spans="1:2" x14ac:dyDescent="0.25">
      <c r="A8523" s="56">
        <v>42152426</v>
      </c>
      <c r="B8523" s="57" t="s">
        <v>329</v>
      </c>
    </row>
    <row r="8524" spans="1:2" x14ac:dyDescent="0.25">
      <c r="A8524" s="56">
        <v>42152427</v>
      </c>
      <c r="B8524" s="57" t="s">
        <v>9381</v>
      </c>
    </row>
    <row r="8525" spans="1:2" x14ac:dyDescent="0.25">
      <c r="A8525" s="56">
        <v>42152428</v>
      </c>
      <c r="B8525" s="57" t="s">
        <v>15543</v>
      </c>
    </row>
    <row r="8526" spans="1:2" x14ac:dyDescent="0.25">
      <c r="A8526" s="56">
        <v>42152429</v>
      </c>
      <c r="B8526" s="57" t="s">
        <v>2287</v>
      </c>
    </row>
    <row r="8527" spans="1:2" x14ac:dyDescent="0.25">
      <c r="A8527" s="56">
        <v>42152430</v>
      </c>
      <c r="B8527" s="57" t="s">
        <v>5850</v>
      </c>
    </row>
    <row r="8528" spans="1:2" x14ac:dyDescent="0.25">
      <c r="A8528" s="56">
        <v>42152431</v>
      </c>
      <c r="B8528" s="57" t="s">
        <v>2700</v>
      </c>
    </row>
    <row r="8529" spans="1:2" x14ac:dyDescent="0.25">
      <c r="A8529" s="56">
        <v>42152432</v>
      </c>
      <c r="B8529" s="57" t="s">
        <v>919</v>
      </c>
    </row>
    <row r="8530" spans="1:2" x14ac:dyDescent="0.25">
      <c r="A8530" s="56">
        <v>42152433</v>
      </c>
      <c r="B8530" s="57" t="s">
        <v>6487</v>
      </c>
    </row>
    <row r="8531" spans="1:2" x14ac:dyDescent="0.25">
      <c r="A8531" s="56">
        <v>42152434</v>
      </c>
      <c r="B8531" s="57" t="s">
        <v>6035</v>
      </c>
    </row>
    <row r="8532" spans="1:2" x14ac:dyDescent="0.25">
      <c r="A8532" s="56">
        <v>42152435</v>
      </c>
      <c r="B8532" s="57" t="s">
        <v>7958</v>
      </c>
    </row>
    <row r="8533" spans="1:2" x14ac:dyDescent="0.25">
      <c r="A8533" s="56">
        <v>42152436</v>
      </c>
      <c r="B8533" s="57" t="s">
        <v>4995</v>
      </c>
    </row>
    <row r="8534" spans="1:2" x14ac:dyDescent="0.25">
      <c r="A8534" s="56">
        <v>42152437</v>
      </c>
      <c r="B8534" s="57" t="s">
        <v>13560</v>
      </c>
    </row>
    <row r="8535" spans="1:2" x14ac:dyDescent="0.25">
      <c r="A8535" s="56">
        <v>42152438</v>
      </c>
      <c r="B8535" s="57" t="s">
        <v>7480</v>
      </c>
    </row>
    <row r="8536" spans="1:2" x14ac:dyDescent="0.25">
      <c r="A8536" s="56">
        <v>42152439</v>
      </c>
      <c r="B8536" s="57" t="s">
        <v>366</v>
      </c>
    </row>
    <row r="8537" spans="1:2" x14ac:dyDescent="0.25">
      <c r="A8537" s="56">
        <v>42152440</v>
      </c>
      <c r="B8537" s="57" t="s">
        <v>7655</v>
      </c>
    </row>
    <row r="8538" spans="1:2" x14ac:dyDescent="0.25">
      <c r="A8538" s="56">
        <v>42152441</v>
      </c>
      <c r="B8538" s="57" t="s">
        <v>17095</v>
      </c>
    </row>
    <row r="8539" spans="1:2" x14ac:dyDescent="0.25">
      <c r="A8539" s="56">
        <v>42152442</v>
      </c>
      <c r="B8539" s="57" t="s">
        <v>173</v>
      </c>
    </row>
    <row r="8540" spans="1:2" x14ac:dyDescent="0.25">
      <c r="A8540" s="56">
        <v>42152443</v>
      </c>
      <c r="B8540" s="57" t="s">
        <v>17296</v>
      </c>
    </row>
    <row r="8541" spans="1:2" x14ac:dyDescent="0.25">
      <c r="A8541" s="56">
        <v>42152444</v>
      </c>
      <c r="B8541" s="57" t="s">
        <v>13647</v>
      </c>
    </row>
    <row r="8542" spans="1:2" x14ac:dyDescent="0.25">
      <c r="A8542" s="56">
        <v>42152445</v>
      </c>
      <c r="B8542" s="57" t="s">
        <v>15450</v>
      </c>
    </row>
    <row r="8543" spans="1:2" x14ac:dyDescent="0.25">
      <c r="A8543" s="56">
        <v>42152446</v>
      </c>
      <c r="B8543" s="57" t="s">
        <v>14209</v>
      </c>
    </row>
    <row r="8544" spans="1:2" x14ac:dyDescent="0.25">
      <c r="A8544" s="56">
        <v>42152447</v>
      </c>
      <c r="B8544" s="57" t="s">
        <v>11288</v>
      </c>
    </row>
    <row r="8545" spans="1:2" x14ac:dyDescent="0.25">
      <c r="A8545" s="56">
        <v>42152449</v>
      </c>
      <c r="B8545" s="57" t="s">
        <v>10378</v>
      </c>
    </row>
    <row r="8546" spans="1:2" x14ac:dyDescent="0.25">
      <c r="A8546" s="56">
        <v>42152450</v>
      </c>
      <c r="B8546" s="57" t="s">
        <v>6404</v>
      </c>
    </row>
    <row r="8547" spans="1:2" x14ac:dyDescent="0.25">
      <c r="A8547" s="56">
        <v>42152451</v>
      </c>
      <c r="B8547" s="57" t="s">
        <v>3334</v>
      </c>
    </row>
    <row r="8548" spans="1:2" x14ac:dyDescent="0.25">
      <c r="A8548" s="56">
        <v>42152452</v>
      </c>
      <c r="B8548" s="57" t="s">
        <v>5842</v>
      </c>
    </row>
    <row r="8549" spans="1:2" x14ac:dyDescent="0.25">
      <c r="A8549" s="56">
        <v>42152453</v>
      </c>
      <c r="B8549" s="57" t="s">
        <v>14052</v>
      </c>
    </row>
    <row r="8550" spans="1:2" x14ac:dyDescent="0.25">
      <c r="A8550" s="56">
        <v>42152454</v>
      </c>
      <c r="B8550" s="57" t="s">
        <v>15438</v>
      </c>
    </row>
    <row r="8551" spans="1:2" x14ac:dyDescent="0.25">
      <c r="A8551" s="56">
        <v>42152455</v>
      </c>
      <c r="B8551" s="57" t="s">
        <v>13738</v>
      </c>
    </row>
    <row r="8552" spans="1:2" x14ac:dyDescent="0.25">
      <c r="A8552" s="56">
        <v>42152456</v>
      </c>
      <c r="B8552" s="57" t="s">
        <v>16382</v>
      </c>
    </row>
    <row r="8553" spans="1:2" x14ac:dyDescent="0.25">
      <c r="A8553" s="56">
        <v>42152457</v>
      </c>
      <c r="B8553" s="57" t="s">
        <v>15380</v>
      </c>
    </row>
    <row r="8554" spans="1:2" x14ac:dyDescent="0.25">
      <c r="A8554" s="56">
        <v>42152458</v>
      </c>
      <c r="B8554" s="57" t="s">
        <v>11865</v>
      </c>
    </row>
    <row r="8555" spans="1:2" x14ac:dyDescent="0.25">
      <c r="A8555" s="56">
        <v>42152459</v>
      </c>
      <c r="B8555" s="57" t="s">
        <v>2335</v>
      </c>
    </row>
    <row r="8556" spans="1:2" x14ac:dyDescent="0.25">
      <c r="A8556" s="56">
        <v>42152460</v>
      </c>
      <c r="B8556" s="57" t="s">
        <v>8918</v>
      </c>
    </row>
    <row r="8557" spans="1:2" x14ac:dyDescent="0.25">
      <c r="A8557" s="56">
        <v>42152461</v>
      </c>
      <c r="B8557" s="57" t="s">
        <v>15710</v>
      </c>
    </row>
    <row r="8558" spans="1:2" x14ac:dyDescent="0.25">
      <c r="A8558" s="56">
        <v>42152462</v>
      </c>
      <c r="B8558" s="57" t="s">
        <v>16673</v>
      </c>
    </row>
    <row r="8559" spans="1:2" x14ac:dyDescent="0.25">
      <c r="A8559" s="56">
        <v>42152463</v>
      </c>
      <c r="B8559" s="57" t="s">
        <v>16826</v>
      </c>
    </row>
    <row r="8560" spans="1:2" x14ac:dyDescent="0.25">
      <c r="A8560" s="56">
        <v>42152464</v>
      </c>
      <c r="B8560" s="57" t="s">
        <v>2531</v>
      </c>
    </row>
    <row r="8561" spans="1:2" x14ac:dyDescent="0.25">
      <c r="A8561" s="56">
        <v>42152465</v>
      </c>
      <c r="B8561" s="57" t="s">
        <v>7566</v>
      </c>
    </row>
    <row r="8562" spans="1:2" x14ac:dyDescent="0.25">
      <c r="A8562" s="56">
        <v>42152501</v>
      </c>
      <c r="B8562" s="57" t="s">
        <v>10120</v>
      </c>
    </row>
    <row r="8563" spans="1:2" x14ac:dyDescent="0.25">
      <c r="A8563" s="56">
        <v>42152502</v>
      </c>
      <c r="B8563" s="57" t="s">
        <v>10179</v>
      </c>
    </row>
    <row r="8564" spans="1:2" x14ac:dyDescent="0.25">
      <c r="A8564" s="56">
        <v>42152503</v>
      </c>
      <c r="B8564" s="57" t="s">
        <v>8306</v>
      </c>
    </row>
    <row r="8565" spans="1:2" x14ac:dyDescent="0.25">
      <c r="A8565" s="56">
        <v>42152504</v>
      </c>
      <c r="B8565" s="57" t="s">
        <v>17805</v>
      </c>
    </row>
    <row r="8566" spans="1:2" x14ac:dyDescent="0.25">
      <c r="A8566" s="56">
        <v>42152505</v>
      </c>
      <c r="B8566" s="57" t="s">
        <v>17380</v>
      </c>
    </row>
    <row r="8567" spans="1:2" x14ac:dyDescent="0.25">
      <c r="A8567" s="56">
        <v>42152506</v>
      </c>
      <c r="B8567" s="57" t="s">
        <v>3418</v>
      </c>
    </row>
    <row r="8568" spans="1:2" x14ac:dyDescent="0.25">
      <c r="A8568" s="56">
        <v>42152507</v>
      </c>
      <c r="B8568" s="57" t="s">
        <v>2003</v>
      </c>
    </row>
    <row r="8569" spans="1:2" x14ac:dyDescent="0.25">
      <c r="A8569" s="56">
        <v>42152508</v>
      </c>
      <c r="B8569" s="57" t="s">
        <v>8361</v>
      </c>
    </row>
    <row r="8570" spans="1:2" x14ac:dyDescent="0.25">
      <c r="A8570" s="56">
        <v>42152509</v>
      </c>
      <c r="B8570" s="57" t="s">
        <v>10353</v>
      </c>
    </row>
    <row r="8571" spans="1:2" x14ac:dyDescent="0.25">
      <c r="A8571" s="56">
        <v>42152510</v>
      </c>
      <c r="B8571" s="57" t="s">
        <v>10207</v>
      </c>
    </row>
    <row r="8572" spans="1:2" x14ac:dyDescent="0.25">
      <c r="A8572" s="56">
        <v>42152511</v>
      </c>
      <c r="B8572" s="57" t="s">
        <v>1980</v>
      </c>
    </row>
    <row r="8573" spans="1:2" x14ac:dyDescent="0.25">
      <c r="A8573" s="56">
        <v>42152512</v>
      </c>
      <c r="B8573" s="57" t="s">
        <v>8992</v>
      </c>
    </row>
    <row r="8574" spans="1:2" x14ac:dyDescent="0.25">
      <c r="A8574" s="56">
        <v>42152513</v>
      </c>
      <c r="B8574" s="57" t="s">
        <v>17243</v>
      </c>
    </row>
    <row r="8575" spans="1:2" x14ac:dyDescent="0.25">
      <c r="A8575" s="56">
        <v>42152514</v>
      </c>
      <c r="B8575" s="57" t="s">
        <v>3968</v>
      </c>
    </row>
    <row r="8576" spans="1:2" x14ac:dyDescent="0.25">
      <c r="A8576" s="56">
        <v>42152516</v>
      </c>
      <c r="B8576" s="57" t="s">
        <v>18216</v>
      </c>
    </row>
    <row r="8577" spans="1:2" x14ac:dyDescent="0.25">
      <c r="A8577" s="56">
        <v>42152517</v>
      </c>
      <c r="B8577" s="57" t="s">
        <v>1513</v>
      </c>
    </row>
    <row r="8578" spans="1:2" x14ac:dyDescent="0.25">
      <c r="A8578" s="56">
        <v>42152518</v>
      </c>
      <c r="B8578" s="57" t="s">
        <v>9877</v>
      </c>
    </row>
    <row r="8579" spans="1:2" x14ac:dyDescent="0.25">
      <c r="A8579" s="56">
        <v>42152519</v>
      </c>
      <c r="B8579" s="57" t="s">
        <v>6491</v>
      </c>
    </row>
    <row r="8580" spans="1:2" x14ac:dyDescent="0.25">
      <c r="A8580" s="56">
        <v>42152520</v>
      </c>
      <c r="B8580" s="57" t="s">
        <v>9687</v>
      </c>
    </row>
    <row r="8581" spans="1:2" x14ac:dyDescent="0.25">
      <c r="A8581" s="56">
        <v>42152601</v>
      </c>
      <c r="B8581" s="57" t="s">
        <v>16368</v>
      </c>
    </row>
    <row r="8582" spans="1:2" x14ac:dyDescent="0.25">
      <c r="A8582" s="56">
        <v>42152602</v>
      </c>
      <c r="B8582" s="57" t="s">
        <v>17881</v>
      </c>
    </row>
    <row r="8583" spans="1:2" x14ac:dyDescent="0.25">
      <c r="A8583" s="56">
        <v>42152603</v>
      </c>
      <c r="B8583" s="57" t="s">
        <v>13576</v>
      </c>
    </row>
    <row r="8584" spans="1:2" x14ac:dyDescent="0.25">
      <c r="A8584" s="56">
        <v>42152604</v>
      </c>
      <c r="B8584" s="57" t="s">
        <v>16296</v>
      </c>
    </row>
    <row r="8585" spans="1:2" x14ac:dyDescent="0.25">
      <c r="A8585" s="56">
        <v>42152605</v>
      </c>
      <c r="B8585" s="57" t="s">
        <v>13489</v>
      </c>
    </row>
    <row r="8586" spans="1:2" x14ac:dyDescent="0.25">
      <c r="A8586" s="56">
        <v>42152606</v>
      </c>
      <c r="B8586" s="57" t="s">
        <v>16239</v>
      </c>
    </row>
    <row r="8587" spans="1:2" x14ac:dyDescent="0.25">
      <c r="A8587" s="56">
        <v>42152607</v>
      </c>
      <c r="B8587" s="57" t="s">
        <v>2467</v>
      </c>
    </row>
    <row r="8588" spans="1:2" x14ac:dyDescent="0.25">
      <c r="A8588" s="56">
        <v>42152608</v>
      </c>
      <c r="B8588" s="57" t="s">
        <v>14750</v>
      </c>
    </row>
    <row r="8589" spans="1:2" x14ac:dyDescent="0.25">
      <c r="A8589" s="56">
        <v>42152701</v>
      </c>
      <c r="B8589" s="57" t="s">
        <v>18480</v>
      </c>
    </row>
    <row r="8590" spans="1:2" x14ac:dyDescent="0.25">
      <c r="A8590" s="56">
        <v>42152702</v>
      </c>
      <c r="B8590" s="57" t="s">
        <v>17609</v>
      </c>
    </row>
    <row r="8591" spans="1:2" x14ac:dyDescent="0.25">
      <c r="A8591" s="56">
        <v>42152703</v>
      </c>
      <c r="B8591" s="57" t="s">
        <v>1779</v>
      </c>
    </row>
    <row r="8592" spans="1:2" x14ac:dyDescent="0.25">
      <c r="A8592" s="56">
        <v>42152704</v>
      </c>
      <c r="B8592" s="57" t="s">
        <v>3029</v>
      </c>
    </row>
    <row r="8593" spans="1:2" x14ac:dyDescent="0.25">
      <c r="A8593" s="56">
        <v>42152705</v>
      </c>
      <c r="B8593" s="57" t="s">
        <v>954</v>
      </c>
    </row>
    <row r="8594" spans="1:2" x14ac:dyDescent="0.25">
      <c r="A8594" s="56">
        <v>42152706</v>
      </c>
      <c r="B8594" s="57" t="s">
        <v>10321</v>
      </c>
    </row>
    <row r="8595" spans="1:2" x14ac:dyDescent="0.25">
      <c r="A8595" s="56">
        <v>42152707</v>
      </c>
      <c r="B8595" s="57" t="s">
        <v>2601</v>
      </c>
    </row>
    <row r="8596" spans="1:2" x14ac:dyDescent="0.25">
      <c r="A8596" s="56">
        <v>42152708</v>
      </c>
      <c r="B8596" s="57" t="s">
        <v>5090</v>
      </c>
    </row>
    <row r="8597" spans="1:2" x14ac:dyDescent="0.25">
      <c r="A8597" s="56">
        <v>42152709</v>
      </c>
      <c r="B8597" s="57" t="s">
        <v>15428</v>
      </c>
    </row>
    <row r="8598" spans="1:2" x14ac:dyDescent="0.25">
      <c r="A8598" s="56">
        <v>42152710</v>
      </c>
      <c r="B8598" s="57" t="s">
        <v>18620</v>
      </c>
    </row>
    <row r="8599" spans="1:2" x14ac:dyDescent="0.25">
      <c r="A8599" s="56">
        <v>42152711</v>
      </c>
      <c r="B8599" s="57" t="s">
        <v>1223</v>
      </c>
    </row>
    <row r="8600" spans="1:2" x14ac:dyDescent="0.25">
      <c r="A8600" s="56">
        <v>42152712</v>
      </c>
      <c r="B8600" s="57" t="s">
        <v>15853</v>
      </c>
    </row>
    <row r="8601" spans="1:2" x14ac:dyDescent="0.25">
      <c r="A8601" s="56">
        <v>42152713</v>
      </c>
      <c r="B8601" s="57" t="s">
        <v>16663</v>
      </c>
    </row>
    <row r="8602" spans="1:2" x14ac:dyDescent="0.25">
      <c r="A8602" s="56">
        <v>42152714</v>
      </c>
      <c r="B8602" s="57" t="s">
        <v>7269</v>
      </c>
    </row>
    <row r="8603" spans="1:2" x14ac:dyDescent="0.25">
      <c r="A8603" s="56">
        <v>42152715</v>
      </c>
      <c r="B8603" s="57" t="s">
        <v>15397</v>
      </c>
    </row>
    <row r="8604" spans="1:2" x14ac:dyDescent="0.25">
      <c r="A8604" s="56">
        <v>42152716</v>
      </c>
      <c r="B8604" s="57" t="s">
        <v>2326</v>
      </c>
    </row>
    <row r="8605" spans="1:2" x14ac:dyDescent="0.25">
      <c r="A8605" s="56">
        <v>42152801</v>
      </c>
      <c r="B8605" s="57" t="s">
        <v>17075</v>
      </c>
    </row>
    <row r="8606" spans="1:2" x14ac:dyDescent="0.25">
      <c r="A8606" s="56">
        <v>42152802</v>
      </c>
      <c r="B8606" s="57" t="s">
        <v>12009</v>
      </c>
    </row>
    <row r="8607" spans="1:2" x14ac:dyDescent="0.25">
      <c r="A8607" s="56">
        <v>42152803</v>
      </c>
      <c r="B8607" s="57" t="s">
        <v>4483</v>
      </c>
    </row>
    <row r="8608" spans="1:2" x14ac:dyDescent="0.25">
      <c r="A8608" s="56">
        <v>42152804</v>
      </c>
      <c r="B8608" s="57" t="s">
        <v>10847</v>
      </c>
    </row>
    <row r="8609" spans="1:2" x14ac:dyDescent="0.25">
      <c r="A8609" s="56">
        <v>42152805</v>
      </c>
      <c r="B8609" s="57" t="s">
        <v>4847</v>
      </c>
    </row>
    <row r="8610" spans="1:2" x14ac:dyDescent="0.25">
      <c r="A8610" s="56">
        <v>42152806</v>
      </c>
      <c r="B8610" s="57" t="s">
        <v>5465</v>
      </c>
    </row>
    <row r="8611" spans="1:2" x14ac:dyDescent="0.25">
      <c r="A8611" s="56">
        <v>42152807</v>
      </c>
      <c r="B8611" s="57" t="s">
        <v>16800</v>
      </c>
    </row>
    <row r="8612" spans="1:2" x14ac:dyDescent="0.25">
      <c r="A8612" s="56">
        <v>42152808</v>
      </c>
      <c r="B8612" s="57" t="s">
        <v>11281</v>
      </c>
    </row>
    <row r="8613" spans="1:2" x14ac:dyDescent="0.25">
      <c r="A8613" s="56">
        <v>42152809</v>
      </c>
      <c r="B8613" s="57" t="s">
        <v>11705</v>
      </c>
    </row>
    <row r="8614" spans="1:2" x14ac:dyDescent="0.25">
      <c r="A8614" s="56">
        <v>42152810</v>
      </c>
      <c r="B8614" s="57" t="s">
        <v>7717</v>
      </c>
    </row>
    <row r="8615" spans="1:2" x14ac:dyDescent="0.25">
      <c r="A8615" s="56">
        <v>42161501</v>
      </c>
      <c r="B8615" s="57" t="s">
        <v>15341</v>
      </c>
    </row>
    <row r="8616" spans="1:2" x14ac:dyDescent="0.25">
      <c r="A8616" s="56">
        <v>42161502</v>
      </c>
      <c r="B8616" s="57" t="s">
        <v>14871</v>
      </c>
    </row>
    <row r="8617" spans="1:2" x14ac:dyDescent="0.25">
      <c r="A8617" s="56">
        <v>42161503</v>
      </c>
      <c r="B8617" s="57" t="s">
        <v>9407</v>
      </c>
    </row>
    <row r="8618" spans="1:2" x14ac:dyDescent="0.25">
      <c r="A8618" s="56">
        <v>42161504</v>
      </c>
      <c r="B8618" s="57" t="s">
        <v>9913</v>
      </c>
    </row>
    <row r="8619" spans="1:2" x14ac:dyDescent="0.25">
      <c r="A8619" s="56">
        <v>42161505</v>
      </c>
      <c r="B8619" s="57" t="s">
        <v>11726</v>
      </c>
    </row>
    <row r="8620" spans="1:2" x14ac:dyDescent="0.25">
      <c r="A8620" s="56">
        <v>42161506</v>
      </c>
      <c r="B8620" s="57" t="s">
        <v>3597</v>
      </c>
    </row>
    <row r="8621" spans="1:2" x14ac:dyDescent="0.25">
      <c r="A8621" s="56">
        <v>42161507</v>
      </c>
      <c r="B8621" s="57" t="s">
        <v>15268</v>
      </c>
    </row>
    <row r="8622" spans="1:2" x14ac:dyDescent="0.25">
      <c r="A8622" s="56">
        <v>42161508</v>
      </c>
      <c r="B8622" s="57" t="s">
        <v>11797</v>
      </c>
    </row>
    <row r="8623" spans="1:2" x14ac:dyDescent="0.25">
      <c r="A8623" s="56">
        <v>42161509</v>
      </c>
      <c r="B8623" s="57" t="s">
        <v>5856</v>
      </c>
    </row>
    <row r="8624" spans="1:2" x14ac:dyDescent="0.25">
      <c r="A8624" s="56">
        <v>42161510</v>
      </c>
      <c r="B8624" s="57" t="s">
        <v>5453</v>
      </c>
    </row>
    <row r="8625" spans="1:2" x14ac:dyDescent="0.25">
      <c r="A8625" s="56">
        <v>42161601</v>
      </c>
      <c r="B8625" s="57" t="s">
        <v>3258</v>
      </c>
    </row>
    <row r="8626" spans="1:2" x14ac:dyDescent="0.25">
      <c r="A8626" s="56">
        <v>42161602</v>
      </c>
      <c r="B8626" s="57" t="s">
        <v>16815</v>
      </c>
    </row>
    <row r="8627" spans="1:2" x14ac:dyDescent="0.25">
      <c r="A8627" s="56">
        <v>42161603</v>
      </c>
      <c r="B8627" s="57" t="s">
        <v>900</v>
      </c>
    </row>
    <row r="8628" spans="1:2" x14ac:dyDescent="0.25">
      <c r="A8628" s="56">
        <v>42161604</v>
      </c>
      <c r="B8628" s="57" t="s">
        <v>11953</v>
      </c>
    </row>
    <row r="8629" spans="1:2" x14ac:dyDescent="0.25">
      <c r="A8629" s="56">
        <v>42161605</v>
      </c>
      <c r="B8629" s="57" t="s">
        <v>931</v>
      </c>
    </row>
    <row r="8630" spans="1:2" x14ac:dyDescent="0.25">
      <c r="A8630" s="56">
        <v>42161606</v>
      </c>
      <c r="B8630" s="57" t="s">
        <v>17445</v>
      </c>
    </row>
    <row r="8631" spans="1:2" x14ac:dyDescent="0.25">
      <c r="A8631" s="56">
        <v>42161607</v>
      </c>
      <c r="B8631" s="57" t="s">
        <v>16757</v>
      </c>
    </row>
    <row r="8632" spans="1:2" x14ac:dyDescent="0.25">
      <c r="A8632" s="56">
        <v>42161608</v>
      </c>
      <c r="B8632" s="57" t="s">
        <v>16924</v>
      </c>
    </row>
    <row r="8633" spans="1:2" x14ac:dyDescent="0.25">
      <c r="A8633" s="56">
        <v>42161609</v>
      </c>
      <c r="B8633" s="57" t="s">
        <v>1027</v>
      </c>
    </row>
    <row r="8634" spans="1:2" x14ac:dyDescent="0.25">
      <c r="A8634" s="56">
        <v>42161610</v>
      </c>
      <c r="B8634" s="57" t="s">
        <v>17650</v>
      </c>
    </row>
    <row r="8635" spans="1:2" x14ac:dyDescent="0.25">
      <c r="A8635" s="56">
        <v>42161611</v>
      </c>
      <c r="B8635" s="57" t="s">
        <v>6634</v>
      </c>
    </row>
    <row r="8636" spans="1:2" x14ac:dyDescent="0.25">
      <c r="A8636" s="56">
        <v>42161612</v>
      </c>
      <c r="B8636" s="57" t="s">
        <v>14678</v>
      </c>
    </row>
    <row r="8637" spans="1:2" x14ac:dyDescent="0.25">
      <c r="A8637" s="56">
        <v>42161613</v>
      </c>
      <c r="B8637" s="57" t="s">
        <v>7937</v>
      </c>
    </row>
    <row r="8638" spans="1:2" x14ac:dyDescent="0.25">
      <c r="A8638" s="56">
        <v>42161614</v>
      </c>
      <c r="B8638" s="57" t="s">
        <v>13448</v>
      </c>
    </row>
    <row r="8639" spans="1:2" x14ac:dyDescent="0.25">
      <c r="A8639" s="56">
        <v>42161615</v>
      </c>
      <c r="B8639" s="57" t="s">
        <v>886</v>
      </c>
    </row>
    <row r="8640" spans="1:2" x14ac:dyDescent="0.25">
      <c r="A8640" s="56">
        <v>42161616</v>
      </c>
      <c r="B8640" s="57" t="s">
        <v>1763</v>
      </c>
    </row>
    <row r="8641" spans="1:2" x14ac:dyDescent="0.25">
      <c r="A8641" s="56">
        <v>42161617</v>
      </c>
      <c r="B8641" s="57" t="s">
        <v>8804</v>
      </c>
    </row>
    <row r="8642" spans="1:2" x14ac:dyDescent="0.25">
      <c r="A8642" s="56">
        <v>42161618</v>
      </c>
      <c r="B8642" s="57" t="s">
        <v>16754</v>
      </c>
    </row>
    <row r="8643" spans="1:2" x14ac:dyDescent="0.25">
      <c r="A8643" s="56">
        <v>42161619</v>
      </c>
      <c r="B8643" s="57" t="s">
        <v>3825</v>
      </c>
    </row>
    <row r="8644" spans="1:2" x14ac:dyDescent="0.25">
      <c r="A8644" s="56">
        <v>42161620</v>
      </c>
      <c r="B8644" s="57" t="s">
        <v>9266</v>
      </c>
    </row>
    <row r="8645" spans="1:2" x14ac:dyDescent="0.25">
      <c r="A8645" s="56">
        <v>42161621</v>
      </c>
      <c r="B8645" s="57" t="s">
        <v>12193</v>
      </c>
    </row>
    <row r="8646" spans="1:2" x14ac:dyDescent="0.25">
      <c r="A8646" s="56">
        <v>42161622</v>
      </c>
      <c r="B8646" s="57" t="s">
        <v>8143</v>
      </c>
    </row>
    <row r="8647" spans="1:2" x14ac:dyDescent="0.25">
      <c r="A8647" s="56">
        <v>42161623</v>
      </c>
      <c r="B8647" s="57" t="s">
        <v>5307</v>
      </c>
    </row>
    <row r="8648" spans="1:2" x14ac:dyDescent="0.25">
      <c r="A8648" s="56">
        <v>42161624</v>
      </c>
      <c r="B8648" s="57" t="s">
        <v>8186</v>
      </c>
    </row>
    <row r="8649" spans="1:2" x14ac:dyDescent="0.25">
      <c r="A8649" s="56">
        <v>42161625</v>
      </c>
      <c r="B8649" s="57" t="s">
        <v>12053</v>
      </c>
    </row>
    <row r="8650" spans="1:2" x14ac:dyDescent="0.25">
      <c r="A8650" s="56">
        <v>42161626</v>
      </c>
      <c r="B8650" s="57" t="s">
        <v>7477</v>
      </c>
    </row>
    <row r="8651" spans="1:2" x14ac:dyDescent="0.25">
      <c r="A8651" s="56">
        <v>42161627</v>
      </c>
      <c r="B8651" s="57" t="s">
        <v>13710</v>
      </c>
    </row>
    <row r="8652" spans="1:2" x14ac:dyDescent="0.25">
      <c r="A8652" s="56">
        <v>42161628</v>
      </c>
      <c r="B8652" s="57" t="s">
        <v>11012</v>
      </c>
    </row>
    <row r="8653" spans="1:2" x14ac:dyDescent="0.25">
      <c r="A8653" s="56">
        <v>42161629</v>
      </c>
      <c r="B8653" s="57" t="s">
        <v>16903</v>
      </c>
    </row>
    <row r="8654" spans="1:2" x14ac:dyDescent="0.25">
      <c r="A8654" s="56">
        <v>42161630</v>
      </c>
      <c r="B8654" s="57" t="s">
        <v>4521</v>
      </c>
    </row>
    <row r="8655" spans="1:2" x14ac:dyDescent="0.25">
      <c r="A8655" s="56">
        <v>42161631</v>
      </c>
      <c r="B8655" s="57" t="s">
        <v>9924</v>
      </c>
    </row>
    <row r="8656" spans="1:2" x14ac:dyDescent="0.25">
      <c r="A8656" s="56">
        <v>42161632</v>
      </c>
      <c r="B8656" s="57" t="s">
        <v>6132</v>
      </c>
    </row>
    <row r="8657" spans="1:2" x14ac:dyDescent="0.25">
      <c r="A8657" s="56">
        <v>42161633</v>
      </c>
      <c r="B8657" s="57" t="s">
        <v>4891</v>
      </c>
    </row>
    <row r="8658" spans="1:2" x14ac:dyDescent="0.25">
      <c r="A8658" s="56">
        <v>42161634</v>
      </c>
      <c r="B8658" s="57" t="s">
        <v>361</v>
      </c>
    </row>
    <row r="8659" spans="1:2" x14ac:dyDescent="0.25">
      <c r="A8659" s="56">
        <v>42161635</v>
      </c>
      <c r="B8659" s="57" t="s">
        <v>8125</v>
      </c>
    </row>
    <row r="8660" spans="1:2" x14ac:dyDescent="0.25">
      <c r="A8660" s="56">
        <v>42161701</v>
      </c>
      <c r="B8660" s="57" t="s">
        <v>6650</v>
      </c>
    </row>
    <row r="8661" spans="1:2" x14ac:dyDescent="0.25">
      <c r="A8661" s="56">
        <v>42161702</v>
      </c>
      <c r="B8661" s="57" t="s">
        <v>10203</v>
      </c>
    </row>
    <row r="8662" spans="1:2" x14ac:dyDescent="0.25">
      <c r="A8662" s="56">
        <v>42161703</v>
      </c>
      <c r="B8662" s="57" t="s">
        <v>18532</v>
      </c>
    </row>
    <row r="8663" spans="1:2" x14ac:dyDescent="0.25">
      <c r="A8663" s="56">
        <v>42161704</v>
      </c>
      <c r="B8663" s="57" t="s">
        <v>3599</v>
      </c>
    </row>
    <row r="8664" spans="1:2" x14ac:dyDescent="0.25">
      <c r="A8664" s="56">
        <v>42161801</v>
      </c>
      <c r="B8664" s="57" t="s">
        <v>16304</v>
      </c>
    </row>
    <row r="8665" spans="1:2" x14ac:dyDescent="0.25">
      <c r="A8665" s="56">
        <v>42161802</v>
      </c>
      <c r="B8665" s="57" t="s">
        <v>11025</v>
      </c>
    </row>
    <row r="8666" spans="1:2" x14ac:dyDescent="0.25">
      <c r="A8666" s="56">
        <v>42161803</v>
      </c>
      <c r="B8666" s="57" t="s">
        <v>18447</v>
      </c>
    </row>
    <row r="8667" spans="1:2" x14ac:dyDescent="0.25">
      <c r="A8667" s="56">
        <v>42161804</v>
      </c>
      <c r="B8667" s="57" t="s">
        <v>16007</v>
      </c>
    </row>
    <row r="8668" spans="1:2" x14ac:dyDescent="0.25">
      <c r="A8668" s="56">
        <v>42171501</v>
      </c>
      <c r="B8668" s="57" t="s">
        <v>8264</v>
      </c>
    </row>
    <row r="8669" spans="1:2" x14ac:dyDescent="0.25">
      <c r="A8669" s="56">
        <v>42171502</v>
      </c>
      <c r="B8669" s="57" t="s">
        <v>14992</v>
      </c>
    </row>
    <row r="8670" spans="1:2" x14ac:dyDescent="0.25">
      <c r="A8670" s="56">
        <v>42171601</v>
      </c>
      <c r="B8670" s="57" t="s">
        <v>15340</v>
      </c>
    </row>
    <row r="8671" spans="1:2" x14ac:dyDescent="0.25">
      <c r="A8671" s="56">
        <v>42171602</v>
      </c>
      <c r="B8671" s="57" t="s">
        <v>471</v>
      </c>
    </row>
    <row r="8672" spans="1:2" x14ac:dyDescent="0.25">
      <c r="A8672" s="56">
        <v>42171603</v>
      </c>
      <c r="B8672" s="57" t="s">
        <v>4433</v>
      </c>
    </row>
    <row r="8673" spans="1:2" x14ac:dyDescent="0.25">
      <c r="A8673" s="56">
        <v>42171604</v>
      </c>
      <c r="B8673" s="57" t="s">
        <v>5064</v>
      </c>
    </row>
    <row r="8674" spans="1:2" x14ac:dyDescent="0.25">
      <c r="A8674" s="56">
        <v>42171605</v>
      </c>
      <c r="B8674" s="57" t="s">
        <v>681</v>
      </c>
    </row>
    <row r="8675" spans="1:2" x14ac:dyDescent="0.25">
      <c r="A8675" s="56">
        <v>42171606</v>
      </c>
      <c r="B8675" s="57" t="s">
        <v>13455</v>
      </c>
    </row>
    <row r="8676" spans="1:2" x14ac:dyDescent="0.25">
      <c r="A8676" s="56">
        <v>42171607</v>
      </c>
      <c r="B8676" s="57" t="s">
        <v>11836</v>
      </c>
    </row>
    <row r="8677" spans="1:2" x14ac:dyDescent="0.25">
      <c r="A8677" s="56">
        <v>42171608</v>
      </c>
      <c r="B8677" s="57" t="s">
        <v>5909</v>
      </c>
    </row>
    <row r="8678" spans="1:2" x14ac:dyDescent="0.25">
      <c r="A8678" s="56">
        <v>42171609</v>
      </c>
      <c r="B8678" s="57" t="s">
        <v>12276</v>
      </c>
    </row>
    <row r="8679" spans="1:2" x14ac:dyDescent="0.25">
      <c r="A8679" s="56">
        <v>42171610</v>
      </c>
      <c r="B8679" s="57" t="s">
        <v>18062</v>
      </c>
    </row>
    <row r="8680" spans="1:2" x14ac:dyDescent="0.25">
      <c r="A8680" s="56">
        <v>42171611</v>
      </c>
      <c r="B8680" s="57" t="s">
        <v>3417</v>
      </c>
    </row>
    <row r="8681" spans="1:2" x14ac:dyDescent="0.25">
      <c r="A8681" s="56">
        <v>42171612</v>
      </c>
      <c r="B8681" s="57" t="s">
        <v>8117</v>
      </c>
    </row>
    <row r="8682" spans="1:2" x14ac:dyDescent="0.25">
      <c r="A8682" s="56">
        <v>42171613</v>
      </c>
      <c r="B8682" s="57" t="s">
        <v>2754</v>
      </c>
    </row>
    <row r="8683" spans="1:2" x14ac:dyDescent="0.25">
      <c r="A8683" s="56">
        <v>42171614</v>
      </c>
      <c r="B8683" s="57" t="s">
        <v>13688</v>
      </c>
    </row>
    <row r="8684" spans="1:2" x14ac:dyDescent="0.25">
      <c r="A8684" s="56">
        <v>42171701</v>
      </c>
      <c r="B8684" s="57" t="s">
        <v>5742</v>
      </c>
    </row>
    <row r="8685" spans="1:2" x14ac:dyDescent="0.25">
      <c r="A8685" s="56">
        <v>42171702</v>
      </c>
      <c r="B8685" s="57" t="s">
        <v>413</v>
      </c>
    </row>
    <row r="8686" spans="1:2" x14ac:dyDescent="0.25">
      <c r="A8686" s="56">
        <v>42171703</v>
      </c>
      <c r="B8686" s="57" t="s">
        <v>12797</v>
      </c>
    </row>
    <row r="8687" spans="1:2" x14ac:dyDescent="0.25">
      <c r="A8687" s="56">
        <v>42171704</v>
      </c>
      <c r="B8687" s="57" t="s">
        <v>2691</v>
      </c>
    </row>
    <row r="8688" spans="1:2" x14ac:dyDescent="0.25">
      <c r="A8688" s="56">
        <v>42171801</v>
      </c>
      <c r="B8688" s="57" t="s">
        <v>17875</v>
      </c>
    </row>
    <row r="8689" spans="1:2" x14ac:dyDescent="0.25">
      <c r="A8689" s="56">
        <v>42171802</v>
      </c>
      <c r="B8689" s="57" t="s">
        <v>2475</v>
      </c>
    </row>
    <row r="8690" spans="1:2" x14ac:dyDescent="0.25">
      <c r="A8690" s="56">
        <v>42171803</v>
      </c>
      <c r="B8690" s="57" t="s">
        <v>6036</v>
      </c>
    </row>
    <row r="8691" spans="1:2" x14ac:dyDescent="0.25">
      <c r="A8691" s="56">
        <v>42171804</v>
      </c>
      <c r="B8691" s="57" t="s">
        <v>14166</v>
      </c>
    </row>
    <row r="8692" spans="1:2" x14ac:dyDescent="0.25">
      <c r="A8692" s="56">
        <v>42171805</v>
      </c>
      <c r="B8692" s="57" t="s">
        <v>2023</v>
      </c>
    </row>
    <row r="8693" spans="1:2" x14ac:dyDescent="0.25">
      <c r="A8693" s="56">
        <v>42171806</v>
      </c>
      <c r="B8693" s="57" t="s">
        <v>12548</v>
      </c>
    </row>
    <row r="8694" spans="1:2" x14ac:dyDescent="0.25">
      <c r="A8694" s="56">
        <v>42171901</v>
      </c>
      <c r="B8694" s="57" t="s">
        <v>7010</v>
      </c>
    </row>
    <row r="8695" spans="1:2" x14ac:dyDescent="0.25">
      <c r="A8695" s="56">
        <v>42171902</v>
      </c>
      <c r="B8695" s="57" t="s">
        <v>18385</v>
      </c>
    </row>
    <row r="8696" spans="1:2" x14ac:dyDescent="0.25">
      <c r="A8696" s="56">
        <v>42171903</v>
      </c>
      <c r="B8696" s="57" t="s">
        <v>2627</v>
      </c>
    </row>
    <row r="8697" spans="1:2" x14ac:dyDescent="0.25">
      <c r="A8697" s="56">
        <v>42171904</v>
      </c>
      <c r="B8697" s="57" t="s">
        <v>14539</v>
      </c>
    </row>
    <row r="8698" spans="1:2" x14ac:dyDescent="0.25">
      <c r="A8698" s="56">
        <v>42171905</v>
      </c>
      <c r="B8698" s="57" t="s">
        <v>11065</v>
      </c>
    </row>
    <row r="8699" spans="1:2" x14ac:dyDescent="0.25">
      <c r="A8699" s="56">
        <v>42171906</v>
      </c>
      <c r="B8699" s="57" t="s">
        <v>9383</v>
      </c>
    </row>
    <row r="8700" spans="1:2" x14ac:dyDescent="0.25">
      <c r="A8700" s="56">
        <v>42171907</v>
      </c>
      <c r="B8700" s="57" t="s">
        <v>5640</v>
      </c>
    </row>
    <row r="8701" spans="1:2" x14ac:dyDescent="0.25">
      <c r="A8701" s="56">
        <v>42171908</v>
      </c>
      <c r="B8701" s="57" t="s">
        <v>12183</v>
      </c>
    </row>
    <row r="8702" spans="1:2" x14ac:dyDescent="0.25">
      <c r="A8702" s="56">
        <v>42171909</v>
      </c>
      <c r="B8702" s="57" t="s">
        <v>18412</v>
      </c>
    </row>
    <row r="8703" spans="1:2" x14ac:dyDescent="0.25">
      <c r="A8703" s="56">
        <v>42171910</v>
      </c>
      <c r="B8703" s="57" t="s">
        <v>13975</v>
      </c>
    </row>
    <row r="8704" spans="1:2" x14ac:dyDescent="0.25">
      <c r="A8704" s="56">
        <v>42171911</v>
      </c>
      <c r="B8704" s="57" t="s">
        <v>15295</v>
      </c>
    </row>
    <row r="8705" spans="1:2" x14ac:dyDescent="0.25">
      <c r="A8705" s="56">
        <v>42171912</v>
      </c>
      <c r="B8705" s="57" t="s">
        <v>15828</v>
      </c>
    </row>
    <row r="8706" spans="1:2" x14ac:dyDescent="0.25">
      <c r="A8706" s="56">
        <v>42171913</v>
      </c>
      <c r="B8706" s="57" t="s">
        <v>1397</v>
      </c>
    </row>
    <row r="8707" spans="1:2" x14ac:dyDescent="0.25">
      <c r="A8707" s="56">
        <v>42171914</v>
      </c>
      <c r="B8707" s="57" t="s">
        <v>16044</v>
      </c>
    </row>
    <row r="8708" spans="1:2" x14ac:dyDescent="0.25">
      <c r="A8708" s="56">
        <v>42171915</v>
      </c>
      <c r="B8708" s="57" t="s">
        <v>12157</v>
      </c>
    </row>
    <row r="8709" spans="1:2" x14ac:dyDescent="0.25">
      <c r="A8709" s="56">
        <v>42171916</v>
      </c>
      <c r="B8709" s="57" t="s">
        <v>7113</v>
      </c>
    </row>
    <row r="8710" spans="1:2" x14ac:dyDescent="0.25">
      <c r="A8710" s="56">
        <v>42171917</v>
      </c>
      <c r="B8710" s="57" t="s">
        <v>12423</v>
      </c>
    </row>
    <row r="8711" spans="1:2" x14ac:dyDescent="0.25">
      <c r="A8711" s="56">
        <v>42171918</v>
      </c>
      <c r="B8711" s="57" t="s">
        <v>6882</v>
      </c>
    </row>
    <row r="8712" spans="1:2" x14ac:dyDescent="0.25">
      <c r="A8712" s="56">
        <v>42171919</v>
      </c>
      <c r="B8712" s="57" t="s">
        <v>17810</v>
      </c>
    </row>
    <row r="8713" spans="1:2" x14ac:dyDescent="0.25">
      <c r="A8713" s="56">
        <v>42171920</v>
      </c>
      <c r="B8713" s="57" t="s">
        <v>15506</v>
      </c>
    </row>
    <row r="8714" spans="1:2" x14ac:dyDescent="0.25">
      <c r="A8714" s="56">
        <v>42172001</v>
      </c>
      <c r="B8714" s="57" t="s">
        <v>5262</v>
      </c>
    </row>
    <row r="8715" spans="1:2" x14ac:dyDescent="0.25">
      <c r="A8715" s="56">
        <v>42172002</v>
      </c>
      <c r="B8715" s="57" t="s">
        <v>7056</v>
      </c>
    </row>
    <row r="8716" spans="1:2" x14ac:dyDescent="0.25">
      <c r="A8716" s="56">
        <v>42172003</v>
      </c>
      <c r="B8716" s="57" t="s">
        <v>3895</v>
      </c>
    </row>
    <row r="8717" spans="1:2" x14ac:dyDescent="0.25">
      <c r="A8717" s="56">
        <v>42172004</v>
      </c>
      <c r="B8717" s="57" t="s">
        <v>12479</v>
      </c>
    </row>
    <row r="8718" spans="1:2" x14ac:dyDescent="0.25">
      <c r="A8718" s="56">
        <v>42172005</v>
      </c>
      <c r="B8718" s="57" t="s">
        <v>6509</v>
      </c>
    </row>
    <row r="8719" spans="1:2" x14ac:dyDescent="0.25">
      <c r="A8719" s="56">
        <v>42172006</v>
      </c>
      <c r="B8719" s="57" t="s">
        <v>947</v>
      </c>
    </row>
    <row r="8720" spans="1:2" x14ac:dyDescent="0.25">
      <c r="A8720" s="56">
        <v>42172007</v>
      </c>
      <c r="B8720" s="57" t="s">
        <v>11367</v>
      </c>
    </row>
    <row r="8721" spans="1:2" x14ac:dyDescent="0.25">
      <c r="A8721" s="56">
        <v>42172008</v>
      </c>
      <c r="B8721" s="57" t="s">
        <v>17886</v>
      </c>
    </row>
    <row r="8722" spans="1:2" x14ac:dyDescent="0.25">
      <c r="A8722" s="56">
        <v>42172009</v>
      </c>
      <c r="B8722" s="57" t="s">
        <v>9809</v>
      </c>
    </row>
    <row r="8723" spans="1:2" x14ac:dyDescent="0.25">
      <c r="A8723" s="56">
        <v>42172010</v>
      </c>
      <c r="B8723" s="57" t="s">
        <v>16702</v>
      </c>
    </row>
    <row r="8724" spans="1:2" x14ac:dyDescent="0.25">
      <c r="A8724" s="56">
        <v>42172011</v>
      </c>
      <c r="B8724" s="57" t="s">
        <v>18571</v>
      </c>
    </row>
    <row r="8725" spans="1:2" x14ac:dyDescent="0.25">
      <c r="A8725" s="56">
        <v>42172012</v>
      </c>
      <c r="B8725" s="57" t="s">
        <v>13939</v>
      </c>
    </row>
    <row r="8726" spans="1:2" x14ac:dyDescent="0.25">
      <c r="A8726" s="56">
        <v>42172013</v>
      </c>
      <c r="B8726" s="57" t="s">
        <v>9336</v>
      </c>
    </row>
    <row r="8727" spans="1:2" x14ac:dyDescent="0.25">
      <c r="A8727" s="56">
        <v>42172014</v>
      </c>
      <c r="B8727" s="57" t="s">
        <v>11214</v>
      </c>
    </row>
    <row r="8728" spans="1:2" x14ac:dyDescent="0.25">
      <c r="A8728" s="56">
        <v>42172015</v>
      </c>
      <c r="B8728" s="57" t="s">
        <v>8998</v>
      </c>
    </row>
    <row r="8729" spans="1:2" x14ac:dyDescent="0.25">
      <c r="A8729" s="56">
        <v>42172016</v>
      </c>
      <c r="B8729" s="57" t="s">
        <v>15310</v>
      </c>
    </row>
    <row r="8730" spans="1:2" x14ac:dyDescent="0.25">
      <c r="A8730" s="56">
        <v>42172017</v>
      </c>
      <c r="B8730" s="57" t="s">
        <v>6728</v>
      </c>
    </row>
    <row r="8731" spans="1:2" x14ac:dyDescent="0.25">
      <c r="A8731" s="56">
        <v>42172101</v>
      </c>
      <c r="B8731" s="57" t="s">
        <v>4371</v>
      </c>
    </row>
    <row r="8732" spans="1:2" x14ac:dyDescent="0.25">
      <c r="A8732" s="56">
        <v>42172102</v>
      </c>
      <c r="B8732" s="57" t="s">
        <v>13493</v>
      </c>
    </row>
    <row r="8733" spans="1:2" x14ac:dyDescent="0.25">
      <c r="A8733" s="56">
        <v>42172103</v>
      </c>
      <c r="B8733" s="57" t="s">
        <v>14739</v>
      </c>
    </row>
    <row r="8734" spans="1:2" x14ac:dyDescent="0.25">
      <c r="A8734" s="56">
        <v>42172201</v>
      </c>
      <c r="B8734" s="57" t="s">
        <v>15004</v>
      </c>
    </row>
    <row r="8735" spans="1:2" x14ac:dyDescent="0.25">
      <c r="A8735" s="56">
        <v>42181501</v>
      </c>
      <c r="B8735" s="57" t="s">
        <v>2451</v>
      </c>
    </row>
    <row r="8736" spans="1:2" x14ac:dyDescent="0.25">
      <c r="A8736" s="56">
        <v>42181502</v>
      </c>
      <c r="B8736" s="57" t="s">
        <v>7498</v>
      </c>
    </row>
    <row r="8737" spans="1:2" x14ac:dyDescent="0.25">
      <c r="A8737" s="56">
        <v>42181503</v>
      </c>
      <c r="B8737" s="57" t="s">
        <v>11083</v>
      </c>
    </row>
    <row r="8738" spans="1:2" x14ac:dyDescent="0.25">
      <c r="A8738" s="56">
        <v>42181504</v>
      </c>
      <c r="B8738" s="57" t="s">
        <v>11160</v>
      </c>
    </row>
    <row r="8739" spans="1:2" x14ac:dyDescent="0.25">
      <c r="A8739" s="56">
        <v>42181505</v>
      </c>
      <c r="B8739" s="57" t="s">
        <v>13545</v>
      </c>
    </row>
    <row r="8740" spans="1:2" x14ac:dyDescent="0.25">
      <c r="A8740" s="56">
        <v>42181506</v>
      </c>
      <c r="B8740" s="57" t="s">
        <v>6831</v>
      </c>
    </row>
    <row r="8741" spans="1:2" x14ac:dyDescent="0.25">
      <c r="A8741" s="56">
        <v>42181507</v>
      </c>
      <c r="B8741" s="57" t="s">
        <v>13212</v>
      </c>
    </row>
    <row r="8742" spans="1:2" x14ac:dyDescent="0.25">
      <c r="A8742" s="56">
        <v>42181508</v>
      </c>
      <c r="B8742" s="57" t="s">
        <v>8937</v>
      </c>
    </row>
    <row r="8743" spans="1:2" x14ac:dyDescent="0.25">
      <c r="A8743" s="56">
        <v>42181509</v>
      </c>
      <c r="B8743" s="57" t="s">
        <v>258</v>
      </c>
    </row>
    <row r="8744" spans="1:2" x14ac:dyDescent="0.25">
      <c r="A8744" s="56">
        <v>42181510</v>
      </c>
      <c r="B8744" s="57" t="s">
        <v>4157</v>
      </c>
    </row>
    <row r="8745" spans="1:2" x14ac:dyDescent="0.25">
      <c r="A8745" s="56">
        <v>42181511</v>
      </c>
      <c r="B8745" s="57" t="s">
        <v>15569</v>
      </c>
    </row>
    <row r="8746" spans="1:2" x14ac:dyDescent="0.25">
      <c r="A8746" s="56">
        <v>42181512</v>
      </c>
      <c r="B8746" s="57" t="s">
        <v>17661</v>
      </c>
    </row>
    <row r="8747" spans="1:2" x14ac:dyDescent="0.25">
      <c r="A8747" s="56">
        <v>42181513</v>
      </c>
      <c r="B8747" s="57" t="s">
        <v>4411</v>
      </c>
    </row>
    <row r="8748" spans="1:2" x14ac:dyDescent="0.25">
      <c r="A8748" s="56">
        <v>42181514</v>
      </c>
      <c r="B8748" s="57" t="s">
        <v>5280</v>
      </c>
    </row>
    <row r="8749" spans="1:2" x14ac:dyDescent="0.25">
      <c r="A8749" s="56">
        <v>42181515</v>
      </c>
      <c r="B8749" s="57" t="s">
        <v>3439</v>
      </c>
    </row>
    <row r="8750" spans="1:2" x14ac:dyDescent="0.25">
      <c r="A8750" s="56">
        <v>42181516</v>
      </c>
      <c r="B8750" s="57" t="s">
        <v>13938</v>
      </c>
    </row>
    <row r="8751" spans="1:2" x14ac:dyDescent="0.25">
      <c r="A8751" s="56">
        <v>42181517</v>
      </c>
      <c r="B8751" s="57" t="s">
        <v>2545</v>
      </c>
    </row>
    <row r="8752" spans="1:2" x14ac:dyDescent="0.25">
      <c r="A8752" s="56">
        <v>42181601</v>
      </c>
      <c r="B8752" s="57" t="s">
        <v>12456</v>
      </c>
    </row>
    <row r="8753" spans="1:2" x14ac:dyDescent="0.25">
      <c r="A8753" s="56">
        <v>42181602</v>
      </c>
      <c r="B8753" s="57" t="s">
        <v>10959</v>
      </c>
    </row>
    <row r="8754" spans="1:2" x14ac:dyDescent="0.25">
      <c r="A8754" s="56">
        <v>42181603</v>
      </c>
      <c r="B8754" s="57" t="s">
        <v>14455</v>
      </c>
    </row>
    <row r="8755" spans="1:2" x14ac:dyDescent="0.25">
      <c r="A8755" s="56">
        <v>42181604</v>
      </c>
      <c r="B8755" s="57" t="s">
        <v>1007</v>
      </c>
    </row>
    <row r="8756" spans="1:2" x14ac:dyDescent="0.25">
      <c r="A8756" s="56">
        <v>42181605</v>
      </c>
      <c r="B8756" s="57" t="s">
        <v>2142</v>
      </c>
    </row>
    <row r="8757" spans="1:2" x14ac:dyDescent="0.25">
      <c r="A8757" s="56">
        <v>42181606</v>
      </c>
      <c r="B8757" s="57" t="s">
        <v>15189</v>
      </c>
    </row>
    <row r="8758" spans="1:2" x14ac:dyDescent="0.25">
      <c r="A8758" s="56">
        <v>42181607</v>
      </c>
      <c r="B8758" s="57" t="s">
        <v>17209</v>
      </c>
    </row>
    <row r="8759" spans="1:2" x14ac:dyDescent="0.25">
      <c r="A8759" s="56">
        <v>42181608</v>
      </c>
      <c r="B8759" s="57" t="s">
        <v>5442</v>
      </c>
    </row>
    <row r="8760" spans="1:2" x14ac:dyDescent="0.25">
      <c r="A8760" s="56">
        <v>42181609</v>
      </c>
      <c r="B8760" s="57" t="s">
        <v>8319</v>
      </c>
    </row>
    <row r="8761" spans="1:2" x14ac:dyDescent="0.25">
      <c r="A8761" s="56">
        <v>42181610</v>
      </c>
      <c r="B8761" s="57" t="s">
        <v>3396</v>
      </c>
    </row>
    <row r="8762" spans="1:2" x14ac:dyDescent="0.25">
      <c r="A8762" s="56">
        <v>42181701</v>
      </c>
      <c r="B8762" s="57" t="s">
        <v>10238</v>
      </c>
    </row>
    <row r="8763" spans="1:2" x14ac:dyDescent="0.25">
      <c r="A8763" s="56">
        <v>42181702</v>
      </c>
      <c r="B8763" s="57" t="s">
        <v>18642</v>
      </c>
    </row>
    <row r="8764" spans="1:2" x14ac:dyDescent="0.25">
      <c r="A8764" s="56">
        <v>42181703</v>
      </c>
      <c r="B8764" s="57" t="s">
        <v>14776</v>
      </c>
    </row>
    <row r="8765" spans="1:2" x14ac:dyDescent="0.25">
      <c r="A8765" s="56">
        <v>42181704</v>
      </c>
      <c r="B8765" s="57" t="s">
        <v>15844</v>
      </c>
    </row>
    <row r="8766" spans="1:2" x14ac:dyDescent="0.25">
      <c r="A8766" s="56">
        <v>42181705</v>
      </c>
      <c r="B8766" s="57" t="s">
        <v>13238</v>
      </c>
    </row>
    <row r="8767" spans="1:2" x14ac:dyDescent="0.25">
      <c r="A8767" s="56">
        <v>42181706</v>
      </c>
      <c r="B8767" s="57" t="s">
        <v>12629</v>
      </c>
    </row>
    <row r="8768" spans="1:2" x14ac:dyDescent="0.25">
      <c r="A8768" s="56">
        <v>42181707</v>
      </c>
      <c r="B8768" s="57" t="s">
        <v>9256</v>
      </c>
    </row>
    <row r="8769" spans="1:2" x14ac:dyDescent="0.25">
      <c r="A8769" s="56">
        <v>42181708</v>
      </c>
      <c r="B8769" s="57" t="s">
        <v>15338</v>
      </c>
    </row>
    <row r="8770" spans="1:2" x14ac:dyDescent="0.25">
      <c r="A8770" s="56">
        <v>42181709</v>
      </c>
      <c r="B8770" s="57" t="s">
        <v>5282</v>
      </c>
    </row>
    <row r="8771" spans="1:2" x14ac:dyDescent="0.25">
      <c r="A8771" s="56">
        <v>42181710</v>
      </c>
      <c r="B8771" s="57" t="s">
        <v>1636</v>
      </c>
    </row>
    <row r="8772" spans="1:2" x14ac:dyDescent="0.25">
      <c r="A8772" s="56">
        <v>42181711</v>
      </c>
      <c r="B8772" s="57" t="s">
        <v>10789</v>
      </c>
    </row>
    <row r="8773" spans="1:2" x14ac:dyDescent="0.25">
      <c r="A8773" s="56">
        <v>42181712</v>
      </c>
      <c r="B8773" s="57" t="s">
        <v>13210</v>
      </c>
    </row>
    <row r="8774" spans="1:2" x14ac:dyDescent="0.25">
      <c r="A8774" s="56">
        <v>42181713</v>
      </c>
      <c r="B8774" s="57" t="s">
        <v>4381</v>
      </c>
    </row>
    <row r="8775" spans="1:2" x14ac:dyDescent="0.25">
      <c r="A8775" s="56">
        <v>42181714</v>
      </c>
      <c r="B8775" s="57" t="s">
        <v>6140</v>
      </c>
    </row>
    <row r="8776" spans="1:2" x14ac:dyDescent="0.25">
      <c r="A8776" s="56">
        <v>42181715</v>
      </c>
      <c r="B8776" s="57" t="s">
        <v>7095</v>
      </c>
    </row>
    <row r="8777" spans="1:2" x14ac:dyDescent="0.25">
      <c r="A8777" s="56">
        <v>42181716</v>
      </c>
      <c r="B8777" s="57" t="s">
        <v>10436</v>
      </c>
    </row>
    <row r="8778" spans="1:2" x14ac:dyDescent="0.25">
      <c r="A8778" s="56">
        <v>42181717</v>
      </c>
      <c r="B8778" s="57" t="s">
        <v>1296</v>
      </c>
    </row>
    <row r="8779" spans="1:2" x14ac:dyDescent="0.25">
      <c r="A8779" s="56">
        <v>42181718</v>
      </c>
      <c r="B8779" s="57" t="s">
        <v>16538</v>
      </c>
    </row>
    <row r="8780" spans="1:2" x14ac:dyDescent="0.25">
      <c r="A8780" s="56">
        <v>42181719</v>
      </c>
      <c r="B8780" s="57" t="s">
        <v>6775</v>
      </c>
    </row>
    <row r="8781" spans="1:2" x14ac:dyDescent="0.25">
      <c r="A8781" s="56">
        <v>42181801</v>
      </c>
      <c r="B8781" s="57" t="s">
        <v>2490</v>
      </c>
    </row>
    <row r="8782" spans="1:2" x14ac:dyDescent="0.25">
      <c r="A8782" s="56">
        <v>42181802</v>
      </c>
      <c r="B8782" s="57" t="s">
        <v>11200</v>
      </c>
    </row>
    <row r="8783" spans="1:2" x14ac:dyDescent="0.25">
      <c r="A8783" s="56">
        <v>42181803</v>
      </c>
      <c r="B8783" s="57" t="s">
        <v>9774</v>
      </c>
    </row>
    <row r="8784" spans="1:2" x14ac:dyDescent="0.25">
      <c r="A8784" s="56">
        <v>42181804</v>
      </c>
      <c r="B8784" s="57" t="s">
        <v>1160</v>
      </c>
    </row>
    <row r="8785" spans="1:2" x14ac:dyDescent="0.25">
      <c r="A8785" s="56">
        <v>42181805</v>
      </c>
      <c r="B8785" s="57" t="s">
        <v>2426</v>
      </c>
    </row>
    <row r="8786" spans="1:2" x14ac:dyDescent="0.25">
      <c r="A8786" s="56">
        <v>42181901</v>
      </c>
      <c r="B8786" s="57" t="s">
        <v>853</v>
      </c>
    </row>
    <row r="8787" spans="1:2" x14ac:dyDescent="0.25">
      <c r="A8787" s="56">
        <v>42181902</v>
      </c>
      <c r="B8787" s="57" t="s">
        <v>18256</v>
      </c>
    </row>
    <row r="8788" spans="1:2" x14ac:dyDescent="0.25">
      <c r="A8788" s="56">
        <v>42181903</v>
      </c>
      <c r="B8788" s="57" t="s">
        <v>49</v>
      </c>
    </row>
    <row r="8789" spans="1:2" x14ac:dyDescent="0.25">
      <c r="A8789" s="56">
        <v>42181904</v>
      </c>
      <c r="B8789" s="57" t="s">
        <v>9121</v>
      </c>
    </row>
    <row r="8790" spans="1:2" x14ac:dyDescent="0.25">
      <c r="A8790" s="56">
        <v>42181905</v>
      </c>
      <c r="B8790" s="57" t="s">
        <v>1243</v>
      </c>
    </row>
    <row r="8791" spans="1:2" x14ac:dyDescent="0.25">
      <c r="A8791" s="56">
        <v>42181906</v>
      </c>
      <c r="B8791" s="57" t="s">
        <v>11626</v>
      </c>
    </row>
    <row r="8792" spans="1:2" x14ac:dyDescent="0.25">
      <c r="A8792" s="56">
        <v>42181907</v>
      </c>
      <c r="B8792" s="57" t="s">
        <v>11460</v>
      </c>
    </row>
    <row r="8793" spans="1:2" x14ac:dyDescent="0.25">
      <c r="A8793" s="56">
        <v>42181908</v>
      </c>
      <c r="B8793" s="57" t="s">
        <v>13923</v>
      </c>
    </row>
    <row r="8794" spans="1:2" x14ac:dyDescent="0.25">
      <c r="A8794" s="56">
        <v>42181909</v>
      </c>
      <c r="B8794" s="57" t="s">
        <v>2400</v>
      </c>
    </row>
    <row r="8795" spans="1:2" x14ac:dyDescent="0.25">
      <c r="A8795" s="56">
        <v>42181910</v>
      </c>
      <c r="B8795" s="57" t="s">
        <v>429</v>
      </c>
    </row>
    <row r="8796" spans="1:2" x14ac:dyDescent="0.25">
      <c r="A8796" s="56">
        <v>42181911</v>
      </c>
      <c r="B8796" s="57" t="s">
        <v>7474</v>
      </c>
    </row>
    <row r="8797" spans="1:2" x14ac:dyDescent="0.25">
      <c r="A8797" s="56">
        <v>42182001</v>
      </c>
      <c r="B8797" s="57" t="s">
        <v>11970</v>
      </c>
    </row>
    <row r="8798" spans="1:2" x14ac:dyDescent="0.25">
      <c r="A8798" s="56">
        <v>42182002</v>
      </c>
      <c r="B8798" s="57" t="s">
        <v>1907</v>
      </c>
    </row>
    <row r="8799" spans="1:2" x14ac:dyDescent="0.25">
      <c r="A8799" s="56">
        <v>42182003</v>
      </c>
      <c r="B8799" s="57" t="s">
        <v>3140</v>
      </c>
    </row>
    <row r="8800" spans="1:2" x14ac:dyDescent="0.25">
      <c r="A8800" s="56">
        <v>42182004</v>
      </c>
      <c r="B8800" s="57" t="s">
        <v>13031</v>
      </c>
    </row>
    <row r="8801" spans="1:2" x14ac:dyDescent="0.25">
      <c r="A8801" s="56">
        <v>42182005</v>
      </c>
      <c r="B8801" s="57" t="s">
        <v>5266</v>
      </c>
    </row>
    <row r="8802" spans="1:2" x14ac:dyDescent="0.25">
      <c r="A8802" s="56">
        <v>42182006</v>
      </c>
      <c r="B8802" s="57" t="s">
        <v>10210</v>
      </c>
    </row>
    <row r="8803" spans="1:2" x14ac:dyDescent="0.25">
      <c r="A8803" s="56">
        <v>42182007</v>
      </c>
      <c r="B8803" s="57" t="s">
        <v>18048</v>
      </c>
    </row>
    <row r="8804" spans="1:2" x14ac:dyDescent="0.25">
      <c r="A8804" s="56">
        <v>42182008</v>
      </c>
      <c r="B8804" s="57" t="s">
        <v>18780</v>
      </c>
    </row>
    <row r="8805" spans="1:2" x14ac:dyDescent="0.25">
      <c r="A8805" s="56">
        <v>42182009</v>
      </c>
      <c r="B8805" s="57" t="s">
        <v>1414</v>
      </c>
    </row>
    <row r="8806" spans="1:2" x14ac:dyDescent="0.25">
      <c r="A8806" s="56">
        <v>42182010</v>
      </c>
      <c r="B8806" s="57" t="s">
        <v>5432</v>
      </c>
    </row>
    <row r="8807" spans="1:2" x14ac:dyDescent="0.25">
      <c r="A8807" s="56">
        <v>42182011</v>
      </c>
      <c r="B8807" s="57" t="s">
        <v>1440</v>
      </c>
    </row>
    <row r="8808" spans="1:2" x14ac:dyDescent="0.25">
      <c r="A8808" s="56">
        <v>42182012</v>
      </c>
      <c r="B8808" s="57" t="s">
        <v>18186</v>
      </c>
    </row>
    <row r="8809" spans="1:2" x14ac:dyDescent="0.25">
      <c r="A8809" s="56">
        <v>42182013</v>
      </c>
      <c r="B8809" s="57" t="s">
        <v>5194</v>
      </c>
    </row>
    <row r="8810" spans="1:2" x14ac:dyDescent="0.25">
      <c r="A8810" s="56">
        <v>42182014</v>
      </c>
      <c r="B8810" s="57" t="s">
        <v>7020</v>
      </c>
    </row>
    <row r="8811" spans="1:2" x14ac:dyDescent="0.25">
      <c r="A8811" s="56">
        <v>42182015</v>
      </c>
      <c r="B8811" s="57" t="s">
        <v>11547</v>
      </c>
    </row>
    <row r="8812" spans="1:2" x14ac:dyDescent="0.25">
      <c r="A8812" s="56">
        <v>42182016</v>
      </c>
      <c r="B8812" s="57" t="s">
        <v>17979</v>
      </c>
    </row>
    <row r="8813" spans="1:2" x14ac:dyDescent="0.25">
      <c r="A8813" s="56">
        <v>42182017</v>
      </c>
      <c r="B8813" s="57" t="s">
        <v>10249</v>
      </c>
    </row>
    <row r="8814" spans="1:2" x14ac:dyDescent="0.25">
      <c r="A8814" s="56">
        <v>42182018</v>
      </c>
      <c r="B8814" s="57" t="s">
        <v>8223</v>
      </c>
    </row>
    <row r="8815" spans="1:2" x14ac:dyDescent="0.25">
      <c r="A8815" s="56">
        <v>42182019</v>
      </c>
      <c r="B8815" s="57" t="s">
        <v>182</v>
      </c>
    </row>
    <row r="8816" spans="1:2" x14ac:dyDescent="0.25">
      <c r="A8816" s="56">
        <v>42182020</v>
      </c>
      <c r="B8816" s="57" t="s">
        <v>6496</v>
      </c>
    </row>
    <row r="8817" spans="1:2" x14ac:dyDescent="0.25">
      <c r="A8817" s="56">
        <v>42182101</v>
      </c>
      <c r="B8817" s="57" t="s">
        <v>17102</v>
      </c>
    </row>
    <row r="8818" spans="1:2" x14ac:dyDescent="0.25">
      <c r="A8818" s="56">
        <v>42182102</v>
      </c>
      <c r="B8818" s="57" t="s">
        <v>6610</v>
      </c>
    </row>
    <row r="8819" spans="1:2" x14ac:dyDescent="0.25">
      <c r="A8819" s="56">
        <v>42182103</v>
      </c>
      <c r="B8819" s="57" t="s">
        <v>12889</v>
      </c>
    </row>
    <row r="8820" spans="1:2" x14ac:dyDescent="0.25">
      <c r="A8820" s="56">
        <v>42182104</v>
      </c>
      <c r="B8820" s="57" t="s">
        <v>3938</v>
      </c>
    </row>
    <row r="8821" spans="1:2" x14ac:dyDescent="0.25">
      <c r="A8821" s="56">
        <v>42182105</v>
      </c>
      <c r="B8821" s="57" t="s">
        <v>13143</v>
      </c>
    </row>
    <row r="8822" spans="1:2" x14ac:dyDescent="0.25">
      <c r="A8822" s="56">
        <v>42182106</v>
      </c>
      <c r="B8822" s="57" t="s">
        <v>4369</v>
      </c>
    </row>
    <row r="8823" spans="1:2" x14ac:dyDescent="0.25">
      <c r="A8823" s="56">
        <v>42182107</v>
      </c>
      <c r="B8823" s="57" t="s">
        <v>13835</v>
      </c>
    </row>
    <row r="8824" spans="1:2" x14ac:dyDescent="0.25">
      <c r="A8824" s="56">
        <v>42182108</v>
      </c>
      <c r="B8824" s="57" t="s">
        <v>8988</v>
      </c>
    </row>
    <row r="8825" spans="1:2" x14ac:dyDescent="0.25">
      <c r="A8825" s="56">
        <v>42182201</v>
      </c>
      <c r="B8825" s="57" t="s">
        <v>16587</v>
      </c>
    </row>
    <row r="8826" spans="1:2" x14ac:dyDescent="0.25">
      <c r="A8826" s="56">
        <v>42182202</v>
      </c>
      <c r="B8826" s="57" t="s">
        <v>2980</v>
      </c>
    </row>
    <row r="8827" spans="1:2" x14ac:dyDescent="0.25">
      <c r="A8827" s="56">
        <v>42182203</v>
      </c>
      <c r="B8827" s="57" t="s">
        <v>5260</v>
      </c>
    </row>
    <row r="8828" spans="1:2" x14ac:dyDescent="0.25">
      <c r="A8828" s="56">
        <v>42182204</v>
      </c>
      <c r="B8828" s="57" t="s">
        <v>15114</v>
      </c>
    </row>
    <row r="8829" spans="1:2" x14ac:dyDescent="0.25">
      <c r="A8829" s="56">
        <v>42182205</v>
      </c>
      <c r="B8829" s="57" t="s">
        <v>372</v>
      </c>
    </row>
    <row r="8830" spans="1:2" x14ac:dyDescent="0.25">
      <c r="A8830" s="56">
        <v>42182206</v>
      </c>
      <c r="B8830" s="57" t="s">
        <v>16681</v>
      </c>
    </row>
    <row r="8831" spans="1:2" x14ac:dyDescent="0.25">
      <c r="A8831" s="56">
        <v>42182207</v>
      </c>
      <c r="B8831" s="57" t="s">
        <v>17427</v>
      </c>
    </row>
    <row r="8832" spans="1:2" x14ac:dyDescent="0.25">
      <c r="A8832" s="56">
        <v>42182208</v>
      </c>
      <c r="B8832" s="57" t="s">
        <v>13724</v>
      </c>
    </row>
    <row r="8833" spans="1:2" x14ac:dyDescent="0.25">
      <c r="A8833" s="56">
        <v>42182209</v>
      </c>
      <c r="B8833" s="57" t="s">
        <v>99</v>
      </c>
    </row>
    <row r="8834" spans="1:2" x14ac:dyDescent="0.25">
      <c r="A8834" s="56">
        <v>42182301</v>
      </c>
      <c r="B8834" s="57" t="s">
        <v>14959</v>
      </c>
    </row>
    <row r="8835" spans="1:2" x14ac:dyDescent="0.25">
      <c r="A8835" s="56">
        <v>42182302</v>
      </c>
      <c r="B8835" s="57" t="s">
        <v>2816</v>
      </c>
    </row>
    <row r="8836" spans="1:2" x14ac:dyDescent="0.25">
      <c r="A8836" s="56">
        <v>42182303</v>
      </c>
      <c r="B8836" s="57" t="s">
        <v>15896</v>
      </c>
    </row>
    <row r="8837" spans="1:2" x14ac:dyDescent="0.25">
      <c r="A8837" s="56">
        <v>42182304</v>
      </c>
      <c r="B8837" s="57" t="s">
        <v>1946</v>
      </c>
    </row>
    <row r="8838" spans="1:2" x14ac:dyDescent="0.25">
      <c r="A8838" s="56">
        <v>42182305</v>
      </c>
      <c r="B8838" s="57" t="s">
        <v>12332</v>
      </c>
    </row>
    <row r="8839" spans="1:2" x14ac:dyDescent="0.25">
      <c r="A8839" s="56">
        <v>42182306</v>
      </c>
      <c r="B8839" s="57" t="s">
        <v>15590</v>
      </c>
    </row>
    <row r="8840" spans="1:2" x14ac:dyDescent="0.25">
      <c r="A8840" s="56">
        <v>42182307</v>
      </c>
      <c r="B8840" s="57" t="s">
        <v>3896</v>
      </c>
    </row>
    <row r="8841" spans="1:2" x14ac:dyDescent="0.25">
      <c r="A8841" s="56">
        <v>42182308</v>
      </c>
      <c r="B8841" s="57" t="s">
        <v>5175</v>
      </c>
    </row>
    <row r="8842" spans="1:2" x14ac:dyDescent="0.25">
      <c r="A8842" s="56">
        <v>42182309</v>
      </c>
      <c r="B8842" s="57" t="s">
        <v>11984</v>
      </c>
    </row>
    <row r="8843" spans="1:2" x14ac:dyDescent="0.25">
      <c r="A8843" s="56">
        <v>42182310</v>
      </c>
      <c r="B8843" s="57" t="s">
        <v>836</v>
      </c>
    </row>
    <row r="8844" spans="1:2" x14ac:dyDescent="0.25">
      <c r="A8844" s="56">
        <v>42182311</v>
      </c>
      <c r="B8844" s="57" t="s">
        <v>14835</v>
      </c>
    </row>
    <row r="8845" spans="1:2" x14ac:dyDescent="0.25">
      <c r="A8845" s="56">
        <v>42182312</v>
      </c>
      <c r="B8845" s="57" t="s">
        <v>12135</v>
      </c>
    </row>
    <row r="8846" spans="1:2" x14ac:dyDescent="0.25">
      <c r="A8846" s="56">
        <v>42182313</v>
      </c>
      <c r="B8846" s="57" t="s">
        <v>17208</v>
      </c>
    </row>
    <row r="8847" spans="1:2" x14ac:dyDescent="0.25">
      <c r="A8847" s="56">
        <v>42182314</v>
      </c>
      <c r="B8847" s="57" t="s">
        <v>7870</v>
      </c>
    </row>
    <row r="8848" spans="1:2" x14ac:dyDescent="0.25">
      <c r="A8848" s="56">
        <v>42182401</v>
      </c>
      <c r="B8848" s="57" t="s">
        <v>12370</v>
      </c>
    </row>
    <row r="8849" spans="1:2" x14ac:dyDescent="0.25">
      <c r="A8849" s="56">
        <v>42182402</v>
      </c>
      <c r="B8849" s="57" t="s">
        <v>6888</v>
      </c>
    </row>
    <row r="8850" spans="1:2" x14ac:dyDescent="0.25">
      <c r="A8850" s="56">
        <v>42182403</v>
      </c>
      <c r="B8850" s="57" t="s">
        <v>9701</v>
      </c>
    </row>
    <row r="8851" spans="1:2" x14ac:dyDescent="0.25">
      <c r="A8851" s="56">
        <v>42182404</v>
      </c>
      <c r="B8851" s="57" t="s">
        <v>14647</v>
      </c>
    </row>
    <row r="8852" spans="1:2" x14ac:dyDescent="0.25">
      <c r="A8852" s="56">
        <v>42182405</v>
      </c>
      <c r="B8852" s="57" t="s">
        <v>8852</v>
      </c>
    </row>
    <row r="8853" spans="1:2" x14ac:dyDescent="0.25">
      <c r="A8853" s="56">
        <v>42182406</v>
      </c>
      <c r="B8853" s="57" t="s">
        <v>4466</v>
      </c>
    </row>
    <row r="8854" spans="1:2" x14ac:dyDescent="0.25">
      <c r="A8854" s="56">
        <v>42182407</v>
      </c>
      <c r="B8854" s="57" t="s">
        <v>2972</v>
      </c>
    </row>
    <row r="8855" spans="1:2" x14ac:dyDescent="0.25">
      <c r="A8855" s="56">
        <v>42182408</v>
      </c>
      <c r="B8855" s="57" t="s">
        <v>3639</v>
      </c>
    </row>
    <row r="8856" spans="1:2" x14ac:dyDescent="0.25">
      <c r="A8856" s="56">
        <v>42182409</v>
      </c>
      <c r="B8856" s="57" t="s">
        <v>2555</v>
      </c>
    </row>
    <row r="8857" spans="1:2" x14ac:dyDescent="0.25">
      <c r="A8857" s="56">
        <v>42182410</v>
      </c>
      <c r="B8857" s="57" t="s">
        <v>14349</v>
      </c>
    </row>
    <row r="8858" spans="1:2" x14ac:dyDescent="0.25">
      <c r="A8858" s="56">
        <v>42182411</v>
      </c>
      <c r="B8858" s="57" t="s">
        <v>13881</v>
      </c>
    </row>
    <row r="8859" spans="1:2" x14ac:dyDescent="0.25">
      <c r="A8859" s="56">
        <v>42182412</v>
      </c>
      <c r="B8859" s="57" t="s">
        <v>5921</v>
      </c>
    </row>
    <row r="8860" spans="1:2" x14ac:dyDescent="0.25">
      <c r="A8860" s="56">
        <v>42182413</v>
      </c>
      <c r="B8860" s="57" t="s">
        <v>8606</v>
      </c>
    </row>
    <row r="8861" spans="1:2" x14ac:dyDescent="0.25">
      <c r="A8861" s="56">
        <v>42182414</v>
      </c>
      <c r="B8861" s="57" t="s">
        <v>9497</v>
      </c>
    </row>
    <row r="8862" spans="1:2" x14ac:dyDescent="0.25">
      <c r="A8862" s="56">
        <v>42182415</v>
      </c>
      <c r="B8862" s="57" t="s">
        <v>7220</v>
      </c>
    </row>
    <row r="8863" spans="1:2" x14ac:dyDescent="0.25">
      <c r="A8863" s="56">
        <v>42182416</v>
      </c>
      <c r="B8863" s="57" t="s">
        <v>6321</v>
      </c>
    </row>
    <row r="8864" spans="1:2" x14ac:dyDescent="0.25">
      <c r="A8864" s="56">
        <v>42182417</v>
      </c>
      <c r="B8864" s="57" t="s">
        <v>7838</v>
      </c>
    </row>
    <row r="8865" spans="1:2" x14ac:dyDescent="0.25">
      <c r="A8865" s="56">
        <v>42182418</v>
      </c>
      <c r="B8865" s="57" t="s">
        <v>930</v>
      </c>
    </row>
    <row r="8866" spans="1:2" x14ac:dyDescent="0.25">
      <c r="A8866" s="56">
        <v>42182419</v>
      </c>
      <c r="B8866" s="57" t="s">
        <v>14626</v>
      </c>
    </row>
    <row r="8867" spans="1:2" x14ac:dyDescent="0.25">
      <c r="A8867" s="56">
        <v>42182420</v>
      </c>
      <c r="B8867" s="57" t="s">
        <v>17868</v>
      </c>
    </row>
    <row r="8868" spans="1:2" x14ac:dyDescent="0.25">
      <c r="A8868" s="56">
        <v>42182421</v>
      </c>
      <c r="B8868" s="57" t="s">
        <v>12722</v>
      </c>
    </row>
    <row r="8869" spans="1:2" x14ac:dyDescent="0.25">
      <c r="A8869" s="56">
        <v>42182422</v>
      </c>
      <c r="B8869" s="57" t="s">
        <v>696</v>
      </c>
    </row>
    <row r="8870" spans="1:2" x14ac:dyDescent="0.25">
      <c r="A8870" s="56">
        <v>42182501</v>
      </c>
      <c r="B8870" s="57" t="s">
        <v>3614</v>
      </c>
    </row>
    <row r="8871" spans="1:2" x14ac:dyDescent="0.25">
      <c r="A8871" s="56">
        <v>42182502</v>
      </c>
      <c r="B8871" s="57" t="s">
        <v>6031</v>
      </c>
    </row>
    <row r="8872" spans="1:2" x14ac:dyDescent="0.25">
      <c r="A8872" s="56">
        <v>42182601</v>
      </c>
      <c r="B8872" s="57" t="s">
        <v>16685</v>
      </c>
    </row>
    <row r="8873" spans="1:2" x14ac:dyDescent="0.25">
      <c r="A8873" s="56">
        <v>42182602</v>
      </c>
      <c r="B8873" s="57" t="s">
        <v>5578</v>
      </c>
    </row>
    <row r="8874" spans="1:2" x14ac:dyDescent="0.25">
      <c r="A8874" s="56">
        <v>42182603</v>
      </c>
      <c r="B8874" s="57" t="s">
        <v>15963</v>
      </c>
    </row>
    <row r="8875" spans="1:2" x14ac:dyDescent="0.25">
      <c r="A8875" s="56">
        <v>42182604</v>
      </c>
      <c r="B8875" s="57" t="s">
        <v>16516</v>
      </c>
    </row>
    <row r="8876" spans="1:2" x14ac:dyDescent="0.25">
      <c r="A8876" s="56">
        <v>42182701</v>
      </c>
      <c r="B8876" s="57" t="s">
        <v>9860</v>
      </c>
    </row>
    <row r="8877" spans="1:2" x14ac:dyDescent="0.25">
      <c r="A8877" s="56">
        <v>42182702</v>
      </c>
      <c r="B8877" s="57" t="s">
        <v>3792</v>
      </c>
    </row>
    <row r="8878" spans="1:2" x14ac:dyDescent="0.25">
      <c r="A8878" s="56">
        <v>42182703</v>
      </c>
      <c r="B8878" s="57" t="s">
        <v>4241</v>
      </c>
    </row>
    <row r="8879" spans="1:2" x14ac:dyDescent="0.25">
      <c r="A8879" s="56">
        <v>42182704</v>
      </c>
      <c r="B8879" s="57" t="s">
        <v>7349</v>
      </c>
    </row>
    <row r="8880" spans="1:2" x14ac:dyDescent="0.25">
      <c r="A8880" s="56">
        <v>42182801</v>
      </c>
      <c r="B8880" s="57" t="s">
        <v>4586</v>
      </c>
    </row>
    <row r="8881" spans="1:2" x14ac:dyDescent="0.25">
      <c r="A8881" s="56">
        <v>42182802</v>
      </c>
      <c r="B8881" s="57" t="s">
        <v>14035</v>
      </c>
    </row>
    <row r="8882" spans="1:2" x14ac:dyDescent="0.25">
      <c r="A8882" s="56">
        <v>42182803</v>
      </c>
      <c r="B8882" s="57" t="s">
        <v>16793</v>
      </c>
    </row>
    <row r="8883" spans="1:2" x14ac:dyDescent="0.25">
      <c r="A8883" s="56">
        <v>42182804</v>
      </c>
      <c r="B8883" s="57" t="s">
        <v>8228</v>
      </c>
    </row>
    <row r="8884" spans="1:2" x14ac:dyDescent="0.25">
      <c r="A8884" s="56">
        <v>42182805</v>
      </c>
      <c r="B8884" s="57" t="s">
        <v>14708</v>
      </c>
    </row>
    <row r="8885" spans="1:2" x14ac:dyDescent="0.25">
      <c r="A8885" s="56">
        <v>42182806</v>
      </c>
      <c r="B8885" s="57" t="s">
        <v>16660</v>
      </c>
    </row>
    <row r="8886" spans="1:2" x14ac:dyDescent="0.25">
      <c r="A8886" s="56">
        <v>42182807</v>
      </c>
      <c r="B8886" s="57" t="s">
        <v>5195</v>
      </c>
    </row>
    <row r="8887" spans="1:2" x14ac:dyDescent="0.25">
      <c r="A8887" s="56">
        <v>42182808</v>
      </c>
      <c r="B8887" s="57" t="s">
        <v>9766</v>
      </c>
    </row>
    <row r="8888" spans="1:2" x14ac:dyDescent="0.25">
      <c r="A8888" s="56">
        <v>42182901</v>
      </c>
      <c r="B8888" s="57" t="s">
        <v>3254</v>
      </c>
    </row>
    <row r="8889" spans="1:2" x14ac:dyDescent="0.25">
      <c r="A8889" s="56">
        <v>42182902</v>
      </c>
      <c r="B8889" s="57" t="s">
        <v>3535</v>
      </c>
    </row>
    <row r="8890" spans="1:2" x14ac:dyDescent="0.25">
      <c r="A8890" s="56">
        <v>42182903</v>
      </c>
      <c r="B8890" s="57" t="s">
        <v>9917</v>
      </c>
    </row>
    <row r="8891" spans="1:2" x14ac:dyDescent="0.25">
      <c r="A8891" s="56">
        <v>42182904</v>
      </c>
      <c r="B8891" s="57" t="s">
        <v>11285</v>
      </c>
    </row>
    <row r="8892" spans="1:2" x14ac:dyDescent="0.25">
      <c r="A8892" s="56">
        <v>42183001</v>
      </c>
      <c r="B8892" s="57" t="s">
        <v>15334</v>
      </c>
    </row>
    <row r="8893" spans="1:2" x14ac:dyDescent="0.25">
      <c r="A8893" s="56">
        <v>42183002</v>
      </c>
      <c r="B8893" s="57" t="s">
        <v>4494</v>
      </c>
    </row>
    <row r="8894" spans="1:2" x14ac:dyDescent="0.25">
      <c r="A8894" s="56">
        <v>42183003</v>
      </c>
      <c r="B8894" s="57" t="s">
        <v>1669</v>
      </c>
    </row>
    <row r="8895" spans="1:2" x14ac:dyDescent="0.25">
      <c r="A8895" s="56">
        <v>42183004</v>
      </c>
      <c r="B8895" s="57" t="s">
        <v>3330</v>
      </c>
    </row>
    <row r="8896" spans="1:2" x14ac:dyDescent="0.25">
      <c r="A8896" s="56">
        <v>42183005</v>
      </c>
      <c r="B8896" s="57" t="s">
        <v>802</v>
      </c>
    </row>
    <row r="8897" spans="1:2" x14ac:dyDescent="0.25">
      <c r="A8897" s="56">
        <v>42183006</v>
      </c>
      <c r="B8897" s="57" t="s">
        <v>18813</v>
      </c>
    </row>
    <row r="8898" spans="1:2" x14ac:dyDescent="0.25">
      <c r="A8898" s="56">
        <v>42183007</v>
      </c>
      <c r="B8898" s="57" t="s">
        <v>3077</v>
      </c>
    </row>
    <row r="8899" spans="1:2" x14ac:dyDescent="0.25">
      <c r="A8899" s="56">
        <v>42183008</v>
      </c>
      <c r="B8899" s="57" t="s">
        <v>1076</v>
      </c>
    </row>
    <row r="8900" spans="1:2" x14ac:dyDescent="0.25">
      <c r="A8900" s="56">
        <v>42183009</v>
      </c>
      <c r="B8900" s="57" t="s">
        <v>12356</v>
      </c>
    </row>
    <row r="8901" spans="1:2" x14ac:dyDescent="0.25">
      <c r="A8901" s="56">
        <v>42183010</v>
      </c>
      <c r="B8901" s="57" t="s">
        <v>11592</v>
      </c>
    </row>
    <row r="8902" spans="1:2" x14ac:dyDescent="0.25">
      <c r="A8902" s="56">
        <v>42183011</v>
      </c>
      <c r="B8902" s="57" t="s">
        <v>18320</v>
      </c>
    </row>
    <row r="8903" spans="1:2" x14ac:dyDescent="0.25">
      <c r="A8903" s="56">
        <v>42183012</v>
      </c>
      <c r="B8903" s="57" t="s">
        <v>10428</v>
      </c>
    </row>
    <row r="8904" spans="1:2" x14ac:dyDescent="0.25">
      <c r="A8904" s="56">
        <v>42183013</v>
      </c>
      <c r="B8904" s="57" t="s">
        <v>1850</v>
      </c>
    </row>
    <row r="8905" spans="1:2" x14ac:dyDescent="0.25">
      <c r="A8905" s="56">
        <v>42183014</v>
      </c>
      <c r="B8905" s="57" t="s">
        <v>13961</v>
      </c>
    </row>
    <row r="8906" spans="1:2" x14ac:dyDescent="0.25">
      <c r="A8906" s="56">
        <v>42183015</v>
      </c>
      <c r="B8906" s="57" t="s">
        <v>18529</v>
      </c>
    </row>
    <row r="8907" spans="1:2" x14ac:dyDescent="0.25">
      <c r="A8907" s="56">
        <v>42183016</v>
      </c>
      <c r="B8907" s="57" t="s">
        <v>1540</v>
      </c>
    </row>
    <row r="8908" spans="1:2" x14ac:dyDescent="0.25">
      <c r="A8908" s="56">
        <v>42183017</v>
      </c>
      <c r="B8908" s="57" t="s">
        <v>1262</v>
      </c>
    </row>
    <row r="8909" spans="1:2" x14ac:dyDescent="0.25">
      <c r="A8909" s="56">
        <v>42183018</v>
      </c>
      <c r="B8909" s="57" t="s">
        <v>18637</v>
      </c>
    </row>
    <row r="8910" spans="1:2" x14ac:dyDescent="0.25">
      <c r="A8910" s="56">
        <v>42183019</v>
      </c>
      <c r="B8910" s="57" t="s">
        <v>14366</v>
      </c>
    </row>
    <row r="8911" spans="1:2" x14ac:dyDescent="0.25">
      <c r="A8911" s="56">
        <v>42183020</v>
      </c>
      <c r="B8911" s="57" t="s">
        <v>5735</v>
      </c>
    </row>
    <row r="8912" spans="1:2" x14ac:dyDescent="0.25">
      <c r="A8912" s="56">
        <v>42183021</v>
      </c>
      <c r="B8912" s="57" t="s">
        <v>3153</v>
      </c>
    </row>
    <row r="8913" spans="1:2" x14ac:dyDescent="0.25">
      <c r="A8913" s="56">
        <v>42183022</v>
      </c>
      <c r="B8913" s="57" t="s">
        <v>565</v>
      </c>
    </row>
    <row r="8914" spans="1:2" x14ac:dyDescent="0.25">
      <c r="A8914" s="56">
        <v>42183023</v>
      </c>
      <c r="B8914" s="57" t="s">
        <v>11540</v>
      </c>
    </row>
    <row r="8915" spans="1:2" x14ac:dyDescent="0.25">
      <c r="A8915" s="56">
        <v>42183024</v>
      </c>
      <c r="B8915" s="57" t="s">
        <v>6413</v>
      </c>
    </row>
    <row r="8916" spans="1:2" x14ac:dyDescent="0.25">
      <c r="A8916" s="56">
        <v>42183025</v>
      </c>
      <c r="B8916" s="57" t="s">
        <v>16518</v>
      </c>
    </row>
    <row r="8917" spans="1:2" x14ac:dyDescent="0.25">
      <c r="A8917" s="56">
        <v>42183026</v>
      </c>
      <c r="B8917" s="57" t="s">
        <v>12482</v>
      </c>
    </row>
    <row r="8918" spans="1:2" x14ac:dyDescent="0.25">
      <c r="A8918" s="56">
        <v>42183027</v>
      </c>
      <c r="B8918" s="57" t="s">
        <v>14071</v>
      </c>
    </row>
    <row r="8919" spans="1:2" x14ac:dyDescent="0.25">
      <c r="A8919" s="56">
        <v>42183028</v>
      </c>
      <c r="B8919" s="57" t="s">
        <v>7868</v>
      </c>
    </row>
    <row r="8920" spans="1:2" x14ac:dyDescent="0.25">
      <c r="A8920" s="56">
        <v>42183029</v>
      </c>
      <c r="B8920" s="57" t="s">
        <v>4791</v>
      </c>
    </row>
    <row r="8921" spans="1:2" x14ac:dyDescent="0.25">
      <c r="A8921" s="56">
        <v>42183030</v>
      </c>
      <c r="B8921" s="57" t="s">
        <v>16687</v>
      </c>
    </row>
    <row r="8922" spans="1:2" x14ac:dyDescent="0.25">
      <c r="A8922" s="56">
        <v>42183031</v>
      </c>
      <c r="B8922" s="57" t="s">
        <v>12774</v>
      </c>
    </row>
    <row r="8923" spans="1:2" x14ac:dyDescent="0.25">
      <c r="A8923" s="56">
        <v>42183032</v>
      </c>
      <c r="B8923" s="57" t="s">
        <v>18240</v>
      </c>
    </row>
    <row r="8924" spans="1:2" x14ac:dyDescent="0.25">
      <c r="A8924" s="56">
        <v>42183033</v>
      </c>
      <c r="B8924" s="57" t="s">
        <v>14360</v>
      </c>
    </row>
    <row r="8925" spans="1:2" x14ac:dyDescent="0.25">
      <c r="A8925" s="56">
        <v>42183034</v>
      </c>
      <c r="B8925" s="57" t="s">
        <v>11715</v>
      </c>
    </row>
    <row r="8926" spans="1:2" x14ac:dyDescent="0.25">
      <c r="A8926" s="56">
        <v>42183035</v>
      </c>
      <c r="B8926" s="57" t="s">
        <v>12080</v>
      </c>
    </row>
    <row r="8927" spans="1:2" x14ac:dyDescent="0.25">
      <c r="A8927" s="56">
        <v>42183036</v>
      </c>
      <c r="B8927" s="57" t="s">
        <v>14327</v>
      </c>
    </row>
    <row r="8928" spans="1:2" x14ac:dyDescent="0.25">
      <c r="A8928" s="56">
        <v>42183037</v>
      </c>
      <c r="B8928" s="57" t="s">
        <v>15990</v>
      </c>
    </row>
    <row r="8929" spans="1:2" x14ac:dyDescent="0.25">
      <c r="A8929" s="56">
        <v>42183038</v>
      </c>
      <c r="B8929" s="57" t="s">
        <v>10414</v>
      </c>
    </row>
    <row r="8930" spans="1:2" x14ac:dyDescent="0.25">
      <c r="A8930" s="56">
        <v>42183039</v>
      </c>
      <c r="B8930" s="57" t="s">
        <v>9198</v>
      </c>
    </row>
    <row r="8931" spans="1:2" x14ac:dyDescent="0.25">
      <c r="A8931" s="56">
        <v>42183040</v>
      </c>
      <c r="B8931" s="57" t="s">
        <v>13859</v>
      </c>
    </row>
    <row r="8932" spans="1:2" x14ac:dyDescent="0.25">
      <c r="A8932" s="56">
        <v>42183041</v>
      </c>
      <c r="B8932" s="57" t="s">
        <v>2446</v>
      </c>
    </row>
    <row r="8933" spans="1:2" x14ac:dyDescent="0.25">
      <c r="A8933" s="56">
        <v>42183042</v>
      </c>
      <c r="B8933" s="57" t="s">
        <v>1084</v>
      </c>
    </row>
    <row r="8934" spans="1:2" x14ac:dyDescent="0.25">
      <c r="A8934" s="56">
        <v>42183043</v>
      </c>
      <c r="B8934" s="57" t="s">
        <v>3393</v>
      </c>
    </row>
    <row r="8935" spans="1:2" x14ac:dyDescent="0.25">
      <c r="A8935" s="56">
        <v>42183044</v>
      </c>
      <c r="B8935" s="57" t="s">
        <v>11710</v>
      </c>
    </row>
    <row r="8936" spans="1:2" x14ac:dyDescent="0.25">
      <c r="A8936" s="56">
        <v>42183045</v>
      </c>
      <c r="B8936" s="57" t="s">
        <v>4143</v>
      </c>
    </row>
    <row r="8937" spans="1:2" x14ac:dyDescent="0.25">
      <c r="A8937" s="56">
        <v>42183046</v>
      </c>
      <c r="B8937" s="57" t="s">
        <v>5016</v>
      </c>
    </row>
    <row r="8938" spans="1:2" x14ac:dyDescent="0.25">
      <c r="A8938" s="56">
        <v>42183047</v>
      </c>
      <c r="B8938" s="57" t="s">
        <v>8150</v>
      </c>
    </row>
    <row r="8939" spans="1:2" x14ac:dyDescent="0.25">
      <c r="A8939" s="56">
        <v>42183048</v>
      </c>
      <c r="B8939" s="57" t="s">
        <v>17261</v>
      </c>
    </row>
    <row r="8940" spans="1:2" x14ac:dyDescent="0.25">
      <c r="A8940" s="56">
        <v>42183101</v>
      </c>
      <c r="B8940" s="57" t="s">
        <v>13283</v>
      </c>
    </row>
    <row r="8941" spans="1:2" x14ac:dyDescent="0.25">
      <c r="A8941" s="56">
        <v>42183201</v>
      </c>
      <c r="B8941" s="57" t="s">
        <v>18039</v>
      </c>
    </row>
    <row r="8942" spans="1:2" x14ac:dyDescent="0.25">
      <c r="A8942" s="56">
        <v>42183301</v>
      </c>
      <c r="B8942" s="57" t="s">
        <v>313</v>
      </c>
    </row>
    <row r="8943" spans="1:2" x14ac:dyDescent="0.25">
      <c r="A8943" s="56">
        <v>42191501</v>
      </c>
      <c r="B8943" s="57" t="s">
        <v>6515</v>
      </c>
    </row>
    <row r="8944" spans="1:2" x14ac:dyDescent="0.25">
      <c r="A8944" s="56">
        <v>42191502</v>
      </c>
      <c r="B8944" s="57" t="s">
        <v>10144</v>
      </c>
    </row>
    <row r="8945" spans="1:2" x14ac:dyDescent="0.25">
      <c r="A8945" s="56">
        <v>42191601</v>
      </c>
      <c r="B8945" s="57" t="s">
        <v>17821</v>
      </c>
    </row>
    <row r="8946" spans="1:2" x14ac:dyDescent="0.25">
      <c r="A8946" s="56">
        <v>42191602</v>
      </c>
      <c r="B8946" s="57" t="s">
        <v>4796</v>
      </c>
    </row>
    <row r="8947" spans="1:2" x14ac:dyDescent="0.25">
      <c r="A8947" s="56">
        <v>42191603</v>
      </c>
      <c r="B8947" s="57" t="s">
        <v>389</v>
      </c>
    </row>
    <row r="8948" spans="1:2" x14ac:dyDescent="0.25">
      <c r="A8948" s="56">
        <v>42191604</v>
      </c>
      <c r="B8948" s="57" t="s">
        <v>11080</v>
      </c>
    </row>
    <row r="8949" spans="1:2" x14ac:dyDescent="0.25">
      <c r="A8949" s="56">
        <v>42191605</v>
      </c>
      <c r="B8949" s="57" t="s">
        <v>18011</v>
      </c>
    </row>
    <row r="8950" spans="1:2" x14ac:dyDescent="0.25">
      <c r="A8950" s="56">
        <v>42191606</v>
      </c>
      <c r="B8950" s="57" t="s">
        <v>11079</v>
      </c>
    </row>
    <row r="8951" spans="1:2" x14ac:dyDescent="0.25">
      <c r="A8951" s="56">
        <v>42191607</v>
      </c>
      <c r="B8951" s="57" t="s">
        <v>7724</v>
      </c>
    </row>
    <row r="8952" spans="1:2" x14ac:dyDescent="0.25">
      <c r="A8952" s="56">
        <v>42191608</v>
      </c>
      <c r="B8952" s="57" t="s">
        <v>2402</v>
      </c>
    </row>
    <row r="8953" spans="1:2" x14ac:dyDescent="0.25">
      <c r="A8953" s="56">
        <v>42191609</v>
      </c>
      <c r="B8953" s="57" t="s">
        <v>16087</v>
      </c>
    </row>
    <row r="8954" spans="1:2" x14ac:dyDescent="0.25">
      <c r="A8954" s="56">
        <v>42191610</v>
      </c>
      <c r="B8954" s="57" t="s">
        <v>15057</v>
      </c>
    </row>
    <row r="8955" spans="1:2" x14ac:dyDescent="0.25">
      <c r="A8955" s="56">
        <v>42191611</v>
      </c>
      <c r="B8955" s="57" t="s">
        <v>2138</v>
      </c>
    </row>
    <row r="8956" spans="1:2" x14ac:dyDescent="0.25">
      <c r="A8956" s="56">
        <v>42191612</v>
      </c>
      <c r="B8956" s="57" t="s">
        <v>17140</v>
      </c>
    </row>
    <row r="8957" spans="1:2" x14ac:dyDescent="0.25">
      <c r="A8957" s="56">
        <v>42191701</v>
      </c>
      <c r="B8957" s="57" t="s">
        <v>13412</v>
      </c>
    </row>
    <row r="8958" spans="1:2" x14ac:dyDescent="0.25">
      <c r="A8958" s="56">
        <v>42191702</v>
      </c>
      <c r="B8958" s="57" t="s">
        <v>864</v>
      </c>
    </row>
    <row r="8959" spans="1:2" x14ac:dyDescent="0.25">
      <c r="A8959" s="56">
        <v>42191703</v>
      </c>
      <c r="B8959" s="57" t="s">
        <v>7621</v>
      </c>
    </row>
    <row r="8960" spans="1:2" x14ac:dyDescent="0.25">
      <c r="A8960" s="56">
        <v>42191704</v>
      </c>
      <c r="B8960" s="57" t="s">
        <v>10190</v>
      </c>
    </row>
    <row r="8961" spans="1:2" x14ac:dyDescent="0.25">
      <c r="A8961" s="56">
        <v>42191705</v>
      </c>
      <c r="B8961" s="57" t="s">
        <v>7163</v>
      </c>
    </row>
    <row r="8962" spans="1:2" x14ac:dyDescent="0.25">
      <c r="A8962" s="56">
        <v>42191706</v>
      </c>
      <c r="B8962" s="57" t="s">
        <v>13108</v>
      </c>
    </row>
    <row r="8963" spans="1:2" x14ac:dyDescent="0.25">
      <c r="A8963" s="56">
        <v>42191707</v>
      </c>
      <c r="B8963" s="57" t="s">
        <v>13398</v>
      </c>
    </row>
    <row r="8964" spans="1:2" x14ac:dyDescent="0.25">
      <c r="A8964" s="56">
        <v>42191708</v>
      </c>
      <c r="B8964" s="57" t="s">
        <v>12087</v>
      </c>
    </row>
    <row r="8965" spans="1:2" x14ac:dyDescent="0.25">
      <c r="A8965" s="56">
        <v>42191709</v>
      </c>
      <c r="B8965" s="57" t="s">
        <v>7865</v>
      </c>
    </row>
    <row r="8966" spans="1:2" x14ac:dyDescent="0.25">
      <c r="A8966" s="56">
        <v>42191710</v>
      </c>
      <c r="B8966" s="57" t="s">
        <v>18765</v>
      </c>
    </row>
    <row r="8967" spans="1:2" x14ac:dyDescent="0.25">
      <c r="A8967" s="56">
        <v>42191711</v>
      </c>
      <c r="B8967" s="57" t="s">
        <v>3517</v>
      </c>
    </row>
    <row r="8968" spans="1:2" x14ac:dyDescent="0.25">
      <c r="A8968" s="56">
        <v>42191801</v>
      </c>
      <c r="B8968" s="57" t="s">
        <v>3318</v>
      </c>
    </row>
    <row r="8969" spans="1:2" x14ac:dyDescent="0.25">
      <c r="A8969" s="56">
        <v>42191802</v>
      </c>
      <c r="B8969" s="57" t="s">
        <v>10975</v>
      </c>
    </row>
    <row r="8970" spans="1:2" x14ac:dyDescent="0.25">
      <c r="A8970" s="56">
        <v>42191803</v>
      </c>
      <c r="B8970" s="57" t="s">
        <v>11145</v>
      </c>
    </row>
    <row r="8971" spans="1:2" x14ac:dyDescent="0.25">
      <c r="A8971" s="56">
        <v>42191804</v>
      </c>
      <c r="B8971" s="57" t="s">
        <v>12659</v>
      </c>
    </row>
    <row r="8972" spans="1:2" x14ac:dyDescent="0.25">
      <c r="A8972" s="56">
        <v>42191805</v>
      </c>
      <c r="B8972" s="57" t="s">
        <v>951</v>
      </c>
    </row>
    <row r="8973" spans="1:2" x14ac:dyDescent="0.25">
      <c r="A8973" s="56">
        <v>42191806</v>
      </c>
      <c r="B8973" s="57" t="s">
        <v>17803</v>
      </c>
    </row>
    <row r="8974" spans="1:2" x14ac:dyDescent="0.25">
      <c r="A8974" s="56">
        <v>42191807</v>
      </c>
      <c r="B8974" s="57" t="s">
        <v>591</v>
      </c>
    </row>
    <row r="8975" spans="1:2" x14ac:dyDescent="0.25">
      <c r="A8975" s="56">
        <v>42191808</v>
      </c>
      <c r="B8975" s="57" t="s">
        <v>13290</v>
      </c>
    </row>
    <row r="8976" spans="1:2" x14ac:dyDescent="0.25">
      <c r="A8976" s="56">
        <v>42191809</v>
      </c>
      <c r="B8976" s="57" t="s">
        <v>11480</v>
      </c>
    </row>
    <row r="8977" spans="1:2" x14ac:dyDescent="0.25">
      <c r="A8977" s="56">
        <v>42191810</v>
      </c>
      <c r="B8977" s="57" t="s">
        <v>4004</v>
      </c>
    </row>
    <row r="8978" spans="1:2" x14ac:dyDescent="0.25">
      <c r="A8978" s="56">
        <v>42191811</v>
      </c>
      <c r="B8978" s="57" t="s">
        <v>15395</v>
      </c>
    </row>
    <row r="8979" spans="1:2" x14ac:dyDescent="0.25">
      <c r="A8979" s="56">
        <v>42191812</v>
      </c>
      <c r="B8979" s="57" t="s">
        <v>10666</v>
      </c>
    </row>
    <row r="8980" spans="1:2" x14ac:dyDescent="0.25">
      <c r="A8980" s="56">
        <v>42191813</v>
      </c>
      <c r="B8980" s="57" t="s">
        <v>9889</v>
      </c>
    </row>
    <row r="8981" spans="1:2" x14ac:dyDescent="0.25">
      <c r="A8981" s="56">
        <v>42191814</v>
      </c>
      <c r="B8981" s="57" t="s">
        <v>5434</v>
      </c>
    </row>
    <row r="8982" spans="1:2" x14ac:dyDescent="0.25">
      <c r="A8982" s="56">
        <v>42191901</v>
      </c>
      <c r="B8982" s="57" t="s">
        <v>588</v>
      </c>
    </row>
    <row r="8983" spans="1:2" x14ac:dyDescent="0.25">
      <c r="A8983" s="56">
        <v>42191902</v>
      </c>
      <c r="B8983" s="57" t="s">
        <v>16739</v>
      </c>
    </row>
    <row r="8984" spans="1:2" x14ac:dyDescent="0.25">
      <c r="A8984" s="56">
        <v>42191903</v>
      </c>
      <c r="B8984" s="57" t="s">
        <v>11503</v>
      </c>
    </row>
    <row r="8985" spans="1:2" x14ac:dyDescent="0.25">
      <c r="A8985" s="56">
        <v>42191904</v>
      </c>
      <c r="B8985" s="57" t="s">
        <v>16555</v>
      </c>
    </row>
    <row r="8986" spans="1:2" x14ac:dyDescent="0.25">
      <c r="A8986" s="56">
        <v>42191905</v>
      </c>
      <c r="B8986" s="57" t="s">
        <v>6293</v>
      </c>
    </row>
    <row r="8987" spans="1:2" x14ac:dyDescent="0.25">
      <c r="A8987" s="56">
        <v>42191906</v>
      </c>
      <c r="B8987" s="57" t="s">
        <v>18348</v>
      </c>
    </row>
    <row r="8988" spans="1:2" x14ac:dyDescent="0.25">
      <c r="A8988" s="56">
        <v>42191907</v>
      </c>
      <c r="B8988" s="57" t="s">
        <v>4107</v>
      </c>
    </row>
    <row r="8989" spans="1:2" x14ac:dyDescent="0.25">
      <c r="A8989" s="56">
        <v>42192001</v>
      </c>
      <c r="B8989" s="57" t="s">
        <v>8733</v>
      </c>
    </row>
    <row r="8990" spans="1:2" x14ac:dyDescent="0.25">
      <c r="A8990" s="56">
        <v>42192002</v>
      </c>
      <c r="B8990" s="57" t="s">
        <v>10919</v>
      </c>
    </row>
    <row r="8991" spans="1:2" x14ac:dyDescent="0.25">
      <c r="A8991" s="56">
        <v>42192101</v>
      </c>
      <c r="B8991" s="57" t="s">
        <v>16006</v>
      </c>
    </row>
    <row r="8992" spans="1:2" x14ac:dyDescent="0.25">
      <c r="A8992" s="56">
        <v>42192102</v>
      </c>
      <c r="B8992" s="57" t="s">
        <v>664</v>
      </c>
    </row>
    <row r="8993" spans="1:2" x14ac:dyDescent="0.25">
      <c r="A8993" s="56">
        <v>42192103</v>
      </c>
      <c r="B8993" s="57" t="s">
        <v>221</v>
      </c>
    </row>
    <row r="8994" spans="1:2" x14ac:dyDescent="0.25">
      <c r="A8994" s="56">
        <v>42192104</v>
      </c>
      <c r="B8994" s="57" t="s">
        <v>1263</v>
      </c>
    </row>
    <row r="8995" spans="1:2" x14ac:dyDescent="0.25">
      <c r="A8995" s="56">
        <v>42192106</v>
      </c>
      <c r="B8995" s="57" t="s">
        <v>6353</v>
      </c>
    </row>
    <row r="8996" spans="1:2" x14ac:dyDescent="0.25">
      <c r="A8996" s="56">
        <v>42192107</v>
      </c>
      <c r="B8996" s="57" t="s">
        <v>5458</v>
      </c>
    </row>
    <row r="8997" spans="1:2" x14ac:dyDescent="0.25">
      <c r="A8997" s="56">
        <v>42192201</v>
      </c>
      <c r="B8997" s="57" t="s">
        <v>7482</v>
      </c>
    </row>
    <row r="8998" spans="1:2" x14ac:dyDescent="0.25">
      <c r="A8998" s="56">
        <v>42192202</v>
      </c>
      <c r="B8998" s="57" t="s">
        <v>12474</v>
      </c>
    </row>
    <row r="8999" spans="1:2" x14ac:dyDescent="0.25">
      <c r="A8999" s="56">
        <v>42192203</v>
      </c>
      <c r="B8999" s="57" t="s">
        <v>18418</v>
      </c>
    </row>
    <row r="9000" spans="1:2" x14ac:dyDescent="0.25">
      <c r="A9000" s="56">
        <v>42192204</v>
      </c>
      <c r="B9000" s="57" t="s">
        <v>13049</v>
      </c>
    </row>
    <row r="9001" spans="1:2" x14ac:dyDescent="0.25">
      <c r="A9001" s="56">
        <v>42192205</v>
      </c>
      <c r="B9001" s="57" t="s">
        <v>18427</v>
      </c>
    </row>
    <row r="9002" spans="1:2" x14ac:dyDescent="0.25">
      <c r="A9002" s="56">
        <v>42192206</v>
      </c>
      <c r="B9002" s="57" t="s">
        <v>10165</v>
      </c>
    </row>
    <row r="9003" spans="1:2" x14ac:dyDescent="0.25">
      <c r="A9003" s="56">
        <v>42192207</v>
      </c>
      <c r="B9003" s="57" t="s">
        <v>5805</v>
      </c>
    </row>
    <row r="9004" spans="1:2" x14ac:dyDescent="0.25">
      <c r="A9004" s="56">
        <v>42192208</v>
      </c>
      <c r="B9004" s="57" t="s">
        <v>12809</v>
      </c>
    </row>
    <row r="9005" spans="1:2" x14ac:dyDescent="0.25">
      <c r="A9005" s="56">
        <v>42192209</v>
      </c>
      <c r="B9005" s="57" t="s">
        <v>1679</v>
      </c>
    </row>
    <row r="9006" spans="1:2" x14ac:dyDescent="0.25">
      <c r="A9006" s="56">
        <v>42192210</v>
      </c>
      <c r="B9006" s="57" t="s">
        <v>15124</v>
      </c>
    </row>
    <row r="9007" spans="1:2" x14ac:dyDescent="0.25">
      <c r="A9007" s="56">
        <v>42192211</v>
      </c>
      <c r="B9007" s="57" t="s">
        <v>16431</v>
      </c>
    </row>
    <row r="9008" spans="1:2" x14ac:dyDescent="0.25">
      <c r="A9008" s="56">
        <v>42192212</v>
      </c>
      <c r="B9008" s="57" t="s">
        <v>3503</v>
      </c>
    </row>
    <row r="9009" spans="1:2" x14ac:dyDescent="0.25">
      <c r="A9009" s="56">
        <v>42192213</v>
      </c>
      <c r="B9009" s="57" t="s">
        <v>3926</v>
      </c>
    </row>
    <row r="9010" spans="1:2" x14ac:dyDescent="0.25">
      <c r="A9010" s="56">
        <v>42192301</v>
      </c>
      <c r="B9010" s="57" t="s">
        <v>9430</v>
      </c>
    </row>
    <row r="9011" spans="1:2" x14ac:dyDescent="0.25">
      <c r="A9011" s="56">
        <v>42192302</v>
      </c>
      <c r="B9011" s="57" t="s">
        <v>17917</v>
      </c>
    </row>
    <row r="9012" spans="1:2" x14ac:dyDescent="0.25">
      <c r="A9012" s="56">
        <v>42192303</v>
      </c>
      <c r="B9012" s="57" t="s">
        <v>6965</v>
      </c>
    </row>
    <row r="9013" spans="1:2" x14ac:dyDescent="0.25">
      <c r="A9013" s="56">
        <v>42192304</v>
      </c>
      <c r="B9013" s="57" t="s">
        <v>13263</v>
      </c>
    </row>
    <row r="9014" spans="1:2" x14ac:dyDescent="0.25">
      <c r="A9014" s="56">
        <v>42192305</v>
      </c>
      <c r="B9014" s="57" t="s">
        <v>1049</v>
      </c>
    </row>
    <row r="9015" spans="1:2" x14ac:dyDescent="0.25">
      <c r="A9015" s="56">
        <v>42192401</v>
      </c>
      <c r="B9015" s="57" t="s">
        <v>12023</v>
      </c>
    </row>
    <row r="9016" spans="1:2" x14ac:dyDescent="0.25">
      <c r="A9016" s="56">
        <v>42192402</v>
      </c>
      <c r="B9016" s="57" t="s">
        <v>18614</v>
      </c>
    </row>
    <row r="9017" spans="1:2" x14ac:dyDescent="0.25">
      <c r="A9017" s="56">
        <v>42192403</v>
      </c>
      <c r="B9017" s="57" t="s">
        <v>407</v>
      </c>
    </row>
    <row r="9018" spans="1:2" x14ac:dyDescent="0.25">
      <c r="A9018" s="56">
        <v>42192404</v>
      </c>
      <c r="B9018" s="57" t="s">
        <v>11923</v>
      </c>
    </row>
    <row r="9019" spans="1:2" x14ac:dyDescent="0.25">
      <c r="A9019" s="56">
        <v>42192405</v>
      </c>
      <c r="B9019" s="57" t="s">
        <v>17707</v>
      </c>
    </row>
    <row r="9020" spans="1:2" x14ac:dyDescent="0.25">
      <c r="A9020" s="56">
        <v>42192406</v>
      </c>
      <c r="B9020" s="57" t="s">
        <v>4268</v>
      </c>
    </row>
    <row r="9021" spans="1:2" x14ac:dyDescent="0.25">
      <c r="A9021" s="56">
        <v>42192501</v>
      </c>
      <c r="B9021" s="57" t="s">
        <v>15739</v>
      </c>
    </row>
    <row r="9022" spans="1:2" x14ac:dyDescent="0.25">
      <c r="A9022" s="56">
        <v>42192502</v>
      </c>
      <c r="B9022" s="57" t="s">
        <v>10503</v>
      </c>
    </row>
    <row r="9023" spans="1:2" x14ac:dyDescent="0.25">
      <c r="A9023" s="56">
        <v>42192601</v>
      </c>
      <c r="B9023" s="57" t="s">
        <v>8645</v>
      </c>
    </row>
    <row r="9024" spans="1:2" x14ac:dyDescent="0.25">
      <c r="A9024" s="56">
        <v>42192602</v>
      </c>
      <c r="B9024" s="57" t="s">
        <v>8336</v>
      </c>
    </row>
    <row r="9025" spans="1:2" x14ac:dyDescent="0.25">
      <c r="A9025" s="56">
        <v>42192603</v>
      </c>
      <c r="B9025" s="57" t="s">
        <v>8313</v>
      </c>
    </row>
    <row r="9026" spans="1:2" x14ac:dyDescent="0.25">
      <c r="A9026" s="56">
        <v>42192604</v>
      </c>
      <c r="B9026" s="57" t="s">
        <v>28</v>
      </c>
    </row>
    <row r="9027" spans="1:2" x14ac:dyDescent="0.25">
      <c r="A9027" s="56">
        <v>42192605</v>
      </c>
      <c r="B9027" s="57" t="s">
        <v>17432</v>
      </c>
    </row>
    <row r="9028" spans="1:2" x14ac:dyDescent="0.25">
      <c r="A9028" s="56">
        <v>42201501</v>
      </c>
      <c r="B9028" s="57" t="s">
        <v>17934</v>
      </c>
    </row>
    <row r="9029" spans="1:2" x14ac:dyDescent="0.25">
      <c r="A9029" s="56">
        <v>42201502</v>
      </c>
      <c r="B9029" s="57" t="s">
        <v>8424</v>
      </c>
    </row>
    <row r="9030" spans="1:2" x14ac:dyDescent="0.25">
      <c r="A9030" s="56">
        <v>42201503</v>
      </c>
      <c r="B9030" s="57" t="s">
        <v>6827</v>
      </c>
    </row>
    <row r="9031" spans="1:2" x14ac:dyDescent="0.25">
      <c r="A9031" s="56">
        <v>42201504</v>
      </c>
      <c r="B9031" s="57" t="s">
        <v>4837</v>
      </c>
    </row>
    <row r="9032" spans="1:2" x14ac:dyDescent="0.25">
      <c r="A9032" s="56">
        <v>42201505</v>
      </c>
      <c r="B9032" s="57" t="s">
        <v>13339</v>
      </c>
    </row>
    <row r="9033" spans="1:2" x14ac:dyDescent="0.25">
      <c r="A9033" s="56">
        <v>42201506</v>
      </c>
      <c r="B9033" s="57" t="s">
        <v>1162</v>
      </c>
    </row>
    <row r="9034" spans="1:2" x14ac:dyDescent="0.25">
      <c r="A9034" s="56">
        <v>42201507</v>
      </c>
      <c r="B9034" s="57" t="s">
        <v>3284</v>
      </c>
    </row>
    <row r="9035" spans="1:2" x14ac:dyDescent="0.25">
      <c r="A9035" s="56">
        <v>42201508</v>
      </c>
      <c r="B9035" s="57" t="s">
        <v>6457</v>
      </c>
    </row>
    <row r="9036" spans="1:2" x14ac:dyDescent="0.25">
      <c r="A9036" s="56">
        <v>42201509</v>
      </c>
      <c r="B9036" s="57" t="s">
        <v>8721</v>
      </c>
    </row>
    <row r="9037" spans="1:2" x14ac:dyDescent="0.25">
      <c r="A9037" s="56">
        <v>42201510</v>
      </c>
      <c r="B9037" s="57" t="s">
        <v>15562</v>
      </c>
    </row>
    <row r="9038" spans="1:2" x14ac:dyDescent="0.25">
      <c r="A9038" s="56">
        <v>42201511</v>
      </c>
      <c r="B9038" s="57" t="s">
        <v>6158</v>
      </c>
    </row>
    <row r="9039" spans="1:2" x14ac:dyDescent="0.25">
      <c r="A9039" s="56">
        <v>42201512</v>
      </c>
      <c r="B9039" s="57" t="s">
        <v>2370</v>
      </c>
    </row>
    <row r="9040" spans="1:2" x14ac:dyDescent="0.25">
      <c r="A9040" s="56">
        <v>42201513</v>
      </c>
      <c r="B9040" s="57" t="s">
        <v>1258</v>
      </c>
    </row>
    <row r="9041" spans="1:2" x14ac:dyDescent="0.25">
      <c r="A9041" s="56">
        <v>42201601</v>
      </c>
      <c r="B9041" s="57" t="s">
        <v>423</v>
      </c>
    </row>
    <row r="9042" spans="1:2" x14ac:dyDescent="0.25">
      <c r="A9042" s="56">
        <v>42201602</v>
      </c>
      <c r="B9042" s="57" t="s">
        <v>14413</v>
      </c>
    </row>
    <row r="9043" spans="1:2" x14ac:dyDescent="0.25">
      <c r="A9043" s="56">
        <v>42201603</v>
      </c>
      <c r="B9043" s="57" t="s">
        <v>5356</v>
      </c>
    </row>
    <row r="9044" spans="1:2" x14ac:dyDescent="0.25">
      <c r="A9044" s="56">
        <v>42201604</v>
      </c>
      <c r="B9044" s="57" t="s">
        <v>6541</v>
      </c>
    </row>
    <row r="9045" spans="1:2" x14ac:dyDescent="0.25">
      <c r="A9045" s="56">
        <v>42201605</v>
      </c>
      <c r="B9045" s="57" t="s">
        <v>11455</v>
      </c>
    </row>
    <row r="9046" spans="1:2" x14ac:dyDescent="0.25">
      <c r="A9046" s="56">
        <v>42201606</v>
      </c>
      <c r="B9046" s="57" t="s">
        <v>16769</v>
      </c>
    </row>
    <row r="9047" spans="1:2" x14ac:dyDescent="0.25">
      <c r="A9047" s="56">
        <v>42201607</v>
      </c>
      <c r="B9047" s="57" t="s">
        <v>9511</v>
      </c>
    </row>
    <row r="9048" spans="1:2" x14ac:dyDescent="0.25">
      <c r="A9048" s="56">
        <v>42201608</v>
      </c>
      <c r="B9048" s="57" t="s">
        <v>13594</v>
      </c>
    </row>
    <row r="9049" spans="1:2" x14ac:dyDescent="0.25">
      <c r="A9049" s="56">
        <v>42201609</v>
      </c>
      <c r="B9049" s="57" t="s">
        <v>5942</v>
      </c>
    </row>
    <row r="9050" spans="1:2" x14ac:dyDescent="0.25">
      <c r="A9050" s="56">
        <v>42201610</v>
      </c>
      <c r="B9050" s="57" t="s">
        <v>7224</v>
      </c>
    </row>
    <row r="9051" spans="1:2" x14ac:dyDescent="0.25">
      <c r="A9051" s="56">
        <v>42201611</v>
      </c>
      <c r="B9051" s="57" t="s">
        <v>11872</v>
      </c>
    </row>
    <row r="9052" spans="1:2" x14ac:dyDescent="0.25">
      <c r="A9052" s="56">
        <v>42201701</v>
      </c>
      <c r="B9052" s="57" t="s">
        <v>9524</v>
      </c>
    </row>
    <row r="9053" spans="1:2" x14ac:dyDescent="0.25">
      <c r="A9053" s="56">
        <v>42201702</v>
      </c>
      <c r="B9053" s="57" t="s">
        <v>1266</v>
      </c>
    </row>
    <row r="9054" spans="1:2" x14ac:dyDescent="0.25">
      <c r="A9054" s="56">
        <v>42201703</v>
      </c>
      <c r="B9054" s="57" t="s">
        <v>5618</v>
      </c>
    </row>
    <row r="9055" spans="1:2" x14ac:dyDescent="0.25">
      <c r="A9055" s="56">
        <v>42201704</v>
      </c>
      <c r="B9055" s="57" t="s">
        <v>8149</v>
      </c>
    </row>
    <row r="9056" spans="1:2" x14ac:dyDescent="0.25">
      <c r="A9056" s="56">
        <v>42201705</v>
      </c>
      <c r="B9056" s="57" t="s">
        <v>15842</v>
      </c>
    </row>
    <row r="9057" spans="1:2" x14ac:dyDescent="0.25">
      <c r="A9057" s="56">
        <v>42201706</v>
      </c>
      <c r="B9057" s="57" t="s">
        <v>2387</v>
      </c>
    </row>
    <row r="9058" spans="1:2" x14ac:dyDescent="0.25">
      <c r="A9058" s="56">
        <v>42201707</v>
      </c>
      <c r="B9058" s="57" t="s">
        <v>6041</v>
      </c>
    </row>
    <row r="9059" spans="1:2" x14ac:dyDescent="0.25">
      <c r="A9059" s="56">
        <v>42201708</v>
      </c>
      <c r="B9059" s="57" t="s">
        <v>10470</v>
      </c>
    </row>
    <row r="9060" spans="1:2" x14ac:dyDescent="0.25">
      <c r="A9060" s="56">
        <v>42201709</v>
      </c>
      <c r="B9060" s="57" t="s">
        <v>4822</v>
      </c>
    </row>
    <row r="9061" spans="1:2" x14ac:dyDescent="0.25">
      <c r="A9061" s="56">
        <v>42201710</v>
      </c>
      <c r="B9061" s="57" t="s">
        <v>8323</v>
      </c>
    </row>
    <row r="9062" spans="1:2" x14ac:dyDescent="0.25">
      <c r="A9062" s="56">
        <v>42201711</v>
      </c>
      <c r="B9062" s="57" t="s">
        <v>11631</v>
      </c>
    </row>
    <row r="9063" spans="1:2" x14ac:dyDescent="0.25">
      <c r="A9063" s="56">
        <v>42201712</v>
      </c>
      <c r="B9063" s="57" t="s">
        <v>1971</v>
      </c>
    </row>
    <row r="9064" spans="1:2" x14ac:dyDescent="0.25">
      <c r="A9064" s="56">
        <v>42201713</v>
      </c>
      <c r="B9064" s="57" t="s">
        <v>13300</v>
      </c>
    </row>
    <row r="9065" spans="1:2" x14ac:dyDescent="0.25">
      <c r="A9065" s="56">
        <v>42201714</v>
      </c>
      <c r="B9065" s="57" t="s">
        <v>6144</v>
      </c>
    </row>
    <row r="9066" spans="1:2" x14ac:dyDescent="0.25">
      <c r="A9066" s="56">
        <v>42201715</v>
      </c>
      <c r="B9066" s="57" t="s">
        <v>18658</v>
      </c>
    </row>
    <row r="9067" spans="1:2" x14ac:dyDescent="0.25">
      <c r="A9067" s="56">
        <v>42201716</v>
      </c>
      <c r="B9067" s="57" t="s">
        <v>17559</v>
      </c>
    </row>
    <row r="9068" spans="1:2" x14ac:dyDescent="0.25">
      <c r="A9068" s="56">
        <v>42201717</v>
      </c>
      <c r="B9068" s="57" t="s">
        <v>18485</v>
      </c>
    </row>
    <row r="9069" spans="1:2" x14ac:dyDescent="0.25">
      <c r="A9069" s="56">
        <v>42201718</v>
      </c>
      <c r="B9069" s="57" t="s">
        <v>2508</v>
      </c>
    </row>
    <row r="9070" spans="1:2" x14ac:dyDescent="0.25">
      <c r="A9070" s="56">
        <v>42201719</v>
      </c>
      <c r="B9070" s="57" t="s">
        <v>8863</v>
      </c>
    </row>
    <row r="9071" spans="1:2" x14ac:dyDescent="0.25">
      <c r="A9071" s="56">
        <v>42201801</v>
      </c>
      <c r="B9071" s="57" t="s">
        <v>4158</v>
      </c>
    </row>
    <row r="9072" spans="1:2" x14ac:dyDescent="0.25">
      <c r="A9072" s="56">
        <v>42201802</v>
      </c>
      <c r="B9072" s="57" t="s">
        <v>3666</v>
      </c>
    </row>
    <row r="9073" spans="1:2" x14ac:dyDescent="0.25">
      <c r="A9073" s="56">
        <v>42201803</v>
      </c>
      <c r="B9073" s="57" t="s">
        <v>15750</v>
      </c>
    </row>
    <row r="9074" spans="1:2" x14ac:dyDescent="0.25">
      <c r="A9074" s="56">
        <v>42201804</v>
      </c>
      <c r="B9074" s="57" t="s">
        <v>15681</v>
      </c>
    </row>
    <row r="9075" spans="1:2" x14ac:dyDescent="0.25">
      <c r="A9075" s="56">
        <v>42201805</v>
      </c>
      <c r="B9075" s="57" t="s">
        <v>12419</v>
      </c>
    </row>
    <row r="9076" spans="1:2" x14ac:dyDescent="0.25">
      <c r="A9076" s="56">
        <v>42201806</v>
      </c>
      <c r="B9076" s="57" t="s">
        <v>9382</v>
      </c>
    </row>
    <row r="9077" spans="1:2" x14ac:dyDescent="0.25">
      <c r="A9077" s="56">
        <v>42201807</v>
      </c>
      <c r="B9077" s="57" t="s">
        <v>9138</v>
      </c>
    </row>
    <row r="9078" spans="1:2" x14ac:dyDescent="0.25">
      <c r="A9078" s="56">
        <v>42201808</v>
      </c>
      <c r="B9078" s="57" t="s">
        <v>2731</v>
      </c>
    </row>
    <row r="9079" spans="1:2" x14ac:dyDescent="0.25">
      <c r="A9079" s="56">
        <v>42201809</v>
      </c>
      <c r="B9079" s="57" t="s">
        <v>12726</v>
      </c>
    </row>
    <row r="9080" spans="1:2" x14ac:dyDescent="0.25">
      <c r="A9080" s="56">
        <v>42201810</v>
      </c>
      <c r="B9080" s="57" t="s">
        <v>9999</v>
      </c>
    </row>
    <row r="9081" spans="1:2" x14ac:dyDescent="0.25">
      <c r="A9081" s="56">
        <v>42201811</v>
      </c>
      <c r="B9081" s="57" t="s">
        <v>16581</v>
      </c>
    </row>
    <row r="9082" spans="1:2" x14ac:dyDescent="0.25">
      <c r="A9082" s="56">
        <v>42201812</v>
      </c>
      <c r="B9082" s="57" t="s">
        <v>16545</v>
      </c>
    </row>
    <row r="9083" spans="1:2" x14ac:dyDescent="0.25">
      <c r="A9083" s="56">
        <v>42201813</v>
      </c>
      <c r="B9083" s="57" t="s">
        <v>16092</v>
      </c>
    </row>
    <row r="9084" spans="1:2" x14ac:dyDescent="0.25">
      <c r="A9084" s="56">
        <v>42201814</v>
      </c>
      <c r="B9084" s="57" t="s">
        <v>16199</v>
      </c>
    </row>
    <row r="9085" spans="1:2" x14ac:dyDescent="0.25">
      <c r="A9085" s="56">
        <v>42201815</v>
      </c>
      <c r="B9085" s="57" t="s">
        <v>9164</v>
      </c>
    </row>
    <row r="9086" spans="1:2" x14ac:dyDescent="0.25">
      <c r="A9086" s="56">
        <v>42201816</v>
      </c>
      <c r="B9086" s="57" t="s">
        <v>7263</v>
      </c>
    </row>
    <row r="9087" spans="1:2" x14ac:dyDescent="0.25">
      <c r="A9087" s="56">
        <v>42201817</v>
      </c>
      <c r="B9087" s="57" t="s">
        <v>3009</v>
      </c>
    </row>
    <row r="9088" spans="1:2" x14ac:dyDescent="0.25">
      <c r="A9088" s="56">
        <v>42201818</v>
      </c>
      <c r="B9088" s="57" t="s">
        <v>1975</v>
      </c>
    </row>
    <row r="9089" spans="1:2" x14ac:dyDescent="0.25">
      <c r="A9089" s="56">
        <v>42201819</v>
      </c>
      <c r="B9089" s="57" t="s">
        <v>6127</v>
      </c>
    </row>
    <row r="9090" spans="1:2" x14ac:dyDescent="0.25">
      <c r="A9090" s="56">
        <v>42201820</v>
      </c>
      <c r="B9090" s="57" t="s">
        <v>16809</v>
      </c>
    </row>
    <row r="9091" spans="1:2" x14ac:dyDescent="0.25">
      <c r="A9091" s="56">
        <v>42201821</v>
      </c>
      <c r="B9091" s="57" t="s">
        <v>17497</v>
      </c>
    </row>
    <row r="9092" spans="1:2" x14ac:dyDescent="0.25">
      <c r="A9092" s="56">
        <v>42201822</v>
      </c>
      <c r="B9092" s="57" t="s">
        <v>5548</v>
      </c>
    </row>
    <row r="9093" spans="1:2" x14ac:dyDescent="0.25">
      <c r="A9093" s="56">
        <v>42201823</v>
      </c>
      <c r="B9093" s="57" t="s">
        <v>17683</v>
      </c>
    </row>
    <row r="9094" spans="1:2" x14ac:dyDescent="0.25">
      <c r="A9094" s="56">
        <v>42201824</v>
      </c>
      <c r="B9094" s="57" t="s">
        <v>11605</v>
      </c>
    </row>
    <row r="9095" spans="1:2" x14ac:dyDescent="0.25">
      <c r="A9095" s="56">
        <v>42201825</v>
      </c>
      <c r="B9095" s="57" t="s">
        <v>12428</v>
      </c>
    </row>
    <row r="9096" spans="1:2" x14ac:dyDescent="0.25">
      <c r="A9096" s="56">
        <v>42201826</v>
      </c>
      <c r="B9096" s="57" t="s">
        <v>1634</v>
      </c>
    </row>
    <row r="9097" spans="1:2" x14ac:dyDescent="0.25">
      <c r="A9097" s="56">
        <v>42201827</v>
      </c>
      <c r="B9097" s="57" t="s">
        <v>8747</v>
      </c>
    </row>
    <row r="9098" spans="1:2" x14ac:dyDescent="0.25">
      <c r="A9098" s="56">
        <v>42201828</v>
      </c>
      <c r="B9098" s="57" t="s">
        <v>17758</v>
      </c>
    </row>
    <row r="9099" spans="1:2" x14ac:dyDescent="0.25">
      <c r="A9099" s="56">
        <v>42201829</v>
      </c>
      <c r="B9099" s="57" t="s">
        <v>10108</v>
      </c>
    </row>
    <row r="9100" spans="1:2" x14ac:dyDescent="0.25">
      <c r="A9100" s="56">
        <v>42201830</v>
      </c>
      <c r="B9100" s="57" t="s">
        <v>7565</v>
      </c>
    </row>
    <row r="9101" spans="1:2" x14ac:dyDescent="0.25">
      <c r="A9101" s="56">
        <v>42201831</v>
      </c>
      <c r="B9101" s="57" t="s">
        <v>11599</v>
      </c>
    </row>
    <row r="9102" spans="1:2" x14ac:dyDescent="0.25">
      <c r="A9102" s="56">
        <v>42201832</v>
      </c>
      <c r="B9102" s="57" t="s">
        <v>18474</v>
      </c>
    </row>
    <row r="9103" spans="1:2" x14ac:dyDescent="0.25">
      <c r="A9103" s="56">
        <v>42201833</v>
      </c>
      <c r="B9103" s="57" t="s">
        <v>9573</v>
      </c>
    </row>
    <row r="9104" spans="1:2" x14ac:dyDescent="0.25">
      <c r="A9104" s="56">
        <v>42201834</v>
      </c>
      <c r="B9104" s="57" t="s">
        <v>10040</v>
      </c>
    </row>
    <row r="9105" spans="1:2" x14ac:dyDescent="0.25">
      <c r="A9105" s="56">
        <v>42201835</v>
      </c>
      <c r="B9105" s="57" t="s">
        <v>9235</v>
      </c>
    </row>
    <row r="9106" spans="1:2" x14ac:dyDescent="0.25">
      <c r="A9106" s="56">
        <v>42201836</v>
      </c>
      <c r="B9106" s="57" t="s">
        <v>13364</v>
      </c>
    </row>
    <row r="9107" spans="1:2" x14ac:dyDescent="0.25">
      <c r="A9107" s="56">
        <v>42201837</v>
      </c>
      <c r="B9107" s="57" t="s">
        <v>13799</v>
      </c>
    </row>
    <row r="9108" spans="1:2" x14ac:dyDescent="0.25">
      <c r="A9108" s="56">
        <v>42201838</v>
      </c>
      <c r="B9108" s="57" t="s">
        <v>5675</v>
      </c>
    </row>
    <row r="9109" spans="1:2" x14ac:dyDescent="0.25">
      <c r="A9109" s="56">
        <v>42201839</v>
      </c>
      <c r="B9109" s="57" t="s">
        <v>6061</v>
      </c>
    </row>
    <row r="9110" spans="1:2" x14ac:dyDescent="0.25">
      <c r="A9110" s="56">
        <v>42201840</v>
      </c>
      <c r="B9110" s="57" t="s">
        <v>18555</v>
      </c>
    </row>
    <row r="9111" spans="1:2" x14ac:dyDescent="0.25">
      <c r="A9111" s="56">
        <v>42201841</v>
      </c>
      <c r="B9111" s="57" t="s">
        <v>3591</v>
      </c>
    </row>
    <row r="9112" spans="1:2" x14ac:dyDescent="0.25">
      <c r="A9112" s="56">
        <v>42201901</v>
      </c>
      <c r="B9112" s="57" t="s">
        <v>7151</v>
      </c>
    </row>
    <row r="9113" spans="1:2" x14ac:dyDescent="0.25">
      <c r="A9113" s="56">
        <v>42201902</v>
      </c>
      <c r="B9113" s="57" t="s">
        <v>4664</v>
      </c>
    </row>
    <row r="9114" spans="1:2" x14ac:dyDescent="0.25">
      <c r="A9114" s="56">
        <v>42201903</v>
      </c>
      <c r="B9114" s="57" t="s">
        <v>11031</v>
      </c>
    </row>
    <row r="9115" spans="1:2" x14ac:dyDescent="0.25">
      <c r="A9115" s="56">
        <v>42201904</v>
      </c>
      <c r="B9115" s="57" t="s">
        <v>12534</v>
      </c>
    </row>
    <row r="9116" spans="1:2" x14ac:dyDescent="0.25">
      <c r="A9116" s="56">
        <v>42201905</v>
      </c>
      <c r="B9116" s="57" t="s">
        <v>7528</v>
      </c>
    </row>
    <row r="9117" spans="1:2" x14ac:dyDescent="0.25">
      <c r="A9117" s="56">
        <v>42201906</v>
      </c>
      <c r="B9117" s="57" t="s">
        <v>12811</v>
      </c>
    </row>
    <row r="9118" spans="1:2" x14ac:dyDescent="0.25">
      <c r="A9118" s="56">
        <v>42201907</v>
      </c>
      <c r="B9118" s="57" t="s">
        <v>3835</v>
      </c>
    </row>
    <row r="9119" spans="1:2" x14ac:dyDescent="0.25">
      <c r="A9119" s="56">
        <v>42201908</v>
      </c>
      <c r="B9119" s="57" t="s">
        <v>5580</v>
      </c>
    </row>
    <row r="9120" spans="1:2" x14ac:dyDescent="0.25">
      <c r="A9120" s="56">
        <v>42202001</v>
      </c>
      <c r="B9120" s="57" t="s">
        <v>7827</v>
      </c>
    </row>
    <row r="9121" spans="1:2" x14ac:dyDescent="0.25">
      <c r="A9121" s="56">
        <v>42202002</v>
      </c>
      <c r="B9121" s="57" t="s">
        <v>17438</v>
      </c>
    </row>
    <row r="9122" spans="1:2" x14ac:dyDescent="0.25">
      <c r="A9122" s="56">
        <v>42202003</v>
      </c>
      <c r="B9122" s="57" t="s">
        <v>4612</v>
      </c>
    </row>
    <row r="9123" spans="1:2" x14ac:dyDescent="0.25">
      <c r="A9123" s="56">
        <v>42202004</v>
      </c>
      <c r="B9123" s="57" t="s">
        <v>18747</v>
      </c>
    </row>
    <row r="9124" spans="1:2" x14ac:dyDescent="0.25">
      <c r="A9124" s="56">
        <v>42202005</v>
      </c>
      <c r="B9124" s="57" t="s">
        <v>16272</v>
      </c>
    </row>
    <row r="9125" spans="1:2" x14ac:dyDescent="0.25">
      <c r="A9125" s="56">
        <v>42202101</v>
      </c>
      <c r="B9125" s="57" t="s">
        <v>14053</v>
      </c>
    </row>
    <row r="9126" spans="1:2" x14ac:dyDescent="0.25">
      <c r="A9126" s="56">
        <v>42202102</v>
      </c>
      <c r="B9126" s="57" t="s">
        <v>10421</v>
      </c>
    </row>
    <row r="9127" spans="1:2" x14ac:dyDescent="0.25">
      <c r="A9127" s="56">
        <v>42202103</v>
      </c>
      <c r="B9127" s="57" t="s">
        <v>7964</v>
      </c>
    </row>
    <row r="9128" spans="1:2" x14ac:dyDescent="0.25">
      <c r="A9128" s="56">
        <v>42202104</v>
      </c>
      <c r="B9128" s="57" t="s">
        <v>10175</v>
      </c>
    </row>
    <row r="9129" spans="1:2" x14ac:dyDescent="0.25">
      <c r="A9129" s="56">
        <v>42202105</v>
      </c>
      <c r="B9129" s="57" t="s">
        <v>7989</v>
      </c>
    </row>
    <row r="9130" spans="1:2" x14ac:dyDescent="0.25">
      <c r="A9130" s="56">
        <v>42202201</v>
      </c>
      <c r="B9130" s="57" t="s">
        <v>4262</v>
      </c>
    </row>
    <row r="9131" spans="1:2" x14ac:dyDescent="0.25">
      <c r="A9131" s="56">
        <v>42202202</v>
      </c>
      <c r="B9131" s="57" t="s">
        <v>15541</v>
      </c>
    </row>
    <row r="9132" spans="1:2" x14ac:dyDescent="0.25">
      <c r="A9132" s="56">
        <v>42202203</v>
      </c>
      <c r="B9132" s="57" t="s">
        <v>4137</v>
      </c>
    </row>
    <row r="9133" spans="1:2" x14ac:dyDescent="0.25">
      <c r="A9133" s="56">
        <v>42202301</v>
      </c>
      <c r="B9133" s="57" t="s">
        <v>16433</v>
      </c>
    </row>
    <row r="9134" spans="1:2" x14ac:dyDescent="0.25">
      <c r="A9134" s="56">
        <v>42202302</v>
      </c>
      <c r="B9134" s="57" t="s">
        <v>924</v>
      </c>
    </row>
    <row r="9135" spans="1:2" x14ac:dyDescent="0.25">
      <c r="A9135" s="56">
        <v>42202303</v>
      </c>
      <c r="B9135" s="57" t="s">
        <v>11856</v>
      </c>
    </row>
    <row r="9136" spans="1:2" x14ac:dyDescent="0.25">
      <c r="A9136" s="56">
        <v>42202401</v>
      </c>
      <c r="B9136" s="57" t="s">
        <v>16324</v>
      </c>
    </row>
    <row r="9137" spans="1:2" x14ac:dyDescent="0.25">
      <c r="A9137" s="56">
        <v>42202501</v>
      </c>
      <c r="B9137" s="57" t="s">
        <v>17548</v>
      </c>
    </row>
    <row r="9138" spans="1:2" x14ac:dyDescent="0.25">
      <c r="A9138" s="56">
        <v>42202601</v>
      </c>
      <c r="B9138" s="57" t="s">
        <v>17690</v>
      </c>
    </row>
    <row r="9139" spans="1:2" x14ac:dyDescent="0.25">
      <c r="A9139" s="56">
        <v>42202602</v>
      </c>
      <c r="B9139" s="57" t="s">
        <v>6362</v>
      </c>
    </row>
    <row r="9140" spans="1:2" x14ac:dyDescent="0.25">
      <c r="A9140" s="56">
        <v>42202701</v>
      </c>
      <c r="B9140" s="57" t="s">
        <v>7512</v>
      </c>
    </row>
    <row r="9141" spans="1:2" x14ac:dyDescent="0.25">
      <c r="A9141" s="56">
        <v>42202702</v>
      </c>
      <c r="B9141" s="57" t="s">
        <v>18550</v>
      </c>
    </row>
    <row r="9142" spans="1:2" x14ac:dyDescent="0.25">
      <c r="A9142" s="56">
        <v>42202703</v>
      </c>
      <c r="B9142" s="57" t="s">
        <v>9891</v>
      </c>
    </row>
    <row r="9143" spans="1:2" x14ac:dyDescent="0.25">
      <c r="A9143" s="56">
        <v>42202704</v>
      </c>
      <c r="B9143" s="57" t="s">
        <v>14347</v>
      </c>
    </row>
    <row r="9144" spans="1:2" x14ac:dyDescent="0.25">
      <c r="A9144" s="56">
        <v>42202801</v>
      </c>
      <c r="B9144" s="57" t="s">
        <v>3381</v>
      </c>
    </row>
    <row r="9145" spans="1:2" x14ac:dyDescent="0.25">
      <c r="A9145" s="56">
        <v>42202802</v>
      </c>
      <c r="B9145" s="57" t="s">
        <v>13642</v>
      </c>
    </row>
    <row r="9146" spans="1:2" x14ac:dyDescent="0.25">
      <c r="A9146" s="56">
        <v>42202901</v>
      </c>
      <c r="B9146" s="57" t="s">
        <v>468</v>
      </c>
    </row>
    <row r="9147" spans="1:2" x14ac:dyDescent="0.25">
      <c r="A9147" s="56">
        <v>42203001</v>
      </c>
      <c r="B9147" s="57" t="s">
        <v>15627</v>
      </c>
    </row>
    <row r="9148" spans="1:2" x14ac:dyDescent="0.25">
      <c r="A9148" s="56">
        <v>42203101</v>
      </c>
      <c r="B9148" s="57" t="s">
        <v>8982</v>
      </c>
    </row>
    <row r="9149" spans="1:2" x14ac:dyDescent="0.25">
      <c r="A9149" s="56">
        <v>42203201</v>
      </c>
      <c r="B9149" s="57" t="s">
        <v>9641</v>
      </c>
    </row>
    <row r="9150" spans="1:2" x14ac:dyDescent="0.25">
      <c r="A9150" s="56">
        <v>42203202</v>
      </c>
      <c r="B9150" s="57" t="s">
        <v>12204</v>
      </c>
    </row>
    <row r="9151" spans="1:2" x14ac:dyDescent="0.25">
      <c r="A9151" s="56">
        <v>42203301</v>
      </c>
      <c r="B9151" s="57" t="s">
        <v>6027</v>
      </c>
    </row>
    <row r="9152" spans="1:2" x14ac:dyDescent="0.25">
      <c r="A9152" s="56">
        <v>42203302</v>
      </c>
      <c r="B9152" s="57" t="s">
        <v>271</v>
      </c>
    </row>
    <row r="9153" spans="1:2" x14ac:dyDescent="0.25">
      <c r="A9153" s="56">
        <v>42203303</v>
      </c>
      <c r="B9153" s="57" t="s">
        <v>6050</v>
      </c>
    </row>
    <row r="9154" spans="1:2" x14ac:dyDescent="0.25">
      <c r="A9154" s="56">
        <v>42203401</v>
      </c>
      <c r="B9154" s="57" t="s">
        <v>8217</v>
      </c>
    </row>
    <row r="9155" spans="1:2" x14ac:dyDescent="0.25">
      <c r="A9155" s="56">
        <v>42203402</v>
      </c>
      <c r="B9155" s="57" t="s">
        <v>8205</v>
      </c>
    </row>
    <row r="9156" spans="1:2" x14ac:dyDescent="0.25">
      <c r="A9156" s="56">
        <v>42203403</v>
      </c>
      <c r="B9156" s="57" t="s">
        <v>10694</v>
      </c>
    </row>
    <row r="9157" spans="1:2" x14ac:dyDescent="0.25">
      <c r="A9157" s="56">
        <v>42203404</v>
      </c>
      <c r="B9157" s="57" t="s">
        <v>6113</v>
      </c>
    </row>
    <row r="9158" spans="1:2" x14ac:dyDescent="0.25">
      <c r="A9158" s="56">
        <v>42203405</v>
      </c>
      <c r="B9158" s="57" t="s">
        <v>14751</v>
      </c>
    </row>
    <row r="9159" spans="1:2" x14ac:dyDescent="0.25">
      <c r="A9159" s="56">
        <v>42203406</v>
      </c>
      <c r="B9159" s="57" t="s">
        <v>13244</v>
      </c>
    </row>
    <row r="9160" spans="1:2" x14ac:dyDescent="0.25">
      <c r="A9160" s="56">
        <v>42203407</v>
      </c>
      <c r="B9160" s="57" t="s">
        <v>8469</v>
      </c>
    </row>
    <row r="9161" spans="1:2" x14ac:dyDescent="0.25">
      <c r="A9161" s="56">
        <v>42203408</v>
      </c>
      <c r="B9161" s="57" t="s">
        <v>1015</v>
      </c>
    </row>
    <row r="9162" spans="1:2" x14ac:dyDescent="0.25">
      <c r="A9162" s="56">
        <v>42203409</v>
      </c>
      <c r="B9162" s="57" t="s">
        <v>12383</v>
      </c>
    </row>
    <row r="9163" spans="1:2" x14ac:dyDescent="0.25">
      <c r="A9163" s="56">
        <v>42203410</v>
      </c>
      <c r="B9163" s="57" t="s">
        <v>3481</v>
      </c>
    </row>
    <row r="9164" spans="1:2" x14ac:dyDescent="0.25">
      <c r="A9164" s="56">
        <v>42203411</v>
      </c>
      <c r="B9164" s="57" t="s">
        <v>17773</v>
      </c>
    </row>
    <row r="9165" spans="1:2" x14ac:dyDescent="0.25">
      <c r="A9165" s="56">
        <v>42203412</v>
      </c>
      <c r="B9165" s="57" t="s">
        <v>8702</v>
      </c>
    </row>
    <row r="9166" spans="1:2" x14ac:dyDescent="0.25">
      <c r="A9166" s="56">
        <v>42203501</v>
      </c>
      <c r="B9166" s="57" t="s">
        <v>12123</v>
      </c>
    </row>
    <row r="9167" spans="1:2" x14ac:dyDescent="0.25">
      <c r="A9167" s="56">
        <v>42203502</v>
      </c>
      <c r="B9167" s="57" t="s">
        <v>9111</v>
      </c>
    </row>
    <row r="9168" spans="1:2" x14ac:dyDescent="0.25">
      <c r="A9168" s="56">
        <v>42203503</v>
      </c>
      <c r="B9168" s="57" t="s">
        <v>13595</v>
      </c>
    </row>
    <row r="9169" spans="1:2" x14ac:dyDescent="0.25">
      <c r="A9169" s="56">
        <v>42203504</v>
      </c>
      <c r="B9169" s="57" t="s">
        <v>6384</v>
      </c>
    </row>
    <row r="9170" spans="1:2" x14ac:dyDescent="0.25">
      <c r="A9170" s="56">
        <v>42203601</v>
      </c>
      <c r="B9170" s="57" t="s">
        <v>15578</v>
      </c>
    </row>
    <row r="9171" spans="1:2" x14ac:dyDescent="0.25">
      <c r="A9171" s="56">
        <v>42203602</v>
      </c>
      <c r="B9171" s="57" t="s">
        <v>6570</v>
      </c>
    </row>
    <row r="9172" spans="1:2" x14ac:dyDescent="0.25">
      <c r="A9172" s="56">
        <v>42203603</v>
      </c>
      <c r="B9172" s="57" t="s">
        <v>1990</v>
      </c>
    </row>
    <row r="9173" spans="1:2" x14ac:dyDescent="0.25">
      <c r="A9173" s="56">
        <v>42203604</v>
      </c>
      <c r="B9173" s="57" t="s">
        <v>3745</v>
      </c>
    </row>
    <row r="9174" spans="1:2" x14ac:dyDescent="0.25">
      <c r="A9174" s="56">
        <v>42203605</v>
      </c>
      <c r="B9174" s="57" t="s">
        <v>12901</v>
      </c>
    </row>
    <row r="9175" spans="1:2" x14ac:dyDescent="0.25">
      <c r="A9175" s="56">
        <v>42203701</v>
      </c>
      <c r="B9175" s="57" t="s">
        <v>2503</v>
      </c>
    </row>
    <row r="9176" spans="1:2" x14ac:dyDescent="0.25">
      <c r="A9176" s="56">
        <v>42203702</v>
      </c>
      <c r="B9176" s="57" t="s">
        <v>670</v>
      </c>
    </row>
    <row r="9177" spans="1:2" x14ac:dyDescent="0.25">
      <c r="A9177" s="56">
        <v>42203703</v>
      </c>
      <c r="B9177" s="57" t="s">
        <v>4509</v>
      </c>
    </row>
    <row r="9178" spans="1:2" x14ac:dyDescent="0.25">
      <c r="A9178" s="56">
        <v>42203704</v>
      </c>
      <c r="B9178" s="57" t="s">
        <v>4415</v>
      </c>
    </row>
    <row r="9179" spans="1:2" x14ac:dyDescent="0.25">
      <c r="A9179" s="56">
        <v>42203705</v>
      </c>
      <c r="B9179" s="57" t="s">
        <v>691</v>
      </c>
    </row>
    <row r="9180" spans="1:2" x14ac:dyDescent="0.25">
      <c r="A9180" s="56">
        <v>42203706</v>
      </c>
      <c r="B9180" s="57" t="s">
        <v>13140</v>
      </c>
    </row>
    <row r="9181" spans="1:2" x14ac:dyDescent="0.25">
      <c r="A9181" s="56">
        <v>42203707</v>
      </c>
      <c r="B9181" s="57" t="s">
        <v>2880</v>
      </c>
    </row>
    <row r="9182" spans="1:2" x14ac:dyDescent="0.25">
      <c r="A9182" s="56">
        <v>42203708</v>
      </c>
      <c r="B9182" s="57" t="s">
        <v>10170</v>
      </c>
    </row>
    <row r="9183" spans="1:2" x14ac:dyDescent="0.25">
      <c r="A9183" s="56">
        <v>42203709</v>
      </c>
      <c r="B9183" s="57" t="s">
        <v>6929</v>
      </c>
    </row>
    <row r="9184" spans="1:2" x14ac:dyDescent="0.25">
      <c r="A9184" s="56">
        <v>42203710</v>
      </c>
      <c r="B9184" s="57" t="s">
        <v>9348</v>
      </c>
    </row>
    <row r="9185" spans="1:2" x14ac:dyDescent="0.25">
      <c r="A9185" s="56">
        <v>42203801</v>
      </c>
      <c r="B9185" s="57" t="s">
        <v>3053</v>
      </c>
    </row>
    <row r="9186" spans="1:2" x14ac:dyDescent="0.25">
      <c r="A9186" s="56">
        <v>42203802</v>
      </c>
      <c r="B9186" s="57" t="s">
        <v>11758</v>
      </c>
    </row>
    <row r="9187" spans="1:2" x14ac:dyDescent="0.25">
      <c r="A9187" s="56">
        <v>42203803</v>
      </c>
      <c r="B9187" s="57" t="s">
        <v>13646</v>
      </c>
    </row>
    <row r="9188" spans="1:2" x14ac:dyDescent="0.25">
      <c r="A9188" s="56">
        <v>42203901</v>
      </c>
      <c r="B9188" s="57" t="s">
        <v>3999</v>
      </c>
    </row>
    <row r="9189" spans="1:2" x14ac:dyDescent="0.25">
      <c r="A9189" s="56">
        <v>42203902</v>
      </c>
      <c r="B9189" s="57" t="s">
        <v>8956</v>
      </c>
    </row>
    <row r="9190" spans="1:2" x14ac:dyDescent="0.25">
      <c r="A9190" s="56">
        <v>42204001</v>
      </c>
      <c r="B9190" s="57" t="s">
        <v>481</v>
      </c>
    </row>
    <row r="9191" spans="1:2" x14ac:dyDescent="0.25">
      <c r="A9191" s="56">
        <v>42204002</v>
      </c>
      <c r="B9191" s="57" t="s">
        <v>14600</v>
      </c>
    </row>
    <row r="9192" spans="1:2" x14ac:dyDescent="0.25">
      <c r="A9192" s="56">
        <v>42204003</v>
      </c>
      <c r="B9192" s="57" t="s">
        <v>14633</v>
      </c>
    </row>
    <row r="9193" spans="1:2" x14ac:dyDescent="0.25">
      <c r="A9193" s="56">
        <v>42204004</v>
      </c>
      <c r="B9193" s="57" t="s">
        <v>17459</v>
      </c>
    </row>
    <row r="9194" spans="1:2" x14ac:dyDescent="0.25">
      <c r="A9194" s="56">
        <v>42204005</v>
      </c>
      <c r="B9194" s="57" t="s">
        <v>2353</v>
      </c>
    </row>
    <row r="9195" spans="1:2" x14ac:dyDescent="0.25">
      <c r="A9195" s="56">
        <v>42204006</v>
      </c>
      <c r="B9195" s="57" t="s">
        <v>10707</v>
      </c>
    </row>
    <row r="9196" spans="1:2" x14ac:dyDescent="0.25">
      <c r="A9196" s="56">
        <v>42204007</v>
      </c>
      <c r="B9196" s="57" t="s">
        <v>17944</v>
      </c>
    </row>
    <row r="9197" spans="1:2" x14ac:dyDescent="0.25">
      <c r="A9197" s="56">
        <v>42204008</v>
      </c>
      <c r="B9197" s="57" t="s">
        <v>11362</v>
      </c>
    </row>
    <row r="9198" spans="1:2" x14ac:dyDescent="0.25">
      <c r="A9198" s="56">
        <v>42211501</v>
      </c>
      <c r="B9198" s="57" t="s">
        <v>17050</v>
      </c>
    </row>
    <row r="9199" spans="1:2" x14ac:dyDescent="0.25">
      <c r="A9199" s="56">
        <v>42211502</v>
      </c>
      <c r="B9199" s="57" t="s">
        <v>5786</v>
      </c>
    </row>
    <row r="9200" spans="1:2" x14ac:dyDescent="0.25">
      <c r="A9200" s="56">
        <v>42211503</v>
      </c>
      <c r="B9200" s="57" t="s">
        <v>11982</v>
      </c>
    </row>
    <row r="9201" spans="1:2" x14ac:dyDescent="0.25">
      <c r="A9201" s="56">
        <v>42211504</v>
      </c>
      <c r="B9201" s="57" t="s">
        <v>1362</v>
      </c>
    </row>
    <row r="9202" spans="1:2" x14ac:dyDescent="0.25">
      <c r="A9202" s="56">
        <v>42211505</v>
      </c>
      <c r="B9202" s="57" t="s">
        <v>9071</v>
      </c>
    </row>
    <row r="9203" spans="1:2" x14ac:dyDescent="0.25">
      <c r="A9203" s="56">
        <v>42211506</v>
      </c>
      <c r="B9203" s="57" t="s">
        <v>15610</v>
      </c>
    </row>
    <row r="9204" spans="1:2" x14ac:dyDescent="0.25">
      <c r="A9204" s="56">
        <v>42211507</v>
      </c>
      <c r="B9204" s="57" t="s">
        <v>11785</v>
      </c>
    </row>
    <row r="9205" spans="1:2" x14ac:dyDescent="0.25">
      <c r="A9205" s="56">
        <v>42211508</v>
      </c>
      <c r="B9205" s="57" t="s">
        <v>18018</v>
      </c>
    </row>
    <row r="9206" spans="1:2" x14ac:dyDescent="0.25">
      <c r="A9206" s="56">
        <v>42211509</v>
      </c>
      <c r="B9206" s="57" t="s">
        <v>4959</v>
      </c>
    </row>
    <row r="9207" spans="1:2" x14ac:dyDescent="0.25">
      <c r="A9207" s="56">
        <v>42211601</v>
      </c>
      <c r="B9207" s="57" t="s">
        <v>14074</v>
      </c>
    </row>
    <row r="9208" spans="1:2" x14ac:dyDescent="0.25">
      <c r="A9208" s="56">
        <v>42211602</v>
      </c>
      <c r="B9208" s="57" t="s">
        <v>3245</v>
      </c>
    </row>
    <row r="9209" spans="1:2" x14ac:dyDescent="0.25">
      <c r="A9209" s="56">
        <v>42211603</v>
      </c>
      <c r="B9209" s="57" t="s">
        <v>15106</v>
      </c>
    </row>
    <row r="9210" spans="1:2" x14ac:dyDescent="0.25">
      <c r="A9210" s="56">
        <v>42211604</v>
      </c>
      <c r="B9210" s="57" t="s">
        <v>17371</v>
      </c>
    </row>
    <row r="9211" spans="1:2" x14ac:dyDescent="0.25">
      <c r="A9211" s="56">
        <v>42211605</v>
      </c>
      <c r="B9211" s="57" t="s">
        <v>10484</v>
      </c>
    </row>
    <row r="9212" spans="1:2" x14ac:dyDescent="0.25">
      <c r="A9212" s="56">
        <v>42211606</v>
      </c>
      <c r="B9212" s="57" t="s">
        <v>14589</v>
      </c>
    </row>
    <row r="9213" spans="1:2" x14ac:dyDescent="0.25">
      <c r="A9213" s="56">
        <v>42211607</v>
      </c>
      <c r="B9213" s="57" t="s">
        <v>10676</v>
      </c>
    </row>
    <row r="9214" spans="1:2" x14ac:dyDescent="0.25">
      <c r="A9214" s="56">
        <v>42211608</v>
      </c>
      <c r="B9214" s="57" t="s">
        <v>13565</v>
      </c>
    </row>
    <row r="9215" spans="1:2" x14ac:dyDescent="0.25">
      <c r="A9215" s="56">
        <v>42211609</v>
      </c>
      <c r="B9215" s="57" t="s">
        <v>9426</v>
      </c>
    </row>
    <row r="9216" spans="1:2" x14ac:dyDescent="0.25">
      <c r="A9216" s="56">
        <v>42211610</v>
      </c>
      <c r="B9216" s="57" t="s">
        <v>14995</v>
      </c>
    </row>
    <row r="9217" spans="1:2" x14ac:dyDescent="0.25">
      <c r="A9217" s="56">
        <v>42211611</v>
      </c>
      <c r="B9217" s="57" t="s">
        <v>4291</v>
      </c>
    </row>
    <row r="9218" spans="1:2" x14ac:dyDescent="0.25">
      <c r="A9218" s="56">
        <v>42211612</v>
      </c>
      <c r="B9218" s="57" t="s">
        <v>12720</v>
      </c>
    </row>
    <row r="9219" spans="1:2" x14ac:dyDescent="0.25">
      <c r="A9219" s="56">
        <v>42211613</v>
      </c>
      <c r="B9219" s="57" t="s">
        <v>5552</v>
      </c>
    </row>
    <row r="9220" spans="1:2" x14ac:dyDescent="0.25">
      <c r="A9220" s="56">
        <v>42211614</v>
      </c>
      <c r="B9220" s="57" t="s">
        <v>13346</v>
      </c>
    </row>
    <row r="9221" spans="1:2" x14ac:dyDescent="0.25">
      <c r="A9221" s="56">
        <v>42211615</v>
      </c>
      <c r="B9221" s="57" t="s">
        <v>7361</v>
      </c>
    </row>
    <row r="9222" spans="1:2" x14ac:dyDescent="0.25">
      <c r="A9222" s="56">
        <v>42211616</v>
      </c>
      <c r="B9222" s="57" t="s">
        <v>890</v>
      </c>
    </row>
    <row r="9223" spans="1:2" x14ac:dyDescent="0.25">
      <c r="A9223" s="56">
        <v>42211617</v>
      </c>
      <c r="B9223" s="57" t="s">
        <v>14564</v>
      </c>
    </row>
    <row r="9224" spans="1:2" x14ac:dyDescent="0.25">
      <c r="A9224" s="56">
        <v>42211618</v>
      </c>
      <c r="B9224" s="57" t="s">
        <v>18486</v>
      </c>
    </row>
    <row r="9225" spans="1:2" x14ac:dyDescent="0.25">
      <c r="A9225" s="56">
        <v>42211701</v>
      </c>
      <c r="B9225" s="57" t="s">
        <v>7118</v>
      </c>
    </row>
    <row r="9226" spans="1:2" x14ac:dyDescent="0.25">
      <c r="A9226" s="56">
        <v>42211702</v>
      </c>
      <c r="B9226" s="57" t="s">
        <v>13608</v>
      </c>
    </row>
    <row r="9227" spans="1:2" x14ac:dyDescent="0.25">
      <c r="A9227" s="56">
        <v>42211703</v>
      </c>
      <c r="B9227" s="57" t="s">
        <v>17051</v>
      </c>
    </row>
    <row r="9228" spans="1:2" x14ac:dyDescent="0.25">
      <c r="A9228" s="56">
        <v>42211704</v>
      </c>
      <c r="B9228" s="57" t="s">
        <v>4582</v>
      </c>
    </row>
    <row r="9229" spans="1:2" x14ac:dyDescent="0.25">
      <c r="A9229" s="56">
        <v>42211705</v>
      </c>
      <c r="B9229" s="57" t="s">
        <v>4897</v>
      </c>
    </row>
    <row r="9230" spans="1:2" x14ac:dyDescent="0.25">
      <c r="A9230" s="56">
        <v>42211706</v>
      </c>
      <c r="B9230" s="57" t="s">
        <v>16198</v>
      </c>
    </row>
    <row r="9231" spans="1:2" x14ac:dyDescent="0.25">
      <c r="A9231" s="56">
        <v>42211707</v>
      </c>
      <c r="B9231" s="57" t="s">
        <v>14016</v>
      </c>
    </row>
    <row r="9232" spans="1:2" x14ac:dyDescent="0.25">
      <c r="A9232" s="56">
        <v>42211708</v>
      </c>
      <c r="B9232" s="57" t="s">
        <v>18175</v>
      </c>
    </row>
    <row r="9233" spans="1:2" x14ac:dyDescent="0.25">
      <c r="A9233" s="56">
        <v>42211709</v>
      </c>
      <c r="B9233" s="57" t="s">
        <v>13350</v>
      </c>
    </row>
    <row r="9234" spans="1:2" x14ac:dyDescent="0.25">
      <c r="A9234" s="56">
        <v>42211710</v>
      </c>
      <c r="B9234" s="57" t="s">
        <v>15098</v>
      </c>
    </row>
    <row r="9235" spans="1:2" x14ac:dyDescent="0.25">
      <c r="A9235" s="56">
        <v>42211711</v>
      </c>
      <c r="B9235" s="57" t="s">
        <v>5182</v>
      </c>
    </row>
    <row r="9236" spans="1:2" x14ac:dyDescent="0.25">
      <c r="A9236" s="56">
        <v>42211712</v>
      </c>
      <c r="B9236" s="57" t="s">
        <v>14847</v>
      </c>
    </row>
    <row r="9237" spans="1:2" x14ac:dyDescent="0.25">
      <c r="A9237" s="56">
        <v>42211801</v>
      </c>
      <c r="B9237" s="57" t="s">
        <v>2613</v>
      </c>
    </row>
    <row r="9238" spans="1:2" x14ac:dyDescent="0.25">
      <c r="A9238" s="56">
        <v>42211802</v>
      </c>
      <c r="B9238" s="57" t="s">
        <v>419</v>
      </c>
    </row>
    <row r="9239" spans="1:2" x14ac:dyDescent="0.25">
      <c r="A9239" s="56">
        <v>42211803</v>
      </c>
      <c r="B9239" s="57" t="s">
        <v>4927</v>
      </c>
    </row>
    <row r="9240" spans="1:2" x14ac:dyDescent="0.25">
      <c r="A9240" s="56">
        <v>42211804</v>
      </c>
      <c r="B9240" s="57" t="s">
        <v>12596</v>
      </c>
    </row>
    <row r="9241" spans="1:2" x14ac:dyDescent="0.25">
      <c r="A9241" s="56">
        <v>42211805</v>
      </c>
      <c r="B9241" s="57" t="s">
        <v>6507</v>
      </c>
    </row>
    <row r="9242" spans="1:2" x14ac:dyDescent="0.25">
      <c r="A9242" s="56">
        <v>42211806</v>
      </c>
      <c r="B9242" s="57" t="s">
        <v>18244</v>
      </c>
    </row>
    <row r="9243" spans="1:2" x14ac:dyDescent="0.25">
      <c r="A9243" s="56">
        <v>42211807</v>
      </c>
      <c r="B9243" s="57" t="s">
        <v>18595</v>
      </c>
    </row>
    <row r="9244" spans="1:2" x14ac:dyDescent="0.25">
      <c r="A9244" s="56">
        <v>42211808</v>
      </c>
      <c r="B9244" s="57" t="s">
        <v>18584</v>
      </c>
    </row>
    <row r="9245" spans="1:2" x14ac:dyDescent="0.25">
      <c r="A9245" s="56">
        <v>42211809</v>
      </c>
      <c r="B9245" s="57" t="s">
        <v>5241</v>
      </c>
    </row>
    <row r="9246" spans="1:2" x14ac:dyDescent="0.25">
      <c r="A9246" s="56">
        <v>42211810</v>
      </c>
      <c r="B9246" s="57" t="s">
        <v>18049</v>
      </c>
    </row>
    <row r="9247" spans="1:2" x14ac:dyDescent="0.25">
      <c r="A9247" s="56">
        <v>42211811</v>
      </c>
      <c r="B9247" s="57" t="s">
        <v>14788</v>
      </c>
    </row>
    <row r="9248" spans="1:2" x14ac:dyDescent="0.25">
      <c r="A9248" s="56">
        <v>42211812</v>
      </c>
      <c r="B9248" s="57" t="s">
        <v>7756</v>
      </c>
    </row>
    <row r="9249" spans="1:2" x14ac:dyDescent="0.25">
      <c r="A9249" s="56">
        <v>42211813</v>
      </c>
      <c r="B9249" s="57" t="s">
        <v>12077</v>
      </c>
    </row>
    <row r="9250" spans="1:2" x14ac:dyDescent="0.25">
      <c r="A9250" s="56">
        <v>42211901</v>
      </c>
      <c r="B9250" s="57" t="s">
        <v>16980</v>
      </c>
    </row>
    <row r="9251" spans="1:2" x14ac:dyDescent="0.25">
      <c r="A9251" s="56">
        <v>42211902</v>
      </c>
      <c r="B9251" s="57" t="s">
        <v>8511</v>
      </c>
    </row>
    <row r="9252" spans="1:2" x14ac:dyDescent="0.25">
      <c r="A9252" s="56">
        <v>42211903</v>
      </c>
      <c r="B9252" s="57" t="s">
        <v>5703</v>
      </c>
    </row>
    <row r="9253" spans="1:2" x14ac:dyDescent="0.25">
      <c r="A9253" s="56">
        <v>42211904</v>
      </c>
      <c r="B9253" s="57" t="s">
        <v>6164</v>
      </c>
    </row>
    <row r="9254" spans="1:2" x14ac:dyDescent="0.25">
      <c r="A9254" s="56">
        <v>42211905</v>
      </c>
      <c r="B9254" s="57" t="s">
        <v>5891</v>
      </c>
    </row>
    <row r="9255" spans="1:2" x14ac:dyDescent="0.25">
      <c r="A9255" s="56">
        <v>42211906</v>
      </c>
      <c r="B9255" s="57" t="s">
        <v>16806</v>
      </c>
    </row>
    <row r="9256" spans="1:2" x14ac:dyDescent="0.25">
      <c r="A9256" s="56">
        <v>42211907</v>
      </c>
      <c r="B9256" s="57" t="s">
        <v>9072</v>
      </c>
    </row>
    <row r="9257" spans="1:2" x14ac:dyDescent="0.25">
      <c r="A9257" s="56">
        <v>42211908</v>
      </c>
      <c r="B9257" s="57" t="s">
        <v>16134</v>
      </c>
    </row>
    <row r="9258" spans="1:2" x14ac:dyDescent="0.25">
      <c r="A9258" s="56">
        <v>42211909</v>
      </c>
      <c r="B9258" s="57" t="s">
        <v>14038</v>
      </c>
    </row>
    <row r="9259" spans="1:2" x14ac:dyDescent="0.25">
      <c r="A9259" s="56">
        <v>42211910</v>
      </c>
      <c r="B9259" s="57" t="s">
        <v>18020</v>
      </c>
    </row>
    <row r="9260" spans="1:2" x14ac:dyDescent="0.25">
      <c r="A9260" s="56">
        <v>42211911</v>
      </c>
      <c r="B9260" s="57" t="s">
        <v>1006</v>
      </c>
    </row>
    <row r="9261" spans="1:2" x14ac:dyDescent="0.25">
      <c r="A9261" s="56">
        <v>42211912</v>
      </c>
      <c r="B9261" s="57" t="s">
        <v>8026</v>
      </c>
    </row>
    <row r="9262" spans="1:2" x14ac:dyDescent="0.25">
      <c r="A9262" s="56">
        <v>42211913</v>
      </c>
      <c r="B9262" s="57" t="s">
        <v>8536</v>
      </c>
    </row>
    <row r="9263" spans="1:2" x14ac:dyDescent="0.25">
      <c r="A9263" s="56">
        <v>42211914</v>
      </c>
      <c r="B9263" s="57" t="s">
        <v>16335</v>
      </c>
    </row>
    <row r="9264" spans="1:2" x14ac:dyDescent="0.25">
      <c r="A9264" s="56">
        <v>42211915</v>
      </c>
      <c r="B9264" s="57" t="s">
        <v>5245</v>
      </c>
    </row>
    <row r="9265" spans="1:2" x14ac:dyDescent="0.25">
      <c r="A9265" s="56">
        <v>42211916</v>
      </c>
      <c r="B9265" s="57" t="s">
        <v>10681</v>
      </c>
    </row>
    <row r="9266" spans="1:2" x14ac:dyDescent="0.25">
      <c r="A9266" s="56">
        <v>42211917</v>
      </c>
      <c r="B9266" s="57" t="s">
        <v>3185</v>
      </c>
    </row>
    <row r="9267" spans="1:2" x14ac:dyDescent="0.25">
      <c r="A9267" s="56">
        <v>42211918</v>
      </c>
      <c r="B9267" s="57" t="s">
        <v>15176</v>
      </c>
    </row>
    <row r="9268" spans="1:2" x14ac:dyDescent="0.25">
      <c r="A9268" s="56">
        <v>42212001</v>
      </c>
      <c r="B9268" s="57" t="s">
        <v>5187</v>
      </c>
    </row>
    <row r="9269" spans="1:2" x14ac:dyDescent="0.25">
      <c r="A9269" s="56">
        <v>42212002</v>
      </c>
      <c r="B9269" s="57" t="s">
        <v>11475</v>
      </c>
    </row>
    <row r="9270" spans="1:2" x14ac:dyDescent="0.25">
      <c r="A9270" s="56">
        <v>42212003</v>
      </c>
      <c r="B9270" s="57" t="s">
        <v>7094</v>
      </c>
    </row>
    <row r="9271" spans="1:2" x14ac:dyDescent="0.25">
      <c r="A9271" s="56">
        <v>42212004</v>
      </c>
      <c r="B9271" s="57" t="s">
        <v>2985</v>
      </c>
    </row>
    <row r="9272" spans="1:2" x14ac:dyDescent="0.25">
      <c r="A9272" s="56">
        <v>42212005</v>
      </c>
      <c r="B9272" s="57" t="s">
        <v>15648</v>
      </c>
    </row>
    <row r="9273" spans="1:2" x14ac:dyDescent="0.25">
      <c r="A9273" s="56">
        <v>42212006</v>
      </c>
      <c r="B9273" s="57" t="s">
        <v>8345</v>
      </c>
    </row>
    <row r="9274" spans="1:2" x14ac:dyDescent="0.25">
      <c r="A9274" s="56">
        <v>42212007</v>
      </c>
      <c r="B9274" s="57" t="s">
        <v>12926</v>
      </c>
    </row>
    <row r="9275" spans="1:2" x14ac:dyDescent="0.25">
      <c r="A9275" s="56">
        <v>42212101</v>
      </c>
      <c r="B9275" s="57" t="s">
        <v>10482</v>
      </c>
    </row>
    <row r="9276" spans="1:2" x14ac:dyDescent="0.25">
      <c r="A9276" s="56">
        <v>42212102</v>
      </c>
      <c r="B9276" s="57" t="s">
        <v>1087</v>
      </c>
    </row>
    <row r="9277" spans="1:2" x14ac:dyDescent="0.25">
      <c r="A9277" s="56">
        <v>42212103</v>
      </c>
      <c r="B9277" s="57" t="s">
        <v>10888</v>
      </c>
    </row>
    <row r="9278" spans="1:2" x14ac:dyDescent="0.25">
      <c r="A9278" s="56">
        <v>42212104</v>
      </c>
      <c r="B9278" s="57" t="s">
        <v>16498</v>
      </c>
    </row>
    <row r="9279" spans="1:2" x14ac:dyDescent="0.25">
      <c r="A9279" s="56">
        <v>42212105</v>
      </c>
      <c r="B9279" s="57" t="s">
        <v>10744</v>
      </c>
    </row>
    <row r="9280" spans="1:2" x14ac:dyDescent="0.25">
      <c r="A9280" s="56">
        <v>42212106</v>
      </c>
      <c r="B9280" s="57" t="s">
        <v>18115</v>
      </c>
    </row>
    <row r="9281" spans="1:2" x14ac:dyDescent="0.25">
      <c r="A9281" s="56">
        <v>42212107</v>
      </c>
      <c r="B9281" s="57" t="s">
        <v>15376</v>
      </c>
    </row>
    <row r="9282" spans="1:2" x14ac:dyDescent="0.25">
      <c r="A9282" s="56">
        <v>42212108</v>
      </c>
      <c r="B9282" s="57" t="s">
        <v>13152</v>
      </c>
    </row>
    <row r="9283" spans="1:2" x14ac:dyDescent="0.25">
      <c r="A9283" s="56">
        <v>42212109</v>
      </c>
      <c r="B9283" s="57" t="s">
        <v>15300</v>
      </c>
    </row>
    <row r="9284" spans="1:2" x14ac:dyDescent="0.25">
      <c r="A9284" s="56">
        <v>42212110</v>
      </c>
      <c r="B9284" s="57" t="s">
        <v>10062</v>
      </c>
    </row>
    <row r="9285" spans="1:2" x14ac:dyDescent="0.25">
      <c r="A9285" s="56">
        <v>42212111</v>
      </c>
      <c r="B9285" s="57" t="s">
        <v>17211</v>
      </c>
    </row>
    <row r="9286" spans="1:2" x14ac:dyDescent="0.25">
      <c r="A9286" s="56">
        <v>42212112</v>
      </c>
      <c r="B9286" s="57" t="s">
        <v>12227</v>
      </c>
    </row>
    <row r="9287" spans="1:2" x14ac:dyDescent="0.25">
      <c r="A9287" s="56">
        <v>42212113</v>
      </c>
      <c r="B9287" s="57" t="s">
        <v>7587</v>
      </c>
    </row>
    <row r="9288" spans="1:2" x14ac:dyDescent="0.25">
      <c r="A9288" s="56">
        <v>42212201</v>
      </c>
      <c r="B9288" s="57" t="s">
        <v>18268</v>
      </c>
    </row>
    <row r="9289" spans="1:2" x14ac:dyDescent="0.25">
      <c r="A9289" s="56">
        <v>42212202</v>
      </c>
      <c r="B9289" s="57" t="s">
        <v>1361</v>
      </c>
    </row>
    <row r="9290" spans="1:2" x14ac:dyDescent="0.25">
      <c r="A9290" s="56">
        <v>42212203</v>
      </c>
      <c r="B9290" s="57" t="s">
        <v>17604</v>
      </c>
    </row>
    <row r="9291" spans="1:2" x14ac:dyDescent="0.25">
      <c r="A9291" s="56">
        <v>42212204</v>
      </c>
      <c r="B9291" s="57" t="s">
        <v>8211</v>
      </c>
    </row>
    <row r="9292" spans="1:2" x14ac:dyDescent="0.25">
      <c r="A9292" s="56">
        <v>42212301</v>
      </c>
      <c r="B9292" s="57" t="s">
        <v>2355</v>
      </c>
    </row>
    <row r="9293" spans="1:2" x14ac:dyDescent="0.25">
      <c r="A9293" s="56">
        <v>42212302</v>
      </c>
      <c r="B9293" s="57" t="s">
        <v>2610</v>
      </c>
    </row>
    <row r="9294" spans="1:2" x14ac:dyDescent="0.25">
      <c r="A9294" s="56">
        <v>42212303</v>
      </c>
      <c r="B9294" s="57" t="s">
        <v>2414</v>
      </c>
    </row>
    <row r="9295" spans="1:2" x14ac:dyDescent="0.25">
      <c r="A9295" s="56">
        <v>42212304</v>
      </c>
      <c r="B9295" s="57" t="s">
        <v>7998</v>
      </c>
    </row>
    <row r="9296" spans="1:2" x14ac:dyDescent="0.25">
      <c r="A9296" s="56">
        <v>42221501</v>
      </c>
      <c r="B9296" s="57" t="s">
        <v>16520</v>
      </c>
    </row>
    <row r="9297" spans="1:2" x14ac:dyDescent="0.25">
      <c r="A9297" s="56">
        <v>42221502</v>
      </c>
      <c r="B9297" s="57" t="s">
        <v>5846</v>
      </c>
    </row>
    <row r="9298" spans="1:2" x14ac:dyDescent="0.25">
      <c r="A9298" s="56">
        <v>42221503</v>
      </c>
      <c r="B9298" s="57" t="s">
        <v>15125</v>
      </c>
    </row>
    <row r="9299" spans="1:2" x14ac:dyDescent="0.25">
      <c r="A9299" s="56">
        <v>42221504</v>
      </c>
      <c r="B9299" s="57" t="s">
        <v>7359</v>
      </c>
    </row>
    <row r="9300" spans="1:2" x14ac:dyDescent="0.25">
      <c r="A9300" s="56">
        <v>42221505</v>
      </c>
      <c r="B9300" s="57" t="s">
        <v>1100</v>
      </c>
    </row>
    <row r="9301" spans="1:2" x14ac:dyDescent="0.25">
      <c r="A9301" s="56">
        <v>42221506</v>
      </c>
      <c r="B9301" s="57" t="s">
        <v>16118</v>
      </c>
    </row>
    <row r="9302" spans="1:2" x14ac:dyDescent="0.25">
      <c r="A9302" s="56">
        <v>42221507</v>
      </c>
      <c r="B9302" s="57" t="s">
        <v>5998</v>
      </c>
    </row>
    <row r="9303" spans="1:2" x14ac:dyDescent="0.25">
      <c r="A9303" s="56">
        <v>42221508</v>
      </c>
      <c r="B9303" s="57" t="s">
        <v>13106</v>
      </c>
    </row>
    <row r="9304" spans="1:2" x14ac:dyDescent="0.25">
      <c r="A9304" s="56">
        <v>42221509</v>
      </c>
      <c r="B9304" s="57" t="s">
        <v>8554</v>
      </c>
    </row>
    <row r="9305" spans="1:2" x14ac:dyDescent="0.25">
      <c r="A9305" s="56">
        <v>42221512</v>
      </c>
      <c r="B9305" s="57" t="s">
        <v>6355</v>
      </c>
    </row>
    <row r="9306" spans="1:2" x14ac:dyDescent="0.25">
      <c r="A9306" s="56">
        <v>42221513</v>
      </c>
      <c r="B9306" s="57" t="s">
        <v>16531</v>
      </c>
    </row>
    <row r="9307" spans="1:2" x14ac:dyDescent="0.25">
      <c r="A9307" s="56">
        <v>42221601</v>
      </c>
      <c r="B9307" s="57" t="s">
        <v>9152</v>
      </c>
    </row>
    <row r="9308" spans="1:2" x14ac:dyDescent="0.25">
      <c r="A9308" s="56">
        <v>42221602</v>
      </c>
      <c r="B9308" s="57" t="s">
        <v>7853</v>
      </c>
    </row>
    <row r="9309" spans="1:2" x14ac:dyDescent="0.25">
      <c r="A9309" s="56">
        <v>42221603</v>
      </c>
      <c r="B9309" s="57" t="s">
        <v>17090</v>
      </c>
    </row>
    <row r="9310" spans="1:2" x14ac:dyDescent="0.25">
      <c r="A9310" s="56">
        <v>42221604</v>
      </c>
      <c r="B9310" s="57" t="s">
        <v>4741</v>
      </c>
    </row>
    <row r="9311" spans="1:2" x14ac:dyDescent="0.25">
      <c r="A9311" s="56">
        <v>42221605</v>
      </c>
      <c r="B9311" s="57" t="s">
        <v>15320</v>
      </c>
    </row>
    <row r="9312" spans="1:2" x14ac:dyDescent="0.25">
      <c r="A9312" s="56">
        <v>42221606</v>
      </c>
      <c r="B9312" s="57" t="s">
        <v>14565</v>
      </c>
    </row>
    <row r="9313" spans="1:2" x14ac:dyDescent="0.25">
      <c r="A9313" s="56">
        <v>42221607</v>
      </c>
      <c r="B9313" s="57" t="s">
        <v>3115</v>
      </c>
    </row>
    <row r="9314" spans="1:2" x14ac:dyDescent="0.25">
      <c r="A9314" s="56">
        <v>42221608</v>
      </c>
      <c r="B9314" s="57" t="s">
        <v>8178</v>
      </c>
    </row>
    <row r="9315" spans="1:2" x14ac:dyDescent="0.25">
      <c r="A9315" s="56">
        <v>42221609</v>
      </c>
      <c r="B9315" s="57" t="s">
        <v>17938</v>
      </c>
    </row>
    <row r="9316" spans="1:2" x14ac:dyDescent="0.25">
      <c r="A9316" s="56">
        <v>42221610</v>
      </c>
      <c r="B9316" s="57" t="s">
        <v>9778</v>
      </c>
    </row>
    <row r="9317" spans="1:2" x14ac:dyDescent="0.25">
      <c r="A9317" s="56">
        <v>42221611</v>
      </c>
      <c r="B9317" s="57" t="s">
        <v>13020</v>
      </c>
    </row>
    <row r="9318" spans="1:2" x14ac:dyDescent="0.25">
      <c r="A9318" s="56">
        <v>42221612</v>
      </c>
      <c r="B9318" s="57" t="s">
        <v>70</v>
      </c>
    </row>
    <row r="9319" spans="1:2" x14ac:dyDescent="0.25">
      <c r="A9319" s="56">
        <v>42221613</v>
      </c>
      <c r="B9319" s="57" t="s">
        <v>2513</v>
      </c>
    </row>
    <row r="9320" spans="1:2" x14ac:dyDescent="0.25">
      <c r="A9320" s="56">
        <v>42221614</v>
      </c>
      <c r="B9320" s="57" t="s">
        <v>7225</v>
      </c>
    </row>
    <row r="9321" spans="1:2" x14ac:dyDescent="0.25">
      <c r="A9321" s="56">
        <v>42221615</v>
      </c>
      <c r="B9321" s="57" t="s">
        <v>10236</v>
      </c>
    </row>
    <row r="9322" spans="1:2" x14ac:dyDescent="0.25">
      <c r="A9322" s="56">
        <v>42221616</v>
      </c>
      <c r="B9322" s="57" t="s">
        <v>8328</v>
      </c>
    </row>
    <row r="9323" spans="1:2" x14ac:dyDescent="0.25">
      <c r="A9323" s="56">
        <v>42221617</v>
      </c>
      <c r="B9323" s="57" t="s">
        <v>9584</v>
      </c>
    </row>
    <row r="9324" spans="1:2" x14ac:dyDescent="0.25">
      <c r="A9324" s="56">
        <v>42221618</v>
      </c>
      <c r="B9324" s="57" t="s">
        <v>10097</v>
      </c>
    </row>
    <row r="9325" spans="1:2" x14ac:dyDescent="0.25">
      <c r="A9325" s="56">
        <v>42221701</v>
      </c>
      <c r="B9325" s="57" t="s">
        <v>5020</v>
      </c>
    </row>
    <row r="9326" spans="1:2" x14ac:dyDescent="0.25">
      <c r="A9326" s="56">
        <v>42221702</v>
      </c>
      <c r="B9326" s="57" t="s">
        <v>7855</v>
      </c>
    </row>
    <row r="9327" spans="1:2" x14ac:dyDescent="0.25">
      <c r="A9327" s="56">
        <v>42221703</v>
      </c>
      <c r="B9327" s="57" t="s">
        <v>4679</v>
      </c>
    </row>
    <row r="9328" spans="1:2" x14ac:dyDescent="0.25">
      <c r="A9328" s="56">
        <v>42221704</v>
      </c>
      <c r="B9328" s="57" t="s">
        <v>10810</v>
      </c>
    </row>
    <row r="9329" spans="1:2" x14ac:dyDescent="0.25">
      <c r="A9329" s="56">
        <v>42221705</v>
      </c>
      <c r="B9329" s="57" t="s">
        <v>9659</v>
      </c>
    </row>
    <row r="9330" spans="1:2" x14ac:dyDescent="0.25">
      <c r="A9330" s="56">
        <v>42221706</v>
      </c>
      <c r="B9330" s="57" t="s">
        <v>17309</v>
      </c>
    </row>
    <row r="9331" spans="1:2" x14ac:dyDescent="0.25">
      <c r="A9331" s="56">
        <v>42221707</v>
      </c>
      <c r="B9331" s="57" t="s">
        <v>13787</v>
      </c>
    </row>
    <row r="9332" spans="1:2" x14ac:dyDescent="0.25">
      <c r="A9332" s="56">
        <v>42221801</v>
      </c>
      <c r="B9332" s="57" t="s">
        <v>11346</v>
      </c>
    </row>
    <row r="9333" spans="1:2" x14ac:dyDescent="0.25">
      <c r="A9333" s="56">
        <v>42221802</v>
      </c>
      <c r="B9333" s="57" t="s">
        <v>2267</v>
      </c>
    </row>
    <row r="9334" spans="1:2" x14ac:dyDescent="0.25">
      <c r="A9334" s="56">
        <v>42221803</v>
      </c>
      <c r="B9334" s="57" t="s">
        <v>18549</v>
      </c>
    </row>
    <row r="9335" spans="1:2" x14ac:dyDescent="0.25">
      <c r="A9335" s="56">
        <v>42221901</v>
      </c>
      <c r="B9335" s="57" t="s">
        <v>16101</v>
      </c>
    </row>
    <row r="9336" spans="1:2" x14ac:dyDescent="0.25">
      <c r="A9336" s="56">
        <v>42221902</v>
      </c>
      <c r="B9336" s="57" t="s">
        <v>14293</v>
      </c>
    </row>
    <row r="9337" spans="1:2" x14ac:dyDescent="0.25">
      <c r="A9337" s="56">
        <v>42221903</v>
      </c>
      <c r="B9337" s="57" t="s">
        <v>11486</v>
      </c>
    </row>
    <row r="9338" spans="1:2" x14ac:dyDescent="0.25">
      <c r="A9338" s="56">
        <v>42222001</v>
      </c>
      <c r="B9338" s="57" t="s">
        <v>10906</v>
      </c>
    </row>
    <row r="9339" spans="1:2" x14ac:dyDescent="0.25">
      <c r="A9339" s="56">
        <v>42222002</v>
      </c>
      <c r="B9339" s="57" t="s">
        <v>17928</v>
      </c>
    </row>
    <row r="9340" spans="1:2" x14ac:dyDescent="0.25">
      <c r="A9340" s="56">
        <v>42222003</v>
      </c>
      <c r="B9340" s="57" t="s">
        <v>16001</v>
      </c>
    </row>
    <row r="9341" spans="1:2" x14ac:dyDescent="0.25">
      <c r="A9341" s="56">
        <v>42222004</v>
      </c>
      <c r="B9341" s="57" t="s">
        <v>14521</v>
      </c>
    </row>
    <row r="9342" spans="1:2" x14ac:dyDescent="0.25">
      <c r="A9342" s="56">
        <v>42222005</v>
      </c>
      <c r="B9342" s="57" t="s">
        <v>5949</v>
      </c>
    </row>
    <row r="9343" spans="1:2" x14ac:dyDescent="0.25">
      <c r="A9343" s="56">
        <v>42222006</v>
      </c>
      <c r="B9343" s="57" t="s">
        <v>995</v>
      </c>
    </row>
    <row r="9344" spans="1:2" x14ac:dyDescent="0.25">
      <c r="A9344" s="56">
        <v>42222007</v>
      </c>
      <c r="B9344" s="57" t="s">
        <v>14279</v>
      </c>
    </row>
    <row r="9345" spans="1:2" x14ac:dyDescent="0.25">
      <c r="A9345" s="56">
        <v>42222008</v>
      </c>
      <c r="B9345" s="57" t="s">
        <v>4945</v>
      </c>
    </row>
    <row r="9346" spans="1:2" x14ac:dyDescent="0.25">
      <c r="A9346" s="56">
        <v>42222101</v>
      </c>
      <c r="B9346" s="57" t="s">
        <v>7736</v>
      </c>
    </row>
    <row r="9347" spans="1:2" x14ac:dyDescent="0.25">
      <c r="A9347" s="56">
        <v>42222102</v>
      </c>
      <c r="B9347" s="57" t="s">
        <v>4798</v>
      </c>
    </row>
    <row r="9348" spans="1:2" x14ac:dyDescent="0.25">
      <c r="A9348" s="56">
        <v>42222103</v>
      </c>
      <c r="B9348" s="57" t="s">
        <v>15886</v>
      </c>
    </row>
    <row r="9349" spans="1:2" x14ac:dyDescent="0.25">
      <c r="A9349" s="56">
        <v>42222104</v>
      </c>
      <c r="B9349" s="57" t="s">
        <v>15318</v>
      </c>
    </row>
    <row r="9350" spans="1:2" x14ac:dyDescent="0.25">
      <c r="A9350" s="56">
        <v>42222201</v>
      </c>
      <c r="B9350" s="57" t="s">
        <v>15895</v>
      </c>
    </row>
    <row r="9351" spans="1:2" x14ac:dyDescent="0.25">
      <c r="A9351" s="56">
        <v>42222202</v>
      </c>
      <c r="B9351" s="57" t="s">
        <v>16027</v>
      </c>
    </row>
    <row r="9352" spans="1:2" x14ac:dyDescent="0.25">
      <c r="A9352" s="56">
        <v>42222301</v>
      </c>
      <c r="B9352" s="57" t="s">
        <v>15437</v>
      </c>
    </row>
    <row r="9353" spans="1:2" x14ac:dyDescent="0.25">
      <c r="A9353" s="56">
        <v>42222302</v>
      </c>
      <c r="B9353" s="57" t="s">
        <v>6407</v>
      </c>
    </row>
    <row r="9354" spans="1:2" x14ac:dyDescent="0.25">
      <c r="A9354" s="56">
        <v>42222303</v>
      </c>
      <c r="B9354" s="57" t="s">
        <v>6529</v>
      </c>
    </row>
    <row r="9355" spans="1:2" x14ac:dyDescent="0.25">
      <c r="A9355" s="56">
        <v>42222304</v>
      </c>
      <c r="B9355" s="57" t="s">
        <v>17663</v>
      </c>
    </row>
    <row r="9356" spans="1:2" x14ac:dyDescent="0.25">
      <c r="A9356" s="56">
        <v>42222305</v>
      </c>
      <c r="B9356" s="57" t="s">
        <v>11125</v>
      </c>
    </row>
    <row r="9357" spans="1:2" x14ac:dyDescent="0.25">
      <c r="A9357" s="56">
        <v>42222306</v>
      </c>
      <c r="B9357" s="57" t="s">
        <v>8501</v>
      </c>
    </row>
    <row r="9358" spans="1:2" x14ac:dyDescent="0.25">
      <c r="A9358" s="56">
        <v>42222307</v>
      </c>
      <c r="B9358" s="57" t="s">
        <v>10366</v>
      </c>
    </row>
    <row r="9359" spans="1:2" x14ac:dyDescent="0.25">
      <c r="A9359" s="56">
        <v>42222308</v>
      </c>
      <c r="B9359" s="57" t="s">
        <v>18140</v>
      </c>
    </row>
    <row r="9360" spans="1:2" x14ac:dyDescent="0.25">
      <c r="A9360" s="56">
        <v>42222309</v>
      </c>
      <c r="B9360" s="57" t="s">
        <v>8624</v>
      </c>
    </row>
    <row r="9361" spans="1:2" x14ac:dyDescent="0.25">
      <c r="A9361" s="56">
        <v>42231501</v>
      </c>
      <c r="B9361" s="57" t="s">
        <v>18025</v>
      </c>
    </row>
    <row r="9362" spans="1:2" x14ac:dyDescent="0.25">
      <c r="A9362" s="56">
        <v>42231502</v>
      </c>
      <c r="B9362" s="57" t="s">
        <v>8695</v>
      </c>
    </row>
    <row r="9363" spans="1:2" x14ac:dyDescent="0.25">
      <c r="A9363" s="56">
        <v>42231503</v>
      </c>
      <c r="B9363" s="57" t="s">
        <v>1718</v>
      </c>
    </row>
    <row r="9364" spans="1:2" x14ac:dyDescent="0.25">
      <c r="A9364" s="56">
        <v>42231504</v>
      </c>
      <c r="B9364" s="57" t="s">
        <v>13104</v>
      </c>
    </row>
    <row r="9365" spans="1:2" x14ac:dyDescent="0.25">
      <c r="A9365" s="56">
        <v>42231505</v>
      </c>
      <c r="B9365" s="57" t="s">
        <v>17269</v>
      </c>
    </row>
    <row r="9366" spans="1:2" x14ac:dyDescent="0.25">
      <c r="A9366" s="56">
        <v>42231506</v>
      </c>
      <c r="B9366" s="57" t="s">
        <v>10530</v>
      </c>
    </row>
    <row r="9367" spans="1:2" x14ac:dyDescent="0.25">
      <c r="A9367" s="56">
        <v>42231507</v>
      </c>
      <c r="B9367" s="57" t="s">
        <v>17391</v>
      </c>
    </row>
    <row r="9368" spans="1:2" x14ac:dyDescent="0.25">
      <c r="A9368" s="56">
        <v>42231508</v>
      </c>
      <c r="B9368" s="57" t="s">
        <v>9694</v>
      </c>
    </row>
    <row r="9369" spans="1:2" x14ac:dyDescent="0.25">
      <c r="A9369" s="56">
        <v>42231509</v>
      </c>
      <c r="B9369" s="57" t="s">
        <v>2921</v>
      </c>
    </row>
    <row r="9370" spans="1:2" x14ac:dyDescent="0.25">
      <c r="A9370" s="56">
        <v>42231510</v>
      </c>
      <c r="B9370" s="57" t="s">
        <v>7908</v>
      </c>
    </row>
    <row r="9371" spans="1:2" x14ac:dyDescent="0.25">
      <c r="A9371" s="56">
        <v>42231601</v>
      </c>
      <c r="B9371" s="57" t="s">
        <v>4845</v>
      </c>
    </row>
    <row r="9372" spans="1:2" x14ac:dyDescent="0.25">
      <c r="A9372" s="56">
        <v>42231602</v>
      </c>
      <c r="B9372" s="57" t="s">
        <v>18382</v>
      </c>
    </row>
    <row r="9373" spans="1:2" x14ac:dyDescent="0.25">
      <c r="A9373" s="56">
        <v>42231603</v>
      </c>
      <c r="B9373" s="57" t="s">
        <v>14</v>
      </c>
    </row>
    <row r="9374" spans="1:2" x14ac:dyDescent="0.25">
      <c r="A9374" s="56">
        <v>42231604</v>
      </c>
      <c r="B9374" s="57" t="s">
        <v>18547</v>
      </c>
    </row>
    <row r="9375" spans="1:2" x14ac:dyDescent="0.25">
      <c r="A9375" s="56">
        <v>42231605</v>
      </c>
      <c r="B9375" s="57" t="s">
        <v>2778</v>
      </c>
    </row>
    <row r="9376" spans="1:2" x14ac:dyDescent="0.25">
      <c r="A9376" s="56">
        <v>42231606</v>
      </c>
      <c r="B9376" s="57" t="s">
        <v>2956</v>
      </c>
    </row>
    <row r="9377" spans="1:2" x14ac:dyDescent="0.25">
      <c r="A9377" s="56">
        <v>42231608</v>
      </c>
      <c r="B9377" s="57" t="s">
        <v>14343</v>
      </c>
    </row>
    <row r="9378" spans="1:2" x14ac:dyDescent="0.25">
      <c r="A9378" s="56">
        <v>42231609</v>
      </c>
      <c r="B9378" s="57" t="s">
        <v>6524</v>
      </c>
    </row>
    <row r="9379" spans="1:2" x14ac:dyDescent="0.25">
      <c r="A9379" s="56">
        <v>42231701</v>
      </c>
      <c r="B9379" s="57" t="s">
        <v>18224</v>
      </c>
    </row>
    <row r="9380" spans="1:2" x14ac:dyDescent="0.25">
      <c r="A9380" s="56">
        <v>42231702</v>
      </c>
      <c r="B9380" s="57" t="s">
        <v>1714</v>
      </c>
    </row>
    <row r="9381" spans="1:2" x14ac:dyDescent="0.25">
      <c r="A9381" s="56">
        <v>42231703</v>
      </c>
      <c r="B9381" s="57" t="s">
        <v>13519</v>
      </c>
    </row>
    <row r="9382" spans="1:2" x14ac:dyDescent="0.25">
      <c r="A9382" s="56">
        <v>42231704</v>
      </c>
      <c r="B9382" s="57" t="s">
        <v>18205</v>
      </c>
    </row>
    <row r="9383" spans="1:2" x14ac:dyDescent="0.25">
      <c r="A9383" s="56">
        <v>42231705</v>
      </c>
      <c r="B9383" s="57" t="s">
        <v>2902</v>
      </c>
    </row>
    <row r="9384" spans="1:2" x14ac:dyDescent="0.25">
      <c r="A9384" s="56">
        <v>42231801</v>
      </c>
      <c r="B9384" s="57" t="s">
        <v>7433</v>
      </c>
    </row>
    <row r="9385" spans="1:2" x14ac:dyDescent="0.25">
      <c r="A9385" s="56">
        <v>42231802</v>
      </c>
      <c r="B9385" s="57" t="s">
        <v>7859</v>
      </c>
    </row>
    <row r="9386" spans="1:2" x14ac:dyDescent="0.25">
      <c r="A9386" s="56">
        <v>42231803</v>
      </c>
      <c r="B9386" s="57" t="s">
        <v>10004</v>
      </c>
    </row>
    <row r="9387" spans="1:2" x14ac:dyDescent="0.25">
      <c r="A9387" s="56">
        <v>42231804</v>
      </c>
      <c r="B9387" s="57" t="s">
        <v>16748</v>
      </c>
    </row>
    <row r="9388" spans="1:2" x14ac:dyDescent="0.25">
      <c r="A9388" s="56">
        <v>42231805</v>
      </c>
      <c r="B9388" s="57" t="s">
        <v>14125</v>
      </c>
    </row>
    <row r="9389" spans="1:2" x14ac:dyDescent="0.25">
      <c r="A9389" s="56">
        <v>42231806</v>
      </c>
      <c r="B9389" s="57" t="s">
        <v>3250</v>
      </c>
    </row>
    <row r="9390" spans="1:2" x14ac:dyDescent="0.25">
      <c r="A9390" s="56">
        <v>42231807</v>
      </c>
      <c r="B9390" s="57" t="s">
        <v>8089</v>
      </c>
    </row>
    <row r="9391" spans="1:2" x14ac:dyDescent="0.25">
      <c r="A9391" s="56">
        <v>42231901</v>
      </c>
      <c r="B9391" s="57" t="s">
        <v>9368</v>
      </c>
    </row>
    <row r="9392" spans="1:2" x14ac:dyDescent="0.25">
      <c r="A9392" s="56">
        <v>42231902</v>
      </c>
      <c r="B9392" s="57" t="s">
        <v>6254</v>
      </c>
    </row>
    <row r="9393" spans="1:2" x14ac:dyDescent="0.25">
      <c r="A9393" s="56">
        <v>42231903</v>
      </c>
      <c r="B9393" s="57" t="s">
        <v>10779</v>
      </c>
    </row>
    <row r="9394" spans="1:2" x14ac:dyDescent="0.25">
      <c r="A9394" s="56">
        <v>42232001</v>
      </c>
      <c r="B9394" s="57" t="s">
        <v>3305</v>
      </c>
    </row>
    <row r="9395" spans="1:2" x14ac:dyDescent="0.25">
      <c r="A9395" s="56">
        <v>42232002</v>
      </c>
      <c r="B9395" s="57" t="s">
        <v>16483</v>
      </c>
    </row>
    <row r="9396" spans="1:2" x14ac:dyDescent="0.25">
      <c r="A9396" s="56">
        <v>42232003</v>
      </c>
      <c r="B9396" s="57" t="s">
        <v>1232</v>
      </c>
    </row>
    <row r="9397" spans="1:2" x14ac:dyDescent="0.25">
      <c r="A9397" s="56">
        <v>42241501</v>
      </c>
      <c r="B9397" s="57" t="s">
        <v>9571</v>
      </c>
    </row>
    <row r="9398" spans="1:2" x14ac:dyDescent="0.25">
      <c r="A9398" s="56">
        <v>42241502</v>
      </c>
      <c r="B9398" s="57" t="s">
        <v>17053</v>
      </c>
    </row>
    <row r="9399" spans="1:2" x14ac:dyDescent="0.25">
      <c r="A9399" s="56">
        <v>42241503</v>
      </c>
      <c r="B9399" s="57" t="s">
        <v>16771</v>
      </c>
    </row>
    <row r="9400" spans="1:2" x14ac:dyDescent="0.25">
      <c r="A9400" s="56">
        <v>42241504</v>
      </c>
      <c r="B9400" s="57" t="s">
        <v>118</v>
      </c>
    </row>
    <row r="9401" spans="1:2" x14ac:dyDescent="0.25">
      <c r="A9401" s="56">
        <v>42241505</v>
      </c>
      <c r="B9401" s="57" t="s">
        <v>5008</v>
      </c>
    </row>
    <row r="9402" spans="1:2" x14ac:dyDescent="0.25">
      <c r="A9402" s="56">
        <v>42241506</v>
      </c>
      <c r="B9402" s="57" t="s">
        <v>6163</v>
      </c>
    </row>
    <row r="9403" spans="1:2" x14ac:dyDescent="0.25">
      <c r="A9403" s="56">
        <v>42241507</v>
      </c>
      <c r="B9403" s="57" t="s">
        <v>17794</v>
      </c>
    </row>
    <row r="9404" spans="1:2" x14ac:dyDescent="0.25">
      <c r="A9404" s="56">
        <v>42241509</v>
      </c>
      <c r="B9404" s="57" t="s">
        <v>6729</v>
      </c>
    </row>
    <row r="9405" spans="1:2" x14ac:dyDescent="0.25">
      <c r="A9405" s="56">
        <v>42241510</v>
      </c>
      <c r="B9405" s="57" t="s">
        <v>7292</v>
      </c>
    </row>
    <row r="9406" spans="1:2" x14ac:dyDescent="0.25">
      <c r="A9406" s="56">
        <v>42241511</v>
      </c>
      <c r="B9406" s="57" t="s">
        <v>11477</v>
      </c>
    </row>
    <row r="9407" spans="1:2" x14ac:dyDescent="0.25">
      <c r="A9407" s="56">
        <v>42241512</v>
      </c>
      <c r="B9407" s="57" t="s">
        <v>15054</v>
      </c>
    </row>
    <row r="9408" spans="1:2" x14ac:dyDescent="0.25">
      <c r="A9408" s="56">
        <v>42241513</v>
      </c>
      <c r="B9408" s="57" t="s">
        <v>4218</v>
      </c>
    </row>
    <row r="9409" spans="1:2" x14ac:dyDescent="0.25">
      <c r="A9409" s="56">
        <v>42241514</v>
      </c>
      <c r="B9409" s="57" t="s">
        <v>16638</v>
      </c>
    </row>
    <row r="9410" spans="1:2" x14ac:dyDescent="0.25">
      <c r="A9410" s="56">
        <v>42241515</v>
      </c>
      <c r="B9410" s="57" t="s">
        <v>17239</v>
      </c>
    </row>
    <row r="9411" spans="1:2" x14ac:dyDescent="0.25">
      <c r="A9411" s="56">
        <v>42241601</v>
      </c>
      <c r="B9411" s="57" t="s">
        <v>8817</v>
      </c>
    </row>
    <row r="9412" spans="1:2" x14ac:dyDescent="0.25">
      <c r="A9412" s="56">
        <v>42241602</v>
      </c>
      <c r="B9412" s="57" t="s">
        <v>6667</v>
      </c>
    </row>
    <row r="9413" spans="1:2" x14ac:dyDescent="0.25">
      <c r="A9413" s="56">
        <v>42241603</v>
      </c>
      <c r="B9413" s="57" t="s">
        <v>18081</v>
      </c>
    </row>
    <row r="9414" spans="1:2" x14ac:dyDescent="0.25">
      <c r="A9414" s="56">
        <v>42241604</v>
      </c>
      <c r="B9414" s="57" t="s">
        <v>18660</v>
      </c>
    </row>
    <row r="9415" spans="1:2" x14ac:dyDescent="0.25">
      <c r="A9415" s="56">
        <v>42241606</v>
      </c>
      <c r="B9415" s="57" t="s">
        <v>15606</v>
      </c>
    </row>
    <row r="9416" spans="1:2" x14ac:dyDescent="0.25">
      <c r="A9416" s="56">
        <v>42241607</v>
      </c>
      <c r="B9416" s="57" t="s">
        <v>3025</v>
      </c>
    </row>
    <row r="9417" spans="1:2" x14ac:dyDescent="0.25">
      <c r="A9417" s="56">
        <v>42241701</v>
      </c>
      <c r="B9417" s="57" t="s">
        <v>7099</v>
      </c>
    </row>
    <row r="9418" spans="1:2" x14ac:dyDescent="0.25">
      <c r="A9418" s="56">
        <v>42241702</v>
      </c>
      <c r="B9418" s="57" t="s">
        <v>1997</v>
      </c>
    </row>
    <row r="9419" spans="1:2" x14ac:dyDescent="0.25">
      <c r="A9419" s="56">
        <v>42241703</v>
      </c>
      <c r="B9419" s="57" t="s">
        <v>11121</v>
      </c>
    </row>
    <row r="9420" spans="1:2" x14ac:dyDescent="0.25">
      <c r="A9420" s="56">
        <v>42241704</v>
      </c>
      <c r="B9420" s="57" t="s">
        <v>2366</v>
      </c>
    </row>
    <row r="9421" spans="1:2" x14ac:dyDescent="0.25">
      <c r="A9421" s="56">
        <v>42241705</v>
      </c>
      <c r="B9421" s="57" t="s">
        <v>16357</v>
      </c>
    </row>
    <row r="9422" spans="1:2" x14ac:dyDescent="0.25">
      <c r="A9422" s="56">
        <v>42241706</v>
      </c>
      <c r="B9422" s="57" t="s">
        <v>16234</v>
      </c>
    </row>
    <row r="9423" spans="1:2" x14ac:dyDescent="0.25">
      <c r="A9423" s="56">
        <v>42241707</v>
      </c>
      <c r="B9423" s="57" t="s">
        <v>14518</v>
      </c>
    </row>
    <row r="9424" spans="1:2" x14ac:dyDescent="0.25">
      <c r="A9424" s="56">
        <v>42241708</v>
      </c>
      <c r="B9424" s="57" t="s">
        <v>15370</v>
      </c>
    </row>
    <row r="9425" spans="1:2" x14ac:dyDescent="0.25">
      <c r="A9425" s="56">
        <v>42241801</v>
      </c>
      <c r="B9425" s="57" t="s">
        <v>5753</v>
      </c>
    </row>
    <row r="9426" spans="1:2" x14ac:dyDescent="0.25">
      <c r="A9426" s="56">
        <v>42241802</v>
      </c>
      <c r="B9426" s="57" t="s">
        <v>16501</v>
      </c>
    </row>
    <row r="9427" spans="1:2" x14ac:dyDescent="0.25">
      <c r="A9427" s="56">
        <v>42241803</v>
      </c>
      <c r="B9427" s="57" t="s">
        <v>3150</v>
      </c>
    </row>
    <row r="9428" spans="1:2" x14ac:dyDescent="0.25">
      <c r="A9428" s="56">
        <v>42241804</v>
      </c>
      <c r="B9428" s="57" t="s">
        <v>8546</v>
      </c>
    </row>
    <row r="9429" spans="1:2" x14ac:dyDescent="0.25">
      <c r="A9429" s="56">
        <v>42241805</v>
      </c>
      <c r="B9429" s="57" t="s">
        <v>9695</v>
      </c>
    </row>
    <row r="9430" spans="1:2" x14ac:dyDescent="0.25">
      <c r="A9430" s="56">
        <v>42241806</v>
      </c>
      <c r="B9430" s="57" t="s">
        <v>18777</v>
      </c>
    </row>
    <row r="9431" spans="1:2" x14ac:dyDescent="0.25">
      <c r="A9431" s="56">
        <v>42241807</v>
      </c>
      <c r="B9431" s="57" t="s">
        <v>11871</v>
      </c>
    </row>
    <row r="9432" spans="1:2" x14ac:dyDescent="0.25">
      <c r="A9432" s="56">
        <v>42241808</v>
      </c>
      <c r="B9432" s="57" t="s">
        <v>8384</v>
      </c>
    </row>
    <row r="9433" spans="1:2" x14ac:dyDescent="0.25">
      <c r="A9433" s="56">
        <v>42241809</v>
      </c>
      <c r="B9433" s="57" t="s">
        <v>8216</v>
      </c>
    </row>
    <row r="9434" spans="1:2" x14ac:dyDescent="0.25">
      <c r="A9434" s="56">
        <v>42241810</v>
      </c>
      <c r="B9434" s="57" t="s">
        <v>10636</v>
      </c>
    </row>
    <row r="9435" spans="1:2" x14ac:dyDescent="0.25">
      <c r="A9435" s="56">
        <v>42241811</v>
      </c>
      <c r="B9435" s="57" t="s">
        <v>12480</v>
      </c>
    </row>
    <row r="9436" spans="1:2" x14ac:dyDescent="0.25">
      <c r="A9436" s="56">
        <v>42241901</v>
      </c>
      <c r="B9436" s="57" t="s">
        <v>17688</v>
      </c>
    </row>
    <row r="9437" spans="1:2" x14ac:dyDescent="0.25">
      <c r="A9437" s="56">
        <v>42241902</v>
      </c>
      <c r="B9437" s="57" t="s">
        <v>3677</v>
      </c>
    </row>
    <row r="9438" spans="1:2" x14ac:dyDescent="0.25">
      <c r="A9438" s="56">
        <v>42242001</v>
      </c>
      <c r="B9438" s="57" t="s">
        <v>12882</v>
      </c>
    </row>
    <row r="9439" spans="1:2" x14ac:dyDescent="0.25">
      <c r="A9439" s="56">
        <v>42242002</v>
      </c>
      <c r="B9439" s="57" t="s">
        <v>7950</v>
      </c>
    </row>
    <row r="9440" spans="1:2" x14ac:dyDescent="0.25">
      <c r="A9440" s="56">
        <v>42242003</v>
      </c>
      <c r="B9440" s="57" t="s">
        <v>14956</v>
      </c>
    </row>
    <row r="9441" spans="1:2" x14ac:dyDescent="0.25">
      <c r="A9441" s="56">
        <v>42242004</v>
      </c>
      <c r="B9441" s="57" t="s">
        <v>16231</v>
      </c>
    </row>
    <row r="9442" spans="1:2" x14ac:dyDescent="0.25">
      <c r="A9442" s="56">
        <v>42242101</v>
      </c>
      <c r="B9442" s="57" t="s">
        <v>16779</v>
      </c>
    </row>
    <row r="9443" spans="1:2" x14ac:dyDescent="0.25">
      <c r="A9443" s="56">
        <v>42242102</v>
      </c>
      <c r="B9443" s="57" t="s">
        <v>904</v>
      </c>
    </row>
    <row r="9444" spans="1:2" x14ac:dyDescent="0.25">
      <c r="A9444" s="56">
        <v>42242103</v>
      </c>
      <c r="B9444" s="57" t="s">
        <v>13134</v>
      </c>
    </row>
    <row r="9445" spans="1:2" x14ac:dyDescent="0.25">
      <c r="A9445" s="56">
        <v>42242104</v>
      </c>
      <c r="B9445" s="57" t="s">
        <v>18785</v>
      </c>
    </row>
    <row r="9446" spans="1:2" x14ac:dyDescent="0.25">
      <c r="A9446" s="56">
        <v>42242105</v>
      </c>
      <c r="B9446" s="57" t="s">
        <v>9047</v>
      </c>
    </row>
    <row r="9447" spans="1:2" x14ac:dyDescent="0.25">
      <c r="A9447" s="56">
        <v>42242106</v>
      </c>
      <c r="B9447" s="57" t="s">
        <v>11471</v>
      </c>
    </row>
    <row r="9448" spans="1:2" x14ac:dyDescent="0.25">
      <c r="A9448" s="56">
        <v>42242107</v>
      </c>
      <c r="B9448" s="57" t="s">
        <v>5208</v>
      </c>
    </row>
    <row r="9449" spans="1:2" x14ac:dyDescent="0.25">
      <c r="A9449" s="56">
        <v>42242108</v>
      </c>
      <c r="B9449" s="57" t="s">
        <v>17143</v>
      </c>
    </row>
    <row r="9450" spans="1:2" x14ac:dyDescent="0.25">
      <c r="A9450" s="56">
        <v>42242109</v>
      </c>
      <c r="B9450" s="57" t="s">
        <v>7924</v>
      </c>
    </row>
    <row r="9451" spans="1:2" x14ac:dyDescent="0.25">
      <c r="A9451" s="56">
        <v>42242301</v>
      </c>
      <c r="B9451" s="57" t="s">
        <v>7047</v>
      </c>
    </row>
    <row r="9452" spans="1:2" x14ac:dyDescent="0.25">
      <c r="A9452" s="56">
        <v>42242302</v>
      </c>
      <c r="B9452" s="57" t="s">
        <v>5124</v>
      </c>
    </row>
    <row r="9453" spans="1:2" x14ac:dyDescent="0.25">
      <c r="A9453" s="56">
        <v>42251501</v>
      </c>
      <c r="B9453" s="57" t="s">
        <v>17111</v>
      </c>
    </row>
    <row r="9454" spans="1:2" x14ac:dyDescent="0.25">
      <c r="A9454" s="56">
        <v>42251502</v>
      </c>
      <c r="B9454" s="57" t="s">
        <v>6987</v>
      </c>
    </row>
    <row r="9455" spans="1:2" x14ac:dyDescent="0.25">
      <c r="A9455" s="56">
        <v>42251503</v>
      </c>
      <c r="B9455" s="57" t="s">
        <v>16720</v>
      </c>
    </row>
    <row r="9456" spans="1:2" x14ac:dyDescent="0.25">
      <c r="A9456" s="56">
        <v>42251504</v>
      </c>
      <c r="B9456" s="57" t="s">
        <v>8576</v>
      </c>
    </row>
    <row r="9457" spans="1:2" x14ac:dyDescent="0.25">
      <c r="A9457" s="56">
        <v>42251505</v>
      </c>
      <c r="B9457" s="57" t="s">
        <v>5835</v>
      </c>
    </row>
    <row r="9458" spans="1:2" x14ac:dyDescent="0.25">
      <c r="A9458" s="56">
        <v>42251506</v>
      </c>
      <c r="B9458" s="57" t="s">
        <v>10617</v>
      </c>
    </row>
    <row r="9459" spans="1:2" x14ac:dyDescent="0.25">
      <c r="A9459" s="56">
        <v>42251601</v>
      </c>
      <c r="B9459" s="57" t="s">
        <v>8206</v>
      </c>
    </row>
    <row r="9460" spans="1:2" x14ac:dyDescent="0.25">
      <c r="A9460" s="56">
        <v>42251602</v>
      </c>
      <c r="B9460" s="57" t="s">
        <v>13323</v>
      </c>
    </row>
    <row r="9461" spans="1:2" x14ac:dyDescent="0.25">
      <c r="A9461" s="56">
        <v>42251603</v>
      </c>
      <c r="B9461" s="57" t="s">
        <v>17231</v>
      </c>
    </row>
    <row r="9462" spans="1:2" x14ac:dyDescent="0.25">
      <c r="A9462" s="56">
        <v>42251604</v>
      </c>
      <c r="B9462" s="57" t="s">
        <v>14406</v>
      </c>
    </row>
    <row r="9463" spans="1:2" x14ac:dyDescent="0.25">
      <c r="A9463" s="56">
        <v>42251605</v>
      </c>
      <c r="B9463" s="57" t="s">
        <v>431</v>
      </c>
    </row>
    <row r="9464" spans="1:2" x14ac:dyDescent="0.25">
      <c r="A9464" s="56">
        <v>42251606</v>
      </c>
      <c r="B9464" s="57" t="s">
        <v>17525</v>
      </c>
    </row>
    <row r="9465" spans="1:2" x14ac:dyDescent="0.25">
      <c r="A9465" s="56">
        <v>42251607</v>
      </c>
      <c r="B9465" s="57" t="s">
        <v>8314</v>
      </c>
    </row>
    <row r="9466" spans="1:2" x14ac:dyDescent="0.25">
      <c r="A9466" s="56">
        <v>42251608</v>
      </c>
      <c r="B9466" s="57" t="s">
        <v>12352</v>
      </c>
    </row>
    <row r="9467" spans="1:2" x14ac:dyDescent="0.25">
      <c r="A9467" s="56">
        <v>42251609</v>
      </c>
      <c r="B9467" s="57" t="s">
        <v>17760</v>
      </c>
    </row>
    <row r="9468" spans="1:2" x14ac:dyDescent="0.25">
      <c r="A9468" s="56">
        <v>42251610</v>
      </c>
      <c r="B9468" s="57" t="s">
        <v>13767</v>
      </c>
    </row>
    <row r="9469" spans="1:2" x14ac:dyDescent="0.25">
      <c r="A9469" s="56">
        <v>42251611</v>
      </c>
      <c r="B9469" s="57" t="s">
        <v>12336</v>
      </c>
    </row>
    <row r="9470" spans="1:2" x14ac:dyDescent="0.25">
      <c r="A9470" s="56">
        <v>42251612</v>
      </c>
      <c r="B9470" s="57" t="s">
        <v>5884</v>
      </c>
    </row>
    <row r="9471" spans="1:2" x14ac:dyDescent="0.25">
      <c r="A9471" s="56">
        <v>42251613</v>
      </c>
      <c r="B9471" s="57" t="s">
        <v>7743</v>
      </c>
    </row>
    <row r="9472" spans="1:2" x14ac:dyDescent="0.25">
      <c r="A9472" s="56">
        <v>42251614</v>
      </c>
      <c r="B9472" s="57" t="s">
        <v>6768</v>
      </c>
    </row>
    <row r="9473" spans="1:2" x14ac:dyDescent="0.25">
      <c r="A9473" s="56">
        <v>42251615</v>
      </c>
      <c r="B9473" s="57" t="s">
        <v>10186</v>
      </c>
    </row>
    <row r="9474" spans="1:2" x14ac:dyDescent="0.25">
      <c r="A9474" s="56">
        <v>42251616</v>
      </c>
      <c r="B9474" s="57" t="s">
        <v>6514</v>
      </c>
    </row>
    <row r="9475" spans="1:2" x14ac:dyDescent="0.25">
      <c r="A9475" s="56">
        <v>42251617</v>
      </c>
      <c r="B9475" s="57" t="s">
        <v>10595</v>
      </c>
    </row>
    <row r="9476" spans="1:2" x14ac:dyDescent="0.25">
      <c r="A9476" s="56">
        <v>42251618</v>
      </c>
      <c r="B9476" s="57" t="s">
        <v>13163</v>
      </c>
    </row>
    <row r="9477" spans="1:2" x14ac:dyDescent="0.25">
      <c r="A9477" s="56">
        <v>42251619</v>
      </c>
      <c r="B9477" s="57" t="s">
        <v>2747</v>
      </c>
    </row>
    <row r="9478" spans="1:2" x14ac:dyDescent="0.25">
      <c r="A9478" s="56">
        <v>42251620</v>
      </c>
      <c r="B9478" s="57" t="s">
        <v>8717</v>
      </c>
    </row>
    <row r="9479" spans="1:2" x14ac:dyDescent="0.25">
      <c r="A9479" s="56">
        <v>42251621</v>
      </c>
      <c r="B9479" s="57" t="s">
        <v>15062</v>
      </c>
    </row>
    <row r="9480" spans="1:2" x14ac:dyDescent="0.25">
      <c r="A9480" s="56">
        <v>42251622</v>
      </c>
      <c r="B9480" s="57" t="s">
        <v>7467</v>
      </c>
    </row>
    <row r="9481" spans="1:2" x14ac:dyDescent="0.25">
      <c r="A9481" s="56">
        <v>42251623</v>
      </c>
      <c r="B9481" s="57" t="s">
        <v>58</v>
      </c>
    </row>
    <row r="9482" spans="1:2" x14ac:dyDescent="0.25">
      <c r="A9482" s="56">
        <v>42251624</v>
      </c>
      <c r="B9482" s="57" t="s">
        <v>13696</v>
      </c>
    </row>
    <row r="9483" spans="1:2" x14ac:dyDescent="0.25">
      <c r="A9483" s="56">
        <v>42251701</v>
      </c>
      <c r="B9483" s="57" t="s">
        <v>15122</v>
      </c>
    </row>
    <row r="9484" spans="1:2" x14ac:dyDescent="0.25">
      <c r="A9484" s="56">
        <v>42251702</v>
      </c>
      <c r="B9484" s="57" t="s">
        <v>8131</v>
      </c>
    </row>
    <row r="9485" spans="1:2" x14ac:dyDescent="0.25">
      <c r="A9485" s="56">
        <v>42251703</v>
      </c>
      <c r="B9485" s="57" t="s">
        <v>8285</v>
      </c>
    </row>
    <row r="9486" spans="1:2" x14ac:dyDescent="0.25">
      <c r="A9486" s="56">
        <v>42251704</v>
      </c>
      <c r="B9486" s="57" t="s">
        <v>12583</v>
      </c>
    </row>
    <row r="9487" spans="1:2" x14ac:dyDescent="0.25">
      <c r="A9487" s="56">
        <v>42251705</v>
      </c>
      <c r="B9487" s="57" t="s">
        <v>12749</v>
      </c>
    </row>
    <row r="9488" spans="1:2" x14ac:dyDescent="0.25">
      <c r="A9488" s="56">
        <v>42251706</v>
      </c>
      <c r="B9488" s="57" t="s">
        <v>13699</v>
      </c>
    </row>
    <row r="9489" spans="1:2" x14ac:dyDescent="0.25">
      <c r="A9489" s="56">
        <v>42251801</v>
      </c>
      <c r="B9489" s="57" t="s">
        <v>15299</v>
      </c>
    </row>
    <row r="9490" spans="1:2" x14ac:dyDescent="0.25">
      <c r="A9490" s="56">
        <v>42251802</v>
      </c>
      <c r="B9490" s="57" t="s">
        <v>7471</v>
      </c>
    </row>
    <row r="9491" spans="1:2" x14ac:dyDescent="0.25">
      <c r="A9491" s="56">
        <v>42251803</v>
      </c>
      <c r="B9491" s="57" t="s">
        <v>17986</v>
      </c>
    </row>
    <row r="9492" spans="1:2" x14ac:dyDescent="0.25">
      <c r="A9492" s="56">
        <v>42251804</v>
      </c>
      <c r="B9492" s="57" t="s">
        <v>12685</v>
      </c>
    </row>
    <row r="9493" spans="1:2" x14ac:dyDescent="0.25">
      <c r="A9493" s="56">
        <v>42251805</v>
      </c>
      <c r="B9493" s="57" t="s">
        <v>12065</v>
      </c>
    </row>
    <row r="9494" spans="1:2" x14ac:dyDescent="0.25">
      <c r="A9494" s="56">
        <v>42261501</v>
      </c>
      <c r="B9494" s="57" t="s">
        <v>2714</v>
      </c>
    </row>
    <row r="9495" spans="1:2" x14ac:dyDescent="0.25">
      <c r="A9495" s="56">
        <v>42261502</v>
      </c>
      <c r="B9495" s="57" t="s">
        <v>3264</v>
      </c>
    </row>
    <row r="9496" spans="1:2" x14ac:dyDescent="0.25">
      <c r="A9496" s="56">
        <v>42261503</v>
      </c>
      <c r="B9496" s="57" t="s">
        <v>6903</v>
      </c>
    </row>
    <row r="9497" spans="1:2" x14ac:dyDescent="0.25">
      <c r="A9497" s="56">
        <v>42261504</v>
      </c>
      <c r="B9497" s="57" t="s">
        <v>12729</v>
      </c>
    </row>
    <row r="9498" spans="1:2" x14ac:dyDescent="0.25">
      <c r="A9498" s="56">
        <v>42261505</v>
      </c>
      <c r="B9498" s="57" t="s">
        <v>7278</v>
      </c>
    </row>
    <row r="9499" spans="1:2" x14ac:dyDescent="0.25">
      <c r="A9499" s="56">
        <v>42261506</v>
      </c>
      <c r="B9499" s="57" t="s">
        <v>13706</v>
      </c>
    </row>
    <row r="9500" spans="1:2" x14ac:dyDescent="0.25">
      <c r="A9500" s="56">
        <v>42261507</v>
      </c>
      <c r="B9500" s="57" t="s">
        <v>3815</v>
      </c>
    </row>
    <row r="9501" spans="1:2" x14ac:dyDescent="0.25">
      <c r="A9501" s="56">
        <v>42261508</v>
      </c>
      <c r="B9501" s="57" t="s">
        <v>12608</v>
      </c>
    </row>
    <row r="9502" spans="1:2" x14ac:dyDescent="0.25">
      <c r="A9502" s="56">
        <v>42261509</v>
      </c>
      <c r="B9502" s="57" t="s">
        <v>84</v>
      </c>
    </row>
    <row r="9503" spans="1:2" x14ac:dyDescent="0.25">
      <c r="A9503" s="56">
        <v>42261510</v>
      </c>
      <c r="B9503" s="57" t="s">
        <v>17952</v>
      </c>
    </row>
    <row r="9504" spans="1:2" x14ac:dyDescent="0.25">
      <c r="A9504" s="56">
        <v>42261511</v>
      </c>
      <c r="B9504" s="57" t="s">
        <v>8648</v>
      </c>
    </row>
    <row r="9505" spans="1:2" x14ac:dyDescent="0.25">
      <c r="A9505" s="56">
        <v>42261512</v>
      </c>
      <c r="B9505" s="57" t="s">
        <v>11029</v>
      </c>
    </row>
    <row r="9506" spans="1:2" x14ac:dyDescent="0.25">
      <c r="A9506" s="56">
        <v>42261513</v>
      </c>
      <c r="B9506" s="57" t="s">
        <v>12478</v>
      </c>
    </row>
    <row r="9507" spans="1:2" x14ac:dyDescent="0.25">
      <c r="A9507" s="56">
        <v>42261514</v>
      </c>
      <c r="B9507" s="57" t="s">
        <v>5708</v>
      </c>
    </row>
    <row r="9508" spans="1:2" x14ac:dyDescent="0.25">
      <c r="A9508" s="56">
        <v>42261515</v>
      </c>
      <c r="B9508" s="57" t="s">
        <v>18674</v>
      </c>
    </row>
    <row r="9509" spans="1:2" x14ac:dyDescent="0.25">
      <c r="A9509" s="56">
        <v>42261516</v>
      </c>
      <c r="B9509" s="57" t="s">
        <v>5987</v>
      </c>
    </row>
    <row r="9510" spans="1:2" x14ac:dyDescent="0.25">
      <c r="A9510" s="56">
        <v>42261601</v>
      </c>
      <c r="B9510" s="57" t="s">
        <v>18004</v>
      </c>
    </row>
    <row r="9511" spans="1:2" x14ac:dyDescent="0.25">
      <c r="A9511" s="56">
        <v>42261602</v>
      </c>
      <c r="B9511" s="57" t="s">
        <v>8530</v>
      </c>
    </row>
    <row r="9512" spans="1:2" x14ac:dyDescent="0.25">
      <c r="A9512" s="56">
        <v>42261603</v>
      </c>
      <c r="B9512" s="57" t="s">
        <v>3449</v>
      </c>
    </row>
    <row r="9513" spans="1:2" x14ac:dyDescent="0.25">
      <c r="A9513" s="56">
        <v>42261604</v>
      </c>
      <c r="B9513" s="57" t="s">
        <v>1823</v>
      </c>
    </row>
    <row r="9514" spans="1:2" x14ac:dyDescent="0.25">
      <c r="A9514" s="56">
        <v>42261605</v>
      </c>
      <c r="B9514" s="57" t="s">
        <v>10227</v>
      </c>
    </row>
    <row r="9515" spans="1:2" x14ac:dyDescent="0.25">
      <c r="A9515" s="56">
        <v>42261606</v>
      </c>
      <c r="B9515" s="57" t="s">
        <v>17656</v>
      </c>
    </row>
    <row r="9516" spans="1:2" x14ac:dyDescent="0.25">
      <c r="A9516" s="56">
        <v>42261607</v>
      </c>
      <c r="B9516" s="57" t="s">
        <v>3754</v>
      </c>
    </row>
    <row r="9517" spans="1:2" x14ac:dyDescent="0.25">
      <c r="A9517" s="56">
        <v>42261608</v>
      </c>
      <c r="B9517" s="57" t="s">
        <v>876</v>
      </c>
    </row>
    <row r="9518" spans="1:2" x14ac:dyDescent="0.25">
      <c r="A9518" s="56">
        <v>42261609</v>
      </c>
      <c r="B9518" s="57" t="s">
        <v>9779</v>
      </c>
    </row>
    <row r="9519" spans="1:2" x14ac:dyDescent="0.25">
      <c r="A9519" s="56">
        <v>42261610</v>
      </c>
      <c r="B9519" s="57" t="s">
        <v>13577</v>
      </c>
    </row>
    <row r="9520" spans="1:2" x14ac:dyDescent="0.25">
      <c r="A9520" s="56">
        <v>42261611</v>
      </c>
      <c r="B9520" s="57" t="s">
        <v>688</v>
      </c>
    </row>
    <row r="9521" spans="1:2" x14ac:dyDescent="0.25">
      <c r="A9521" s="56">
        <v>42261612</v>
      </c>
      <c r="B9521" s="57" t="s">
        <v>15709</v>
      </c>
    </row>
    <row r="9522" spans="1:2" x14ac:dyDescent="0.25">
      <c r="A9522" s="56">
        <v>42261613</v>
      </c>
      <c r="B9522" s="57" t="s">
        <v>5065</v>
      </c>
    </row>
    <row r="9523" spans="1:2" x14ac:dyDescent="0.25">
      <c r="A9523" s="56">
        <v>42261701</v>
      </c>
      <c r="B9523" s="57" t="s">
        <v>18467</v>
      </c>
    </row>
    <row r="9524" spans="1:2" x14ac:dyDescent="0.25">
      <c r="A9524" s="56">
        <v>42261702</v>
      </c>
      <c r="B9524" s="57" t="s">
        <v>6170</v>
      </c>
    </row>
    <row r="9525" spans="1:2" x14ac:dyDescent="0.25">
      <c r="A9525" s="56">
        <v>42261703</v>
      </c>
      <c r="B9525" s="57" t="s">
        <v>12195</v>
      </c>
    </row>
    <row r="9526" spans="1:2" x14ac:dyDescent="0.25">
      <c r="A9526" s="56">
        <v>42261704</v>
      </c>
      <c r="B9526" s="57" t="s">
        <v>10117</v>
      </c>
    </row>
    <row r="9527" spans="1:2" x14ac:dyDescent="0.25">
      <c r="A9527" s="56">
        <v>42261705</v>
      </c>
      <c r="B9527" s="57" t="s">
        <v>1768</v>
      </c>
    </row>
    <row r="9528" spans="1:2" x14ac:dyDescent="0.25">
      <c r="A9528" s="56">
        <v>42261706</v>
      </c>
      <c r="B9528" s="57" t="s">
        <v>7481</v>
      </c>
    </row>
    <row r="9529" spans="1:2" x14ac:dyDescent="0.25">
      <c r="A9529" s="56">
        <v>42261707</v>
      </c>
      <c r="B9529" s="57" t="s">
        <v>15918</v>
      </c>
    </row>
    <row r="9530" spans="1:2" x14ac:dyDescent="0.25">
      <c r="A9530" s="56">
        <v>42261801</v>
      </c>
      <c r="B9530" s="57" t="s">
        <v>13379</v>
      </c>
    </row>
    <row r="9531" spans="1:2" x14ac:dyDescent="0.25">
      <c r="A9531" s="56">
        <v>42261802</v>
      </c>
      <c r="B9531" s="57" t="s">
        <v>17668</v>
      </c>
    </row>
    <row r="9532" spans="1:2" x14ac:dyDescent="0.25">
      <c r="A9532" s="56">
        <v>42261803</v>
      </c>
      <c r="B9532" s="57" t="s">
        <v>17248</v>
      </c>
    </row>
    <row r="9533" spans="1:2" x14ac:dyDescent="0.25">
      <c r="A9533" s="56">
        <v>42261804</v>
      </c>
      <c r="B9533" s="57" t="s">
        <v>5017</v>
      </c>
    </row>
    <row r="9534" spans="1:2" x14ac:dyDescent="0.25">
      <c r="A9534" s="56">
        <v>42261805</v>
      </c>
      <c r="B9534" s="57" t="s">
        <v>13541</v>
      </c>
    </row>
    <row r="9535" spans="1:2" x14ac:dyDescent="0.25">
      <c r="A9535" s="56">
        <v>42261806</v>
      </c>
      <c r="B9535" s="57" t="s">
        <v>11343</v>
      </c>
    </row>
    <row r="9536" spans="1:2" x14ac:dyDescent="0.25">
      <c r="A9536" s="56">
        <v>42261807</v>
      </c>
      <c r="B9536" s="57" t="s">
        <v>3034</v>
      </c>
    </row>
    <row r="9537" spans="1:2" x14ac:dyDescent="0.25">
      <c r="A9537" s="56">
        <v>42261808</v>
      </c>
      <c r="B9537" s="57" t="s">
        <v>6223</v>
      </c>
    </row>
    <row r="9538" spans="1:2" x14ac:dyDescent="0.25">
      <c r="A9538" s="56">
        <v>42261809</v>
      </c>
      <c r="B9538" s="57" t="s">
        <v>11940</v>
      </c>
    </row>
    <row r="9539" spans="1:2" x14ac:dyDescent="0.25">
      <c r="A9539" s="56">
        <v>42261810</v>
      </c>
      <c r="B9539" s="57" t="s">
        <v>11607</v>
      </c>
    </row>
    <row r="9540" spans="1:2" x14ac:dyDescent="0.25">
      <c r="A9540" s="56">
        <v>42261901</v>
      </c>
      <c r="B9540" s="57" t="s">
        <v>5507</v>
      </c>
    </row>
    <row r="9541" spans="1:2" x14ac:dyDescent="0.25">
      <c r="A9541" s="56">
        <v>42261902</v>
      </c>
      <c r="B9541" s="57" t="s">
        <v>17047</v>
      </c>
    </row>
    <row r="9542" spans="1:2" x14ac:dyDescent="0.25">
      <c r="A9542" s="56">
        <v>42261903</v>
      </c>
      <c r="B9542" s="57" t="s">
        <v>5557</v>
      </c>
    </row>
    <row r="9543" spans="1:2" x14ac:dyDescent="0.25">
      <c r="A9543" s="56">
        <v>42261904</v>
      </c>
      <c r="B9543" s="57" t="s">
        <v>12652</v>
      </c>
    </row>
    <row r="9544" spans="1:2" x14ac:dyDescent="0.25">
      <c r="A9544" s="56">
        <v>42262001</v>
      </c>
      <c r="B9544" s="57" t="s">
        <v>8730</v>
      </c>
    </row>
    <row r="9545" spans="1:2" x14ac:dyDescent="0.25">
      <c r="A9545" s="56">
        <v>42262002</v>
      </c>
      <c r="B9545" s="57" t="s">
        <v>10024</v>
      </c>
    </row>
    <row r="9546" spans="1:2" x14ac:dyDescent="0.25">
      <c r="A9546" s="56">
        <v>42262003</v>
      </c>
      <c r="B9546" s="57" t="s">
        <v>16759</v>
      </c>
    </row>
    <row r="9547" spans="1:2" x14ac:dyDescent="0.25">
      <c r="A9547" s="56">
        <v>42262004</v>
      </c>
      <c r="B9547" s="57" t="s">
        <v>15441</v>
      </c>
    </row>
    <row r="9548" spans="1:2" x14ac:dyDescent="0.25">
      <c r="A9548" s="56">
        <v>42262005</v>
      </c>
      <c r="B9548" s="57" t="s">
        <v>7816</v>
      </c>
    </row>
    <row r="9549" spans="1:2" x14ac:dyDescent="0.25">
      <c r="A9549" s="56">
        <v>42262006</v>
      </c>
      <c r="B9549" s="57" t="s">
        <v>15403</v>
      </c>
    </row>
    <row r="9550" spans="1:2" x14ac:dyDescent="0.25">
      <c r="A9550" s="56">
        <v>42262007</v>
      </c>
      <c r="B9550" s="57" t="s">
        <v>27</v>
      </c>
    </row>
    <row r="9551" spans="1:2" x14ac:dyDescent="0.25">
      <c r="A9551" s="56">
        <v>42262008</v>
      </c>
      <c r="B9551" s="57" t="s">
        <v>18384</v>
      </c>
    </row>
    <row r="9552" spans="1:2" x14ac:dyDescent="0.25">
      <c r="A9552" s="56">
        <v>42262101</v>
      </c>
      <c r="B9552" s="57" t="s">
        <v>2386</v>
      </c>
    </row>
    <row r="9553" spans="1:2" x14ac:dyDescent="0.25">
      <c r="A9553" s="56">
        <v>42262102</v>
      </c>
      <c r="B9553" s="57" t="s">
        <v>11979</v>
      </c>
    </row>
    <row r="9554" spans="1:2" x14ac:dyDescent="0.25">
      <c r="A9554" s="56">
        <v>42262103</v>
      </c>
      <c r="B9554" s="57" t="s">
        <v>1618</v>
      </c>
    </row>
    <row r="9555" spans="1:2" x14ac:dyDescent="0.25">
      <c r="A9555" s="56">
        <v>42262104</v>
      </c>
      <c r="B9555" s="57" t="s">
        <v>12462</v>
      </c>
    </row>
    <row r="9556" spans="1:2" x14ac:dyDescent="0.25">
      <c r="A9556" s="56">
        <v>42262105</v>
      </c>
      <c r="B9556" s="57" t="s">
        <v>3758</v>
      </c>
    </row>
    <row r="9557" spans="1:2" x14ac:dyDescent="0.25">
      <c r="A9557" s="56">
        <v>42271501</v>
      </c>
      <c r="B9557" s="57" t="s">
        <v>16182</v>
      </c>
    </row>
    <row r="9558" spans="1:2" x14ac:dyDescent="0.25">
      <c r="A9558" s="56">
        <v>42271502</v>
      </c>
      <c r="B9558" s="57" t="s">
        <v>17511</v>
      </c>
    </row>
    <row r="9559" spans="1:2" x14ac:dyDescent="0.25">
      <c r="A9559" s="56">
        <v>42271503</v>
      </c>
      <c r="B9559" s="57" t="s">
        <v>8832</v>
      </c>
    </row>
    <row r="9560" spans="1:2" x14ac:dyDescent="0.25">
      <c r="A9560" s="56">
        <v>42271504</v>
      </c>
      <c r="B9560" s="57" t="s">
        <v>17473</v>
      </c>
    </row>
    <row r="9561" spans="1:2" x14ac:dyDescent="0.25">
      <c r="A9561" s="56">
        <v>42271505</v>
      </c>
      <c r="B9561" s="57" t="s">
        <v>3457</v>
      </c>
    </row>
    <row r="9562" spans="1:2" x14ac:dyDescent="0.25">
      <c r="A9562" s="56">
        <v>42271506</v>
      </c>
      <c r="B9562" s="57" t="s">
        <v>10110</v>
      </c>
    </row>
    <row r="9563" spans="1:2" x14ac:dyDescent="0.25">
      <c r="A9563" s="56">
        <v>42271601</v>
      </c>
      <c r="B9563" s="57" t="s">
        <v>9155</v>
      </c>
    </row>
    <row r="9564" spans="1:2" x14ac:dyDescent="0.25">
      <c r="A9564" s="56">
        <v>42271602</v>
      </c>
      <c r="B9564" s="57" t="s">
        <v>485</v>
      </c>
    </row>
    <row r="9565" spans="1:2" x14ac:dyDescent="0.25">
      <c r="A9565" s="56">
        <v>42271603</v>
      </c>
      <c r="B9565" s="57" t="s">
        <v>547</v>
      </c>
    </row>
    <row r="9566" spans="1:2" x14ac:dyDescent="0.25">
      <c r="A9566" s="56">
        <v>42271604</v>
      </c>
      <c r="B9566" s="57" t="s">
        <v>13656</v>
      </c>
    </row>
    <row r="9567" spans="1:2" x14ac:dyDescent="0.25">
      <c r="A9567" s="56">
        <v>42271605</v>
      </c>
      <c r="B9567" s="57" t="s">
        <v>11059</v>
      </c>
    </row>
    <row r="9568" spans="1:2" x14ac:dyDescent="0.25">
      <c r="A9568" s="56">
        <v>42271606</v>
      </c>
      <c r="B9568" s="57" t="s">
        <v>3658</v>
      </c>
    </row>
    <row r="9569" spans="1:2" x14ac:dyDescent="0.25">
      <c r="A9569" s="56">
        <v>42271607</v>
      </c>
      <c r="B9569" s="57" t="s">
        <v>1995</v>
      </c>
    </row>
    <row r="9570" spans="1:2" x14ac:dyDescent="0.25">
      <c r="A9570" s="56">
        <v>42271608</v>
      </c>
      <c r="B9570" s="57" t="s">
        <v>4769</v>
      </c>
    </row>
    <row r="9571" spans="1:2" x14ac:dyDescent="0.25">
      <c r="A9571" s="56">
        <v>42271609</v>
      </c>
      <c r="B9571" s="57" t="s">
        <v>1438</v>
      </c>
    </row>
    <row r="9572" spans="1:2" x14ac:dyDescent="0.25">
      <c r="A9572" s="56">
        <v>42271610</v>
      </c>
      <c r="B9572" s="57" t="s">
        <v>15031</v>
      </c>
    </row>
    <row r="9573" spans="1:2" x14ac:dyDescent="0.25">
      <c r="A9573" s="56">
        <v>42271611</v>
      </c>
      <c r="B9573" s="57" t="s">
        <v>11751</v>
      </c>
    </row>
    <row r="9574" spans="1:2" x14ac:dyDescent="0.25">
      <c r="A9574" s="56">
        <v>42271612</v>
      </c>
      <c r="B9574" s="57" t="s">
        <v>16963</v>
      </c>
    </row>
    <row r="9575" spans="1:2" x14ac:dyDescent="0.25">
      <c r="A9575" s="56">
        <v>42271613</v>
      </c>
      <c r="B9575" s="57" t="s">
        <v>13685</v>
      </c>
    </row>
    <row r="9576" spans="1:2" x14ac:dyDescent="0.25">
      <c r="A9576" s="56">
        <v>42271614</v>
      </c>
      <c r="B9576" s="57" t="s">
        <v>834</v>
      </c>
    </row>
    <row r="9577" spans="1:2" x14ac:dyDescent="0.25">
      <c r="A9577" s="56">
        <v>42271615</v>
      </c>
      <c r="B9577" s="57" t="s">
        <v>2412</v>
      </c>
    </row>
    <row r="9578" spans="1:2" x14ac:dyDescent="0.25">
      <c r="A9578" s="56">
        <v>42271616</v>
      </c>
      <c r="B9578" s="57" t="s">
        <v>1339</v>
      </c>
    </row>
    <row r="9579" spans="1:2" x14ac:dyDescent="0.25">
      <c r="A9579" s="56">
        <v>42271617</v>
      </c>
      <c r="B9579" s="57" t="s">
        <v>10740</v>
      </c>
    </row>
    <row r="9580" spans="1:2" x14ac:dyDescent="0.25">
      <c r="A9580" s="56">
        <v>42271618</v>
      </c>
      <c r="B9580" s="57" t="s">
        <v>4275</v>
      </c>
    </row>
    <row r="9581" spans="1:2" x14ac:dyDescent="0.25">
      <c r="A9581" s="56">
        <v>42271701</v>
      </c>
      <c r="B9581" s="57" t="s">
        <v>6335</v>
      </c>
    </row>
    <row r="9582" spans="1:2" x14ac:dyDescent="0.25">
      <c r="A9582" s="56">
        <v>42271702</v>
      </c>
      <c r="B9582" s="57" t="s">
        <v>34</v>
      </c>
    </row>
    <row r="9583" spans="1:2" x14ac:dyDescent="0.25">
      <c r="A9583" s="56">
        <v>42271703</v>
      </c>
      <c r="B9583" s="57" t="s">
        <v>11576</v>
      </c>
    </row>
    <row r="9584" spans="1:2" x14ac:dyDescent="0.25">
      <c r="A9584" s="56">
        <v>42271704</v>
      </c>
      <c r="B9584" s="57" t="s">
        <v>12389</v>
      </c>
    </row>
    <row r="9585" spans="1:2" x14ac:dyDescent="0.25">
      <c r="A9585" s="56">
        <v>42271705</v>
      </c>
      <c r="B9585" s="57" t="s">
        <v>9031</v>
      </c>
    </row>
    <row r="9586" spans="1:2" x14ac:dyDescent="0.25">
      <c r="A9586" s="56">
        <v>42271706</v>
      </c>
      <c r="B9586" s="57" t="s">
        <v>10647</v>
      </c>
    </row>
    <row r="9587" spans="1:2" x14ac:dyDescent="0.25">
      <c r="A9587" s="56">
        <v>42271707</v>
      </c>
      <c r="B9587" s="57" t="s">
        <v>16808</v>
      </c>
    </row>
    <row r="9588" spans="1:2" x14ac:dyDescent="0.25">
      <c r="A9588" s="56">
        <v>42271708</v>
      </c>
      <c r="B9588" s="57" t="s">
        <v>2798</v>
      </c>
    </row>
    <row r="9589" spans="1:2" x14ac:dyDescent="0.25">
      <c r="A9589" s="56">
        <v>42271709</v>
      </c>
      <c r="B9589" s="57" t="s">
        <v>11603</v>
      </c>
    </row>
    <row r="9590" spans="1:2" x14ac:dyDescent="0.25">
      <c r="A9590" s="56">
        <v>42271710</v>
      </c>
      <c r="B9590" s="57" t="s">
        <v>11625</v>
      </c>
    </row>
    <row r="9591" spans="1:2" x14ac:dyDescent="0.25">
      <c r="A9591" s="56">
        <v>42271711</v>
      </c>
      <c r="B9591" s="57" t="s">
        <v>6066</v>
      </c>
    </row>
    <row r="9592" spans="1:2" x14ac:dyDescent="0.25">
      <c r="A9592" s="56">
        <v>42271712</v>
      </c>
      <c r="B9592" s="57" t="s">
        <v>16734</v>
      </c>
    </row>
    <row r="9593" spans="1:2" x14ac:dyDescent="0.25">
      <c r="A9593" s="56">
        <v>42271713</v>
      </c>
      <c r="B9593" s="57" t="s">
        <v>12390</v>
      </c>
    </row>
    <row r="9594" spans="1:2" x14ac:dyDescent="0.25">
      <c r="A9594" s="56">
        <v>42271714</v>
      </c>
      <c r="B9594" s="57" t="s">
        <v>1638</v>
      </c>
    </row>
    <row r="9595" spans="1:2" x14ac:dyDescent="0.25">
      <c r="A9595" s="56">
        <v>42271715</v>
      </c>
      <c r="B9595" s="57" t="s">
        <v>1868</v>
      </c>
    </row>
    <row r="9596" spans="1:2" x14ac:dyDescent="0.25">
      <c r="A9596" s="56">
        <v>42271716</v>
      </c>
      <c r="B9596" s="57" t="s">
        <v>7985</v>
      </c>
    </row>
    <row r="9597" spans="1:2" x14ac:dyDescent="0.25">
      <c r="A9597" s="56">
        <v>42271717</v>
      </c>
      <c r="B9597" s="57" t="s">
        <v>1355</v>
      </c>
    </row>
    <row r="9598" spans="1:2" x14ac:dyDescent="0.25">
      <c r="A9598" s="56">
        <v>42271718</v>
      </c>
      <c r="B9598" s="57" t="s">
        <v>7982</v>
      </c>
    </row>
    <row r="9599" spans="1:2" x14ac:dyDescent="0.25">
      <c r="A9599" s="56">
        <v>42271719</v>
      </c>
      <c r="B9599" s="57" t="s">
        <v>2790</v>
      </c>
    </row>
    <row r="9600" spans="1:2" x14ac:dyDescent="0.25">
      <c r="A9600" s="56">
        <v>42271720</v>
      </c>
      <c r="B9600" s="57" t="s">
        <v>11807</v>
      </c>
    </row>
    <row r="9601" spans="1:2" x14ac:dyDescent="0.25">
      <c r="A9601" s="56">
        <v>42271721</v>
      </c>
      <c r="B9601" s="57" t="s">
        <v>14330</v>
      </c>
    </row>
    <row r="9602" spans="1:2" x14ac:dyDescent="0.25">
      <c r="A9602" s="56">
        <v>42271801</v>
      </c>
      <c r="B9602" s="57" t="s">
        <v>15695</v>
      </c>
    </row>
    <row r="9603" spans="1:2" x14ac:dyDescent="0.25">
      <c r="A9603" s="56">
        <v>42271802</v>
      </c>
      <c r="B9603" s="57" t="s">
        <v>6636</v>
      </c>
    </row>
    <row r="9604" spans="1:2" x14ac:dyDescent="0.25">
      <c r="A9604" s="56">
        <v>42271803</v>
      </c>
      <c r="B9604" s="57" t="s">
        <v>15847</v>
      </c>
    </row>
    <row r="9605" spans="1:2" x14ac:dyDescent="0.25">
      <c r="A9605" s="56">
        <v>42271901</v>
      </c>
      <c r="B9605" s="57" t="s">
        <v>4129</v>
      </c>
    </row>
    <row r="9606" spans="1:2" x14ac:dyDescent="0.25">
      <c r="A9606" s="56">
        <v>42271902</v>
      </c>
      <c r="B9606" s="57" t="s">
        <v>6975</v>
      </c>
    </row>
    <row r="9607" spans="1:2" x14ac:dyDescent="0.25">
      <c r="A9607" s="56">
        <v>42271903</v>
      </c>
      <c r="B9607" s="57" t="s">
        <v>9100</v>
      </c>
    </row>
    <row r="9608" spans="1:2" x14ac:dyDescent="0.25">
      <c r="A9608" s="56">
        <v>42271904</v>
      </c>
      <c r="B9608" s="57" t="s">
        <v>6333</v>
      </c>
    </row>
    <row r="9609" spans="1:2" x14ac:dyDescent="0.25">
      <c r="A9609" s="56">
        <v>42271905</v>
      </c>
      <c r="B9609" s="57" t="s">
        <v>16499</v>
      </c>
    </row>
    <row r="9610" spans="1:2" x14ac:dyDescent="0.25">
      <c r="A9610" s="56">
        <v>42271906</v>
      </c>
      <c r="B9610" s="57" t="s">
        <v>16323</v>
      </c>
    </row>
    <row r="9611" spans="1:2" x14ac:dyDescent="0.25">
      <c r="A9611" s="56">
        <v>42271907</v>
      </c>
      <c r="B9611" s="57" t="s">
        <v>12344</v>
      </c>
    </row>
    <row r="9612" spans="1:2" x14ac:dyDescent="0.25">
      <c r="A9612" s="56">
        <v>42271908</v>
      </c>
      <c r="B9612" s="57" t="s">
        <v>3995</v>
      </c>
    </row>
    <row r="9613" spans="1:2" x14ac:dyDescent="0.25">
      <c r="A9613" s="56">
        <v>42271909</v>
      </c>
      <c r="B9613" s="57" t="s">
        <v>5301</v>
      </c>
    </row>
    <row r="9614" spans="1:2" x14ac:dyDescent="0.25">
      <c r="A9614" s="56">
        <v>42271910</v>
      </c>
      <c r="B9614" s="57" t="s">
        <v>2346</v>
      </c>
    </row>
    <row r="9615" spans="1:2" x14ac:dyDescent="0.25">
      <c r="A9615" s="56">
        <v>42271911</v>
      </c>
      <c r="B9615" s="57" t="s">
        <v>14230</v>
      </c>
    </row>
    <row r="9616" spans="1:2" x14ac:dyDescent="0.25">
      <c r="A9616" s="56">
        <v>42271912</v>
      </c>
      <c r="B9616" s="57" t="s">
        <v>14129</v>
      </c>
    </row>
    <row r="9617" spans="1:2" x14ac:dyDescent="0.25">
      <c r="A9617" s="56">
        <v>42271913</v>
      </c>
      <c r="B9617" s="57" t="s">
        <v>13822</v>
      </c>
    </row>
    <row r="9618" spans="1:2" x14ac:dyDescent="0.25">
      <c r="A9618" s="56">
        <v>42271914</v>
      </c>
      <c r="B9618" s="57" t="s">
        <v>15942</v>
      </c>
    </row>
    <row r="9619" spans="1:2" x14ac:dyDescent="0.25">
      <c r="A9619" s="56">
        <v>42271915</v>
      </c>
      <c r="B9619" s="57" t="s">
        <v>12039</v>
      </c>
    </row>
    <row r="9620" spans="1:2" x14ac:dyDescent="0.25">
      <c r="A9620" s="56">
        <v>42272001</v>
      </c>
      <c r="B9620" s="57" t="s">
        <v>3094</v>
      </c>
    </row>
    <row r="9621" spans="1:2" x14ac:dyDescent="0.25">
      <c r="A9621" s="56">
        <v>42272002</v>
      </c>
      <c r="B9621" s="57" t="s">
        <v>1771</v>
      </c>
    </row>
    <row r="9622" spans="1:2" x14ac:dyDescent="0.25">
      <c r="A9622" s="56">
        <v>42272003</v>
      </c>
      <c r="B9622" s="57" t="s">
        <v>15458</v>
      </c>
    </row>
    <row r="9623" spans="1:2" x14ac:dyDescent="0.25">
      <c r="A9623" s="56">
        <v>42272004</v>
      </c>
      <c r="B9623" s="57" t="s">
        <v>4146</v>
      </c>
    </row>
    <row r="9624" spans="1:2" x14ac:dyDescent="0.25">
      <c r="A9624" s="56">
        <v>42272005</v>
      </c>
      <c r="B9624" s="57" t="s">
        <v>14903</v>
      </c>
    </row>
    <row r="9625" spans="1:2" x14ac:dyDescent="0.25">
      <c r="A9625" s="56">
        <v>42272006</v>
      </c>
      <c r="B9625" s="57" t="s">
        <v>5192</v>
      </c>
    </row>
    <row r="9626" spans="1:2" x14ac:dyDescent="0.25">
      <c r="A9626" s="56">
        <v>42272007</v>
      </c>
      <c r="B9626" s="57" t="s">
        <v>717</v>
      </c>
    </row>
    <row r="9627" spans="1:2" x14ac:dyDescent="0.25">
      <c r="A9627" s="56">
        <v>42272008</v>
      </c>
      <c r="B9627" s="57" t="s">
        <v>9435</v>
      </c>
    </row>
    <row r="9628" spans="1:2" x14ac:dyDescent="0.25">
      <c r="A9628" s="56">
        <v>42272009</v>
      </c>
      <c r="B9628" s="57" t="s">
        <v>1599</v>
      </c>
    </row>
    <row r="9629" spans="1:2" x14ac:dyDescent="0.25">
      <c r="A9629" s="56">
        <v>42272010</v>
      </c>
      <c r="B9629" s="57" t="s">
        <v>9363</v>
      </c>
    </row>
    <row r="9630" spans="1:2" x14ac:dyDescent="0.25">
      <c r="A9630" s="56">
        <v>42272011</v>
      </c>
      <c r="B9630" s="57" t="s">
        <v>11690</v>
      </c>
    </row>
    <row r="9631" spans="1:2" x14ac:dyDescent="0.25">
      <c r="A9631" s="56">
        <v>42272012</v>
      </c>
      <c r="B9631" s="57" t="s">
        <v>18719</v>
      </c>
    </row>
    <row r="9632" spans="1:2" x14ac:dyDescent="0.25">
      <c r="A9632" s="56">
        <v>42272013</v>
      </c>
      <c r="B9632" s="57" t="s">
        <v>9390</v>
      </c>
    </row>
    <row r="9633" spans="1:2" x14ac:dyDescent="0.25">
      <c r="A9633" s="56">
        <v>42272014</v>
      </c>
      <c r="B9633" s="57" t="s">
        <v>284</v>
      </c>
    </row>
    <row r="9634" spans="1:2" x14ac:dyDescent="0.25">
      <c r="A9634" s="56">
        <v>42272015</v>
      </c>
      <c r="B9634" s="57" t="s">
        <v>13875</v>
      </c>
    </row>
    <row r="9635" spans="1:2" x14ac:dyDescent="0.25">
      <c r="A9635" s="56">
        <v>42272016</v>
      </c>
      <c r="B9635" s="57" t="s">
        <v>16692</v>
      </c>
    </row>
    <row r="9636" spans="1:2" x14ac:dyDescent="0.25">
      <c r="A9636" s="56">
        <v>42272017</v>
      </c>
      <c r="B9636" s="57" t="s">
        <v>15050</v>
      </c>
    </row>
    <row r="9637" spans="1:2" x14ac:dyDescent="0.25">
      <c r="A9637" s="56">
        <v>42272101</v>
      </c>
      <c r="B9637" s="57" t="s">
        <v>10830</v>
      </c>
    </row>
    <row r="9638" spans="1:2" x14ac:dyDescent="0.25">
      <c r="A9638" s="56">
        <v>42272102</v>
      </c>
      <c r="B9638" s="57" t="s">
        <v>14019</v>
      </c>
    </row>
    <row r="9639" spans="1:2" x14ac:dyDescent="0.25">
      <c r="A9639" s="56">
        <v>42272201</v>
      </c>
      <c r="B9639" s="57" t="s">
        <v>6885</v>
      </c>
    </row>
    <row r="9640" spans="1:2" x14ac:dyDescent="0.25">
      <c r="A9640" s="56">
        <v>42272202</v>
      </c>
      <c r="B9640" s="57" t="s">
        <v>8353</v>
      </c>
    </row>
    <row r="9641" spans="1:2" x14ac:dyDescent="0.25">
      <c r="A9641" s="56">
        <v>42272203</v>
      </c>
      <c r="B9641" s="57" t="s">
        <v>18667</v>
      </c>
    </row>
    <row r="9642" spans="1:2" x14ac:dyDescent="0.25">
      <c r="A9642" s="56">
        <v>42272204</v>
      </c>
      <c r="B9642" s="57" t="s">
        <v>5667</v>
      </c>
    </row>
    <row r="9643" spans="1:2" x14ac:dyDescent="0.25">
      <c r="A9643" s="56">
        <v>42272205</v>
      </c>
      <c r="B9643" s="57" t="s">
        <v>2122</v>
      </c>
    </row>
    <row r="9644" spans="1:2" x14ac:dyDescent="0.25">
      <c r="A9644" s="56">
        <v>42272206</v>
      </c>
      <c r="B9644" s="57" t="s">
        <v>2000</v>
      </c>
    </row>
    <row r="9645" spans="1:2" x14ac:dyDescent="0.25">
      <c r="A9645" s="56">
        <v>42272207</v>
      </c>
      <c r="B9645" s="57" t="s">
        <v>17474</v>
      </c>
    </row>
    <row r="9646" spans="1:2" x14ac:dyDescent="0.25">
      <c r="A9646" s="56">
        <v>42272208</v>
      </c>
      <c r="B9646" s="57" t="s">
        <v>15012</v>
      </c>
    </row>
    <row r="9647" spans="1:2" x14ac:dyDescent="0.25">
      <c r="A9647" s="56">
        <v>42272209</v>
      </c>
      <c r="B9647" s="57" t="s">
        <v>14695</v>
      </c>
    </row>
    <row r="9648" spans="1:2" x14ac:dyDescent="0.25">
      <c r="A9648" s="56">
        <v>42272210</v>
      </c>
      <c r="B9648" s="57" t="s">
        <v>4525</v>
      </c>
    </row>
    <row r="9649" spans="1:2" x14ac:dyDescent="0.25">
      <c r="A9649" s="56">
        <v>42272211</v>
      </c>
      <c r="B9649" s="57" t="s">
        <v>30</v>
      </c>
    </row>
    <row r="9650" spans="1:2" x14ac:dyDescent="0.25">
      <c r="A9650" s="56">
        <v>42272212</v>
      </c>
      <c r="B9650" s="57" t="s">
        <v>16627</v>
      </c>
    </row>
    <row r="9651" spans="1:2" x14ac:dyDescent="0.25">
      <c r="A9651" s="56">
        <v>42272213</v>
      </c>
      <c r="B9651" s="57" t="s">
        <v>16820</v>
      </c>
    </row>
    <row r="9652" spans="1:2" x14ac:dyDescent="0.25">
      <c r="A9652" s="56">
        <v>42272214</v>
      </c>
      <c r="B9652" s="57" t="s">
        <v>1708</v>
      </c>
    </row>
    <row r="9653" spans="1:2" x14ac:dyDescent="0.25">
      <c r="A9653" s="56">
        <v>42272215</v>
      </c>
      <c r="B9653" s="57" t="s">
        <v>17809</v>
      </c>
    </row>
    <row r="9654" spans="1:2" x14ac:dyDescent="0.25">
      <c r="A9654" s="56">
        <v>42272216</v>
      </c>
      <c r="B9654" s="57" t="s">
        <v>16751</v>
      </c>
    </row>
    <row r="9655" spans="1:2" x14ac:dyDescent="0.25">
      <c r="A9655" s="56">
        <v>42272217</v>
      </c>
      <c r="B9655" s="57" t="s">
        <v>3697</v>
      </c>
    </row>
    <row r="9656" spans="1:2" x14ac:dyDescent="0.25">
      <c r="A9656" s="56">
        <v>42272218</v>
      </c>
      <c r="B9656" s="57" t="s">
        <v>7136</v>
      </c>
    </row>
    <row r="9657" spans="1:2" x14ac:dyDescent="0.25">
      <c r="A9657" s="56">
        <v>42272219</v>
      </c>
      <c r="B9657" s="57" t="s">
        <v>16785</v>
      </c>
    </row>
    <row r="9658" spans="1:2" x14ac:dyDescent="0.25">
      <c r="A9658" s="56">
        <v>42272220</v>
      </c>
      <c r="B9658" s="57" t="s">
        <v>3560</v>
      </c>
    </row>
    <row r="9659" spans="1:2" x14ac:dyDescent="0.25">
      <c r="A9659" s="56">
        <v>42272221</v>
      </c>
      <c r="B9659" s="57" t="s">
        <v>14447</v>
      </c>
    </row>
    <row r="9660" spans="1:2" x14ac:dyDescent="0.25">
      <c r="A9660" s="56">
        <v>42272222</v>
      </c>
      <c r="B9660" s="57" t="s">
        <v>13478</v>
      </c>
    </row>
    <row r="9661" spans="1:2" x14ac:dyDescent="0.25">
      <c r="A9661" s="56">
        <v>42272223</v>
      </c>
      <c r="B9661" s="57" t="s">
        <v>18238</v>
      </c>
    </row>
    <row r="9662" spans="1:2" x14ac:dyDescent="0.25">
      <c r="A9662" s="56">
        <v>42272224</v>
      </c>
      <c r="B9662" s="57" t="s">
        <v>17399</v>
      </c>
    </row>
    <row r="9663" spans="1:2" x14ac:dyDescent="0.25">
      <c r="A9663" s="56">
        <v>42272225</v>
      </c>
      <c r="B9663" s="57" t="s">
        <v>2939</v>
      </c>
    </row>
    <row r="9664" spans="1:2" x14ac:dyDescent="0.25">
      <c r="A9664" s="56">
        <v>42272301</v>
      </c>
      <c r="B9664" s="57" t="s">
        <v>11587</v>
      </c>
    </row>
    <row r="9665" spans="1:2" x14ac:dyDescent="0.25">
      <c r="A9665" s="56">
        <v>42272302</v>
      </c>
      <c r="B9665" s="57" t="s">
        <v>9367</v>
      </c>
    </row>
    <row r="9666" spans="1:2" x14ac:dyDescent="0.25">
      <c r="A9666" s="56">
        <v>42272303</v>
      </c>
      <c r="B9666" s="57" t="s">
        <v>12522</v>
      </c>
    </row>
    <row r="9667" spans="1:2" x14ac:dyDescent="0.25">
      <c r="A9667" s="56">
        <v>42272304</v>
      </c>
      <c r="B9667" s="57" t="s">
        <v>3660</v>
      </c>
    </row>
    <row r="9668" spans="1:2" x14ac:dyDescent="0.25">
      <c r="A9668" s="56">
        <v>42272305</v>
      </c>
      <c r="B9668" s="57" t="s">
        <v>3168</v>
      </c>
    </row>
    <row r="9669" spans="1:2" x14ac:dyDescent="0.25">
      <c r="A9669" s="56">
        <v>42272306</v>
      </c>
      <c r="B9669" s="57" t="s">
        <v>14145</v>
      </c>
    </row>
    <row r="9670" spans="1:2" x14ac:dyDescent="0.25">
      <c r="A9670" s="56">
        <v>42272307</v>
      </c>
      <c r="B9670" s="57" t="s">
        <v>15015</v>
      </c>
    </row>
    <row r="9671" spans="1:2" x14ac:dyDescent="0.25">
      <c r="A9671" s="56">
        <v>42272401</v>
      </c>
      <c r="B9671" s="57" t="s">
        <v>14542</v>
      </c>
    </row>
    <row r="9672" spans="1:2" x14ac:dyDescent="0.25">
      <c r="A9672" s="56">
        <v>42272402</v>
      </c>
      <c r="B9672" s="57" t="s">
        <v>7488</v>
      </c>
    </row>
    <row r="9673" spans="1:2" x14ac:dyDescent="0.25">
      <c r="A9673" s="56">
        <v>42272403</v>
      </c>
      <c r="B9673" s="57" t="s">
        <v>3736</v>
      </c>
    </row>
    <row r="9674" spans="1:2" x14ac:dyDescent="0.25">
      <c r="A9674" s="56">
        <v>42272404</v>
      </c>
      <c r="B9674" s="57" t="s">
        <v>14799</v>
      </c>
    </row>
    <row r="9675" spans="1:2" x14ac:dyDescent="0.25">
      <c r="A9675" s="56">
        <v>42272501</v>
      </c>
      <c r="B9675" s="57" t="s">
        <v>9141</v>
      </c>
    </row>
    <row r="9676" spans="1:2" x14ac:dyDescent="0.25">
      <c r="A9676" s="56">
        <v>42272502</v>
      </c>
      <c r="B9676" s="57" t="s">
        <v>16375</v>
      </c>
    </row>
    <row r="9677" spans="1:2" x14ac:dyDescent="0.25">
      <c r="A9677" s="56">
        <v>42272503</v>
      </c>
      <c r="B9677" s="57" t="s">
        <v>2316</v>
      </c>
    </row>
    <row r="9678" spans="1:2" x14ac:dyDescent="0.25">
      <c r="A9678" s="56">
        <v>42272504</v>
      </c>
      <c r="B9678" s="57" t="s">
        <v>568</v>
      </c>
    </row>
    <row r="9679" spans="1:2" x14ac:dyDescent="0.25">
      <c r="A9679" s="56">
        <v>42272505</v>
      </c>
      <c r="B9679" s="57" t="s">
        <v>5936</v>
      </c>
    </row>
    <row r="9680" spans="1:2" x14ac:dyDescent="0.25">
      <c r="A9680" s="56">
        <v>42272506</v>
      </c>
      <c r="B9680" s="57" t="s">
        <v>7175</v>
      </c>
    </row>
    <row r="9681" spans="1:2" x14ac:dyDescent="0.25">
      <c r="A9681" s="56">
        <v>42272507</v>
      </c>
      <c r="B9681" s="57" t="s">
        <v>1557</v>
      </c>
    </row>
    <row r="9682" spans="1:2" x14ac:dyDescent="0.25">
      <c r="A9682" s="56">
        <v>42272508</v>
      </c>
      <c r="B9682" s="57" t="s">
        <v>13846</v>
      </c>
    </row>
    <row r="9683" spans="1:2" x14ac:dyDescent="0.25">
      <c r="A9683" s="56">
        <v>42281501</v>
      </c>
      <c r="B9683" s="57" t="s">
        <v>2580</v>
      </c>
    </row>
    <row r="9684" spans="1:2" x14ac:dyDescent="0.25">
      <c r="A9684" s="56">
        <v>42281502</v>
      </c>
      <c r="B9684" s="57" t="s">
        <v>1477</v>
      </c>
    </row>
    <row r="9685" spans="1:2" x14ac:dyDescent="0.25">
      <c r="A9685" s="56">
        <v>42281503</v>
      </c>
      <c r="B9685" s="57" t="s">
        <v>4991</v>
      </c>
    </row>
    <row r="9686" spans="1:2" x14ac:dyDescent="0.25">
      <c r="A9686" s="56">
        <v>42281504</v>
      </c>
      <c r="B9686" s="57" t="s">
        <v>9460</v>
      </c>
    </row>
    <row r="9687" spans="1:2" x14ac:dyDescent="0.25">
      <c r="A9687" s="56">
        <v>42281505</v>
      </c>
      <c r="B9687" s="57" t="s">
        <v>1793</v>
      </c>
    </row>
    <row r="9688" spans="1:2" x14ac:dyDescent="0.25">
      <c r="A9688" s="56">
        <v>42281506</v>
      </c>
      <c r="B9688" s="57" t="s">
        <v>3040</v>
      </c>
    </row>
    <row r="9689" spans="1:2" x14ac:dyDescent="0.25">
      <c r="A9689" s="56">
        <v>42281507</v>
      </c>
      <c r="B9689" s="57" t="s">
        <v>2225</v>
      </c>
    </row>
    <row r="9690" spans="1:2" x14ac:dyDescent="0.25">
      <c r="A9690" s="56">
        <v>42281508</v>
      </c>
      <c r="B9690" s="57" t="s">
        <v>454</v>
      </c>
    </row>
    <row r="9691" spans="1:2" x14ac:dyDescent="0.25">
      <c r="A9691" s="56">
        <v>42281509</v>
      </c>
      <c r="B9691" s="57" t="s">
        <v>18284</v>
      </c>
    </row>
    <row r="9692" spans="1:2" x14ac:dyDescent="0.25">
      <c r="A9692" s="56">
        <v>42281510</v>
      </c>
      <c r="B9692" s="57" t="s">
        <v>10812</v>
      </c>
    </row>
    <row r="9693" spans="1:2" x14ac:dyDescent="0.25">
      <c r="A9693" s="56">
        <v>42281511</v>
      </c>
      <c r="B9693" s="57" t="s">
        <v>9494</v>
      </c>
    </row>
    <row r="9694" spans="1:2" x14ac:dyDescent="0.25">
      <c r="A9694" s="56">
        <v>42281512</v>
      </c>
      <c r="B9694" s="57" t="s">
        <v>11240</v>
      </c>
    </row>
    <row r="9695" spans="1:2" x14ac:dyDescent="0.25">
      <c r="A9695" s="56">
        <v>42281513</v>
      </c>
      <c r="B9695" s="57" t="s">
        <v>18611</v>
      </c>
    </row>
    <row r="9696" spans="1:2" x14ac:dyDescent="0.25">
      <c r="A9696" s="56">
        <v>42281514</v>
      </c>
      <c r="B9696" s="57" t="s">
        <v>9491</v>
      </c>
    </row>
    <row r="9697" spans="1:2" x14ac:dyDescent="0.25">
      <c r="A9697" s="56">
        <v>42281515</v>
      </c>
      <c r="B9697" s="57" t="s">
        <v>16325</v>
      </c>
    </row>
    <row r="9698" spans="1:2" x14ac:dyDescent="0.25">
      <c r="A9698" s="56">
        <v>42281516</v>
      </c>
      <c r="B9698" s="57" t="s">
        <v>849</v>
      </c>
    </row>
    <row r="9699" spans="1:2" x14ac:dyDescent="0.25">
      <c r="A9699" s="56">
        <v>42281517</v>
      </c>
      <c r="B9699" s="57" t="s">
        <v>7578</v>
      </c>
    </row>
    <row r="9700" spans="1:2" x14ac:dyDescent="0.25">
      <c r="A9700" s="56">
        <v>42281518</v>
      </c>
      <c r="B9700" s="57" t="s">
        <v>16350</v>
      </c>
    </row>
    <row r="9701" spans="1:2" x14ac:dyDescent="0.25">
      <c r="A9701" s="56">
        <v>42281519</v>
      </c>
      <c r="B9701" s="57" t="s">
        <v>15231</v>
      </c>
    </row>
    <row r="9702" spans="1:2" x14ac:dyDescent="0.25">
      <c r="A9702" s="56">
        <v>42281520</v>
      </c>
      <c r="B9702" s="57" t="s">
        <v>9880</v>
      </c>
    </row>
    <row r="9703" spans="1:2" x14ac:dyDescent="0.25">
      <c r="A9703" s="56">
        <v>42281521</v>
      </c>
      <c r="B9703" s="57" t="s">
        <v>16439</v>
      </c>
    </row>
    <row r="9704" spans="1:2" x14ac:dyDescent="0.25">
      <c r="A9704" s="56">
        <v>42281522</v>
      </c>
      <c r="B9704" s="57" t="s">
        <v>3361</v>
      </c>
    </row>
    <row r="9705" spans="1:2" x14ac:dyDescent="0.25">
      <c r="A9705" s="56">
        <v>42281523</v>
      </c>
      <c r="B9705" s="57" t="s">
        <v>422</v>
      </c>
    </row>
    <row r="9706" spans="1:2" x14ac:dyDescent="0.25">
      <c r="A9706" s="56">
        <v>42281524</v>
      </c>
      <c r="B9706" s="57" t="s">
        <v>16912</v>
      </c>
    </row>
    <row r="9707" spans="1:2" x14ac:dyDescent="0.25">
      <c r="A9707" s="56">
        <v>42281601</v>
      </c>
      <c r="B9707" s="57" t="s">
        <v>18745</v>
      </c>
    </row>
    <row r="9708" spans="1:2" x14ac:dyDescent="0.25">
      <c r="A9708" s="56">
        <v>42281602</v>
      </c>
      <c r="B9708" s="57" t="s">
        <v>14510</v>
      </c>
    </row>
    <row r="9709" spans="1:2" x14ac:dyDescent="0.25">
      <c r="A9709" s="56">
        <v>42281603</v>
      </c>
      <c r="B9709" s="57" t="s">
        <v>18726</v>
      </c>
    </row>
    <row r="9710" spans="1:2" x14ac:dyDescent="0.25">
      <c r="A9710" s="56">
        <v>42281604</v>
      </c>
      <c r="B9710" s="57" t="s">
        <v>7754</v>
      </c>
    </row>
    <row r="9711" spans="1:2" x14ac:dyDescent="0.25">
      <c r="A9711" s="56">
        <v>42281605</v>
      </c>
      <c r="B9711" s="57" t="s">
        <v>62</v>
      </c>
    </row>
    <row r="9712" spans="1:2" x14ac:dyDescent="0.25">
      <c r="A9712" s="56">
        <v>42281606</v>
      </c>
      <c r="B9712" s="57" t="s">
        <v>12611</v>
      </c>
    </row>
    <row r="9713" spans="1:2" x14ac:dyDescent="0.25">
      <c r="A9713" s="56">
        <v>42281701</v>
      </c>
      <c r="B9713" s="57" t="s">
        <v>17347</v>
      </c>
    </row>
    <row r="9714" spans="1:2" x14ac:dyDescent="0.25">
      <c r="A9714" s="56">
        <v>42281702</v>
      </c>
      <c r="B9714" s="57" t="s">
        <v>12676</v>
      </c>
    </row>
    <row r="9715" spans="1:2" x14ac:dyDescent="0.25">
      <c r="A9715" s="56">
        <v>42281703</v>
      </c>
      <c r="B9715" s="57" t="s">
        <v>12484</v>
      </c>
    </row>
    <row r="9716" spans="1:2" x14ac:dyDescent="0.25">
      <c r="A9716" s="56">
        <v>42281704</v>
      </c>
      <c r="B9716" s="57" t="s">
        <v>15550</v>
      </c>
    </row>
    <row r="9717" spans="1:2" x14ac:dyDescent="0.25">
      <c r="A9717" s="56">
        <v>42281705</v>
      </c>
      <c r="B9717" s="57" t="s">
        <v>10297</v>
      </c>
    </row>
    <row r="9718" spans="1:2" x14ac:dyDescent="0.25">
      <c r="A9718" s="56">
        <v>42281706</v>
      </c>
      <c r="B9718" s="57" t="s">
        <v>8193</v>
      </c>
    </row>
    <row r="9719" spans="1:2" x14ac:dyDescent="0.25">
      <c r="A9719" s="56">
        <v>42281707</v>
      </c>
      <c r="B9719" s="57" t="s">
        <v>4177</v>
      </c>
    </row>
    <row r="9720" spans="1:2" x14ac:dyDescent="0.25">
      <c r="A9720" s="56">
        <v>42281708</v>
      </c>
      <c r="B9720" s="57" t="s">
        <v>3035</v>
      </c>
    </row>
    <row r="9721" spans="1:2" x14ac:dyDescent="0.25">
      <c r="A9721" s="56">
        <v>42281709</v>
      </c>
      <c r="B9721" s="57" t="s">
        <v>996</v>
      </c>
    </row>
    <row r="9722" spans="1:2" x14ac:dyDescent="0.25">
      <c r="A9722" s="56">
        <v>42281710</v>
      </c>
      <c r="B9722" s="57" t="s">
        <v>5591</v>
      </c>
    </row>
    <row r="9723" spans="1:2" x14ac:dyDescent="0.25">
      <c r="A9723" s="56">
        <v>42281711</v>
      </c>
      <c r="B9723" s="57" t="s">
        <v>9592</v>
      </c>
    </row>
    <row r="9724" spans="1:2" x14ac:dyDescent="0.25">
      <c r="A9724" s="56">
        <v>42281712</v>
      </c>
      <c r="B9724" s="57" t="s">
        <v>9287</v>
      </c>
    </row>
    <row r="9725" spans="1:2" x14ac:dyDescent="0.25">
      <c r="A9725" s="56">
        <v>42281713</v>
      </c>
      <c r="B9725" s="57" t="s">
        <v>2641</v>
      </c>
    </row>
    <row r="9726" spans="1:2" x14ac:dyDescent="0.25">
      <c r="A9726" s="56">
        <v>42281801</v>
      </c>
      <c r="B9726" s="57" t="s">
        <v>10984</v>
      </c>
    </row>
    <row r="9727" spans="1:2" x14ac:dyDescent="0.25">
      <c r="A9727" s="56">
        <v>42281802</v>
      </c>
      <c r="B9727" s="57" t="s">
        <v>2083</v>
      </c>
    </row>
    <row r="9728" spans="1:2" x14ac:dyDescent="0.25">
      <c r="A9728" s="56">
        <v>42281803</v>
      </c>
      <c r="B9728" s="57" t="s">
        <v>8796</v>
      </c>
    </row>
    <row r="9729" spans="1:2" x14ac:dyDescent="0.25">
      <c r="A9729" s="56">
        <v>42281804</v>
      </c>
      <c r="B9729" s="57" t="s">
        <v>7015</v>
      </c>
    </row>
    <row r="9730" spans="1:2" x14ac:dyDescent="0.25">
      <c r="A9730" s="56">
        <v>42281805</v>
      </c>
      <c r="B9730" s="57" t="s">
        <v>16946</v>
      </c>
    </row>
    <row r="9731" spans="1:2" x14ac:dyDescent="0.25">
      <c r="A9731" s="56">
        <v>42281806</v>
      </c>
      <c r="B9731" s="57" t="s">
        <v>1231</v>
      </c>
    </row>
    <row r="9732" spans="1:2" x14ac:dyDescent="0.25">
      <c r="A9732" s="56">
        <v>42281807</v>
      </c>
      <c r="B9732" s="57" t="s">
        <v>10259</v>
      </c>
    </row>
    <row r="9733" spans="1:2" x14ac:dyDescent="0.25">
      <c r="A9733" s="56">
        <v>42281808</v>
      </c>
      <c r="B9733" s="57" t="s">
        <v>2390</v>
      </c>
    </row>
    <row r="9734" spans="1:2" x14ac:dyDescent="0.25">
      <c r="A9734" s="56">
        <v>42281809</v>
      </c>
      <c r="B9734" s="57" t="s">
        <v>789</v>
      </c>
    </row>
    <row r="9735" spans="1:2" x14ac:dyDescent="0.25">
      <c r="A9735" s="56">
        <v>42281810</v>
      </c>
      <c r="B9735" s="57" t="s">
        <v>4334</v>
      </c>
    </row>
    <row r="9736" spans="1:2" x14ac:dyDescent="0.25">
      <c r="A9736" s="56">
        <v>42281901</v>
      </c>
      <c r="B9736" s="57" t="s">
        <v>18720</v>
      </c>
    </row>
    <row r="9737" spans="1:2" x14ac:dyDescent="0.25">
      <c r="A9737" s="56">
        <v>42281902</v>
      </c>
      <c r="B9737" s="57" t="s">
        <v>2420</v>
      </c>
    </row>
    <row r="9738" spans="1:2" x14ac:dyDescent="0.25">
      <c r="A9738" s="56">
        <v>42281903</v>
      </c>
      <c r="B9738" s="57" t="s">
        <v>3977</v>
      </c>
    </row>
    <row r="9739" spans="1:2" x14ac:dyDescent="0.25">
      <c r="A9739" s="56">
        <v>42281904</v>
      </c>
      <c r="B9739" s="57" t="s">
        <v>5100</v>
      </c>
    </row>
    <row r="9740" spans="1:2" x14ac:dyDescent="0.25">
      <c r="A9740" s="56">
        <v>42281905</v>
      </c>
      <c r="B9740" s="57" t="s">
        <v>9932</v>
      </c>
    </row>
    <row r="9741" spans="1:2" x14ac:dyDescent="0.25">
      <c r="A9741" s="56">
        <v>42281906</v>
      </c>
      <c r="B9741" s="57" t="s">
        <v>4671</v>
      </c>
    </row>
    <row r="9742" spans="1:2" x14ac:dyDescent="0.25">
      <c r="A9742" s="56">
        <v>42281907</v>
      </c>
      <c r="B9742" s="57" t="s">
        <v>9489</v>
      </c>
    </row>
    <row r="9743" spans="1:2" x14ac:dyDescent="0.25">
      <c r="A9743" s="56">
        <v>42281908</v>
      </c>
      <c r="B9743" s="57" t="s">
        <v>3189</v>
      </c>
    </row>
    <row r="9744" spans="1:2" x14ac:dyDescent="0.25">
      <c r="A9744" s="56">
        <v>42281909</v>
      </c>
      <c r="B9744" s="57" t="s">
        <v>787</v>
      </c>
    </row>
    <row r="9745" spans="1:2" x14ac:dyDescent="0.25">
      <c r="A9745" s="56">
        <v>42281912</v>
      </c>
      <c r="B9745" s="57" t="s">
        <v>12241</v>
      </c>
    </row>
    <row r="9746" spans="1:2" x14ac:dyDescent="0.25">
      <c r="A9746" s="56">
        <v>42281913</v>
      </c>
      <c r="B9746" s="57" t="s">
        <v>1578</v>
      </c>
    </row>
    <row r="9747" spans="1:2" x14ac:dyDescent="0.25">
      <c r="A9747" s="56">
        <v>42281914</v>
      </c>
      <c r="B9747" s="57" t="s">
        <v>11802</v>
      </c>
    </row>
    <row r="9748" spans="1:2" x14ac:dyDescent="0.25">
      <c r="A9748" s="56">
        <v>42281915</v>
      </c>
      <c r="B9748" s="57" t="s">
        <v>16167</v>
      </c>
    </row>
    <row r="9749" spans="1:2" x14ac:dyDescent="0.25">
      <c r="A9749" s="56">
        <v>42281916</v>
      </c>
      <c r="B9749" s="57" t="s">
        <v>12506</v>
      </c>
    </row>
    <row r="9750" spans="1:2" x14ac:dyDescent="0.25">
      <c r="A9750" s="56">
        <v>42291501</v>
      </c>
      <c r="B9750" s="57" t="s">
        <v>12804</v>
      </c>
    </row>
    <row r="9751" spans="1:2" x14ac:dyDescent="0.25">
      <c r="A9751" s="56">
        <v>42291502</v>
      </c>
      <c r="B9751" s="57" t="s">
        <v>13858</v>
      </c>
    </row>
    <row r="9752" spans="1:2" x14ac:dyDescent="0.25">
      <c r="A9752" s="56">
        <v>42291601</v>
      </c>
      <c r="B9752" s="57" t="s">
        <v>12464</v>
      </c>
    </row>
    <row r="9753" spans="1:2" x14ac:dyDescent="0.25">
      <c r="A9753" s="56">
        <v>42291602</v>
      </c>
      <c r="B9753" s="57" t="s">
        <v>1931</v>
      </c>
    </row>
    <row r="9754" spans="1:2" x14ac:dyDescent="0.25">
      <c r="A9754" s="56">
        <v>42291603</v>
      </c>
      <c r="B9754" s="57" t="s">
        <v>5977</v>
      </c>
    </row>
    <row r="9755" spans="1:2" x14ac:dyDescent="0.25">
      <c r="A9755" s="56">
        <v>42291604</v>
      </c>
      <c r="B9755" s="57" t="s">
        <v>15399</v>
      </c>
    </row>
    <row r="9756" spans="1:2" x14ac:dyDescent="0.25">
      <c r="A9756" s="56">
        <v>42291605</v>
      </c>
      <c r="B9756" s="57" t="s">
        <v>6020</v>
      </c>
    </row>
    <row r="9757" spans="1:2" x14ac:dyDescent="0.25">
      <c r="A9757" s="56">
        <v>42291606</v>
      </c>
      <c r="B9757" s="57" t="s">
        <v>6298</v>
      </c>
    </row>
    <row r="9758" spans="1:2" x14ac:dyDescent="0.25">
      <c r="A9758" s="56">
        <v>42291607</v>
      </c>
      <c r="B9758" s="57" t="s">
        <v>17714</v>
      </c>
    </row>
    <row r="9759" spans="1:2" x14ac:dyDescent="0.25">
      <c r="A9759" s="56">
        <v>42291608</v>
      </c>
      <c r="B9759" s="57" t="s">
        <v>15596</v>
      </c>
    </row>
    <row r="9760" spans="1:2" x14ac:dyDescent="0.25">
      <c r="A9760" s="56">
        <v>42291609</v>
      </c>
      <c r="B9760" s="57" t="s">
        <v>5899</v>
      </c>
    </row>
    <row r="9761" spans="1:2" x14ac:dyDescent="0.25">
      <c r="A9761" s="56">
        <v>42291610</v>
      </c>
      <c r="B9761" s="57" t="s">
        <v>4095</v>
      </c>
    </row>
    <row r="9762" spans="1:2" x14ac:dyDescent="0.25">
      <c r="A9762" s="56">
        <v>42291611</v>
      </c>
      <c r="B9762" s="57" t="s">
        <v>12441</v>
      </c>
    </row>
    <row r="9763" spans="1:2" x14ac:dyDescent="0.25">
      <c r="A9763" s="56">
        <v>42291612</v>
      </c>
      <c r="B9763" s="57" t="s">
        <v>11893</v>
      </c>
    </row>
    <row r="9764" spans="1:2" x14ac:dyDescent="0.25">
      <c r="A9764" s="56">
        <v>42291613</v>
      </c>
      <c r="B9764" s="57" t="s">
        <v>8068</v>
      </c>
    </row>
    <row r="9765" spans="1:2" x14ac:dyDescent="0.25">
      <c r="A9765" s="56">
        <v>42291614</v>
      </c>
      <c r="B9765" s="57" t="s">
        <v>18784</v>
      </c>
    </row>
    <row r="9766" spans="1:2" x14ac:dyDescent="0.25">
      <c r="A9766" s="56">
        <v>42291615</v>
      </c>
      <c r="B9766" s="57" t="s">
        <v>18784</v>
      </c>
    </row>
    <row r="9767" spans="1:2" x14ac:dyDescent="0.25">
      <c r="A9767" s="56">
        <v>42291616</v>
      </c>
      <c r="B9767" s="57" t="s">
        <v>15756</v>
      </c>
    </row>
    <row r="9768" spans="1:2" x14ac:dyDescent="0.25">
      <c r="A9768" s="56">
        <v>42291617</v>
      </c>
      <c r="B9768" s="57" t="s">
        <v>7712</v>
      </c>
    </row>
    <row r="9769" spans="1:2" x14ac:dyDescent="0.25">
      <c r="A9769" s="56">
        <v>42291619</v>
      </c>
      <c r="B9769" s="57" t="s">
        <v>4217</v>
      </c>
    </row>
    <row r="9770" spans="1:2" x14ac:dyDescent="0.25">
      <c r="A9770" s="56">
        <v>42291620</v>
      </c>
      <c r="B9770" s="57" t="s">
        <v>14617</v>
      </c>
    </row>
    <row r="9771" spans="1:2" x14ac:dyDescent="0.25">
      <c r="A9771" s="56">
        <v>42291621</v>
      </c>
      <c r="B9771" s="57" t="s">
        <v>13910</v>
      </c>
    </row>
    <row r="9772" spans="1:2" x14ac:dyDescent="0.25">
      <c r="A9772" s="56">
        <v>42291622</v>
      </c>
      <c r="B9772" s="57" t="s">
        <v>17764</v>
      </c>
    </row>
    <row r="9773" spans="1:2" x14ac:dyDescent="0.25">
      <c r="A9773" s="56">
        <v>42291623</v>
      </c>
      <c r="B9773" s="57" t="s">
        <v>10582</v>
      </c>
    </row>
    <row r="9774" spans="1:2" x14ac:dyDescent="0.25">
      <c r="A9774" s="56">
        <v>42291624</v>
      </c>
      <c r="B9774" s="57" t="s">
        <v>668</v>
      </c>
    </row>
    <row r="9775" spans="1:2" x14ac:dyDescent="0.25">
      <c r="A9775" s="56">
        <v>42291625</v>
      </c>
      <c r="B9775" s="57" t="s">
        <v>6049</v>
      </c>
    </row>
    <row r="9776" spans="1:2" x14ac:dyDescent="0.25">
      <c r="A9776" s="56">
        <v>42291701</v>
      </c>
      <c r="B9776" s="57" t="s">
        <v>18800</v>
      </c>
    </row>
    <row r="9777" spans="1:2" x14ac:dyDescent="0.25">
      <c r="A9777" s="56">
        <v>42291702</v>
      </c>
      <c r="B9777" s="57" t="s">
        <v>2755</v>
      </c>
    </row>
    <row r="9778" spans="1:2" x14ac:dyDescent="0.25">
      <c r="A9778" s="56">
        <v>42291703</v>
      </c>
      <c r="B9778" s="57" t="s">
        <v>6720</v>
      </c>
    </row>
    <row r="9779" spans="1:2" x14ac:dyDescent="0.25">
      <c r="A9779" s="56">
        <v>42291704</v>
      </c>
      <c r="B9779" s="57" t="s">
        <v>9286</v>
      </c>
    </row>
    <row r="9780" spans="1:2" x14ac:dyDescent="0.25">
      <c r="A9780" s="56">
        <v>42291705</v>
      </c>
      <c r="B9780" s="57" t="s">
        <v>6059</v>
      </c>
    </row>
    <row r="9781" spans="1:2" x14ac:dyDescent="0.25">
      <c r="A9781" s="56">
        <v>42291706</v>
      </c>
      <c r="B9781" s="57" t="s">
        <v>9360</v>
      </c>
    </row>
    <row r="9782" spans="1:2" x14ac:dyDescent="0.25">
      <c r="A9782" s="56">
        <v>42291707</v>
      </c>
      <c r="B9782" s="57" t="s">
        <v>10933</v>
      </c>
    </row>
    <row r="9783" spans="1:2" x14ac:dyDescent="0.25">
      <c r="A9783" s="56">
        <v>42291708</v>
      </c>
      <c r="B9783" s="57" t="s">
        <v>15821</v>
      </c>
    </row>
    <row r="9784" spans="1:2" x14ac:dyDescent="0.25">
      <c r="A9784" s="56">
        <v>42291709</v>
      </c>
      <c r="B9784" s="57" t="s">
        <v>13773</v>
      </c>
    </row>
    <row r="9785" spans="1:2" x14ac:dyDescent="0.25">
      <c r="A9785" s="56">
        <v>42291801</v>
      </c>
      <c r="B9785" s="57" t="s">
        <v>10329</v>
      </c>
    </row>
    <row r="9786" spans="1:2" x14ac:dyDescent="0.25">
      <c r="A9786" s="56">
        <v>42291802</v>
      </c>
      <c r="B9786" s="57" t="s">
        <v>11594</v>
      </c>
    </row>
    <row r="9787" spans="1:2" x14ac:dyDescent="0.25">
      <c r="A9787" s="56">
        <v>42291803</v>
      </c>
      <c r="B9787" s="57" t="s">
        <v>14458</v>
      </c>
    </row>
    <row r="9788" spans="1:2" x14ac:dyDescent="0.25">
      <c r="A9788" s="56">
        <v>42291901</v>
      </c>
      <c r="B9788" s="57" t="s">
        <v>1212</v>
      </c>
    </row>
    <row r="9789" spans="1:2" x14ac:dyDescent="0.25">
      <c r="A9789" s="56">
        <v>42291902</v>
      </c>
      <c r="B9789" s="57" t="s">
        <v>5943</v>
      </c>
    </row>
    <row r="9790" spans="1:2" x14ac:dyDescent="0.25">
      <c r="A9790" s="56">
        <v>42292001</v>
      </c>
      <c r="B9790" s="57" t="s">
        <v>16312</v>
      </c>
    </row>
    <row r="9791" spans="1:2" x14ac:dyDescent="0.25">
      <c r="A9791" s="56">
        <v>42292101</v>
      </c>
      <c r="B9791" s="57" t="s">
        <v>2241</v>
      </c>
    </row>
    <row r="9792" spans="1:2" x14ac:dyDescent="0.25">
      <c r="A9792" s="56">
        <v>42292102</v>
      </c>
      <c r="B9792" s="57" t="s">
        <v>16355</v>
      </c>
    </row>
    <row r="9793" spans="1:2" x14ac:dyDescent="0.25">
      <c r="A9793" s="56">
        <v>42292103</v>
      </c>
      <c r="B9793" s="57" t="s">
        <v>11985</v>
      </c>
    </row>
    <row r="9794" spans="1:2" x14ac:dyDescent="0.25">
      <c r="A9794" s="56">
        <v>42292201</v>
      </c>
      <c r="B9794" s="57" t="s">
        <v>2623</v>
      </c>
    </row>
    <row r="9795" spans="1:2" x14ac:dyDescent="0.25">
      <c r="A9795" s="56">
        <v>42292202</v>
      </c>
      <c r="B9795" s="57" t="s">
        <v>7007</v>
      </c>
    </row>
    <row r="9796" spans="1:2" x14ac:dyDescent="0.25">
      <c r="A9796" s="56">
        <v>42292203</v>
      </c>
      <c r="B9796" s="57" t="s">
        <v>2192</v>
      </c>
    </row>
    <row r="9797" spans="1:2" x14ac:dyDescent="0.25">
      <c r="A9797" s="56">
        <v>42292301</v>
      </c>
      <c r="B9797" s="57" t="s">
        <v>17967</v>
      </c>
    </row>
    <row r="9798" spans="1:2" x14ac:dyDescent="0.25">
      <c r="A9798" s="56">
        <v>42292302</v>
      </c>
      <c r="B9798" s="57" t="s">
        <v>14522</v>
      </c>
    </row>
    <row r="9799" spans="1:2" x14ac:dyDescent="0.25">
      <c r="A9799" s="56">
        <v>42292303</v>
      </c>
      <c r="B9799" s="57" t="s">
        <v>16421</v>
      </c>
    </row>
    <row r="9800" spans="1:2" x14ac:dyDescent="0.25">
      <c r="A9800" s="56">
        <v>42292304</v>
      </c>
      <c r="B9800" s="57" t="s">
        <v>6376</v>
      </c>
    </row>
    <row r="9801" spans="1:2" x14ac:dyDescent="0.25">
      <c r="A9801" s="56">
        <v>42292305</v>
      </c>
      <c r="B9801" s="57" t="s">
        <v>273</v>
      </c>
    </row>
    <row r="9802" spans="1:2" x14ac:dyDescent="0.25">
      <c r="A9802" s="56">
        <v>42292306</v>
      </c>
      <c r="B9802" s="57" t="s">
        <v>2933</v>
      </c>
    </row>
    <row r="9803" spans="1:2" x14ac:dyDescent="0.25">
      <c r="A9803" s="56">
        <v>42292307</v>
      </c>
      <c r="B9803" s="57" t="s">
        <v>10988</v>
      </c>
    </row>
    <row r="9804" spans="1:2" x14ac:dyDescent="0.25">
      <c r="A9804" s="56">
        <v>42292401</v>
      </c>
      <c r="B9804" s="57" t="s">
        <v>14436</v>
      </c>
    </row>
    <row r="9805" spans="1:2" x14ac:dyDescent="0.25">
      <c r="A9805" s="56">
        <v>42292402</v>
      </c>
      <c r="B9805" s="57" t="s">
        <v>3377</v>
      </c>
    </row>
    <row r="9806" spans="1:2" x14ac:dyDescent="0.25">
      <c r="A9806" s="56">
        <v>42292403</v>
      </c>
      <c r="B9806" s="57" t="s">
        <v>625</v>
      </c>
    </row>
    <row r="9807" spans="1:2" x14ac:dyDescent="0.25">
      <c r="A9807" s="56">
        <v>42292501</v>
      </c>
      <c r="B9807" s="57" t="s">
        <v>13079</v>
      </c>
    </row>
    <row r="9808" spans="1:2" x14ac:dyDescent="0.25">
      <c r="A9808" s="56">
        <v>42292502</v>
      </c>
      <c r="B9808" s="57" t="s">
        <v>12044</v>
      </c>
    </row>
    <row r="9809" spans="1:2" x14ac:dyDescent="0.25">
      <c r="A9809" s="56">
        <v>42292503</v>
      </c>
      <c r="B9809" s="57" t="s">
        <v>8640</v>
      </c>
    </row>
    <row r="9810" spans="1:2" x14ac:dyDescent="0.25">
      <c r="A9810" s="56">
        <v>42292504</v>
      </c>
      <c r="B9810" s="57" t="s">
        <v>10921</v>
      </c>
    </row>
    <row r="9811" spans="1:2" x14ac:dyDescent="0.25">
      <c r="A9811" s="56">
        <v>42292505</v>
      </c>
      <c r="B9811" s="57" t="s">
        <v>11441</v>
      </c>
    </row>
    <row r="9812" spans="1:2" x14ac:dyDescent="0.25">
      <c r="A9812" s="56">
        <v>42292601</v>
      </c>
      <c r="B9812" s="57" t="s">
        <v>6808</v>
      </c>
    </row>
    <row r="9813" spans="1:2" x14ac:dyDescent="0.25">
      <c r="A9813" s="56">
        <v>42292602</v>
      </c>
      <c r="B9813" s="57" t="s">
        <v>17644</v>
      </c>
    </row>
    <row r="9814" spans="1:2" x14ac:dyDescent="0.25">
      <c r="A9814" s="56">
        <v>42292603</v>
      </c>
      <c r="B9814" s="57" t="s">
        <v>15155</v>
      </c>
    </row>
    <row r="9815" spans="1:2" x14ac:dyDescent="0.25">
      <c r="A9815" s="56">
        <v>42292701</v>
      </c>
      <c r="B9815" s="57" t="s">
        <v>10880</v>
      </c>
    </row>
    <row r="9816" spans="1:2" x14ac:dyDescent="0.25">
      <c r="A9816" s="56">
        <v>42292702</v>
      </c>
      <c r="B9816" s="57" t="s">
        <v>18767</v>
      </c>
    </row>
    <row r="9817" spans="1:2" x14ac:dyDescent="0.25">
      <c r="A9817" s="56">
        <v>42292703</v>
      </c>
      <c r="B9817" s="57" t="s">
        <v>11505</v>
      </c>
    </row>
    <row r="9818" spans="1:2" x14ac:dyDescent="0.25">
      <c r="A9818" s="56">
        <v>42292704</v>
      </c>
      <c r="B9818" s="57" t="s">
        <v>12890</v>
      </c>
    </row>
    <row r="9819" spans="1:2" x14ac:dyDescent="0.25">
      <c r="A9819" s="56">
        <v>42292801</v>
      </c>
      <c r="B9819" s="57" t="s">
        <v>17748</v>
      </c>
    </row>
    <row r="9820" spans="1:2" x14ac:dyDescent="0.25">
      <c r="A9820" s="56">
        <v>42292802</v>
      </c>
      <c r="B9820" s="57" t="s">
        <v>769</v>
      </c>
    </row>
    <row r="9821" spans="1:2" x14ac:dyDescent="0.25">
      <c r="A9821" s="56">
        <v>42292901</v>
      </c>
      <c r="B9821" s="57" t="s">
        <v>7251</v>
      </c>
    </row>
    <row r="9822" spans="1:2" x14ac:dyDescent="0.25">
      <c r="A9822" s="56">
        <v>42292902</v>
      </c>
      <c r="B9822" s="57" t="s">
        <v>12394</v>
      </c>
    </row>
    <row r="9823" spans="1:2" x14ac:dyDescent="0.25">
      <c r="A9823" s="56">
        <v>42292903</v>
      </c>
      <c r="B9823" s="57" t="s">
        <v>10594</v>
      </c>
    </row>
    <row r="9824" spans="1:2" x14ac:dyDescent="0.25">
      <c r="A9824" s="56">
        <v>42292904</v>
      </c>
      <c r="B9824" s="57" t="s">
        <v>18689</v>
      </c>
    </row>
    <row r="9825" spans="1:2" x14ac:dyDescent="0.25">
      <c r="A9825" s="56">
        <v>42292907</v>
      </c>
      <c r="B9825" s="57" t="s">
        <v>9613</v>
      </c>
    </row>
    <row r="9826" spans="1:2" x14ac:dyDescent="0.25">
      <c r="A9826" s="56">
        <v>42292908</v>
      </c>
      <c r="B9826" s="57" t="s">
        <v>3797</v>
      </c>
    </row>
    <row r="9827" spans="1:2" x14ac:dyDescent="0.25">
      <c r="A9827" s="56">
        <v>42293001</v>
      </c>
      <c r="B9827" s="57" t="s">
        <v>12607</v>
      </c>
    </row>
    <row r="9828" spans="1:2" x14ac:dyDescent="0.25">
      <c r="A9828" s="56">
        <v>42293002</v>
      </c>
      <c r="B9828" s="57" t="s">
        <v>11266</v>
      </c>
    </row>
    <row r="9829" spans="1:2" x14ac:dyDescent="0.25">
      <c r="A9829" s="56">
        <v>42293003</v>
      </c>
      <c r="B9829" s="57" t="s">
        <v>2216</v>
      </c>
    </row>
    <row r="9830" spans="1:2" x14ac:dyDescent="0.25">
      <c r="A9830" s="56">
        <v>42293004</v>
      </c>
      <c r="B9830" s="57" t="s">
        <v>3484</v>
      </c>
    </row>
    <row r="9831" spans="1:2" x14ac:dyDescent="0.25">
      <c r="A9831" s="56">
        <v>42293005</v>
      </c>
      <c r="B9831" s="57" t="s">
        <v>6313</v>
      </c>
    </row>
    <row r="9832" spans="1:2" x14ac:dyDescent="0.25">
      <c r="A9832" s="56">
        <v>42293006</v>
      </c>
      <c r="B9832" s="57" t="s">
        <v>5645</v>
      </c>
    </row>
    <row r="9833" spans="1:2" x14ac:dyDescent="0.25">
      <c r="A9833" s="56">
        <v>42293101</v>
      </c>
      <c r="B9833" s="57" t="s">
        <v>10923</v>
      </c>
    </row>
    <row r="9834" spans="1:2" x14ac:dyDescent="0.25">
      <c r="A9834" s="56">
        <v>42293102</v>
      </c>
      <c r="B9834" s="57" t="s">
        <v>4971</v>
      </c>
    </row>
    <row r="9835" spans="1:2" x14ac:dyDescent="0.25">
      <c r="A9835" s="56">
        <v>42293103</v>
      </c>
      <c r="B9835" s="57" t="s">
        <v>4387</v>
      </c>
    </row>
    <row r="9836" spans="1:2" x14ac:dyDescent="0.25">
      <c r="A9836" s="56">
        <v>42293104</v>
      </c>
      <c r="B9836" s="57" t="s">
        <v>17860</v>
      </c>
    </row>
    <row r="9837" spans="1:2" x14ac:dyDescent="0.25">
      <c r="A9837" s="56">
        <v>42293105</v>
      </c>
      <c r="B9837" s="57" t="s">
        <v>11997</v>
      </c>
    </row>
    <row r="9838" spans="1:2" x14ac:dyDescent="0.25">
      <c r="A9838" s="56">
        <v>42293106</v>
      </c>
      <c r="B9838" s="57" t="s">
        <v>18507</v>
      </c>
    </row>
    <row r="9839" spans="1:2" x14ac:dyDescent="0.25">
      <c r="A9839" s="56">
        <v>42293107</v>
      </c>
      <c r="B9839" s="57" t="s">
        <v>6238</v>
      </c>
    </row>
    <row r="9840" spans="1:2" x14ac:dyDescent="0.25">
      <c r="A9840" s="56">
        <v>42293108</v>
      </c>
      <c r="B9840" s="57" t="s">
        <v>6959</v>
      </c>
    </row>
    <row r="9841" spans="1:2" x14ac:dyDescent="0.25">
      <c r="A9841" s="56">
        <v>42293109</v>
      </c>
      <c r="B9841" s="57" t="s">
        <v>5574</v>
      </c>
    </row>
    <row r="9842" spans="1:2" x14ac:dyDescent="0.25">
      <c r="A9842" s="56">
        <v>42293110</v>
      </c>
      <c r="B9842" s="57" t="s">
        <v>9698</v>
      </c>
    </row>
    <row r="9843" spans="1:2" x14ac:dyDescent="0.25">
      <c r="A9843" s="56">
        <v>42293111</v>
      </c>
      <c r="B9843" s="57" t="s">
        <v>2130</v>
      </c>
    </row>
    <row r="9844" spans="1:2" x14ac:dyDescent="0.25">
      <c r="A9844" s="56">
        <v>42293112</v>
      </c>
      <c r="B9844" s="57" t="s">
        <v>4599</v>
      </c>
    </row>
    <row r="9845" spans="1:2" x14ac:dyDescent="0.25">
      <c r="A9845" s="56">
        <v>42293113</v>
      </c>
      <c r="B9845" s="57" t="s">
        <v>6447</v>
      </c>
    </row>
    <row r="9846" spans="1:2" x14ac:dyDescent="0.25">
      <c r="A9846" s="56">
        <v>42293114</v>
      </c>
      <c r="B9846" s="57" t="s">
        <v>11676</v>
      </c>
    </row>
    <row r="9847" spans="1:2" x14ac:dyDescent="0.25">
      <c r="A9847" s="56">
        <v>42293115</v>
      </c>
      <c r="B9847" s="57" t="s">
        <v>3630</v>
      </c>
    </row>
    <row r="9848" spans="1:2" x14ac:dyDescent="0.25">
      <c r="A9848" s="56">
        <v>42293116</v>
      </c>
      <c r="B9848" s="57" t="s">
        <v>11582</v>
      </c>
    </row>
    <row r="9849" spans="1:2" x14ac:dyDescent="0.25">
      <c r="A9849" s="56">
        <v>42293117</v>
      </c>
      <c r="B9849" s="57" t="s">
        <v>12794</v>
      </c>
    </row>
    <row r="9850" spans="1:2" x14ac:dyDescent="0.25">
      <c r="A9850" s="56">
        <v>42293118</v>
      </c>
      <c r="B9850" s="57" t="s">
        <v>17786</v>
      </c>
    </row>
    <row r="9851" spans="1:2" x14ac:dyDescent="0.25">
      <c r="A9851" s="56">
        <v>42293119</v>
      </c>
      <c r="B9851" s="57" t="s">
        <v>4874</v>
      </c>
    </row>
    <row r="9852" spans="1:2" x14ac:dyDescent="0.25">
      <c r="A9852" s="56">
        <v>42293120</v>
      </c>
      <c r="B9852" s="57" t="s">
        <v>12128</v>
      </c>
    </row>
    <row r="9853" spans="1:2" x14ac:dyDescent="0.25">
      <c r="A9853" s="56">
        <v>42293121</v>
      </c>
      <c r="B9853" s="57" t="s">
        <v>2208</v>
      </c>
    </row>
    <row r="9854" spans="1:2" x14ac:dyDescent="0.25">
      <c r="A9854" s="56">
        <v>42293122</v>
      </c>
      <c r="B9854" s="57" t="s">
        <v>8790</v>
      </c>
    </row>
    <row r="9855" spans="1:2" x14ac:dyDescent="0.25">
      <c r="A9855" s="56">
        <v>42293123</v>
      </c>
      <c r="B9855" s="57" t="s">
        <v>13542</v>
      </c>
    </row>
    <row r="9856" spans="1:2" x14ac:dyDescent="0.25">
      <c r="A9856" s="56">
        <v>42293124</v>
      </c>
      <c r="B9856" s="57" t="s">
        <v>15445</v>
      </c>
    </row>
    <row r="9857" spans="1:2" x14ac:dyDescent="0.25">
      <c r="A9857" s="56">
        <v>42293125</v>
      </c>
      <c r="B9857" s="57" t="s">
        <v>9526</v>
      </c>
    </row>
    <row r="9858" spans="1:2" x14ac:dyDescent="0.25">
      <c r="A9858" s="56">
        <v>42293126</v>
      </c>
      <c r="B9858" s="57" t="s">
        <v>3955</v>
      </c>
    </row>
    <row r="9859" spans="1:2" x14ac:dyDescent="0.25">
      <c r="A9859" s="56">
        <v>42293127</v>
      </c>
      <c r="B9859" s="57" t="s">
        <v>9527</v>
      </c>
    </row>
    <row r="9860" spans="1:2" x14ac:dyDescent="0.25">
      <c r="A9860" s="56">
        <v>42293128</v>
      </c>
      <c r="B9860" s="57" t="s">
        <v>10525</v>
      </c>
    </row>
    <row r="9861" spans="1:2" x14ac:dyDescent="0.25">
      <c r="A9861" s="56">
        <v>42293129</v>
      </c>
      <c r="B9861" s="57" t="s">
        <v>16256</v>
      </c>
    </row>
    <row r="9862" spans="1:2" x14ac:dyDescent="0.25">
      <c r="A9862" s="56">
        <v>42293130</v>
      </c>
      <c r="B9862" s="57" t="s">
        <v>6843</v>
      </c>
    </row>
    <row r="9863" spans="1:2" x14ac:dyDescent="0.25">
      <c r="A9863" s="56">
        <v>42293131</v>
      </c>
      <c r="B9863" s="57" t="s">
        <v>10782</v>
      </c>
    </row>
    <row r="9864" spans="1:2" x14ac:dyDescent="0.25">
      <c r="A9864" s="56">
        <v>42293132</v>
      </c>
      <c r="B9864" s="57" t="s">
        <v>5866</v>
      </c>
    </row>
    <row r="9865" spans="1:2" x14ac:dyDescent="0.25">
      <c r="A9865" s="56">
        <v>42293133</v>
      </c>
      <c r="B9865" s="57" t="s">
        <v>4735</v>
      </c>
    </row>
    <row r="9866" spans="1:2" x14ac:dyDescent="0.25">
      <c r="A9866" s="56">
        <v>42293134</v>
      </c>
      <c r="B9866" s="57" t="s">
        <v>7273</v>
      </c>
    </row>
    <row r="9867" spans="1:2" x14ac:dyDescent="0.25">
      <c r="A9867" s="56">
        <v>42293135</v>
      </c>
      <c r="B9867" s="57" t="s">
        <v>15084</v>
      </c>
    </row>
    <row r="9868" spans="1:2" x14ac:dyDescent="0.25">
      <c r="A9868" s="56">
        <v>42293136</v>
      </c>
      <c r="B9868" s="57" t="s">
        <v>6960</v>
      </c>
    </row>
    <row r="9869" spans="1:2" x14ac:dyDescent="0.25">
      <c r="A9869" s="56">
        <v>42293137</v>
      </c>
      <c r="B9869" s="57" t="s">
        <v>11194</v>
      </c>
    </row>
    <row r="9870" spans="1:2" x14ac:dyDescent="0.25">
      <c r="A9870" s="56">
        <v>42293138</v>
      </c>
      <c r="B9870" s="57" t="s">
        <v>14768</v>
      </c>
    </row>
    <row r="9871" spans="1:2" x14ac:dyDescent="0.25">
      <c r="A9871" s="56">
        <v>42293139</v>
      </c>
      <c r="B9871" s="57" t="s">
        <v>4902</v>
      </c>
    </row>
    <row r="9872" spans="1:2" x14ac:dyDescent="0.25">
      <c r="A9872" s="56">
        <v>42293201</v>
      </c>
      <c r="B9872" s="57" t="s">
        <v>18445</v>
      </c>
    </row>
    <row r="9873" spans="1:2" x14ac:dyDescent="0.25">
      <c r="A9873" s="56">
        <v>42293301</v>
      </c>
      <c r="B9873" s="57" t="s">
        <v>18411</v>
      </c>
    </row>
    <row r="9874" spans="1:2" x14ac:dyDescent="0.25">
      <c r="A9874" s="56">
        <v>42293302</v>
      </c>
      <c r="B9874" s="57" t="s">
        <v>2197</v>
      </c>
    </row>
    <row r="9875" spans="1:2" x14ac:dyDescent="0.25">
      <c r="A9875" s="56">
        <v>42293303</v>
      </c>
      <c r="B9875" s="57" t="s">
        <v>11169</v>
      </c>
    </row>
    <row r="9876" spans="1:2" x14ac:dyDescent="0.25">
      <c r="A9876" s="56">
        <v>42293304</v>
      </c>
      <c r="B9876" s="57" t="s">
        <v>11846</v>
      </c>
    </row>
    <row r="9877" spans="1:2" x14ac:dyDescent="0.25">
      <c r="A9877" s="56">
        <v>42293401</v>
      </c>
      <c r="B9877" s="57" t="s">
        <v>8443</v>
      </c>
    </row>
    <row r="9878" spans="1:2" x14ac:dyDescent="0.25">
      <c r="A9878" s="56">
        <v>42293403</v>
      </c>
      <c r="B9878" s="57" t="s">
        <v>16206</v>
      </c>
    </row>
    <row r="9879" spans="1:2" x14ac:dyDescent="0.25">
      <c r="A9879" s="56">
        <v>42293404</v>
      </c>
      <c r="B9879" s="57" t="s">
        <v>10980</v>
      </c>
    </row>
    <row r="9880" spans="1:2" x14ac:dyDescent="0.25">
      <c r="A9880" s="56">
        <v>42293405</v>
      </c>
      <c r="B9880" s="57" t="s">
        <v>9998</v>
      </c>
    </row>
    <row r="9881" spans="1:2" x14ac:dyDescent="0.25">
      <c r="A9881" s="56">
        <v>42293406</v>
      </c>
      <c r="B9881" s="57" t="s">
        <v>9140</v>
      </c>
    </row>
    <row r="9882" spans="1:2" x14ac:dyDescent="0.25">
      <c r="A9882" s="56">
        <v>42293407</v>
      </c>
      <c r="B9882" s="57" t="s">
        <v>12355</v>
      </c>
    </row>
    <row r="9883" spans="1:2" x14ac:dyDescent="0.25">
      <c r="A9883" s="56">
        <v>42293501</v>
      </c>
      <c r="B9883" s="57" t="s">
        <v>4062</v>
      </c>
    </row>
    <row r="9884" spans="1:2" x14ac:dyDescent="0.25">
      <c r="A9884" s="56">
        <v>42293502</v>
      </c>
      <c r="B9884" s="57" t="s">
        <v>8677</v>
      </c>
    </row>
    <row r="9885" spans="1:2" x14ac:dyDescent="0.25">
      <c r="A9885" s="56">
        <v>42293503</v>
      </c>
      <c r="B9885" s="57" t="s">
        <v>12816</v>
      </c>
    </row>
    <row r="9886" spans="1:2" x14ac:dyDescent="0.25">
      <c r="A9886" s="56">
        <v>42293504</v>
      </c>
      <c r="B9886" s="57" t="s">
        <v>14130</v>
      </c>
    </row>
    <row r="9887" spans="1:2" x14ac:dyDescent="0.25">
      <c r="A9887" s="56">
        <v>42293505</v>
      </c>
      <c r="B9887" s="57" t="s">
        <v>17185</v>
      </c>
    </row>
    <row r="9888" spans="1:2" x14ac:dyDescent="0.25">
      <c r="A9888" s="56">
        <v>42293506</v>
      </c>
      <c r="B9888" s="57" t="s">
        <v>8012</v>
      </c>
    </row>
    <row r="9889" spans="1:2" x14ac:dyDescent="0.25">
      <c r="A9889" s="56">
        <v>42293507</v>
      </c>
      <c r="B9889" s="57" t="s">
        <v>240</v>
      </c>
    </row>
    <row r="9890" spans="1:2" x14ac:dyDescent="0.25">
      <c r="A9890" s="56">
        <v>42293508</v>
      </c>
      <c r="B9890" s="57" t="s">
        <v>5968</v>
      </c>
    </row>
    <row r="9891" spans="1:2" x14ac:dyDescent="0.25">
      <c r="A9891" s="56">
        <v>42293509</v>
      </c>
      <c r="B9891" s="57" t="s">
        <v>9042</v>
      </c>
    </row>
    <row r="9892" spans="1:2" x14ac:dyDescent="0.25">
      <c r="A9892" s="56">
        <v>42293601</v>
      </c>
      <c r="B9892" s="57" t="s">
        <v>8587</v>
      </c>
    </row>
    <row r="9893" spans="1:2" x14ac:dyDescent="0.25">
      <c r="A9893" s="56">
        <v>42293602</v>
      </c>
      <c r="B9893" s="57" t="s">
        <v>16997</v>
      </c>
    </row>
    <row r="9894" spans="1:2" x14ac:dyDescent="0.25">
      <c r="A9894" s="56">
        <v>42293603</v>
      </c>
      <c r="B9894" s="57" t="s">
        <v>5854</v>
      </c>
    </row>
    <row r="9895" spans="1:2" x14ac:dyDescent="0.25">
      <c r="A9895" s="56">
        <v>42293701</v>
      </c>
      <c r="B9895" s="57" t="s">
        <v>222</v>
      </c>
    </row>
    <row r="9896" spans="1:2" x14ac:dyDescent="0.25">
      <c r="A9896" s="56">
        <v>42293702</v>
      </c>
      <c r="B9896" s="57" t="s">
        <v>2449</v>
      </c>
    </row>
    <row r="9897" spans="1:2" x14ac:dyDescent="0.25">
      <c r="A9897" s="56">
        <v>42293703</v>
      </c>
      <c r="B9897" s="57" t="s">
        <v>2269</v>
      </c>
    </row>
    <row r="9898" spans="1:2" x14ac:dyDescent="0.25">
      <c r="A9898" s="56">
        <v>42293801</v>
      </c>
      <c r="B9898" s="57" t="s">
        <v>18313</v>
      </c>
    </row>
    <row r="9899" spans="1:2" x14ac:dyDescent="0.25">
      <c r="A9899" s="56">
        <v>42293802</v>
      </c>
      <c r="B9899" s="57" t="s">
        <v>3937</v>
      </c>
    </row>
    <row r="9900" spans="1:2" x14ac:dyDescent="0.25">
      <c r="A9900" s="56">
        <v>42293803</v>
      </c>
      <c r="B9900" s="57" t="s">
        <v>14191</v>
      </c>
    </row>
    <row r="9901" spans="1:2" x14ac:dyDescent="0.25">
      <c r="A9901" s="56">
        <v>42293804</v>
      </c>
      <c r="B9901" s="57" t="s">
        <v>866</v>
      </c>
    </row>
    <row r="9902" spans="1:2" x14ac:dyDescent="0.25">
      <c r="A9902" s="56">
        <v>42293901</v>
      </c>
      <c r="B9902" s="57" t="s">
        <v>15903</v>
      </c>
    </row>
    <row r="9903" spans="1:2" x14ac:dyDescent="0.25">
      <c r="A9903" s="56">
        <v>42293902</v>
      </c>
      <c r="B9903" s="57" t="s">
        <v>410</v>
      </c>
    </row>
    <row r="9904" spans="1:2" x14ac:dyDescent="0.25">
      <c r="A9904" s="56">
        <v>42294001</v>
      </c>
      <c r="B9904" s="57" t="s">
        <v>15743</v>
      </c>
    </row>
    <row r="9905" spans="1:2" x14ac:dyDescent="0.25">
      <c r="A9905" s="56">
        <v>42294002</v>
      </c>
      <c r="B9905" s="57" t="s">
        <v>9631</v>
      </c>
    </row>
    <row r="9906" spans="1:2" x14ac:dyDescent="0.25">
      <c r="A9906" s="56">
        <v>42294003</v>
      </c>
      <c r="B9906" s="57" t="s">
        <v>10605</v>
      </c>
    </row>
    <row r="9907" spans="1:2" x14ac:dyDescent="0.25">
      <c r="A9907" s="56">
        <v>42294101</v>
      </c>
      <c r="B9907" s="57" t="s">
        <v>6282</v>
      </c>
    </row>
    <row r="9908" spans="1:2" x14ac:dyDescent="0.25">
      <c r="A9908" s="56">
        <v>42294102</v>
      </c>
      <c r="B9908" s="57" t="s">
        <v>11862</v>
      </c>
    </row>
    <row r="9909" spans="1:2" x14ac:dyDescent="0.25">
      <c r="A9909" s="56">
        <v>42294103</v>
      </c>
      <c r="B9909" s="57" t="s">
        <v>2064</v>
      </c>
    </row>
    <row r="9910" spans="1:2" x14ac:dyDescent="0.25">
      <c r="A9910" s="56">
        <v>42294201</v>
      </c>
      <c r="B9910" s="57" t="s">
        <v>7372</v>
      </c>
    </row>
    <row r="9911" spans="1:2" x14ac:dyDescent="0.25">
      <c r="A9911" s="56">
        <v>42294202</v>
      </c>
      <c r="B9911" s="57" t="s">
        <v>7837</v>
      </c>
    </row>
    <row r="9912" spans="1:2" x14ac:dyDescent="0.25">
      <c r="A9912" s="56">
        <v>42294203</v>
      </c>
      <c r="B9912" s="57" t="s">
        <v>4047</v>
      </c>
    </row>
    <row r="9913" spans="1:2" x14ac:dyDescent="0.25">
      <c r="A9913" s="56">
        <v>42294204</v>
      </c>
      <c r="B9913" s="57" t="s">
        <v>4846</v>
      </c>
    </row>
    <row r="9914" spans="1:2" x14ac:dyDescent="0.25">
      <c r="A9914" s="56">
        <v>42294205</v>
      </c>
      <c r="B9914" s="57" t="s">
        <v>17933</v>
      </c>
    </row>
    <row r="9915" spans="1:2" x14ac:dyDescent="0.25">
      <c r="A9915" s="56">
        <v>42294206</v>
      </c>
      <c r="B9915" s="57" t="s">
        <v>11787</v>
      </c>
    </row>
    <row r="9916" spans="1:2" x14ac:dyDescent="0.25">
      <c r="A9916" s="56">
        <v>42294207</v>
      </c>
      <c r="B9916" s="57" t="s">
        <v>16291</v>
      </c>
    </row>
    <row r="9917" spans="1:2" x14ac:dyDescent="0.25">
      <c r="A9917" s="56">
        <v>42294208</v>
      </c>
      <c r="B9917" s="57" t="s">
        <v>16688</v>
      </c>
    </row>
    <row r="9918" spans="1:2" x14ac:dyDescent="0.25">
      <c r="A9918" s="56">
        <v>42294209</v>
      </c>
      <c r="B9918" s="57" t="s">
        <v>10367</v>
      </c>
    </row>
    <row r="9919" spans="1:2" x14ac:dyDescent="0.25">
      <c r="A9919" s="56">
        <v>42294210</v>
      </c>
      <c r="B9919" s="57" t="s">
        <v>17426</v>
      </c>
    </row>
    <row r="9920" spans="1:2" x14ac:dyDescent="0.25">
      <c r="A9920" s="56">
        <v>42294211</v>
      </c>
      <c r="B9920" s="57" t="s">
        <v>3367</v>
      </c>
    </row>
    <row r="9921" spans="1:2" x14ac:dyDescent="0.25">
      <c r="A9921" s="56">
        <v>42294212</v>
      </c>
      <c r="B9921" s="57" t="s">
        <v>13568</v>
      </c>
    </row>
    <row r="9922" spans="1:2" x14ac:dyDescent="0.25">
      <c r="A9922" s="56">
        <v>42294213</v>
      </c>
      <c r="B9922" s="57" t="s">
        <v>13446</v>
      </c>
    </row>
    <row r="9923" spans="1:2" x14ac:dyDescent="0.25">
      <c r="A9923" s="56">
        <v>42294214</v>
      </c>
      <c r="B9923" s="57" t="s">
        <v>2760</v>
      </c>
    </row>
    <row r="9924" spans="1:2" x14ac:dyDescent="0.25">
      <c r="A9924" s="56">
        <v>42294215</v>
      </c>
      <c r="B9924" s="57" t="s">
        <v>18342</v>
      </c>
    </row>
    <row r="9925" spans="1:2" x14ac:dyDescent="0.25">
      <c r="A9925" s="56">
        <v>42294216</v>
      </c>
      <c r="B9925" s="57" t="s">
        <v>2911</v>
      </c>
    </row>
    <row r="9926" spans="1:2" x14ac:dyDescent="0.25">
      <c r="A9926" s="56">
        <v>42294217</v>
      </c>
      <c r="B9926" s="57" t="s">
        <v>14868</v>
      </c>
    </row>
    <row r="9927" spans="1:2" x14ac:dyDescent="0.25">
      <c r="A9927" s="56">
        <v>42294218</v>
      </c>
      <c r="B9927" s="57" t="s">
        <v>18044</v>
      </c>
    </row>
    <row r="9928" spans="1:2" x14ac:dyDescent="0.25">
      <c r="A9928" s="56">
        <v>42294219</v>
      </c>
      <c r="B9928" s="57" t="s">
        <v>8363</v>
      </c>
    </row>
    <row r="9929" spans="1:2" x14ac:dyDescent="0.25">
      <c r="A9929" s="56">
        <v>42294220</v>
      </c>
      <c r="B9929" s="57" t="s">
        <v>5782</v>
      </c>
    </row>
    <row r="9930" spans="1:2" x14ac:dyDescent="0.25">
      <c r="A9930" s="56">
        <v>42294301</v>
      </c>
      <c r="B9930" s="57" t="s">
        <v>11704</v>
      </c>
    </row>
    <row r="9931" spans="1:2" x14ac:dyDescent="0.25">
      <c r="A9931" s="56">
        <v>42294302</v>
      </c>
      <c r="B9931" s="57" t="s">
        <v>15271</v>
      </c>
    </row>
    <row r="9932" spans="1:2" x14ac:dyDescent="0.25">
      <c r="A9932" s="56">
        <v>42294303</v>
      </c>
      <c r="B9932" s="57" t="s">
        <v>191</v>
      </c>
    </row>
    <row r="9933" spans="1:2" x14ac:dyDescent="0.25">
      <c r="A9933" s="56">
        <v>42294304</v>
      </c>
      <c r="B9933" s="57" t="s">
        <v>500</v>
      </c>
    </row>
    <row r="9934" spans="1:2" x14ac:dyDescent="0.25">
      <c r="A9934" s="56">
        <v>42294305</v>
      </c>
      <c r="B9934" s="57" t="s">
        <v>3026</v>
      </c>
    </row>
    <row r="9935" spans="1:2" x14ac:dyDescent="0.25">
      <c r="A9935" s="56">
        <v>42294306</v>
      </c>
      <c r="B9935" s="57" t="s">
        <v>17831</v>
      </c>
    </row>
    <row r="9936" spans="1:2" x14ac:dyDescent="0.25">
      <c r="A9936" s="56">
        <v>42294401</v>
      </c>
      <c r="B9936" s="57" t="s">
        <v>7296</v>
      </c>
    </row>
    <row r="9937" spans="1:2" x14ac:dyDescent="0.25">
      <c r="A9937" s="56">
        <v>42294402</v>
      </c>
      <c r="B9937" s="57" t="s">
        <v>13183</v>
      </c>
    </row>
    <row r="9938" spans="1:2" x14ac:dyDescent="0.25">
      <c r="A9938" s="56">
        <v>42294501</v>
      </c>
      <c r="B9938" s="57" t="s">
        <v>6123</v>
      </c>
    </row>
    <row r="9939" spans="1:2" x14ac:dyDescent="0.25">
      <c r="A9939" s="56">
        <v>42294502</v>
      </c>
      <c r="B9939" s="57" t="s">
        <v>5803</v>
      </c>
    </row>
    <row r="9940" spans="1:2" x14ac:dyDescent="0.25">
      <c r="A9940" s="56">
        <v>42294503</v>
      </c>
      <c r="B9940" s="57" t="s">
        <v>8283</v>
      </c>
    </row>
    <row r="9941" spans="1:2" x14ac:dyDescent="0.25">
      <c r="A9941" s="56">
        <v>42294504</v>
      </c>
      <c r="B9941" s="57" t="s">
        <v>6547</v>
      </c>
    </row>
    <row r="9942" spans="1:2" x14ac:dyDescent="0.25">
      <c r="A9942" s="56">
        <v>42294505</v>
      </c>
      <c r="B9942" s="57" t="s">
        <v>12826</v>
      </c>
    </row>
    <row r="9943" spans="1:2" x14ac:dyDescent="0.25">
      <c r="A9943" s="56">
        <v>42294506</v>
      </c>
      <c r="B9943" s="57" t="s">
        <v>452</v>
      </c>
    </row>
    <row r="9944" spans="1:2" x14ac:dyDescent="0.25">
      <c r="A9944" s="56">
        <v>42294507</v>
      </c>
      <c r="B9944" s="57" t="s">
        <v>18012</v>
      </c>
    </row>
    <row r="9945" spans="1:2" x14ac:dyDescent="0.25">
      <c r="A9945" s="56">
        <v>42294508</v>
      </c>
      <c r="B9945" s="57" t="s">
        <v>13223</v>
      </c>
    </row>
    <row r="9946" spans="1:2" x14ac:dyDescent="0.25">
      <c r="A9946" s="56">
        <v>42294509</v>
      </c>
      <c r="B9946" s="57" t="s">
        <v>4899</v>
      </c>
    </row>
    <row r="9947" spans="1:2" x14ac:dyDescent="0.25">
      <c r="A9947" s="56">
        <v>42294510</v>
      </c>
      <c r="B9947" s="57" t="s">
        <v>8451</v>
      </c>
    </row>
    <row r="9948" spans="1:2" x14ac:dyDescent="0.25">
      <c r="A9948" s="56">
        <v>42294511</v>
      </c>
      <c r="B9948" s="57" t="s">
        <v>15561</v>
      </c>
    </row>
    <row r="9949" spans="1:2" x14ac:dyDescent="0.25">
      <c r="A9949" s="56">
        <v>42294512</v>
      </c>
      <c r="B9949" s="57" t="s">
        <v>4337</v>
      </c>
    </row>
    <row r="9950" spans="1:2" x14ac:dyDescent="0.25">
      <c r="A9950" s="56">
        <v>42294513</v>
      </c>
      <c r="B9950" s="57" t="s">
        <v>12185</v>
      </c>
    </row>
    <row r="9951" spans="1:2" x14ac:dyDescent="0.25">
      <c r="A9951" s="56">
        <v>42294514</v>
      </c>
      <c r="B9951" s="57" t="s">
        <v>11761</v>
      </c>
    </row>
    <row r="9952" spans="1:2" x14ac:dyDescent="0.25">
      <c r="A9952" s="56">
        <v>42294515</v>
      </c>
      <c r="B9952" s="57" t="s">
        <v>11556</v>
      </c>
    </row>
    <row r="9953" spans="1:2" x14ac:dyDescent="0.25">
      <c r="A9953" s="56">
        <v>42294516</v>
      </c>
      <c r="B9953" s="57" t="s">
        <v>6125</v>
      </c>
    </row>
    <row r="9954" spans="1:2" x14ac:dyDescent="0.25">
      <c r="A9954" s="56">
        <v>42294517</v>
      </c>
      <c r="B9954" s="57" t="s">
        <v>8155</v>
      </c>
    </row>
    <row r="9955" spans="1:2" x14ac:dyDescent="0.25">
      <c r="A9955" s="56">
        <v>42294518</v>
      </c>
      <c r="B9955" s="57" t="s">
        <v>7727</v>
      </c>
    </row>
    <row r="9956" spans="1:2" x14ac:dyDescent="0.25">
      <c r="A9956" s="56">
        <v>42294519</v>
      </c>
      <c r="B9956" s="57" t="s">
        <v>2694</v>
      </c>
    </row>
    <row r="9957" spans="1:2" x14ac:dyDescent="0.25">
      <c r="A9957" s="56">
        <v>42294520</v>
      </c>
      <c r="B9957" s="57" t="s">
        <v>9797</v>
      </c>
    </row>
    <row r="9958" spans="1:2" x14ac:dyDescent="0.25">
      <c r="A9958" s="56">
        <v>42294521</v>
      </c>
      <c r="B9958" s="57" t="s">
        <v>8309</v>
      </c>
    </row>
    <row r="9959" spans="1:2" x14ac:dyDescent="0.25">
      <c r="A9959" s="56">
        <v>42294522</v>
      </c>
      <c r="B9959" s="57" t="s">
        <v>16251</v>
      </c>
    </row>
    <row r="9960" spans="1:2" x14ac:dyDescent="0.25">
      <c r="A9960" s="56">
        <v>42294523</v>
      </c>
      <c r="B9960" s="57" t="s">
        <v>9896</v>
      </c>
    </row>
    <row r="9961" spans="1:2" x14ac:dyDescent="0.25">
      <c r="A9961" s="56">
        <v>42294524</v>
      </c>
      <c r="B9961" s="57" t="s">
        <v>10222</v>
      </c>
    </row>
    <row r="9962" spans="1:2" x14ac:dyDescent="0.25">
      <c r="A9962" s="56">
        <v>42294525</v>
      </c>
      <c r="B9962" s="57" t="s">
        <v>5546</v>
      </c>
    </row>
    <row r="9963" spans="1:2" x14ac:dyDescent="0.25">
      <c r="A9963" s="56">
        <v>42294526</v>
      </c>
      <c r="B9963" s="57" t="s">
        <v>6869</v>
      </c>
    </row>
    <row r="9964" spans="1:2" x14ac:dyDescent="0.25">
      <c r="A9964" s="56">
        <v>42294601</v>
      </c>
      <c r="B9964" s="57" t="s">
        <v>8540</v>
      </c>
    </row>
    <row r="9965" spans="1:2" x14ac:dyDescent="0.25">
      <c r="A9965" s="56">
        <v>42294602</v>
      </c>
      <c r="B9965" s="57" t="s">
        <v>9974</v>
      </c>
    </row>
    <row r="9966" spans="1:2" x14ac:dyDescent="0.25">
      <c r="A9966" s="56">
        <v>42294603</v>
      </c>
      <c r="B9966" s="57" t="s">
        <v>9547</v>
      </c>
    </row>
    <row r="9967" spans="1:2" x14ac:dyDescent="0.25">
      <c r="A9967" s="56">
        <v>42294604</v>
      </c>
      <c r="B9967" s="57" t="s">
        <v>6640</v>
      </c>
    </row>
    <row r="9968" spans="1:2" x14ac:dyDescent="0.25">
      <c r="A9968" s="56">
        <v>42294605</v>
      </c>
      <c r="B9968" s="57" t="s">
        <v>8807</v>
      </c>
    </row>
    <row r="9969" spans="1:2" x14ac:dyDescent="0.25">
      <c r="A9969" s="56">
        <v>42294606</v>
      </c>
      <c r="B9969" s="57" t="s">
        <v>1430</v>
      </c>
    </row>
    <row r="9970" spans="1:2" x14ac:dyDescent="0.25">
      <c r="A9970" s="56">
        <v>42294607</v>
      </c>
      <c r="B9970" s="57" t="s">
        <v>8878</v>
      </c>
    </row>
    <row r="9971" spans="1:2" x14ac:dyDescent="0.25">
      <c r="A9971" s="56">
        <v>42294701</v>
      </c>
      <c r="B9971" s="57" t="s">
        <v>16391</v>
      </c>
    </row>
    <row r="9972" spans="1:2" x14ac:dyDescent="0.25">
      <c r="A9972" s="56">
        <v>42294702</v>
      </c>
      <c r="B9972" s="57" t="s">
        <v>11561</v>
      </c>
    </row>
    <row r="9973" spans="1:2" x14ac:dyDescent="0.25">
      <c r="A9973" s="56">
        <v>42294703</v>
      </c>
      <c r="B9973" s="57" t="s">
        <v>10977</v>
      </c>
    </row>
    <row r="9974" spans="1:2" x14ac:dyDescent="0.25">
      <c r="A9974" s="56">
        <v>42294704</v>
      </c>
      <c r="B9974" s="57" t="s">
        <v>2392</v>
      </c>
    </row>
    <row r="9975" spans="1:2" x14ac:dyDescent="0.25">
      <c r="A9975" s="56">
        <v>42294705</v>
      </c>
      <c r="B9975" s="57" t="s">
        <v>13377</v>
      </c>
    </row>
    <row r="9976" spans="1:2" x14ac:dyDescent="0.25">
      <c r="A9976" s="56">
        <v>42294706</v>
      </c>
      <c r="B9976" s="57" t="s">
        <v>4471</v>
      </c>
    </row>
    <row r="9977" spans="1:2" x14ac:dyDescent="0.25">
      <c r="A9977" s="56">
        <v>42294707</v>
      </c>
      <c r="B9977" s="57" t="s">
        <v>13880</v>
      </c>
    </row>
    <row r="9978" spans="1:2" x14ac:dyDescent="0.25">
      <c r="A9978" s="56">
        <v>42294708</v>
      </c>
      <c r="B9978" s="57" t="s">
        <v>15312</v>
      </c>
    </row>
    <row r="9979" spans="1:2" x14ac:dyDescent="0.25">
      <c r="A9979" s="56">
        <v>42294709</v>
      </c>
      <c r="B9979" s="57" t="s">
        <v>18508</v>
      </c>
    </row>
    <row r="9980" spans="1:2" x14ac:dyDescent="0.25">
      <c r="A9980" s="56">
        <v>42294710</v>
      </c>
      <c r="B9980" s="57" t="s">
        <v>6846</v>
      </c>
    </row>
    <row r="9981" spans="1:2" x14ac:dyDescent="0.25">
      <c r="A9981" s="56">
        <v>42294711</v>
      </c>
      <c r="B9981" s="57" t="s">
        <v>16347</v>
      </c>
    </row>
    <row r="9982" spans="1:2" x14ac:dyDescent="0.25">
      <c r="A9982" s="56">
        <v>42294712</v>
      </c>
      <c r="B9982" s="57" t="s">
        <v>4928</v>
      </c>
    </row>
    <row r="9983" spans="1:2" x14ac:dyDescent="0.25">
      <c r="A9983" s="56">
        <v>42294713</v>
      </c>
      <c r="B9983" s="57" t="s">
        <v>7022</v>
      </c>
    </row>
    <row r="9984" spans="1:2" x14ac:dyDescent="0.25">
      <c r="A9984" s="56">
        <v>42294714</v>
      </c>
      <c r="B9984" s="57" t="s">
        <v>10714</v>
      </c>
    </row>
    <row r="9985" spans="1:2" x14ac:dyDescent="0.25">
      <c r="A9985" s="56">
        <v>42294715</v>
      </c>
      <c r="B9985" s="57" t="s">
        <v>15880</v>
      </c>
    </row>
    <row r="9986" spans="1:2" x14ac:dyDescent="0.25">
      <c r="A9986" s="56">
        <v>42294716</v>
      </c>
      <c r="B9986" s="57" t="s">
        <v>14334</v>
      </c>
    </row>
    <row r="9987" spans="1:2" x14ac:dyDescent="0.25">
      <c r="A9987" s="56">
        <v>42294717</v>
      </c>
      <c r="B9987" s="57" t="s">
        <v>5438</v>
      </c>
    </row>
    <row r="9988" spans="1:2" x14ac:dyDescent="0.25">
      <c r="A9988" s="56">
        <v>42294718</v>
      </c>
      <c r="B9988" s="57" t="s">
        <v>3387</v>
      </c>
    </row>
    <row r="9989" spans="1:2" x14ac:dyDescent="0.25">
      <c r="A9989" s="56">
        <v>42294719</v>
      </c>
      <c r="B9989" s="57" t="s">
        <v>1271</v>
      </c>
    </row>
    <row r="9990" spans="1:2" x14ac:dyDescent="0.25">
      <c r="A9990" s="56">
        <v>42294720</v>
      </c>
      <c r="B9990" s="57" t="s">
        <v>10852</v>
      </c>
    </row>
    <row r="9991" spans="1:2" x14ac:dyDescent="0.25">
      <c r="A9991" s="56">
        <v>42294721</v>
      </c>
      <c r="B9991" s="57" t="s">
        <v>9561</v>
      </c>
    </row>
    <row r="9992" spans="1:2" x14ac:dyDescent="0.25">
      <c r="A9992" s="56">
        <v>42294722</v>
      </c>
      <c r="B9992" s="57" t="s">
        <v>2173</v>
      </c>
    </row>
    <row r="9993" spans="1:2" x14ac:dyDescent="0.25">
      <c r="A9993" s="56">
        <v>42294801</v>
      </c>
      <c r="B9993" s="57" t="s">
        <v>3110</v>
      </c>
    </row>
    <row r="9994" spans="1:2" x14ac:dyDescent="0.25">
      <c r="A9994" s="56">
        <v>42294802</v>
      </c>
      <c r="B9994" s="57" t="s">
        <v>7762</v>
      </c>
    </row>
    <row r="9995" spans="1:2" x14ac:dyDescent="0.25">
      <c r="A9995" s="56">
        <v>42294803</v>
      </c>
      <c r="B9995" s="57" t="s">
        <v>17615</v>
      </c>
    </row>
    <row r="9996" spans="1:2" x14ac:dyDescent="0.25">
      <c r="A9996" s="56">
        <v>42294804</v>
      </c>
      <c r="B9996" s="57" t="s">
        <v>15248</v>
      </c>
    </row>
    <row r="9997" spans="1:2" x14ac:dyDescent="0.25">
      <c r="A9997" s="56">
        <v>42294805</v>
      </c>
      <c r="B9997" s="57" t="s">
        <v>8990</v>
      </c>
    </row>
    <row r="9998" spans="1:2" x14ac:dyDescent="0.25">
      <c r="A9998" s="56">
        <v>42294806</v>
      </c>
      <c r="B9998" s="57" t="s">
        <v>7803</v>
      </c>
    </row>
    <row r="9999" spans="1:2" x14ac:dyDescent="0.25">
      <c r="A9999" s="56">
        <v>42294807</v>
      </c>
      <c r="B9999" s="57" t="s">
        <v>4580</v>
      </c>
    </row>
    <row r="10000" spans="1:2" x14ac:dyDescent="0.25">
      <c r="A10000" s="56">
        <v>42294808</v>
      </c>
      <c r="B10000" s="57" t="s">
        <v>9077</v>
      </c>
    </row>
    <row r="10001" spans="1:2" x14ac:dyDescent="0.25">
      <c r="A10001" s="56">
        <v>42294901</v>
      </c>
      <c r="B10001" s="57" t="s">
        <v>12495</v>
      </c>
    </row>
    <row r="10002" spans="1:2" x14ac:dyDescent="0.25">
      <c r="A10002" s="56">
        <v>42294902</v>
      </c>
      <c r="B10002" s="57" t="s">
        <v>8425</v>
      </c>
    </row>
    <row r="10003" spans="1:2" x14ac:dyDescent="0.25">
      <c r="A10003" s="56">
        <v>42294903</v>
      </c>
      <c r="B10003" s="57" t="s">
        <v>3655</v>
      </c>
    </row>
    <row r="10004" spans="1:2" x14ac:dyDescent="0.25">
      <c r="A10004" s="56">
        <v>42294904</v>
      </c>
      <c r="B10004" s="57" t="s">
        <v>6342</v>
      </c>
    </row>
    <row r="10005" spans="1:2" x14ac:dyDescent="0.25">
      <c r="A10005" s="56">
        <v>42294905</v>
      </c>
      <c r="B10005" s="57" t="s">
        <v>14092</v>
      </c>
    </row>
    <row r="10006" spans="1:2" x14ac:dyDescent="0.25">
      <c r="A10006" s="56">
        <v>42294906</v>
      </c>
      <c r="B10006" s="57" t="s">
        <v>17964</v>
      </c>
    </row>
    <row r="10007" spans="1:2" x14ac:dyDescent="0.25">
      <c r="A10007" s="56">
        <v>42294907</v>
      </c>
      <c r="B10007" s="57" t="s">
        <v>8686</v>
      </c>
    </row>
    <row r="10008" spans="1:2" x14ac:dyDescent="0.25">
      <c r="A10008" s="56">
        <v>42294908</v>
      </c>
      <c r="B10008" s="57" t="s">
        <v>6451</v>
      </c>
    </row>
    <row r="10009" spans="1:2" x14ac:dyDescent="0.25">
      <c r="A10009" s="56">
        <v>42294909</v>
      </c>
      <c r="B10009" s="57" t="s">
        <v>13515</v>
      </c>
    </row>
    <row r="10010" spans="1:2" x14ac:dyDescent="0.25">
      <c r="A10010" s="56">
        <v>42294910</v>
      </c>
      <c r="B10010" s="57" t="s">
        <v>11236</v>
      </c>
    </row>
    <row r="10011" spans="1:2" x14ac:dyDescent="0.25">
      <c r="A10011" s="56">
        <v>42294911</v>
      </c>
      <c r="B10011" s="57" t="s">
        <v>3628</v>
      </c>
    </row>
    <row r="10012" spans="1:2" x14ac:dyDescent="0.25">
      <c r="A10012" s="56">
        <v>42294912</v>
      </c>
      <c r="B10012" s="57" t="s">
        <v>7004</v>
      </c>
    </row>
    <row r="10013" spans="1:2" x14ac:dyDescent="0.25">
      <c r="A10013" s="56">
        <v>42294913</v>
      </c>
      <c r="B10013" s="57" t="s">
        <v>6048</v>
      </c>
    </row>
    <row r="10014" spans="1:2" x14ac:dyDescent="0.25">
      <c r="A10014" s="56">
        <v>42294914</v>
      </c>
      <c r="B10014" s="57" t="s">
        <v>9303</v>
      </c>
    </row>
    <row r="10015" spans="1:2" x14ac:dyDescent="0.25">
      <c r="A10015" s="56">
        <v>42294915</v>
      </c>
      <c r="B10015" s="57" t="s">
        <v>2059</v>
      </c>
    </row>
    <row r="10016" spans="1:2" x14ac:dyDescent="0.25">
      <c r="A10016" s="56">
        <v>42294916</v>
      </c>
      <c r="B10016" s="57" t="s">
        <v>9</v>
      </c>
    </row>
    <row r="10017" spans="1:2" x14ac:dyDescent="0.25">
      <c r="A10017" s="56">
        <v>42294917</v>
      </c>
      <c r="B10017" s="57" t="s">
        <v>11294</v>
      </c>
    </row>
    <row r="10018" spans="1:2" x14ac:dyDescent="0.25">
      <c r="A10018" s="56">
        <v>42294918</v>
      </c>
      <c r="B10018" s="57" t="s">
        <v>8603</v>
      </c>
    </row>
    <row r="10019" spans="1:2" x14ac:dyDescent="0.25">
      <c r="A10019" s="56">
        <v>42294919</v>
      </c>
      <c r="B10019" s="57" t="s">
        <v>1221</v>
      </c>
    </row>
    <row r="10020" spans="1:2" x14ac:dyDescent="0.25">
      <c r="A10020" s="56">
        <v>42294920</v>
      </c>
      <c r="B10020" s="57" t="s">
        <v>9734</v>
      </c>
    </row>
    <row r="10021" spans="1:2" x14ac:dyDescent="0.25">
      <c r="A10021" s="56">
        <v>42294921</v>
      </c>
      <c r="B10021" s="57" t="s">
        <v>14224</v>
      </c>
    </row>
    <row r="10022" spans="1:2" x14ac:dyDescent="0.25">
      <c r="A10022" s="56">
        <v>42294922</v>
      </c>
      <c r="B10022" s="57" t="s">
        <v>8661</v>
      </c>
    </row>
    <row r="10023" spans="1:2" x14ac:dyDescent="0.25">
      <c r="A10023" s="56">
        <v>42294923</v>
      </c>
      <c r="B10023" s="57" t="s">
        <v>14237</v>
      </c>
    </row>
    <row r="10024" spans="1:2" x14ac:dyDescent="0.25">
      <c r="A10024" s="56">
        <v>42294924</v>
      </c>
      <c r="B10024" s="57" t="s">
        <v>9799</v>
      </c>
    </row>
    <row r="10025" spans="1:2" x14ac:dyDescent="0.25">
      <c r="A10025" s="56">
        <v>42294925</v>
      </c>
      <c r="B10025" s="57" t="s">
        <v>10890</v>
      </c>
    </row>
    <row r="10026" spans="1:2" x14ac:dyDescent="0.25">
      <c r="A10026" s="56">
        <v>42294926</v>
      </c>
      <c r="B10026" s="57" t="s">
        <v>13995</v>
      </c>
    </row>
    <row r="10027" spans="1:2" x14ac:dyDescent="0.25">
      <c r="A10027" s="56">
        <v>42294927</v>
      </c>
      <c r="B10027" s="57" t="s">
        <v>10915</v>
      </c>
    </row>
    <row r="10028" spans="1:2" x14ac:dyDescent="0.25">
      <c r="A10028" s="56">
        <v>42294928</v>
      </c>
      <c r="B10028" s="57" t="s">
        <v>9944</v>
      </c>
    </row>
    <row r="10029" spans="1:2" x14ac:dyDescent="0.25">
      <c r="A10029" s="56">
        <v>42294929</v>
      </c>
      <c r="B10029" s="57" t="s">
        <v>6727</v>
      </c>
    </row>
    <row r="10030" spans="1:2" x14ac:dyDescent="0.25">
      <c r="A10030" s="56">
        <v>42294930</v>
      </c>
      <c r="B10030" s="57" t="s">
        <v>4503</v>
      </c>
    </row>
    <row r="10031" spans="1:2" x14ac:dyDescent="0.25">
      <c r="A10031" s="56">
        <v>42294931</v>
      </c>
      <c r="B10031" s="57" t="s">
        <v>1161</v>
      </c>
    </row>
    <row r="10032" spans="1:2" x14ac:dyDescent="0.25">
      <c r="A10032" s="56">
        <v>42294932</v>
      </c>
      <c r="B10032" s="57" t="s">
        <v>11918</v>
      </c>
    </row>
    <row r="10033" spans="1:2" x14ac:dyDescent="0.25">
      <c r="A10033" s="56">
        <v>42294933</v>
      </c>
      <c r="B10033" s="57" t="s">
        <v>9321</v>
      </c>
    </row>
    <row r="10034" spans="1:2" x14ac:dyDescent="0.25">
      <c r="A10034" s="56">
        <v>42294934</v>
      </c>
      <c r="B10034" s="57" t="s">
        <v>15922</v>
      </c>
    </row>
    <row r="10035" spans="1:2" x14ac:dyDescent="0.25">
      <c r="A10035" s="56">
        <v>42294935</v>
      </c>
      <c r="B10035" s="57" t="s">
        <v>3723</v>
      </c>
    </row>
    <row r="10036" spans="1:2" x14ac:dyDescent="0.25">
      <c r="A10036" s="56">
        <v>42294936</v>
      </c>
      <c r="B10036" s="57" t="s">
        <v>18143</v>
      </c>
    </row>
    <row r="10037" spans="1:2" x14ac:dyDescent="0.25">
      <c r="A10037" s="56">
        <v>42294937</v>
      </c>
      <c r="B10037" s="57" t="s">
        <v>4336</v>
      </c>
    </row>
    <row r="10038" spans="1:2" x14ac:dyDescent="0.25">
      <c r="A10038" s="56">
        <v>42294938</v>
      </c>
      <c r="B10038" s="57" t="s">
        <v>9330</v>
      </c>
    </row>
    <row r="10039" spans="1:2" x14ac:dyDescent="0.25">
      <c r="A10039" s="56">
        <v>42294939</v>
      </c>
      <c r="B10039" s="57" t="s">
        <v>12784</v>
      </c>
    </row>
    <row r="10040" spans="1:2" x14ac:dyDescent="0.25">
      <c r="A10040" s="56">
        <v>42294940</v>
      </c>
      <c r="B10040" s="57" t="s">
        <v>15336</v>
      </c>
    </row>
    <row r="10041" spans="1:2" x14ac:dyDescent="0.25">
      <c r="A10041" s="56">
        <v>42294941</v>
      </c>
      <c r="B10041" s="57" t="s">
        <v>7765</v>
      </c>
    </row>
    <row r="10042" spans="1:2" x14ac:dyDescent="0.25">
      <c r="A10042" s="56">
        <v>42294942</v>
      </c>
      <c r="B10042" s="57" t="s">
        <v>15083</v>
      </c>
    </row>
    <row r="10043" spans="1:2" x14ac:dyDescent="0.25">
      <c r="A10043" s="56">
        <v>42294943</v>
      </c>
      <c r="B10043" s="57" t="s">
        <v>6837</v>
      </c>
    </row>
    <row r="10044" spans="1:2" x14ac:dyDescent="0.25">
      <c r="A10044" s="56">
        <v>42294944</v>
      </c>
      <c r="B10044" s="57" t="s">
        <v>5749</v>
      </c>
    </row>
    <row r="10045" spans="1:2" x14ac:dyDescent="0.25">
      <c r="A10045" s="56">
        <v>42294945</v>
      </c>
      <c r="B10045" s="57" t="s">
        <v>17457</v>
      </c>
    </row>
    <row r="10046" spans="1:2" x14ac:dyDescent="0.25">
      <c r="A10046" s="56">
        <v>42294946</v>
      </c>
      <c r="B10046" s="57" t="s">
        <v>17106</v>
      </c>
    </row>
    <row r="10047" spans="1:2" x14ac:dyDescent="0.25">
      <c r="A10047" s="56">
        <v>42294947</v>
      </c>
      <c r="B10047" s="57" t="s">
        <v>10853</v>
      </c>
    </row>
    <row r="10048" spans="1:2" x14ac:dyDescent="0.25">
      <c r="A10048" s="56">
        <v>42294948</v>
      </c>
      <c r="B10048" s="57" t="s">
        <v>4844</v>
      </c>
    </row>
    <row r="10049" spans="1:2" x14ac:dyDescent="0.25">
      <c r="A10049" s="56">
        <v>42294949</v>
      </c>
      <c r="B10049" s="57" t="s">
        <v>4926</v>
      </c>
    </row>
    <row r="10050" spans="1:2" x14ac:dyDescent="0.25">
      <c r="A10050" s="56">
        <v>42294950</v>
      </c>
      <c r="B10050" s="57" t="s">
        <v>11323</v>
      </c>
    </row>
    <row r="10051" spans="1:2" x14ac:dyDescent="0.25">
      <c r="A10051" s="56">
        <v>42294951</v>
      </c>
      <c r="B10051" s="57" t="s">
        <v>17484</v>
      </c>
    </row>
    <row r="10052" spans="1:2" x14ac:dyDescent="0.25">
      <c r="A10052" s="56">
        <v>42294952</v>
      </c>
      <c r="B10052" s="57" t="s">
        <v>2186</v>
      </c>
    </row>
    <row r="10053" spans="1:2" x14ac:dyDescent="0.25">
      <c r="A10053" s="56">
        <v>42294953</v>
      </c>
      <c r="B10053" s="57" t="s">
        <v>14479</v>
      </c>
    </row>
    <row r="10054" spans="1:2" x14ac:dyDescent="0.25">
      <c r="A10054" s="56">
        <v>42294954</v>
      </c>
      <c r="B10054" s="57" t="s">
        <v>18014</v>
      </c>
    </row>
    <row r="10055" spans="1:2" x14ac:dyDescent="0.25">
      <c r="A10055" s="56">
        <v>42294955</v>
      </c>
      <c r="B10055" s="57" t="s">
        <v>10452</v>
      </c>
    </row>
    <row r="10056" spans="1:2" x14ac:dyDescent="0.25">
      <c r="A10056" s="56">
        <v>42294956</v>
      </c>
      <c r="B10056" s="57" t="s">
        <v>9315</v>
      </c>
    </row>
    <row r="10057" spans="1:2" x14ac:dyDescent="0.25">
      <c r="A10057" s="56">
        <v>42295001</v>
      </c>
      <c r="B10057" s="57" t="s">
        <v>12293</v>
      </c>
    </row>
    <row r="10058" spans="1:2" x14ac:dyDescent="0.25">
      <c r="A10058" s="56">
        <v>42295002</v>
      </c>
      <c r="B10058" s="57" t="s">
        <v>2682</v>
      </c>
    </row>
    <row r="10059" spans="1:2" x14ac:dyDescent="0.25">
      <c r="A10059" s="56">
        <v>42295003</v>
      </c>
      <c r="B10059" s="57" t="s">
        <v>2199</v>
      </c>
    </row>
    <row r="10060" spans="1:2" x14ac:dyDescent="0.25">
      <c r="A10060" s="56">
        <v>42295004</v>
      </c>
      <c r="B10060" s="57" t="s">
        <v>11617</v>
      </c>
    </row>
    <row r="10061" spans="1:2" x14ac:dyDescent="0.25">
      <c r="A10061" s="56">
        <v>42295005</v>
      </c>
      <c r="B10061" s="57" t="s">
        <v>15002</v>
      </c>
    </row>
    <row r="10062" spans="1:2" x14ac:dyDescent="0.25">
      <c r="A10062" s="56">
        <v>42295006</v>
      </c>
      <c r="B10062" s="57" t="s">
        <v>967</v>
      </c>
    </row>
    <row r="10063" spans="1:2" x14ac:dyDescent="0.25">
      <c r="A10063" s="56">
        <v>42295007</v>
      </c>
      <c r="B10063" s="57" t="s">
        <v>5981</v>
      </c>
    </row>
    <row r="10064" spans="1:2" x14ac:dyDescent="0.25">
      <c r="A10064" s="56">
        <v>42295008</v>
      </c>
      <c r="B10064" s="57" t="s">
        <v>16592</v>
      </c>
    </row>
    <row r="10065" spans="1:2" x14ac:dyDescent="0.25">
      <c r="A10065" s="56">
        <v>42295009</v>
      </c>
      <c r="B10065" s="57" t="s">
        <v>12098</v>
      </c>
    </row>
    <row r="10066" spans="1:2" x14ac:dyDescent="0.25">
      <c r="A10066" s="56">
        <v>42295010</v>
      </c>
      <c r="B10066" s="57" t="s">
        <v>11</v>
      </c>
    </row>
    <row r="10067" spans="1:2" x14ac:dyDescent="0.25">
      <c r="A10067" s="56">
        <v>42295011</v>
      </c>
      <c r="B10067" s="57" t="s">
        <v>5642</v>
      </c>
    </row>
    <row r="10068" spans="1:2" x14ac:dyDescent="0.25">
      <c r="A10068" s="56">
        <v>42295012</v>
      </c>
      <c r="B10068" s="57" t="s">
        <v>511</v>
      </c>
    </row>
    <row r="10069" spans="1:2" x14ac:dyDescent="0.25">
      <c r="A10069" s="56">
        <v>42295013</v>
      </c>
      <c r="B10069" s="57" t="s">
        <v>7764</v>
      </c>
    </row>
    <row r="10070" spans="1:2" x14ac:dyDescent="0.25">
      <c r="A10070" s="56">
        <v>42295014</v>
      </c>
      <c r="B10070" s="57" t="s">
        <v>5870</v>
      </c>
    </row>
    <row r="10071" spans="1:2" x14ac:dyDescent="0.25">
      <c r="A10071" s="56">
        <v>42295015</v>
      </c>
      <c r="B10071" s="57" t="s">
        <v>12214</v>
      </c>
    </row>
    <row r="10072" spans="1:2" x14ac:dyDescent="0.25">
      <c r="A10072" s="56">
        <v>42295101</v>
      </c>
      <c r="B10072" s="57" t="s">
        <v>15657</v>
      </c>
    </row>
    <row r="10073" spans="1:2" x14ac:dyDescent="0.25">
      <c r="A10073" s="56">
        <v>42295102</v>
      </c>
      <c r="B10073" s="57" t="s">
        <v>11314</v>
      </c>
    </row>
    <row r="10074" spans="1:2" x14ac:dyDescent="0.25">
      <c r="A10074" s="56">
        <v>42295103</v>
      </c>
      <c r="B10074" s="57" t="s">
        <v>18092</v>
      </c>
    </row>
    <row r="10075" spans="1:2" x14ac:dyDescent="0.25">
      <c r="A10075" s="56">
        <v>42295104</v>
      </c>
      <c r="B10075" s="57" t="s">
        <v>8404</v>
      </c>
    </row>
    <row r="10076" spans="1:2" x14ac:dyDescent="0.25">
      <c r="A10076" s="56">
        <v>42295105</v>
      </c>
      <c r="B10076" s="57" t="s">
        <v>10363</v>
      </c>
    </row>
    <row r="10077" spans="1:2" x14ac:dyDescent="0.25">
      <c r="A10077" s="56">
        <v>42295106</v>
      </c>
      <c r="B10077" s="57" t="s">
        <v>9554</v>
      </c>
    </row>
    <row r="10078" spans="1:2" x14ac:dyDescent="0.25">
      <c r="A10078" s="56">
        <v>42295107</v>
      </c>
      <c r="B10078" s="57" t="s">
        <v>18257</v>
      </c>
    </row>
    <row r="10079" spans="1:2" x14ac:dyDescent="0.25">
      <c r="A10079" s="56">
        <v>42295108</v>
      </c>
      <c r="B10079" s="57" t="s">
        <v>15500</v>
      </c>
    </row>
    <row r="10080" spans="1:2" x14ac:dyDescent="0.25">
      <c r="A10080" s="56">
        <v>42295109</v>
      </c>
      <c r="B10080" s="57" t="s">
        <v>7896</v>
      </c>
    </row>
    <row r="10081" spans="1:2" x14ac:dyDescent="0.25">
      <c r="A10081" s="56">
        <v>42295110</v>
      </c>
      <c r="B10081" s="57" t="s">
        <v>13218</v>
      </c>
    </row>
    <row r="10082" spans="1:2" x14ac:dyDescent="0.25">
      <c r="A10082" s="56">
        <v>42295111</v>
      </c>
      <c r="B10082" s="57" t="s">
        <v>12820</v>
      </c>
    </row>
    <row r="10083" spans="1:2" x14ac:dyDescent="0.25">
      <c r="A10083" s="56">
        <v>42295112</v>
      </c>
      <c r="B10083" s="57" t="s">
        <v>15614</v>
      </c>
    </row>
    <row r="10084" spans="1:2" x14ac:dyDescent="0.25">
      <c r="A10084" s="56">
        <v>42295113</v>
      </c>
      <c r="B10084" s="57" t="s">
        <v>16971</v>
      </c>
    </row>
    <row r="10085" spans="1:2" x14ac:dyDescent="0.25">
      <c r="A10085" s="56">
        <v>42295114</v>
      </c>
      <c r="B10085" s="57" t="s">
        <v>11980</v>
      </c>
    </row>
    <row r="10086" spans="1:2" x14ac:dyDescent="0.25">
      <c r="A10086" s="56">
        <v>42295115</v>
      </c>
      <c r="B10086" s="57" t="s">
        <v>11058</v>
      </c>
    </row>
    <row r="10087" spans="1:2" x14ac:dyDescent="0.25">
      <c r="A10087" s="56">
        <v>42295116</v>
      </c>
      <c r="B10087" s="57" t="s">
        <v>6754</v>
      </c>
    </row>
    <row r="10088" spans="1:2" x14ac:dyDescent="0.25">
      <c r="A10088" s="56">
        <v>42295117</v>
      </c>
      <c r="B10088" s="57" t="s">
        <v>11232</v>
      </c>
    </row>
    <row r="10089" spans="1:2" x14ac:dyDescent="0.25">
      <c r="A10089" s="56">
        <v>42295118</v>
      </c>
      <c r="B10089" s="57" t="s">
        <v>391</v>
      </c>
    </row>
    <row r="10090" spans="1:2" x14ac:dyDescent="0.25">
      <c r="A10090" s="56">
        <v>42295119</v>
      </c>
      <c r="B10090" s="57" t="s">
        <v>2868</v>
      </c>
    </row>
    <row r="10091" spans="1:2" x14ac:dyDescent="0.25">
      <c r="A10091" s="56">
        <v>42295120</v>
      </c>
      <c r="B10091" s="57" t="s">
        <v>5115</v>
      </c>
    </row>
    <row r="10092" spans="1:2" x14ac:dyDescent="0.25">
      <c r="A10092" s="56">
        <v>42295121</v>
      </c>
      <c r="B10092" s="57" t="s">
        <v>10549</v>
      </c>
    </row>
    <row r="10093" spans="1:2" x14ac:dyDescent="0.25">
      <c r="A10093" s="56">
        <v>42295122</v>
      </c>
      <c r="B10093" s="57" t="s">
        <v>4645</v>
      </c>
    </row>
    <row r="10094" spans="1:2" x14ac:dyDescent="0.25">
      <c r="A10094" s="56">
        <v>42295123</v>
      </c>
      <c r="B10094" s="57" t="s">
        <v>5106</v>
      </c>
    </row>
    <row r="10095" spans="1:2" x14ac:dyDescent="0.25">
      <c r="A10095" s="56">
        <v>42295124</v>
      </c>
      <c r="B10095" s="57" t="s">
        <v>7934</v>
      </c>
    </row>
    <row r="10096" spans="1:2" x14ac:dyDescent="0.25">
      <c r="A10096" s="56">
        <v>42295125</v>
      </c>
      <c r="B10096" s="57" t="s">
        <v>17839</v>
      </c>
    </row>
    <row r="10097" spans="1:2" x14ac:dyDescent="0.25">
      <c r="A10097" s="56">
        <v>42295126</v>
      </c>
      <c r="B10097" s="57" t="s">
        <v>8087</v>
      </c>
    </row>
    <row r="10098" spans="1:2" x14ac:dyDescent="0.25">
      <c r="A10098" s="56">
        <v>42295127</v>
      </c>
      <c r="B10098" s="57" t="s">
        <v>9026</v>
      </c>
    </row>
    <row r="10099" spans="1:2" x14ac:dyDescent="0.25">
      <c r="A10099" s="56">
        <v>42295128</v>
      </c>
      <c r="B10099" s="57" t="s">
        <v>4221</v>
      </c>
    </row>
    <row r="10100" spans="1:2" x14ac:dyDescent="0.25">
      <c r="A10100" s="56">
        <v>42295129</v>
      </c>
      <c r="B10100" s="57" t="s">
        <v>5679</v>
      </c>
    </row>
    <row r="10101" spans="1:2" x14ac:dyDescent="0.25">
      <c r="A10101" s="56">
        <v>42295130</v>
      </c>
      <c r="B10101" s="57" t="s">
        <v>14870</v>
      </c>
    </row>
    <row r="10102" spans="1:2" x14ac:dyDescent="0.25">
      <c r="A10102" s="56">
        <v>42295131</v>
      </c>
      <c r="B10102" s="57" t="s">
        <v>4600</v>
      </c>
    </row>
    <row r="10103" spans="1:2" x14ac:dyDescent="0.25">
      <c r="A10103" s="56">
        <v>42295132</v>
      </c>
      <c r="B10103" s="57" t="s">
        <v>15044</v>
      </c>
    </row>
    <row r="10104" spans="1:2" x14ac:dyDescent="0.25">
      <c r="A10104" s="56">
        <v>42295133</v>
      </c>
      <c r="B10104" s="57" t="s">
        <v>736</v>
      </c>
    </row>
    <row r="10105" spans="1:2" x14ac:dyDescent="0.25">
      <c r="A10105" s="56">
        <v>42295134</v>
      </c>
      <c r="B10105" s="57" t="s">
        <v>17708</v>
      </c>
    </row>
    <row r="10106" spans="1:2" x14ac:dyDescent="0.25">
      <c r="A10106" s="56">
        <v>42295135</v>
      </c>
      <c r="B10106" s="57" t="s">
        <v>542</v>
      </c>
    </row>
    <row r="10107" spans="1:2" x14ac:dyDescent="0.25">
      <c r="A10107" s="56">
        <v>42295136</v>
      </c>
      <c r="B10107" s="57" t="s">
        <v>12888</v>
      </c>
    </row>
    <row r="10108" spans="1:2" x14ac:dyDescent="0.25">
      <c r="A10108" s="56">
        <v>42295137</v>
      </c>
      <c r="B10108" s="57" t="s">
        <v>2791</v>
      </c>
    </row>
    <row r="10109" spans="1:2" x14ac:dyDescent="0.25">
      <c r="A10109" s="56">
        <v>42295138</v>
      </c>
      <c r="B10109" s="57" t="s">
        <v>13924</v>
      </c>
    </row>
    <row r="10110" spans="1:2" x14ac:dyDescent="0.25">
      <c r="A10110" s="56">
        <v>42295139</v>
      </c>
      <c r="B10110" s="57" t="s">
        <v>56</v>
      </c>
    </row>
    <row r="10111" spans="1:2" x14ac:dyDescent="0.25">
      <c r="A10111" s="56">
        <v>42295140</v>
      </c>
      <c r="B10111" s="57" t="s">
        <v>17972</v>
      </c>
    </row>
    <row r="10112" spans="1:2" x14ac:dyDescent="0.25">
      <c r="A10112" s="56">
        <v>42295201</v>
      </c>
      <c r="B10112" s="57" t="s">
        <v>11117</v>
      </c>
    </row>
    <row r="10113" spans="1:2" x14ac:dyDescent="0.25">
      <c r="A10113" s="56">
        <v>42295202</v>
      </c>
      <c r="B10113" s="57" t="s">
        <v>6978</v>
      </c>
    </row>
    <row r="10114" spans="1:2" x14ac:dyDescent="0.25">
      <c r="A10114" s="56">
        <v>42295203</v>
      </c>
      <c r="B10114" s="57" t="s">
        <v>8491</v>
      </c>
    </row>
    <row r="10115" spans="1:2" x14ac:dyDescent="0.25">
      <c r="A10115" s="56">
        <v>42295204</v>
      </c>
      <c r="B10115" s="57" t="s">
        <v>17545</v>
      </c>
    </row>
    <row r="10116" spans="1:2" x14ac:dyDescent="0.25">
      <c r="A10116" s="56">
        <v>42295205</v>
      </c>
      <c r="B10116" s="57" t="s">
        <v>3918</v>
      </c>
    </row>
    <row r="10117" spans="1:2" x14ac:dyDescent="0.25">
      <c r="A10117" s="56">
        <v>42295206</v>
      </c>
      <c r="B10117" s="57" t="s">
        <v>2645</v>
      </c>
    </row>
    <row r="10118" spans="1:2" x14ac:dyDescent="0.25">
      <c r="A10118" s="56">
        <v>42295301</v>
      </c>
      <c r="B10118" s="57" t="s">
        <v>4919</v>
      </c>
    </row>
    <row r="10119" spans="1:2" x14ac:dyDescent="0.25">
      <c r="A10119" s="56">
        <v>42295302</v>
      </c>
      <c r="B10119" s="57" t="s">
        <v>16851</v>
      </c>
    </row>
    <row r="10120" spans="1:2" x14ac:dyDescent="0.25">
      <c r="A10120" s="56">
        <v>42295303</v>
      </c>
      <c r="B10120" s="57" t="s">
        <v>12713</v>
      </c>
    </row>
    <row r="10121" spans="1:2" x14ac:dyDescent="0.25">
      <c r="A10121" s="56">
        <v>42295304</v>
      </c>
      <c r="B10121" s="57" t="s">
        <v>5092</v>
      </c>
    </row>
    <row r="10122" spans="1:2" x14ac:dyDescent="0.25">
      <c r="A10122" s="56">
        <v>42295305</v>
      </c>
      <c r="B10122" s="57" t="s">
        <v>6281</v>
      </c>
    </row>
    <row r="10123" spans="1:2" x14ac:dyDescent="0.25">
      <c r="A10123" s="56">
        <v>42295306</v>
      </c>
      <c r="B10123" s="57" t="s">
        <v>16574</v>
      </c>
    </row>
    <row r="10124" spans="1:2" x14ac:dyDescent="0.25">
      <c r="A10124" s="56">
        <v>42295307</v>
      </c>
      <c r="B10124" s="57" t="s">
        <v>6287</v>
      </c>
    </row>
    <row r="10125" spans="1:2" x14ac:dyDescent="0.25">
      <c r="A10125" s="56">
        <v>42295308</v>
      </c>
      <c r="B10125" s="57" t="s">
        <v>5474</v>
      </c>
    </row>
    <row r="10126" spans="1:2" x14ac:dyDescent="0.25">
      <c r="A10126" s="56">
        <v>42295401</v>
      </c>
      <c r="B10126" s="57" t="s">
        <v>10731</v>
      </c>
    </row>
    <row r="10127" spans="1:2" x14ac:dyDescent="0.25">
      <c r="A10127" s="56">
        <v>42295402</v>
      </c>
      <c r="B10127" s="57" t="s">
        <v>5212</v>
      </c>
    </row>
    <row r="10128" spans="1:2" x14ac:dyDescent="0.25">
      <c r="A10128" s="56">
        <v>42295403</v>
      </c>
      <c r="B10128" s="57" t="s">
        <v>16364</v>
      </c>
    </row>
    <row r="10129" spans="1:2" x14ac:dyDescent="0.25">
      <c r="A10129" s="56">
        <v>42295404</v>
      </c>
      <c r="B10129" s="57" t="s">
        <v>11691</v>
      </c>
    </row>
    <row r="10130" spans="1:2" x14ac:dyDescent="0.25">
      <c r="A10130" s="56">
        <v>42295405</v>
      </c>
      <c r="B10130" s="57" t="s">
        <v>13592</v>
      </c>
    </row>
    <row r="10131" spans="1:2" x14ac:dyDescent="0.25">
      <c r="A10131" s="56">
        <v>42295406</v>
      </c>
      <c r="B10131" s="57" t="s">
        <v>2745</v>
      </c>
    </row>
    <row r="10132" spans="1:2" x14ac:dyDescent="0.25">
      <c r="A10132" s="56">
        <v>42295407</v>
      </c>
      <c r="B10132" s="57" t="s">
        <v>17911</v>
      </c>
    </row>
    <row r="10133" spans="1:2" x14ac:dyDescent="0.25">
      <c r="A10133" s="56">
        <v>42295408</v>
      </c>
      <c r="B10133" s="57" t="s">
        <v>17385</v>
      </c>
    </row>
    <row r="10134" spans="1:2" x14ac:dyDescent="0.25">
      <c r="A10134" s="56">
        <v>42295409</v>
      </c>
      <c r="B10134" s="57" t="s">
        <v>10634</v>
      </c>
    </row>
    <row r="10135" spans="1:2" x14ac:dyDescent="0.25">
      <c r="A10135" s="56">
        <v>42295410</v>
      </c>
      <c r="B10135" s="57" t="s">
        <v>12702</v>
      </c>
    </row>
    <row r="10136" spans="1:2" x14ac:dyDescent="0.25">
      <c r="A10136" s="56">
        <v>42295411</v>
      </c>
      <c r="B10136" s="57" t="s">
        <v>1826</v>
      </c>
    </row>
    <row r="10137" spans="1:2" x14ac:dyDescent="0.25">
      <c r="A10137" s="56">
        <v>42295412</v>
      </c>
      <c r="B10137" s="57" t="s">
        <v>15631</v>
      </c>
    </row>
    <row r="10138" spans="1:2" x14ac:dyDescent="0.25">
      <c r="A10138" s="56">
        <v>42295413</v>
      </c>
      <c r="B10138" s="57" t="s">
        <v>11037</v>
      </c>
    </row>
    <row r="10139" spans="1:2" x14ac:dyDescent="0.25">
      <c r="A10139" s="56">
        <v>42295414</v>
      </c>
      <c r="B10139" s="57" t="s">
        <v>1536</v>
      </c>
    </row>
    <row r="10140" spans="1:2" x14ac:dyDescent="0.25">
      <c r="A10140" s="56">
        <v>42295415</v>
      </c>
      <c r="B10140" s="57" t="s">
        <v>2992</v>
      </c>
    </row>
    <row r="10141" spans="1:2" x14ac:dyDescent="0.25">
      <c r="A10141" s="56">
        <v>42295416</v>
      </c>
      <c r="B10141" s="57" t="s">
        <v>3602</v>
      </c>
    </row>
    <row r="10142" spans="1:2" x14ac:dyDescent="0.25">
      <c r="A10142" s="56">
        <v>42295417</v>
      </c>
      <c r="B10142" s="57" t="s">
        <v>10885</v>
      </c>
    </row>
    <row r="10143" spans="1:2" x14ac:dyDescent="0.25">
      <c r="A10143" s="56">
        <v>42295418</v>
      </c>
      <c r="B10143" s="57" t="s">
        <v>14557</v>
      </c>
    </row>
    <row r="10144" spans="1:2" x14ac:dyDescent="0.25">
      <c r="A10144" s="56">
        <v>42295419</v>
      </c>
      <c r="B10144" s="57" t="s">
        <v>3744</v>
      </c>
    </row>
    <row r="10145" spans="1:2" x14ac:dyDescent="0.25">
      <c r="A10145" s="56">
        <v>42295420</v>
      </c>
      <c r="B10145" s="57" t="s">
        <v>5444</v>
      </c>
    </row>
    <row r="10146" spans="1:2" x14ac:dyDescent="0.25">
      <c r="A10146" s="56">
        <v>42295421</v>
      </c>
      <c r="B10146" s="57" t="s">
        <v>450</v>
      </c>
    </row>
    <row r="10147" spans="1:2" x14ac:dyDescent="0.25">
      <c r="A10147" s="56">
        <v>42295422</v>
      </c>
      <c r="B10147" s="57" t="s">
        <v>11965</v>
      </c>
    </row>
    <row r="10148" spans="1:2" x14ac:dyDescent="0.25">
      <c r="A10148" s="56">
        <v>42295423</v>
      </c>
      <c r="B10148" s="57" t="s">
        <v>1106</v>
      </c>
    </row>
    <row r="10149" spans="1:2" x14ac:dyDescent="0.25">
      <c r="A10149" s="56">
        <v>42295424</v>
      </c>
      <c r="B10149" s="57" t="s">
        <v>13225</v>
      </c>
    </row>
    <row r="10150" spans="1:2" x14ac:dyDescent="0.25">
      <c r="A10150" s="56">
        <v>42295425</v>
      </c>
      <c r="B10150" s="57" t="s">
        <v>7321</v>
      </c>
    </row>
    <row r="10151" spans="1:2" x14ac:dyDescent="0.25">
      <c r="A10151" s="56">
        <v>42295426</v>
      </c>
      <c r="B10151" s="57" t="s">
        <v>2711</v>
      </c>
    </row>
    <row r="10152" spans="1:2" x14ac:dyDescent="0.25">
      <c r="A10152" s="56">
        <v>42295427</v>
      </c>
      <c r="B10152" s="57" t="s">
        <v>10477</v>
      </c>
    </row>
    <row r="10153" spans="1:2" x14ac:dyDescent="0.25">
      <c r="A10153" s="56">
        <v>42295428</v>
      </c>
      <c r="B10153" s="57" t="s">
        <v>6551</v>
      </c>
    </row>
    <row r="10154" spans="1:2" x14ac:dyDescent="0.25">
      <c r="A10154" s="56">
        <v>42295429</v>
      </c>
      <c r="B10154" s="57" t="s">
        <v>17680</v>
      </c>
    </row>
    <row r="10155" spans="1:2" x14ac:dyDescent="0.25">
      <c r="A10155" s="56">
        <v>42295430</v>
      </c>
      <c r="B10155" s="57" t="s">
        <v>6691</v>
      </c>
    </row>
    <row r="10156" spans="1:2" x14ac:dyDescent="0.25">
      <c r="A10156" s="56">
        <v>42295431</v>
      </c>
      <c r="B10156" s="57" t="s">
        <v>16104</v>
      </c>
    </row>
    <row r="10157" spans="1:2" x14ac:dyDescent="0.25">
      <c r="A10157" s="56">
        <v>42295432</v>
      </c>
      <c r="B10157" s="57" t="s">
        <v>12839</v>
      </c>
    </row>
    <row r="10158" spans="1:2" x14ac:dyDescent="0.25">
      <c r="A10158" s="56">
        <v>42295433</v>
      </c>
      <c r="B10158" s="57" t="s">
        <v>10008</v>
      </c>
    </row>
    <row r="10159" spans="1:2" x14ac:dyDescent="0.25">
      <c r="A10159" s="56">
        <v>42295434</v>
      </c>
      <c r="B10159" s="57" t="s">
        <v>16307</v>
      </c>
    </row>
    <row r="10160" spans="1:2" x14ac:dyDescent="0.25">
      <c r="A10160" s="56">
        <v>42295435</v>
      </c>
      <c r="B10160" s="57" t="s">
        <v>6519</v>
      </c>
    </row>
    <row r="10161" spans="1:2" x14ac:dyDescent="0.25">
      <c r="A10161" s="56">
        <v>42295436</v>
      </c>
      <c r="B10161" s="57" t="s">
        <v>6425</v>
      </c>
    </row>
    <row r="10162" spans="1:2" x14ac:dyDescent="0.25">
      <c r="A10162" s="56">
        <v>42295437</v>
      </c>
      <c r="B10162" s="57" t="s">
        <v>9706</v>
      </c>
    </row>
    <row r="10163" spans="1:2" x14ac:dyDescent="0.25">
      <c r="A10163" s="56">
        <v>42295439</v>
      </c>
      <c r="B10163" s="57" t="s">
        <v>17795</v>
      </c>
    </row>
    <row r="10164" spans="1:2" x14ac:dyDescent="0.25">
      <c r="A10164" s="56">
        <v>42295440</v>
      </c>
      <c r="B10164" s="57" t="s">
        <v>3134</v>
      </c>
    </row>
    <row r="10165" spans="1:2" x14ac:dyDescent="0.25">
      <c r="A10165" s="56">
        <v>42295441</v>
      </c>
      <c r="B10165" s="57" t="s">
        <v>14000</v>
      </c>
    </row>
    <row r="10166" spans="1:2" x14ac:dyDescent="0.25">
      <c r="A10166" s="56">
        <v>42295445</v>
      </c>
      <c r="B10166" s="57" t="s">
        <v>15153</v>
      </c>
    </row>
    <row r="10167" spans="1:2" x14ac:dyDescent="0.25">
      <c r="A10167" s="56">
        <v>42295446</v>
      </c>
      <c r="B10167" s="57" t="s">
        <v>14127</v>
      </c>
    </row>
    <row r="10168" spans="1:2" x14ac:dyDescent="0.25">
      <c r="A10168" s="56">
        <v>42295448</v>
      </c>
      <c r="B10168" s="57" t="s">
        <v>5717</v>
      </c>
    </row>
    <row r="10169" spans="1:2" x14ac:dyDescent="0.25">
      <c r="A10169" s="56">
        <v>42295450</v>
      </c>
      <c r="B10169" s="57" t="s">
        <v>3776</v>
      </c>
    </row>
    <row r="10170" spans="1:2" x14ac:dyDescent="0.25">
      <c r="A10170" s="56">
        <v>42295451</v>
      </c>
      <c r="B10170" s="57" t="s">
        <v>12619</v>
      </c>
    </row>
    <row r="10171" spans="1:2" x14ac:dyDescent="0.25">
      <c r="A10171" s="56">
        <v>42295452</v>
      </c>
      <c r="B10171" s="57" t="s">
        <v>13805</v>
      </c>
    </row>
    <row r="10172" spans="1:2" x14ac:dyDescent="0.25">
      <c r="A10172" s="56">
        <v>42295453</v>
      </c>
      <c r="B10172" s="57" t="s">
        <v>6363</v>
      </c>
    </row>
    <row r="10173" spans="1:2" x14ac:dyDescent="0.25">
      <c r="A10173" s="56">
        <v>42295454</v>
      </c>
      <c r="B10173" s="57" t="s">
        <v>9431</v>
      </c>
    </row>
    <row r="10174" spans="1:2" x14ac:dyDescent="0.25">
      <c r="A10174" s="56">
        <v>42295455</v>
      </c>
      <c r="B10174" s="57" t="s">
        <v>3716</v>
      </c>
    </row>
    <row r="10175" spans="1:2" x14ac:dyDescent="0.25">
      <c r="A10175" s="56">
        <v>42295456</v>
      </c>
      <c r="B10175" s="57" t="s">
        <v>8112</v>
      </c>
    </row>
    <row r="10176" spans="1:2" x14ac:dyDescent="0.25">
      <c r="A10176" s="56">
        <v>42295457</v>
      </c>
      <c r="B10176" s="57" t="s">
        <v>7083</v>
      </c>
    </row>
    <row r="10177" spans="1:2" x14ac:dyDescent="0.25">
      <c r="A10177" s="56">
        <v>42295458</v>
      </c>
      <c r="B10177" s="57" t="s">
        <v>9153</v>
      </c>
    </row>
    <row r="10178" spans="1:2" x14ac:dyDescent="0.25">
      <c r="A10178" s="56">
        <v>42295459</v>
      </c>
      <c r="B10178" s="57" t="s">
        <v>17064</v>
      </c>
    </row>
    <row r="10179" spans="1:2" x14ac:dyDescent="0.25">
      <c r="A10179" s="56">
        <v>42295460</v>
      </c>
      <c r="B10179" s="57" t="s">
        <v>11489</v>
      </c>
    </row>
    <row r="10180" spans="1:2" x14ac:dyDescent="0.25">
      <c r="A10180" s="56">
        <v>42295461</v>
      </c>
      <c r="B10180" s="57" t="s">
        <v>4120</v>
      </c>
    </row>
    <row r="10181" spans="1:2" x14ac:dyDescent="0.25">
      <c r="A10181" s="56">
        <v>42295462</v>
      </c>
      <c r="B10181" s="57" t="s">
        <v>15691</v>
      </c>
    </row>
    <row r="10182" spans="1:2" x14ac:dyDescent="0.25">
      <c r="A10182" s="56">
        <v>42295463</v>
      </c>
      <c r="B10182" s="57" t="s">
        <v>3684</v>
      </c>
    </row>
    <row r="10183" spans="1:2" x14ac:dyDescent="0.25">
      <c r="A10183" s="56">
        <v>42295501</v>
      </c>
      <c r="B10183" s="57" t="s">
        <v>13171</v>
      </c>
    </row>
    <row r="10184" spans="1:2" x14ac:dyDescent="0.25">
      <c r="A10184" s="56">
        <v>42295502</v>
      </c>
      <c r="B10184" s="57" t="s">
        <v>12322</v>
      </c>
    </row>
    <row r="10185" spans="1:2" x14ac:dyDescent="0.25">
      <c r="A10185" s="56">
        <v>42295503</v>
      </c>
      <c r="B10185" s="57" t="s">
        <v>6232</v>
      </c>
    </row>
    <row r="10186" spans="1:2" x14ac:dyDescent="0.25">
      <c r="A10186" s="56">
        <v>42295504</v>
      </c>
      <c r="B10186" s="57" t="s">
        <v>16090</v>
      </c>
    </row>
    <row r="10187" spans="1:2" x14ac:dyDescent="0.25">
      <c r="A10187" s="56">
        <v>42295505</v>
      </c>
      <c r="B10187" s="57" t="s">
        <v>8349</v>
      </c>
    </row>
    <row r="10188" spans="1:2" x14ac:dyDescent="0.25">
      <c r="A10188" s="56">
        <v>42295506</v>
      </c>
      <c r="B10188" s="57" t="s">
        <v>12287</v>
      </c>
    </row>
    <row r="10189" spans="1:2" x14ac:dyDescent="0.25">
      <c r="A10189" s="56">
        <v>42295507</v>
      </c>
      <c r="B10189" s="57" t="s">
        <v>473</v>
      </c>
    </row>
    <row r="10190" spans="1:2" x14ac:dyDescent="0.25">
      <c r="A10190" s="56">
        <v>42295508</v>
      </c>
      <c r="B10190" s="57" t="s">
        <v>13547</v>
      </c>
    </row>
    <row r="10191" spans="1:2" x14ac:dyDescent="0.25">
      <c r="A10191" s="56">
        <v>42295509</v>
      </c>
      <c r="B10191" s="57" t="s">
        <v>11147</v>
      </c>
    </row>
    <row r="10192" spans="1:2" x14ac:dyDescent="0.25">
      <c r="A10192" s="56">
        <v>42295510</v>
      </c>
      <c r="B10192" s="57" t="s">
        <v>16932</v>
      </c>
    </row>
    <row r="10193" spans="1:2" x14ac:dyDescent="0.25">
      <c r="A10193" s="56">
        <v>42295511</v>
      </c>
      <c r="B10193" s="57" t="s">
        <v>16076</v>
      </c>
    </row>
    <row r="10194" spans="1:2" x14ac:dyDescent="0.25">
      <c r="A10194" s="56">
        <v>42295512</v>
      </c>
      <c r="B10194" s="57" t="s">
        <v>8221</v>
      </c>
    </row>
    <row r="10195" spans="1:2" x14ac:dyDescent="0.25">
      <c r="A10195" s="56">
        <v>42295513</v>
      </c>
      <c r="B10195" s="57" t="s">
        <v>5189</v>
      </c>
    </row>
    <row r="10196" spans="1:2" x14ac:dyDescent="0.25">
      <c r="A10196" s="56">
        <v>42295514</v>
      </c>
      <c r="B10196" s="57" t="s">
        <v>12090</v>
      </c>
    </row>
    <row r="10197" spans="1:2" x14ac:dyDescent="0.25">
      <c r="A10197" s="56">
        <v>42295515</v>
      </c>
      <c r="B10197" s="57" t="s">
        <v>14438</v>
      </c>
    </row>
    <row r="10198" spans="1:2" x14ac:dyDescent="0.25">
      <c r="A10198" s="56">
        <v>42295516</v>
      </c>
      <c r="B10198" s="57" t="s">
        <v>6830</v>
      </c>
    </row>
    <row r="10199" spans="1:2" x14ac:dyDescent="0.25">
      <c r="A10199" s="56">
        <v>42295517</v>
      </c>
      <c r="B10199" s="57" t="s">
        <v>14766</v>
      </c>
    </row>
    <row r="10200" spans="1:2" x14ac:dyDescent="0.25">
      <c r="A10200" s="56">
        <v>42295518</v>
      </c>
      <c r="B10200" s="57" t="s">
        <v>143</v>
      </c>
    </row>
    <row r="10201" spans="1:2" x14ac:dyDescent="0.25">
      <c r="A10201" s="56">
        <v>42301501</v>
      </c>
      <c r="B10201" s="57" t="s">
        <v>10403</v>
      </c>
    </row>
    <row r="10202" spans="1:2" x14ac:dyDescent="0.25">
      <c r="A10202" s="56">
        <v>42301502</v>
      </c>
      <c r="B10202" s="57" t="s">
        <v>5056</v>
      </c>
    </row>
    <row r="10203" spans="1:2" x14ac:dyDescent="0.25">
      <c r="A10203" s="56">
        <v>42301503</v>
      </c>
      <c r="B10203" s="57" t="s">
        <v>14883</v>
      </c>
    </row>
    <row r="10204" spans="1:2" x14ac:dyDescent="0.25">
      <c r="A10204" s="56">
        <v>42301504</v>
      </c>
      <c r="B10204" s="57" t="s">
        <v>12590</v>
      </c>
    </row>
    <row r="10205" spans="1:2" x14ac:dyDescent="0.25">
      <c r="A10205" s="56">
        <v>42301505</v>
      </c>
      <c r="B10205" s="57" t="s">
        <v>17946</v>
      </c>
    </row>
    <row r="10206" spans="1:2" x14ac:dyDescent="0.25">
      <c r="A10206" s="56">
        <v>42301506</v>
      </c>
      <c r="B10206" s="57" t="s">
        <v>18761</v>
      </c>
    </row>
    <row r="10207" spans="1:2" x14ac:dyDescent="0.25">
      <c r="A10207" s="56">
        <v>42301507</v>
      </c>
      <c r="B10207" s="57" t="s">
        <v>17664</v>
      </c>
    </row>
    <row r="10208" spans="1:2" x14ac:dyDescent="0.25">
      <c r="A10208" s="56">
        <v>42301508</v>
      </c>
      <c r="B10208" s="57" t="s">
        <v>2910</v>
      </c>
    </row>
    <row r="10209" spans="1:2" x14ac:dyDescent="0.25">
      <c r="A10209" s="56">
        <v>42311501</v>
      </c>
      <c r="B10209" s="57" t="s">
        <v>6698</v>
      </c>
    </row>
    <row r="10210" spans="1:2" x14ac:dyDescent="0.25">
      <c r="A10210" s="56">
        <v>42311502</v>
      </c>
      <c r="B10210" s="57" t="s">
        <v>3161</v>
      </c>
    </row>
    <row r="10211" spans="1:2" x14ac:dyDescent="0.25">
      <c r="A10211" s="56">
        <v>42311503</v>
      </c>
      <c r="B10211" s="57" t="s">
        <v>8610</v>
      </c>
    </row>
    <row r="10212" spans="1:2" x14ac:dyDescent="0.25">
      <c r="A10212" s="56">
        <v>42311504</v>
      </c>
      <c r="B10212" s="57" t="s">
        <v>15879</v>
      </c>
    </row>
    <row r="10213" spans="1:2" x14ac:dyDescent="0.25">
      <c r="A10213" s="56">
        <v>42311505</v>
      </c>
      <c r="B10213" s="57" t="s">
        <v>626</v>
      </c>
    </row>
    <row r="10214" spans="1:2" x14ac:dyDescent="0.25">
      <c r="A10214" s="56">
        <v>42311506</v>
      </c>
      <c r="B10214" s="57" t="s">
        <v>2455</v>
      </c>
    </row>
    <row r="10215" spans="1:2" x14ac:dyDescent="0.25">
      <c r="A10215" s="56">
        <v>42311507</v>
      </c>
      <c r="B10215" s="57" t="s">
        <v>7342</v>
      </c>
    </row>
    <row r="10216" spans="1:2" x14ac:dyDescent="0.25">
      <c r="A10216" s="56">
        <v>42311508</v>
      </c>
      <c r="B10216" s="57" t="s">
        <v>7952</v>
      </c>
    </row>
    <row r="10217" spans="1:2" x14ac:dyDescent="0.25">
      <c r="A10217" s="56">
        <v>42311509</v>
      </c>
      <c r="B10217" s="57" t="s">
        <v>5855</v>
      </c>
    </row>
    <row r="10218" spans="1:2" x14ac:dyDescent="0.25">
      <c r="A10218" s="56">
        <v>42311510</v>
      </c>
      <c r="B10218" s="57" t="s">
        <v>10627</v>
      </c>
    </row>
    <row r="10219" spans="1:2" x14ac:dyDescent="0.25">
      <c r="A10219" s="56">
        <v>42311511</v>
      </c>
      <c r="B10219" s="57" t="s">
        <v>10184</v>
      </c>
    </row>
    <row r="10220" spans="1:2" x14ac:dyDescent="0.25">
      <c r="A10220" s="56">
        <v>42311512</v>
      </c>
      <c r="B10220" s="57" t="s">
        <v>7260</v>
      </c>
    </row>
    <row r="10221" spans="1:2" x14ac:dyDescent="0.25">
      <c r="A10221" s="56">
        <v>42311513</v>
      </c>
      <c r="B10221" s="57" t="s">
        <v>8240</v>
      </c>
    </row>
    <row r="10222" spans="1:2" x14ac:dyDescent="0.25">
      <c r="A10222" s="56">
        <v>42311514</v>
      </c>
      <c r="B10222" s="57" t="s">
        <v>1988</v>
      </c>
    </row>
    <row r="10223" spans="1:2" x14ac:dyDescent="0.25">
      <c r="A10223" s="56">
        <v>42311515</v>
      </c>
      <c r="B10223" s="57" t="s">
        <v>8942</v>
      </c>
    </row>
    <row r="10224" spans="1:2" x14ac:dyDescent="0.25">
      <c r="A10224" s="56">
        <v>42311516</v>
      </c>
      <c r="B10224" s="57" t="s">
        <v>570</v>
      </c>
    </row>
    <row r="10225" spans="1:2" x14ac:dyDescent="0.25">
      <c r="A10225" s="56">
        <v>42311517</v>
      </c>
      <c r="B10225" s="57" t="s">
        <v>9593</v>
      </c>
    </row>
    <row r="10226" spans="1:2" x14ac:dyDescent="0.25">
      <c r="A10226" s="56">
        <v>42311518</v>
      </c>
      <c r="B10226" s="57" t="s">
        <v>4924</v>
      </c>
    </row>
    <row r="10227" spans="1:2" x14ac:dyDescent="0.25">
      <c r="A10227" s="56">
        <v>42311519</v>
      </c>
      <c r="B10227" s="57" t="s">
        <v>1747</v>
      </c>
    </row>
    <row r="10228" spans="1:2" x14ac:dyDescent="0.25">
      <c r="A10228" s="56">
        <v>42311520</v>
      </c>
      <c r="B10228" s="57" t="s">
        <v>13760</v>
      </c>
    </row>
    <row r="10229" spans="1:2" x14ac:dyDescent="0.25">
      <c r="A10229" s="56">
        <v>42311521</v>
      </c>
      <c r="B10229" s="57" t="s">
        <v>13389</v>
      </c>
    </row>
    <row r="10230" spans="1:2" x14ac:dyDescent="0.25">
      <c r="A10230" s="56">
        <v>42311522</v>
      </c>
      <c r="B10230" s="57" t="s">
        <v>2765</v>
      </c>
    </row>
    <row r="10231" spans="1:2" x14ac:dyDescent="0.25">
      <c r="A10231" s="56">
        <v>42311523</v>
      </c>
      <c r="B10231" s="57" t="s">
        <v>3128</v>
      </c>
    </row>
    <row r="10232" spans="1:2" x14ac:dyDescent="0.25">
      <c r="A10232" s="56">
        <v>42311524</v>
      </c>
      <c r="B10232" s="57" t="s">
        <v>12126</v>
      </c>
    </row>
    <row r="10233" spans="1:2" x14ac:dyDescent="0.25">
      <c r="A10233" s="56">
        <v>42311525</v>
      </c>
      <c r="B10233" s="57" t="s">
        <v>13969</v>
      </c>
    </row>
    <row r="10234" spans="1:2" x14ac:dyDescent="0.25">
      <c r="A10234" s="56">
        <v>42311526</v>
      </c>
      <c r="B10234" s="57" t="s">
        <v>17513</v>
      </c>
    </row>
    <row r="10235" spans="1:2" x14ac:dyDescent="0.25">
      <c r="A10235" s="56">
        <v>42311527</v>
      </c>
      <c r="B10235" s="57" t="s">
        <v>6833</v>
      </c>
    </row>
    <row r="10236" spans="1:2" x14ac:dyDescent="0.25">
      <c r="A10236" s="56">
        <v>42311528</v>
      </c>
      <c r="B10236" s="57" t="s">
        <v>3804</v>
      </c>
    </row>
    <row r="10237" spans="1:2" x14ac:dyDescent="0.25">
      <c r="A10237" s="56">
        <v>42311531</v>
      </c>
      <c r="B10237" s="57" t="s">
        <v>15989</v>
      </c>
    </row>
    <row r="10238" spans="1:2" x14ac:dyDescent="0.25">
      <c r="A10238" s="56">
        <v>42311532</v>
      </c>
      <c r="B10238" s="57" t="s">
        <v>12189</v>
      </c>
    </row>
    <row r="10239" spans="1:2" x14ac:dyDescent="0.25">
      <c r="A10239" s="56">
        <v>42311537</v>
      </c>
      <c r="B10239" s="57" t="s">
        <v>13538</v>
      </c>
    </row>
    <row r="10240" spans="1:2" x14ac:dyDescent="0.25">
      <c r="A10240" s="56">
        <v>42311538</v>
      </c>
      <c r="B10240" s="57" t="s">
        <v>840</v>
      </c>
    </row>
    <row r="10241" spans="1:2" x14ac:dyDescent="0.25">
      <c r="A10241" s="56">
        <v>42311539</v>
      </c>
      <c r="B10241" s="57" t="s">
        <v>18335</v>
      </c>
    </row>
    <row r="10242" spans="1:2" x14ac:dyDescent="0.25">
      <c r="A10242" s="56">
        <v>42311601</v>
      </c>
      <c r="B10242" s="57" t="s">
        <v>9126</v>
      </c>
    </row>
    <row r="10243" spans="1:2" x14ac:dyDescent="0.25">
      <c r="A10243" s="56">
        <v>42311602</v>
      </c>
      <c r="B10243" s="57" t="s">
        <v>14946</v>
      </c>
    </row>
    <row r="10244" spans="1:2" x14ac:dyDescent="0.25">
      <c r="A10244" s="56">
        <v>42311603</v>
      </c>
      <c r="B10244" s="57" t="s">
        <v>17528</v>
      </c>
    </row>
    <row r="10245" spans="1:2" x14ac:dyDescent="0.25">
      <c r="A10245" s="56">
        <v>42311604</v>
      </c>
      <c r="B10245" s="57" t="s">
        <v>1643</v>
      </c>
    </row>
    <row r="10246" spans="1:2" x14ac:dyDescent="0.25">
      <c r="A10246" s="56">
        <v>42311702</v>
      </c>
      <c r="B10246" s="57" t="s">
        <v>7452</v>
      </c>
    </row>
    <row r="10247" spans="1:2" x14ac:dyDescent="0.25">
      <c r="A10247" s="56">
        <v>42311703</v>
      </c>
      <c r="B10247" s="57" t="s">
        <v>15456</v>
      </c>
    </row>
    <row r="10248" spans="1:2" x14ac:dyDescent="0.25">
      <c r="A10248" s="56">
        <v>42311704</v>
      </c>
      <c r="B10248" s="57" t="s">
        <v>4615</v>
      </c>
    </row>
    <row r="10249" spans="1:2" x14ac:dyDescent="0.25">
      <c r="A10249" s="56">
        <v>42311705</v>
      </c>
      <c r="B10249" s="57" t="s">
        <v>12558</v>
      </c>
    </row>
    <row r="10250" spans="1:2" x14ac:dyDescent="0.25">
      <c r="A10250" s="56">
        <v>42311707</v>
      </c>
      <c r="B10250" s="57" t="s">
        <v>17072</v>
      </c>
    </row>
    <row r="10251" spans="1:2" x14ac:dyDescent="0.25">
      <c r="A10251" s="56">
        <v>42311708</v>
      </c>
      <c r="B10251" s="57" t="s">
        <v>15086</v>
      </c>
    </row>
    <row r="10252" spans="1:2" x14ac:dyDescent="0.25">
      <c r="A10252" s="56">
        <v>42311901</v>
      </c>
      <c r="B10252" s="57" t="s">
        <v>8396</v>
      </c>
    </row>
    <row r="10253" spans="1:2" x14ac:dyDescent="0.25">
      <c r="A10253" s="56">
        <v>42311902</v>
      </c>
      <c r="B10253" s="57" t="s">
        <v>14156</v>
      </c>
    </row>
    <row r="10254" spans="1:2" x14ac:dyDescent="0.25">
      <c r="A10254" s="56">
        <v>42311903</v>
      </c>
      <c r="B10254" s="57" t="s">
        <v>7778</v>
      </c>
    </row>
    <row r="10255" spans="1:2" x14ac:dyDescent="0.25">
      <c r="A10255" s="56">
        <v>42312001</v>
      </c>
      <c r="B10255" s="57" t="s">
        <v>10209</v>
      </c>
    </row>
    <row r="10256" spans="1:2" x14ac:dyDescent="0.25">
      <c r="A10256" s="56">
        <v>42312002</v>
      </c>
      <c r="B10256" s="57" t="s">
        <v>12176</v>
      </c>
    </row>
    <row r="10257" spans="1:2" x14ac:dyDescent="0.25">
      <c r="A10257" s="56">
        <v>42312003</v>
      </c>
      <c r="B10257" s="57" t="s">
        <v>16968</v>
      </c>
    </row>
    <row r="10258" spans="1:2" x14ac:dyDescent="0.25">
      <c r="A10258" s="56">
        <v>42312004</v>
      </c>
      <c r="B10258" s="57" t="s">
        <v>5789</v>
      </c>
    </row>
    <row r="10259" spans="1:2" x14ac:dyDescent="0.25">
      <c r="A10259" s="56">
        <v>42312005</v>
      </c>
      <c r="B10259" s="57" t="s">
        <v>5075</v>
      </c>
    </row>
    <row r="10260" spans="1:2" x14ac:dyDescent="0.25">
      <c r="A10260" s="56">
        <v>42312006</v>
      </c>
      <c r="B10260" s="57" t="s">
        <v>10603</v>
      </c>
    </row>
    <row r="10261" spans="1:2" x14ac:dyDescent="0.25">
      <c r="A10261" s="56">
        <v>42312007</v>
      </c>
      <c r="B10261" s="57" t="s">
        <v>7513</v>
      </c>
    </row>
    <row r="10262" spans="1:2" x14ac:dyDescent="0.25">
      <c r="A10262" s="56">
        <v>42312008</v>
      </c>
      <c r="B10262" s="57" t="s">
        <v>16390</v>
      </c>
    </row>
    <row r="10263" spans="1:2" x14ac:dyDescent="0.25">
      <c r="A10263" s="56">
        <v>42312009</v>
      </c>
      <c r="B10263" s="57" t="s">
        <v>11575</v>
      </c>
    </row>
    <row r="10264" spans="1:2" x14ac:dyDescent="0.25">
      <c r="A10264" s="56">
        <v>42312010</v>
      </c>
      <c r="B10264" s="57" t="s">
        <v>10173</v>
      </c>
    </row>
    <row r="10265" spans="1:2" x14ac:dyDescent="0.25">
      <c r="A10265" s="56">
        <v>42312011</v>
      </c>
      <c r="B10265" s="57" t="s">
        <v>9091</v>
      </c>
    </row>
    <row r="10266" spans="1:2" x14ac:dyDescent="0.25">
      <c r="A10266" s="56">
        <v>42312012</v>
      </c>
      <c r="B10266" s="57" t="s">
        <v>3621</v>
      </c>
    </row>
    <row r="10267" spans="1:2" x14ac:dyDescent="0.25">
      <c r="A10267" s="56">
        <v>42312014</v>
      </c>
      <c r="B10267" s="57" t="s">
        <v>17574</v>
      </c>
    </row>
    <row r="10268" spans="1:2" x14ac:dyDescent="0.25">
      <c r="A10268" s="56">
        <v>42312101</v>
      </c>
      <c r="B10268" s="57" t="s">
        <v>18807</v>
      </c>
    </row>
    <row r="10269" spans="1:2" x14ac:dyDescent="0.25">
      <c r="A10269" s="56">
        <v>42312102</v>
      </c>
      <c r="B10269" s="57" t="s">
        <v>2894</v>
      </c>
    </row>
    <row r="10270" spans="1:2" x14ac:dyDescent="0.25">
      <c r="A10270" s="56">
        <v>42312103</v>
      </c>
      <c r="B10270" s="57" t="s">
        <v>5201</v>
      </c>
    </row>
    <row r="10271" spans="1:2" x14ac:dyDescent="0.25">
      <c r="A10271" s="56">
        <v>42312104</v>
      </c>
      <c r="B10271" s="57" t="s">
        <v>9115</v>
      </c>
    </row>
    <row r="10272" spans="1:2" x14ac:dyDescent="0.25">
      <c r="A10272" s="56">
        <v>42312105</v>
      </c>
      <c r="B10272" s="57" t="s">
        <v>16899</v>
      </c>
    </row>
    <row r="10273" spans="1:2" x14ac:dyDescent="0.25">
      <c r="A10273" s="56">
        <v>42312106</v>
      </c>
      <c r="B10273" s="57" t="s">
        <v>13783</v>
      </c>
    </row>
    <row r="10274" spans="1:2" x14ac:dyDescent="0.25">
      <c r="A10274" s="56">
        <v>42312107</v>
      </c>
      <c r="B10274" s="57" t="s">
        <v>10960</v>
      </c>
    </row>
    <row r="10275" spans="1:2" x14ac:dyDescent="0.25">
      <c r="A10275" s="56">
        <v>42312108</v>
      </c>
      <c r="B10275" s="57" t="s">
        <v>2078</v>
      </c>
    </row>
    <row r="10276" spans="1:2" x14ac:dyDescent="0.25">
      <c r="A10276" s="56">
        <v>42312109</v>
      </c>
      <c r="B10276" s="57" t="s">
        <v>5104</v>
      </c>
    </row>
    <row r="10277" spans="1:2" x14ac:dyDescent="0.25">
      <c r="A10277" s="56">
        <v>42312110</v>
      </c>
      <c r="B10277" s="57" t="s">
        <v>3239</v>
      </c>
    </row>
    <row r="10278" spans="1:2" x14ac:dyDescent="0.25">
      <c r="A10278" s="56">
        <v>42312111</v>
      </c>
      <c r="B10278" s="57" t="s">
        <v>11851</v>
      </c>
    </row>
    <row r="10279" spans="1:2" x14ac:dyDescent="0.25">
      <c r="A10279" s="56">
        <v>42312112</v>
      </c>
      <c r="B10279" s="57" t="s">
        <v>2371</v>
      </c>
    </row>
    <row r="10280" spans="1:2" x14ac:dyDescent="0.25">
      <c r="A10280" s="56">
        <v>42312113</v>
      </c>
      <c r="B10280" s="57" t="s">
        <v>10384</v>
      </c>
    </row>
    <row r="10281" spans="1:2" x14ac:dyDescent="0.25">
      <c r="A10281" s="56">
        <v>42312114</v>
      </c>
      <c r="B10281" s="57" t="s">
        <v>360</v>
      </c>
    </row>
    <row r="10282" spans="1:2" x14ac:dyDescent="0.25">
      <c r="A10282" s="56">
        <v>42312115</v>
      </c>
      <c r="B10282" s="57" t="s">
        <v>1490</v>
      </c>
    </row>
    <row r="10283" spans="1:2" x14ac:dyDescent="0.25">
      <c r="A10283" s="56">
        <v>42312201</v>
      </c>
      <c r="B10283" s="57" t="s">
        <v>14833</v>
      </c>
    </row>
    <row r="10284" spans="1:2" x14ac:dyDescent="0.25">
      <c r="A10284" s="56">
        <v>42312202</v>
      </c>
      <c r="B10284" s="57" t="s">
        <v>6381</v>
      </c>
    </row>
    <row r="10285" spans="1:2" x14ac:dyDescent="0.25">
      <c r="A10285" s="56">
        <v>42312203</v>
      </c>
      <c r="B10285" s="57" t="s">
        <v>9148</v>
      </c>
    </row>
    <row r="10286" spans="1:2" x14ac:dyDescent="0.25">
      <c r="A10286" s="56">
        <v>42312204</v>
      </c>
      <c r="B10286" s="57" t="s">
        <v>6218</v>
      </c>
    </row>
    <row r="10287" spans="1:2" x14ac:dyDescent="0.25">
      <c r="A10287" s="56">
        <v>42312205</v>
      </c>
      <c r="B10287" s="57" t="s">
        <v>6435</v>
      </c>
    </row>
    <row r="10288" spans="1:2" x14ac:dyDescent="0.25">
      <c r="A10288" s="56">
        <v>42312206</v>
      </c>
      <c r="B10288" s="57" t="s">
        <v>18237</v>
      </c>
    </row>
    <row r="10289" spans="1:2" x14ac:dyDescent="0.25">
      <c r="A10289" s="56">
        <v>42312207</v>
      </c>
      <c r="B10289" s="57" t="s">
        <v>12707</v>
      </c>
    </row>
    <row r="10290" spans="1:2" x14ac:dyDescent="0.25">
      <c r="A10290" s="56">
        <v>42312208</v>
      </c>
      <c r="B10290" s="57" t="s">
        <v>3071</v>
      </c>
    </row>
    <row r="10291" spans="1:2" x14ac:dyDescent="0.25">
      <c r="A10291" s="56">
        <v>42312301</v>
      </c>
      <c r="B10291" s="57" t="s">
        <v>4185</v>
      </c>
    </row>
    <row r="10292" spans="1:2" x14ac:dyDescent="0.25">
      <c r="A10292" s="56">
        <v>42312302</v>
      </c>
      <c r="B10292" s="57" t="s">
        <v>10604</v>
      </c>
    </row>
    <row r="10293" spans="1:2" x14ac:dyDescent="0.25">
      <c r="A10293" s="56">
        <v>42312303</v>
      </c>
      <c r="B10293" s="57" t="s">
        <v>8712</v>
      </c>
    </row>
    <row r="10294" spans="1:2" x14ac:dyDescent="0.25">
      <c r="A10294" s="56">
        <v>42312304</v>
      </c>
      <c r="B10294" s="57" t="s">
        <v>5553</v>
      </c>
    </row>
    <row r="10295" spans="1:2" x14ac:dyDescent="0.25">
      <c r="A10295" s="56">
        <v>42312305</v>
      </c>
      <c r="B10295" s="57" t="s">
        <v>5329</v>
      </c>
    </row>
    <row r="10296" spans="1:2" x14ac:dyDescent="0.25">
      <c r="A10296" s="56">
        <v>42312306</v>
      </c>
      <c r="B10296" s="57" t="s">
        <v>16219</v>
      </c>
    </row>
    <row r="10297" spans="1:2" x14ac:dyDescent="0.25">
      <c r="A10297" s="56">
        <v>42312307</v>
      </c>
      <c r="B10297" s="57" t="s">
        <v>14834</v>
      </c>
    </row>
    <row r="10298" spans="1:2" x14ac:dyDescent="0.25">
      <c r="A10298" s="56">
        <v>42312309</v>
      </c>
      <c r="B10298" s="57" t="s">
        <v>14262</v>
      </c>
    </row>
    <row r="10299" spans="1:2" x14ac:dyDescent="0.25">
      <c r="A10299" s="56">
        <v>42312310</v>
      </c>
      <c r="B10299" s="57" t="s">
        <v>5412</v>
      </c>
    </row>
    <row r="10300" spans="1:2" x14ac:dyDescent="0.25">
      <c r="A10300" s="56">
        <v>42312311</v>
      </c>
      <c r="B10300" s="57" t="s">
        <v>9384</v>
      </c>
    </row>
    <row r="10301" spans="1:2" x14ac:dyDescent="0.25">
      <c r="A10301" s="56">
        <v>42312312</v>
      </c>
      <c r="B10301" s="57" t="s">
        <v>4855</v>
      </c>
    </row>
    <row r="10302" spans="1:2" x14ac:dyDescent="0.25">
      <c r="A10302" s="56">
        <v>42312313</v>
      </c>
      <c r="B10302" s="57" t="s">
        <v>17961</v>
      </c>
    </row>
    <row r="10303" spans="1:2" x14ac:dyDescent="0.25">
      <c r="A10303" s="56">
        <v>42312401</v>
      </c>
      <c r="B10303" s="57" t="s">
        <v>8916</v>
      </c>
    </row>
    <row r="10304" spans="1:2" x14ac:dyDescent="0.25">
      <c r="A10304" s="56">
        <v>42312402</v>
      </c>
      <c r="B10304" s="57" t="s">
        <v>2977</v>
      </c>
    </row>
    <row r="10305" spans="1:2" x14ac:dyDescent="0.25">
      <c r="A10305" s="56">
        <v>42312403</v>
      </c>
      <c r="B10305" s="57" t="s">
        <v>14202</v>
      </c>
    </row>
    <row r="10306" spans="1:2" x14ac:dyDescent="0.25">
      <c r="A10306" s="56">
        <v>42312501</v>
      </c>
      <c r="B10306" s="57" t="s">
        <v>8034</v>
      </c>
    </row>
    <row r="10307" spans="1:2" x14ac:dyDescent="0.25">
      <c r="A10307" s="56">
        <v>42312502</v>
      </c>
      <c r="B10307" s="57" t="s">
        <v>3680</v>
      </c>
    </row>
    <row r="10308" spans="1:2" x14ac:dyDescent="0.25">
      <c r="A10308" s="56">
        <v>42312503</v>
      </c>
      <c r="B10308" s="57" t="s">
        <v>8159</v>
      </c>
    </row>
    <row r="10309" spans="1:2" x14ac:dyDescent="0.25">
      <c r="A10309" s="56">
        <v>43191501</v>
      </c>
      <c r="B10309" s="57" t="s">
        <v>10054</v>
      </c>
    </row>
    <row r="10310" spans="1:2" x14ac:dyDescent="0.25">
      <c r="A10310" s="56">
        <v>43191502</v>
      </c>
      <c r="B10310" s="57" t="s">
        <v>9534</v>
      </c>
    </row>
    <row r="10311" spans="1:2" x14ac:dyDescent="0.25">
      <c r="A10311" s="56">
        <v>43191503</v>
      </c>
      <c r="B10311" s="57" t="s">
        <v>9162</v>
      </c>
    </row>
    <row r="10312" spans="1:2" x14ac:dyDescent="0.25">
      <c r="A10312" s="56">
        <v>43191504</v>
      </c>
      <c r="B10312" s="57" t="s">
        <v>16155</v>
      </c>
    </row>
    <row r="10313" spans="1:2" x14ac:dyDescent="0.25">
      <c r="A10313" s="56">
        <v>43191505</v>
      </c>
      <c r="B10313" s="57" t="s">
        <v>18</v>
      </c>
    </row>
    <row r="10314" spans="1:2" x14ac:dyDescent="0.25">
      <c r="A10314" s="56">
        <v>43191507</v>
      </c>
      <c r="B10314" s="57" t="s">
        <v>13754</v>
      </c>
    </row>
    <row r="10315" spans="1:2" x14ac:dyDescent="0.25">
      <c r="A10315" s="56">
        <v>43191508</v>
      </c>
      <c r="B10315" s="57" t="s">
        <v>652</v>
      </c>
    </row>
    <row r="10316" spans="1:2" x14ac:dyDescent="0.25">
      <c r="A10316" s="56">
        <v>43191509</v>
      </c>
      <c r="B10316" s="57" t="s">
        <v>934</v>
      </c>
    </row>
    <row r="10317" spans="1:2" x14ac:dyDescent="0.25">
      <c r="A10317" s="56">
        <v>43191510</v>
      </c>
      <c r="B10317" s="57" t="s">
        <v>18045</v>
      </c>
    </row>
    <row r="10318" spans="1:2" x14ac:dyDescent="0.25">
      <c r="A10318" s="56">
        <v>43191601</v>
      </c>
      <c r="B10318" s="57" t="s">
        <v>13639</v>
      </c>
    </row>
    <row r="10319" spans="1:2" x14ac:dyDescent="0.25">
      <c r="A10319" s="56">
        <v>43191602</v>
      </c>
      <c r="B10319" s="57" t="s">
        <v>17759</v>
      </c>
    </row>
    <row r="10320" spans="1:2" x14ac:dyDescent="0.25">
      <c r="A10320" s="56">
        <v>43191603</v>
      </c>
      <c r="B10320" s="57" t="s">
        <v>10895</v>
      </c>
    </row>
    <row r="10321" spans="1:2" x14ac:dyDescent="0.25">
      <c r="A10321" s="56">
        <v>43191604</v>
      </c>
      <c r="B10321" s="57" t="s">
        <v>15643</v>
      </c>
    </row>
    <row r="10322" spans="1:2" x14ac:dyDescent="0.25">
      <c r="A10322" s="56">
        <v>43191605</v>
      </c>
      <c r="B10322" s="57" t="s">
        <v>1658</v>
      </c>
    </row>
    <row r="10323" spans="1:2" x14ac:dyDescent="0.25">
      <c r="A10323" s="56">
        <v>43191606</v>
      </c>
      <c r="B10323" s="57" t="s">
        <v>15402</v>
      </c>
    </row>
    <row r="10324" spans="1:2" x14ac:dyDescent="0.25">
      <c r="A10324" s="56">
        <v>43191607</v>
      </c>
      <c r="B10324" s="57" t="s">
        <v>17921</v>
      </c>
    </row>
    <row r="10325" spans="1:2" x14ac:dyDescent="0.25">
      <c r="A10325" s="56">
        <v>43191608</v>
      </c>
      <c r="B10325" s="57" t="s">
        <v>750</v>
      </c>
    </row>
    <row r="10326" spans="1:2" x14ac:dyDescent="0.25">
      <c r="A10326" s="56">
        <v>43191609</v>
      </c>
      <c r="B10326" s="57" t="s">
        <v>5571</v>
      </c>
    </row>
    <row r="10327" spans="1:2" x14ac:dyDescent="0.25">
      <c r="A10327" s="56">
        <v>43191610</v>
      </c>
      <c r="B10327" s="57" t="s">
        <v>193</v>
      </c>
    </row>
    <row r="10328" spans="1:2" x14ac:dyDescent="0.25">
      <c r="A10328" s="56">
        <v>43191611</v>
      </c>
      <c r="B10328" s="57" t="s">
        <v>8617</v>
      </c>
    </row>
    <row r="10329" spans="1:2" x14ac:dyDescent="0.25">
      <c r="A10329" s="56">
        <v>43191612</v>
      </c>
      <c r="B10329" s="57" t="s">
        <v>11055</v>
      </c>
    </row>
    <row r="10330" spans="1:2" x14ac:dyDescent="0.25">
      <c r="A10330" s="56">
        <v>43191614</v>
      </c>
      <c r="B10330" s="57" t="s">
        <v>12603</v>
      </c>
    </row>
    <row r="10331" spans="1:2" x14ac:dyDescent="0.25">
      <c r="A10331" s="56">
        <v>43191615</v>
      </c>
      <c r="B10331" s="57" t="s">
        <v>4349</v>
      </c>
    </row>
    <row r="10332" spans="1:2" x14ac:dyDescent="0.25">
      <c r="A10332" s="56">
        <v>43191616</v>
      </c>
      <c r="B10332" s="57" t="s">
        <v>11516</v>
      </c>
    </row>
    <row r="10333" spans="1:2" x14ac:dyDescent="0.25">
      <c r="A10333" s="56">
        <v>43191618</v>
      </c>
      <c r="B10333" s="57" t="s">
        <v>1048</v>
      </c>
    </row>
    <row r="10334" spans="1:2" x14ac:dyDescent="0.25">
      <c r="A10334" s="56">
        <v>43191619</v>
      </c>
      <c r="B10334" s="57" t="s">
        <v>2763</v>
      </c>
    </row>
    <row r="10335" spans="1:2" x14ac:dyDescent="0.25">
      <c r="A10335" s="56">
        <v>43191621</v>
      </c>
      <c r="B10335" s="57" t="s">
        <v>2275</v>
      </c>
    </row>
    <row r="10336" spans="1:2" x14ac:dyDescent="0.25">
      <c r="A10336" s="56">
        <v>43191622</v>
      </c>
      <c r="B10336" s="57" t="s">
        <v>9667</v>
      </c>
    </row>
    <row r="10337" spans="1:2" x14ac:dyDescent="0.25">
      <c r="A10337" s="56">
        <v>43191623</v>
      </c>
      <c r="B10337" s="57" t="s">
        <v>3743</v>
      </c>
    </row>
    <row r="10338" spans="1:2" x14ac:dyDescent="0.25">
      <c r="A10338" s="56">
        <v>43191624</v>
      </c>
      <c r="B10338" s="57" t="s">
        <v>782</v>
      </c>
    </row>
    <row r="10339" spans="1:2" x14ac:dyDescent="0.25">
      <c r="A10339" s="56">
        <v>43191625</v>
      </c>
      <c r="B10339" s="57" t="s">
        <v>16351</v>
      </c>
    </row>
    <row r="10340" spans="1:2" x14ac:dyDescent="0.25">
      <c r="A10340" s="56">
        <v>43191626</v>
      </c>
      <c r="B10340" s="57" t="s">
        <v>8079</v>
      </c>
    </row>
    <row r="10341" spans="1:2" x14ac:dyDescent="0.25">
      <c r="A10341" s="56">
        <v>43191627</v>
      </c>
      <c r="B10341" s="57" t="s">
        <v>1383</v>
      </c>
    </row>
    <row r="10342" spans="1:2" x14ac:dyDescent="0.25">
      <c r="A10342" s="56">
        <v>43191628</v>
      </c>
      <c r="B10342" s="57" t="s">
        <v>9225</v>
      </c>
    </row>
    <row r="10343" spans="1:2" x14ac:dyDescent="0.25">
      <c r="A10343" s="56">
        <v>43191629</v>
      </c>
      <c r="B10343" s="57" t="s">
        <v>17752</v>
      </c>
    </row>
    <row r="10344" spans="1:2" x14ac:dyDescent="0.25">
      <c r="A10344" s="56">
        <v>43191630</v>
      </c>
      <c r="B10344" s="57" t="s">
        <v>6086</v>
      </c>
    </row>
    <row r="10345" spans="1:2" x14ac:dyDescent="0.25">
      <c r="A10345" s="56">
        <v>43201401</v>
      </c>
      <c r="B10345" s="57" t="s">
        <v>13844</v>
      </c>
    </row>
    <row r="10346" spans="1:2" x14ac:dyDescent="0.25">
      <c r="A10346" s="56">
        <v>43201402</v>
      </c>
      <c r="B10346" s="57" t="s">
        <v>6930</v>
      </c>
    </row>
    <row r="10347" spans="1:2" x14ac:dyDescent="0.25">
      <c r="A10347" s="56">
        <v>43201403</v>
      </c>
      <c r="B10347" s="57" t="s">
        <v>16896</v>
      </c>
    </row>
    <row r="10348" spans="1:2" x14ac:dyDescent="0.25">
      <c r="A10348" s="56">
        <v>43201404</v>
      </c>
      <c r="B10348" s="57" t="s">
        <v>11737</v>
      </c>
    </row>
    <row r="10349" spans="1:2" x14ac:dyDescent="0.25">
      <c r="A10349" s="56">
        <v>43201405</v>
      </c>
      <c r="B10349" s="57" t="s">
        <v>15063</v>
      </c>
    </row>
    <row r="10350" spans="1:2" x14ac:dyDescent="0.25">
      <c r="A10350" s="56">
        <v>43201406</v>
      </c>
      <c r="B10350" s="57" t="s">
        <v>953</v>
      </c>
    </row>
    <row r="10351" spans="1:2" x14ac:dyDescent="0.25">
      <c r="A10351" s="56">
        <v>43201407</v>
      </c>
      <c r="B10351" s="57" t="s">
        <v>13170</v>
      </c>
    </row>
    <row r="10352" spans="1:2" x14ac:dyDescent="0.25">
      <c r="A10352" s="56">
        <v>43201408</v>
      </c>
      <c r="B10352" s="57" t="s">
        <v>2652</v>
      </c>
    </row>
    <row r="10353" spans="1:2" x14ac:dyDescent="0.25">
      <c r="A10353" s="56">
        <v>43201409</v>
      </c>
      <c r="B10353" s="57" t="s">
        <v>554</v>
      </c>
    </row>
    <row r="10354" spans="1:2" x14ac:dyDescent="0.25">
      <c r="A10354" s="56">
        <v>43201410</v>
      </c>
      <c r="B10354" s="57" t="s">
        <v>4550</v>
      </c>
    </row>
    <row r="10355" spans="1:2" x14ac:dyDescent="0.25">
      <c r="A10355" s="56">
        <v>43201501</v>
      </c>
      <c r="B10355" s="57" t="s">
        <v>2524</v>
      </c>
    </row>
    <row r="10356" spans="1:2" x14ac:dyDescent="0.25">
      <c r="A10356" s="56">
        <v>43201502</v>
      </c>
      <c r="B10356" s="57" t="s">
        <v>10996</v>
      </c>
    </row>
    <row r="10357" spans="1:2" x14ac:dyDescent="0.25">
      <c r="A10357" s="56">
        <v>43201503</v>
      </c>
      <c r="B10357" s="57" t="s">
        <v>10629</v>
      </c>
    </row>
    <row r="10358" spans="1:2" x14ac:dyDescent="0.25">
      <c r="A10358" s="56">
        <v>43201507</v>
      </c>
      <c r="B10358" s="57" t="s">
        <v>4345</v>
      </c>
    </row>
    <row r="10359" spans="1:2" x14ac:dyDescent="0.25">
      <c r="A10359" s="56">
        <v>43201508</v>
      </c>
      <c r="B10359" s="57" t="s">
        <v>10488</v>
      </c>
    </row>
    <row r="10360" spans="1:2" x14ac:dyDescent="0.25">
      <c r="A10360" s="56">
        <v>43201509</v>
      </c>
      <c r="B10360" s="57" t="s">
        <v>11890</v>
      </c>
    </row>
    <row r="10361" spans="1:2" x14ac:dyDescent="0.25">
      <c r="A10361" s="56">
        <v>43201513</v>
      </c>
      <c r="B10361" s="57" t="s">
        <v>14837</v>
      </c>
    </row>
    <row r="10362" spans="1:2" x14ac:dyDescent="0.25">
      <c r="A10362" s="56">
        <v>43201522</v>
      </c>
      <c r="B10362" s="57" t="s">
        <v>4706</v>
      </c>
    </row>
    <row r="10363" spans="1:2" x14ac:dyDescent="0.25">
      <c r="A10363" s="56">
        <v>43201531</v>
      </c>
      <c r="B10363" s="57" t="s">
        <v>16282</v>
      </c>
    </row>
    <row r="10364" spans="1:2" x14ac:dyDescent="0.25">
      <c r="A10364" s="56">
        <v>43201533</v>
      </c>
      <c r="B10364" s="57" t="s">
        <v>6178</v>
      </c>
    </row>
    <row r="10365" spans="1:2" x14ac:dyDescent="0.25">
      <c r="A10365" s="56">
        <v>43201534</v>
      </c>
      <c r="B10365" s="57" t="s">
        <v>1629</v>
      </c>
    </row>
    <row r="10366" spans="1:2" x14ac:dyDescent="0.25">
      <c r="A10366" s="56">
        <v>43201535</v>
      </c>
      <c r="B10366" s="57" t="s">
        <v>4816</v>
      </c>
    </row>
    <row r="10367" spans="1:2" x14ac:dyDescent="0.25">
      <c r="A10367" s="56">
        <v>43201537</v>
      </c>
      <c r="B10367" s="57" t="s">
        <v>18032</v>
      </c>
    </row>
    <row r="10368" spans="1:2" x14ac:dyDescent="0.25">
      <c r="A10368" s="56">
        <v>43201538</v>
      </c>
      <c r="B10368" s="57" t="s">
        <v>17910</v>
      </c>
    </row>
    <row r="10369" spans="1:2" x14ac:dyDescent="0.25">
      <c r="A10369" s="56">
        <v>43201539</v>
      </c>
      <c r="B10369" s="57" t="s">
        <v>2129</v>
      </c>
    </row>
    <row r="10370" spans="1:2" x14ac:dyDescent="0.25">
      <c r="A10370" s="56">
        <v>43201540</v>
      </c>
      <c r="B10370" s="57" t="s">
        <v>18649</v>
      </c>
    </row>
    <row r="10371" spans="1:2" x14ac:dyDescent="0.25">
      <c r="A10371" s="56">
        <v>43201541</v>
      </c>
      <c r="B10371" s="57" t="s">
        <v>6225</v>
      </c>
    </row>
    <row r="10372" spans="1:2" x14ac:dyDescent="0.25">
      <c r="A10372" s="56">
        <v>43201542</v>
      </c>
      <c r="B10372" s="57" t="s">
        <v>15107</v>
      </c>
    </row>
    <row r="10373" spans="1:2" x14ac:dyDescent="0.25">
      <c r="A10373" s="56">
        <v>43201543</v>
      </c>
      <c r="B10373" s="57" t="s">
        <v>11258</v>
      </c>
    </row>
    <row r="10374" spans="1:2" x14ac:dyDescent="0.25">
      <c r="A10374" s="56">
        <v>43201544</v>
      </c>
      <c r="B10374" s="57" t="s">
        <v>12056</v>
      </c>
    </row>
    <row r="10375" spans="1:2" x14ac:dyDescent="0.25">
      <c r="A10375" s="56">
        <v>43201545</v>
      </c>
      <c r="B10375" s="57" t="s">
        <v>17039</v>
      </c>
    </row>
    <row r="10376" spans="1:2" x14ac:dyDescent="0.25">
      <c r="A10376" s="56">
        <v>43201546</v>
      </c>
      <c r="B10376" s="57" t="s">
        <v>10253</v>
      </c>
    </row>
    <row r="10377" spans="1:2" x14ac:dyDescent="0.25">
      <c r="A10377" s="56">
        <v>43201547</v>
      </c>
      <c r="B10377" s="57" t="s">
        <v>8088</v>
      </c>
    </row>
    <row r="10378" spans="1:2" x14ac:dyDescent="0.25">
      <c r="A10378" s="56">
        <v>43201549</v>
      </c>
      <c r="B10378" s="57" t="s">
        <v>14721</v>
      </c>
    </row>
    <row r="10379" spans="1:2" x14ac:dyDescent="0.25">
      <c r="A10379" s="56">
        <v>43201550</v>
      </c>
      <c r="B10379" s="57" t="s">
        <v>6954</v>
      </c>
    </row>
    <row r="10380" spans="1:2" x14ac:dyDescent="0.25">
      <c r="A10380" s="56">
        <v>43201552</v>
      </c>
      <c r="B10380" s="57" t="s">
        <v>17417</v>
      </c>
    </row>
    <row r="10381" spans="1:2" x14ac:dyDescent="0.25">
      <c r="A10381" s="56">
        <v>43201553</v>
      </c>
      <c r="B10381" s="57" t="s">
        <v>18167</v>
      </c>
    </row>
    <row r="10382" spans="1:2" x14ac:dyDescent="0.25">
      <c r="A10382" s="56">
        <v>43201601</v>
      </c>
      <c r="B10382" s="57" t="s">
        <v>15801</v>
      </c>
    </row>
    <row r="10383" spans="1:2" x14ac:dyDescent="0.25">
      <c r="A10383" s="56">
        <v>43201602</v>
      </c>
      <c r="B10383" s="57" t="s">
        <v>3585</v>
      </c>
    </row>
    <row r="10384" spans="1:2" x14ac:dyDescent="0.25">
      <c r="A10384" s="56">
        <v>43201603</v>
      </c>
      <c r="B10384" s="57" t="s">
        <v>17596</v>
      </c>
    </row>
    <row r="10385" spans="1:2" x14ac:dyDescent="0.25">
      <c r="A10385" s="56">
        <v>43201604</v>
      </c>
      <c r="B10385" s="57" t="s">
        <v>3980</v>
      </c>
    </row>
    <row r="10386" spans="1:2" x14ac:dyDescent="0.25">
      <c r="A10386" s="56">
        <v>43201605</v>
      </c>
      <c r="B10386" s="57" t="s">
        <v>18805</v>
      </c>
    </row>
    <row r="10387" spans="1:2" x14ac:dyDescent="0.25">
      <c r="A10387" s="56">
        <v>43201608</v>
      </c>
      <c r="B10387" s="57" t="s">
        <v>6454</v>
      </c>
    </row>
    <row r="10388" spans="1:2" x14ac:dyDescent="0.25">
      <c r="A10388" s="56">
        <v>43201609</v>
      </c>
      <c r="B10388" s="57" t="s">
        <v>16097</v>
      </c>
    </row>
    <row r="10389" spans="1:2" x14ac:dyDescent="0.25">
      <c r="A10389" s="56">
        <v>43201610</v>
      </c>
      <c r="B10389" s="57" t="s">
        <v>11374</v>
      </c>
    </row>
    <row r="10390" spans="1:2" x14ac:dyDescent="0.25">
      <c r="A10390" s="56">
        <v>43201611</v>
      </c>
      <c r="B10390" s="57" t="s">
        <v>9961</v>
      </c>
    </row>
    <row r="10391" spans="1:2" x14ac:dyDescent="0.25">
      <c r="A10391" s="56">
        <v>43201612</v>
      </c>
      <c r="B10391" s="57" t="s">
        <v>3389</v>
      </c>
    </row>
    <row r="10392" spans="1:2" x14ac:dyDescent="0.25">
      <c r="A10392" s="56">
        <v>43201614</v>
      </c>
      <c r="B10392" s="57" t="s">
        <v>13713</v>
      </c>
    </row>
    <row r="10393" spans="1:2" x14ac:dyDescent="0.25">
      <c r="A10393" s="56">
        <v>43201615</v>
      </c>
      <c r="B10393" s="57" t="s">
        <v>4102</v>
      </c>
    </row>
    <row r="10394" spans="1:2" x14ac:dyDescent="0.25">
      <c r="A10394" s="56">
        <v>43201616</v>
      </c>
      <c r="B10394" s="57" t="s">
        <v>10369</v>
      </c>
    </row>
    <row r="10395" spans="1:2" x14ac:dyDescent="0.25">
      <c r="A10395" s="56">
        <v>43201801</v>
      </c>
      <c r="B10395" s="57" t="s">
        <v>3978</v>
      </c>
    </row>
    <row r="10396" spans="1:2" x14ac:dyDescent="0.25">
      <c r="A10396" s="56">
        <v>43201802</v>
      </c>
      <c r="B10396" s="57" t="s">
        <v>16940</v>
      </c>
    </row>
    <row r="10397" spans="1:2" x14ac:dyDescent="0.25">
      <c r="A10397" s="56">
        <v>43201803</v>
      </c>
      <c r="B10397" s="57" t="s">
        <v>16810</v>
      </c>
    </row>
    <row r="10398" spans="1:2" x14ac:dyDescent="0.25">
      <c r="A10398" s="56">
        <v>43201806</v>
      </c>
      <c r="B10398" s="57" t="s">
        <v>7786</v>
      </c>
    </row>
    <row r="10399" spans="1:2" x14ac:dyDescent="0.25">
      <c r="A10399" s="56">
        <v>43201807</v>
      </c>
      <c r="B10399" s="57" t="s">
        <v>6562</v>
      </c>
    </row>
    <row r="10400" spans="1:2" x14ac:dyDescent="0.25">
      <c r="A10400" s="56">
        <v>43201808</v>
      </c>
      <c r="B10400" s="57" t="s">
        <v>4187</v>
      </c>
    </row>
    <row r="10401" spans="1:2" x14ac:dyDescent="0.25">
      <c r="A10401" s="56">
        <v>43201809</v>
      </c>
      <c r="B10401" s="57" t="s">
        <v>9635</v>
      </c>
    </row>
    <row r="10402" spans="1:2" x14ac:dyDescent="0.25">
      <c r="A10402" s="56">
        <v>43201810</v>
      </c>
      <c r="B10402" s="57" t="s">
        <v>4149</v>
      </c>
    </row>
    <row r="10403" spans="1:2" x14ac:dyDescent="0.25">
      <c r="A10403" s="56">
        <v>43201811</v>
      </c>
      <c r="B10403" s="57" t="s">
        <v>13305</v>
      </c>
    </row>
    <row r="10404" spans="1:2" x14ac:dyDescent="0.25">
      <c r="A10404" s="56">
        <v>43201812</v>
      </c>
      <c r="B10404" s="57" t="s">
        <v>3059</v>
      </c>
    </row>
    <row r="10405" spans="1:2" x14ac:dyDescent="0.25">
      <c r="A10405" s="56">
        <v>43201813</v>
      </c>
      <c r="B10405" s="57" t="s">
        <v>18371</v>
      </c>
    </row>
    <row r="10406" spans="1:2" x14ac:dyDescent="0.25">
      <c r="A10406" s="56">
        <v>43201814</v>
      </c>
      <c r="B10406" s="57" t="s">
        <v>2771</v>
      </c>
    </row>
    <row r="10407" spans="1:2" x14ac:dyDescent="0.25">
      <c r="A10407" s="56">
        <v>43201815</v>
      </c>
      <c r="B10407" s="57" t="s">
        <v>13309</v>
      </c>
    </row>
    <row r="10408" spans="1:2" x14ac:dyDescent="0.25">
      <c r="A10408" s="56">
        <v>43201902</v>
      </c>
      <c r="B10408" s="57" t="s">
        <v>8931</v>
      </c>
    </row>
    <row r="10409" spans="1:2" x14ac:dyDescent="0.25">
      <c r="A10409" s="56">
        <v>43201903</v>
      </c>
      <c r="B10409" s="57" t="s">
        <v>2044</v>
      </c>
    </row>
    <row r="10410" spans="1:2" x14ac:dyDescent="0.25">
      <c r="A10410" s="56">
        <v>43202001</v>
      </c>
      <c r="B10410" s="57" t="s">
        <v>1463</v>
      </c>
    </row>
    <row r="10411" spans="1:2" x14ac:dyDescent="0.25">
      <c r="A10411" s="56">
        <v>43202002</v>
      </c>
      <c r="B10411" s="57" t="s">
        <v>9708</v>
      </c>
    </row>
    <row r="10412" spans="1:2" x14ac:dyDescent="0.25">
      <c r="A10412" s="56">
        <v>43202003</v>
      </c>
      <c r="B10412" s="57" t="s">
        <v>4652</v>
      </c>
    </row>
    <row r="10413" spans="1:2" x14ac:dyDescent="0.25">
      <c r="A10413" s="56">
        <v>43202004</v>
      </c>
      <c r="B10413" s="57" t="s">
        <v>2479</v>
      </c>
    </row>
    <row r="10414" spans="1:2" x14ac:dyDescent="0.25">
      <c r="A10414" s="56">
        <v>43202005</v>
      </c>
      <c r="B10414" s="57" t="s">
        <v>16596</v>
      </c>
    </row>
    <row r="10415" spans="1:2" x14ac:dyDescent="0.25">
      <c r="A10415" s="56">
        <v>43202101</v>
      </c>
      <c r="B10415" s="57" t="s">
        <v>8488</v>
      </c>
    </row>
    <row r="10416" spans="1:2" x14ac:dyDescent="0.25">
      <c r="A10416" s="56">
        <v>43202102</v>
      </c>
      <c r="B10416" s="57" t="s">
        <v>4422</v>
      </c>
    </row>
    <row r="10417" spans="1:2" x14ac:dyDescent="0.25">
      <c r="A10417" s="56">
        <v>43202103</v>
      </c>
      <c r="B10417" s="57" t="s">
        <v>15302</v>
      </c>
    </row>
    <row r="10418" spans="1:2" x14ac:dyDescent="0.25">
      <c r="A10418" s="56">
        <v>43202104</v>
      </c>
      <c r="B10418" s="57" t="s">
        <v>1141</v>
      </c>
    </row>
    <row r="10419" spans="1:2" x14ac:dyDescent="0.25">
      <c r="A10419" s="56">
        <v>43202105</v>
      </c>
      <c r="B10419" s="57" t="s">
        <v>414</v>
      </c>
    </row>
    <row r="10420" spans="1:2" x14ac:dyDescent="0.25">
      <c r="A10420" s="56">
        <v>43202201</v>
      </c>
      <c r="B10420" s="57" t="s">
        <v>14576</v>
      </c>
    </row>
    <row r="10421" spans="1:2" x14ac:dyDescent="0.25">
      <c r="A10421" s="56">
        <v>43202202</v>
      </c>
      <c r="B10421" s="57" t="s">
        <v>7189</v>
      </c>
    </row>
    <row r="10422" spans="1:2" x14ac:dyDescent="0.25">
      <c r="A10422" s="56">
        <v>43202204</v>
      </c>
      <c r="B10422" s="57" t="s">
        <v>619</v>
      </c>
    </row>
    <row r="10423" spans="1:2" x14ac:dyDescent="0.25">
      <c r="A10423" s="56">
        <v>43202205</v>
      </c>
      <c r="B10423" s="57" t="s">
        <v>14195</v>
      </c>
    </row>
    <row r="10424" spans="1:2" x14ac:dyDescent="0.25">
      <c r="A10424" s="56">
        <v>43202206</v>
      </c>
      <c r="B10424" s="57" t="s">
        <v>5519</v>
      </c>
    </row>
    <row r="10425" spans="1:2" x14ac:dyDescent="0.25">
      <c r="A10425" s="56">
        <v>43202207</v>
      </c>
      <c r="B10425" s="57" t="s">
        <v>1352</v>
      </c>
    </row>
    <row r="10426" spans="1:2" x14ac:dyDescent="0.25">
      <c r="A10426" s="56">
        <v>43202208</v>
      </c>
      <c r="B10426" s="57" t="s">
        <v>12165</v>
      </c>
    </row>
    <row r="10427" spans="1:2" x14ac:dyDescent="0.25">
      <c r="A10427" s="56">
        <v>43202209</v>
      </c>
      <c r="B10427" s="57" t="s">
        <v>7835</v>
      </c>
    </row>
    <row r="10428" spans="1:2" x14ac:dyDescent="0.25">
      <c r="A10428" s="56">
        <v>43202210</v>
      </c>
      <c r="B10428" s="57" t="s">
        <v>4311</v>
      </c>
    </row>
    <row r="10429" spans="1:2" x14ac:dyDescent="0.25">
      <c r="A10429" s="56">
        <v>43202211</v>
      </c>
      <c r="B10429" s="57" t="s">
        <v>12504</v>
      </c>
    </row>
    <row r="10430" spans="1:2" x14ac:dyDescent="0.25">
      <c r="A10430" s="56">
        <v>43202212</v>
      </c>
      <c r="B10430" s="57" t="s">
        <v>4883</v>
      </c>
    </row>
    <row r="10431" spans="1:2" x14ac:dyDescent="0.25">
      <c r="A10431" s="56">
        <v>43202213</v>
      </c>
      <c r="B10431" s="57" t="s">
        <v>9246</v>
      </c>
    </row>
    <row r="10432" spans="1:2" x14ac:dyDescent="0.25">
      <c r="A10432" s="56">
        <v>43202214</v>
      </c>
      <c r="B10432" s="57" t="s">
        <v>18661</v>
      </c>
    </row>
    <row r="10433" spans="1:2" x14ac:dyDescent="0.25">
      <c r="A10433" s="56">
        <v>43211501</v>
      </c>
      <c r="B10433" s="57" t="s">
        <v>15982</v>
      </c>
    </row>
    <row r="10434" spans="1:2" x14ac:dyDescent="0.25">
      <c r="A10434" s="56">
        <v>43211502</v>
      </c>
      <c r="B10434" s="57" t="s">
        <v>14283</v>
      </c>
    </row>
    <row r="10435" spans="1:2" x14ac:dyDescent="0.25">
      <c r="A10435" s="56">
        <v>43211503</v>
      </c>
      <c r="B10435" s="57" t="s">
        <v>13638</v>
      </c>
    </row>
    <row r="10436" spans="1:2" x14ac:dyDescent="0.25">
      <c r="A10436" s="56">
        <v>43211504</v>
      </c>
      <c r="B10436" s="57" t="s">
        <v>15690</v>
      </c>
    </row>
    <row r="10437" spans="1:2" x14ac:dyDescent="0.25">
      <c r="A10437" s="56">
        <v>43211505</v>
      </c>
      <c r="B10437" s="57" t="s">
        <v>790</v>
      </c>
    </row>
    <row r="10438" spans="1:2" x14ac:dyDescent="0.25">
      <c r="A10438" s="56">
        <v>43211506</v>
      </c>
      <c r="B10438" s="57" t="s">
        <v>9194</v>
      </c>
    </row>
    <row r="10439" spans="1:2" x14ac:dyDescent="0.25">
      <c r="A10439" s="56">
        <v>43211507</v>
      </c>
      <c r="B10439" s="57" t="s">
        <v>210</v>
      </c>
    </row>
    <row r="10440" spans="1:2" x14ac:dyDescent="0.25">
      <c r="A10440" s="56">
        <v>43211508</v>
      </c>
      <c r="B10440" s="57" t="s">
        <v>7218</v>
      </c>
    </row>
    <row r="10441" spans="1:2" x14ac:dyDescent="0.25">
      <c r="A10441" s="56">
        <v>43211509</v>
      </c>
      <c r="B10441" s="57" t="s">
        <v>7759</v>
      </c>
    </row>
    <row r="10442" spans="1:2" x14ac:dyDescent="0.25">
      <c r="A10442" s="56">
        <v>43211510</v>
      </c>
      <c r="B10442" s="57" t="s">
        <v>4651</v>
      </c>
    </row>
    <row r="10443" spans="1:2" x14ac:dyDescent="0.25">
      <c r="A10443" s="56">
        <v>43211511</v>
      </c>
      <c r="B10443" s="57" t="s">
        <v>2121</v>
      </c>
    </row>
    <row r="10444" spans="1:2" x14ac:dyDescent="0.25">
      <c r="A10444" s="56">
        <v>43211512</v>
      </c>
      <c r="B10444" s="57" t="s">
        <v>11898</v>
      </c>
    </row>
    <row r="10445" spans="1:2" x14ac:dyDescent="0.25">
      <c r="A10445" s="56">
        <v>43211601</v>
      </c>
      <c r="B10445" s="57" t="s">
        <v>4903</v>
      </c>
    </row>
    <row r="10446" spans="1:2" x14ac:dyDescent="0.25">
      <c r="A10446" s="56">
        <v>43211602</v>
      </c>
      <c r="B10446" s="57" t="s">
        <v>11934</v>
      </c>
    </row>
    <row r="10447" spans="1:2" x14ac:dyDescent="0.25">
      <c r="A10447" s="56">
        <v>43211603</v>
      </c>
      <c r="B10447" s="57" t="s">
        <v>13413</v>
      </c>
    </row>
    <row r="10448" spans="1:2" x14ac:dyDescent="0.25">
      <c r="A10448" s="56">
        <v>43211604</v>
      </c>
      <c r="B10448" s="57" t="s">
        <v>18434</v>
      </c>
    </row>
    <row r="10449" spans="1:2" x14ac:dyDescent="0.25">
      <c r="A10449" s="56">
        <v>43211605</v>
      </c>
      <c r="B10449" s="57" t="s">
        <v>16522</v>
      </c>
    </row>
    <row r="10450" spans="1:2" x14ac:dyDescent="0.25">
      <c r="A10450" s="56">
        <v>43211606</v>
      </c>
      <c r="B10450" s="57" t="s">
        <v>5636</v>
      </c>
    </row>
    <row r="10451" spans="1:2" x14ac:dyDescent="0.25">
      <c r="A10451" s="56">
        <v>43211607</v>
      </c>
      <c r="B10451" s="57" t="s">
        <v>9257</v>
      </c>
    </row>
    <row r="10452" spans="1:2" x14ac:dyDescent="0.25">
      <c r="A10452" s="56">
        <v>43211608</v>
      </c>
      <c r="B10452" s="57" t="s">
        <v>12396</v>
      </c>
    </row>
    <row r="10453" spans="1:2" x14ac:dyDescent="0.25">
      <c r="A10453" s="56">
        <v>43211609</v>
      </c>
      <c r="B10453" s="57" t="s">
        <v>13761</v>
      </c>
    </row>
    <row r="10454" spans="1:2" x14ac:dyDescent="0.25">
      <c r="A10454" s="56">
        <v>43211701</v>
      </c>
      <c r="B10454" s="57" t="s">
        <v>4150</v>
      </c>
    </row>
    <row r="10455" spans="1:2" x14ac:dyDescent="0.25">
      <c r="A10455" s="56">
        <v>43211702</v>
      </c>
      <c r="B10455" s="57" t="s">
        <v>9600</v>
      </c>
    </row>
    <row r="10456" spans="1:2" x14ac:dyDescent="0.25">
      <c r="A10456" s="56">
        <v>43211704</v>
      </c>
      <c r="B10456" s="57" t="s">
        <v>10344</v>
      </c>
    </row>
    <row r="10457" spans="1:2" x14ac:dyDescent="0.25">
      <c r="A10457" s="56">
        <v>43211705</v>
      </c>
      <c r="B10457" s="57" t="s">
        <v>2926</v>
      </c>
    </row>
    <row r="10458" spans="1:2" x14ac:dyDescent="0.25">
      <c r="A10458" s="56">
        <v>43211706</v>
      </c>
      <c r="B10458" s="57" t="s">
        <v>5593</v>
      </c>
    </row>
    <row r="10459" spans="1:2" x14ac:dyDescent="0.25">
      <c r="A10459" s="56">
        <v>43211707</v>
      </c>
      <c r="B10459" s="57" t="s">
        <v>12542</v>
      </c>
    </row>
    <row r="10460" spans="1:2" x14ac:dyDescent="0.25">
      <c r="A10460" s="56">
        <v>43211708</v>
      </c>
      <c r="B10460" s="57" t="s">
        <v>3779</v>
      </c>
    </row>
    <row r="10461" spans="1:2" x14ac:dyDescent="0.25">
      <c r="A10461" s="56">
        <v>43211709</v>
      </c>
      <c r="B10461" s="57" t="s">
        <v>15327</v>
      </c>
    </row>
    <row r="10462" spans="1:2" x14ac:dyDescent="0.25">
      <c r="A10462" s="56">
        <v>43211710</v>
      </c>
      <c r="B10462" s="57" t="s">
        <v>7313</v>
      </c>
    </row>
    <row r="10463" spans="1:2" x14ac:dyDescent="0.25">
      <c r="A10463" s="56">
        <v>43211711</v>
      </c>
      <c r="B10463" s="57" t="s">
        <v>11310</v>
      </c>
    </row>
    <row r="10464" spans="1:2" x14ac:dyDescent="0.25">
      <c r="A10464" s="56">
        <v>43211712</v>
      </c>
      <c r="B10464" s="57" t="s">
        <v>3093</v>
      </c>
    </row>
    <row r="10465" spans="1:2" x14ac:dyDescent="0.25">
      <c r="A10465" s="56">
        <v>43211713</v>
      </c>
      <c r="B10465" s="57" t="s">
        <v>18142</v>
      </c>
    </row>
    <row r="10466" spans="1:2" x14ac:dyDescent="0.25">
      <c r="A10466" s="56">
        <v>43211714</v>
      </c>
      <c r="B10466" s="57" t="s">
        <v>16175</v>
      </c>
    </row>
    <row r="10467" spans="1:2" x14ac:dyDescent="0.25">
      <c r="A10467" s="56">
        <v>43211715</v>
      </c>
      <c r="B10467" s="57" t="s">
        <v>10736</v>
      </c>
    </row>
    <row r="10468" spans="1:2" x14ac:dyDescent="0.25">
      <c r="A10468" s="56">
        <v>43211717</v>
      </c>
      <c r="B10468" s="57" t="s">
        <v>16684</v>
      </c>
    </row>
    <row r="10469" spans="1:2" x14ac:dyDescent="0.25">
      <c r="A10469" s="56">
        <v>43211718</v>
      </c>
      <c r="B10469" s="57" t="s">
        <v>16960</v>
      </c>
    </row>
    <row r="10470" spans="1:2" x14ac:dyDescent="0.25">
      <c r="A10470" s="56">
        <v>43211719</v>
      </c>
      <c r="B10470" s="57" t="s">
        <v>6585</v>
      </c>
    </row>
    <row r="10471" spans="1:2" x14ac:dyDescent="0.25">
      <c r="A10471" s="56">
        <v>43211720</v>
      </c>
      <c r="B10471" s="57" t="s">
        <v>8315</v>
      </c>
    </row>
    <row r="10472" spans="1:2" x14ac:dyDescent="0.25">
      <c r="A10472" s="56">
        <v>43211721</v>
      </c>
      <c r="B10472" s="57" t="s">
        <v>3683</v>
      </c>
    </row>
    <row r="10473" spans="1:2" x14ac:dyDescent="0.25">
      <c r="A10473" s="56">
        <v>43211801</v>
      </c>
      <c r="B10473" s="57" t="s">
        <v>14753</v>
      </c>
    </row>
    <row r="10474" spans="1:2" x14ac:dyDescent="0.25">
      <c r="A10474" s="56">
        <v>43211802</v>
      </c>
      <c r="B10474" s="57" t="s">
        <v>13460</v>
      </c>
    </row>
    <row r="10475" spans="1:2" x14ac:dyDescent="0.25">
      <c r="A10475" s="56">
        <v>43211803</v>
      </c>
      <c r="B10475" s="57" t="s">
        <v>15865</v>
      </c>
    </row>
    <row r="10476" spans="1:2" x14ac:dyDescent="0.25">
      <c r="A10476" s="56">
        <v>43211804</v>
      </c>
      <c r="B10476" s="57" t="s">
        <v>779</v>
      </c>
    </row>
    <row r="10477" spans="1:2" x14ac:dyDescent="0.25">
      <c r="A10477" s="56">
        <v>43211805</v>
      </c>
      <c r="B10477" s="57" t="s">
        <v>8147</v>
      </c>
    </row>
    <row r="10478" spans="1:2" x14ac:dyDescent="0.25">
      <c r="A10478" s="56">
        <v>43211901</v>
      </c>
      <c r="B10478" s="57" t="s">
        <v>3956</v>
      </c>
    </row>
    <row r="10479" spans="1:2" x14ac:dyDescent="0.25">
      <c r="A10479" s="56">
        <v>43211902</v>
      </c>
      <c r="B10479" s="57" t="s">
        <v>16691</v>
      </c>
    </row>
    <row r="10480" spans="1:2" x14ac:dyDescent="0.25">
      <c r="A10480" s="56">
        <v>43211903</v>
      </c>
      <c r="B10480" s="57" t="s">
        <v>17585</v>
      </c>
    </row>
    <row r="10481" spans="1:2" x14ac:dyDescent="0.25">
      <c r="A10481" s="56">
        <v>43211904</v>
      </c>
      <c r="B10481" s="57" t="s">
        <v>18436</v>
      </c>
    </row>
    <row r="10482" spans="1:2" x14ac:dyDescent="0.25">
      <c r="A10482" s="56">
        <v>43211905</v>
      </c>
      <c r="B10482" s="57" t="s">
        <v>1318</v>
      </c>
    </row>
    <row r="10483" spans="1:2" x14ac:dyDescent="0.25">
      <c r="A10483" s="56">
        <v>43212001</v>
      </c>
      <c r="B10483" s="57" t="s">
        <v>16192</v>
      </c>
    </row>
    <row r="10484" spans="1:2" x14ac:dyDescent="0.25">
      <c r="A10484" s="56">
        <v>43212002</v>
      </c>
      <c r="B10484" s="57" t="s">
        <v>8894</v>
      </c>
    </row>
    <row r="10485" spans="1:2" x14ac:dyDescent="0.25">
      <c r="A10485" s="56">
        <v>43212101</v>
      </c>
      <c r="B10485" s="57" t="s">
        <v>16893</v>
      </c>
    </row>
    <row r="10486" spans="1:2" x14ac:dyDescent="0.25">
      <c r="A10486" s="56">
        <v>43212102</v>
      </c>
      <c r="B10486" s="57" t="s">
        <v>13178</v>
      </c>
    </row>
    <row r="10487" spans="1:2" x14ac:dyDescent="0.25">
      <c r="A10487" s="56">
        <v>43212103</v>
      </c>
      <c r="B10487" s="57" t="s">
        <v>14021</v>
      </c>
    </row>
    <row r="10488" spans="1:2" x14ac:dyDescent="0.25">
      <c r="A10488" s="56">
        <v>43212104</v>
      </c>
      <c r="B10488" s="57" t="s">
        <v>1912</v>
      </c>
    </row>
    <row r="10489" spans="1:2" x14ac:dyDescent="0.25">
      <c r="A10489" s="56">
        <v>43212105</v>
      </c>
      <c r="B10489" s="57" t="s">
        <v>11764</v>
      </c>
    </row>
    <row r="10490" spans="1:2" x14ac:dyDescent="0.25">
      <c r="A10490" s="56">
        <v>43212106</v>
      </c>
      <c r="B10490" s="57" t="s">
        <v>5443</v>
      </c>
    </row>
    <row r="10491" spans="1:2" x14ac:dyDescent="0.25">
      <c r="A10491" s="56">
        <v>43212107</v>
      </c>
      <c r="B10491" s="57" t="s">
        <v>8549</v>
      </c>
    </row>
    <row r="10492" spans="1:2" x14ac:dyDescent="0.25">
      <c r="A10492" s="56">
        <v>43212108</v>
      </c>
      <c r="B10492" s="57" t="s">
        <v>18461</v>
      </c>
    </row>
    <row r="10493" spans="1:2" x14ac:dyDescent="0.25">
      <c r="A10493" s="56">
        <v>43212109</v>
      </c>
      <c r="B10493" s="57" t="s">
        <v>16874</v>
      </c>
    </row>
    <row r="10494" spans="1:2" x14ac:dyDescent="0.25">
      <c r="A10494" s="56">
        <v>43212110</v>
      </c>
      <c r="B10494" s="57" t="s">
        <v>1720</v>
      </c>
    </row>
    <row r="10495" spans="1:2" x14ac:dyDescent="0.25">
      <c r="A10495" s="56">
        <v>43212111</v>
      </c>
      <c r="B10495" s="57" t="s">
        <v>749</v>
      </c>
    </row>
    <row r="10496" spans="1:2" x14ac:dyDescent="0.25">
      <c r="A10496" s="56">
        <v>43212112</v>
      </c>
      <c r="B10496" s="57" t="s">
        <v>15811</v>
      </c>
    </row>
    <row r="10497" spans="1:2" x14ac:dyDescent="0.25">
      <c r="A10497" s="56">
        <v>43212113</v>
      </c>
      <c r="B10497" s="57" t="s">
        <v>13239</v>
      </c>
    </row>
    <row r="10498" spans="1:2" x14ac:dyDescent="0.25">
      <c r="A10498" s="56">
        <v>43212114</v>
      </c>
      <c r="B10498" s="57" t="s">
        <v>2486</v>
      </c>
    </row>
    <row r="10499" spans="1:2" x14ac:dyDescent="0.25">
      <c r="A10499" s="56">
        <v>43221501</v>
      </c>
      <c r="B10499" s="57" t="s">
        <v>14817</v>
      </c>
    </row>
    <row r="10500" spans="1:2" x14ac:dyDescent="0.25">
      <c r="A10500" s="56">
        <v>43221502</v>
      </c>
      <c r="B10500" s="57" t="s">
        <v>16659</v>
      </c>
    </row>
    <row r="10501" spans="1:2" x14ac:dyDescent="0.25">
      <c r="A10501" s="56">
        <v>43221503</v>
      </c>
      <c r="B10501" s="57" t="s">
        <v>17622</v>
      </c>
    </row>
    <row r="10502" spans="1:2" x14ac:dyDescent="0.25">
      <c r="A10502" s="56">
        <v>43221504</v>
      </c>
      <c r="B10502" s="57" t="s">
        <v>13702</v>
      </c>
    </row>
    <row r="10503" spans="1:2" x14ac:dyDescent="0.25">
      <c r="A10503" s="56">
        <v>43221505</v>
      </c>
      <c r="B10503" s="57" t="s">
        <v>314</v>
      </c>
    </row>
    <row r="10504" spans="1:2" x14ac:dyDescent="0.25">
      <c r="A10504" s="56">
        <v>43221506</v>
      </c>
      <c r="B10504" s="57" t="s">
        <v>12755</v>
      </c>
    </row>
    <row r="10505" spans="1:2" x14ac:dyDescent="0.25">
      <c r="A10505" s="56">
        <v>43221507</v>
      </c>
      <c r="B10505" s="57" t="s">
        <v>9691</v>
      </c>
    </row>
    <row r="10506" spans="1:2" x14ac:dyDescent="0.25">
      <c r="A10506" s="56">
        <v>43221508</v>
      </c>
      <c r="B10506" s="57" t="s">
        <v>15043</v>
      </c>
    </row>
    <row r="10507" spans="1:2" x14ac:dyDescent="0.25">
      <c r="A10507" s="56">
        <v>43221509</v>
      </c>
      <c r="B10507" s="57" t="s">
        <v>3511</v>
      </c>
    </row>
    <row r="10508" spans="1:2" x14ac:dyDescent="0.25">
      <c r="A10508" s="56">
        <v>43221510</v>
      </c>
      <c r="B10508" s="57" t="s">
        <v>9742</v>
      </c>
    </row>
    <row r="10509" spans="1:2" x14ac:dyDescent="0.25">
      <c r="A10509" s="56">
        <v>43221513</v>
      </c>
      <c r="B10509" s="57" t="s">
        <v>5811</v>
      </c>
    </row>
    <row r="10510" spans="1:2" x14ac:dyDescent="0.25">
      <c r="A10510" s="56">
        <v>43221514</v>
      </c>
      <c r="B10510" s="57" t="s">
        <v>6646</v>
      </c>
    </row>
    <row r="10511" spans="1:2" x14ac:dyDescent="0.25">
      <c r="A10511" s="56">
        <v>43221515</v>
      </c>
      <c r="B10511" s="57" t="s">
        <v>8138</v>
      </c>
    </row>
    <row r="10512" spans="1:2" x14ac:dyDescent="0.25">
      <c r="A10512" s="56">
        <v>43221516</v>
      </c>
      <c r="B10512" s="57" t="s">
        <v>13383</v>
      </c>
    </row>
    <row r="10513" spans="1:2" x14ac:dyDescent="0.25">
      <c r="A10513" s="56">
        <v>43221517</v>
      </c>
      <c r="B10513" s="57" t="s">
        <v>539</v>
      </c>
    </row>
    <row r="10514" spans="1:2" x14ac:dyDescent="0.25">
      <c r="A10514" s="56">
        <v>43221518</v>
      </c>
      <c r="B10514" s="57" t="s">
        <v>15036</v>
      </c>
    </row>
    <row r="10515" spans="1:2" x14ac:dyDescent="0.25">
      <c r="A10515" s="56">
        <v>43221519</v>
      </c>
      <c r="B10515" s="57" t="s">
        <v>10981</v>
      </c>
    </row>
    <row r="10516" spans="1:2" x14ac:dyDescent="0.25">
      <c r="A10516" s="56">
        <v>43221520</v>
      </c>
      <c r="B10516" s="57" t="s">
        <v>13438</v>
      </c>
    </row>
    <row r="10517" spans="1:2" x14ac:dyDescent="0.25">
      <c r="A10517" s="56">
        <v>43221521</v>
      </c>
      <c r="B10517" s="57" t="s">
        <v>7874</v>
      </c>
    </row>
    <row r="10518" spans="1:2" x14ac:dyDescent="0.25">
      <c r="A10518" s="56">
        <v>43221522</v>
      </c>
      <c r="B10518" s="57" t="s">
        <v>3751</v>
      </c>
    </row>
    <row r="10519" spans="1:2" x14ac:dyDescent="0.25">
      <c r="A10519" s="56">
        <v>43221523</v>
      </c>
      <c r="B10519" s="57" t="s">
        <v>9284</v>
      </c>
    </row>
    <row r="10520" spans="1:2" x14ac:dyDescent="0.25">
      <c r="A10520" s="56">
        <v>43221524</v>
      </c>
      <c r="B10520" s="57" t="s">
        <v>6309</v>
      </c>
    </row>
    <row r="10521" spans="1:2" x14ac:dyDescent="0.25">
      <c r="A10521" s="56">
        <v>43221525</v>
      </c>
      <c r="B10521" s="57" t="s">
        <v>18156</v>
      </c>
    </row>
    <row r="10522" spans="1:2" x14ac:dyDescent="0.25">
      <c r="A10522" s="56">
        <v>43221526</v>
      </c>
      <c r="B10522" s="57" t="s">
        <v>11054</v>
      </c>
    </row>
    <row r="10523" spans="1:2" x14ac:dyDescent="0.25">
      <c r="A10523" s="56">
        <v>43221601</v>
      </c>
      <c r="B10523" s="57" t="s">
        <v>14624</v>
      </c>
    </row>
    <row r="10524" spans="1:2" x14ac:dyDescent="0.25">
      <c r="A10524" s="56">
        <v>43221602</v>
      </c>
      <c r="B10524" s="57" t="s">
        <v>6361</v>
      </c>
    </row>
    <row r="10525" spans="1:2" x14ac:dyDescent="0.25">
      <c r="A10525" s="56">
        <v>43221603</v>
      </c>
      <c r="B10525" s="57" t="s">
        <v>10819</v>
      </c>
    </row>
    <row r="10526" spans="1:2" x14ac:dyDescent="0.25">
      <c r="A10526" s="56">
        <v>43221701</v>
      </c>
      <c r="B10526" s="57" t="s">
        <v>12613</v>
      </c>
    </row>
    <row r="10527" spans="1:2" x14ac:dyDescent="0.25">
      <c r="A10527" s="56">
        <v>43221702</v>
      </c>
      <c r="B10527" s="57" t="s">
        <v>4410</v>
      </c>
    </row>
    <row r="10528" spans="1:2" x14ac:dyDescent="0.25">
      <c r="A10528" s="56">
        <v>43221703</v>
      </c>
      <c r="B10528" s="57" t="s">
        <v>3884</v>
      </c>
    </row>
    <row r="10529" spans="1:2" x14ac:dyDescent="0.25">
      <c r="A10529" s="56">
        <v>43221704</v>
      </c>
      <c r="B10529" s="57" t="s">
        <v>8856</v>
      </c>
    </row>
    <row r="10530" spans="1:2" x14ac:dyDescent="0.25">
      <c r="A10530" s="56">
        <v>43221705</v>
      </c>
      <c r="B10530" s="57" t="s">
        <v>1845</v>
      </c>
    </row>
    <row r="10531" spans="1:2" x14ac:dyDescent="0.25">
      <c r="A10531" s="56">
        <v>43221706</v>
      </c>
      <c r="B10531" s="57" t="s">
        <v>209</v>
      </c>
    </row>
    <row r="10532" spans="1:2" x14ac:dyDescent="0.25">
      <c r="A10532" s="56">
        <v>43221707</v>
      </c>
      <c r="B10532" s="57" t="s">
        <v>11070</v>
      </c>
    </row>
    <row r="10533" spans="1:2" x14ac:dyDescent="0.25">
      <c r="A10533" s="56">
        <v>43221708</v>
      </c>
      <c r="B10533" s="57" t="s">
        <v>12331</v>
      </c>
    </row>
    <row r="10534" spans="1:2" x14ac:dyDescent="0.25">
      <c r="A10534" s="56">
        <v>43221709</v>
      </c>
      <c r="B10534" s="57" t="s">
        <v>3641</v>
      </c>
    </row>
    <row r="10535" spans="1:2" x14ac:dyDescent="0.25">
      <c r="A10535" s="56">
        <v>43221710</v>
      </c>
      <c r="B10535" s="57" t="s">
        <v>15470</v>
      </c>
    </row>
    <row r="10536" spans="1:2" x14ac:dyDescent="0.25">
      <c r="A10536" s="56">
        <v>43221711</v>
      </c>
      <c r="B10536" s="57" t="s">
        <v>13970</v>
      </c>
    </row>
    <row r="10537" spans="1:2" x14ac:dyDescent="0.25">
      <c r="A10537" s="56">
        <v>43221712</v>
      </c>
      <c r="B10537" s="57" t="s">
        <v>1155</v>
      </c>
    </row>
    <row r="10538" spans="1:2" x14ac:dyDescent="0.25">
      <c r="A10538" s="56">
        <v>43221713</v>
      </c>
      <c r="B10538" s="57" t="s">
        <v>13354</v>
      </c>
    </row>
    <row r="10539" spans="1:2" x14ac:dyDescent="0.25">
      <c r="A10539" s="56">
        <v>43221714</v>
      </c>
      <c r="B10539" s="57" t="s">
        <v>7180</v>
      </c>
    </row>
    <row r="10540" spans="1:2" x14ac:dyDescent="0.25">
      <c r="A10540" s="56">
        <v>43221715</v>
      </c>
      <c r="B10540" s="57" t="s">
        <v>8184</v>
      </c>
    </row>
    <row r="10541" spans="1:2" x14ac:dyDescent="0.25">
      <c r="A10541" s="56">
        <v>43221716</v>
      </c>
      <c r="B10541" s="57" t="s">
        <v>8917</v>
      </c>
    </row>
    <row r="10542" spans="1:2" x14ac:dyDescent="0.25">
      <c r="A10542" s="56">
        <v>43221717</v>
      </c>
      <c r="B10542" s="57" t="s">
        <v>9536</v>
      </c>
    </row>
    <row r="10543" spans="1:2" x14ac:dyDescent="0.25">
      <c r="A10543" s="56">
        <v>43221718</v>
      </c>
      <c r="B10543" s="57" t="s">
        <v>1111</v>
      </c>
    </row>
    <row r="10544" spans="1:2" x14ac:dyDescent="0.25">
      <c r="A10544" s="56">
        <v>43221719</v>
      </c>
      <c r="B10544" s="57" t="s">
        <v>4960</v>
      </c>
    </row>
    <row r="10545" spans="1:2" x14ac:dyDescent="0.25">
      <c r="A10545" s="56">
        <v>43221720</v>
      </c>
      <c r="B10545" s="57" t="s">
        <v>8355</v>
      </c>
    </row>
    <row r="10546" spans="1:2" x14ac:dyDescent="0.25">
      <c r="A10546" s="56">
        <v>43221721</v>
      </c>
      <c r="B10546" s="57" t="s">
        <v>17206</v>
      </c>
    </row>
    <row r="10547" spans="1:2" x14ac:dyDescent="0.25">
      <c r="A10547" s="56">
        <v>43221801</v>
      </c>
      <c r="B10547" s="57" t="s">
        <v>6689</v>
      </c>
    </row>
    <row r="10548" spans="1:2" x14ac:dyDescent="0.25">
      <c r="A10548" s="56">
        <v>43221802</v>
      </c>
      <c r="B10548" s="57" t="s">
        <v>14014</v>
      </c>
    </row>
    <row r="10549" spans="1:2" x14ac:dyDescent="0.25">
      <c r="A10549" s="56">
        <v>43221803</v>
      </c>
      <c r="B10549" s="57" t="s">
        <v>13344</v>
      </c>
    </row>
    <row r="10550" spans="1:2" x14ac:dyDescent="0.25">
      <c r="A10550" s="56">
        <v>43221804</v>
      </c>
      <c r="B10550" s="57" t="s">
        <v>9551</v>
      </c>
    </row>
    <row r="10551" spans="1:2" x14ac:dyDescent="0.25">
      <c r="A10551" s="56">
        <v>43221805</v>
      </c>
      <c r="B10551" s="57" t="s">
        <v>11174</v>
      </c>
    </row>
    <row r="10552" spans="1:2" x14ac:dyDescent="0.25">
      <c r="A10552" s="56">
        <v>43221806</v>
      </c>
      <c r="B10552" s="57" t="s">
        <v>18409</v>
      </c>
    </row>
    <row r="10553" spans="1:2" x14ac:dyDescent="0.25">
      <c r="A10553" s="56">
        <v>43221807</v>
      </c>
      <c r="B10553" s="57" t="s">
        <v>12271</v>
      </c>
    </row>
    <row r="10554" spans="1:2" x14ac:dyDescent="0.25">
      <c r="A10554" s="56">
        <v>43221808</v>
      </c>
      <c r="B10554" s="57" t="s">
        <v>15941</v>
      </c>
    </row>
    <row r="10555" spans="1:2" x14ac:dyDescent="0.25">
      <c r="A10555" s="56">
        <v>43222501</v>
      </c>
      <c r="B10555" s="57" t="s">
        <v>9137</v>
      </c>
    </row>
    <row r="10556" spans="1:2" x14ac:dyDescent="0.25">
      <c r="A10556" s="56">
        <v>43222502</v>
      </c>
      <c r="B10556" s="57" t="s">
        <v>17874</v>
      </c>
    </row>
    <row r="10557" spans="1:2" x14ac:dyDescent="0.25">
      <c r="A10557" s="56">
        <v>43222503</v>
      </c>
      <c r="B10557" s="57" t="s">
        <v>3717</v>
      </c>
    </row>
    <row r="10558" spans="1:2" x14ac:dyDescent="0.25">
      <c r="A10558" s="56">
        <v>43222602</v>
      </c>
      <c r="B10558" s="57" t="s">
        <v>10017</v>
      </c>
    </row>
    <row r="10559" spans="1:2" x14ac:dyDescent="0.25">
      <c r="A10559" s="56">
        <v>43222604</v>
      </c>
      <c r="B10559" s="57" t="s">
        <v>8995</v>
      </c>
    </row>
    <row r="10560" spans="1:2" x14ac:dyDescent="0.25">
      <c r="A10560" s="56">
        <v>43222605</v>
      </c>
      <c r="B10560" s="57" t="s">
        <v>1247</v>
      </c>
    </row>
    <row r="10561" spans="1:2" x14ac:dyDescent="0.25">
      <c r="A10561" s="56">
        <v>43222606</v>
      </c>
      <c r="B10561" s="57" t="s">
        <v>11446</v>
      </c>
    </row>
    <row r="10562" spans="1:2" x14ac:dyDescent="0.25">
      <c r="A10562" s="56">
        <v>43222607</v>
      </c>
      <c r="B10562" s="57" t="s">
        <v>4957</v>
      </c>
    </row>
    <row r="10563" spans="1:2" x14ac:dyDescent="0.25">
      <c r="A10563" s="56">
        <v>43222608</v>
      </c>
      <c r="B10563" s="57" t="s">
        <v>8565</v>
      </c>
    </row>
    <row r="10564" spans="1:2" x14ac:dyDescent="0.25">
      <c r="A10564" s="56">
        <v>43222609</v>
      </c>
      <c r="B10564" s="57" t="s">
        <v>14482</v>
      </c>
    </row>
    <row r="10565" spans="1:2" x14ac:dyDescent="0.25">
      <c r="A10565" s="56">
        <v>43222610</v>
      </c>
      <c r="B10565" s="57" t="s">
        <v>4038</v>
      </c>
    </row>
    <row r="10566" spans="1:2" x14ac:dyDescent="0.25">
      <c r="A10566" s="56">
        <v>43222611</v>
      </c>
      <c r="B10566" s="57" t="s">
        <v>17177</v>
      </c>
    </row>
    <row r="10567" spans="1:2" x14ac:dyDescent="0.25">
      <c r="A10567" s="56">
        <v>43222612</v>
      </c>
      <c r="B10567" s="57" t="s">
        <v>16776</v>
      </c>
    </row>
    <row r="10568" spans="1:2" x14ac:dyDescent="0.25">
      <c r="A10568" s="56">
        <v>43222615</v>
      </c>
      <c r="B10568" s="57" t="s">
        <v>3497</v>
      </c>
    </row>
    <row r="10569" spans="1:2" x14ac:dyDescent="0.25">
      <c r="A10569" s="56">
        <v>43222619</v>
      </c>
      <c r="B10569" s="57" t="s">
        <v>3627</v>
      </c>
    </row>
    <row r="10570" spans="1:2" x14ac:dyDescent="0.25">
      <c r="A10570" s="56">
        <v>43222620</v>
      </c>
      <c r="B10570" s="57" t="s">
        <v>3147</v>
      </c>
    </row>
    <row r="10571" spans="1:2" x14ac:dyDescent="0.25">
      <c r="A10571" s="56">
        <v>43222621</v>
      </c>
      <c r="B10571" s="57" t="s">
        <v>4840</v>
      </c>
    </row>
    <row r="10572" spans="1:2" x14ac:dyDescent="0.25">
      <c r="A10572" s="56">
        <v>43222622</v>
      </c>
      <c r="B10572" s="57" t="s">
        <v>9965</v>
      </c>
    </row>
    <row r="10573" spans="1:2" x14ac:dyDescent="0.25">
      <c r="A10573" s="56">
        <v>43222623</v>
      </c>
      <c r="B10573" s="57" t="s">
        <v>18110</v>
      </c>
    </row>
    <row r="10574" spans="1:2" x14ac:dyDescent="0.25">
      <c r="A10574" s="56">
        <v>43222624</v>
      </c>
      <c r="B10574" s="57" t="s">
        <v>16882</v>
      </c>
    </row>
    <row r="10575" spans="1:2" x14ac:dyDescent="0.25">
      <c r="A10575" s="56">
        <v>43222625</v>
      </c>
      <c r="B10575" s="57" t="s">
        <v>611</v>
      </c>
    </row>
    <row r="10576" spans="1:2" x14ac:dyDescent="0.25">
      <c r="A10576" s="56">
        <v>43222626</v>
      </c>
      <c r="B10576" s="57" t="s">
        <v>6639</v>
      </c>
    </row>
    <row r="10577" spans="1:2" x14ac:dyDescent="0.25">
      <c r="A10577" s="56">
        <v>43222627</v>
      </c>
      <c r="B10577" s="57" t="s">
        <v>18223</v>
      </c>
    </row>
    <row r="10578" spans="1:2" x14ac:dyDescent="0.25">
      <c r="A10578" s="56">
        <v>43222628</v>
      </c>
      <c r="B10578" s="57" t="s">
        <v>11347</v>
      </c>
    </row>
    <row r="10579" spans="1:2" x14ac:dyDescent="0.25">
      <c r="A10579" s="56">
        <v>43222629</v>
      </c>
      <c r="B10579" s="57" t="s">
        <v>5686</v>
      </c>
    </row>
    <row r="10580" spans="1:2" x14ac:dyDescent="0.25">
      <c r="A10580" s="56">
        <v>43222630</v>
      </c>
      <c r="B10580" s="57" t="s">
        <v>13414</v>
      </c>
    </row>
    <row r="10581" spans="1:2" x14ac:dyDescent="0.25">
      <c r="A10581" s="56">
        <v>43222631</v>
      </c>
      <c r="B10581" s="57" t="s">
        <v>18582</v>
      </c>
    </row>
    <row r="10582" spans="1:2" x14ac:dyDescent="0.25">
      <c r="A10582" s="56">
        <v>43222632</v>
      </c>
      <c r="B10582" s="57" t="s">
        <v>12642</v>
      </c>
    </row>
    <row r="10583" spans="1:2" x14ac:dyDescent="0.25">
      <c r="A10583" s="56">
        <v>43222701</v>
      </c>
      <c r="B10583" s="57" t="s">
        <v>12740</v>
      </c>
    </row>
    <row r="10584" spans="1:2" x14ac:dyDescent="0.25">
      <c r="A10584" s="56">
        <v>43222702</v>
      </c>
      <c r="B10584" s="57" t="s">
        <v>15457</v>
      </c>
    </row>
    <row r="10585" spans="1:2" x14ac:dyDescent="0.25">
      <c r="A10585" s="56">
        <v>43222703</v>
      </c>
      <c r="B10585" s="57" t="s">
        <v>7545</v>
      </c>
    </row>
    <row r="10586" spans="1:2" x14ac:dyDescent="0.25">
      <c r="A10586" s="56">
        <v>43222801</v>
      </c>
      <c r="B10586" s="57" t="s">
        <v>3143</v>
      </c>
    </row>
    <row r="10587" spans="1:2" x14ac:dyDescent="0.25">
      <c r="A10587" s="56">
        <v>43222802</v>
      </c>
      <c r="B10587" s="57" t="s">
        <v>12250</v>
      </c>
    </row>
    <row r="10588" spans="1:2" x14ac:dyDescent="0.25">
      <c r="A10588" s="56">
        <v>43222803</v>
      </c>
      <c r="B10588" s="57" t="s">
        <v>11312</v>
      </c>
    </row>
    <row r="10589" spans="1:2" x14ac:dyDescent="0.25">
      <c r="A10589" s="56">
        <v>43222805</v>
      </c>
      <c r="B10589" s="57" t="s">
        <v>2660</v>
      </c>
    </row>
    <row r="10590" spans="1:2" x14ac:dyDescent="0.25">
      <c r="A10590" s="56">
        <v>43222806</v>
      </c>
      <c r="B10590" s="57" t="s">
        <v>8039</v>
      </c>
    </row>
    <row r="10591" spans="1:2" x14ac:dyDescent="0.25">
      <c r="A10591" s="56">
        <v>43222811</v>
      </c>
      <c r="B10591" s="57" t="s">
        <v>347</v>
      </c>
    </row>
    <row r="10592" spans="1:2" x14ac:dyDescent="0.25">
      <c r="A10592" s="56">
        <v>43222813</v>
      </c>
      <c r="B10592" s="57" t="s">
        <v>15034</v>
      </c>
    </row>
    <row r="10593" spans="1:2" x14ac:dyDescent="0.25">
      <c r="A10593" s="56">
        <v>43222814</v>
      </c>
      <c r="B10593" s="57" t="s">
        <v>5693</v>
      </c>
    </row>
    <row r="10594" spans="1:2" x14ac:dyDescent="0.25">
      <c r="A10594" s="56">
        <v>43222815</v>
      </c>
      <c r="B10594" s="57" t="s">
        <v>6329</v>
      </c>
    </row>
    <row r="10595" spans="1:2" x14ac:dyDescent="0.25">
      <c r="A10595" s="56">
        <v>43222816</v>
      </c>
      <c r="B10595" s="57" t="s">
        <v>9935</v>
      </c>
    </row>
    <row r="10596" spans="1:2" x14ac:dyDescent="0.25">
      <c r="A10596" s="56">
        <v>43222817</v>
      </c>
      <c r="B10596" s="57" t="s">
        <v>6939</v>
      </c>
    </row>
    <row r="10597" spans="1:2" x14ac:dyDescent="0.25">
      <c r="A10597" s="56">
        <v>43222818</v>
      </c>
      <c r="B10597" s="57" t="s">
        <v>5316</v>
      </c>
    </row>
    <row r="10598" spans="1:2" x14ac:dyDescent="0.25">
      <c r="A10598" s="56">
        <v>43222819</v>
      </c>
      <c r="B10598" s="57" t="s">
        <v>7414</v>
      </c>
    </row>
    <row r="10599" spans="1:2" x14ac:dyDescent="0.25">
      <c r="A10599" s="56">
        <v>43222820</v>
      </c>
      <c r="B10599" s="57" t="s">
        <v>16229</v>
      </c>
    </row>
    <row r="10600" spans="1:2" x14ac:dyDescent="0.25">
      <c r="A10600" s="56">
        <v>43222821</v>
      </c>
      <c r="B10600" s="57" t="s">
        <v>16983</v>
      </c>
    </row>
    <row r="10601" spans="1:2" x14ac:dyDescent="0.25">
      <c r="A10601" s="56">
        <v>43222822</v>
      </c>
      <c r="B10601" s="57" t="s">
        <v>748</v>
      </c>
    </row>
    <row r="10602" spans="1:2" x14ac:dyDescent="0.25">
      <c r="A10602" s="56">
        <v>43222823</v>
      </c>
      <c r="B10602" s="57" t="s">
        <v>13936</v>
      </c>
    </row>
    <row r="10603" spans="1:2" x14ac:dyDescent="0.25">
      <c r="A10603" s="56">
        <v>43222824</v>
      </c>
      <c r="B10603" s="57" t="s">
        <v>16894</v>
      </c>
    </row>
    <row r="10604" spans="1:2" x14ac:dyDescent="0.25">
      <c r="A10604" s="56">
        <v>43222825</v>
      </c>
      <c r="B10604" s="57" t="s">
        <v>11184</v>
      </c>
    </row>
    <row r="10605" spans="1:2" x14ac:dyDescent="0.25">
      <c r="A10605" s="56">
        <v>43222901</v>
      </c>
      <c r="B10605" s="57" t="s">
        <v>13977</v>
      </c>
    </row>
    <row r="10606" spans="1:2" x14ac:dyDescent="0.25">
      <c r="A10606" s="56">
        <v>43222902</v>
      </c>
      <c r="B10606" s="57" t="s">
        <v>12543</v>
      </c>
    </row>
    <row r="10607" spans="1:2" x14ac:dyDescent="0.25">
      <c r="A10607" s="56">
        <v>43223001</v>
      </c>
      <c r="B10607" s="57" t="s">
        <v>14180</v>
      </c>
    </row>
    <row r="10608" spans="1:2" x14ac:dyDescent="0.25">
      <c r="A10608" s="56">
        <v>43223101</v>
      </c>
      <c r="B10608" s="57" t="s">
        <v>13498</v>
      </c>
    </row>
    <row r="10609" spans="1:2" x14ac:dyDescent="0.25">
      <c r="A10609" s="56">
        <v>43223102</v>
      </c>
      <c r="B10609" s="57" t="s">
        <v>13289</v>
      </c>
    </row>
    <row r="10610" spans="1:2" x14ac:dyDescent="0.25">
      <c r="A10610" s="56">
        <v>43223103</v>
      </c>
      <c r="B10610" s="57" t="s">
        <v>14613</v>
      </c>
    </row>
    <row r="10611" spans="1:2" x14ac:dyDescent="0.25">
      <c r="A10611" s="56">
        <v>43223104</v>
      </c>
      <c r="B10611" s="57" t="s">
        <v>12980</v>
      </c>
    </row>
    <row r="10612" spans="1:2" x14ac:dyDescent="0.25">
      <c r="A10612" s="56">
        <v>43223105</v>
      </c>
      <c r="B10612" s="57" t="s">
        <v>14226</v>
      </c>
    </row>
    <row r="10613" spans="1:2" x14ac:dyDescent="0.25">
      <c r="A10613" s="56">
        <v>43223106</v>
      </c>
      <c r="B10613" s="57" t="s">
        <v>14381</v>
      </c>
    </row>
    <row r="10614" spans="1:2" x14ac:dyDescent="0.25">
      <c r="A10614" s="56">
        <v>43223107</v>
      </c>
      <c r="B10614" s="57" t="s">
        <v>2609</v>
      </c>
    </row>
    <row r="10615" spans="1:2" x14ac:dyDescent="0.25">
      <c r="A10615" s="56">
        <v>43223108</v>
      </c>
      <c r="B10615" s="57" t="s">
        <v>14928</v>
      </c>
    </row>
    <row r="10616" spans="1:2" x14ac:dyDescent="0.25">
      <c r="A10616" s="56">
        <v>43223109</v>
      </c>
      <c r="B10616" s="57" t="s">
        <v>17110</v>
      </c>
    </row>
    <row r="10617" spans="1:2" x14ac:dyDescent="0.25">
      <c r="A10617" s="56">
        <v>43223110</v>
      </c>
      <c r="B10617" s="57" t="s">
        <v>11272</v>
      </c>
    </row>
    <row r="10618" spans="1:2" x14ac:dyDescent="0.25">
      <c r="A10618" s="56">
        <v>43223111</v>
      </c>
      <c r="B10618" s="57" t="s">
        <v>10058</v>
      </c>
    </row>
    <row r="10619" spans="1:2" x14ac:dyDescent="0.25">
      <c r="A10619" s="56">
        <v>43223112</v>
      </c>
      <c r="B10619" s="57" t="s">
        <v>11613</v>
      </c>
    </row>
    <row r="10620" spans="1:2" x14ac:dyDescent="0.25">
      <c r="A10620" s="56">
        <v>43223113</v>
      </c>
      <c r="B10620" s="57" t="s">
        <v>2209</v>
      </c>
    </row>
    <row r="10621" spans="1:2" x14ac:dyDescent="0.25">
      <c r="A10621" s="56">
        <v>43223201</v>
      </c>
      <c r="B10621" s="57" t="s">
        <v>14546</v>
      </c>
    </row>
    <row r="10622" spans="1:2" x14ac:dyDescent="0.25">
      <c r="A10622" s="56">
        <v>43223202</v>
      </c>
      <c r="B10622" s="57" t="s">
        <v>16210</v>
      </c>
    </row>
    <row r="10623" spans="1:2" x14ac:dyDescent="0.25">
      <c r="A10623" s="56">
        <v>43223203</v>
      </c>
      <c r="B10623" s="57" t="s">
        <v>933</v>
      </c>
    </row>
    <row r="10624" spans="1:2" x14ac:dyDescent="0.25">
      <c r="A10624" s="56">
        <v>43223204</v>
      </c>
      <c r="B10624" s="57" t="s">
        <v>4123</v>
      </c>
    </row>
    <row r="10625" spans="1:2" x14ac:dyDescent="0.25">
      <c r="A10625" s="56">
        <v>43223205</v>
      </c>
      <c r="B10625" s="57" t="s">
        <v>8842</v>
      </c>
    </row>
    <row r="10626" spans="1:2" x14ac:dyDescent="0.25">
      <c r="A10626" s="56">
        <v>43223206</v>
      </c>
      <c r="B10626" s="57" t="s">
        <v>1941</v>
      </c>
    </row>
    <row r="10627" spans="1:2" x14ac:dyDescent="0.25">
      <c r="A10627" s="56">
        <v>43223207</v>
      </c>
      <c r="B10627" s="57" t="s">
        <v>13232</v>
      </c>
    </row>
    <row r="10628" spans="1:2" x14ac:dyDescent="0.25">
      <c r="A10628" s="56">
        <v>43223208</v>
      </c>
      <c r="B10628" s="57" t="s">
        <v>2991</v>
      </c>
    </row>
    <row r="10629" spans="1:2" x14ac:dyDescent="0.25">
      <c r="A10629" s="56">
        <v>43223209</v>
      </c>
      <c r="B10629" s="57" t="s">
        <v>4246</v>
      </c>
    </row>
    <row r="10630" spans="1:2" x14ac:dyDescent="0.25">
      <c r="A10630" s="56">
        <v>43223210</v>
      </c>
      <c r="B10630" s="57" t="s">
        <v>13117</v>
      </c>
    </row>
    <row r="10631" spans="1:2" x14ac:dyDescent="0.25">
      <c r="A10631" s="56">
        <v>43223211</v>
      </c>
      <c r="B10631" s="57" t="s">
        <v>8770</v>
      </c>
    </row>
    <row r="10632" spans="1:2" x14ac:dyDescent="0.25">
      <c r="A10632" s="56">
        <v>43223212</v>
      </c>
      <c r="B10632" s="57" t="s">
        <v>7945</v>
      </c>
    </row>
    <row r="10633" spans="1:2" x14ac:dyDescent="0.25">
      <c r="A10633" s="56">
        <v>43231501</v>
      </c>
      <c r="B10633" s="57" t="s">
        <v>1586</v>
      </c>
    </row>
    <row r="10634" spans="1:2" x14ac:dyDescent="0.25">
      <c r="A10634" s="56">
        <v>43231503</v>
      </c>
      <c r="B10634" s="57" t="s">
        <v>6286</v>
      </c>
    </row>
    <row r="10635" spans="1:2" x14ac:dyDescent="0.25">
      <c r="A10635" s="56">
        <v>43231505</v>
      </c>
      <c r="B10635" s="57" t="s">
        <v>14346</v>
      </c>
    </row>
    <row r="10636" spans="1:2" x14ac:dyDescent="0.25">
      <c r="A10636" s="56">
        <v>43231506</v>
      </c>
      <c r="B10636" s="57" t="s">
        <v>3855</v>
      </c>
    </row>
    <row r="10637" spans="1:2" x14ac:dyDescent="0.25">
      <c r="A10637" s="56">
        <v>43231507</v>
      </c>
      <c r="B10637" s="57" t="s">
        <v>14790</v>
      </c>
    </row>
    <row r="10638" spans="1:2" x14ac:dyDescent="0.25">
      <c r="A10638" s="56">
        <v>43231508</v>
      </c>
      <c r="B10638" s="57" t="s">
        <v>18687</v>
      </c>
    </row>
    <row r="10639" spans="1:2" x14ac:dyDescent="0.25">
      <c r="A10639" s="56">
        <v>43231509</v>
      </c>
      <c r="B10639" s="57" t="s">
        <v>76</v>
      </c>
    </row>
    <row r="10640" spans="1:2" x14ac:dyDescent="0.25">
      <c r="A10640" s="56">
        <v>43231510</v>
      </c>
      <c r="B10640" s="57" t="s">
        <v>8564</v>
      </c>
    </row>
    <row r="10641" spans="1:2" x14ac:dyDescent="0.25">
      <c r="A10641" s="56">
        <v>43231511</v>
      </c>
      <c r="B10641" s="57" t="s">
        <v>2780</v>
      </c>
    </row>
    <row r="10642" spans="1:2" x14ac:dyDescent="0.25">
      <c r="A10642" s="56">
        <v>43231512</v>
      </c>
      <c r="B10642" s="57" t="s">
        <v>4257</v>
      </c>
    </row>
    <row r="10643" spans="1:2" x14ac:dyDescent="0.25">
      <c r="A10643" s="56">
        <v>43231513</v>
      </c>
      <c r="B10643" s="57" t="s">
        <v>17757</v>
      </c>
    </row>
    <row r="10644" spans="1:2" x14ac:dyDescent="0.25">
      <c r="A10644" s="56">
        <v>43231601</v>
      </c>
      <c r="B10644" s="57" t="s">
        <v>89</v>
      </c>
    </row>
    <row r="10645" spans="1:2" x14ac:dyDescent="0.25">
      <c r="A10645" s="56">
        <v>43231602</v>
      </c>
      <c r="B10645" s="57" t="s">
        <v>10483</v>
      </c>
    </row>
    <row r="10646" spans="1:2" x14ac:dyDescent="0.25">
      <c r="A10646" s="56">
        <v>43231603</v>
      </c>
      <c r="B10646" s="57" t="s">
        <v>4096</v>
      </c>
    </row>
    <row r="10647" spans="1:2" x14ac:dyDescent="0.25">
      <c r="A10647" s="56">
        <v>43231604</v>
      </c>
      <c r="B10647" s="57" t="s">
        <v>13169</v>
      </c>
    </row>
    <row r="10648" spans="1:2" x14ac:dyDescent="0.25">
      <c r="A10648" s="56">
        <v>43231605</v>
      </c>
      <c r="B10648" s="57" t="s">
        <v>5503</v>
      </c>
    </row>
    <row r="10649" spans="1:2" x14ac:dyDescent="0.25">
      <c r="A10649" s="56">
        <v>43232001</v>
      </c>
      <c r="B10649" s="57" t="s">
        <v>9323</v>
      </c>
    </row>
    <row r="10650" spans="1:2" x14ac:dyDescent="0.25">
      <c r="A10650" s="56">
        <v>43232002</v>
      </c>
      <c r="B10650" s="57" t="s">
        <v>15342</v>
      </c>
    </row>
    <row r="10651" spans="1:2" x14ac:dyDescent="0.25">
      <c r="A10651" s="56">
        <v>43232003</v>
      </c>
      <c r="B10651" s="57" t="s">
        <v>7965</v>
      </c>
    </row>
    <row r="10652" spans="1:2" x14ac:dyDescent="0.25">
      <c r="A10652" s="56">
        <v>43232004</v>
      </c>
      <c r="B10652" s="57" t="s">
        <v>14309</v>
      </c>
    </row>
    <row r="10653" spans="1:2" x14ac:dyDescent="0.25">
      <c r="A10653" s="56">
        <v>43232005</v>
      </c>
      <c r="B10653" s="57" t="s">
        <v>6858</v>
      </c>
    </row>
    <row r="10654" spans="1:2" x14ac:dyDescent="0.25">
      <c r="A10654" s="56">
        <v>43232101</v>
      </c>
      <c r="B10654" s="57" t="s">
        <v>14511</v>
      </c>
    </row>
    <row r="10655" spans="1:2" x14ac:dyDescent="0.25">
      <c r="A10655" s="56">
        <v>43232102</v>
      </c>
      <c r="B10655" s="57" t="s">
        <v>11695</v>
      </c>
    </row>
    <row r="10656" spans="1:2" x14ac:dyDescent="0.25">
      <c r="A10656" s="56">
        <v>43232103</v>
      </c>
      <c r="B10656" s="57" t="s">
        <v>12030</v>
      </c>
    </row>
    <row r="10657" spans="1:2" x14ac:dyDescent="0.25">
      <c r="A10657" s="56">
        <v>43232104</v>
      </c>
      <c r="B10657" s="57" t="s">
        <v>2094</v>
      </c>
    </row>
    <row r="10658" spans="1:2" x14ac:dyDescent="0.25">
      <c r="A10658" s="56">
        <v>43232105</v>
      </c>
      <c r="B10658" s="57" t="s">
        <v>11020</v>
      </c>
    </row>
    <row r="10659" spans="1:2" x14ac:dyDescent="0.25">
      <c r="A10659" s="56">
        <v>43232106</v>
      </c>
      <c r="B10659" s="57" t="s">
        <v>2528</v>
      </c>
    </row>
    <row r="10660" spans="1:2" x14ac:dyDescent="0.25">
      <c r="A10660" s="56">
        <v>43232107</v>
      </c>
      <c r="B10660" s="57" t="s">
        <v>16817</v>
      </c>
    </row>
    <row r="10661" spans="1:2" x14ac:dyDescent="0.25">
      <c r="A10661" s="56">
        <v>43232108</v>
      </c>
      <c r="B10661" s="57" t="s">
        <v>1144</v>
      </c>
    </row>
    <row r="10662" spans="1:2" x14ac:dyDescent="0.25">
      <c r="A10662" s="56">
        <v>43232110</v>
      </c>
      <c r="B10662" s="57" t="s">
        <v>13504</v>
      </c>
    </row>
    <row r="10663" spans="1:2" x14ac:dyDescent="0.25">
      <c r="A10663" s="56">
        <v>43232111</v>
      </c>
      <c r="B10663" s="57" t="s">
        <v>16232</v>
      </c>
    </row>
    <row r="10664" spans="1:2" x14ac:dyDescent="0.25">
      <c r="A10664" s="56">
        <v>43232112</v>
      </c>
      <c r="B10664" s="57" t="s">
        <v>1630</v>
      </c>
    </row>
    <row r="10665" spans="1:2" x14ac:dyDescent="0.25">
      <c r="A10665" s="56">
        <v>43232201</v>
      </c>
      <c r="B10665" s="57" t="s">
        <v>7432</v>
      </c>
    </row>
    <row r="10666" spans="1:2" x14ac:dyDescent="0.25">
      <c r="A10666" s="56">
        <v>43232202</v>
      </c>
      <c r="B10666" s="57" t="s">
        <v>7392</v>
      </c>
    </row>
    <row r="10667" spans="1:2" x14ac:dyDescent="0.25">
      <c r="A10667" s="56">
        <v>43232203</v>
      </c>
      <c r="B10667" s="57" t="s">
        <v>4477</v>
      </c>
    </row>
    <row r="10668" spans="1:2" x14ac:dyDescent="0.25">
      <c r="A10668" s="56">
        <v>43232301</v>
      </c>
      <c r="B10668" s="57" t="s">
        <v>3348</v>
      </c>
    </row>
    <row r="10669" spans="1:2" x14ac:dyDescent="0.25">
      <c r="A10669" s="56">
        <v>43232302</v>
      </c>
      <c r="B10669" s="57" t="s">
        <v>17918</v>
      </c>
    </row>
    <row r="10670" spans="1:2" x14ac:dyDescent="0.25">
      <c r="A10670" s="56">
        <v>43232303</v>
      </c>
      <c r="B10670" s="57" t="s">
        <v>16411</v>
      </c>
    </row>
    <row r="10671" spans="1:2" x14ac:dyDescent="0.25">
      <c r="A10671" s="56">
        <v>43232304</v>
      </c>
      <c r="B10671" s="57" t="s">
        <v>11336</v>
      </c>
    </row>
    <row r="10672" spans="1:2" x14ac:dyDescent="0.25">
      <c r="A10672" s="56">
        <v>43232305</v>
      </c>
      <c r="B10672" s="57" t="s">
        <v>6906</v>
      </c>
    </row>
    <row r="10673" spans="1:2" x14ac:dyDescent="0.25">
      <c r="A10673" s="56">
        <v>43232306</v>
      </c>
      <c r="B10673" s="57" t="s">
        <v>12955</v>
      </c>
    </row>
    <row r="10674" spans="1:2" x14ac:dyDescent="0.25">
      <c r="A10674" s="56">
        <v>43232307</v>
      </c>
      <c r="B10674" s="57" t="s">
        <v>4961</v>
      </c>
    </row>
    <row r="10675" spans="1:2" x14ac:dyDescent="0.25">
      <c r="A10675" s="56">
        <v>43232309</v>
      </c>
      <c r="B10675" s="57" t="s">
        <v>2477</v>
      </c>
    </row>
    <row r="10676" spans="1:2" x14ac:dyDescent="0.25">
      <c r="A10676" s="56">
        <v>43232310</v>
      </c>
      <c r="B10676" s="57" t="s">
        <v>4386</v>
      </c>
    </row>
    <row r="10677" spans="1:2" x14ac:dyDescent="0.25">
      <c r="A10677" s="56">
        <v>43232311</v>
      </c>
      <c r="B10677" s="57" t="s">
        <v>3662</v>
      </c>
    </row>
    <row r="10678" spans="1:2" x14ac:dyDescent="0.25">
      <c r="A10678" s="56">
        <v>43232312</v>
      </c>
      <c r="B10678" s="57" t="s">
        <v>9481</v>
      </c>
    </row>
    <row r="10679" spans="1:2" x14ac:dyDescent="0.25">
      <c r="A10679" s="56">
        <v>43232313</v>
      </c>
      <c r="B10679" s="57" t="s">
        <v>1000</v>
      </c>
    </row>
    <row r="10680" spans="1:2" x14ac:dyDescent="0.25">
      <c r="A10680" s="56">
        <v>43232401</v>
      </c>
      <c r="B10680" s="57" t="s">
        <v>12952</v>
      </c>
    </row>
    <row r="10681" spans="1:2" x14ac:dyDescent="0.25">
      <c r="A10681" s="56">
        <v>43232402</v>
      </c>
      <c r="B10681" s="57" t="s">
        <v>9076</v>
      </c>
    </row>
    <row r="10682" spans="1:2" x14ac:dyDescent="0.25">
      <c r="A10682" s="56">
        <v>43232403</v>
      </c>
      <c r="B10682" s="57" t="s">
        <v>2560</v>
      </c>
    </row>
    <row r="10683" spans="1:2" x14ac:dyDescent="0.25">
      <c r="A10683" s="56">
        <v>43232404</v>
      </c>
      <c r="B10683" s="57" t="s">
        <v>10046</v>
      </c>
    </row>
    <row r="10684" spans="1:2" x14ac:dyDescent="0.25">
      <c r="A10684" s="56">
        <v>43232405</v>
      </c>
      <c r="B10684" s="57" t="s">
        <v>12903</v>
      </c>
    </row>
    <row r="10685" spans="1:2" x14ac:dyDescent="0.25">
      <c r="A10685" s="56">
        <v>43232406</v>
      </c>
      <c r="B10685" s="57" t="s">
        <v>3092</v>
      </c>
    </row>
    <row r="10686" spans="1:2" x14ac:dyDescent="0.25">
      <c r="A10686" s="56">
        <v>43232407</v>
      </c>
      <c r="B10686" s="57" t="s">
        <v>5403</v>
      </c>
    </row>
    <row r="10687" spans="1:2" x14ac:dyDescent="0.25">
      <c r="A10687" s="56">
        <v>43232408</v>
      </c>
      <c r="B10687" s="57" t="s">
        <v>16270</v>
      </c>
    </row>
    <row r="10688" spans="1:2" x14ac:dyDescent="0.25">
      <c r="A10688" s="56">
        <v>43232409</v>
      </c>
      <c r="B10688" s="57" t="s">
        <v>7704</v>
      </c>
    </row>
    <row r="10689" spans="1:2" x14ac:dyDescent="0.25">
      <c r="A10689" s="56">
        <v>43232501</v>
      </c>
      <c r="B10689" s="57" t="s">
        <v>17575</v>
      </c>
    </row>
    <row r="10690" spans="1:2" x14ac:dyDescent="0.25">
      <c r="A10690" s="56">
        <v>43232502</v>
      </c>
      <c r="B10690" s="57" t="s">
        <v>5505</v>
      </c>
    </row>
    <row r="10691" spans="1:2" x14ac:dyDescent="0.25">
      <c r="A10691" s="56">
        <v>43232503</v>
      </c>
      <c r="B10691" s="57" t="s">
        <v>3609</v>
      </c>
    </row>
    <row r="10692" spans="1:2" x14ac:dyDescent="0.25">
      <c r="A10692" s="56">
        <v>43232504</v>
      </c>
      <c r="B10692" s="57" t="s">
        <v>11960</v>
      </c>
    </row>
    <row r="10693" spans="1:2" x14ac:dyDescent="0.25">
      <c r="A10693" s="56">
        <v>43232601</v>
      </c>
      <c r="B10693" s="57" t="s">
        <v>6456</v>
      </c>
    </row>
    <row r="10694" spans="1:2" x14ac:dyDescent="0.25">
      <c r="A10694" s="56">
        <v>43232602</v>
      </c>
      <c r="B10694" s="57" t="s">
        <v>1627</v>
      </c>
    </row>
    <row r="10695" spans="1:2" x14ac:dyDescent="0.25">
      <c r="A10695" s="56">
        <v>43232603</v>
      </c>
      <c r="B10695" s="57" t="s">
        <v>11700</v>
      </c>
    </row>
    <row r="10696" spans="1:2" x14ac:dyDescent="0.25">
      <c r="A10696" s="56">
        <v>43232604</v>
      </c>
      <c r="B10696" s="57" t="s">
        <v>15855</v>
      </c>
    </row>
    <row r="10697" spans="1:2" x14ac:dyDescent="0.25">
      <c r="A10697" s="56">
        <v>43232605</v>
      </c>
      <c r="B10697" s="57" t="s">
        <v>17055</v>
      </c>
    </row>
    <row r="10698" spans="1:2" x14ac:dyDescent="0.25">
      <c r="A10698" s="56">
        <v>43232606</v>
      </c>
      <c r="B10698" s="57" t="s">
        <v>12380</v>
      </c>
    </row>
    <row r="10699" spans="1:2" x14ac:dyDescent="0.25">
      <c r="A10699" s="56">
        <v>43232607</v>
      </c>
      <c r="B10699" s="57" t="s">
        <v>5390</v>
      </c>
    </row>
    <row r="10700" spans="1:2" x14ac:dyDescent="0.25">
      <c r="A10700" s="56">
        <v>43232608</v>
      </c>
      <c r="B10700" s="57" t="s">
        <v>5643</v>
      </c>
    </row>
    <row r="10701" spans="1:2" x14ac:dyDescent="0.25">
      <c r="A10701" s="56">
        <v>43232609</v>
      </c>
      <c r="B10701" s="57" t="s">
        <v>4368</v>
      </c>
    </row>
    <row r="10702" spans="1:2" x14ac:dyDescent="0.25">
      <c r="A10702" s="56">
        <v>43232610</v>
      </c>
      <c r="B10702" s="57" t="s">
        <v>2965</v>
      </c>
    </row>
    <row r="10703" spans="1:2" x14ac:dyDescent="0.25">
      <c r="A10703" s="56">
        <v>43232611</v>
      </c>
      <c r="B10703" s="57" t="s">
        <v>12321</v>
      </c>
    </row>
    <row r="10704" spans="1:2" x14ac:dyDescent="0.25">
      <c r="A10704" s="56">
        <v>43232612</v>
      </c>
      <c r="B10704" s="57" t="s">
        <v>2375</v>
      </c>
    </row>
    <row r="10705" spans="1:2" x14ac:dyDescent="0.25">
      <c r="A10705" s="56">
        <v>43232701</v>
      </c>
      <c r="B10705" s="57" t="s">
        <v>11317</v>
      </c>
    </row>
    <row r="10706" spans="1:2" x14ac:dyDescent="0.25">
      <c r="A10706" s="56">
        <v>43232702</v>
      </c>
      <c r="B10706" s="57" t="s">
        <v>17062</v>
      </c>
    </row>
    <row r="10707" spans="1:2" x14ac:dyDescent="0.25">
      <c r="A10707" s="56">
        <v>43232703</v>
      </c>
      <c r="B10707" s="57" t="s">
        <v>16080</v>
      </c>
    </row>
    <row r="10708" spans="1:2" x14ac:dyDescent="0.25">
      <c r="A10708" s="56">
        <v>43232704</v>
      </c>
      <c r="B10708" s="57" t="s">
        <v>17898</v>
      </c>
    </row>
    <row r="10709" spans="1:2" x14ac:dyDescent="0.25">
      <c r="A10709" s="56">
        <v>43232705</v>
      </c>
      <c r="B10709" s="57" t="s">
        <v>2029</v>
      </c>
    </row>
    <row r="10710" spans="1:2" x14ac:dyDescent="0.25">
      <c r="A10710" s="56">
        <v>43232801</v>
      </c>
      <c r="B10710" s="57" t="s">
        <v>1187</v>
      </c>
    </row>
    <row r="10711" spans="1:2" x14ac:dyDescent="0.25">
      <c r="A10711" s="56">
        <v>43232802</v>
      </c>
      <c r="B10711" s="57" t="s">
        <v>8458</v>
      </c>
    </row>
    <row r="10712" spans="1:2" x14ac:dyDescent="0.25">
      <c r="A10712" s="56">
        <v>43232803</v>
      </c>
      <c r="B10712" s="57" t="s">
        <v>1225</v>
      </c>
    </row>
    <row r="10713" spans="1:2" x14ac:dyDescent="0.25">
      <c r="A10713" s="56">
        <v>43232804</v>
      </c>
      <c r="B10713" s="57" t="s">
        <v>8472</v>
      </c>
    </row>
    <row r="10714" spans="1:2" x14ac:dyDescent="0.25">
      <c r="A10714" s="56">
        <v>43232901</v>
      </c>
      <c r="B10714" s="57" t="s">
        <v>4206</v>
      </c>
    </row>
    <row r="10715" spans="1:2" x14ac:dyDescent="0.25">
      <c r="A10715" s="56">
        <v>43232902</v>
      </c>
      <c r="B10715" s="57" t="s">
        <v>333</v>
      </c>
    </row>
    <row r="10716" spans="1:2" x14ac:dyDescent="0.25">
      <c r="A10716" s="56">
        <v>43232903</v>
      </c>
      <c r="B10716" s="57" t="s">
        <v>740</v>
      </c>
    </row>
    <row r="10717" spans="1:2" x14ac:dyDescent="0.25">
      <c r="A10717" s="56">
        <v>43232904</v>
      </c>
      <c r="B10717" s="57" t="s">
        <v>10583</v>
      </c>
    </row>
    <row r="10718" spans="1:2" x14ac:dyDescent="0.25">
      <c r="A10718" s="56">
        <v>43232905</v>
      </c>
      <c r="B10718" s="57" t="s">
        <v>10551</v>
      </c>
    </row>
    <row r="10719" spans="1:2" x14ac:dyDescent="0.25">
      <c r="A10719" s="56">
        <v>43232906</v>
      </c>
      <c r="B10719" s="57" t="s">
        <v>2657</v>
      </c>
    </row>
    <row r="10720" spans="1:2" x14ac:dyDescent="0.25">
      <c r="A10720" s="56">
        <v>43232907</v>
      </c>
      <c r="B10720" s="57" t="s">
        <v>6508</v>
      </c>
    </row>
    <row r="10721" spans="1:2" x14ac:dyDescent="0.25">
      <c r="A10721" s="56">
        <v>43232908</v>
      </c>
      <c r="B10721" s="57" t="s">
        <v>18389</v>
      </c>
    </row>
    <row r="10722" spans="1:2" x14ac:dyDescent="0.25">
      <c r="A10722" s="56">
        <v>43232909</v>
      </c>
      <c r="B10722" s="57" t="s">
        <v>6537</v>
      </c>
    </row>
    <row r="10723" spans="1:2" x14ac:dyDescent="0.25">
      <c r="A10723" s="56">
        <v>43232910</v>
      </c>
      <c r="B10723" s="57" t="s">
        <v>9007</v>
      </c>
    </row>
    <row r="10724" spans="1:2" x14ac:dyDescent="0.25">
      <c r="A10724" s="56">
        <v>43232911</v>
      </c>
      <c r="B10724" s="57" t="s">
        <v>3300</v>
      </c>
    </row>
    <row r="10725" spans="1:2" x14ac:dyDescent="0.25">
      <c r="A10725" s="56">
        <v>43232912</v>
      </c>
      <c r="B10725" s="57" t="s">
        <v>2619</v>
      </c>
    </row>
    <row r="10726" spans="1:2" x14ac:dyDescent="0.25">
      <c r="A10726" s="56">
        <v>43232913</v>
      </c>
      <c r="B10726" s="57" t="s">
        <v>3763</v>
      </c>
    </row>
    <row r="10727" spans="1:2" x14ac:dyDescent="0.25">
      <c r="A10727" s="56">
        <v>43232914</v>
      </c>
      <c r="B10727" s="57" t="s">
        <v>8779</v>
      </c>
    </row>
    <row r="10728" spans="1:2" x14ac:dyDescent="0.25">
      <c r="A10728" s="56">
        <v>43232915</v>
      </c>
      <c r="B10728" s="57" t="s">
        <v>17403</v>
      </c>
    </row>
    <row r="10729" spans="1:2" x14ac:dyDescent="0.25">
      <c r="A10729" s="56">
        <v>43233001</v>
      </c>
      <c r="B10729" s="57" t="s">
        <v>7340</v>
      </c>
    </row>
    <row r="10730" spans="1:2" x14ac:dyDescent="0.25">
      <c r="A10730" s="56">
        <v>43233002</v>
      </c>
      <c r="B10730" s="57" t="s">
        <v>2057</v>
      </c>
    </row>
    <row r="10731" spans="1:2" x14ac:dyDescent="0.25">
      <c r="A10731" s="56">
        <v>43233004</v>
      </c>
      <c r="B10731" s="57" t="s">
        <v>5183</v>
      </c>
    </row>
    <row r="10732" spans="1:2" x14ac:dyDescent="0.25">
      <c r="A10732" s="56">
        <v>43233201</v>
      </c>
      <c r="B10732" s="57" t="s">
        <v>3103</v>
      </c>
    </row>
    <row r="10733" spans="1:2" x14ac:dyDescent="0.25">
      <c r="A10733" s="56">
        <v>43233203</v>
      </c>
      <c r="B10733" s="57" t="s">
        <v>13698</v>
      </c>
    </row>
    <row r="10734" spans="1:2" x14ac:dyDescent="0.25">
      <c r="A10734" s="56">
        <v>43233204</v>
      </c>
      <c r="B10734" s="57" t="s">
        <v>307</v>
      </c>
    </row>
    <row r="10735" spans="1:2" x14ac:dyDescent="0.25">
      <c r="A10735" s="56">
        <v>43233205</v>
      </c>
      <c r="B10735" s="57" t="s">
        <v>16671</v>
      </c>
    </row>
    <row r="10736" spans="1:2" x14ac:dyDescent="0.25">
      <c r="A10736" s="56">
        <v>43233401</v>
      </c>
      <c r="B10736" s="57" t="s">
        <v>4479</v>
      </c>
    </row>
    <row r="10737" spans="1:2" x14ac:dyDescent="0.25">
      <c r="A10737" s="56">
        <v>43233402</v>
      </c>
      <c r="B10737" s="57" t="s">
        <v>715</v>
      </c>
    </row>
    <row r="10738" spans="1:2" x14ac:dyDescent="0.25">
      <c r="A10738" s="56">
        <v>43233403</v>
      </c>
      <c r="B10738" s="57" t="s">
        <v>7171</v>
      </c>
    </row>
    <row r="10739" spans="1:2" x14ac:dyDescent="0.25">
      <c r="A10739" s="56">
        <v>43233404</v>
      </c>
      <c r="B10739" s="57" t="s">
        <v>10567</v>
      </c>
    </row>
    <row r="10740" spans="1:2" x14ac:dyDescent="0.25">
      <c r="A10740" s="56">
        <v>43233405</v>
      </c>
      <c r="B10740" s="57" t="s">
        <v>13154</v>
      </c>
    </row>
    <row r="10741" spans="1:2" x14ac:dyDescent="0.25">
      <c r="A10741" s="56">
        <v>43233406</v>
      </c>
      <c r="B10741" s="57" t="s">
        <v>14141</v>
      </c>
    </row>
    <row r="10742" spans="1:2" x14ac:dyDescent="0.25">
      <c r="A10742" s="56">
        <v>43233407</v>
      </c>
      <c r="B10742" s="57" t="s">
        <v>11157</v>
      </c>
    </row>
    <row r="10743" spans="1:2" x14ac:dyDescent="0.25">
      <c r="A10743" s="56">
        <v>43233410</v>
      </c>
      <c r="B10743" s="57" t="s">
        <v>5768</v>
      </c>
    </row>
    <row r="10744" spans="1:2" x14ac:dyDescent="0.25">
      <c r="A10744" s="56">
        <v>43233411</v>
      </c>
      <c r="B10744" s="57" t="s">
        <v>13195</v>
      </c>
    </row>
    <row r="10745" spans="1:2" x14ac:dyDescent="0.25">
      <c r="A10745" s="56">
        <v>43233413</v>
      </c>
      <c r="B10745" s="57" t="s">
        <v>17439</v>
      </c>
    </row>
    <row r="10746" spans="1:2" x14ac:dyDescent="0.25">
      <c r="A10746" s="56">
        <v>43233414</v>
      </c>
      <c r="B10746" s="57" t="s">
        <v>12791</v>
      </c>
    </row>
    <row r="10747" spans="1:2" x14ac:dyDescent="0.25">
      <c r="A10747" s="56">
        <v>43233415</v>
      </c>
      <c r="B10747" s="57" t="s">
        <v>7722</v>
      </c>
    </row>
    <row r="10748" spans="1:2" x14ac:dyDescent="0.25">
      <c r="A10748" s="56">
        <v>43233501</v>
      </c>
      <c r="B10748" s="57" t="s">
        <v>6214</v>
      </c>
    </row>
    <row r="10749" spans="1:2" x14ac:dyDescent="0.25">
      <c r="A10749" s="56">
        <v>43233502</v>
      </c>
      <c r="B10749" s="57" t="s">
        <v>1388</v>
      </c>
    </row>
    <row r="10750" spans="1:2" x14ac:dyDescent="0.25">
      <c r="A10750" s="56">
        <v>43233503</v>
      </c>
      <c r="B10750" s="57" t="s">
        <v>16892</v>
      </c>
    </row>
    <row r="10751" spans="1:2" x14ac:dyDescent="0.25">
      <c r="A10751" s="56">
        <v>43233504</v>
      </c>
      <c r="B10751" s="57" t="s">
        <v>3266</v>
      </c>
    </row>
    <row r="10752" spans="1:2" x14ac:dyDescent="0.25">
      <c r="A10752" s="56">
        <v>43233505</v>
      </c>
      <c r="B10752" s="57" t="s">
        <v>16331</v>
      </c>
    </row>
    <row r="10753" spans="1:2" x14ac:dyDescent="0.25">
      <c r="A10753" s="56">
        <v>43233506</v>
      </c>
      <c r="B10753" s="57" t="s">
        <v>11379</v>
      </c>
    </row>
    <row r="10754" spans="1:2" x14ac:dyDescent="0.25">
      <c r="A10754" s="56">
        <v>43233507</v>
      </c>
      <c r="B10754" s="57" t="s">
        <v>2280</v>
      </c>
    </row>
    <row r="10755" spans="1:2" x14ac:dyDescent="0.25">
      <c r="A10755" s="56">
        <v>43233508</v>
      </c>
      <c r="B10755" s="57" t="s">
        <v>2568</v>
      </c>
    </row>
    <row r="10756" spans="1:2" x14ac:dyDescent="0.25">
      <c r="A10756" s="56">
        <v>43233509</v>
      </c>
      <c r="B10756" s="57" t="s">
        <v>10109</v>
      </c>
    </row>
    <row r="10757" spans="1:2" x14ac:dyDescent="0.25">
      <c r="A10757" s="56">
        <v>43233510</v>
      </c>
      <c r="B10757" s="57" t="s">
        <v>10148</v>
      </c>
    </row>
    <row r="10758" spans="1:2" x14ac:dyDescent="0.25">
      <c r="A10758" s="56">
        <v>43233511</v>
      </c>
      <c r="B10758" s="57" t="s">
        <v>7994</v>
      </c>
    </row>
    <row r="10759" spans="1:2" x14ac:dyDescent="0.25">
      <c r="A10759" s="56">
        <v>44101501</v>
      </c>
      <c r="B10759" s="57" t="s">
        <v>7531</v>
      </c>
    </row>
    <row r="10760" spans="1:2" x14ac:dyDescent="0.25">
      <c r="A10760" s="56">
        <v>44101502</v>
      </c>
      <c r="B10760" s="57" t="s">
        <v>6057</v>
      </c>
    </row>
    <row r="10761" spans="1:2" x14ac:dyDescent="0.25">
      <c r="A10761" s="56">
        <v>44101503</v>
      </c>
      <c r="B10761" s="57" t="s">
        <v>18739</v>
      </c>
    </row>
    <row r="10762" spans="1:2" x14ac:dyDescent="0.25">
      <c r="A10762" s="56">
        <v>44101504</v>
      </c>
      <c r="B10762" s="57" t="s">
        <v>14199</v>
      </c>
    </row>
    <row r="10763" spans="1:2" x14ac:dyDescent="0.25">
      <c r="A10763" s="56">
        <v>44101505</v>
      </c>
      <c r="B10763" s="57" t="s">
        <v>13573</v>
      </c>
    </row>
    <row r="10764" spans="1:2" x14ac:dyDescent="0.25">
      <c r="A10764" s="56">
        <v>44101506</v>
      </c>
      <c r="B10764" s="57" t="s">
        <v>12209</v>
      </c>
    </row>
    <row r="10765" spans="1:2" x14ac:dyDescent="0.25">
      <c r="A10765" s="56">
        <v>44101601</v>
      </c>
      <c r="B10765" s="57" t="s">
        <v>3162</v>
      </c>
    </row>
    <row r="10766" spans="1:2" x14ac:dyDescent="0.25">
      <c r="A10766" s="56">
        <v>44101602</v>
      </c>
      <c r="B10766" s="57" t="s">
        <v>3781</v>
      </c>
    </row>
    <row r="10767" spans="1:2" x14ac:dyDescent="0.25">
      <c r="A10767" s="56">
        <v>44101603</v>
      </c>
      <c r="B10767" s="57" t="s">
        <v>11874</v>
      </c>
    </row>
    <row r="10768" spans="1:2" x14ac:dyDescent="0.25">
      <c r="A10768" s="56">
        <v>44101604</v>
      </c>
      <c r="B10768" s="57" t="s">
        <v>4825</v>
      </c>
    </row>
    <row r="10769" spans="1:2" x14ac:dyDescent="0.25">
      <c r="A10769" s="56">
        <v>44101605</v>
      </c>
      <c r="B10769" s="57" t="s">
        <v>2744</v>
      </c>
    </row>
    <row r="10770" spans="1:2" x14ac:dyDescent="0.25">
      <c r="A10770" s="56">
        <v>44101606</v>
      </c>
      <c r="B10770" s="57" t="s">
        <v>15393</v>
      </c>
    </row>
    <row r="10771" spans="1:2" x14ac:dyDescent="0.25">
      <c r="A10771" s="56">
        <v>44101701</v>
      </c>
      <c r="B10771" s="57" t="s">
        <v>13296</v>
      </c>
    </row>
    <row r="10772" spans="1:2" x14ac:dyDescent="0.25">
      <c r="A10772" s="56">
        <v>44101702</v>
      </c>
      <c r="B10772" s="57" t="s">
        <v>508</v>
      </c>
    </row>
    <row r="10773" spans="1:2" x14ac:dyDescent="0.25">
      <c r="A10773" s="56">
        <v>44101703</v>
      </c>
      <c r="B10773" s="57" t="s">
        <v>10133</v>
      </c>
    </row>
    <row r="10774" spans="1:2" x14ac:dyDescent="0.25">
      <c r="A10774" s="56">
        <v>44101704</v>
      </c>
      <c r="B10774" s="57" t="s">
        <v>4530</v>
      </c>
    </row>
    <row r="10775" spans="1:2" x14ac:dyDescent="0.25">
      <c r="A10775" s="56">
        <v>44101705</v>
      </c>
      <c r="B10775" s="57" t="s">
        <v>18096</v>
      </c>
    </row>
    <row r="10776" spans="1:2" x14ac:dyDescent="0.25">
      <c r="A10776" s="56">
        <v>44101706</v>
      </c>
      <c r="B10776" s="57" t="s">
        <v>16564</v>
      </c>
    </row>
    <row r="10777" spans="1:2" x14ac:dyDescent="0.25">
      <c r="A10777" s="56">
        <v>44101707</v>
      </c>
      <c r="B10777" s="57" t="s">
        <v>18130</v>
      </c>
    </row>
    <row r="10778" spans="1:2" x14ac:dyDescent="0.25">
      <c r="A10778" s="56">
        <v>44101708</v>
      </c>
      <c r="B10778" s="57" t="s">
        <v>8156</v>
      </c>
    </row>
    <row r="10779" spans="1:2" x14ac:dyDescent="0.25">
      <c r="A10779" s="56">
        <v>44101709</v>
      </c>
      <c r="B10779" s="57" t="s">
        <v>4820</v>
      </c>
    </row>
    <row r="10780" spans="1:2" x14ac:dyDescent="0.25">
      <c r="A10780" s="56">
        <v>44101710</v>
      </c>
      <c r="B10780" s="57" t="s">
        <v>13976</v>
      </c>
    </row>
    <row r="10781" spans="1:2" x14ac:dyDescent="0.25">
      <c r="A10781" s="56">
        <v>44101711</v>
      </c>
      <c r="B10781" s="57" t="s">
        <v>12339</v>
      </c>
    </row>
    <row r="10782" spans="1:2" x14ac:dyDescent="0.25">
      <c r="A10782" s="56">
        <v>44101712</v>
      </c>
      <c r="B10782" s="57" t="s">
        <v>16643</v>
      </c>
    </row>
    <row r="10783" spans="1:2" x14ac:dyDescent="0.25">
      <c r="A10783" s="56">
        <v>44101713</v>
      </c>
      <c r="B10783" s="57" t="s">
        <v>15115</v>
      </c>
    </row>
    <row r="10784" spans="1:2" x14ac:dyDescent="0.25">
      <c r="A10784" s="56">
        <v>44101714</v>
      </c>
      <c r="B10784" s="57" t="s">
        <v>1211</v>
      </c>
    </row>
    <row r="10785" spans="1:2" x14ac:dyDescent="0.25">
      <c r="A10785" s="56">
        <v>44101715</v>
      </c>
      <c r="B10785" s="57" t="s">
        <v>5941</v>
      </c>
    </row>
    <row r="10786" spans="1:2" x14ac:dyDescent="0.25">
      <c r="A10786" s="56">
        <v>44101716</v>
      </c>
      <c r="B10786" s="57" t="s">
        <v>16031</v>
      </c>
    </row>
    <row r="10787" spans="1:2" x14ac:dyDescent="0.25">
      <c r="A10787" s="56">
        <v>44101718</v>
      </c>
      <c r="B10787" s="57" t="s">
        <v>6606</v>
      </c>
    </row>
    <row r="10788" spans="1:2" x14ac:dyDescent="0.25">
      <c r="A10788" s="56">
        <v>44101719</v>
      </c>
      <c r="B10788" s="57" t="s">
        <v>15013</v>
      </c>
    </row>
    <row r="10789" spans="1:2" x14ac:dyDescent="0.25">
      <c r="A10789" s="56">
        <v>44101720</v>
      </c>
      <c r="B10789" s="57" t="s">
        <v>14051</v>
      </c>
    </row>
    <row r="10790" spans="1:2" x14ac:dyDescent="0.25">
      <c r="A10790" s="56">
        <v>44101721</v>
      </c>
      <c r="B10790" s="57" t="s">
        <v>767</v>
      </c>
    </row>
    <row r="10791" spans="1:2" x14ac:dyDescent="0.25">
      <c r="A10791" s="56">
        <v>44101722</v>
      </c>
      <c r="B10791" s="57" t="s">
        <v>2438</v>
      </c>
    </row>
    <row r="10792" spans="1:2" x14ac:dyDescent="0.25">
      <c r="A10792" s="56">
        <v>44101723</v>
      </c>
      <c r="B10792" s="57" t="s">
        <v>11929</v>
      </c>
    </row>
    <row r="10793" spans="1:2" x14ac:dyDescent="0.25">
      <c r="A10793" s="56">
        <v>44101724</v>
      </c>
      <c r="B10793" s="57" t="s">
        <v>724</v>
      </c>
    </row>
    <row r="10794" spans="1:2" x14ac:dyDescent="0.25">
      <c r="A10794" s="56">
        <v>44101725</v>
      </c>
      <c r="B10794" s="57" t="s">
        <v>18112</v>
      </c>
    </row>
    <row r="10795" spans="1:2" x14ac:dyDescent="0.25">
      <c r="A10795" s="56">
        <v>44101726</v>
      </c>
      <c r="B10795" s="57" t="s">
        <v>9309</v>
      </c>
    </row>
    <row r="10796" spans="1:2" x14ac:dyDescent="0.25">
      <c r="A10796" s="56">
        <v>44101727</v>
      </c>
      <c r="B10796" s="57" t="s">
        <v>14318</v>
      </c>
    </row>
    <row r="10797" spans="1:2" x14ac:dyDescent="0.25">
      <c r="A10797" s="56">
        <v>44101728</v>
      </c>
      <c r="B10797" s="57" t="s">
        <v>708</v>
      </c>
    </row>
    <row r="10798" spans="1:2" x14ac:dyDescent="0.25">
      <c r="A10798" s="56">
        <v>44101729</v>
      </c>
      <c r="B10798" s="57" t="s">
        <v>8397</v>
      </c>
    </row>
    <row r="10799" spans="1:2" x14ac:dyDescent="0.25">
      <c r="A10799" s="56">
        <v>44101801</v>
      </c>
      <c r="B10799" s="57" t="s">
        <v>16781</v>
      </c>
    </row>
    <row r="10800" spans="1:2" x14ac:dyDescent="0.25">
      <c r="A10800" s="56">
        <v>44101802</v>
      </c>
      <c r="B10800" s="57" t="s">
        <v>14418</v>
      </c>
    </row>
    <row r="10801" spans="1:2" x14ac:dyDescent="0.25">
      <c r="A10801" s="56">
        <v>44101803</v>
      </c>
      <c r="B10801" s="57" t="s">
        <v>2947</v>
      </c>
    </row>
    <row r="10802" spans="1:2" x14ac:dyDescent="0.25">
      <c r="A10802" s="56">
        <v>44101804</v>
      </c>
      <c r="B10802" s="57" t="s">
        <v>1004</v>
      </c>
    </row>
    <row r="10803" spans="1:2" x14ac:dyDescent="0.25">
      <c r="A10803" s="56">
        <v>44101805</v>
      </c>
      <c r="B10803" s="57" t="s">
        <v>8499</v>
      </c>
    </row>
    <row r="10804" spans="1:2" x14ac:dyDescent="0.25">
      <c r="A10804" s="56">
        <v>44101806</v>
      </c>
      <c r="B10804" s="57" t="s">
        <v>18102</v>
      </c>
    </row>
    <row r="10805" spans="1:2" x14ac:dyDescent="0.25">
      <c r="A10805" s="56">
        <v>44101901</v>
      </c>
      <c r="B10805" s="57" t="s">
        <v>16452</v>
      </c>
    </row>
    <row r="10806" spans="1:2" x14ac:dyDescent="0.25">
      <c r="A10806" s="56">
        <v>44101902</v>
      </c>
      <c r="B10806" s="57" t="s">
        <v>18133</v>
      </c>
    </row>
    <row r="10807" spans="1:2" x14ac:dyDescent="0.25">
      <c r="A10807" s="56">
        <v>44102001</v>
      </c>
      <c r="B10807" s="57" t="s">
        <v>14606</v>
      </c>
    </row>
    <row r="10808" spans="1:2" x14ac:dyDescent="0.25">
      <c r="A10808" s="56">
        <v>44102002</v>
      </c>
      <c r="B10808" s="57" t="s">
        <v>11821</v>
      </c>
    </row>
    <row r="10809" spans="1:2" x14ac:dyDescent="0.25">
      <c r="A10809" s="56">
        <v>44102003</v>
      </c>
      <c r="B10809" s="57" t="s">
        <v>1501</v>
      </c>
    </row>
    <row r="10810" spans="1:2" x14ac:dyDescent="0.25">
      <c r="A10810" s="56">
        <v>44102004</v>
      </c>
      <c r="B10810" s="57" t="s">
        <v>7493</v>
      </c>
    </row>
    <row r="10811" spans="1:2" x14ac:dyDescent="0.25">
      <c r="A10811" s="56">
        <v>44102101</v>
      </c>
      <c r="B10811" s="57" t="s">
        <v>863</v>
      </c>
    </row>
    <row r="10812" spans="1:2" x14ac:dyDescent="0.25">
      <c r="A10812" s="56">
        <v>44102102</v>
      </c>
      <c r="B10812" s="57" t="s">
        <v>1821</v>
      </c>
    </row>
    <row r="10813" spans="1:2" x14ac:dyDescent="0.25">
      <c r="A10813" s="56">
        <v>44102103</v>
      </c>
      <c r="B10813" s="57" t="s">
        <v>11962</v>
      </c>
    </row>
    <row r="10814" spans="1:2" x14ac:dyDescent="0.25">
      <c r="A10814" s="56">
        <v>44102104</v>
      </c>
      <c r="B10814" s="57" t="s">
        <v>4162</v>
      </c>
    </row>
    <row r="10815" spans="1:2" x14ac:dyDescent="0.25">
      <c r="A10815" s="56">
        <v>44102105</v>
      </c>
      <c r="B10815" s="57" t="s">
        <v>16430</v>
      </c>
    </row>
    <row r="10816" spans="1:2" x14ac:dyDescent="0.25">
      <c r="A10816" s="56">
        <v>44102106</v>
      </c>
      <c r="B10816" s="57" t="s">
        <v>2106</v>
      </c>
    </row>
    <row r="10817" spans="1:2" x14ac:dyDescent="0.25">
      <c r="A10817" s="56">
        <v>44102107</v>
      </c>
      <c r="B10817" s="57" t="s">
        <v>12163</v>
      </c>
    </row>
    <row r="10818" spans="1:2" x14ac:dyDescent="0.25">
      <c r="A10818" s="56">
        <v>44102108</v>
      </c>
      <c r="B10818" s="57" t="s">
        <v>13222</v>
      </c>
    </row>
    <row r="10819" spans="1:2" x14ac:dyDescent="0.25">
      <c r="A10819" s="56">
        <v>44102201</v>
      </c>
      <c r="B10819" s="57" t="s">
        <v>7203</v>
      </c>
    </row>
    <row r="10820" spans="1:2" x14ac:dyDescent="0.25">
      <c r="A10820" s="56">
        <v>44102202</v>
      </c>
      <c r="B10820" s="57" t="s">
        <v>15072</v>
      </c>
    </row>
    <row r="10821" spans="1:2" x14ac:dyDescent="0.25">
      <c r="A10821" s="56">
        <v>44102203</v>
      </c>
      <c r="B10821" s="57" t="s">
        <v>5551</v>
      </c>
    </row>
    <row r="10822" spans="1:2" x14ac:dyDescent="0.25">
      <c r="A10822" s="56">
        <v>44102301</v>
      </c>
      <c r="B10822" s="57" t="s">
        <v>11096</v>
      </c>
    </row>
    <row r="10823" spans="1:2" x14ac:dyDescent="0.25">
      <c r="A10823" s="56">
        <v>44102302</v>
      </c>
      <c r="B10823" s="57" t="s">
        <v>15331</v>
      </c>
    </row>
    <row r="10824" spans="1:2" x14ac:dyDescent="0.25">
      <c r="A10824" s="56">
        <v>44102303</v>
      </c>
      <c r="B10824" s="57" t="s">
        <v>17492</v>
      </c>
    </row>
    <row r="10825" spans="1:2" x14ac:dyDescent="0.25">
      <c r="A10825" s="56">
        <v>44102304</v>
      </c>
      <c r="B10825" s="57" t="s">
        <v>16955</v>
      </c>
    </row>
    <row r="10826" spans="1:2" x14ac:dyDescent="0.25">
      <c r="A10826" s="56">
        <v>44102305</v>
      </c>
      <c r="B10826" s="57" t="s">
        <v>5697</v>
      </c>
    </row>
    <row r="10827" spans="1:2" x14ac:dyDescent="0.25">
      <c r="A10827" s="56">
        <v>44102306</v>
      </c>
      <c r="B10827" s="57" t="s">
        <v>11307</v>
      </c>
    </row>
    <row r="10828" spans="1:2" x14ac:dyDescent="0.25">
      <c r="A10828" s="56">
        <v>44102307</v>
      </c>
      <c r="B10828" s="57" t="s">
        <v>14977</v>
      </c>
    </row>
    <row r="10829" spans="1:2" x14ac:dyDescent="0.25">
      <c r="A10829" s="56">
        <v>44102402</v>
      </c>
      <c r="B10829" s="57" t="s">
        <v>7146</v>
      </c>
    </row>
    <row r="10830" spans="1:2" x14ac:dyDescent="0.25">
      <c r="A10830" s="56">
        <v>44102403</v>
      </c>
      <c r="B10830" s="57" t="s">
        <v>5236</v>
      </c>
    </row>
    <row r="10831" spans="1:2" x14ac:dyDescent="0.25">
      <c r="A10831" s="56">
        <v>44102404</v>
      </c>
      <c r="B10831" s="57" t="s">
        <v>4930</v>
      </c>
    </row>
    <row r="10832" spans="1:2" x14ac:dyDescent="0.25">
      <c r="A10832" s="56">
        <v>44102405</v>
      </c>
      <c r="B10832" s="57" t="s">
        <v>5038</v>
      </c>
    </row>
    <row r="10833" spans="1:2" x14ac:dyDescent="0.25">
      <c r="A10833" s="56">
        <v>44102406</v>
      </c>
      <c r="B10833" s="57" t="s">
        <v>5665</v>
      </c>
    </row>
    <row r="10834" spans="1:2" x14ac:dyDescent="0.25">
      <c r="A10834" s="56">
        <v>44102407</v>
      </c>
      <c r="B10834" s="57" t="s">
        <v>13730</v>
      </c>
    </row>
    <row r="10835" spans="1:2" x14ac:dyDescent="0.25">
      <c r="A10835" s="56">
        <v>44102408</v>
      </c>
      <c r="B10835" s="57" t="s">
        <v>18099</v>
      </c>
    </row>
    <row r="10836" spans="1:2" x14ac:dyDescent="0.25">
      <c r="A10836" s="56">
        <v>44102409</v>
      </c>
      <c r="B10836" s="57" t="s">
        <v>15139</v>
      </c>
    </row>
    <row r="10837" spans="1:2" x14ac:dyDescent="0.25">
      <c r="A10837" s="56">
        <v>44102411</v>
      </c>
      <c r="B10837" s="57" t="s">
        <v>3675</v>
      </c>
    </row>
    <row r="10838" spans="1:2" x14ac:dyDescent="0.25">
      <c r="A10838" s="56">
        <v>44102412</v>
      </c>
      <c r="B10838" s="57" t="s">
        <v>13701</v>
      </c>
    </row>
    <row r="10839" spans="1:2" x14ac:dyDescent="0.25">
      <c r="A10839" s="56">
        <v>44102501</v>
      </c>
      <c r="B10839" s="57" t="s">
        <v>10848</v>
      </c>
    </row>
    <row r="10840" spans="1:2" x14ac:dyDescent="0.25">
      <c r="A10840" s="56">
        <v>44102502</v>
      </c>
      <c r="B10840" s="57" t="s">
        <v>12966</v>
      </c>
    </row>
    <row r="10841" spans="1:2" x14ac:dyDescent="0.25">
      <c r="A10841" s="56">
        <v>44102503</v>
      </c>
      <c r="B10841" s="57" t="s">
        <v>15956</v>
      </c>
    </row>
    <row r="10842" spans="1:2" x14ac:dyDescent="0.25">
      <c r="A10842" s="56">
        <v>44102602</v>
      </c>
      <c r="B10842" s="57" t="s">
        <v>17849</v>
      </c>
    </row>
    <row r="10843" spans="1:2" x14ac:dyDescent="0.25">
      <c r="A10843" s="56">
        <v>44102603</v>
      </c>
      <c r="B10843" s="57" t="s">
        <v>48</v>
      </c>
    </row>
    <row r="10844" spans="1:2" x14ac:dyDescent="0.25">
      <c r="A10844" s="56">
        <v>44102604</v>
      </c>
      <c r="B10844" s="57" t="s">
        <v>16401</v>
      </c>
    </row>
    <row r="10845" spans="1:2" x14ac:dyDescent="0.25">
      <c r="A10845" s="56">
        <v>44102605</v>
      </c>
      <c r="B10845" s="57" t="s">
        <v>3088</v>
      </c>
    </row>
    <row r="10846" spans="1:2" x14ac:dyDescent="0.25">
      <c r="A10846" s="56">
        <v>44102606</v>
      </c>
      <c r="B10846" s="57" t="s">
        <v>12319</v>
      </c>
    </row>
    <row r="10847" spans="1:2" x14ac:dyDescent="0.25">
      <c r="A10847" s="56">
        <v>44102607</v>
      </c>
      <c r="B10847" s="57" t="s">
        <v>18007</v>
      </c>
    </row>
    <row r="10848" spans="1:2" x14ac:dyDescent="0.25">
      <c r="A10848" s="56">
        <v>44102608</v>
      </c>
      <c r="B10848" s="57" t="s">
        <v>3625</v>
      </c>
    </row>
    <row r="10849" spans="1:2" x14ac:dyDescent="0.25">
      <c r="A10849" s="56">
        <v>44102609</v>
      </c>
      <c r="B10849" s="57" t="s">
        <v>4849</v>
      </c>
    </row>
    <row r="10850" spans="1:2" x14ac:dyDescent="0.25">
      <c r="A10850" s="56">
        <v>44102610</v>
      </c>
      <c r="B10850" s="57" t="s">
        <v>6710</v>
      </c>
    </row>
    <row r="10851" spans="1:2" x14ac:dyDescent="0.25">
      <c r="A10851" s="56">
        <v>44102801</v>
      </c>
      <c r="B10851" s="57" t="s">
        <v>18296</v>
      </c>
    </row>
    <row r="10852" spans="1:2" x14ac:dyDescent="0.25">
      <c r="A10852" s="56">
        <v>44102901</v>
      </c>
      <c r="B10852" s="57" t="s">
        <v>17780</v>
      </c>
    </row>
    <row r="10853" spans="1:2" x14ac:dyDescent="0.25">
      <c r="A10853" s="56">
        <v>44102902</v>
      </c>
      <c r="B10853" s="57" t="s">
        <v>13513</v>
      </c>
    </row>
    <row r="10854" spans="1:2" x14ac:dyDescent="0.25">
      <c r="A10854" s="56">
        <v>44102903</v>
      </c>
      <c r="B10854" s="57" t="s">
        <v>5514</v>
      </c>
    </row>
    <row r="10855" spans="1:2" x14ac:dyDescent="0.25">
      <c r="A10855" s="56">
        <v>44102904</v>
      </c>
      <c r="B10855" s="57" t="s">
        <v>1456</v>
      </c>
    </row>
    <row r="10856" spans="1:2" x14ac:dyDescent="0.25">
      <c r="A10856" s="56">
        <v>44102905</v>
      </c>
      <c r="B10856" s="57" t="s">
        <v>2969</v>
      </c>
    </row>
    <row r="10857" spans="1:2" x14ac:dyDescent="0.25">
      <c r="A10857" s="56">
        <v>44102906</v>
      </c>
      <c r="B10857" s="57" t="s">
        <v>5149</v>
      </c>
    </row>
    <row r="10858" spans="1:2" x14ac:dyDescent="0.25">
      <c r="A10858" s="56">
        <v>44102907</v>
      </c>
      <c r="B10858" s="57" t="s">
        <v>3435</v>
      </c>
    </row>
    <row r="10859" spans="1:2" x14ac:dyDescent="0.25">
      <c r="A10859" s="56">
        <v>44102908</v>
      </c>
      <c r="B10859" s="57" t="s">
        <v>13112</v>
      </c>
    </row>
    <row r="10860" spans="1:2" x14ac:dyDescent="0.25">
      <c r="A10860" s="56">
        <v>44102909</v>
      </c>
      <c r="B10860" s="57" t="s">
        <v>2195</v>
      </c>
    </row>
    <row r="10861" spans="1:2" x14ac:dyDescent="0.25">
      <c r="A10861" s="56">
        <v>44102910</v>
      </c>
      <c r="B10861" s="57" t="s">
        <v>10183</v>
      </c>
    </row>
    <row r="10862" spans="1:2" x14ac:dyDescent="0.25">
      <c r="A10862" s="56">
        <v>44102911</v>
      </c>
      <c r="B10862" s="57" t="s">
        <v>402</v>
      </c>
    </row>
    <row r="10863" spans="1:2" x14ac:dyDescent="0.25">
      <c r="A10863" s="56">
        <v>44102912</v>
      </c>
      <c r="B10863" s="57" t="s">
        <v>9655</v>
      </c>
    </row>
    <row r="10864" spans="1:2" x14ac:dyDescent="0.25">
      <c r="A10864" s="56">
        <v>44102913</v>
      </c>
      <c r="B10864" s="57" t="s">
        <v>11289</v>
      </c>
    </row>
    <row r="10865" spans="1:2" x14ac:dyDescent="0.25">
      <c r="A10865" s="56">
        <v>44103001</v>
      </c>
      <c r="B10865" s="57" t="s">
        <v>7148</v>
      </c>
    </row>
    <row r="10866" spans="1:2" x14ac:dyDescent="0.25">
      <c r="A10866" s="56">
        <v>44103002</v>
      </c>
      <c r="B10866" s="57" t="s">
        <v>3472</v>
      </c>
    </row>
    <row r="10867" spans="1:2" x14ac:dyDescent="0.25">
      <c r="A10867" s="56">
        <v>44103003</v>
      </c>
      <c r="B10867" s="57" t="s">
        <v>2114</v>
      </c>
    </row>
    <row r="10868" spans="1:2" x14ac:dyDescent="0.25">
      <c r="A10868" s="56">
        <v>44103004</v>
      </c>
      <c r="B10868" s="57" t="s">
        <v>7473</v>
      </c>
    </row>
    <row r="10869" spans="1:2" x14ac:dyDescent="0.25">
      <c r="A10869" s="56">
        <v>44103005</v>
      </c>
      <c r="B10869" s="57" t="s">
        <v>9146</v>
      </c>
    </row>
    <row r="10870" spans="1:2" x14ac:dyDescent="0.25">
      <c r="A10870" s="56">
        <v>44103101</v>
      </c>
      <c r="B10870" s="57" t="s">
        <v>16033</v>
      </c>
    </row>
    <row r="10871" spans="1:2" x14ac:dyDescent="0.25">
      <c r="A10871" s="56">
        <v>44103103</v>
      </c>
      <c r="B10871" s="57" t="s">
        <v>15234</v>
      </c>
    </row>
    <row r="10872" spans="1:2" x14ac:dyDescent="0.25">
      <c r="A10872" s="56">
        <v>44103104</v>
      </c>
      <c r="B10872" s="57" t="s">
        <v>11906</v>
      </c>
    </row>
    <row r="10873" spans="1:2" x14ac:dyDescent="0.25">
      <c r="A10873" s="56">
        <v>44103105</v>
      </c>
      <c r="B10873" s="57" t="s">
        <v>2625</v>
      </c>
    </row>
    <row r="10874" spans="1:2" x14ac:dyDescent="0.25">
      <c r="A10874" s="56">
        <v>44103106</v>
      </c>
      <c r="B10874" s="57" t="s">
        <v>18627</v>
      </c>
    </row>
    <row r="10875" spans="1:2" x14ac:dyDescent="0.25">
      <c r="A10875" s="56">
        <v>44103107</v>
      </c>
      <c r="B10875" s="57" t="s">
        <v>9830</v>
      </c>
    </row>
    <row r="10876" spans="1:2" x14ac:dyDescent="0.25">
      <c r="A10876" s="56">
        <v>44103108</v>
      </c>
      <c r="B10876" s="57" t="s">
        <v>13944</v>
      </c>
    </row>
    <row r="10877" spans="1:2" x14ac:dyDescent="0.25">
      <c r="A10877" s="56">
        <v>44103109</v>
      </c>
      <c r="B10877" s="57" t="s">
        <v>12172</v>
      </c>
    </row>
    <row r="10878" spans="1:2" x14ac:dyDescent="0.25">
      <c r="A10878" s="56">
        <v>44103110</v>
      </c>
      <c r="B10878" s="57" t="s">
        <v>11027</v>
      </c>
    </row>
    <row r="10879" spans="1:2" x14ac:dyDescent="0.25">
      <c r="A10879" s="56">
        <v>44103111</v>
      </c>
      <c r="B10879" s="57" t="s">
        <v>18070</v>
      </c>
    </row>
    <row r="10880" spans="1:2" x14ac:dyDescent="0.25">
      <c r="A10880" s="56">
        <v>44103112</v>
      </c>
      <c r="B10880" s="57" t="s">
        <v>3442</v>
      </c>
    </row>
    <row r="10881" spans="1:2" x14ac:dyDescent="0.25">
      <c r="A10881" s="56">
        <v>44103113</v>
      </c>
      <c r="B10881" s="57" t="s">
        <v>11279</v>
      </c>
    </row>
    <row r="10882" spans="1:2" x14ac:dyDescent="0.25">
      <c r="A10882" s="56">
        <v>44103114</v>
      </c>
      <c r="B10882" s="57" t="s">
        <v>12951</v>
      </c>
    </row>
    <row r="10883" spans="1:2" x14ac:dyDescent="0.25">
      <c r="A10883" s="56">
        <v>44103116</v>
      </c>
      <c r="B10883" s="57" t="s">
        <v>6267</v>
      </c>
    </row>
    <row r="10884" spans="1:2" x14ac:dyDescent="0.25">
      <c r="A10884" s="56">
        <v>44103117</v>
      </c>
      <c r="B10884" s="57" t="s">
        <v>987</v>
      </c>
    </row>
    <row r="10885" spans="1:2" x14ac:dyDescent="0.25">
      <c r="A10885" s="56">
        <v>44103118</v>
      </c>
      <c r="B10885" s="57" t="s">
        <v>2665</v>
      </c>
    </row>
    <row r="10886" spans="1:2" x14ac:dyDescent="0.25">
      <c r="A10886" s="56">
        <v>44103119</v>
      </c>
      <c r="B10886" s="57" t="s">
        <v>13370</v>
      </c>
    </row>
    <row r="10887" spans="1:2" x14ac:dyDescent="0.25">
      <c r="A10887" s="56">
        <v>44103120</v>
      </c>
      <c r="B10887" s="57" t="s">
        <v>4639</v>
      </c>
    </row>
    <row r="10888" spans="1:2" x14ac:dyDescent="0.25">
      <c r="A10888" s="56">
        <v>44103121</v>
      </c>
      <c r="B10888" s="57" t="s">
        <v>8018</v>
      </c>
    </row>
    <row r="10889" spans="1:2" x14ac:dyDescent="0.25">
      <c r="A10889" s="56">
        <v>44103122</v>
      </c>
      <c r="B10889" s="57" t="s">
        <v>2842</v>
      </c>
    </row>
    <row r="10890" spans="1:2" x14ac:dyDescent="0.25">
      <c r="A10890" s="56">
        <v>44103201</v>
      </c>
      <c r="B10890" s="57" t="s">
        <v>7921</v>
      </c>
    </row>
    <row r="10891" spans="1:2" x14ac:dyDescent="0.25">
      <c r="A10891" s="56">
        <v>44103202</v>
      </c>
      <c r="B10891" s="57" t="s">
        <v>632</v>
      </c>
    </row>
    <row r="10892" spans="1:2" x14ac:dyDescent="0.25">
      <c r="A10892" s="56">
        <v>44103203</v>
      </c>
      <c r="B10892" s="57" t="s">
        <v>4617</v>
      </c>
    </row>
    <row r="10893" spans="1:2" x14ac:dyDescent="0.25">
      <c r="A10893" s="56">
        <v>44103204</v>
      </c>
      <c r="B10893" s="57" t="s">
        <v>18681</v>
      </c>
    </row>
    <row r="10894" spans="1:2" x14ac:dyDescent="0.25">
      <c r="A10894" s="56">
        <v>44103205</v>
      </c>
      <c r="B10894" s="57" t="s">
        <v>3548</v>
      </c>
    </row>
    <row r="10895" spans="1:2" x14ac:dyDescent="0.25">
      <c r="A10895" s="56">
        <v>44103502</v>
      </c>
      <c r="B10895" s="57" t="s">
        <v>5237</v>
      </c>
    </row>
    <row r="10896" spans="1:2" x14ac:dyDescent="0.25">
      <c r="A10896" s="56">
        <v>44103503</v>
      </c>
      <c r="B10896" s="57" t="s">
        <v>15363</v>
      </c>
    </row>
    <row r="10897" spans="1:2" x14ac:dyDescent="0.25">
      <c r="A10897" s="56">
        <v>44103504</v>
      </c>
      <c r="B10897" s="57" t="s">
        <v>8826</v>
      </c>
    </row>
    <row r="10898" spans="1:2" x14ac:dyDescent="0.25">
      <c r="A10898" s="56">
        <v>44103505</v>
      </c>
      <c r="B10898" s="57" t="s">
        <v>472</v>
      </c>
    </row>
    <row r="10899" spans="1:2" x14ac:dyDescent="0.25">
      <c r="A10899" s="56">
        <v>44103506</v>
      </c>
      <c r="B10899" s="57" t="s">
        <v>14973</v>
      </c>
    </row>
    <row r="10900" spans="1:2" x14ac:dyDescent="0.25">
      <c r="A10900" s="56">
        <v>44103507</v>
      </c>
      <c r="B10900" s="57" t="s">
        <v>17894</v>
      </c>
    </row>
    <row r="10901" spans="1:2" x14ac:dyDescent="0.25">
      <c r="A10901" s="56">
        <v>44103601</v>
      </c>
      <c r="B10901" s="57" t="s">
        <v>2014</v>
      </c>
    </row>
    <row r="10902" spans="1:2" x14ac:dyDescent="0.25">
      <c r="A10902" s="56">
        <v>44111501</v>
      </c>
      <c r="B10902" s="57" t="s">
        <v>3079</v>
      </c>
    </row>
    <row r="10903" spans="1:2" x14ac:dyDescent="0.25">
      <c r="A10903" s="56">
        <v>44111502</v>
      </c>
      <c r="B10903" s="57" t="s">
        <v>5135</v>
      </c>
    </row>
    <row r="10904" spans="1:2" x14ac:dyDescent="0.25">
      <c r="A10904" s="56">
        <v>44111503</v>
      </c>
      <c r="B10904" s="57" t="s">
        <v>172</v>
      </c>
    </row>
    <row r="10905" spans="1:2" x14ac:dyDescent="0.25">
      <c r="A10905" s="56">
        <v>44111506</v>
      </c>
      <c r="B10905" s="57" t="s">
        <v>18827</v>
      </c>
    </row>
    <row r="10906" spans="1:2" x14ac:dyDescent="0.25">
      <c r="A10906" s="56">
        <v>44111507</v>
      </c>
      <c r="B10906" s="57" t="s">
        <v>10011</v>
      </c>
    </row>
    <row r="10907" spans="1:2" x14ac:dyDescent="0.25">
      <c r="A10907" s="56">
        <v>44111509</v>
      </c>
      <c r="B10907" s="57" t="s">
        <v>12328</v>
      </c>
    </row>
    <row r="10908" spans="1:2" x14ac:dyDescent="0.25">
      <c r="A10908" s="56">
        <v>44111510</v>
      </c>
      <c r="B10908" s="57" t="s">
        <v>12734</v>
      </c>
    </row>
    <row r="10909" spans="1:2" x14ac:dyDescent="0.25">
      <c r="A10909" s="56">
        <v>44111511</v>
      </c>
      <c r="B10909" s="57" t="s">
        <v>3109</v>
      </c>
    </row>
    <row r="10910" spans="1:2" x14ac:dyDescent="0.25">
      <c r="A10910" s="56">
        <v>44111512</v>
      </c>
      <c r="B10910" s="57" t="s">
        <v>9094</v>
      </c>
    </row>
    <row r="10911" spans="1:2" x14ac:dyDescent="0.25">
      <c r="A10911" s="56">
        <v>44111513</v>
      </c>
      <c r="B10911" s="57" t="s">
        <v>11068</v>
      </c>
    </row>
    <row r="10912" spans="1:2" x14ac:dyDescent="0.25">
      <c r="A10912" s="56">
        <v>44111514</v>
      </c>
      <c r="B10912" s="57" t="s">
        <v>13831</v>
      </c>
    </row>
    <row r="10913" spans="1:2" x14ac:dyDescent="0.25">
      <c r="A10913" s="56">
        <v>44111515</v>
      </c>
      <c r="B10913" s="57" t="s">
        <v>13208</v>
      </c>
    </row>
    <row r="10914" spans="1:2" x14ac:dyDescent="0.25">
      <c r="A10914" s="56">
        <v>44111516</v>
      </c>
      <c r="B10914" s="57" t="s">
        <v>8276</v>
      </c>
    </row>
    <row r="10915" spans="1:2" x14ac:dyDescent="0.25">
      <c r="A10915" s="56">
        <v>44111517</v>
      </c>
      <c r="B10915" s="57" t="s">
        <v>8218</v>
      </c>
    </row>
    <row r="10916" spans="1:2" x14ac:dyDescent="0.25">
      <c r="A10916" s="56">
        <v>44111518</v>
      </c>
      <c r="B10916" s="57" t="s">
        <v>5573</v>
      </c>
    </row>
    <row r="10917" spans="1:2" x14ac:dyDescent="0.25">
      <c r="A10917" s="56">
        <v>44111519</v>
      </c>
      <c r="B10917" s="57" t="s">
        <v>2256</v>
      </c>
    </row>
    <row r="10918" spans="1:2" x14ac:dyDescent="0.25">
      <c r="A10918" s="56">
        <v>44111520</v>
      </c>
      <c r="B10918" s="57" t="s">
        <v>4939</v>
      </c>
    </row>
    <row r="10919" spans="1:2" x14ac:dyDescent="0.25">
      <c r="A10919" s="56">
        <v>44111521</v>
      </c>
      <c r="B10919" s="57" t="s">
        <v>5221</v>
      </c>
    </row>
    <row r="10920" spans="1:2" x14ac:dyDescent="0.25">
      <c r="A10920" s="56">
        <v>44111601</v>
      </c>
      <c r="B10920" s="57" t="s">
        <v>12202</v>
      </c>
    </row>
    <row r="10921" spans="1:2" x14ac:dyDescent="0.25">
      <c r="A10921" s="56">
        <v>44111603</v>
      </c>
      <c r="B10921" s="57" t="s">
        <v>13105</v>
      </c>
    </row>
    <row r="10922" spans="1:2" x14ac:dyDescent="0.25">
      <c r="A10922" s="56">
        <v>44111604</v>
      </c>
      <c r="B10922" s="57" t="s">
        <v>15065</v>
      </c>
    </row>
    <row r="10923" spans="1:2" x14ac:dyDescent="0.25">
      <c r="A10923" s="56">
        <v>44111605</v>
      </c>
      <c r="B10923" s="57" t="s">
        <v>18239</v>
      </c>
    </row>
    <row r="10924" spans="1:2" x14ac:dyDescent="0.25">
      <c r="A10924" s="56">
        <v>44111606</v>
      </c>
      <c r="B10924" s="57" t="s">
        <v>2005</v>
      </c>
    </row>
    <row r="10925" spans="1:2" x14ac:dyDescent="0.25">
      <c r="A10925" s="56">
        <v>44111607</v>
      </c>
      <c r="B10925" s="57" t="s">
        <v>16615</v>
      </c>
    </row>
    <row r="10926" spans="1:2" x14ac:dyDescent="0.25">
      <c r="A10926" s="56">
        <v>44111608</v>
      </c>
      <c r="B10926" s="57" t="s">
        <v>825</v>
      </c>
    </row>
    <row r="10927" spans="1:2" x14ac:dyDescent="0.25">
      <c r="A10927" s="56">
        <v>44111609</v>
      </c>
      <c r="B10927" s="57" t="s">
        <v>14153</v>
      </c>
    </row>
    <row r="10928" spans="1:2" x14ac:dyDescent="0.25">
      <c r="A10928" s="56">
        <v>44111610</v>
      </c>
      <c r="B10928" s="57" t="s">
        <v>15938</v>
      </c>
    </row>
    <row r="10929" spans="1:2" x14ac:dyDescent="0.25">
      <c r="A10929" s="56">
        <v>44111611</v>
      </c>
      <c r="B10929" s="57" t="s">
        <v>6067</v>
      </c>
    </row>
    <row r="10930" spans="1:2" x14ac:dyDescent="0.25">
      <c r="A10930" s="56">
        <v>44111612</v>
      </c>
      <c r="B10930" s="57" t="s">
        <v>4708</v>
      </c>
    </row>
    <row r="10931" spans="1:2" x14ac:dyDescent="0.25">
      <c r="A10931" s="56">
        <v>44111613</v>
      </c>
      <c r="B10931" s="57" t="s">
        <v>9564</v>
      </c>
    </row>
    <row r="10932" spans="1:2" x14ac:dyDescent="0.25">
      <c r="A10932" s="56">
        <v>44111614</v>
      </c>
      <c r="B10932" s="57" t="s">
        <v>15101</v>
      </c>
    </row>
    <row r="10933" spans="1:2" x14ac:dyDescent="0.25">
      <c r="A10933" s="56">
        <v>44111615</v>
      </c>
      <c r="B10933" s="57" t="s">
        <v>605</v>
      </c>
    </row>
    <row r="10934" spans="1:2" x14ac:dyDescent="0.25">
      <c r="A10934" s="56">
        <v>44111616</v>
      </c>
      <c r="B10934" s="57" t="s">
        <v>11277</v>
      </c>
    </row>
    <row r="10935" spans="1:2" x14ac:dyDescent="0.25">
      <c r="A10935" s="56">
        <v>44111801</v>
      </c>
      <c r="B10935" s="57" t="s">
        <v>5422</v>
      </c>
    </row>
    <row r="10936" spans="1:2" x14ac:dyDescent="0.25">
      <c r="A10936" s="56">
        <v>44111802</v>
      </c>
      <c r="B10936" s="57" t="s">
        <v>651</v>
      </c>
    </row>
    <row r="10937" spans="1:2" x14ac:dyDescent="0.25">
      <c r="A10937" s="56">
        <v>44111803</v>
      </c>
      <c r="B10937" s="57" t="s">
        <v>5659</v>
      </c>
    </row>
    <row r="10938" spans="1:2" x14ac:dyDescent="0.25">
      <c r="A10938" s="56">
        <v>44111804</v>
      </c>
      <c r="B10938" s="57" t="s">
        <v>9629</v>
      </c>
    </row>
    <row r="10939" spans="1:2" x14ac:dyDescent="0.25">
      <c r="A10939" s="56">
        <v>44111805</v>
      </c>
      <c r="B10939" s="57" t="s">
        <v>7669</v>
      </c>
    </row>
    <row r="10940" spans="1:2" x14ac:dyDescent="0.25">
      <c r="A10940" s="56">
        <v>44111806</v>
      </c>
      <c r="B10940" s="57" t="s">
        <v>2007</v>
      </c>
    </row>
    <row r="10941" spans="1:2" x14ac:dyDescent="0.25">
      <c r="A10941" s="56">
        <v>44111807</v>
      </c>
      <c r="B10941" s="57" t="s">
        <v>4737</v>
      </c>
    </row>
    <row r="10942" spans="1:2" x14ac:dyDescent="0.25">
      <c r="A10942" s="56">
        <v>44111808</v>
      </c>
      <c r="B10942" s="57" t="s">
        <v>15211</v>
      </c>
    </row>
    <row r="10943" spans="1:2" x14ac:dyDescent="0.25">
      <c r="A10943" s="56">
        <v>44111809</v>
      </c>
      <c r="B10943" s="57" t="s">
        <v>13665</v>
      </c>
    </row>
    <row r="10944" spans="1:2" x14ac:dyDescent="0.25">
      <c r="A10944" s="56">
        <v>44111810</v>
      </c>
      <c r="B10944" s="57" t="s">
        <v>1891</v>
      </c>
    </row>
    <row r="10945" spans="1:2" x14ac:dyDescent="0.25">
      <c r="A10945" s="56">
        <v>44111812</v>
      </c>
      <c r="B10945" s="57" t="s">
        <v>18806</v>
      </c>
    </row>
    <row r="10946" spans="1:2" x14ac:dyDescent="0.25">
      <c r="A10946" s="56">
        <v>44111813</v>
      </c>
      <c r="B10946" s="57" t="s">
        <v>6651</v>
      </c>
    </row>
    <row r="10947" spans="1:2" x14ac:dyDescent="0.25">
      <c r="A10947" s="56">
        <v>44111814</v>
      </c>
      <c r="B10947" s="57" t="s">
        <v>5324</v>
      </c>
    </row>
    <row r="10948" spans="1:2" x14ac:dyDescent="0.25">
      <c r="A10948" s="56">
        <v>44111815</v>
      </c>
      <c r="B10948" s="57" t="s">
        <v>11141</v>
      </c>
    </row>
    <row r="10949" spans="1:2" x14ac:dyDescent="0.25">
      <c r="A10949" s="56">
        <v>44111901</v>
      </c>
      <c r="B10949" s="57" t="s">
        <v>274</v>
      </c>
    </row>
    <row r="10950" spans="1:2" x14ac:dyDescent="0.25">
      <c r="A10950" s="56">
        <v>44111902</v>
      </c>
      <c r="B10950" s="57" t="s">
        <v>17054</v>
      </c>
    </row>
    <row r="10951" spans="1:2" x14ac:dyDescent="0.25">
      <c r="A10951" s="56">
        <v>44111903</v>
      </c>
      <c r="B10951" s="57" t="s">
        <v>12125</v>
      </c>
    </row>
    <row r="10952" spans="1:2" x14ac:dyDescent="0.25">
      <c r="A10952" s="56">
        <v>44111904</v>
      </c>
      <c r="B10952" s="57" t="s">
        <v>12450</v>
      </c>
    </row>
    <row r="10953" spans="1:2" x14ac:dyDescent="0.25">
      <c r="A10953" s="56">
        <v>44111905</v>
      </c>
      <c r="B10953" s="57" t="s">
        <v>9724</v>
      </c>
    </row>
    <row r="10954" spans="1:2" x14ac:dyDescent="0.25">
      <c r="A10954" s="56">
        <v>44111906</v>
      </c>
      <c r="B10954" s="57" t="s">
        <v>15996</v>
      </c>
    </row>
    <row r="10955" spans="1:2" x14ac:dyDescent="0.25">
      <c r="A10955" s="56">
        <v>44111907</v>
      </c>
      <c r="B10955" s="57" t="s">
        <v>10941</v>
      </c>
    </row>
    <row r="10956" spans="1:2" x14ac:dyDescent="0.25">
      <c r="A10956" s="56">
        <v>44111908</v>
      </c>
      <c r="B10956" s="57" t="s">
        <v>4297</v>
      </c>
    </row>
    <row r="10957" spans="1:2" x14ac:dyDescent="0.25">
      <c r="A10957" s="56">
        <v>44111909</v>
      </c>
      <c r="B10957" s="57" t="s">
        <v>12634</v>
      </c>
    </row>
    <row r="10958" spans="1:2" x14ac:dyDescent="0.25">
      <c r="A10958" s="56">
        <v>44111910</v>
      </c>
      <c r="B10958" s="57" t="s">
        <v>16170</v>
      </c>
    </row>
    <row r="10959" spans="1:2" x14ac:dyDescent="0.25">
      <c r="A10959" s="56">
        <v>44111911</v>
      </c>
      <c r="B10959" s="57" t="s">
        <v>11459</v>
      </c>
    </row>
    <row r="10960" spans="1:2" x14ac:dyDescent="0.25">
      <c r="A10960" s="56">
        <v>44112001</v>
      </c>
      <c r="B10960" s="57" t="s">
        <v>12274</v>
      </c>
    </row>
    <row r="10961" spans="1:2" x14ac:dyDescent="0.25">
      <c r="A10961" s="56">
        <v>44112002</v>
      </c>
      <c r="B10961" s="57" t="s">
        <v>13443</v>
      </c>
    </row>
    <row r="10962" spans="1:2" x14ac:dyDescent="0.25">
      <c r="A10962" s="56">
        <v>44112004</v>
      </c>
      <c r="B10962" s="57" t="s">
        <v>9755</v>
      </c>
    </row>
    <row r="10963" spans="1:2" x14ac:dyDescent="0.25">
      <c r="A10963" s="56">
        <v>44112005</v>
      </c>
      <c r="B10963" s="57" t="s">
        <v>10947</v>
      </c>
    </row>
    <row r="10964" spans="1:2" x14ac:dyDescent="0.25">
      <c r="A10964" s="56">
        <v>44112006</v>
      </c>
      <c r="B10964" s="57" t="s">
        <v>7098</v>
      </c>
    </row>
    <row r="10965" spans="1:2" x14ac:dyDescent="0.25">
      <c r="A10965" s="56">
        <v>44112007</v>
      </c>
      <c r="B10965" s="57" t="s">
        <v>9450</v>
      </c>
    </row>
    <row r="10966" spans="1:2" x14ac:dyDescent="0.25">
      <c r="A10966" s="56">
        <v>44112008</v>
      </c>
      <c r="B10966" s="57" t="s">
        <v>6550</v>
      </c>
    </row>
    <row r="10967" spans="1:2" x14ac:dyDescent="0.25">
      <c r="A10967" s="56">
        <v>44121501</v>
      </c>
      <c r="B10967" s="57" t="s">
        <v>857</v>
      </c>
    </row>
    <row r="10968" spans="1:2" x14ac:dyDescent="0.25">
      <c r="A10968" s="56">
        <v>44121503</v>
      </c>
      <c r="B10968" s="57" t="s">
        <v>15455</v>
      </c>
    </row>
    <row r="10969" spans="1:2" x14ac:dyDescent="0.25">
      <c r="A10969" s="56">
        <v>44121504</v>
      </c>
      <c r="B10969" s="57" t="s">
        <v>18206</v>
      </c>
    </row>
    <row r="10970" spans="1:2" x14ac:dyDescent="0.25">
      <c r="A10970" s="56">
        <v>44121505</v>
      </c>
      <c r="B10970" s="57" t="s">
        <v>1666</v>
      </c>
    </row>
    <row r="10971" spans="1:2" x14ac:dyDescent="0.25">
      <c r="A10971" s="56">
        <v>44121506</v>
      </c>
      <c r="B10971" s="57" t="s">
        <v>9220</v>
      </c>
    </row>
    <row r="10972" spans="1:2" x14ac:dyDescent="0.25">
      <c r="A10972" s="56">
        <v>44121507</v>
      </c>
      <c r="B10972" s="57" t="s">
        <v>12524</v>
      </c>
    </row>
    <row r="10973" spans="1:2" x14ac:dyDescent="0.25">
      <c r="A10973" s="56">
        <v>44121508</v>
      </c>
      <c r="B10973" s="57" t="s">
        <v>12539</v>
      </c>
    </row>
    <row r="10974" spans="1:2" x14ac:dyDescent="0.25">
      <c r="A10974" s="56">
        <v>44121509</v>
      </c>
      <c r="B10974" s="57" t="s">
        <v>17378</v>
      </c>
    </row>
    <row r="10975" spans="1:2" x14ac:dyDescent="0.25">
      <c r="A10975" s="56">
        <v>44121510</v>
      </c>
      <c r="B10975" s="57" t="s">
        <v>17345</v>
      </c>
    </row>
    <row r="10976" spans="1:2" x14ac:dyDescent="0.25">
      <c r="A10976" s="56">
        <v>44121511</v>
      </c>
      <c r="B10976" s="57" t="s">
        <v>4103</v>
      </c>
    </row>
    <row r="10977" spans="1:2" x14ac:dyDescent="0.25">
      <c r="A10977" s="56">
        <v>44121512</v>
      </c>
      <c r="B10977" s="57" t="s">
        <v>15332</v>
      </c>
    </row>
    <row r="10978" spans="1:2" x14ac:dyDescent="0.25">
      <c r="A10978" s="56">
        <v>44121604</v>
      </c>
      <c r="B10978" s="57" t="s">
        <v>3724</v>
      </c>
    </row>
    <row r="10979" spans="1:2" x14ac:dyDescent="0.25">
      <c r="A10979" s="56">
        <v>44121605</v>
      </c>
      <c r="B10979" s="57" t="s">
        <v>9602</v>
      </c>
    </row>
    <row r="10980" spans="1:2" x14ac:dyDescent="0.25">
      <c r="A10980" s="56">
        <v>44121611</v>
      </c>
      <c r="B10980" s="57" t="s">
        <v>128</v>
      </c>
    </row>
    <row r="10981" spans="1:2" x14ac:dyDescent="0.25">
      <c r="A10981" s="56">
        <v>44121612</v>
      </c>
      <c r="B10981" s="57" t="s">
        <v>14285</v>
      </c>
    </row>
    <row r="10982" spans="1:2" x14ac:dyDescent="0.25">
      <c r="A10982" s="56">
        <v>44121613</v>
      </c>
      <c r="B10982" s="57" t="s">
        <v>1377</v>
      </c>
    </row>
    <row r="10983" spans="1:2" x14ac:dyDescent="0.25">
      <c r="A10983" s="56">
        <v>44121614</v>
      </c>
      <c r="B10983" s="57" t="s">
        <v>4351</v>
      </c>
    </row>
    <row r="10984" spans="1:2" x14ac:dyDescent="0.25">
      <c r="A10984" s="56">
        <v>44121615</v>
      </c>
      <c r="B10984" s="57" t="s">
        <v>18088</v>
      </c>
    </row>
    <row r="10985" spans="1:2" x14ac:dyDescent="0.25">
      <c r="A10985" s="56">
        <v>44121617</v>
      </c>
      <c r="B10985" s="57" t="s">
        <v>12306</v>
      </c>
    </row>
    <row r="10986" spans="1:2" x14ac:dyDescent="0.25">
      <c r="A10986" s="56">
        <v>44121618</v>
      </c>
      <c r="B10986" s="57" t="s">
        <v>5926</v>
      </c>
    </row>
    <row r="10987" spans="1:2" x14ac:dyDescent="0.25">
      <c r="A10987" s="56">
        <v>44121619</v>
      </c>
      <c r="B10987" s="57" t="s">
        <v>7044</v>
      </c>
    </row>
    <row r="10988" spans="1:2" x14ac:dyDescent="0.25">
      <c r="A10988" s="56">
        <v>44121620</v>
      </c>
      <c r="B10988" s="57" t="s">
        <v>926</v>
      </c>
    </row>
    <row r="10989" spans="1:2" x14ac:dyDescent="0.25">
      <c r="A10989" s="56">
        <v>44121621</v>
      </c>
      <c r="B10989" s="57" t="s">
        <v>12532</v>
      </c>
    </row>
    <row r="10990" spans="1:2" x14ac:dyDescent="0.25">
      <c r="A10990" s="56">
        <v>44121622</v>
      </c>
      <c r="B10990" s="57" t="s">
        <v>16689</v>
      </c>
    </row>
    <row r="10991" spans="1:2" x14ac:dyDescent="0.25">
      <c r="A10991" s="56">
        <v>44121623</v>
      </c>
      <c r="B10991" s="57" t="s">
        <v>2462</v>
      </c>
    </row>
    <row r="10992" spans="1:2" x14ac:dyDescent="0.25">
      <c r="A10992" s="56">
        <v>44121624</v>
      </c>
      <c r="B10992" s="57" t="s">
        <v>16662</v>
      </c>
    </row>
    <row r="10993" spans="1:2" x14ac:dyDescent="0.25">
      <c r="A10993" s="56">
        <v>44121625</v>
      </c>
      <c r="B10993" s="57" t="s">
        <v>10386</v>
      </c>
    </row>
    <row r="10994" spans="1:2" x14ac:dyDescent="0.25">
      <c r="A10994" s="56">
        <v>44121626</v>
      </c>
      <c r="B10994" s="57" t="s">
        <v>3974</v>
      </c>
    </row>
    <row r="10995" spans="1:2" x14ac:dyDescent="0.25">
      <c r="A10995" s="56">
        <v>44121627</v>
      </c>
      <c r="B10995" s="57" t="s">
        <v>8162</v>
      </c>
    </row>
    <row r="10996" spans="1:2" x14ac:dyDescent="0.25">
      <c r="A10996" s="56">
        <v>44121628</v>
      </c>
      <c r="B10996" s="57" t="s">
        <v>3268</v>
      </c>
    </row>
    <row r="10997" spans="1:2" x14ac:dyDescent="0.25">
      <c r="A10997" s="56">
        <v>44121630</v>
      </c>
      <c r="B10997" s="57" t="s">
        <v>8381</v>
      </c>
    </row>
    <row r="10998" spans="1:2" x14ac:dyDescent="0.25">
      <c r="A10998" s="56">
        <v>44121631</v>
      </c>
      <c r="B10998" s="57" t="s">
        <v>4014</v>
      </c>
    </row>
    <row r="10999" spans="1:2" x14ac:dyDescent="0.25">
      <c r="A10999" s="56">
        <v>44121632</v>
      </c>
      <c r="B10999" s="57" t="s">
        <v>13260</v>
      </c>
    </row>
    <row r="11000" spans="1:2" x14ac:dyDescent="0.25">
      <c r="A11000" s="56">
        <v>44121633</v>
      </c>
      <c r="B11000" s="57" t="s">
        <v>8812</v>
      </c>
    </row>
    <row r="11001" spans="1:2" x14ac:dyDescent="0.25">
      <c r="A11001" s="56">
        <v>44121634</v>
      </c>
      <c r="B11001" s="57" t="s">
        <v>3833</v>
      </c>
    </row>
    <row r="11002" spans="1:2" x14ac:dyDescent="0.25">
      <c r="A11002" s="56">
        <v>44121635</v>
      </c>
      <c r="B11002" s="57" t="s">
        <v>1173</v>
      </c>
    </row>
    <row r="11003" spans="1:2" x14ac:dyDescent="0.25">
      <c r="A11003" s="56">
        <v>44121701</v>
      </c>
      <c r="B11003" s="57" t="s">
        <v>6992</v>
      </c>
    </row>
    <row r="11004" spans="1:2" x14ac:dyDescent="0.25">
      <c r="A11004" s="56">
        <v>44121702</v>
      </c>
      <c r="B11004" s="57" t="s">
        <v>613</v>
      </c>
    </row>
    <row r="11005" spans="1:2" x14ac:dyDescent="0.25">
      <c r="A11005" s="56">
        <v>44121703</v>
      </c>
      <c r="B11005" s="57" t="s">
        <v>13986</v>
      </c>
    </row>
    <row r="11006" spans="1:2" x14ac:dyDescent="0.25">
      <c r="A11006" s="56">
        <v>44121704</v>
      </c>
      <c r="B11006" s="57" t="s">
        <v>729</v>
      </c>
    </row>
    <row r="11007" spans="1:2" x14ac:dyDescent="0.25">
      <c r="A11007" s="56">
        <v>44121705</v>
      </c>
      <c r="B11007" s="57" t="s">
        <v>11222</v>
      </c>
    </row>
    <row r="11008" spans="1:2" x14ac:dyDescent="0.25">
      <c r="A11008" s="56">
        <v>44121706</v>
      </c>
      <c r="B11008" s="57" t="s">
        <v>2542</v>
      </c>
    </row>
    <row r="11009" spans="1:2" x14ac:dyDescent="0.25">
      <c r="A11009" s="56">
        <v>44121707</v>
      </c>
      <c r="B11009" s="57" t="s">
        <v>9984</v>
      </c>
    </row>
    <row r="11010" spans="1:2" x14ac:dyDescent="0.25">
      <c r="A11010" s="56">
        <v>44121708</v>
      </c>
      <c r="B11010" s="57" t="s">
        <v>13768</v>
      </c>
    </row>
    <row r="11011" spans="1:2" x14ac:dyDescent="0.25">
      <c r="A11011" s="56">
        <v>44121709</v>
      </c>
      <c r="B11011" s="57" t="s">
        <v>4507</v>
      </c>
    </row>
    <row r="11012" spans="1:2" x14ac:dyDescent="0.25">
      <c r="A11012" s="56">
        <v>44121710</v>
      </c>
      <c r="B11012" s="57" t="s">
        <v>9358</v>
      </c>
    </row>
    <row r="11013" spans="1:2" x14ac:dyDescent="0.25">
      <c r="A11013" s="56">
        <v>44121711</v>
      </c>
      <c r="B11013" s="57" t="s">
        <v>11231</v>
      </c>
    </row>
    <row r="11014" spans="1:2" x14ac:dyDescent="0.25">
      <c r="A11014" s="56">
        <v>44121712</v>
      </c>
      <c r="B11014" s="57" t="s">
        <v>14815</v>
      </c>
    </row>
    <row r="11015" spans="1:2" x14ac:dyDescent="0.25">
      <c r="A11015" s="56">
        <v>44121713</v>
      </c>
      <c r="B11015" s="57" t="s">
        <v>8927</v>
      </c>
    </row>
    <row r="11016" spans="1:2" x14ac:dyDescent="0.25">
      <c r="A11016" s="56">
        <v>44121714</v>
      </c>
      <c r="B11016" s="57" t="s">
        <v>480</v>
      </c>
    </row>
    <row r="11017" spans="1:2" x14ac:dyDescent="0.25">
      <c r="A11017" s="56">
        <v>44121715</v>
      </c>
      <c r="B11017" s="57" t="s">
        <v>4727</v>
      </c>
    </row>
    <row r="11018" spans="1:2" x14ac:dyDescent="0.25">
      <c r="A11018" s="56">
        <v>44121716</v>
      </c>
      <c r="B11018" s="57" t="s">
        <v>5102</v>
      </c>
    </row>
    <row r="11019" spans="1:2" x14ac:dyDescent="0.25">
      <c r="A11019" s="56">
        <v>44121717</v>
      </c>
      <c r="B11019" s="57" t="s">
        <v>1792</v>
      </c>
    </row>
    <row r="11020" spans="1:2" x14ac:dyDescent="0.25">
      <c r="A11020" s="56">
        <v>44121718</v>
      </c>
      <c r="B11020" s="57" t="s">
        <v>3149</v>
      </c>
    </row>
    <row r="11021" spans="1:2" x14ac:dyDescent="0.25">
      <c r="A11021" s="56">
        <v>44121801</v>
      </c>
      <c r="B11021" s="57" t="s">
        <v>16975</v>
      </c>
    </row>
    <row r="11022" spans="1:2" x14ac:dyDescent="0.25">
      <c r="A11022" s="56">
        <v>44121802</v>
      </c>
      <c r="B11022" s="57" t="s">
        <v>2574</v>
      </c>
    </row>
    <row r="11023" spans="1:2" x14ac:dyDescent="0.25">
      <c r="A11023" s="56">
        <v>44121804</v>
      </c>
      <c r="B11023" s="57" t="s">
        <v>17568</v>
      </c>
    </row>
    <row r="11024" spans="1:2" x14ac:dyDescent="0.25">
      <c r="A11024" s="56">
        <v>44121805</v>
      </c>
      <c r="B11024" s="57" t="s">
        <v>3850</v>
      </c>
    </row>
    <row r="11025" spans="1:2" x14ac:dyDescent="0.25">
      <c r="A11025" s="56">
        <v>44121806</v>
      </c>
      <c r="B11025" s="57" t="s">
        <v>4819</v>
      </c>
    </row>
    <row r="11026" spans="1:2" x14ac:dyDescent="0.25">
      <c r="A11026" s="56">
        <v>44121807</v>
      </c>
      <c r="B11026" s="57" t="s">
        <v>3358</v>
      </c>
    </row>
    <row r="11027" spans="1:2" x14ac:dyDescent="0.25">
      <c r="A11027" s="56">
        <v>44121808</v>
      </c>
      <c r="B11027" s="57" t="s">
        <v>11246</v>
      </c>
    </row>
    <row r="11028" spans="1:2" x14ac:dyDescent="0.25">
      <c r="A11028" s="56">
        <v>44121902</v>
      </c>
      <c r="B11028" s="57" t="s">
        <v>16093</v>
      </c>
    </row>
    <row r="11029" spans="1:2" x14ac:dyDescent="0.25">
      <c r="A11029" s="56">
        <v>44121904</v>
      </c>
      <c r="B11029" s="57" t="s">
        <v>5335</v>
      </c>
    </row>
    <row r="11030" spans="1:2" x14ac:dyDescent="0.25">
      <c r="A11030" s="56">
        <v>44121905</v>
      </c>
      <c r="B11030" s="57" t="s">
        <v>14241</v>
      </c>
    </row>
    <row r="11031" spans="1:2" x14ac:dyDescent="0.25">
      <c r="A11031" s="56">
        <v>44122001</v>
      </c>
      <c r="B11031" s="57" t="s">
        <v>1257</v>
      </c>
    </row>
    <row r="11032" spans="1:2" x14ac:dyDescent="0.25">
      <c r="A11032" s="56">
        <v>44122002</v>
      </c>
      <c r="B11032" s="57" t="s">
        <v>5886</v>
      </c>
    </row>
    <row r="11033" spans="1:2" x14ac:dyDescent="0.25">
      <c r="A11033" s="56">
        <v>44122003</v>
      </c>
      <c r="B11033" s="57" t="s">
        <v>6393</v>
      </c>
    </row>
    <row r="11034" spans="1:2" x14ac:dyDescent="0.25">
      <c r="A11034" s="56">
        <v>44122005</v>
      </c>
      <c r="B11034" s="57" t="s">
        <v>5951</v>
      </c>
    </row>
    <row r="11035" spans="1:2" x14ac:dyDescent="0.25">
      <c r="A11035" s="56">
        <v>44122008</v>
      </c>
      <c r="B11035" s="57" t="s">
        <v>13905</v>
      </c>
    </row>
    <row r="11036" spans="1:2" x14ac:dyDescent="0.25">
      <c r="A11036" s="56">
        <v>44122009</v>
      </c>
      <c r="B11036" s="57" t="s">
        <v>11858</v>
      </c>
    </row>
    <row r="11037" spans="1:2" x14ac:dyDescent="0.25">
      <c r="A11037" s="56">
        <v>44122010</v>
      </c>
      <c r="B11037" s="57" t="s">
        <v>7734</v>
      </c>
    </row>
    <row r="11038" spans="1:2" x14ac:dyDescent="0.25">
      <c r="A11038" s="56">
        <v>44122011</v>
      </c>
      <c r="B11038" s="57" t="s">
        <v>13940</v>
      </c>
    </row>
    <row r="11039" spans="1:2" x14ac:dyDescent="0.25">
      <c r="A11039" s="56">
        <v>44122012</v>
      </c>
      <c r="B11039" s="57" t="s">
        <v>13366</v>
      </c>
    </row>
    <row r="11040" spans="1:2" x14ac:dyDescent="0.25">
      <c r="A11040" s="56">
        <v>44122013</v>
      </c>
      <c r="B11040" s="57" t="s">
        <v>10663</v>
      </c>
    </row>
    <row r="11041" spans="1:2" x14ac:dyDescent="0.25">
      <c r="A11041" s="56">
        <v>44122014</v>
      </c>
      <c r="B11041" s="57" t="s">
        <v>2681</v>
      </c>
    </row>
    <row r="11042" spans="1:2" x14ac:dyDescent="0.25">
      <c r="A11042" s="56">
        <v>44122015</v>
      </c>
      <c r="B11042" s="57" t="s">
        <v>1122</v>
      </c>
    </row>
    <row r="11043" spans="1:2" x14ac:dyDescent="0.25">
      <c r="A11043" s="56">
        <v>44122016</v>
      </c>
      <c r="B11043" s="57" t="s">
        <v>17320</v>
      </c>
    </row>
    <row r="11044" spans="1:2" x14ac:dyDescent="0.25">
      <c r="A11044" s="56">
        <v>44122017</v>
      </c>
      <c r="B11044" s="57" t="s">
        <v>2442</v>
      </c>
    </row>
    <row r="11045" spans="1:2" x14ac:dyDescent="0.25">
      <c r="A11045" s="56">
        <v>44122018</v>
      </c>
      <c r="B11045" s="57" t="s">
        <v>16078</v>
      </c>
    </row>
    <row r="11046" spans="1:2" x14ac:dyDescent="0.25">
      <c r="A11046" s="56">
        <v>44122019</v>
      </c>
      <c r="B11046" s="57" t="s">
        <v>12468</v>
      </c>
    </row>
    <row r="11047" spans="1:2" x14ac:dyDescent="0.25">
      <c r="A11047" s="56">
        <v>44122020</v>
      </c>
      <c r="B11047" s="57" t="s">
        <v>15759</v>
      </c>
    </row>
    <row r="11048" spans="1:2" x14ac:dyDescent="0.25">
      <c r="A11048" s="56">
        <v>44122021</v>
      </c>
      <c r="B11048" s="57" t="s">
        <v>12628</v>
      </c>
    </row>
    <row r="11049" spans="1:2" x14ac:dyDescent="0.25">
      <c r="A11049" s="56">
        <v>44122022</v>
      </c>
      <c r="B11049" s="57" t="s">
        <v>11397</v>
      </c>
    </row>
    <row r="11050" spans="1:2" x14ac:dyDescent="0.25">
      <c r="A11050" s="56">
        <v>44122023</v>
      </c>
      <c r="B11050" s="57" t="s">
        <v>11688</v>
      </c>
    </row>
    <row r="11051" spans="1:2" x14ac:dyDescent="0.25">
      <c r="A11051" s="56">
        <v>44122024</v>
      </c>
      <c r="B11051" s="57" t="s">
        <v>6028</v>
      </c>
    </row>
    <row r="11052" spans="1:2" x14ac:dyDescent="0.25">
      <c r="A11052" s="56">
        <v>44122025</v>
      </c>
      <c r="B11052" s="57" t="s">
        <v>4452</v>
      </c>
    </row>
    <row r="11053" spans="1:2" x14ac:dyDescent="0.25">
      <c r="A11053" s="56">
        <v>44122026</v>
      </c>
      <c r="B11053" s="57" t="s">
        <v>12561</v>
      </c>
    </row>
    <row r="11054" spans="1:2" x14ac:dyDescent="0.25">
      <c r="A11054" s="56">
        <v>44122027</v>
      </c>
      <c r="B11054" s="57" t="s">
        <v>8333</v>
      </c>
    </row>
    <row r="11055" spans="1:2" x14ac:dyDescent="0.25">
      <c r="A11055" s="56">
        <v>44122028</v>
      </c>
      <c r="B11055" s="57" t="s">
        <v>7375</v>
      </c>
    </row>
    <row r="11056" spans="1:2" x14ac:dyDescent="0.25">
      <c r="A11056" s="56">
        <v>44122101</v>
      </c>
      <c r="B11056" s="57" t="s">
        <v>14102</v>
      </c>
    </row>
    <row r="11057" spans="1:2" x14ac:dyDescent="0.25">
      <c r="A11057" s="56">
        <v>44122103</v>
      </c>
      <c r="B11057" s="57" t="s">
        <v>10822</v>
      </c>
    </row>
    <row r="11058" spans="1:2" x14ac:dyDescent="0.25">
      <c r="A11058" s="56">
        <v>44122104</v>
      </c>
      <c r="B11058" s="57" t="s">
        <v>12944</v>
      </c>
    </row>
    <row r="11059" spans="1:2" x14ac:dyDescent="0.25">
      <c r="A11059" s="56">
        <v>44122105</v>
      </c>
      <c r="B11059" s="57" t="s">
        <v>12996</v>
      </c>
    </row>
    <row r="11060" spans="1:2" x14ac:dyDescent="0.25">
      <c r="A11060" s="56">
        <v>44122106</v>
      </c>
      <c r="B11060" s="57" t="s">
        <v>4078</v>
      </c>
    </row>
    <row r="11061" spans="1:2" x14ac:dyDescent="0.25">
      <c r="A11061" s="56">
        <v>44122107</v>
      </c>
      <c r="B11061" s="57" t="s">
        <v>10094</v>
      </c>
    </row>
    <row r="11062" spans="1:2" x14ac:dyDescent="0.25">
      <c r="A11062" s="56">
        <v>44122109</v>
      </c>
      <c r="B11062" s="57" t="s">
        <v>5416</v>
      </c>
    </row>
    <row r="11063" spans="1:2" x14ac:dyDescent="0.25">
      <c r="A11063" s="56">
        <v>44122110</v>
      </c>
      <c r="B11063" s="57" t="s">
        <v>14852</v>
      </c>
    </row>
    <row r="11064" spans="1:2" x14ac:dyDescent="0.25">
      <c r="A11064" s="56">
        <v>44122111</v>
      </c>
      <c r="B11064" s="57" t="s">
        <v>6603</v>
      </c>
    </row>
    <row r="11065" spans="1:2" x14ac:dyDescent="0.25">
      <c r="A11065" s="56">
        <v>44122112</v>
      </c>
      <c r="B11065" s="57" t="s">
        <v>9353</v>
      </c>
    </row>
    <row r="11066" spans="1:2" x14ac:dyDescent="0.25">
      <c r="A11066" s="56">
        <v>44122113</v>
      </c>
      <c r="B11066" s="57" t="s">
        <v>15929</v>
      </c>
    </row>
    <row r="11067" spans="1:2" x14ac:dyDescent="0.25">
      <c r="A11067" s="56">
        <v>44122114</v>
      </c>
      <c r="B11067" s="57" t="s">
        <v>13457</v>
      </c>
    </row>
    <row r="11068" spans="1:2" x14ac:dyDescent="0.25">
      <c r="A11068" s="56">
        <v>44122115</v>
      </c>
      <c r="B11068" s="57" t="s">
        <v>5392</v>
      </c>
    </row>
    <row r="11069" spans="1:2" x14ac:dyDescent="0.25">
      <c r="A11069" s="56">
        <v>44122116</v>
      </c>
      <c r="B11069" s="57" t="s">
        <v>1688</v>
      </c>
    </row>
    <row r="11070" spans="1:2" x14ac:dyDescent="0.25">
      <c r="A11070" s="56">
        <v>44122117</v>
      </c>
      <c r="B11070" s="57" t="s">
        <v>17721</v>
      </c>
    </row>
    <row r="11071" spans="1:2" x14ac:dyDescent="0.25">
      <c r="A11071" s="56">
        <v>44122118</v>
      </c>
      <c r="B11071" s="57" t="s">
        <v>16216</v>
      </c>
    </row>
    <row r="11072" spans="1:2" x14ac:dyDescent="0.25">
      <c r="A11072" s="56">
        <v>44122119</v>
      </c>
      <c r="B11072" s="57" t="s">
        <v>6305</v>
      </c>
    </row>
    <row r="11073" spans="1:2" x14ac:dyDescent="0.25">
      <c r="A11073" s="56">
        <v>44122120</v>
      </c>
      <c r="B11073" s="57" t="s">
        <v>12465</v>
      </c>
    </row>
    <row r="11074" spans="1:2" x14ac:dyDescent="0.25">
      <c r="A11074" s="56">
        <v>44122121</v>
      </c>
      <c r="B11074" s="57" t="s">
        <v>17132</v>
      </c>
    </row>
    <row r="11075" spans="1:2" x14ac:dyDescent="0.25">
      <c r="A11075" s="56">
        <v>45101501</v>
      </c>
      <c r="B11075" s="57" t="s">
        <v>7335</v>
      </c>
    </row>
    <row r="11076" spans="1:2" x14ac:dyDescent="0.25">
      <c r="A11076" s="56">
        <v>45101502</v>
      </c>
      <c r="B11076" s="57" t="s">
        <v>11128</v>
      </c>
    </row>
    <row r="11077" spans="1:2" x14ac:dyDescent="0.25">
      <c r="A11077" s="56">
        <v>45101503</v>
      </c>
      <c r="B11077" s="57" t="s">
        <v>13604</v>
      </c>
    </row>
    <row r="11078" spans="1:2" x14ac:dyDescent="0.25">
      <c r="A11078" s="56">
        <v>45101504</v>
      </c>
      <c r="B11078" s="57" t="s">
        <v>17430</v>
      </c>
    </row>
    <row r="11079" spans="1:2" x14ac:dyDescent="0.25">
      <c r="A11079" s="56">
        <v>45101505</v>
      </c>
      <c r="B11079" s="57" t="s">
        <v>1778</v>
      </c>
    </row>
    <row r="11080" spans="1:2" x14ac:dyDescent="0.25">
      <c r="A11080" s="56">
        <v>45101506</v>
      </c>
      <c r="B11080" s="57" t="s">
        <v>8389</v>
      </c>
    </row>
    <row r="11081" spans="1:2" x14ac:dyDescent="0.25">
      <c r="A11081" s="56">
        <v>45101507</v>
      </c>
      <c r="B11081" s="57" t="s">
        <v>10464</v>
      </c>
    </row>
    <row r="11082" spans="1:2" x14ac:dyDescent="0.25">
      <c r="A11082" s="56">
        <v>45101508</v>
      </c>
      <c r="B11082" s="57" t="s">
        <v>5407</v>
      </c>
    </row>
    <row r="11083" spans="1:2" x14ac:dyDescent="0.25">
      <c r="A11083" s="56">
        <v>45101509</v>
      </c>
      <c r="B11083" s="57" t="s">
        <v>12283</v>
      </c>
    </row>
    <row r="11084" spans="1:2" x14ac:dyDescent="0.25">
      <c r="A11084" s="56">
        <v>45101510</v>
      </c>
      <c r="B11084" s="57" t="s">
        <v>2292</v>
      </c>
    </row>
    <row r="11085" spans="1:2" x14ac:dyDescent="0.25">
      <c r="A11085" s="56">
        <v>45101511</v>
      </c>
      <c r="B11085" s="57" t="s">
        <v>18054</v>
      </c>
    </row>
    <row r="11086" spans="1:2" x14ac:dyDescent="0.25">
      <c r="A11086" s="56">
        <v>45101512</v>
      </c>
      <c r="B11086" s="57" t="s">
        <v>16361</v>
      </c>
    </row>
    <row r="11087" spans="1:2" x14ac:dyDescent="0.25">
      <c r="A11087" s="56">
        <v>45101513</v>
      </c>
      <c r="B11087" s="57" t="s">
        <v>1511</v>
      </c>
    </row>
    <row r="11088" spans="1:2" x14ac:dyDescent="0.25">
      <c r="A11088" s="56">
        <v>45101514</v>
      </c>
      <c r="B11088" s="57" t="s">
        <v>13034</v>
      </c>
    </row>
    <row r="11089" spans="1:2" x14ac:dyDescent="0.25">
      <c r="A11089" s="56">
        <v>45101515</v>
      </c>
      <c r="B11089" s="57" t="s">
        <v>17808</v>
      </c>
    </row>
    <row r="11090" spans="1:2" x14ac:dyDescent="0.25">
      <c r="A11090" s="56">
        <v>45101602</v>
      </c>
      <c r="B11090" s="57" t="s">
        <v>8040</v>
      </c>
    </row>
    <row r="11091" spans="1:2" x14ac:dyDescent="0.25">
      <c r="A11091" s="56">
        <v>45101603</v>
      </c>
      <c r="B11091" s="57" t="s">
        <v>4936</v>
      </c>
    </row>
    <row r="11092" spans="1:2" x14ac:dyDescent="0.25">
      <c r="A11092" s="56">
        <v>45101604</v>
      </c>
      <c r="B11092" s="57" t="s">
        <v>18633</v>
      </c>
    </row>
    <row r="11093" spans="1:2" x14ac:dyDescent="0.25">
      <c r="A11093" s="56">
        <v>45101606</v>
      </c>
      <c r="B11093" s="57" t="s">
        <v>5004</v>
      </c>
    </row>
    <row r="11094" spans="1:2" x14ac:dyDescent="0.25">
      <c r="A11094" s="56">
        <v>45101607</v>
      </c>
      <c r="B11094" s="57" t="s">
        <v>5541</v>
      </c>
    </row>
    <row r="11095" spans="1:2" x14ac:dyDescent="0.25">
      <c r="A11095" s="56">
        <v>45101608</v>
      </c>
      <c r="B11095" s="57" t="s">
        <v>3500</v>
      </c>
    </row>
    <row r="11096" spans="1:2" x14ac:dyDescent="0.25">
      <c r="A11096" s="56">
        <v>45101609</v>
      </c>
      <c r="B11096" s="57" t="s">
        <v>1415</v>
      </c>
    </row>
    <row r="11097" spans="1:2" x14ac:dyDescent="0.25">
      <c r="A11097" s="56">
        <v>45101610</v>
      </c>
      <c r="B11097" s="57" t="s">
        <v>2350</v>
      </c>
    </row>
    <row r="11098" spans="1:2" x14ac:dyDescent="0.25">
      <c r="A11098" s="56">
        <v>45101611</v>
      </c>
      <c r="B11098" s="57" t="s">
        <v>6612</v>
      </c>
    </row>
    <row r="11099" spans="1:2" x14ac:dyDescent="0.25">
      <c r="A11099" s="56">
        <v>45101701</v>
      </c>
      <c r="B11099" s="57" t="s">
        <v>4114</v>
      </c>
    </row>
    <row r="11100" spans="1:2" x14ac:dyDescent="0.25">
      <c r="A11100" s="56">
        <v>45101702</v>
      </c>
      <c r="B11100" s="57" t="s">
        <v>640</v>
      </c>
    </row>
    <row r="11101" spans="1:2" x14ac:dyDescent="0.25">
      <c r="A11101" s="56">
        <v>45101703</v>
      </c>
      <c r="B11101" s="57" t="s">
        <v>12647</v>
      </c>
    </row>
    <row r="11102" spans="1:2" x14ac:dyDescent="0.25">
      <c r="A11102" s="56">
        <v>45101704</v>
      </c>
      <c r="B11102" s="57" t="s">
        <v>4263</v>
      </c>
    </row>
    <row r="11103" spans="1:2" x14ac:dyDescent="0.25">
      <c r="A11103" s="56">
        <v>45101705</v>
      </c>
      <c r="B11103" s="57" t="s">
        <v>14894</v>
      </c>
    </row>
    <row r="11104" spans="1:2" x14ac:dyDescent="0.25">
      <c r="A11104" s="56">
        <v>45101706</v>
      </c>
      <c r="B11104" s="57" t="s">
        <v>5122</v>
      </c>
    </row>
    <row r="11105" spans="1:2" x14ac:dyDescent="0.25">
      <c r="A11105" s="56">
        <v>45101707</v>
      </c>
      <c r="B11105" s="57" t="s">
        <v>8239</v>
      </c>
    </row>
    <row r="11106" spans="1:2" x14ac:dyDescent="0.25">
      <c r="A11106" s="56">
        <v>45101708</v>
      </c>
      <c r="B11106" s="57" t="s">
        <v>8311</v>
      </c>
    </row>
    <row r="11107" spans="1:2" x14ac:dyDescent="0.25">
      <c r="A11107" s="56">
        <v>45101801</v>
      </c>
      <c r="B11107" s="57" t="s">
        <v>2845</v>
      </c>
    </row>
    <row r="11108" spans="1:2" x14ac:dyDescent="0.25">
      <c r="A11108" s="56">
        <v>45101802</v>
      </c>
      <c r="B11108" s="57" t="s">
        <v>17551</v>
      </c>
    </row>
    <row r="11109" spans="1:2" x14ac:dyDescent="0.25">
      <c r="A11109" s="56">
        <v>45101803</v>
      </c>
      <c r="B11109" s="57" t="s">
        <v>5400</v>
      </c>
    </row>
    <row r="11110" spans="1:2" x14ac:dyDescent="0.25">
      <c r="A11110" s="56">
        <v>45101804</v>
      </c>
      <c r="B11110" s="57" t="s">
        <v>8967</v>
      </c>
    </row>
    <row r="11111" spans="1:2" x14ac:dyDescent="0.25">
      <c r="A11111" s="56">
        <v>45101805</v>
      </c>
      <c r="B11111" s="57" t="s">
        <v>12159</v>
      </c>
    </row>
    <row r="11112" spans="1:2" x14ac:dyDescent="0.25">
      <c r="A11112" s="56">
        <v>45101806</v>
      </c>
      <c r="B11112" s="57" t="s">
        <v>12261</v>
      </c>
    </row>
    <row r="11113" spans="1:2" x14ac:dyDescent="0.25">
      <c r="A11113" s="56">
        <v>45101807</v>
      </c>
      <c r="B11113" s="57" t="s">
        <v>13315</v>
      </c>
    </row>
    <row r="11114" spans="1:2" x14ac:dyDescent="0.25">
      <c r="A11114" s="56">
        <v>45101808</v>
      </c>
      <c r="B11114" s="57" t="s">
        <v>8334</v>
      </c>
    </row>
    <row r="11115" spans="1:2" x14ac:dyDescent="0.25">
      <c r="A11115" s="56">
        <v>45101901</v>
      </c>
      <c r="B11115" s="57" t="s">
        <v>2857</v>
      </c>
    </row>
    <row r="11116" spans="1:2" x14ac:dyDescent="0.25">
      <c r="A11116" s="56">
        <v>45101902</v>
      </c>
      <c r="B11116" s="57" t="s">
        <v>3339</v>
      </c>
    </row>
    <row r="11117" spans="1:2" x14ac:dyDescent="0.25">
      <c r="A11117" s="56">
        <v>45101903</v>
      </c>
      <c r="B11117" s="57" t="s">
        <v>1882</v>
      </c>
    </row>
    <row r="11118" spans="1:2" x14ac:dyDescent="0.25">
      <c r="A11118" s="56">
        <v>45101904</v>
      </c>
      <c r="B11118" s="57" t="s">
        <v>16778</v>
      </c>
    </row>
    <row r="11119" spans="1:2" x14ac:dyDescent="0.25">
      <c r="A11119" s="56">
        <v>45101905</v>
      </c>
      <c r="B11119" s="57" t="s">
        <v>4378</v>
      </c>
    </row>
    <row r="11120" spans="1:2" x14ac:dyDescent="0.25">
      <c r="A11120" s="56">
        <v>45102001</v>
      </c>
      <c r="B11120" s="57" t="s">
        <v>1380</v>
      </c>
    </row>
    <row r="11121" spans="1:2" x14ac:dyDescent="0.25">
      <c r="A11121" s="56">
        <v>45102002</v>
      </c>
      <c r="B11121" s="57" t="s">
        <v>15868</v>
      </c>
    </row>
    <row r="11122" spans="1:2" x14ac:dyDescent="0.25">
      <c r="A11122" s="56">
        <v>45102003</v>
      </c>
      <c r="B11122" s="57" t="s">
        <v>8386</v>
      </c>
    </row>
    <row r="11123" spans="1:2" x14ac:dyDescent="0.25">
      <c r="A11123" s="56">
        <v>45102004</v>
      </c>
      <c r="B11123" s="57" t="s">
        <v>3066</v>
      </c>
    </row>
    <row r="11124" spans="1:2" x14ac:dyDescent="0.25">
      <c r="A11124" s="56">
        <v>45102005</v>
      </c>
      <c r="B11124" s="57" t="s">
        <v>12588</v>
      </c>
    </row>
    <row r="11125" spans="1:2" x14ac:dyDescent="0.25">
      <c r="A11125" s="56">
        <v>45111501</v>
      </c>
      <c r="B11125" s="57" t="s">
        <v>4109</v>
      </c>
    </row>
    <row r="11126" spans="1:2" x14ac:dyDescent="0.25">
      <c r="A11126" s="56">
        <v>45111502</v>
      </c>
      <c r="B11126" s="57" t="s">
        <v>6734</v>
      </c>
    </row>
    <row r="11127" spans="1:2" x14ac:dyDescent="0.25">
      <c r="A11127" s="56">
        <v>45111503</v>
      </c>
      <c r="B11127" s="57" t="s">
        <v>132</v>
      </c>
    </row>
    <row r="11128" spans="1:2" x14ac:dyDescent="0.25">
      <c r="A11128" s="56">
        <v>45111504</v>
      </c>
      <c r="B11128" s="57" t="s">
        <v>11424</v>
      </c>
    </row>
    <row r="11129" spans="1:2" x14ac:dyDescent="0.25">
      <c r="A11129" s="56">
        <v>45111601</v>
      </c>
      <c r="B11129" s="57" t="s">
        <v>10691</v>
      </c>
    </row>
    <row r="11130" spans="1:2" x14ac:dyDescent="0.25">
      <c r="A11130" s="56">
        <v>45111602</v>
      </c>
      <c r="B11130" s="57" t="s">
        <v>12515</v>
      </c>
    </row>
    <row r="11131" spans="1:2" x14ac:dyDescent="0.25">
      <c r="A11131" s="56">
        <v>45111603</v>
      </c>
      <c r="B11131" s="57" t="s">
        <v>2685</v>
      </c>
    </row>
    <row r="11132" spans="1:2" x14ac:dyDescent="0.25">
      <c r="A11132" s="56">
        <v>45111604</v>
      </c>
      <c r="B11132" s="57" t="s">
        <v>928</v>
      </c>
    </row>
    <row r="11133" spans="1:2" x14ac:dyDescent="0.25">
      <c r="A11133" s="56">
        <v>45111605</v>
      </c>
      <c r="B11133" s="57" t="s">
        <v>8084</v>
      </c>
    </row>
    <row r="11134" spans="1:2" x14ac:dyDescent="0.25">
      <c r="A11134" s="56">
        <v>45111606</v>
      </c>
      <c r="B11134" s="57" t="s">
        <v>12194</v>
      </c>
    </row>
    <row r="11135" spans="1:2" x14ac:dyDescent="0.25">
      <c r="A11135" s="56">
        <v>45111607</v>
      </c>
      <c r="B11135" s="57" t="s">
        <v>17904</v>
      </c>
    </row>
    <row r="11136" spans="1:2" x14ac:dyDescent="0.25">
      <c r="A11136" s="56">
        <v>45111608</v>
      </c>
      <c r="B11136" s="57" t="s">
        <v>13633</v>
      </c>
    </row>
    <row r="11137" spans="1:2" x14ac:dyDescent="0.25">
      <c r="A11137" s="56">
        <v>45111609</v>
      </c>
      <c r="B11137" s="57" t="s">
        <v>17319</v>
      </c>
    </row>
    <row r="11138" spans="1:2" x14ac:dyDescent="0.25">
      <c r="A11138" s="56">
        <v>45111610</v>
      </c>
      <c r="B11138" s="57" t="s">
        <v>9083</v>
      </c>
    </row>
    <row r="11139" spans="1:2" x14ac:dyDescent="0.25">
      <c r="A11139" s="56">
        <v>45111612</v>
      </c>
      <c r="B11139" s="57" t="s">
        <v>2779</v>
      </c>
    </row>
    <row r="11140" spans="1:2" x14ac:dyDescent="0.25">
      <c r="A11140" s="56">
        <v>45111613</v>
      </c>
      <c r="B11140" s="57" t="s">
        <v>16363</v>
      </c>
    </row>
    <row r="11141" spans="1:2" x14ac:dyDescent="0.25">
      <c r="A11141" s="56">
        <v>45111614</v>
      </c>
      <c r="B11141" s="57" t="s">
        <v>9005</v>
      </c>
    </row>
    <row r="11142" spans="1:2" x14ac:dyDescent="0.25">
      <c r="A11142" s="56">
        <v>45111615</v>
      </c>
      <c r="B11142" s="57" t="s">
        <v>3210</v>
      </c>
    </row>
    <row r="11143" spans="1:2" x14ac:dyDescent="0.25">
      <c r="A11143" s="56">
        <v>45111616</v>
      </c>
      <c r="B11143" s="57" t="s">
        <v>14846</v>
      </c>
    </row>
    <row r="11144" spans="1:2" x14ac:dyDescent="0.25">
      <c r="A11144" s="56">
        <v>45111617</v>
      </c>
      <c r="B11144" s="57" t="s">
        <v>10638</v>
      </c>
    </row>
    <row r="11145" spans="1:2" x14ac:dyDescent="0.25">
      <c r="A11145" s="56">
        <v>45111618</v>
      </c>
      <c r="B11145" s="57" t="s">
        <v>9050</v>
      </c>
    </row>
    <row r="11146" spans="1:2" x14ac:dyDescent="0.25">
      <c r="A11146" s="56">
        <v>45111620</v>
      </c>
      <c r="B11146" s="57" t="s">
        <v>14500</v>
      </c>
    </row>
    <row r="11147" spans="1:2" x14ac:dyDescent="0.25">
      <c r="A11147" s="56">
        <v>45111701</v>
      </c>
      <c r="B11147" s="57" t="s">
        <v>14650</v>
      </c>
    </row>
    <row r="11148" spans="1:2" x14ac:dyDescent="0.25">
      <c r="A11148" s="56">
        <v>45111702</v>
      </c>
      <c r="B11148" s="57" t="s">
        <v>9086</v>
      </c>
    </row>
    <row r="11149" spans="1:2" x14ac:dyDescent="0.25">
      <c r="A11149" s="56">
        <v>45111703</v>
      </c>
      <c r="B11149" s="57" t="s">
        <v>2092</v>
      </c>
    </row>
    <row r="11150" spans="1:2" x14ac:dyDescent="0.25">
      <c r="A11150" s="56">
        <v>45111704</v>
      </c>
      <c r="B11150" s="57" t="s">
        <v>11115</v>
      </c>
    </row>
    <row r="11151" spans="1:2" x14ac:dyDescent="0.25">
      <c r="A11151" s="56">
        <v>45111705</v>
      </c>
      <c r="B11151" s="57" t="s">
        <v>2924</v>
      </c>
    </row>
    <row r="11152" spans="1:2" x14ac:dyDescent="0.25">
      <c r="A11152" s="56">
        <v>45111801</v>
      </c>
      <c r="B11152" s="57" t="s">
        <v>10296</v>
      </c>
    </row>
    <row r="11153" spans="1:2" x14ac:dyDescent="0.25">
      <c r="A11153" s="56">
        <v>45111802</v>
      </c>
      <c r="B11153" s="57" t="s">
        <v>3462</v>
      </c>
    </row>
    <row r="11154" spans="1:2" x14ac:dyDescent="0.25">
      <c r="A11154" s="56">
        <v>45111803</v>
      </c>
      <c r="B11154" s="57" t="s">
        <v>12738</v>
      </c>
    </row>
    <row r="11155" spans="1:2" x14ac:dyDescent="0.25">
      <c r="A11155" s="56">
        <v>45111804</v>
      </c>
      <c r="B11155" s="57" t="s">
        <v>12002</v>
      </c>
    </row>
    <row r="11156" spans="1:2" x14ac:dyDescent="0.25">
      <c r="A11156" s="56">
        <v>45111805</v>
      </c>
      <c r="B11156" s="57" t="s">
        <v>18704</v>
      </c>
    </row>
    <row r="11157" spans="1:2" x14ac:dyDescent="0.25">
      <c r="A11157" s="56">
        <v>45111806</v>
      </c>
      <c r="B11157" s="57" t="s">
        <v>15306</v>
      </c>
    </row>
    <row r="11158" spans="1:2" x14ac:dyDescent="0.25">
      <c r="A11158" s="56">
        <v>45111807</v>
      </c>
      <c r="B11158" s="57" t="s">
        <v>3706</v>
      </c>
    </row>
    <row r="11159" spans="1:2" x14ac:dyDescent="0.25">
      <c r="A11159" s="56">
        <v>45111808</v>
      </c>
      <c r="B11159" s="57" t="s">
        <v>15056</v>
      </c>
    </row>
    <row r="11160" spans="1:2" x14ac:dyDescent="0.25">
      <c r="A11160" s="56">
        <v>45111809</v>
      </c>
      <c r="B11160" s="57" t="s">
        <v>8366</v>
      </c>
    </row>
    <row r="11161" spans="1:2" x14ac:dyDescent="0.25">
      <c r="A11161" s="56">
        <v>45111810</v>
      </c>
      <c r="B11161" s="57" t="s">
        <v>3670</v>
      </c>
    </row>
    <row r="11162" spans="1:2" x14ac:dyDescent="0.25">
      <c r="A11162" s="56">
        <v>45111901</v>
      </c>
      <c r="B11162" s="57" t="s">
        <v>11745</v>
      </c>
    </row>
    <row r="11163" spans="1:2" x14ac:dyDescent="0.25">
      <c r="A11163" s="56">
        <v>45111902</v>
      </c>
      <c r="B11163" s="57" t="s">
        <v>18357</v>
      </c>
    </row>
    <row r="11164" spans="1:2" x14ac:dyDescent="0.25">
      <c r="A11164" s="56">
        <v>45112001</v>
      </c>
      <c r="B11164" s="57" t="s">
        <v>16553</v>
      </c>
    </row>
    <row r="11165" spans="1:2" x14ac:dyDescent="0.25">
      <c r="A11165" s="56">
        <v>45112002</v>
      </c>
      <c r="B11165" s="57" t="s">
        <v>17943</v>
      </c>
    </row>
    <row r="11166" spans="1:2" x14ac:dyDescent="0.25">
      <c r="A11166" s="56">
        <v>45112003</v>
      </c>
      <c r="B11166" s="57" t="s">
        <v>9756</v>
      </c>
    </row>
    <row r="11167" spans="1:2" x14ac:dyDescent="0.25">
      <c r="A11167" s="56">
        <v>45112004</v>
      </c>
      <c r="B11167" s="57" t="s">
        <v>16710</v>
      </c>
    </row>
    <row r="11168" spans="1:2" x14ac:dyDescent="0.25">
      <c r="A11168" s="56">
        <v>45121501</v>
      </c>
      <c r="B11168" s="57" t="s">
        <v>3681</v>
      </c>
    </row>
    <row r="11169" spans="1:2" x14ac:dyDescent="0.25">
      <c r="A11169" s="56">
        <v>45121502</v>
      </c>
      <c r="B11169" s="57" t="s">
        <v>15492</v>
      </c>
    </row>
    <row r="11170" spans="1:2" x14ac:dyDescent="0.25">
      <c r="A11170" s="56">
        <v>45121503</v>
      </c>
      <c r="B11170" s="57" t="s">
        <v>7466</v>
      </c>
    </row>
    <row r="11171" spans="1:2" x14ac:dyDescent="0.25">
      <c r="A11171" s="56">
        <v>45121504</v>
      </c>
      <c r="B11171" s="57" t="s">
        <v>16120</v>
      </c>
    </row>
    <row r="11172" spans="1:2" x14ac:dyDescent="0.25">
      <c r="A11172" s="56">
        <v>45121505</v>
      </c>
      <c r="B11172" s="57" t="s">
        <v>13903</v>
      </c>
    </row>
    <row r="11173" spans="1:2" x14ac:dyDescent="0.25">
      <c r="A11173" s="56">
        <v>45121506</v>
      </c>
      <c r="B11173" s="57" t="s">
        <v>13368</v>
      </c>
    </row>
    <row r="11174" spans="1:2" x14ac:dyDescent="0.25">
      <c r="A11174" s="56">
        <v>45121510</v>
      </c>
      <c r="B11174" s="57" t="s">
        <v>5517</v>
      </c>
    </row>
    <row r="11175" spans="1:2" x14ac:dyDescent="0.25">
      <c r="A11175" s="56">
        <v>45121511</v>
      </c>
      <c r="B11175" s="57" t="s">
        <v>8252</v>
      </c>
    </row>
    <row r="11176" spans="1:2" x14ac:dyDescent="0.25">
      <c r="A11176" s="56">
        <v>45121512</v>
      </c>
      <c r="B11176" s="57" t="s">
        <v>5840</v>
      </c>
    </row>
    <row r="11177" spans="1:2" x14ac:dyDescent="0.25">
      <c r="A11177" s="56">
        <v>45121513</v>
      </c>
      <c r="B11177" s="57" t="s">
        <v>18091</v>
      </c>
    </row>
    <row r="11178" spans="1:2" x14ac:dyDescent="0.25">
      <c r="A11178" s="56">
        <v>45121514</v>
      </c>
      <c r="B11178" s="57" t="s">
        <v>7687</v>
      </c>
    </row>
    <row r="11179" spans="1:2" x14ac:dyDescent="0.25">
      <c r="A11179" s="56">
        <v>45121515</v>
      </c>
      <c r="B11179" s="57" t="s">
        <v>2608</v>
      </c>
    </row>
    <row r="11180" spans="1:2" x14ac:dyDescent="0.25">
      <c r="A11180" s="56">
        <v>45121516</v>
      </c>
      <c r="B11180" s="57" t="s">
        <v>11498</v>
      </c>
    </row>
    <row r="11181" spans="1:2" x14ac:dyDescent="0.25">
      <c r="A11181" s="56">
        <v>45121517</v>
      </c>
      <c r="B11181" s="57" t="s">
        <v>5297</v>
      </c>
    </row>
    <row r="11182" spans="1:2" x14ac:dyDescent="0.25">
      <c r="A11182" s="56">
        <v>45121518</v>
      </c>
      <c r="B11182" s="57" t="s">
        <v>13579</v>
      </c>
    </row>
    <row r="11183" spans="1:2" x14ac:dyDescent="0.25">
      <c r="A11183" s="56">
        <v>45121519</v>
      </c>
      <c r="B11183" s="57" t="s">
        <v>14840</v>
      </c>
    </row>
    <row r="11184" spans="1:2" x14ac:dyDescent="0.25">
      <c r="A11184" s="56">
        <v>45121520</v>
      </c>
      <c r="B11184" s="57" t="s">
        <v>11579</v>
      </c>
    </row>
    <row r="11185" spans="1:2" x14ac:dyDescent="0.25">
      <c r="A11185" s="56">
        <v>45121601</v>
      </c>
      <c r="B11185" s="57" t="s">
        <v>3802</v>
      </c>
    </row>
    <row r="11186" spans="1:2" x14ac:dyDescent="0.25">
      <c r="A11186" s="56">
        <v>45121602</v>
      </c>
      <c r="B11186" s="57" t="s">
        <v>10139</v>
      </c>
    </row>
    <row r="11187" spans="1:2" x14ac:dyDescent="0.25">
      <c r="A11187" s="56">
        <v>45121603</v>
      </c>
      <c r="B11187" s="57" t="s">
        <v>5058</v>
      </c>
    </row>
    <row r="11188" spans="1:2" x14ac:dyDescent="0.25">
      <c r="A11188" s="56">
        <v>45121604</v>
      </c>
      <c r="B11188" s="57" t="s">
        <v>18378</v>
      </c>
    </row>
    <row r="11189" spans="1:2" x14ac:dyDescent="0.25">
      <c r="A11189" s="56">
        <v>45121605</v>
      </c>
      <c r="B11189" s="57" t="s">
        <v>8464</v>
      </c>
    </row>
    <row r="11190" spans="1:2" x14ac:dyDescent="0.25">
      <c r="A11190" s="56">
        <v>45121606</v>
      </c>
      <c r="B11190" s="57" t="s">
        <v>201</v>
      </c>
    </row>
    <row r="11191" spans="1:2" x14ac:dyDescent="0.25">
      <c r="A11191" s="56">
        <v>45121607</v>
      </c>
      <c r="B11191" s="57" t="s">
        <v>18300</v>
      </c>
    </row>
    <row r="11192" spans="1:2" x14ac:dyDescent="0.25">
      <c r="A11192" s="56">
        <v>45121608</v>
      </c>
      <c r="B11192" s="57" t="s">
        <v>13971</v>
      </c>
    </row>
    <row r="11193" spans="1:2" x14ac:dyDescent="0.25">
      <c r="A11193" s="56">
        <v>45121609</v>
      </c>
      <c r="B11193" s="57" t="s">
        <v>17532</v>
      </c>
    </row>
    <row r="11194" spans="1:2" x14ac:dyDescent="0.25">
      <c r="A11194" s="56">
        <v>45121610</v>
      </c>
      <c r="B11194" s="57" t="s">
        <v>13184</v>
      </c>
    </row>
    <row r="11195" spans="1:2" x14ac:dyDescent="0.25">
      <c r="A11195" s="56">
        <v>45121611</v>
      </c>
      <c r="B11195" s="57" t="s">
        <v>7768</v>
      </c>
    </row>
    <row r="11196" spans="1:2" x14ac:dyDescent="0.25">
      <c r="A11196" s="56">
        <v>45121612</v>
      </c>
      <c r="B11196" s="57" t="s">
        <v>3879</v>
      </c>
    </row>
    <row r="11197" spans="1:2" x14ac:dyDescent="0.25">
      <c r="A11197" s="56">
        <v>45121613</v>
      </c>
      <c r="B11197" s="57" t="s">
        <v>6345</v>
      </c>
    </row>
    <row r="11198" spans="1:2" x14ac:dyDescent="0.25">
      <c r="A11198" s="56">
        <v>45121614</v>
      </c>
      <c r="B11198" s="57" t="s">
        <v>13255</v>
      </c>
    </row>
    <row r="11199" spans="1:2" x14ac:dyDescent="0.25">
      <c r="A11199" s="56">
        <v>45121615</v>
      </c>
      <c r="B11199" s="57" t="s">
        <v>7503</v>
      </c>
    </row>
    <row r="11200" spans="1:2" x14ac:dyDescent="0.25">
      <c r="A11200" s="56">
        <v>45121616</v>
      </c>
      <c r="B11200" s="57" t="s">
        <v>18533</v>
      </c>
    </row>
    <row r="11201" spans="1:2" x14ac:dyDescent="0.25">
      <c r="A11201" s="56">
        <v>45121617</v>
      </c>
      <c r="B11201" s="57" t="s">
        <v>5698</v>
      </c>
    </row>
    <row r="11202" spans="1:2" x14ac:dyDescent="0.25">
      <c r="A11202" s="56">
        <v>45121618</v>
      </c>
      <c r="B11202" s="57" t="s">
        <v>6494</v>
      </c>
    </row>
    <row r="11203" spans="1:2" x14ac:dyDescent="0.25">
      <c r="A11203" s="56">
        <v>45121619</v>
      </c>
      <c r="B11203" s="57" t="s">
        <v>9741</v>
      </c>
    </row>
    <row r="11204" spans="1:2" x14ac:dyDescent="0.25">
      <c r="A11204" s="56">
        <v>45121620</v>
      </c>
      <c r="B11204" s="57" t="s">
        <v>8031</v>
      </c>
    </row>
    <row r="11205" spans="1:2" x14ac:dyDescent="0.25">
      <c r="A11205" s="56">
        <v>45121621</v>
      </c>
      <c r="B11205" s="57" t="s">
        <v>15951</v>
      </c>
    </row>
    <row r="11206" spans="1:2" x14ac:dyDescent="0.25">
      <c r="A11206" s="56">
        <v>45121622</v>
      </c>
      <c r="B11206" s="57" t="s">
        <v>10818</v>
      </c>
    </row>
    <row r="11207" spans="1:2" x14ac:dyDescent="0.25">
      <c r="A11207" s="56">
        <v>45121623</v>
      </c>
      <c r="B11207" s="57" t="s">
        <v>15285</v>
      </c>
    </row>
    <row r="11208" spans="1:2" x14ac:dyDescent="0.25">
      <c r="A11208" s="56">
        <v>45121701</v>
      </c>
      <c r="B11208" s="57" t="s">
        <v>3343</v>
      </c>
    </row>
    <row r="11209" spans="1:2" x14ac:dyDescent="0.25">
      <c r="A11209" s="56">
        <v>45121702</v>
      </c>
      <c r="B11209" s="57" t="s">
        <v>11933</v>
      </c>
    </row>
    <row r="11210" spans="1:2" x14ac:dyDescent="0.25">
      <c r="A11210" s="56">
        <v>45121703</v>
      </c>
      <c r="B11210" s="57" t="s">
        <v>16888</v>
      </c>
    </row>
    <row r="11211" spans="1:2" x14ac:dyDescent="0.25">
      <c r="A11211" s="56">
        <v>45121704</v>
      </c>
      <c r="B11211" s="57" t="s">
        <v>4842</v>
      </c>
    </row>
    <row r="11212" spans="1:2" x14ac:dyDescent="0.25">
      <c r="A11212" s="56">
        <v>45121705</v>
      </c>
      <c r="B11212" s="57" t="s">
        <v>10330</v>
      </c>
    </row>
    <row r="11213" spans="1:2" x14ac:dyDescent="0.25">
      <c r="A11213" s="56">
        <v>45121706</v>
      </c>
      <c r="B11213" s="57" t="s">
        <v>4980</v>
      </c>
    </row>
    <row r="11214" spans="1:2" x14ac:dyDescent="0.25">
      <c r="A11214" s="56">
        <v>45121801</v>
      </c>
      <c r="B11214" s="57" t="s">
        <v>16288</v>
      </c>
    </row>
    <row r="11215" spans="1:2" x14ac:dyDescent="0.25">
      <c r="A11215" s="56">
        <v>45121802</v>
      </c>
      <c r="B11215" s="57" t="s">
        <v>8222</v>
      </c>
    </row>
    <row r="11216" spans="1:2" x14ac:dyDescent="0.25">
      <c r="A11216" s="56">
        <v>45121803</v>
      </c>
      <c r="B11216" s="57" t="s">
        <v>1852</v>
      </c>
    </row>
    <row r="11217" spans="1:2" x14ac:dyDescent="0.25">
      <c r="A11217" s="56">
        <v>45121804</v>
      </c>
      <c r="B11217" s="57" t="s">
        <v>4401</v>
      </c>
    </row>
    <row r="11218" spans="1:2" x14ac:dyDescent="0.25">
      <c r="A11218" s="56">
        <v>45121805</v>
      </c>
      <c r="B11218" s="57" t="s">
        <v>13387</v>
      </c>
    </row>
    <row r="11219" spans="1:2" x14ac:dyDescent="0.25">
      <c r="A11219" s="56">
        <v>45121806</v>
      </c>
      <c r="B11219" s="57" t="s">
        <v>11373</v>
      </c>
    </row>
    <row r="11220" spans="1:2" x14ac:dyDescent="0.25">
      <c r="A11220" s="56">
        <v>45121807</v>
      </c>
      <c r="B11220" s="57" t="s">
        <v>4761</v>
      </c>
    </row>
    <row r="11221" spans="1:2" x14ac:dyDescent="0.25">
      <c r="A11221" s="56">
        <v>45121808</v>
      </c>
      <c r="B11221" s="57" t="s">
        <v>5691</v>
      </c>
    </row>
    <row r="11222" spans="1:2" x14ac:dyDescent="0.25">
      <c r="A11222" s="56">
        <v>45121809</v>
      </c>
      <c r="B11222" s="57" t="s">
        <v>8930</v>
      </c>
    </row>
    <row r="11223" spans="1:2" x14ac:dyDescent="0.25">
      <c r="A11223" s="56">
        <v>45121810</v>
      </c>
      <c r="B11223" s="57" t="s">
        <v>9464</v>
      </c>
    </row>
    <row r="11224" spans="1:2" x14ac:dyDescent="0.25">
      <c r="A11224" s="56">
        <v>45131501</v>
      </c>
      <c r="B11224" s="57" t="s">
        <v>5219</v>
      </c>
    </row>
    <row r="11225" spans="1:2" x14ac:dyDescent="0.25">
      <c r="A11225" s="56">
        <v>45131502</v>
      </c>
      <c r="B11225" s="57" t="s">
        <v>1113</v>
      </c>
    </row>
    <row r="11226" spans="1:2" x14ac:dyDescent="0.25">
      <c r="A11226" s="56">
        <v>45131503</v>
      </c>
      <c r="B11226" s="57" t="s">
        <v>6660</v>
      </c>
    </row>
    <row r="11227" spans="1:2" x14ac:dyDescent="0.25">
      <c r="A11227" s="56">
        <v>45131505</v>
      </c>
      <c r="B11227" s="57" t="s">
        <v>5468</v>
      </c>
    </row>
    <row r="11228" spans="1:2" x14ac:dyDescent="0.25">
      <c r="A11228" s="56">
        <v>45131601</v>
      </c>
      <c r="B11228" s="57" t="s">
        <v>7418</v>
      </c>
    </row>
    <row r="11229" spans="1:2" x14ac:dyDescent="0.25">
      <c r="A11229" s="56">
        <v>45131604</v>
      </c>
      <c r="B11229" s="57" t="s">
        <v>10903</v>
      </c>
    </row>
    <row r="11230" spans="1:2" x14ac:dyDescent="0.25">
      <c r="A11230" s="56">
        <v>45131701</v>
      </c>
      <c r="B11230" s="57" t="s">
        <v>4033</v>
      </c>
    </row>
    <row r="11231" spans="1:2" x14ac:dyDescent="0.25">
      <c r="A11231" s="56">
        <v>45141501</v>
      </c>
      <c r="B11231" s="57" t="s">
        <v>7787</v>
      </c>
    </row>
    <row r="11232" spans="1:2" x14ac:dyDescent="0.25">
      <c r="A11232" s="56">
        <v>45141502</v>
      </c>
      <c r="B11232" s="57" t="s">
        <v>11305</v>
      </c>
    </row>
    <row r="11233" spans="1:2" x14ac:dyDescent="0.25">
      <c r="A11233" s="56">
        <v>45141601</v>
      </c>
      <c r="B11233" s="57" t="s">
        <v>12198</v>
      </c>
    </row>
    <row r="11234" spans="1:2" x14ac:dyDescent="0.25">
      <c r="A11234" s="56">
        <v>45141602</v>
      </c>
      <c r="B11234" s="57" t="s">
        <v>11402</v>
      </c>
    </row>
    <row r="11235" spans="1:2" x14ac:dyDescent="0.25">
      <c r="A11235" s="56">
        <v>45141603</v>
      </c>
      <c r="B11235" s="57" t="s">
        <v>13488</v>
      </c>
    </row>
    <row r="11236" spans="1:2" x14ac:dyDescent="0.25">
      <c r="A11236" s="56">
        <v>46101501</v>
      </c>
      <c r="B11236" s="57" t="s">
        <v>3722</v>
      </c>
    </row>
    <row r="11237" spans="1:2" x14ac:dyDescent="0.25">
      <c r="A11237" s="56">
        <v>46101502</v>
      </c>
      <c r="B11237" s="57" t="s">
        <v>16716</v>
      </c>
    </row>
    <row r="11238" spans="1:2" x14ac:dyDescent="0.25">
      <c r="A11238" s="56">
        <v>46101503</v>
      </c>
      <c r="B11238" s="57" t="s">
        <v>9015</v>
      </c>
    </row>
    <row r="11239" spans="1:2" x14ac:dyDescent="0.25">
      <c r="A11239" s="56">
        <v>46101504</v>
      </c>
      <c r="B11239" s="57" t="s">
        <v>6105</v>
      </c>
    </row>
    <row r="11240" spans="1:2" x14ac:dyDescent="0.25">
      <c r="A11240" s="56">
        <v>46101505</v>
      </c>
      <c r="B11240" s="57" t="s">
        <v>17005</v>
      </c>
    </row>
    <row r="11241" spans="1:2" x14ac:dyDescent="0.25">
      <c r="A11241" s="56">
        <v>46101506</v>
      </c>
      <c r="B11241" s="57" t="s">
        <v>4976</v>
      </c>
    </row>
    <row r="11242" spans="1:2" x14ac:dyDescent="0.25">
      <c r="A11242" s="56">
        <v>46101601</v>
      </c>
      <c r="B11242" s="57" t="s">
        <v>6160</v>
      </c>
    </row>
    <row r="11243" spans="1:2" x14ac:dyDescent="0.25">
      <c r="A11243" s="56">
        <v>46101701</v>
      </c>
      <c r="B11243" s="57" t="s">
        <v>15852</v>
      </c>
    </row>
    <row r="11244" spans="1:2" x14ac:dyDescent="0.25">
      <c r="A11244" s="56">
        <v>46101702</v>
      </c>
      <c r="B11244" s="57" t="s">
        <v>6663</v>
      </c>
    </row>
    <row r="11245" spans="1:2" x14ac:dyDescent="0.25">
      <c r="A11245" s="56">
        <v>46101801</v>
      </c>
      <c r="B11245" s="57" t="s">
        <v>8260</v>
      </c>
    </row>
    <row r="11246" spans="1:2" x14ac:dyDescent="0.25">
      <c r="A11246" s="56">
        <v>46111501</v>
      </c>
      <c r="B11246" s="57" t="s">
        <v>2257</v>
      </c>
    </row>
    <row r="11247" spans="1:2" x14ac:dyDescent="0.25">
      <c r="A11247" s="56">
        <v>46111502</v>
      </c>
      <c r="B11247" s="57" t="s">
        <v>18424</v>
      </c>
    </row>
    <row r="11248" spans="1:2" x14ac:dyDescent="0.25">
      <c r="A11248" s="56">
        <v>46111503</v>
      </c>
      <c r="B11248" s="57" t="s">
        <v>1694</v>
      </c>
    </row>
    <row r="11249" spans="1:2" x14ac:dyDescent="0.25">
      <c r="A11249" s="56">
        <v>46111601</v>
      </c>
      <c r="B11249" s="57" t="s">
        <v>16603</v>
      </c>
    </row>
    <row r="11250" spans="1:2" x14ac:dyDescent="0.25">
      <c r="A11250" s="56">
        <v>46111602</v>
      </c>
      <c r="B11250" s="57" t="s">
        <v>1412</v>
      </c>
    </row>
    <row r="11251" spans="1:2" x14ac:dyDescent="0.25">
      <c r="A11251" s="56">
        <v>46111701</v>
      </c>
      <c r="B11251" s="57" t="s">
        <v>9112</v>
      </c>
    </row>
    <row r="11252" spans="1:2" x14ac:dyDescent="0.25">
      <c r="A11252" s="56">
        <v>46111702</v>
      </c>
      <c r="B11252" s="57" t="s">
        <v>16036</v>
      </c>
    </row>
    <row r="11253" spans="1:2" x14ac:dyDescent="0.25">
      <c r="A11253" s="56">
        <v>46111801</v>
      </c>
      <c r="B11253" s="57" t="s">
        <v>9520</v>
      </c>
    </row>
    <row r="11254" spans="1:2" x14ac:dyDescent="0.25">
      <c r="A11254" s="56">
        <v>46121501</v>
      </c>
      <c r="B11254" s="57" t="s">
        <v>8453</v>
      </c>
    </row>
    <row r="11255" spans="1:2" x14ac:dyDescent="0.25">
      <c r="A11255" s="56">
        <v>46121502</v>
      </c>
      <c r="B11255" s="57" t="s">
        <v>5325</v>
      </c>
    </row>
    <row r="11256" spans="1:2" x14ac:dyDescent="0.25">
      <c r="A11256" s="56">
        <v>46121503</v>
      </c>
      <c r="B11256" s="57" t="s">
        <v>5287</v>
      </c>
    </row>
    <row r="11257" spans="1:2" x14ac:dyDescent="0.25">
      <c r="A11257" s="56">
        <v>46121504</v>
      </c>
      <c r="B11257" s="57" t="s">
        <v>9291</v>
      </c>
    </row>
    <row r="11258" spans="1:2" x14ac:dyDescent="0.25">
      <c r="A11258" s="56">
        <v>46121505</v>
      </c>
      <c r="B11258" s="57" t="s">
        <v>8331</v>
      </c>
    </row>
    <row r="11259" spans="1:2" x14ac:dyDescent="0.25">
      <c r="A11259" s="56">
        <v>46121506</v>
      </c>
      <c r="B11259" s="57" t="s">
        <v>11527</v>
      </c>
    </row>
    <row r="11260" spans="1:2" x14ac:dyDescent="0.25">
      <c r="A11260" s="56">
        <v>46121507</v>
      </c>
      <c r="B11260" s="57" t="s">
        <v>8266</v>
      </c>
    </row>
    <row r="11261" spans="1:2" x14ac:dyDescent="0.25">
      <c r="A11261" s="56">
        <v>46121508</v>
      </c>
      <c r="B11261" s="57" t="s">
        <v>11426</v>
      </c>
    </row>
    <row r="11262" spans="1:2" x14ac:dyDescent="0.25">
      <c r="A11262" s="56">
        <v>46121509</v>
      </c>
      <c r="B11262" s="57" t="s">
        <v>6984</v>
      </c>
    </row>
    <row r="11263" spans="1:2" x14ac:dyDescent="0.25">
      <c r="A11263" s="56">
        <v>46121510</v>
      </c>
      <c r="B11263" s="57" t="s">
        <v>18228</v>
      </c>
    </row>
    <row r="11264" spans="1:2" x14ac:dyDescent="0.25">
      <c r="A11264" s="56">
        <v>46121511</v>
      </c>
      <c r="B11264" s="57" t="s">
        <v>16030</v>
      </c>
    </row>
    <row r="11265" spans="1:2" x14ac:dyDescent="0.25">
      <c r="A11265" s="56">
        <v>46121512</v>
      </c>
      <c r="B11265" s="57" t="s">
        <v>14912</v>
      </c>
    </row>
    <row r="11266" spans="1:2" x14ac:dyDescent="0.25">
      <c r="A11266" s="56">
        <v>46121601</v>
      </c>
      <c r="B11266" s="57" t="s">
        <v>14709</v>
      </c>
    </row>
    <row r="11267" spans="1:2" x14ac:dyDescent="0.25">
      <c r="A11267" s="56">
        <v>46121602</v>
      </c>
      <c r="B11267" s="57" t="s">
        <v>3320</v>
      </c>
    </row>
    <row r="11268" spans="1:2" x14ac:dyDescent="0.25">
      <c r="A11268" s="56">
        <v>46121603</v>
      </c>
      <c r="B11268" s="57" t="s">
        <v>15232</v>
      </c>
    </row>
    <row r="11269" spans="1:2" x14ac:dyDescent="0.25">
      <c r="A11269" s="56">
        <v>46121604</v>
      </c>
      <c r="B11269" s="57" t="s">
        <v>13683</v>
      </c>
    </row>
    <row r="11270" spans="1:2" x14ac:dyDescent="0.25">
      <c r="A11270" s="56">
        <v>46121605</v>
      </c>
      <c r="B11270" s="57" t="s">
        <v>16173</v>
      </c>
    </row>
    <row r="11271" spans="1:2" x14ac:dyDescent="0.25">
      <c r="A11271" s="56">
        <v>46131501</v>
      </c>
      <c r="B11271" s="57" t="s">
        <v>13879</v>
      </c>
    </row>
    <row r="11272" spans="1:2" x14ac:dyDescent="0.25">
      <c r="A11272" s="56">
        <v>46131502</v>
      </c>
      <c r="B11272" s="57" t="s">
        <v>10982</v>
      </c>
    </row>
    <row r="11273" spans="1:2" x14ac:dyDescent="0.25">
      <c r="A11273" s="56">
        <v>46131503</v>
      </c>
      <c r="B11273" s="57" t="s">
        <v>7860</v>
      </c>
    </row>
    <row r="11274" spans="1:2" x14ac:dyDescent="0.25">
      <c r="A11274" s="56">
        <v>46131504</v>
      </c>
      <c r="B11274" s="57" t="s">
        <v>9307</v>
      </c>
    </row>
    <row r="11275" spans="1:2" x14ac:dyDescent="0.25">
      <c r="A11275" s="56">
        <v>46131505</v>
      </c>
      <c r="B11275" s="57" t="s">
        <v>5069</v>
      </c>
    </row>
    <row r="11276" spans="1:2" x14ac:dyDescent="0.25">
      <c r="A11276" s="56">
        <v>46131601</v>
      </c>
      <c r="B11276" s="57" t="s">
        <v>14119</v>
      </c>
    </row>
    <row r="11277" spans="1:2" x14ac:dyDescent="0.25">
      <c r="A11277" s="56">
        <v>46131602</v>
      </c>
      <c r="B11277" s="57" t="s">
        <v>16526</v>
      </c>
    </row>
    <row r="11278" spans="1:2" x14ac:dyDescent="0.25">
      <c r="A11278" s="56">
        <v>46131603</v>
      </c>
      <c r="B11278" s="57" t="s">
        <v>17339</v>
      </c>
    </row>
    <row r="11279" spans="1:2" x14ac:dyDescent="0.25">
      <c r="A11279" s="56">
        <v>46131604</v>
      </c>
      <c r="B11279" s="57" t="s">
        <v>13684</v>
      </c>
    </row>
    <row r="11280" spans="1:2" x14ac:dyDescent="0.25">
      <c r="A11280" s="56">
        <v>46141501</v>
      </c>
      <c r="B11280" s="57" t="s">
        <v>905</v>
      </c>
    </row>
    <row r="11281" spans="1:2" x14ac:dyDescent="0.25">
      <c r="A11281" s="56">
        <v>46141502</v>
      </c>
      <c r="B11281" s="57" t="s">
        <v>8955</v>
      </c>
    </row>
    <row r="11282" spans="1:2" x14ac:dyDescent="0.25">
      <c r="A11282" s="56">
        <v>46151501</v>
      </c>
      <c r="B11282" s="57" t="s">
        <v>370</v>
      </c>
    </row>
    <row r="11283" spans="1:2" x14ac:dyDescent="0.25">
      <c r="A11283" s="56">
        <v>46151502</v>
      </c>
      <c r="B11283" s="57" t="s">
        <v>6567</v>
      </c>
    </row>
    <row r="11284" spans="1:2" x14ac:dyDescent="0.25">
      <c r="A11284" s="56">
        <v>46151503</v>
      </c>
      <c r="B11284" s="57" t="s">
        <v>9362</v>
      </c>
    </row>
    <row r="11285" spans="1:2" x14ac:dyDescent="0.25">
      <c r="A11285" s="56">
        <v>46151504</v>
      </c>
      <c r="B11285" s="57" t="s">
        <v>6443</v>
      </c>
    </row>
    <row r="11286" spans="1:2" x14ac:dyDescent="0.25">
      <c r="A11286" s="56">
        <v>46151505</v>
      </c>
      <c r="B11286" s="57" t="s">
        <v>3925</v>
      </c>
    </row>
    <row r="11287" spans="1:2" x14ac:dyDescent="0.25">
      <c r="A11287" s="56">
        <v>46151506</v>
      </c>
      <c r="B11287" s="57" t="s">
        <v>15718</v>
      </c>
    </row>
    <row r="11288" spans="1:2" x14ac:dyDescent="0.25">
      <c r="A11288" s="56">
        <v>46151507</v>
      </c>
      <c r="B11288" s="57" t="s">
        <v>15901</v>
      </c>
    </row>
    <row r="11289" spans="1:2" x14ac:dyDescent="0.25">
      <c r="A11289" s="56">
        <v>46151601</v>
      </c>
      <c r="B11289" s="57" t="s">
        <v>8999</v>
      </c>
    </row>
    <row r="11290" spans="1:2" x14ac:dyDescent="0.25">
      <c r="A11290" s="56">
        <v>46151602</v>
      </c>
      <c r="B11290" s="57" t="s">
        <v>1998</v>
      </c>
    </row>
    <row r="11291" spans="1:2" x14ac:dyDescent="0.25">
      <c r="A11291" s="56">
        <v>46151604</v>
      </c>
      <c r="B11291" s="57" t="s">
        <v>17196</v>
      </c>
    </row>
    <row r="11292" spans="1:2" x14ac:dyDescent="0.25">
      <c r="A11292" s="56">
        <v>46151605</v>
      </c>
      <c r="B11292" s="57" t="s">
        <v>6522</v>
      </c>
    </row>
    <row r="11293" spans="1:2" x14ac:dyDescent="0.25">
      <c r="A11293" s="56">
        <v>46151606</v>
      </c>
      <c r="B11293" s="57" t="s">
        <v>16045</v>
      </c>
    </row>
    <row r="11294" spans="1:2" x14ac:dyDescent="0.25">
      <c r="A11294" s="56">
        <v>46151607</v>
      </c>
      <c r="B11294" s="57" t="s">
        <v>18043</v>
      </c>
    </row>
    <row r="11295" spans="1:2" x14ac:dyDescent="0.25">
      <c r="A11295" s="56">
        <v>46151702</v>
      </c>
      <c r="B11295" s="57" t="s">
        <v>8426</v>
      </c>
    </row>
    <row r="11296" spans="1:2" x14ac:dyDescent="0.25">
      <c r="A11296" s="56">
        <v>46151703</v>
      </c>
      <c r="B11296" s="57" t="s">
        <v>10949</v>
      </c>
    </row>
    <row r="11297" spans="1:2" x14ac:dyDescent="0.25">
      <c r="A11297" s="56">
        <v>46151704</v>
      </c>
      <c r="B11297" s="57" t="s">
        <v>4459</v>
      </c>
    </row>
    <row r="11298" spans="1:2" x14ac:dyDescent="0.25">
      <c r="A11298" s="56">
        <v>46151705</v>
      </c>
      <c r="B11298" s="57" t="s">
        <v>3329</v>
      </c>
    </row>
    <row r="11299" spans="1:2" x14ac:dyDescent="0.25">
      <c r="A11299" s="56">
        <v>46151706</v>
      </c>
      <c r="B11299" s="57" t="s">
        <v>12633</v>
      </c>
    </row>
    <row r="11300" spans="1:2" x14ac:dyDescent="0.25">
      <c r="A11300" s="56">
        <v>46151707</v>
      </c>
      <c r="B11300" s="57" t="s">
        <v>14805</v>
      </c>
    </row>
    <row r="11301" spans="1:2" x14ac:dyDescent="0.25">
      <c r="A11301" s="56">
        <v>46151708</v>
      </c>
      <c r="B11301" s="57" t="s">
        <v>14043</v>
      </c>
    </row>
    <row r="11302" spans="1:2" x14ac:dyDescent="0.25">
      <c r="A11302" s="56">
        <v>46151709</v>
      </c>
      <c r="B11302" s="57" t="s">
        <v>14895</v>
      </c>
    </row>
    <row r="11303" spans="1:2" x14ac:dyDescent="0.25">
      <c r="A11303" s="56">
        <v>46151710</v>
      </c>
      <c r="B11303" s="57" t="s">
        <v>10420</v>
      </c>
    </row>
    <row r="11304" spans="1:2" x14ac:dyDescent="0.25">
      <c r="A11304" s="56">
        <v>46151711</v>
      </c>
      <c r="B11304" s="57" t="s">
        <v>13203</v>
      </c>
    </row>
    <row r="11305" spans="1:2" x14ac:dyDescent="0.25">
      <c r="A11305" s="56">
        <v>46151712</v>
      </c>
      <c r="B11305" s="57" t="s">
        <v>11922</v>
      </c>
    </row>
    <row r="11306" spans="1:2" x14ac:dyDescent="0.25">
      <c r="A11306" s="56">
        <v>46151713</v>
      </c>
      <c r="B11306" s="57" t="s">
        <v>4196</v>
      </c>
    </row>
    <row r="11307" spans="1:2" x14ac:dyDescent="0.25">
      <c r="A11307" s="56">
        <v>46151714</v>
      </c>
      <c r="B11307" s="57" t="s">
        <v>18146</v>
      </c>
    </row>
    <row r="11308" spans="1:2" x14ac:dyDescent="0.25">
      <c r="A11308" s="56">
        <v>46151715</v>
      </c>
      <c r="B11308" s="57" t="s">
        <v>8605</v>
      </c>
    </row>
    <row r="11309" spans="1:2" x14ac:dyDescent="0.25">
      <c r="A11309" s="56">
        <v>46161501</v>
      </c>
      <c r="B11309" s="57" t="s">
        <v>3370</v>
      </c>
    </row>
    <row r="11310" spans="1:2" x14ac:dyDescent="0.25">
      <c r="A11310" s="56">
        <v>46161502</v>
      </c>
      <c r="B11310" s="57" t="s">
        <v>12318</v>
      </c>
    </row>
    <row r="11311" spans="1:2" x14ac:dyDescent="0.25">
      <c r="A11311" s="56">
        <v>46161503</v>
      </c>
      <c r="B11311" s="57" t="s">
        <v>5630</v>
      </c>
    </row>
    <row r="11312" spans="1:2" x14ac:dyDescent="0.25">
      <c r="A11312" s="56">
        <v>46161504</v>
      </c>
      <c r="B11312" s="57" t="s">
        <v>10490</v>
      </c>
    </row>
    <row r="11313" spans="1:2" x14ac:dyDescent="0.25">
      <c r="A11313" s="56">
        <v>46161505</v>
      </c>
      <c r="B11313" s="57" t="s">
        <v>13878</v>
      </c>
    </row>
    <row r="11314" spans="1:2" x14ac:dyDescent="0.25">
      <c r="A11314" s="56">
        <v>46161506</v>
      </c>
      <c r="B11314" s="57" t="s">
        <v>10192</v>
      </c>
    </row>
    <row r="11315" spans="1:2" x14ac:dyDescent="0.25">
      <c r="A11315" s="56">
        <v>46161507</v>
      </c>
      <c r="B11315" s="57" t="s">
        <v>15156</v>
      </c>
    </row>
    <row r="11316" spans="1:2" x14ac:dyDescent="0.25">
      <c r="A11316" s="56">
        <v>46161508</v>
      </c>
      <c r="B11316" s="57" t="s">
        <v>5993</v>
      </c>
    </row>
    <row r="11317" spans="1:2" x14ac:dyDescent="0.25">
      <c r="A11317" s="56">
        <v>46161509</v>
      </c>
      <c r="B11317" s="57" t="s">
        <v>11692</v>
      </c>
    </row>
    <row r="11318" spans="1:2" x14ac:dyDescent="0.25">
      <c r="A11318" s="56">
        <v>46161510</v>
      </c>
      <c r="B11318" s="57" t="s">
        <v>17251</v>
      </c>
    </row>
    <row r="11319" spans="1:2" x14ac:dyDescent="0.25">
      <c r="A11319" s="56">
        <v>46161601</v>
      </c>
      <c r="B11319" s="57" t="s">
        <v>16656</v>
      </c>
    </row>
    <row r="11320" spans="1:2" x14ac:dyDescent="0.25">
      <c r="A11320" s="56">
        <v>46161602</v>
      </c>
      <c r="B11320" s="57" t="s">
        <v>3188</v>
      </c>
    </row>
    <row r="11321" spans="1:2" x14ac:dyDescent="0.25">
      <c r="A11321" s="56">
        <v>46161603</v>
      </c>
      <c r="B11321" s="57" t="s">
        <v>10044</v>
      </c>
    </row>
    <row r="11322" spans="1:2" x14ac:dyDescent="0.25">
      <c r="A11322" s="56">
        <v>46161604</v>
      </c>
      <c r="B11322" s="57" t="s">
        <v>14574</v>
      </c>
    </row>
    <row r="11323" spans="1:2" x14ac:dyDescent="0.25">
      <c r="A11323" s="56">
        <v>46171501</v>
      </c>
      <c r="B11323" s="57" t="s">
        <v>14964</v>
      </c>
    </row>
    <row r="11324" spans="1:2" x14ac:dyDescent="0.25">
      <c r="A11324" s="56">
        <v>46171502</v>
      </c>
      <c r="B11324" s="57" t="s">
        <v>13355</v>
      </c>
    </row>
    <row r="11325" spans="1:2" x14ac:dyDescent="0.25">
      <c r="A11325" s="56">
        <v>46171503</v>
      </c>
      <c r="B11325" s="57" t="s">
        <v>7891</v>
      </c>
    </row>
    <row r="11326" spans="1:2" x14ac:dyDescent="0.25">
      <c r="A11326" s="56">
        <v>46171504</v>
      </c>
      <c r="B11326" s="57" t="s">
        <v>10455</v>
      </c>
    </row>
    <row r="11327" spans="1:2" x14ac:dyDescent="0.25">
      <c r="A11327" s="56">
        <v>46171505</v>
      </c>
      <c r="B11327" s="57" t="s">
        <v>6951</v>
      </c>
    </row>
    <row r="11328" spans="1:2" x14ac:dyDescent="0.25">
      <c r="A11328" s="56">
        <v>46171506</v>
      </c>
      <c r="B11328" s="57" t="s">
        <v>9020</v>
      </c>
    </row>
    <row r="11329" spans="1:2" x14ac:dyDescent="0.25">
      <c r="A11329" s="56">
        <v>46171507</v>
      </c>
      <c r="B11329" s="57" t="s">
        <v>3678</v>
      </c>
    </row>
    <row r="11330" spans="1:2" x14ac:dyDescent="0.25">
      <c r="A11330" s="56">
        <v>46171508</v>
      </c>
      <c r="B11330" s="57" t="s">
        <v>3018</v>
      </c>
    </row>
    <row r="11331" spans="1:2" x14ac:dyDescent="0.25">
      <c r="A11331" s="56">
        <v>46171509</v>
      </c>
      <c r="B11331" s="57" t="s">
        <v>2512</v>
      </c>
    </row>
    <row r="11332" spans="1:2" x14ac:dyDescent="0.25">
      <c r="A11332" s="56">
        <v>46171510</v>
      </c>
      <c r="B11332" s="57" t="s">
        <v>1934</v>
      </c>
    </row>
    <row r="11333" spans="1:2" x14ac:dyDescent="0.25">
      <c r="A11333" s="56">
        <v>46171511</v>
      </c>
      <c r="B11333" s="57" t="s">
        <v>8500</v>
      </c>
    </row>
    <row r="11334" spans="1:2" x14ac:dyDescent="0.25">
      <c r="A11334" s="56">
        <v>46171512</v>
      </c>
      <c r="B11334" s="57" t="s">
        <v>16292</v>
      </c>
    </row>
    <row r="11335" spans="1:2" x14ac:dyDescent="0.25">
      <c r="A11335" s="56">
        <v>46171513</v>
      </c>
      <c r="B11335" s="57" t="s">
        <v>9678</v>
      </c>
    </row>
    <row r="11336" spans="1:2" x14ac:dyDescent="0.25">
      <c r="A11336" s="56">
        <v>46171514</v>
      </c>
      <c r="B11336" s="57" t="s">
        <v>15378</v>
      </c>
    </row>
    <row r="11337" spans="1:2" x14ac:dyDescent="0.25">
      <c r="A11337" s="56">
        <v>46171515</v>
      </c>
      <c r="B11337" s="57" t="s">
        <v>6018</v>
      </c>
    </row>
    <row r="11338" spans="1:2" x14ac:dyDescent="0.25">
      <c r="A11338" s="56">
        <v>46171516</v>
      </c>
      <c r="B11338" s="57" t="s">
        <v>3217</v>
      </c>
    </row>
    <row r="11339" spans="1:2" x14ac:dyDescent="0.25">
      <c r="A11339" s="56">
        <v>46171517</v>
      </c>
      <c r="B11339" s="57" t="s">
        <v>11907</v>
      </c>
    </row>
    <row r="11340" spans="1:2" x14ac:dyDescent="0.25">
      <c r="A11340" s="56">
        <v>46171602</v>
      </c>
      <c r="B11340" s="57" t="s">
        <v>2908</v>
      </c>
    </row>
    <row r="11341" spans="1:2" x14ac:dyDescent="0.25">
      <c r="A11341" s="56">
        <v>46171603</v>
      </c>
      <c r="B11341" s="57" t="s">
        <v>9480</v>
      </c>
    </row>
    <row r="11342" spans="1:2" x14ac:dyDescent="0.25">
      <c r="A11342" s="56">
        <v>46171604</v>
      </c>
      <c r="B11342" s="57" t="s">
        <v>9855</v>
      </c>
    </row>
    <row r="11343" spans="1:2" x14ac:dyDescent="0.25">
      <c r="A11343" s="56">
        <v>46171605</v>
      </c>
      <c r="B11343" s="57" t="s">
        <v>6411</v>
      </c>
    </row>
    <row r="11344" spans="1:2" x14ac:dyDescent="0.25">
      <c r="A11344" s="56">
        <v>46171606</v>
      </c>
      <c r="B11344" s="57" t="s">
        <v>2043</v>
      </c>
    </row>
    <row r="11345" spans="1:2" x14ac:dyDescent="0.25">
      <c r="A11345" s="56">
        <v>46171607</v>
      </c>
      <c r="B11345" s="57" t="s">
        <v>8153</v>
      </c>
    </row>
    <row r="11346" spans="1:2" x14ac:dyDescent="0.25">
      <c r="A11346" s="56">
        <v>46171608</v>
      </c>
      <c r="B11346" s="57" t="s">
        <v>6181</v>
      </c>
    </row>
    <row r="11347" spans="1:2" x14ac:dyDescent="0.25">
      <c r="A11347" s="56">
        <v>46171609</v>
      </c>
      <c r="B11347" s="57" t="s">
        <v>10123</v>
      </c>
    </row>
    <row r="11348" spans="1:2" x14ac:dyDescent="0.25">
      <c r="A11348" s="56">
        <v>46171610</v>
      </c>
      <c r="B11348" s="57" t="s">
        <v>17787</v>
      </c>
    </row>
    <row r="11349" spans="1:2" x14ac:dyDescent="0.25">
      <c r="A11349" s="56">
        <v>46171611</v>
      </c>
      <c r="B11349" s="57" t="s">
        <v>10216</v>
      </c>
    </row>
    <row r="11350" spans="1:2" x14ac:dyDescent="0.25">
      <c r="A11350" s="56">
        <v>46171612</v>
      </c>
      <c r="B11350" s="57" t="s">
        <v>13582</v>
      </c>
    </row>
    <row r="11351" spans="1:2" x14ac:dyDescent="0.25">
      <c r="A11351" s="56">
        <v>46171613</v>
      </c>
      <c r="B11351" s="57" t="s">
        <v>7262</v>
      </c>
    </row>
    <row r="11352" spans="1:2" x14ac:dyDescent="0.25">
      <c r="A11352" s="56">
        <v>46171615</v>
      </c>
      <c r="B11352" s="57" t="s">
        <v>16936</v>
      </c>
    </row>
    <row r="11353" spans="1:2" x14ac:dyDescent="0.25">
      <c r="A11353" s="56">
        <v>46171616</v>
      </c>
      <c r="B11353" s="57" t="s">
        <v>4740</v>
      </c>
    </row>
    <row r="11354" spans="1:2" x14ac:dyDescent="0.25">
      <c r="A11354" s="56">
        <v>46171617</v>
      </c>
      <c r="B11354" s="57" t="s">
        <v>16100</v>
      </c>
    </row>
    <row r="11355" spans="1:2" x14ac:dyDescent="0.25">
      <c r="A11355" s="56">
        <v>46171618</v>
      </c>
      <c r="B11355" s="57" t="s">
        <v>18154</v>
      </c>
    </row>
    <row r="11356" spans="1:2" x14ac:dyDescent="0.25">
      <c r="A11356" s="56">
        <v>46171619</v>
      </c>
      <c r="B11356" s="57" t="s">
        <v>9929</v>
      </c>
    </row>
    <row r="11357" spans="1:2" x14ac:dyDescent="0.25">
      <c r="A11357" s="56">
        <v>46171620</v>
      </c>
      <c r="B11357" s="57" t="s">
        <v>13676</v>
      </c>
    </row>
    <row r="11358" spans="1:2" x14ac:dyDescent="0.25">
      <c r="A11358" s="56">
        <v>46171621</v>
      </c>
      <c r="B11358" s="57" t="s">
        <v>756</v>
      </c>
    </row>
    <row r="11359" spans="1:2" x14ac:dyDescent="0.25">
      <c r="A11359" s="56">
        <v>46181501</v>
      </c>
      <c r="B11359" s="57" t="s">
        <v>14772</v>
      </c>
    </row>
    <row r="11360" spans="1:2" x14ac:dyDescent="0.25">
      <c r="A11360" s="56">
        <v>46181502</v>
      </c>
      <c r="B11360" s="57" t="s">
        <v>5435</v>
      </c>
    </row>
    <row r="11361" spans="1:2" x14ac:dyDescent="0.25">
      <c r="A11361" s="56">
        <v>46181503</v>
      </c>
      <c r="B11361" s="57" t="s">
        <v>18339</v>
      </c>
    </row>
    <row r="11362" spans="1:2" x14ac:dyDescent="0.25">
      <c r="A11362" s="56">
        <v>46181504</v>
      </c>
      <c r="B11362" s="57" t="s">
        <v>13098</v>
      </c>
    </row>
    <row r="11363" spans="1:2" x14ac:dyDescent="0.25">
      <c r="A11363" s="56">
        <v>46181505</v>
      </c>
      <c r="B11363" s="57" t="s">
        <v>15174</v>
      </c>
    </row>
    <row r="11364" spans="1:2" x14ac:dyDescent="0.25">
      <c r="A11364" s="56">
        <v>46181506</v>
      </c>
      <c r="B11364" s="57" t="s">
        <v>18455</v>
      </c>
    </row>
    <row r="11365" spans="1:2" x14ac:dyDescent="0.25">
      <c r="A11365" s="56">
        <v>46181507</v>
      </c>
      <c r="B11365" s="57" t="s">
        <v>13667</v>
      </c>
    </row>
    <row r="11366" spans="1:2" x14ac:dyDescent="0.25">
      <c r="A11366" s="56">
        <v>46181508</v>
      </c>
      <c r="B11366" s="57" t="s">
        <v>14029</v>
      </c>
    </row>
    <row r="11367" spans="1:2" x14ac:dyDescent="0.25">
      <c r="A11367" s="56">
        <v>46181509</v>
      </c>
      <c r="B11367" s="57" t="s">
        <v>7016</v>
      </c>
    </row>
    <row r="11368" spans="1:2" x14ac:dyDescent="0.25">
      <c r="A11368" s="56">
        <v>46181512</v>
      </c>
      <c r="B11368" s="57" t="s">
        <v>8201</v>
      </c>
    </row>
    <row r="11369" spans="1:2" x14ac:dyDescent="0.25">
      <c r="A11369" s="56">
        <v>46181514</v>
      </c>
      <c r="B11369" s="57" t="s">
        <v>11118</v>
      </c>
    </row>
    <row r="11370" spans="1:2" x14ac:dyDescent="0.25">
      <c r="A11370" s="56">
        <v>46181516</v>
      </c>
      <c r="B11370" s="57" t="s">
        <v>16823</v>
      </c>
    </row>
    <row r="11371" spans="1:2" x14ac:dyDescent="0.25">
      <c r="A11371" s="56">
        <v>46181517</v>
      </c>
      <c r="B11371" s="57" t="s">
        <v>7858</v>
      </c>
    </row>
    <row r="11372" spans="1:2" x14ac:dyDescent="0.25">
      <c r="A11372" s="56">
        <v>46181518</v>
      </c>
      <c r="B11372" s="57" t="s">
        <v>15671</v>
      </c>
    </row>
    <row r="11373" spans="1:2" x14ac:dyDescent="0.25">
      <c r="A11373" s="56">
        <v>46181520</v>
      </c>
      <c r="B11373" s="57" t="s">
        <v>3559</v>
      </c>
    </row>
    <row r="11374" spans="1:2" x14ac:dyDescent="0.25">
      <c r="A11374" s="56">
        <v>46181522</v>
      </c>
      <c r="B11374" s="57" t="s">
        <v>15026</v>
      </c>
    </row>
    <row r="11375" spans="1:2" x14ac:dyDescent="0.25">
      <c r="A11375" s="56">
        <v>46181525</v>
      </c>
      <c r="B11375" s="57" t="s">
        <v>5411</v>
      </c>
    </row>
    <row r="11376" spans="1:2" x14ac:dyDescent="0.25">
      <c r="A11376" s="56">
        <v>46181526</v>
      </c>
      <c r="B11376" s="57" t="s">
        <v>14723</v>
      </c>
    </row>
    <row r="11377" spans="1:2" x14ac:dyDescent="0.25">
      <c r="A11377" s="56">
        <v>46181527</v>
      </c>
      <c r="B11377" s="57" t="s">
        <v>581</v>
      </c>
    </row>
    <row r="11378" spans="1:2" x14ac:dyDescent="0.25">
      <c r="A11378" s="56">
        <v>46181528</v>
      </c>
      <c r="B11378" s="57" t="s">
        <v>6445</v>
      </c>
    </row>
    <row r="11379" spans="1:2" x14ac:dyDescent="0.25">
      <c r="A11379" s="56">
        <v>46181529</v>
      </c>
      <c r="B11379" s="57" t="s">
        <v>2180</v>
      </c>
    </row>
    <row r="11380" spans="1:2" x14ac:dyDescent="0.25">
      <c r="A11380" s="56">
        <v>46181530</v>
      </c>
      <c r="B11380" s="57" t="s">
        <v>7347</v>
      </c>
    </row>
    <row r="11381" spans="1:2" x14ac:dyDescent="0.25">
      <c r="A11381" s="56">
        <v>46181531</v>
      </c>
      <c r="B11381" s="57" t="s">
        <v>3350</v>
      </c>
    </row>
    <row r="11382" spans="1:2" x14ac:dyDescent="0.25">
      <c r="A11382" s="56">
        <v>46181532</v>
      </c>
      <c r="B11382" s="57" t="s">
        <v>18079</v>
      </c>
    </row>
    <row r="11383" spans="1:2" x14ac:dyDescent="0.25">
      <c r="A11383" s="56">
        <v>46181533</v>
      </c>
      <c r="B11383" s="57" t="s">
        <v>15749</v>
      </c>
    </row>
    <row r="11384" spans="1:2" x14ac:dyDescent="0.25">
      <c r="A11384" s="56">
        <v>46181534</v>
      </c>
      <c r="B11384" s="57" t="s">
        <v>18544</v>
      </c>
    </row>
    <row r="11385" spans="1:2" x14ac:dyDescent="0.25">
      <c r="A11385" s="56">
        <v>46181535</v>
      </c>
      <c r="B11385" s="57" t="s">
        <v>9716</v>
      </c>
    </row>
    <row r="11386" spans="1:2" x14ac:dyDescent="0.25">
      <c r="A11386" s="56">
        <v>46181601</v>
      </c>
      <c r="B11386" s="57" t="s">
        <v>13461</v>
      </c>
    </row>
    <row r="11387" spans="1:2" x14ac:dyDescent="0.25">
      <c r="A11387" s="56">
        <v>46181602</v>
      </c>
      <c r="B11387" s="57" t="s">
        <v>6153</v>
      </c>
    </row>
    <row r="11388" spans="1:2" x14ac:dyDescent="0.25">
      <c r="A11388" s="56">
        <v>46181603</v>
      </c>
      <c r="B11388" s="57" t="s">
        <v>16015</v>
      </c>
    </row>
    <row r="11389" spans="1:2" x14ac:dyDescent="0.25">
      <c r="A11389" s="56">
        <v>46181604</v>
      </c>
      <c r="B11389" s="57" t="s">
        <v>1874</v>
      </c>
    </row>
    <row r="11390" spans="1:2" x14ac:dyDescent="0.25">
      <c r="A11390" s="56">
        <v>46181605</v>
      </c>
      <c r="B11390" s="57" t="s">
        <v>14529</v>
      </c>
    </row>
    <row r="11391" spans="1:2" x14ac:dyDescent="0.25">
      <c r="A11391" s="56">
        <v>46181606</v>
      </c>
      <c r="B11391" s="57" t="s">
        <v>7849</v>
      </c>
    </row>
    <row r="11392" spans="1:2" x14ac:dyDescent="0.25">
      <c r="A11392" s="56">
        <v>46181701</v>
      </c>
      <c r="B11392" s="57" t="s">
        <v>12335</v>
      </c>
    </row>
    <row r="11393" spans="1:2" x14ac:dyDescent="0.25">
      <c r="A11393" s="56">
        <v>46181702</v>
      </c>
      <c r="B11393" s="57" t="s">
        <v>6032</v>
      </c>
    </row>
    <row r="11394" spans="1:2" x14ac:dyDescent="0.25">
      <c r="A11394" s="56">
        <v>46181703</v>
      </c>
      <c r="B11394" s="57" t="s">
        <v>2107</v>
      </c>
    </row>
    <row r="11395" spans="1:2" x14ac:dyDescent="0.25">
      <c r="A11395" s="56">
        <v>46181704</v>
      </c>
      <c r="B11395" s="57" t="s">
        <v>14176</v>
      </c>
    </row>
    <row r="11396" spans="1:2" x14ac:dyDescent="0.25">
      <c r="A11396" s="56">
        <v>46181705</v>
      </c>
      <c r="B11396" s="57" t="s">
        <v>7750</v>
      </c>
    </row>
    <row r="11397" spans="1:2" x14ac:dyDescent="0.25">
      <c r="A11397" s="56">
        <v>46181706</v>
      </c>
      <c r="B11397" s="57" t="s">
        <v>6889</v>
      </c>
    </row>
    <row r="11398" spans="1:2" x14ac:dyDescent="0.25">
      <c r="A11398" s="56">
        <v>46181707</v>
      </c>
      <c r="B11398" s="57" t="s">
        <v>18829</v>
      </c>
    </row>
    <row r="11399" spans="1:2" x14ac:dyDescent="0.25">
      <c r="A11399" s="56">
        <v>46181801</v>
      </c>
      <c r="B11399" s="57" t="s">
        <v>5991</v>
      </c>
    </row>
    <row r="11400" spans="1:2" x14ac:dyDescent="0.25">
      <c r="A11400" s="56">
        <v>46181802</v>
      </c>
      <c r="B11400" s="57" t="s">
        <v>10235</v>
      </c>
    </row>
    <row r="11401" spans="1:2" x14ac:dyDescent="0.25">
      <c r="A11401" s="56">
        <v>46181803</v>
      </c>
      <c r="B11401" s="57" t="s">
        <v>18384</v>
      </c>
    </row>
    <row r="11402" spans="1:2" x14ac:dyDescent="0.25">
      <c r="A11402" s="56">
        <v>46181804</v>
      </c>
      <c r="B11402" s="57" t="s">
        <v>11165</v>
      </c>
    </row>
    <row r="11403" spans="1:2" x14ac:dyDescent="0.25">
      <c r="A11403" s="56">
        <v>46181805</v>
      </c>
      <c r="B11403" s="57" t="s">
        <v>11078</v>
      </c>
    </row>
    <row r="11404" spans="1:2" x14ac:dyDescent="0.25">
      <c r="A11404" s="56">
        <v>46181806</v>
      </c>
      <c r="B11404" s="57" t="s">
        <v>13161</v>
      </c>
    </row>
    <row r="11405" spans="1:2" x14ac:dyDescent="0.25">
      <c r="A11405" s="56">
        <v>46181808</v>
      </c>
      <c r="B11405" s="57" t="s">
        <v>16536</v>
      </c>
    </row>
    <row r="11406" spans="1:2" x14ac:dyDescent="0.25">
      <c r="A11406" s="56">
        <v>46181809</v>
      </c>
      <c r="B11406" s="57" t="s">
        <v>2085</v>
      </c>
    </row>
    <row r="11407" spans="1:2" x14ac:dyDescent="0.25">
      <c r="A11407" s="56">
        <v>46181810</v>
      </c>
      <c r="B11407" s="57" t="s">
        <v>1580</v>
      </c>
    </row>
    <row r="11408" spans="1:2" x14ac:dyDescent="0.25">
      <c r="A11408" s="56">
        <v>46181811</v>
      </c>
      <c r="B11408" s="57" t="s">
        <v>16050</v>
      </c>
    </row>
    <row r="11409" spans="1:2" x14ac:dyDescent="0.25">
      <c r="A11409" s="56">
        <v>46181901</v>
      </c>
      <c r="B11409" s="57" t="s">
        <v>1190</v>
      </c>
    </row>
    <row r="11410" spans="1:2" x14ac:dyDescent="0.25">
      <c r="A11410" s="56">
        <v>46181902</v>
      </c>
      <c r="B11410" s="57" t="s">
        <v>10480</v>
      </c>
    </row>
    <row r="11411" spans="1:2" x14ac:dyDescent="0.25">
      <c r="A11411" s="56">
        <v>46181903</v>
      </c>
      <c r="B11411" s="57" t="s">
        <v>7561</v>
      </c>
    </row>
    <row r="11412" spans="1:2" x14ac:dyDescent="0.25">
      <c r="A11412" s="56">
        <v>46182001</v>
      </c>
      <c r="B11412" s="57" t="s">
        <v>1255</v>
      </c>
    </row>
    <row r="11413" spans="1:2" x14ac:dyDescent="0.25">
      <c r="A11413" s="56">
        <v>46182002</v>
      </c>
      <c r="B11413" s="57" t="s">
        <v>12144</v>
      </c>
    </row>
    <row r="11414" spans="1:2" x14ac:dyDescent="0.25">
      <c r="A11414" s="56">
        <v>46182003</v>
      </c>
      <c r="B11414" s="57" t="s">
        <v>4092</v>
      </c>
    </row>
    <row r="11415" spans="1:2" x14ac:dyDescent="0.25">
      <c r="A11415" s="56">
        <v>46182004</v>
      </c>
      <c r="B11415" s="57" t="s">
        <v>7071</v>
      </c>
    </row>
    <row r="11416" spans="1:2" x14ac:dyDescent="0.25">
      <c r="A11416" s="56">
        <v>46182005</v>
      </c>
      <c r="B11416" s="57" t="s">
        <v>11412</v>
      </c>
    </row>
    <row r="11417" spans="1:2" x14ac:dyDescent="0.25">
      <c r="A11417" s="56">
        <v>46182006</v>
      </c>
      <c r="B11417" s="57" t="s">
        <v>12719</v>
      </c>
    </row>
    <row r="11418" spans="1:2" x14ac:dyDescent="0.25">
      <c r="A11418" s="56">
        <v>46182007</v>
      </c>
      <c r="B11418" s="57" t="s">
        <v>13896</v>
      </c>
    </row>
    <row r="11419" spans="1:2" x14ac:dyDescent="0.25">
      <c r="A11419" s="56">
        <v>46182101</v>
      </c>
      <c r="B11419" s="57" t="s">
        <v>14292</v>
      </c>
    </row>
    <row r="11420" spans="1:2" x14ac:dyDescent="0.25">
      <c r="A11420" s="56">
        <v>46182102</v>
      </c>
      <c r="B11420" s="57" t="s">
        <v>9462</v>
      </c>
    </row>
    <row r="11421" spans="1:2" x14ac:dyDescent="0.25">
      <c r="A11421" s="56">
        <v>46182103</v>
      </c>
      <c r="B11421" s="57" t="s">
        <v>17156</v>
      </c>
    </row>
    <row r="11422" spans="1:2" x14ac:dyDescent="0.25">
      <c r="A11422" s="56">
        <v>46182104</v>
      </c>
      <c r="B11422" s="57" t="s">
        <v>3498</v>
      </c>
    </row>
    <row r="11423" spans="1:2" x14ac:dyDescent="0.25">
      <c r="A11423" s="56">
        <v>46182105</v>
      </c>
      <c r="B11423" s="57" t="s">
        <v>14404</v>
      </c>
    </row>
    <row r="11424" spans="1:2" x14ac:dyDescent="0.25">
      <c r="A11424" s="56">
        <v>46182106</v>
      </c>
      <c r="B11424" s="57" t="s">
        <v>16965</v>
      </c>
    </row>
    <row r="11425" spans="1:2" x14ac:dyDescent="0.25">
      <c r="A11425" s="56">
        <v>46182107</v>
      </c>
      <c r="B11425" s="57" t="s">
        <v>327</v>
      </c>
    </row>
    <row r="11426" spans="1:2" x14ac:dyDescent="0.25">
      <c r="A11426" s="56">
        <v>46182108</v>
      </c>
      <c r="B11426" s="57" t="s">
        <v>5687</v>
      </c>
    </row>
    <row r="11427" spans="1:2" x14ac:dyDescent="0.25">
      <c r="A11427" s="56">
        <v>46182201</v>
      </c>
      <c r="B11427" s="57" t="s">
        <v>18677</v>
      </c>
    </row>
    <row r="11428" spans="1:2" x14ac:dyDescent="0.25">
      <c r="A11428" s="56">
        <v>46182202</v>
      </c>
      <c r="B11428" s="57" t="s">
        <v>4029</v>
      </c>
    </row>
    <row r="11429" spans="1:2" x14ac:dyDescent="0.25">
      <c r="A11429" s="56">
        <v>46182203</v>
      </c>
      <c r="B11429" s="57" t="s">
        <v>5447</v>
      </c>
    </row>
    <row r="11430" spans="1:2" x14ac:dyDescent="0.25">
      <c r="A11430" s="56">
        <v>46182204</v>
      </c>
      <c r="B11430" s="57" t="s">
        <v>8268</v>
      </c>
    </row>
    <row r="11431" spans="1:2" x14ac:dyDescent="0.25">
      <c r="A11431" s="56">
        <v>46182205</v>
      </c>
      <c r="B11431" s="57" t="s">
        <v>1195</v>
      </c>
    </row>
    <row r="11432" spans="1:2" x14ac:dyDescent="0.25">
      <c r="A11432" s="56">
        <v>46182206</v>
      </c>
      <c r="B11432" s="57" t="s">
        <v>7783</v>
      </c>
    </row>
    <row r="11433" spans="1:2" x14ac:dyDescent="0.25">
      <c r="A11433" s="56">
        <v>46182207</v>
      </c>
      <c r="B11433" s="57" t="s">
        <v>4265</v>
      </c>
    </row>
    <row r="11434" spans="1:2" x14ac:dyDescent="0.25">
      <c r="A11434" s="56">
        <v>46182208</v>
      </c>
      <c r="B11434" s="57" t="s">
        <v>6081</v>
      </c>
    </row>
    <row r="11435" spans="1:2" x14ac:dyDescent="0.25">
      <c r="A11435" s="56">
        <v>46182209</v>
      </c>
      <c r="B11435" s="57" t="s">
        <v>2053</v>
      </c>
    </row>
    <row r="11436" spans="1:2" x14ac:dyDescent="0.25">
      <c r="A11436" s="56">
        <v>46182301</v>
      </c>
      <c r="B11436" s="57" t="s">
        <v>6139</v>
      </c>
    </row>
    <row r="11437" spans="1:2" x14ac:dyDescent="0.25">
      <c r="A11437" s="56">
        <v>46182302</v>
      </c>
      <c r="B11437" s="57" t="s">
        <v>18483</v>
      </c>
    </row>
    <row r="11438" spans="1:2" x14ac:dyDescent="0.25">
      <c r="A11438" s="56">
        <v>46182303</v>
      </c>
      <c r="B11438" s="57" t="s">
        <v>14497</v>
      </c>
    </row>
    <row r="11439" spans="1:2" x14ac:dyDescent="0.25">
      <c r="A11439" s="56">
        <v>46182304</v>
      </c>
      <c r="B11439" s="57" t="s">
        <v>2011</v>
      </c>
    </row>
    <row r="11440" spans="1:2" x14ac:dyDescent="0.25">
      <c r="A11440" s="56">
        <v>46182305</v>
      </c>
      <c r="B11440" s="57" t="s">
        <v>564</v>
      </c>
    </row>
    <row r="11441" spans="1:2" x14ac:dyDescent="0.25">
      <c r="A11441" s="56">
        <v>46182306</v>
      </c>
      <c r="B11441" s="57" t="s">
        <v>2376</v>
      </c>
    </row>
    <row r="11442" spans="1:2" x14ac:dyDescent="0.25">
      <c r="A11442" s="56">
        <v>46182401</v>
      </c>
      <c r="B11442" s="57" t="s">
        <v>1416</v>
      </c>
    </row>
    <row r="11443" spans="1:2" x14ac:dyDescent="0.25">
      <c r="A11443" s="56">
        <v>46182402</v>
      </c>
      <c r="B11443" s="57" t="s">
        <v>1398</v>
      </c>
    </row>
    <row r="11444" spans="1:2" x14ac:dyDescent="0.25">
      <c r="A11444" s="56">
        <v>46182501</v>
      </c>
      <c r="B11444" s="57" t="s">
        <v>9394</v>
      </c>
    </row>
    <row r="11445" spans="1:2" x14ac:dyDescent="0.25">
      <c r="A11445" s="56">
        <v>46191501</v>
      </c>
      <c r="B11445" s="57" t="s">
        <v>5361</v>
      </c>
    </row>
    <row r="11446" spans="1:2" x14ac:dyDescent="0.25">
      <c r="A11446" s="56">
        <v>46191502</v>
      </c>
      <c r="B11446" s="57" t="s">
        <v>4533</v>
      </c>
    </row>
    <row r="11447" spans="1:2" x14ac:dyDescent="0.25">
      <c r="A11447" s="56">
        <v>46191503</v>
      </c>
      <c r="B11447" s="57" t="s">
        <v>2664</v>
      </c>
    </row>
    <row r="11448" spans="1:2" x14ac:dyDescent="0.25">
      <c r="A11448" s="56">
        <v>46191504</v>
      </c>
      <c r="B11448" s="57" t="s">
        <v>6448</v>
      </c>
    </row>
    <row r="11449" spans="1:2" x14ac:dyDescent="0.25">
      <c r="A11449" s="56">
        <v>46191505</v>
      </c>
      <c r="B11449" s="57" t="s">
        <v>18662</v>
      </c>
    </row>
    <row r="11450" spans="1:2" x14ac:dyDescent="0.25">
      <c r="A11450" s="56">
        <v>46191601</v>
      </c>
      <c r="B11450" s="57" t="s">
        <v>15410</v>
      </c>
    </row>
    <row r="11451" spans="1:2" x14ac:dyDescent="0.25">
      <c r="A11451" s="56">
        <v>46191602</v>
      </c>
      <c r="B11451" s="57" t="s">
        <v>765</v>
      </c>
    </row>
    <row r="11452" spans="1:2" x14ac:dyDescent="0.25">
      <c r="A11452" s="56">
        <v>46191603</v>
      </c>
      <c r="B11452" s="57" t="s">
        <v>18496</v>
      </c>
    </row>
    <row r="11453" spans="1:2" x14ac:dyDescent="0.25">
      <c r="A11453" s="56">
        <v>46191604</v>
      </c>
      <c r="B11453" s="57" t="s">
        <v>13286</v>
      </c>
    </row>
    <row r="11454" spans="1:2" x14ac:dyDescent="0.25">
      <c r="A11454" s="56">
        <v>46191605</v>
      </c>
      <c r="B11454" s="57" t="s">
        <v>3522</v>
      </c>
    </row>
    <row r="11455" spans="1:2" x14ac:dyDescent="0.25">
      <c r="A11455" s="56">
        <v>46191606</v>
      </c>
      <c r="B11455" s="57" t="s">
        <v>2140</v>
      </c>
    </row>
    <row r="11456" spans="1:2" x14ac:dyDescent="0.25">
      <c r="A11456" s="56">
        <v>46191607</v>
      </c>
      <c r="B11456" s="57" t="s">
        <v>17407</v>
      </c>
    </row>
    <row r="11457" spans="1:2" x14ac:dyDescent="0.25">
      <c r="A11457" s="56">
        <v>46191608</v>
      </c>
      <c r="B11457" s="57" t="s">
        <v>7314</v>
      </c>
    </row>
    <row r="11458" spans="1:2" x14ac:dyDescent="0.25">
      <c r="A11458" s="56">
        <v>46191609</v>
      </c>
      <c r="B11458" s="57" t="s">
        <v>14923</v>
      </c>
    </row>
    <row r="11459" spans="1:2" x14ac:dyDescent="0.25">
      <c r="A11459" s="56">
        <v>46191610</v>
      </c>
      <c r="B11459" s="57" t="s">
        <v>7487</v>
      </c>
    </row>
    <row r="11460" spans="1:2" x14ac:dyDescent="0.25">
      <c r="A11460" s="56">
        <v>47101501</v>
      </c>
      <c r="B11460" s="57" t="s">
        <v>12393</v>
      </c>
    </row>
    <row r="11461" spans="1:2" x14ac:dyDescent="0.25">
      <c r="A11461" s="56">
        <v>47101502</v>
      </c>
      <c r="B11461" s="57" t="s">
        <v>4391</v>
      </c>
    </row>
    <row r="11462" spans="1:2" x14ac:dyDescent="0.25">
      <c r="A11462" s="56">
        <v>47101503</v>
      </c>
      <c r="B11462" s="57" t="s">
        <v>14520</v>
      </c>
    </row>
    <row r="11463" spans="1:2" x14ac:dyDescent="0.25">
      <c r="A11463" s="56">
        <v>47101504</v>
      </c>
      <c r="B11463" s="57" t="s">
        <v>18314</v>
      </c>
    </row>
    <row r="11464" spans="1:2" x14ac:dyDescent="0.25">
      <c r="A11464" s="56">
        <v>47101505</v>
      </c>
      <c r="B11464" s="57" t="s">
        <v>16611</v>
      </c>
    </row>
    <row r="11465" spans="1:2" x14ac:dyDescent="0.25">
      <c r="A11465" s="56">
        <v>47101506</v>
      </c>
      <c r="B11465" s="57" t="s">
        <v>3005</v>
      </c>
    </row>
    <row r="11466" spans="1:2" x14ac:dyDescent="0.25">
      <c r="A11466" s="56">
        <v>47101507</v>
      </c>
      <c r="B11466" s="57" t="s">
        <v>2333</v>
      </c>
    </row>
    <row r="11467" spans="1:2" x14ac:dyDescent="0.25">
      <c r="A11467" s="56">
        <v>47101508</v>
      </c>
      <c r="B11467" s="57" t="s">
        <v>16039</v>
      </c>
    </row>
    <row r="11468" spans="1:2" x14ac:dyDescent="0.25">
      <c r="A11468" s="56">
        <v>47101509</v>
      </c>
      <c r="B11468" s="57" t="s">
        <v>10900</v>
      </c>
    </row>
    <row r="11469" spans="1:2" x14ac:dyDescent="0.25">
      <c r="A11469" s="56">
        <v>47101510</v>
      </c>
      <c r="B11469" s="57" t="s">
        <v>6879</v>
      </c>
    </row>
    <row r="11470" spans="1:2" x14ac:dyDescent="0.25">
      <c r="A11470" s="56">
        <v>47101511</v>
      </c>
      <c r="B11470" s="57" t="s">
        <v>16756</v>
      </c>
    </row>
    <row r="11471" spans="1:2" x14ac:dyDescent="0.25">
      <c r="A11471" s="56">
        <v>47101512</v>
      </c>
      <c r="B11471" s="57" t="s">
        <v>4725</v>
      </c>
    </row>
    <row r="11472" spans="1:2" x14ac:dyDescent="0.25">
      <c r="A11472" s="56">
        <v>47101513</v>
      </c>
      <c r="B11472" s="57" t="s">
        <v>15944</v>
      </c>
    </row>
    <row r="11473" spans="1:2" x14ac:dyDescent="0.25">
      <c r="A11473" s="56">
        <v>47101514</v>
      </c>
      <c r="B11473" s="57" t="s">
        <v>17959</v>
      </c>
    </row>
    <row r="11474" spans="1:2" x14ac:dyDescent="0.25">
      <c r="A11474" s="56">
        <v>47101516</v>
      </c>
      <c r="B11474" s="57" t="s">
        <v>12844</v>
      </c>
    </row>
    <row r="11475" spans="1:2" x14ac:dyDescent="0.25">
      <c r="A11475" s="56">
        <v>47101517</v>
      </c>
      <c r="B11475" s="57" t="s">
        <v>17205</v>
      </c>
    </row>
    <row r="11476" spans="1:2" x14ac:dyDescent="0.25">
      <c r="A11476" s="56">
        <v>47101518</v>
      </c>
      <c r="B11476" s="57" t="s">
        <v>1652</v>
      </c>
    </row>
    <row r="11477" spans="1:2" x14ac:dyDescent="0.25">
      <c r="A11477" s="56">
        <v>47101519</v>
      </c>
      <c r="B11477" s="57" t="s">
        <v>18230</v>
      </c>
    </row>
    <row r="11478" spans="1:2" x14ac:dyDescent="0.25">
      <c r="A11478" s="56">
        <v>47101521</v>
      </c>
      <c r="B11478" s="57" t="s">
        <v>10213</v>
      </c>
    </row>
    <row r="11479" spans="1:2" x14ac:dyDescent="0.25">
      <c r="A11479" s="56">
        <v>47101522</v>
      </c>
      <c r="B11479" s="57" t="s">
        <v>4482</v>
      </c>
    </row>
    <row r="11480" spans="1:2" x14ac:dyDescent="0.25">
      <c r="A11480" s="56">
        <v>47101523</v>
      </c>
      <c r="B11480" s="57" t="s">
        <v>5033</v>
      </c>
    </row>
    <row r="11481" spans="1:2" x14ac:dyDescent="0.25">
      <c r="A11481" s="56">
        <v>47101524</v>
      </c>
      <c r="B11481" s="57" t="s">
        <v>14490</v>
      </c>
    </row>
    <row r="11482" spans="1:2" x14ac:dyDescent="0.25">
      <c r="A11482" s="56">
        <v>47101525</v>
      </c>
      <c r="B11482" s="57" t="s">
        <v>2176</v>
      </c>
    </row>
    <row r="11483" spans="1:2" x14ac:dyDescent="0.25">
      <c r="A11483" s="56">
        <v>47101526</v>
      </c>
      <c r="B11483" s="57" t="s">
        <v>7450</v>
      </c>
    </row>
    <row r="11484" spans="1:2" x14ac:dyDescent="0.25">
      <c r="A11484" s="56">
        <v>47101527</v>
      </c>
      <c r="B11484" s="57" t="s">
        <v>17739</v>
      </c>
    </row>
    <row r="11485" spans="1:2" x14ac:dyDescent="0.25">
      <c r="A11485" s="56">
        <v>47101528</v>
      </c>
      <c r="B11485" s="57" t="s">
        <v>9725</v>
      </c>
    </row>
    <row r="11486" spans="1:2" x14ac:dyDescent="0.25">
      <c r="A11486" s="56">
        <v>47101529</v>
      </c>
      <c r="B11486" s="57" t="s">
        <v>12600</v>
      </c>
    </row>
    <row r="11487" spans="1:2" x14ac:dyDescent="0.25">
      <c r="A11487" s="56">
        <v>47101530</v>
      </c>
      <c r="B11487" s="57" t="s">
        <v>5979</v>
      </c>
    </row>
    <row r="11488" spans="1:2" x14ac:dyDescent="0.25">
      <c r="A11488" s="56">
        <v>47101531</v>
      </c>
      <c r="B11488" s="57" t="s">
        <v>5498</v>
      </c>
    </row>
    <row r="11489" spans="1:2" x14ac:dyDescent="0.25">
      <c r="A11489" s="56">
        <v>47101532</v>
      </c>
      <c r="B11489" s="57" t="s">
        <v>16582</v>
      </c>
    </row>
    <row r="11490" spans="1:2" x14ac:dyDescent="0.25">
      <c r="A11490" s="56">
        <v>47101533</v>
      </c>
      <c r="B11490" s="57" t="s">
        <v>7252</v>
      </c>
    </row>
    <row r="11491" spans="1:2" x14ac:dyDescent="0.25">
      <c r="A11491" s="56">
        <v>47101534</v>
      </c>
      <c r="B11491" s="57" t="s">
        <v>12476</v>
      </c>
    </row>
    <row r="11492" spans="1:2" x14ac:dyDescent="0.25">
      <c r="A11492" s="56">
        <v>47101535</v>
      </c>
      <c r="B11492" s="57" t="s">
        <v>8024</v>
      </c>
    </row>
    <row r="11493" spans="1:2" x14ac:dyDescent="0.25">
      <c r="A11493" s="56">
        <v>47101536</v>
      </c>
      <c r="B11493" s="57" t="s">
        <v>14095</v>
      </c>
    </row>
    <row r="11494" spans="1:2" x14ac:dyDescent="0.25">
      <c r="A11494" s="56">
        <v>47101537</v>
      </c>
      <c r="B11494" s="57" t="s">
        <v>12783</v>
      </c>
    </row>
    <row r="11495" spans="1:2" x14ac:dyDescent="0.25">
      <c r="A11495" s="56">
        <v>47101538</v>
      </c>
      <c r="B11495" s="57" t="s">
        <v>12036</v>
      </c>
    </row>
    <row r="11496" spans="1:2" x14ac:dyDescent="0.25">
      <c r="A11496" s="56">
        <v>47101539</v>
      </c>
      <c r="B11496" s="57" t="s">
        <v>734</v>
      </c>
    </row>
    <row r="11497" spans="1:2" x14ac:dyDescent="0.25">
      <c r="A11497" s="56">
        <v>47101601</v>
      </c>
      <c r="B11497" s="57" t="s">
        <v>14399</v>
      </c>
    </row>
    <row r="11498" spans="1:2" x14ac:dyDescent="0.25">
      <c r="A11498" s="56">
        <v>47101602</v>
      </c>
      <c r="B11498" s="57" t="s">
        <v>5174</v>
      </c>
    </row>
    <row r="11499" spans="1:2" x14ac:dyDescent="0.25">
      <c r="A11499" s="56">
        <v>47101603</v>
      </c>
      <c r="B11499" s="57" t="s">
        <v>887</v>
      </c>
    </row>
    <row r="11500" spans="1:2" x14ac:dyDescent="0.25">
      <c r="A11500" s="56">
        <v>47101604</v>
      </c>
      <c r="B11500" s="57" t="s">
        <v>6480</v>
      </c>
    </row>
    <row r="11501" spans="1:2" x14ac:dyDescent="0.25">
      <c r="A11501" s="56">
        <v>47101605</v>
      </c>
      <c r="B11501" s="57" t="s">
        <v>2339</v>
      </c>
    </row>
    <row r="11502" spans="1:2" x14ac:dyDescent="0.25">
      <c r="A11502" s="56">
        <v>47101606</v>
      </c>
      <c r="B11502" s="57" t="s">
        <v>3169</v>
      </c>
    </row>
    <row r="11503" spans="1:2" x14ac:dyDescent="0.25">
      <c r="A11503" s="56">
        <v>47101607</v>
      </c>
      <c r="B11503" s="57" t="s">
        <v>343</v>
      </c>
    </row>
    <row r="11504" spans="1:2" x14ac:dyDescent="0.25">
      <c r="A11504" s="56">
        <v>47101608</v>
      </c>
      <c r="B11504" s="57" t="s">
        <v>10777</v>
      </c>
    </row>
    <row r="11505" spans="1:2" x14ac:dyDescent="0.25">
      <c r="A11505" s="56">
        <v>47101609</v>
      </c>
      <c r="B11505" s="57" t="s">
        <v>1171</v>
      </c>
    </row>
    <row r="11506" spans="1:2" x14ac:dyDescent="0.25">
      <c r="A11506" s="56">
        <v>47101610</v>
      </c>
      <c r="B11506" s="57" t="s">
        <v>10277</v>
      </c>
    </row>
    <row r="11507" spans="1:2" x14ac:dyDescent="0.25">
      <c r="A11507" s="56">
        <v>47101611</v>
      </c>
      <c r="B11507" s="57" t="s">
        <v>17772</v>
      </c>
    </row>
    <row r="11508" spans="1:2" x14ac:dyDescent="0.25">
      <c r="A11508" s="56">
        <v>47101612</v>
      </c>
      <c r="B11508" s="57" t="s">
        <v>9108</v>
      </c>
    </row>
    <row r="11509" spans="1:2" x14ac:dyDescent="0.25">
      <c r="A11509" s="56">
        <v>47101613</v>
      </c>
      <c r="B11509" s="57" t="s">
        <v>12037</v>
      </c>
    </row>
    <row r="11510" spans="1:2" x14ac:dyDescent="0.25">
      <c r="A11510" s="56">
        <v>47111501</v>
      </c>
      <c r="B11510" s="57" t="s">
        <v>935</v>
      </c>
    </row>
    <row r="11511" spans="1:2" x14ac:dyDescent="0.25">
      <c r="A11511" s="56">
        <v>47111502</v>
      </c>
      <c r="B11511" s="57" t="s">
        <v>10359</v>
      </c>
    </row>
    <row r="11512" spans="1:2" x14ac:dyDescent="0.25">
      <c r="A11512" s="56">
        <v>47111503</v>
      </c>
      <c r="B11512" s="57" t="s">
        <v>5718</v>
      </c>
    </row>
    <row r="11513" spans="1:2" x14ac:dyDescent="0.25">
      <c r="A11513" s="56">
        <v>47111505</v>
      </c>
      <c r="B11513" s="57" t="s">
        <v>9740</v>
      </c>
    </row>
    <row r="11514" spans="1:2" x14ac:dyDescent="0.25">
      <c r="A11514" s="56">
        <v>47111601</v>
      </c>
      <c r="B11514" s="57" t="s">
        <v>12028</v>
      </c>
    </row>
    <row r="11515" spans="1:2" x14ac:dyDescent="0.25">
      <c r="A11515" s="56">
        <v>47111602</v>
      </c>
      <c r="B11515" s="57" t="s">
        <v>4440</v>
      </c>
    </row>
    <row r="11516" spans="1:2" x14ac:dyDescent="0.25">
      <c r="A11516" s="56">
        <v>47111603</v>
      </c>
      <c r="B11516" s="57" t="s">
        <v>3952</v>
      </c>
    </row>
    <row r="11517" spans="1:2" x14ac:dyDescent="0.25">
      <c r="A11517" s="56">
        <v>47111701</v>
      </c>
      <c r="B11517" s="57" t="s">
        <v>9349</v>
      </c>
    </row>
    <row r="11518" spans="1:2" x14ac:dyDescent="0.25">
      <c r="A11518" s="56">
        <v>47121501</v>
      </c>
      <c r="B11518" s="57" t="s">
        <v>1545</v>
      </c>
    </row>
    <row r="11519" spans="1:2" x14ac:dyDescent="0.25">
      <c r="A11519" s="56">
        <v>47121502</v>
      </c>
      <c r="B11519" s="57" t="s">
        <v>12058</v>
      </c>
    </row>
    <row r="11520" spans="1:2" x14ac:dyDescent="0.25">
      <c r="A11520" s="56">
        <v>47121602</v>
      </c>
      <c r="B11520" s="57" t="s">
        <v>3527</v>
      </c>
    </row>
    <row r="11521" spans="1:2" x14ac:dyDescent="0.25">
      <c r="A11521" s="56">
        <v>47121603</v>
      </c>
      <c r="B11521" s="57" t="s">
        <v>2822</v>
      </c>
    </row>
    <row r="11522" spans="1:2" x14ac:dyDescent="0.25">
      <c r="A11522" s="56">
        <v>47121604</v>
      </c>
      <c r="B11522" s="57" t="s">
        <v>15925</v>
      </c>
    </row>
    <row r="11523" spans="1:2" x14ac:dyDescent="0.25">
      <c r="A11523" s="56">
        <v>47121605</v>
      </c>
      <c r="B11523" s="57" t="s">
        <v>14182</v>
      </c>
    </row>
    <row r="11524" spans="1:2" x14ac:dyDescent="0.25">
      <c r="A11524" s="56">
        <v>47121606</v>
      </c>
      <c r="B11524" s="57" t="s">
        <v>15768</v>
      </c>
    </row>
    <row r="11525" spans="1:2" x14ac:dyDescent="0.25">
      <c r="A11525" s="56">
        <v>47121607</v>
      </c>
      <c r="B11525" s="57" t="s">
        <v>10440</v>
      </c>
    </row>
    <row r="11526" spans="1:2" x14ac:dyDescent="0.25">
      <c r="A11526" s="56">
        <v>47121608</v>
      </c>
      <c r="B11526" s="57" t="s">
        <v>2276</v>
      </c>
    </row>
    <row r="11527" spans="1:2" x14ac:dyDescent="0.25">
      <c r="A11527" s="56">
        <v>47121609</v>
      </c>
      <c r="B11527" s="57" t="s">
        <v>18372</v>
      </c>
    </row>
    <row r="11528" spans="1:2" x14ac:dyDescent="0.25">
      <c r="A11528" s="56">
        <v>47121610</v>
      </c>
      <c r="B11528" s="57" t="s">
        <v>14072</v>
      </c>
    </row>
    <row r="11529" spans="1:2" x14ac:dyDescent="0.25">
      <c r="A11529" s="56">
        <v>47121611</v>
      </c>
      <c r="B11529" s="57" t="s">
        <v>18574</v>
      </c>
    </row>
    <row r="11530" spans="1:2" x14ac:dyDescent="0.25">
      <c r="A11530" s="56">
        <v>47121612</v>
      </c>
      <c r="B11530" s="57" t="s">
        <v>9207</v>
      </c>
    </row>
    <row r="11531" spans="1:2" x14ac:dyDescent="0.25">
      <c r="A11531" s="56">
        <v>47121613</v>
      </c>
      <c r="B11531" s="57" t="s">
        <v>298</v>
      </c>
    </row>
    <row r="11532" spans="1:2" x14ac:dyDescent="0.25">
      <c r="A11532" s="56">
        <v>47121701</v>
      </c>
      <c r="B11532" s="57" t="s">
        <v>16580</v>
      </c>
    </row>
    <row r="11533" spans="1:2" x14ac:dyDescent="0.25">
      <c r="A11533" s="56">
        <v>47121702</v>
      </c>
      <c r="B11533" s="57" t="s">
        <v>1936</v>
      </c>
    </row>
    <row r="11534" spans="1:2" x14ac:dyDescent="0.25">
      <c r="A11534" s="56">
        <v>47121703</v>
      </c>
      <c r="B11534" s="57" t="s">
        <v>11857</v>
      </c>
    </row>
    <row r="11535" spans="1:2" x14ac:dyDescent="0.25">
      <c r="A11535" s="56">
        <v>47121704</v>
      </c>
      <c r="B11535" s="57" t="s">
        <v>14806</v>
      </c>
    </row>
    <row r="11536" spans="1:2" x14ac:dyDescent="0.25">
      <c r="A11536" s="56">
        <v>47121705</v>
      </c>
      <c r="B11536" s="57" t="s">
        <v>7121</v>
      </c>
    </row>
    <row r="11537" spans="1:2" x14ac:dyDescent="0.25">
      <c r="A11537" s="56">
        <v>47121706</v>
      </c>
      <c r="B11537" s="57" t="s">
        <v>7187</v>
      </c>
    </row>
    <row r="11538" spans="1:2" x14ac:dyDescent="0.25">
      <c r="A11538" s="56">
        <v>47121707</v>
      </c>
      <c r="B11538" s="57" t="s">
        <v>9745</v>
      </c>
    </row>
    <row r="11539" spans="1:2" x14ac:dyDescent="0.25">
      <c r="A11539" s="56">
        <v>47121708</v>
      </c>
      <c r="B11539" s="57" t="s">
        <v>2499</v>
      </c>
    </row>
    <row r="11540" spans="1:2" x14ac:dyDescent="0.25">
      <c r="A11540" s="56">
        <v>47121801</v>
      </c>
      <c r="B11540" s="57" t="s">
        <v>6300</v>
      </c>
    </row>
    <row r="11541" spans="1:2" x14ac:dyDescent="0.25">
      <c r="A11541" s="56">
        <v>47121802</v>
      </c>
      <c r="B11541" s="57" t="s">
        <v>8063</v>
      </c>
    </row>
    <row r="11542" spans="1:2" x14ac:dyDescent="0.25">
      <c r="A11542" s="56">
        <v>47121803</v>
      </c>
      <c r="B11542" s="57" t="s">
        <v>14426</v>
      </c>
    </row>
    <row r="11543" spans="1:2" x14ac:dyDescent="0.25">
      <c r="A11543" s="56">
        <v>47121804</v>
      </c>
      <c r="B11543" s="57" t="s">
        <v>17317</v>
      </c>
    </row>
    <row r="11544" spans="1:2" x14ac:dyDescent="0.25">
      <c r="A11544" s="56">
        <v>47121805</v>
      </c>
      <c r="B11544" s="57" t="s">
        <v>6901</v>
      </c>
    </row>
    <row r="11545" spans="1:2" x14ac:dyDescent="0.25">
      <c r="A11545" s="56">
        <v>47121806</v>
      </c>
      <c r="B11545" s="57" t="s">
        <v>14365</v>
      </c>
    </row>
    <row r="11546" spans="1:2" x14ac:dyDescent="0.25">
      <c r="A11546" s="56">
        <v>47121807</v>
      </c>
      <c r="B11546" s="57" t="s">
        <v>7532</v>
      </c>
    </row>
    <row r="11547" spans="1:2" x14ac:dyDescent="0.25">
      <c r="A11547" s="56">
        <v>47121808</v>
      </c>
      <c r="B11547" s="57" t="s">
        <v>13629</v>
      </c>
    </row>
    <row r="11548" spans="1:2" x14ac:dyDescent="0.25">
      <c r="A11548" s="56">
        <v>47121809</v>
      </c>
      <c r="B11548" s="57" t="s">
        <v>16438</v>
      </c>
    </row>
    <row r="11549" spans="1:2" x14ac:dyDescent="0.25">
      <c r="A11549" s="56">
        <v>47121810</v>
      </c>
      <c r="B11549" s="57" t="s">
        <v>8761</v>
      </c>
    </row>
    <row r="11550" spans="1:2" x14ac:dyDescent="0.25">
      <c r="A11550" s="56">
        <v>47121811</v>
      </c>
      <c r="B11550" s="57" t="s">
        <v>13707</v>
      </c>
    </row>
    <row r="11551" spans="1:2" x14ac:dyDescent="0.25">
      <c r="A11551" s="56">
        <v>47121812</v>
      </c>
      <c r="B11551" s="57" t="s">
        <v>8246</v>
      </c>
    </row>
    <row r="11552" spans="1:2" x14ac:dyDescent="0.25">
      <c r="A11552" s="56">
        <v>47121813</v>
      </c>
      <c r="B11552" s="57" t="s">
        <v>1895</v>
      </c>
    </row>
    <row r="11553" spans="1:2" x14ac:dyDescent="0.25">
      <c r="A11553" s="56">
        <v>47121901</v>
      </c>
      <c r="B11553" s="57" t="s">
        <v>1124</v>
      </c>
    </row>
    <row r="11554" spans="1:2" x14ac:dyDescent="0.25">
      <c r="A11554" s="56">
        <v>47121902</v>
      </c>
      <c r="B11554" s="57" t="s">
        <v>14058</v>
      </c>
    </row>
    <row r="11555" spans="1:2" x14ac:dyDescent="0.25">
      <c r="A11555" s="56">
        <v>47121903</v>
      </c>
      <c r="B11555" s="57" t="s">
        <v>18540</v>
      </c>
    </row>
    <row r="11556" spans="1:2" x14ac:dyDescent="0.25">
      <c r="A11556" s="56">
        <v>47131501</v>
      </c>
      <c r="B11556" s="57" t="s">
        <v>596</v>
      </c>
    </row>
    <row r="11557" spans="1:2" x14ac:dyDescent="0.25">
      <c r="A11557" s="56">
        <v>47131502</v>
      </c>
      <c r="B11557" s="57" t="s">
        <v>9544</v>
      </c>
    </row>
    <row r="11558" spans="1:2" x14ac:dyDescent="0.25">
      <c r="A11558" s="56">
        <v>47131503</v>
      </c>
      <c r="B11558" s="57" t="s">
        <v>11602</v>
      </c>
    </row>
    <row r="11559" spans="1:2" x14ac:dyDescent="0.25">
      <c r="A11559" s="56">
        <v>47131601</v>
      </c>
      <c r="B11559" s="57" t="s">
        <v>5082</v>
      </c>
    </row>
    <row r="11560" spans="1:2" x14ac:dyDescent="0.25">
      <c r="A11560" s="56">
        <v>47131602</v>
      </c>
      <c r="B11560" s="57" t="s">
        <v>12136</v>
      </c>
    </row>
    <row r="11561" spans="1:2" x14ac:dyDescent="0.25">
      <c r="A11561" s="56">
        <v>47131603</v>
      </c>
      <c r="B11561" s="57" t="s">
        <v>5612</v>
      </c>
    </row>
    <row r="11562" spans="1:2" x14ac:dyDescent="0.25">
      <c r="A11562" s="56">
        <v>47131604</v>
      </c>
      <c r="B11562" s="57" t="s">
        <v>17590</v>
      </c>
    </row>
    <row r="11563" spans="1:2" x14ac:dyDescent="0.25">
      <c r="A11563" s="56">
        <v>47131605</v>
      </c>
      <c r="B11563" s="57" t="s">
        <v>12947</v>
      </c>
    </row>
    <row r="11564" spans="1:2" x14ac:dyDescent="0.25">
      <c r="A11564" s="56">
        <v>47131608</v>
      </c>
      <c r="B11564" s="57" t="s">
        <v>10834</v>
      </c>
    </row>
    <row r="11565" spans="1:2" x14ac:dyDescent="0.25">
      <c r="A11565" s="56">
        <v>47131609</v>
      </c>
      <c r="B11565" s="57" t="s">
        <v>17547</v>
      </c>
    </row>
    <row r="11566" spans="1:2" x14ac:dyDescent="0.25">
      <c r="A11566" s="56">
        <v>47131610</v>
      </c>
      <c r="B11566" s="57" t="s">
        <v>8578</v>
      </c>
    </row>
    <row r="11567" spans="1:2" x14ac:dyDescent="0.25">
      <c r="A11567" s="56">
        <v>47131611</v>
      </c>
      <c r="B11567" s="57" t="s">
        <v>13288</v>
      </c>
    </row>
    <row r="11568" spans="1:2" x14ac:dyDescent="0.25">
      <c r="A11568" s="56">
        <v>47131612</v>
      </c>
      <c r="B11568" s="57" t="s">
        <v>18255</v>
      </c>
    </row>
    <row r="11569" spans="1:2" x14ac:dyDescent="0.25">
      <c r="A11569" s="56">
        <v>47131613</v>
      </c>
      <c r="B11569" s="57" t="s">
        <v>13199</v>
      </c>
    </row>
    <row r="11570" spans="1:2" x14ac:dyDescent="0.25">
      <c r="A11570" s="56">
        <v>47131614</v>
      </c>
      <c r="B11570" s="57" t="s">
        <v>17372</v>
      </c>
    </row>
    <row r="11571" spans="1:2" x14ac:dyDescent="0.25">
      <c r="A11571" s="56">
        <v>47131615</v>
      </c>
      <c r="B11571" s="57" t="s">
        <v>8608</v>
      </c>
    </row>
    <row r="11572" spans="1:2" x14ac:dyDescent="0.25">
      <c r="A11572" s="56">
        <v>47131616</v>
      </c>
      <c r="B11572" s="57" t="s">
        <v>14733</v>
      </c>
    </row>
    <row r="11573" spans="1:2" x14ac:dyDescent="0.25">
      <c r="A11573" s="56">
        <v>47131617</v>
      </c>
      <c r="B11573" s="57" t="s">
        <v>16605</v>
      </c>
    </row>
    <row r="11574" spans="1:2" x14ac:dyDescent="0.25">
      <c r="A11574" s="56">
        <v>47131618</v>
      </c>
      <c r="B11574" s="57" t="s">
        <v>2487</v>
      </c>
    </row>
    <row r="11575" spans="1:2" x14ac:dyDescent="0.25">
      <c r="A11575" s="56">
        <v>47131619</v>
      </c>
      <c r="B11575" s="57" t="s">
        <v>9379</v>
      </c>
    </row>
    <row r="11576" spans="1:2" x14ac:dyDescent="0.25">
      <c r="A11576" s="56">
        <v>47131701</v>
      </c>
      <c r="B11576" s="57" t="s">
        <v>6237</v>
      </c>
    </row>
    <row r="11577" spans="1:2" x14ac:dyDescent="0.25">
      <c r="A11577" s="56">
        <v>47131702</v>
      </c>
      <c r="B11577" s="57" t="s">
        <v>2151</v>
      </c>
    </row>
    <row r="11578" spans="1:2" x14ac:dyDescent="0.25">
      <c r="A11578" s="56">
        <v>47131703</v>
      </c>
      <c r="B11578" s="57" t="s">
        <v>5815</v>
      </c>
    </row>
    <row r="11579" spans="1:2" x14ac:dyDescent="0.25">
      <c r="A11579" s="56">
        <v>47131704</v>
      </c>
      <c r="B11579" s="57" t="s">
        <v>16500</v>
      </c>
    </row>
    <row r="11580" spans="1:2" x14ac:dyDescent="0.25">
      <c r="A11580" s="56">
        <v>47131705</v>
      </c>
      <c r="B11580" s="57" t="s">
        <v>12086</v>
      </c>
    </row>
    <row r="11581" spans="1:2" x14ac:dyDescent="0.25">
      <c r="A11581" s="56">
        <v>47131706</v>
      </c>
      <c r="B11581" s="57" t="s">
        <v>2811</v>
      </c>
    </row>
    <row r="11582" spans="1:2" x14ac:dyDescent="0.25">
      <c r="A11582" s="56">
        <v>47131707</v>
      </c>
      <c r="B11582" s="57" t="s">
        <v>17</v>
      </c>
    </row>
    <row r="11583" spans="1:2" x14ac:dyDescent="0.25">
      <c r="A11583" s="56">
        <v>47131708</v>
      </c>
      <c r="B11583" s="57" t="s">
        <v>1330</v>
      </c>
    </row>
    <row r="11584" spans="1:2" x14ac:dyDescent="0.25">
      <c r="A11584" s="56">
        <v>47131709</v>
      </c>
      <c r="B11584" s="57" t="s">
        <v>7383</v>
      </c>
    </row>
    <row r="11585" spans="1:2" x14ac:dyDescent="0.25">
      <c r="A11585" s="56">
        <v>47131710</v>
      </c>
      <c r="B11585" s="57" t="s">
        <v>6952</v>
      </c>
    </row>
    <row r="11586" spans="1:2" x14ac:dyDescent="0.25">
      <c r="A11586" s="56">
        <v>47131711</v>
      </c>
      <c r="B11586" s="57" t="s">
        <v>17369</v>
      </c>
    </row>
    <row r="11587" spans="1:2" x14ac:dyDescent="0.25">
      <c r="A11587" s="56">
        <v>47131801</v>
      </c>
      <c r="B11587" s="57" t="s">
        <v>11850</v>
      </c>
    </row>
    <row r="11588" spans="1:2" x14ac:dyDescent="0.25">
      <c r="A11588" s="56">
        <v>47131802</v>
      </c>
      <c r="B11588" s="57" t="s">
        <v>17389</v>
      </c>
    </row>
    <row r="11589" spans="1:2" x14ac:dyDescent="0.25">
      <c r="A11589" s="56">
        <v>47131803</v>
      </c>
      <c r="B11589" s="57" t="s">
        <v>12948</v>
      </c>
    </row>
    <row r="11590" spans="1:2" x14ac:dyDescent="0.25">
      <c r="A11590" s="56">
        <v>47131804</v>
      </c>
      <c r="B11590" s="57" t="s">
        <v>11504</v>
      </c>
    </row>
    <row r="11591" spans="1:2" x14ac:dyDescent="0.25">
      <c r="A11591" s="56">
        <v>47131805</v>
      </c>
      <c r="B11591" s="57" t="s">
        <v>1184</v>
      </c>
    </row>
    <row r="11592" spans="1:2" x14ac:dyDescent="0.25">
      <c r="A11592" s="56">
        <v>47131806</v>
      </c>
      <c r="B11592" s="57" t="s">
        <v>13567</v>
      </c>
    </row>
    <row r="11593" spans="1:2" x14ac:dyDescent="0.25">
      <c r="A11593" s="56">
        <v>47131807</v>
      </c>
      <c r="B11593" s="57" t="s">
        <v>3805</v>
      </c>
    </row>
    <row r="11594" spans="1:2" x14ac:dyDescent="0.25">
      <c r="A11594" s="56">
        <v>47131808</v>
      </c>
      <c r="B11594" s="57" t="s">
        <v>14621</v>
      </c>
    </row>
    <row r="11595" spans="1:2" x14ac:dyDescent="0.25">
      <c r="A11595" s="56">
        <v>47131809</v>
      </c>
      <c r="B11595" s="57" t="s">
        <v>4168</v>
      </c>
    </row>
    <row r="11596" spans="1:2" x14ac:dyDescent="0.25">
      <c r="A11596" s="56">
        <v>47131810</v>
      </c>
      <c r="B11596" s="57" t="s">
        <v>17332</v>
      </c>
    </row>
    <row r="11597" spans="1:2" x14ac:dyDescent="0.25">
      <c r="A11597" s="56">
        <v>47131811</v>
      </c>
      <c r="B11597" s="57" t="s">
        <v>8522</v>
      </c>
    </row>
    <row r="11598" spans="1:2" x14ac:dyDescent="0.25">
      <c r="A11598" s="56">
        <v>47131812</v>
      </c>
      <c r="B11598" s="57" t="s">
        <v>9251</v>
      </c>
    </row>
    <row r="11599" spans="1:2" x14ac:dyDescent="0.25">
      <c r="A11599" s="56">
        <v>47131813</v>
      </c>
      <c r="B11599" s="57" t="s">
        <v>1908</v>
      </c>
    </row>
    <row r="11600" spans="1:2" x14ac:dyDescent="0.25">
      <c r="A11600" s="56">
        <v>47131814</v>
      </c>
      <c r="B11600" s="57" t="s">
        <v>8935</v>
      </c>
    </row>
    <row r="11601" spans="1:2" x14ac:dyDescent="0.25">
      <c r="A11601" s="56">
        <v>47131815</v>
      </c>
      <c r="B11601" s="57" t="s">
        <v>17004</v>
      </c>
    </row>
    <row r="11602" spans="1:2" x14ac:dyDescent="0.25">
      <c r="A11602" s="56">
        <v>47131816</v>
      </c>
      <c r="B11602" s="57" t="s">
        <v>5224</v>
      </c>
    </row>
    <row r="11603" spans="1:2" x14ac:dyDescent="0.25">
      <c r="A11603" s="56">
        <v>47131817</v>
      </c>
      <c r="B11603" s="57" t="s">
        <v>16861</v>
      </c>
    </row>
    <row r="11604" spans="1:2" x14ac:dyDescent="0.25">
      <c r="A11604" s="56">
        <v>47131818</v>
      </c>
      <c r="B11604" s="57" t="s">
        <v>3477</v>
      </c>
    </row>
    <row r="11605" spans="1:2" x14ac:dyDescent="0.25">
      <c r="A11605" s="56">
        <v>47131819</v>
      </c>
      <c r="B11605" s="57" t="s">
        <v>16840</v>
      </c>
    </row>
    <row r="11606" spans="1:2" x14ac:dyDescent="0.25">
      <c r="A11606" s="56">
        <v>47131820</v>
      </c>
      <c r="B11606" s="57" t="s">
        <v>6481</v>
      </c>
    </row>
    <row r="11607" spans="1:2" x14ac:dyDescent="0.25">
      <c r="A11607" s="56">
        <v>47131821</v>
      </c>
      <c r="B11607" s="57" t="s">
        <v>13320</v>
      </c>
    </row>
    <row r="11608" spans="1:2" x14ac:dyDescent="0.25">
      <c r="A11608" s="56">
        <v>47131822</v>
      </c>
      <c r="B11608" s="57" t="s">
        <v>18022</v>
      </c>
    </row>
    <row r="11609" spans="1:2" x14ac:dyDescent="0.25">
      <c r="A11609" s="56">
        <v>47131823</v>
      </c>
      <c r="B11609" s="57" t="s">
        <v>14865</v>
      </c>
    </row>
    <row r="11610" spans="1:2" x14ac:dyDescent="0.25">
      <c r="A11610" s="56">
        <v>47131824</v>
      </c>
      <c r="B11610" s="57" t="s">
        <v>4793</v>
      </c>
    </row>
    <row r="11611" spans="1:2" x14ac:dyDescent="0.25">
      <c r="A11611" s="56">
        <v>47131825</v>
      </c>
      <c r="B11611" s="57" t="s">
        <v>16301</v>
      </c>
    </row>
    <row r="11612" spans="1:2" x14ac:dyDescent="0.25">
      <c r="A11612" s="56">
        <v>47131826</v>
      </c>
      <c r="B11612" s="57" t="s">
        <v>17695</v>
      </c>
    </row>
    <row r="11613" spans="1:2" x14ac:dyDescent="0.25">
      <c r="A11613" s="56">
        <v>47131827</v>
      </c>
      <c r="B11613" s="57" t="s">
        <v>17553</v>
      </c>
    </row>
    <row r="11614" spans="1:2" x14ac:dyDescent="0.25">
      <c r="A11614" s="56">
        <v>47131828</v>
      </c>
      <c r="B11614" s="57" t="s">
        <v>14432</v>
      </c>
    </row>
    <row r="11615" spans="1:2" x14ac:dyDescent="0.25">
      <c r="A11615" s="56">
        <v>47131829</v>
      </c>
      <c r="B11615" s="57" t="s">
        <v>15663</v>
      </c>
    </row>
    <row r="11616" spans="1:2" x14ac:dyDescent="0.25">
      <c r="A11616" s="56">
        <v>47131830</v>
      </c>
      <c r="B11616" s="57" t="s">
        <v>14152</v>
      </c>
    </row>
    <row r="11617" spans="1:2" x14ac:dyDescent="0.25">
      <c r="A11617" s="56">
        <v>47131831</v>
      </c>
      <c r="B11617" s="57" t="s">
        <v>1044</v>
      </c>
    </row>
    <row r="11618" spans="1:2" x14ac:dyDescent="0.25">
      <c r="A11618" s="56">
        <v>47131832</v>
      </c>
      <c r="B11618" s="57" t="s">
        <v>9400</v>
      </c>
    </row>
    <row r="11619" spans="1:2" x14ac:dyDescent="0.25">
      <c r="A11619" s="56">
        <v>47131833</v>
      </c>
      <c r="B11619" s="57" t="s">
        <v>5259</v>
      </c>
    </row>
    <row r="11620" spans="1:2" x14ac:dyDescent="0.25">
      <c r="A11620" s="56">
        <v>47131834</v>
      </c>
      <c r="B11620" s="57" t="s">
        <v>2668</v>
      </c>
    </row>
    <row r="11621" spans="1:2" x14ac:dyDescent="0.25">
      <c r="A11621" s="56">
        <v>47131901</v>
      </c>
      <c r="B11621" s="57" t="s">
        <v>9351</v>
      </c>
    </row>
    <row r="11622" spans="1:2" x14ac:dyDescent="0.25">
      <c r="A11622" s="56">
        <v>47131902</v>
      </c>
      <c r="B11622" s="57" t="s">
        <v>5312</v>
      </c>
    </row>
    <row r="11623" spans="1:2" x14ac:dyDescent="0.25">
      <c r="A11623" s="56">
        <v>47131903</v>
      </c>
      <c r="B11623" s="57" t="s">
        <v>11197</v>
      </c>
    </row>
    <row r="11624" spans="1:2" x14ac:dyDescent="0.25">
      <c r="A11624" s="56">
        <v>47131904</v>
      </c>
      <c r="B11624" s="57" t="s">
        <v>10324</v>
      </c>
    </row>
    <row r="11625" spans="1:2" x14ac:dyDescent="0.25">
      <c r="A11625" s="56">
        <v>47131905</v>
      </c>
      <c r="B11625" s="57" t="s">
        <v>10675</v>
      </c>
    </row>
    <row r="11626" spans="1:2" x14ac:dyDescent="0.25">
      <c r="A11626" s="56">
        <v>47131906</v>
      </c>
      <c r="B11626" s="57" t="s">
        <v>10088</v>
      </c>
    </row>
    <row r="11627" spans="1:2" x14ac:dyDescent="0.25">
      <c r="A11627" s="56">
        <v>47131907</v>
      </c>
      <c r="B11627" s="57" t="s">
        <v>3871</v>
      </c>
    </row>
    <row r="11628" spans="1:2" x14ac:dyDescent="0.25">
      <c r="A11628" s="56">
        <v>47131908</v>
      </c>
      <c r="B11628" s="57" t="s">
        <v>3496</v>
      </c>
    </row>
    <row r="11629" spans="1:2" x14ac:dyDescent="0.25">
      <c r="A11629" s="56">
        <v>47131909</v>
      </c>
      <c r="B11629" s="57" t="s">
        <v>3285</v>
      </c>
    </row>
    <row r="11630" spans="1:2" x14ac:dyDescent="0.25">
      <c r="A11630" s="56">
        <v>47132101</v>
      </c>
      <c r="B11630" s="57" t="s">
        <v>2500</v>
      </c>
    </row>
    <row r="11631" spans="1:2" x14ac:dyDescent="0.25">
      <c r="A11631" s="56">
        <v>47132102</v>
      </c>
      <c r="B11631" s="57" t="s">
        <v>1600</v>
      </c>
    </row>
    <row r="11632" spans="1:2" x14ac:dyDescent="0.25">
      <c r="A11632" s="56">
        <v>48101501</v>
      </c>
      <c r="B11632" s="57" t="s">
        <v>6554</v>
      </c>
    </row>
    <row r="11633" spans="1:2" x14ac:dyDescent="0.25">
      <c r="A11633" s="56">
        <v>48101502</v>
      </c>
      <c r="B11633" s="57" t="s">
        <v>15570</v>
      </c>
    </row>
    <row r="11634" spans="1:2" x14ac:dyDescent="0.25">
      <c r="A11634" s="56">
        <v>48101503</v>
      </c>
      <c r="B11634" s="57" t="s">
        <v>9979</v>
      </c>
    </row>
    <row r="11635" spans="1:2" x14ac:dyDescent="0.25">
      <c r="A11635" s="56">
        <v>48101504</v>
      </c>
      <c r="B11635" s="57" t="s">
        <v>4674</v>
      </c>
    </row>
    <row r="11636" spans="1:2" x14ac:dyDescent="0.25">
      <c r="A11636" s="56">
        <v>48101505</v>
      </c>
      <c r="B11636" s="57" t="s">
        <v>17042</v>
      </c>
    </row>
    <row r="11637" spans="1:2" x14ac:dyDescent="0.25">
      <c r="A11637" s="56">
        <v>48101506</v>
      </c>
      <c r="B11637" s="57" t="s">
        <v>17800</v>
      </c>
    </row>
    <row r="11638" spans="1:2" x14ac:dyDescent="0.25">
      <c r="A11638" s="56">
        <v>48101507</v>
      </c>
      <c r="B11638" s="57" t="s">
        <v>8780</v>
      </c>
    </row>
    <row r="11639" spans="1:2" x14ac:dyDescent="0.25">
      <c r="A11639" s="56">
        <v>48101508</v>
      </c>
      <c r="B11639" s="57" t="s">
        <v>11436</v>
      </c>
    </row>
    <row r="11640" spans="1:2" x14ac:dyDescent="0.25">
      <c r="A11640" s="56">
        <v>48101509</v>
      </c>
      <c r="B11640" s="57" t="s">
        <v>15473</v>
      </c>
    </row>
    <row r="11641" spans="1:2" x14ac:dyDescent="0.25">
      <c r="A11641" s="56">
        <v>48101510</v>
      </c>
      <c r="B11641" s="57" t="s">
        <v>14683</v>
      </c>
    </row>
    <row r="11642" spans="1:2" x14ac:dyDescent="0.25">
      <c r="A11642" s="56">
        <v>48101511</v>
      </c>
      <c r="B11642" s="57" t="s">
        <v>11371</v>
      </c>
    </row>
    <row r="11643" spans="1:2" x14ac:dyDescent="0.25">
      <c r="A11643" s="56">
        <v>48101512</v>
      </c>
      <c r="B11643" s="57" t="s">
        <v>17295</v>
      </c>
    </row>
    <row r="11644" spans="1:2" x14ac:dyDescent="0.25">
      <c r="A11644" s="56">
        <v>48101513</v>
      </c>
      <c r="B11644" s="57" t="s">
        <v>3039</v>
      </c>
    </row>
    <row r="11645" spans="1:2" x14ac:dyDescent="0.25">
      <c r="A11645" s="56">
        <v>48101514</v>
      </c>
      <c r="B11645" s="57" t="s">
        <v>3537</v>
      </c>
    </row>
    <row r="11646" spans="1:2" x14ac:dyDescent="0.25">
      <c r="A11646" s="56">
        <v>48101515</v>
      </c>
      <c r="B11646" s="57" t="s">
        <v>15134</v>
      </c>
    </row>
    <row r="11647" spans="1:2" x14ac:dyDescent="0.25">
      <c r="A11647" s="56">
        <v>48101516</v>
      </c>
      <c r="B11647" s="57" t="s">
        <v>10262</v>
      </c>
    </row>
    <row r="11648" spans="1:2" x14ac:dyDescent="0.25">
      <c r="A11648" s="56">
        <v>48101517</v>
      </c>
      <c r="B11648" s="57" t="s">
        <v>10240</v>
      </c>
    </row>
    <row r="11649" spans="1:2" x14ac:dyDescent="0.25">
      <c r="A11649" s="56">
        <v>48101518</v>
      </c>
      <c r="B11649" s="57" t="s">
        <v>3737</v>
      </c>
    </row>
    <row r="11650" spans="1:2" x14ac:dyDescent="0.25">
      <c r="A11650" s="56">
        <v>48101519</v>
      </c>
      <c r="B11650" s="57" t="s">
        <v>4505</v>
      </c>
    </row>
    <row r="11651" spans="1:2" x14ac:dyDescent="0.25">
      <c r="A11651" s="56">
        <v>48101520</v>
      </c>
      <c r="B11651" s="57" t="s">
        <v>11183</v>
      </c>
    </row>
    <row r="11652" spans="1:2" x14ac:dyDescent="0.25">
      <c r="A11652" s="56">
        <v>48101521</v>
      </c>
      <c r="B11652" s="57" t="s">
        <v>4176</v>
      </c>
    </row>
    <row r="11653" spans="1:2" x14ac:dyDescent="0.25">
      <c r="A11653" s="56">
        <v>48101522</v>
      </c>
      <c r="B11653" s="57" t="s">
        <v>1241</v>
      </c>
    </row>
    <row r="11654" spans="1:2" x14ac:dyDescent="0.25">
      <c r="A11654" s="56">
        <v>48101523</v>
      </c>
      <c r="B11654" s="57" t="s">
        <v>17007</v>
      </c>
    </row>
    <row r="11655" spans="1:2" x14ac:dyDescent="0.25">
      <c r="A11655" s="56">
        <v>48101524</v>
      </c>
      <c r="B11655" s="57" t="s">
        <v>2841</v>
      </c>
    </row>
    <row r="11656" spans="1:2" x14ac:dyDescent="0.25">
      <c r="A11656" s="56">
        <v>48101525</v>
      </c>
      <c r="B11656" s="57" t="s">
        <v>8906</v>
      </c>
    </row>
    <row r="11657" spans="1:2" x14ac:dyDescent="0.25">
      <c r="A11657" s="56">
        <v>48101526</v>
      </c>
      <c r="B11657" s="57" t="s">
        <v>18429</v>
      </c>
    </row>
    <row r="11658" spans="1:2" x14ac:dyDescent="0.25">
      <c r="A11658" s="56">
        <v>48101527</v>
      </c>
      <c r="B11658" s="57" t="s">
        <v>16024</v>
      </c>
    </row>
    <row r="11659" spans="1:2" x14ac:dyDescent="0.25">
      <c r="A11659" s="56">
        <v>48101528</v>
      </c>
      <c r="B11659" s="57" t="s">
        <v>16651</v>
      </c>
    </row>
    <row r="11660" spans="1:2" x14ac:dyDescent="0.25">
      <c r="A11660" s="56">
        <v>48101529</v>
      </c>
      <c r="B11660" s="57" t="s">
        <v>18521</v>
      </c>
    </row>
    <row r="11661" spans="1:2" x14ac:dyDescent="0.25">
      <c r="A11661" s="56">
        <v>48101530</v>
      </c>
      <c r="B11661" s="57" t="s">
        <v>16939</v>
      </c>
    </row>
    <row r="11662" spans="1:2" x14ac:dyDescent="0.25">
      <c r="A11662" s="56">
        <v>48101531</v>
      </c>
      <c r="B11662" s="57" t="s">
        <v>6779</v>
      </c>
    </row>
    <row r="11663" spans="1:2" x14ac:dyDescent="0.25">
      <c r="A11663" s="56">
        <v>48101532</v>
      </c>
      <c r="B11663" s="57" t="s">
        <v>53</v>
      </c>
    </row>
    <row r="11664" spans="1:2" x14ac:dyDescent="0.25">
      <c r="A11664" s="56">
        <v>48101601</v>
      </c>
      <c r="B11664" s="57" t="s">
        <v>11273</v>
      </c>
    </row>
    <row r="11665" spans="1:2" x14ac:dyDescent="0.25">
      <c r="A11665" s="56">
        <v>48101602</v>
      </c>
      <c r="B11665" s="57" t="s">
        <v>559</v>
      </c>
    </row>
    <row r="11666" spans="1:2" x14ac:dyDescent="0.25">
      <c r="A11666" s="56">
        <v>48101603</v>
      </c>
      <c r="B11666" s="57" t="s">
        <v>461</v>
      </c>
    </row>
    <row r="11667" spans="1:2" x14ac:dyDescent="0.25">
      <c r="A11667" s="56">
        <v>48101604</v>
      </c>
      <c r="B11667" s="57" t="s">
        <v>9729</v>
      </c>
    </row>
    <row r="11668" spans="1:2" x14ac:dyDescent="0.25">
      <c r="A11668" s="56">
        <v>48101605</v>
      </c>
      <c r="B11668" s="57" t="s">
        <v>9831</v>
      </c>
    </row>
    <row r="11669" spans="1:2" x14ac:dyDescent="0.25">
      <c r="A11669" s="56">
        <v>48101606</v>
      </c>
      <c r="B11669" s="57" t="s">
        <v>2289</v>
      </c>
    </row>
    <row r="11670" spans="1:2" x14ac:dyDescent="0.25">
      <c r="A11670" s="56">
        <v>48101607</v>
      </c>
      <c r="B11670" s="57" t="s">
        <v>5137</v>
      </c>
    </row>
    <row r="11671" spans="1:2" x14ac:dyDescent="0.25">
      <c r="A11671" s="56">
        <v>48101608</v>
      </c>
      <c r="B11671" s="57" t="s">
        <v>1649</v>
      </c>
    </row>
    <row r="11672" spans="1:2" x14ac:dyDescent="0.25">
      <c r="A11672" s="56">
        <v>48101609</v>
      </c>
      <c r="B11672" s="57" t="s">
        <v>8611</v>
      </c>
    </row>
    <row r="11673" spans="1:2" x14ac:dyDescent="0.25">
      <c r="A11673" s="56">
        <v>48101610</v>
      </c>
      <c r="B11673" s="57" t="s">
        <v>18283</v>
      </c>
    </row>
    <row r="11674" spans="1:2" x14ac:dyDescent="0.25">
      <c r="A11674" s="56">
        <v>48101611</v>
      </c>
      <c r="B11674" s="57" t="s">
        <v>16047</v>
      </c>
    </row>
    <row r="11675" spans="1:2" x14ac:dyDescent="0.25">
      <c r="A11675" s="56">
        <v>48101612</v>
      </c>
      <c r="B11675" s="57" t="s">
        <v>669</v>
      </c>
    </row>
    <row r="11676" spans="1:2" x14ac:dyDescent="0.25">
      <c r="A11676" s="56">
        <v>48101613</v>
      </c>
      <c r="B11676" s="57" t="s">
        <v>3354</v>
      </c>
    </row>
    <row r="11677" spans="1:2" x14ac:dyDescent="0.25">
      <c r="A11677" s="56">
        <v>48101614</v>
      </c>
      <c r="B11677" s="57" t="s">
        <v>525</v>
      </c>
    </row>
    <row r="11678" spans="1:2" x14ac:dyDescent="0.25">
      <c r="A11678" s="56">
        <v>48101615</v>
      </c>
      <c r="B11678" s="57" t="s">
        <v>7604</v>
      </c>
    </row>
    <row r="11679" spans="1:2" x14ac:dyDescent="0.25">
      <c r="A11679" s="56">
        <v>48101616</v>
      </c>
      <c r="B11679" s="57" t="s">
        <v>17630</v>
      </c>
    </row>
    <row r="11680" spans="1:2" x14ac:dyDescent="0.25">
      <c r="A11680" s="56">
        <v>48101617</v>
      </c>
      <c r="B11680" s="57" t="s">
        <v>14859</v>
      </c>
    </row>
    <row r="11681" spans="1:2" x14ac:dyDescent="0.25">
      <c r="A11681" s="56">
        <v>48101701</v>
      </c>
      <c r="B11681" s="57" t="s">
        <v>13852</v>
      </c>
    </row>
    <row r="11682" spans="1:2" x14ac:dyDescent="0.25">
      <c r="A11682" s="56">
        <v>48101702</v>
      </c>
      <c r="B11682" s="57" t="s">
        <v>3467</v>
      </c>
    </row>
    <row r="11683" spans="1:2" x14ac:dyDescent="0.25">
      <c r="A11683" s="56">
        <v>48101703</v>
      </c>
      <c r="B11683" s="57" t="s">
        <v>447</v>
      </c>
    </row>
    <row r="11684" spans="1:2" x14ac:dyDescent="0.25">
      <c r="A11684" s="56">
        <v>48101704</v>
      </c>
      <c r="B11684" s="57" t="s">
        <v>13209</v>
      </c>
    </row>
    <row r="11685" spans="1:2" x14ac:dyDescent="0.25">
      <c r="A11685" s="56">
        <v>48101705</v>
      </c>
      <c r="B11685" s="57" t="s">
        <v>11352</v>
      </c>
    </row>
    <row r="11686" spans="1:2" x14ac:dyDescent="0.25">
      <c r="A11686" s="56">
        <v>48101706</v>
      </c>
      <c r="B11686" s="57" t="s">
        <v>15680</v>
      </c>
    </row>
    <row r="11687" spans="1:2" x14ac:dyDescent="0.25">
      <c r="A11687" s="56">
        <v>48101707</v>
      </c>
      <c r="B11687" s="57" t="s">
        <v>1970</v>
      </c>
    </row>
    <row r="11688" spans="1:2" x14ac:dyDescent="0.25">
      <c r="A11688" s="56">
        <v>48101708</v>
      </c>
      <c r="B11688" s="57" t="s">
        <v>7535</v>
      </c>
    </row>
    <row r="11689" spans="1:2" x14ac:dyDescent="0.25">
      <c r="A11689" s="56">
        <v>48101709</v>
      </c>
      <c r="B11689" s="57" t="s">
        <v>923</v>
      </c>
    </row>
    <row r="11690" spans="1:2" x14ac:dyDescent="0.25">
      <c r="A11690" s="56">
        <v>48101710</v>
      </c>
      <c r="B11690" s="57" t="s">
        <v>14175</v>
      </c>
    </row>
    <row r="11691" spans="1:2" x14ac:dyDescent="0.25">
      <c r="A11691" s="56">
        <v>48101711</v>
      </c>
      <c r="B11691" s="57" t="s">
        <v>8161</v>
      </c>
    </row>
    <row r="11692" spans="1:2" x14ac:dyDescent="0.25">
      <c r="A11692" s="56">
        <v>48101712</v>
      </c>
      <c r="B11692" s="57" t="s">
        <v>18295</v>
      </c>
    </row>
    <row r="11693" spans="1:2" x14ac:dyDescent="0.25">
      <c r="A11693" s="56">
        <v>48101713</v>
      </c>
      <c r="B11693" s="57" t="s">
        <v>16712</v>
      </c>
    </row>
    <row r="11694" spans="1:2" x14ac:dyDescent="0.25">
      <c r="A11694" s="56">
        <v>48101714</v>
      </c>
      <c r="B11694" s="57" t="s">
        <v>15988</v>
      </c>
    </row>
    <row r="11695" spans="1:2" x14ac:dyDescent="0.25">
      <c r="A11695" s="56">
        <v>48101715</v>
      </c>
      <c r="B11695" s="57" t="s">
        <v>11104</v>
      </c>
    </row>
    <row r="11696" spans="1:2" x14ac:dyDescent="0.25">
      <c r="A11696" s="56">
        <v>48101801</v>
      </c>
      <c r="B11696" s="57" t="s">
        <v>2710</v>
      </c>
    </row>
    <row r="11697" spans="1:2" x14ac:dyDescent="0.25">
      <c r="A11697" s="56">
        <v>48101802</v>
      </c>
      <c r="B11697" s="57" t="s">
        <v>11760</v>
      </c>
    </row>
    <row r="11698" spans="1:2" x14ac:dyDescent="0.25">
      <c r="A11698" s="56">
        <v>48101803</v>
      </c>
      <c r="B11698" s="57" t="s">
        <v>2351</v>
      </c>
    </row>
    <row r="11699" spans="1:2" x14ac:dyDescent="0.25">
      <c r="A11699" s="56">
        <v>48101804</v>
      </c>
      <c r="B11699" s="57" t="s">
        <v>9731</v>
      </c>
    </row>
    <row r="11700" spans="1:2" x14ac:dyDescent="0.25">
      <c r="A11700" s="56">
        <v>48101805</v>
      </c>
      <c r="B11700" s="57" t="s">
        <v>8327</v>
      </c>
    </row>
    <row r="11701" spans="1:2" x14ac:dyDescent="0.25">
      <c r="A11701" s="56">
        <v>48101806</v>
      </c>
      <c r="B11701" s="57" t="s">
        <v>2431</v>
      </c>
    </row>
    <row r="11702" spans="1:2" x14ac:dyDescent="0.25">
      <c r="A11702" s="56">
        <v>48101807</v>
      </c>
      <c r="B11702" s="57" t="s">
        <v>2717</v>
      </c>
    </row>
    <row r="11703" spans="1:2" x14ac:dyDescent="0.25">
      <c r="A11703" s="56">
        <v>48101808</v>
      </c>
      <c r="B11703" s="57" t="s">
        <v>10381</v>
      </c>
    </row>
    <row r="11704" spans="1:2" x14ac:dyDescent="0.25">
      <c r="A11704" s="56">
        <v>48101809</v>
      </c>
      <c r="B11704" s="57" t="s">
        <v>12070</v>
      </c>
    </row>
    <row r="11705" spans="1:2" x14ac:dyDescent="0.25">
      <c r="A11705" s="56">
        <v>48101810</v>
      </c>
      <c r="B11705" s="57" t="s">
        <v>4511</v>
      </c>
    </row>
    <row r="11706" spans="1:2" x14ac:dyDescent="0.25">
      <c r="A11706" s="56">
        <v>48101811</v>
      </c>
      <c r="B11706" s="57" t="s">
        <v>13750</v>
      </c>
    </row>
    <row r="11707" spans="1:2" x14ac:dyDescent="0.25">
      <c r="A11707" s="56">
        <v>48101812</v>
      </c>
      <c r="B11707" s="57" t="s">
        <v>11746</v>
      </c>
    </row>
    <row r="11708" spans="1:2" x14ac:dyDescent="0.25">
      <c r="A11708" s="56">
        <v>48101813</v>
      </c>
      <c r="B11708" s="57" t="s">
        <v>6466</v>
      </c>
    </row>
    <row r="11709" spans="1:2" x14ac:dyDescent="0.25">
      <c r="A11709" s="56">
        <v>48101814</v>
      </c>
      <c r="B11709" s="57" t="s">
        <v>17582</v>
      </c>
    </row>
    <row r="11710" spans="1:2" x14ac:dyDescent="0.25">
      <c r="A11710" s="56">
        <v>48101815</v>
      </c>
      <c r="B11710" s="57" t="s">
        <v>11443</v>
      </c>
    </row>
    <row r="11711" spans="1:2" x14ac:dyDescent="0.25">
      <c r="A11711" s="56">
        <v>48101816</v>
      </c>
      <c r="B11711" s="57" t="s">
        <v>11228</v>
      </c>
    </row>
    <row r="11712" spans="1:2" x14ac:dyDescent="0.25">
      <c r="A11712" s="56">
        <v>48101817</v>
      </c>
      <c r="B11712" s="57" t="s">
        <v>1655</v>
      </c>
    </row>
    <row r="11713" spans="1:2" x14ac:dyDescent="0.25">
      <c r="A11713" s="56">
        <v>48101901</v>
      </c>
      <c r="B11713" s="57" t="s">
        <v>2108</v>
      </c>
    </row>
    <row r="11714" spans="1:2" x14ac:dyDescent="0.25">
      <c r="A11714" s="56">
        <v>48101902</v>
      </c>
      <c r="B11714" s="57" t="s">
        <v>16795</v>
      </c>
    </row>
    <row r="11715" spans="1:2" x14ac:dyDescent="0.25">
      <c r="A11715" s="56">
        <v>48101903</v>
      </c>
      <c r="B11715" s="57" t="s">
        <v>10049</v>
      </c>
    </row>
    <row r="11716" spans="1:2" x14ac:dyDescent="0.25">
      <c r="A11716" s="56">
        <v>48101904</v>
      </c>
      <c r="B11716" s="57" t="s">
        <v>18417</v>
      </c>
    </row>
    <row r="11717" spans="1:2" x14ac:dyDescent="0.25">
      <c r="A11717" s="56">
        <v>48101905</v>
      </c>
      <c r="B11717" s="57" t="s">
        <v>8548</v>
      </c>
    </row>
    <row r="11718" spans="1:2" x14ac:dyDescent="0.25">
      <c r="A11718" s="56">
        <v>48101906</v>
      </c>
      <c r="B11718" s="57" t="s">
        <v>2783</v>
      </c>
    </row>
    <row r="11719" spans="1:2" x14ac:dyDescent="0.25">
      <c r="A11719" s="56">
        <v>48101907</v>
      </c>
      <c r="B11719" s="57" t="s">
        <v>526</v>
      </c>
    </row>
    <row r="11720" spans="1:2" x14ac:dyDescent="0.25">
      <c r="A11720" s="56">
        <v>48101908</v>
      </c>
      <c r="B11720" s="57" t="s">
        <v>17359</v>
      </c>
    </row>
    <row r="11721" spans="1:2" x14ac:dyDescent="0.25">
      <c r="A11721" s="56">
        <v>48101909</v>
      </c>
      <c r="B11721" s="57" t="s">
        <v>10092</v>
      </c>
    </row>
    <row r="11722" spans="1:2" x14ac:dyDescent="0.25">
      <c r="A11722" s="56">
        <v>48101910</v>
      </c>
      <c r="B11722" s="57" t="s">
        <v>5086</v>
      </c>
    </row>
    <row r="11723" spans="1:2" x14ac:dyDescent="0.25">
      <c r="A11723" s="56">
        <v>48101911</v>
      </c>
      <c r="B11723" s="57" t="s">
        <v>5847</v>
      </c>
    </row>
    <row r="11724" spans="1:2" x14ac:dyDescent="0.25">
      <c r="A11724" s="56">
        <v>48101912</v>
      </c>
      <c r="B11724" s="57" t="s">
        <v>7394</v>
      </c>
    </row>
    <row r="11725" spans="1:2" x14ac:dyDescent="0.25">
      <c r="A11725" s="56">
        <v>48101913</v>
      </c>
      <c r="B11725" s="57" t="s">
        <v>18598</v>
      </c>
    </row>
    <row r="11726" spans="1:2" x14ac:dyDescent="0.25">
      <c r="A11726" s="56">
        <v>48101914</v>
      </c>
      <c r="B11726" s="57" t="s">
        <v>537</v>
      </c>
    </row>
    <row r="11727" spans="1:2" x14ac:dyDescent="0.25">
      <c r="A11727" s="56">
        <v>48101915</v>
      </c>
      <c r="B11727" s="57" t="s">
        <v>1489</v>
      </c>
    </row>
    <row r="11728" spans="1:2" x14ac:dyDescent="0.25">
      <c r="A11728" s="56">
        <v>48101916</v>
      </c>
      <c r="B11728" s="57" t="s">
        <v>15462</v>
      </c>
    </row>
    <row r="11729" spans="1:2" x14ac:dyDescent="0.25">
      <c r="A11729" s="56">
        <v>48101917</v>
      </c>
      <c r="B11729" s="57" t="s">
        <v>18396</v>
      </c>
    </row>
    <row r="11730" spans="1:2" x14ac:dyDescent="0.25">
      <c r="A11730" s="56">
        <v>48101918</v>
      </c>
      <c r="B11730" s="57" t="s">
        <v>14950</v>
      </c>
    </row>
    <row r="11731" spans="1:2" x14ac:dyDescent="0.25">
      <c r="A11731" s="56">
        <v>48101919</v>
      </c>
      <c r="B11731" s="57" t="s">
        <v>4230</v>
      </c>
    </row>
    <row r="11732" spans="1:2" x14ac:dyDescent="0.25">
      <c r="A11732" s="56">
        <v>48101920</v>
      </c>
      <c r="B11732" s="57" t="s">
        <v>7486</v>
      </c>
    </row>
    <row r="11733" spans="1:2" x14ac:dyDescent="0.25">
      <c r="A11733" s="56">
        <v>48102001</v>
      </c>
      <c r="B11733" s="57" t="s">
        <v>10431</v>
      </c>
    </row>
    <row r="11734" spans="1:2" x14ac:dyDescent="0.25">
      <c r="A11734" s="56">
        <v>48102002</v>
      </c>
      <c r="B11734" s="57" t="s">
        <v>7641</v>
      </c>
    </row>
    <row r="11735" spans="1:2" x14ac:dyDescent="0.25">
      <c r="A11735" s="56">
        <v>48102003</v>
      </c>
      <c r="B11735" s="57" t="s">
        <v>14791</v>
      </c>
    </row>
    <row r="11736" spans="1:2" x14ac:dyDescent="0.25">
      <c r="A11736" s="56">
        <v>48102004</v>
      </c>
      <c r="B11736" s="57" t="s">
        <v>5169</v>
      </c>
    </row>
    <row r="11737" spans="1:2" x14ac:dyDescent="0.25">
      <c r="A11737" s="56">
        <v>48102005</v>
      </c>
      <c r="B11737" s="57" t="s">
        <v>692</v>
      </c>
    </row>
    <row r="11738" spans="1:2" x14ac:dyDescent="0.25">
      <c r="A11738" s="56">
        <v>48102006</v>
      </c>
      <c r="B11738" s="57" t="s">
        <v>14979</v>
      </c>
    </row>
    <row r="11739" spans="1:2" x14ac:dyDescent="0.25">
      <c r="A11739" s="56">
        <v>48102007</v>
      </c>
      <c r="B11739" s="57" t="s">
        <v>6793</v>
      </c>
    </row>
    <row r="11740" spans="1:2" x14ac:dyDescent="0.25">
      <c r="A11740" s="56">
        <v>48102101</v>
      </c>
      <c r="B11740" s="57" t="s">
        <v>13219</v>
      </c>
    </row>
    <row r="11741" spans="1:2" x14ac:dyDescent="0.25">
      <c r="A11741" s="56">
        <v>48102102</v>
      </c>
      <c r="B11741" s="57" t="s">
        <v>12860</v>
      </c>
    </row>
    <row r="11742" spans="1:2" x14ac:dyDescent="0.25">
      <c r="A11742" s="56">
        <v>48102103</v>
      </c>
      <c r="B11742" s="57" t="s">
        <v>14747</v>
      </c>
    </row>
    <row r="11743" spans="1:2" x14ac:dyDescent="0.25">
      <c r="A11743" s="56">
        <v>48102104</v>
      </c>
      <c r="B11743" s="57" t="s">
        <v>10836</v>
      </c>
    </row>
    <row r="11744" spans="1:2" x14ac:dyDescent="0.25">
      <c r="A11744" s="56">
        <v>48102105</v>
      </c>
      <c r="B11744" s="57" t="s">
        <v>18346</v>
      </c>
    </row>
    <row r="11745" spans="1:2" x14ac:dyDescent="0.25">
      <c r="A11745" s="56">
        <v>48102106</v>
      </c>
      <c r="B11745" s="57" t="s">
        <v>8829</v>
      </c>
    </row>
    <row r="11746" spans="1:2" x14ac:dyDescent="0.25">
      <c r="A11746" s="56">
        <v>48102107</v>
      </c>
      <c r="B11746" s="57" t="s">
        <v>1650</v>
      </c>
    </row>
    <row r="11747" spans="1:2" x14ac:dyDescent="0.25">
      <c r="A11747" s="56">
        <v>48111001</v>
      </c>
      <c r="B11747" s="57" t="s">
        <v>16635</v>
      </c>
    </row>
    <row r="11748" spans="1:2" x14ac:dyDescent="0.25">
      <c r="A11748" s="56">
        <v>48111002</v>
      </c>
      <c r="B11748" s="57" t="s">
        <v>906</v>
      </c>
    </row>
    <row r="11749" spans="1:2" x14ac:dyDescent="0.25">
      <c r="A11749" s="56">
        <v>48111101</v>
      </c>
      <c r="B11749" s="57" t="s">
        <v>4389</v>
      </c>
    </row>
    <row r="11750" spans="1:2" x14ac:dyDescent="0.25">
      <c r="A11750" s="56">
        <v>48111102</v>
      </c>
      <c r="B11750" s="57" t="s">
        <v>6707</v>
      </c>
    </row>
    <row r="11751" spans="1:2" x14ac:dyDescent="0.25">
      <c r="A11751" s="56">
        <v>48111103</v>
      </c>
      <c r="B11751" s="57" t="s">
        <v>10702</v>
      </c>
    </row>
    <row r="11752" spans="1:2" x14ac:dyDescent="0.25">
      <c r="A11752" s="56">
        <v>48111104</v>
      </c>
      <c r="B11752" s="57" t="s">
        <v>8074</v>
      </c>
    </row>
    <row r="11753" spans="1:2" x14ac:dyDescent="0.25">
      <c r="A11753" s="56">
        <v>48111105</v>
      </c>
      <c r="B11753" s="57" t="s">
        <v>10158</v>
      </c>
    </row>
    <row r="11754" spans="1:2" x14ac:dyDescent="0.25">
      <c r="A11754" s="56">
        <v>48111106</v>
      </c>
      <c r="B11754" s="57" t="s">
        <v>316</v>
      </c>
    </row>
    <row r="11755" spans="1:2" x14ac:dyDescent="0.25">
      <c r="A11755" s="56">
        <v>48111107</v>
      </c>
      <c r="B11755" s="57" t="s">
        <v>3578</v>
      </c>
    </row>
    <row r="11756" spans="1:2" x14ac:dyDescent="0.25">
      <c r="A11756" s="56">
        <v>48111108</v>
      </c>
      <c r="B11756" s="57" t="s">
        <v>7657</v>
      </c>
    </row>
    <row r="11757" spans="1:2" x14ac:dyDescent="0.25">
      <c r="A11757" s="56">
        <v>48111201</v>
      </c>
      <c r="B11757" s="57" t="s">
        <v>9332</v>
      </c>
    </row>
    <row r="11758" spans="1:2" x14ac:dyDescent="0.25">
      <c r="A11758" s="56">
        <v>48111202</v>
      </c>
      <c r="B11758" s="57" t="s">
        <v>13692</v>
      </c>
    </row>
    <row r="11759" spans="1:2" x14ac:dyDescent="0.25">
      <c r="A11759" s="56">
        <v>48111301</v>
      </c>
      <c r="B11759" s="57" t="s">
        <v>6395</v>
      </c>
    </row>
    <row r="11760" spans="1:2" x14ac:dyDescent="0.25">
      <c r="A11760" s="56">
        <v>48111302</v>
      </c>
      <c r="B11760" s="57" t="s">
        <v>11580</v>
      </c>
    </row>
    <row r="11761" spans="1:2" x14ac:dyDescent="0.25">
      <c r="A11761" s="56">
        <v>48111303</v>
      </c>
      <c r="B11761" s="57" t="s">
        <v>10814</v>
      </c>
    </row>
    <row r="11762" spans="1:2" x14ac:dyDescent="0.25">
      <c r="A11762" s="56">
        <v>48111401</v>
      </c>
      <c r="B11762" s="57" t="s">
        <v>1531</v>
      </c>
    </row>
    <row r="11763" spans="1:2" x14ac:dyDescent="0.25">
      <c r="A11763" s="56">
        <v>48111402</v>
      </c>
      <c r="B11763" s="57" t="s">
        <v>4128</v>
      </c>
    </row>
    <row r="11764" spans="1:2" x14ac:dyDescent="0.25">
      <c r="A11764" s="56">
        <v>48111403</v>
      </c>
      <c r="B11764" s="57" t="s">
        <v>16494</v>
      </c>
    </row>
    <row r="11765" spans="1:2" x14ac:dyDescent="0.25">
      <c r="A11765" s="56">
        <v>48111404</v>
      </c>
      <c r="B11765" s="57" t="s">
        <v>18111</v>
      </c>
    </row>
    <row r="11766" spans="1:2" x14ac:dyDescent="0.25">
      <c r="A11766" s="56">
        <v>48111405</v>
      </c>
      <c r="B11766" s="57" t="s">
        <v>14088</v>
      </c>
    </row>
    <row r="11767" spans="1:2" x14ac:dyDescent="0.25">
      <c r="A11767" s="56">
        <v>48121101</v>
      </c>
      <c r="B11767" s="57" t="s">
        <v>5978</v>
      </c>
    </row>
    <row r="11768" spans="1:2" x14ac:dyDescent="0.25">
      <c r="A11768" s="56">
        <v>48121201</v>
      </c>
      <c r="B11768" s="57" t="s">
        <v>18290</v>
      </c>
    </row>
    <row r="11769" spans="1:2" x14ac:dyDescent="0.25">
      <c r="A11769" s="56">
        <v>48121202</v>
      </c>
      <c r="B11769" s="57" t="s">
        <v>17350</v>
      </c>
    </row>
    <row r="11770" spans="1:2" x14ac:dyDescent="0.25">
      <c r="A11770" s="56">
        <v>48121301</v>
      </c>
      <c r="B11770" s="57" t="s">
        <v>17614</v>
      </c>
    </row>
    <row r="11771" spans="1:2" x14ac:dyDescent="0.25">
      <c r="A11771" s="56">
        <v>48121302</v>
      </c>
      <c r="B11771" s="57" t="s">
        <v>5974</v>
      </c>
    </row>
    <row r="11772" spans="1:2" x14ac:dyDescent="0.25">
      <c r="A11772" s="56">
        <v>49101601</v>
      </c>
      <c r="B11772" s="57" t="s">
        <v>14968</v>
      </c>
    </row>
    <row r="11773" spans="1:2" x14ac:dyDescent="0.25">
      <c r="A11773" s="56">
        <v>49101602</v>
      </c>
      <c r="B11773" s="57" t="s">
        <v>2730</v>
      </c>
    </row>
    <row r="11774" spans="1:2" x14ac:dyDescent="0.25">
      <c r="A11774" s="56">
        <v>49101603</v>
      </c>
      <c r="B11774" s="57" t="s">
        <v>4614</v>
      </c>
    </row>
    <row r="11775" spans="1:2" x14ac:dyDescent="0.25">
      <c r="A11775" s="56">
        <v>49101604</v>
      </c>
      <c r="B11775" s="57" t="s">
        <v>15326</v>
      </c>
    </row>
    <row r="11776" spans="1:2" x14ac:dyDescent="0.25">
      <c r="A11776" s="56">
        <v>49101605</v>
      </c>
      <c r="B11776" s="57" t="s">
        <v>524</v>
      </c>
    </row>
    <row r="11777" spans="1:2" x14ac:dyDescent="0.25">
      <c r="A11777" s="56">
        <v>49101606</v>
      </c>
      <c r="B11777" s="57" t="s">
        <v>6757</v>
      </c>
    </row>
    <row r="11778" spans="1:2" x14ac:dyDescent="0.25">
      <c r="A11778" s="56">
        <v>49101607</v>
      </c>
      <c r="B11778" s="57" t="s">
        <v>11652</v>
      </c>
    </row>
    <row r="11779" spans="1:2" x14ac:dyDescent="0.25">
      <c r="A11779" s="56">
        <v>49101608</v>
      </c>
      <c r="B11779" s="57" t="s">
        <v>7058</v>
      </c>
    </row>
    <row r="11780" spans="1:2" x14ac:dyDescent="0.25">
      <c r="A11780" s="56">
        <v>49101609</v>
      </c>
      <c r="B11780" s="57" t="s">
        <v>13193</v>
      </c>
    </row>
    <row r="11781" spans="1:2" x14ac:dyDescent="0.25">
      <c r="A11781" s="56">
        <v>49101611</v>
      </c>
      <c r="B11781" s="57" t="s">
        <v>15418</v>
      </c>
    </row>
    <row r="11782" spans="1:2" x14ac:dyDescent="0.25">
      <c r="A11782" s="56">
        <v>49101612</v>
      </c>
      <c r="B11782" s="57" t="s">
        <v>4743</v>
      </c>
    </row>
    <row r="11783" spans="1:2" x14ac:dyDescent="0.25">
      <c r="A11783" s="56">
        <v>49101613</v>
      </c>
      <c r="B11783" s="57" t="s">
        <v>12757</v>
      </c>
    </row>
    <row r="11784" spans="1:2" x14ac:dyDescent="0.25">
      <c r="A11784" s="56">
        <v>49101701</v>
      </c>
      <c r="B11784" s="57" t="s">
        <v>3668</v>
      </c>
    </row>
    <row r="11785" spans="1:2" x14ac:dyDescent="0.25">
      <c r="A11785" s="56">
        <v>49101702</v>
      </c>
      <c r="B11785" s="57" t="s">
        <v>11969</v>
      </c>
    </row>
    <row r="11786" spans="1:2" x14ac:dyDescent="0.25">
      <c r="A11786" s="56">
        <v>49101704</v>
      </c>
      <c r="B11786" s="57" t="s">
        <v>12102</v>
      </c>
    </row>
    <row r="11787" spans="1:2" x14ac:dyDescent="0.25">
      <c r="A11787" s="56">
        <v>49101705</v>
      </c>
      <c r="B11787" s="57" t="s">
        <v>1944</v>
      </c>
    </row>
    <row r="11788" spans="1:2" x14ac:dyDescent="0.25">
      <c r="A11788" s="56">
        <v>49101706</v>
      </c>
      <c r="B11788" s="57" t="s">
        <v>17425</v>
      </c>
    </row>
    <row r="11789" spans="1:2" x14ac:dyDescent="0.25">
      <c r="A11789" s="56">
        <v>49101707</v>
      </c>
      <c r="B11789" s="57" t="s">
        <v>1871</v>
      </c>
    </row>
    <row r="11790" spans="1:2" x14ac:dyDescent="0.25">
      <c r="A11790" s="56">
        <v>49101708</v>
      </c>
      <c r="B11790" s="57" t="s">
        <v>11586</v>
      </c>
    </row>
    <row r="11791" spans="1:2" x14ac:dyDescent="0.25">
      <c r="A11791" s="56">
        <v>49121502</v>
      </c>
      <c r="B11791" s="57" t="s">
        <v>6364</v>
      </c>
    </row>
    <row r="11792" spans="1:2" x14ac:dyDescent="0.25">
      <c r="A11792" s="56">
        <v>49121503</v>
      </c>
      <c r="B11792" s="57" t="s">
        <v>18431</v>
      </c>
    </row>
    <row r="11793" spans="1:2" x14ac:dyDescent="0.25">
      <c r="A11793" s="56">
        <v>49121504</v>
      </c>
      <c r="B11793" s="57" t="s">
        <v>2848</v>
      </c>
    </row>
    <row r="11794" spans="1:2" x14ac:dyDescent="0.25">
      <c r="A11794" s="56">
        <v>49121505</v>
      </c>
      <c r="B11794" s="57" t="s">
        <v>2852</v>
      </c>
    </row>
    <row r="11795" spans="1:2" x14ac:dyDescent="0.25">
      <c r="A11795" s="56">
        <v>49121506</v>
      </c>
      <c r="B11795" s="57" t="s">
        <v>18624</v>
      </c>
    </row>
    <row r="11796" spans="1:2" x14ac:dyDescent="0.25">
      <c r="A11796" s="56">
        <v>49121507</v>
      </c>
      <c r="B11796" s="57" t="s">
        <v>7748</v>
      </c>
    </row>
    <row r="11797" spans="1:2" x14ac:dyDescent="0.25">
      <c r="A11797" s="56">
        <v>49121508</v>
      </c>
      <c r="B11797" s="57" t="s">
        <v>12936</v>
      </c>
    </row>
    <row r="11798" spans="1:2" x14ac:dyDescent="0.25">
      <c r="A11798" s="56">
        <v>49121509</v>
      </c>
      <c r="B11798" s="57" t="s">
        <v>10759</v>
      </c>
    </row>
    <row r="11799" spans="1:2" x14ac:dyDescent="0.25">
      <c r="A11799" s="56">
        <v>49121510</v>
      </c>
      <c r="B11799" s="57" t="s">
        <v>14855</v>
      </c>
    </row>
    <row r="11800" spans="1:2" x14ac:dyDescent="0.25">
      <c r="A11800" s="56">
        <v>49121601</v>
      </c>
      <c r="B11800" s="57" t="s">
        <v>3705</v>
      </c>
    </row>
    <row r="11801" spans="1:2" x14ac:dyDescent="0.25">
      <c r="A11801" s="56">
        <v>49121602</v>
      </c>
      <c r="B11801" s="57" t="s">
        <v>14155</v>
      </c>
    </row>
    <row r="11802" spans="1:2" x14ac:dyDescent="0.25">
      <c r="A11802" s="56">
        <v>49121603</v>
      </c>
      <c r="B11802" s="57" t="s">
        <v>9780</v>
      </c>
    </row>
    <row r="11803" spans="1:2" x14ac:dyDescent="0.25">
      <c r="A11803" s="56">
        <v>49131501</v>
      </c>
      <c r="B11803" s="57" t="s">
        <v>4885</v>
      </c>
    </row>
    <row r="11804" spans="1:2" x14ac:dyDescent="0.25">
      <c r="A11804" s="56">
        <v>49131502</v>
      </c>
      <c r="B11804" s="57" t="s">
        <v>14862</v>
      </c>
    </row>
    <row r="11805" spans="1:2" x14ac:dyDescent="0.25">
      <c r="A11805" s="56">
        <v>49131503</v>
      </c>
      <c r="B11805" s="57" t="s">
        <v>17002</v>
      </c>
    </row>
    <row r="11806" spans="1:2" x14ac:dyDescent="0.25">
      <c r="A11806" s="56">
        <v>49131504</v>
      </c>
      <c r="B11806" s="57" t="s">
        <v>4985</v>
      </c>
    </row>
    <row r="11807" spans="1:2" x14ac:dyDescent="0.25">
      <c r="A11807" s="56">
        <v>49131505</v>
      </c>
      <c r="B11807" s="57" t="s">
        <v>15587</v>
      </c>
    </row>
    <row r="11808" spans="1:2" x14ac:dyDescent="0.25">
      <c r="A11808" s="56">
        <v>49131506</v>
      </c>
      <c r="B11808" s="57" t="s">
        <v>10543</v>
      </c>
    </row>
    <row r="11809" spans="1:2" x14ac:dyDescent="0.25">
      <c r="A11809" s="56">
        <v>49131601</v>
      </c>
      <c r="B11809" s="57" t="s">
        <v>6957</v>
      </c>
    </row>
    <row r="11810" spans="1:2" x14ac:dyDescent="0.25">
      <c r="A11810" s="56">
        <v>49131602</v>
      </c>
      <c r="B11810" s="57" t="s">
        <v>9438</v>
      </c>
    </row>
    <row r="11811" spans="1:2" x14ac:dyDescent="0.25">
      <c r="A11811" s="56">
        <v>49131603</v>
      </c>
      <c r="B11811" s="57" t="s">
        <v>15969</v>
      </c>
    </row>
    <row r="11812" spans="1:2" x14ac:dyDescent="0.25">
      <c r="A11812" s="56">
        <v>49131604</v>
      </c>
      <c r="B11812" s="57" t="s">
        <v>3528</v>
      </c>
    </row>
    <row r="11813" spans="1:2" x14ac:dyDescent="0.25">
      <c r="A11813" s="56">
        <v>49131605</v>
      </c>
      <c r="B11813" s="57" t="s">
        <v>18491</v>
      </c>
    </row>
    <row r="11814" spans="1:2" x14ac:dyDescent="0.25">
      <c r="A11814" s="56">
        <v>49131606</v>
      </c>
      <c r="B11814" s="57" t="s">
        <v>11466</v>
      </c>
    </row>
    <row r="11815" spans="1:2" x14ac:dyDescent="0.25">
      <c r="A11815" s="56">
        <v>49131607</v>
      </c>
      <c r="B11815" s="57" t="s">
        <v>1287</v>
      </c>
    </row>
    <row r="11816" spans="1:2" x14ac:dyDescent="0.25">
      <c r="A11816" s="56">
        <v>49141501</v>
      </c>
      <c r="B11816" s="57" t="s">
        <v>9640</v>
      </c>
    </row>
    <row r="11817" spans="1:2" x14ac:dyDescent="0.25">
      <c r="A11817" s="56">
        <v>49141502</v>
      </c>
      <c r="B11817" s="57" t="s">
        <v>593</v>
      </c>
    </row>
    <row r="11818" spans="1:2" x14ac:dyDescent="0.25">
      <c r="A11818" s="56">
        <v>49141503</v>
      </c>
      <c r="B11818" s="57" t="s">
        <v>6638</v>
      </c>
    </row>
    <row r="11819" spans="1:2" x14ac:dyDescent="0.25">
      <c r="A11819" s="56">
        <v>49141504</v>
      </c>
      <c r="B11819" s="57" t="s">
        <v>6462</v>
      </c>
    </row>
    <row r="11820" spans="1:2" x14ac:dyDescent="0.25">
      <c r="A11820" s="56">
        <v>49141505</v>
      </c>
      <c r="B11820" s="57" t="s">
        <v>12526</v>
      </c>
    </row>
    <row r="11821" spans="1:2" x14ac:dyDescent="0.25">
      <c r="A11821" s="56">
        <v>49141506</v>
      </c>
      <c r="B11821" s="57" t="s">
        <v>1130</v>
      </c>
    </row>
    <row r="11822" spans="1:2" x14ac:dyDescent="0.25">
      <c r="A11822" s="56">
        <v>49141507</v>
      </c>
      <c r="B11822" s="57" t="s">
        <v>1366</v>
      </c>
    </row>
    <row r="11823" spans="1:2" x14ac:dyDescent="0.25">
      <c r="A11823" s="56">
        <v>49141602</v>
      </c>
      <c r="B11823" s="57" t="s">
        <v>2360</v>
      </c>
    </row>
    <row r="11824" spans="1:2" x14ac:dyDescent="0.25">
      <c r="A11824" s="56">
        <v>49141603</v>
      </c>
      <c r="B11824" s="57" t="s">
        <v>6614</v>
      </c>
    </row>
    <row r="11825" spans="1:2" x14ac:dyDescent="0.25">
      <c r="A11825" s="56">
        <v>49141604</v>
      </c>
      <c r="B11825" s="57" t="s">
        <v>16447</v>
      </c>
    </row>
    <row r="11826" spans="1:2" x14ac:dyDescent="0.25">
      <c r="A11826" s="56">
        <v>49141605</v>
      </c>
      <c r="B11826" s="57" t="s">
        <v>16834</v>
      </c>
    </row>
    <row r="11827" spans="1:2" x14ac:dyDescent="0.25">
      <c r="A11827" s="56">
        <v>49141606</v>
      </c>
      <c r="B11827" s="57" t="s">
        <v>1796</v>
      </c>
    </row>
    <row r="11828" spans="1:2" x14ac:dyDescent="0.25">
      <c r="A11828" s="56">
        <v>49141607</v>
      </c>
      <c r="B11828" s="57" t="s">
        <v>13016</v>
      </c>
    </row>
    <row r="11829" spans="1:2" x14ac:dyDescent="0.25">
      <c r="A11829" s="56">
        <v>49151501</v>
      </c>
      <c r="B11829" s="57" t="s">
        <v>15628</v>
      </c>
    </row>
    <row r="11830" spans="1:2" x14ac:dyDescent="0.25">
      <c r="A11830" s="56">
        <v>49151502</v>
      </c>
      <c r="B11830" s="57" t="s">
        <v>4020</v>
      </c>
    </row>
    <row r="11831" spans="1:2" x14ac:dyDescent="0.25">
      <c r="A11831" s="56">
        <v>49151503</v>
      </c>
      <c r="B11831" s="57" t="s">
        <v>15042</v>
      </c>
    </row>
    <row r="11832" spans="1:2" x14ac:dyDescent="0.25">
      <c r="A11832" s="56">
        <v>49151504</v>
      </c>
      <c r="B11832" s="57" t="s">
        <v>16867</v>
      </c>
    </row>
    <row r="11833" spans="1:2" x14ac:dyDescent="0.25">
      <c r="A11833" s="56">
        <v>49151505</v>
      </c>
      <c r="B11833" s="57" t="s">
        <v>5024</v>
      </c>
    </row>
    <row r="11834" spans="1:2" x14ac:dyDescent="0.25">
      <c r="A11834" s="56">
        <v>49151601</v>
      </c>
      <c r="B11834" s="57" t="s">
        <v>10060</v>
      </c>
    </row>
    <row r="11835" spans="1:2" x14ac:dyDescent="0.25">
      <c r="A11835" s="56">
        <v>49151602</v>
      </c>
      <c r="B11835" s="57" t="s">
        <v>17084</v>
      </c>
    </row>
    <row r="11836" spans="1:2" x14ac:dyDescent="0.25">
      <c r="A11836" s="56">
        <v>49151603</v>
      </c>
      <c r="B11836" s="57" t="s">
        <v>13416</v>
      </c>
    </row>
    <row r="11837" spans="1:2" x14ac:dyDescent="0.25">
      <c r="A11837" s="56">
        <v>49161501</v>
      </c>
      <c r="B11837" s="57" t="s">
        <v>6062</v>
      </c>
    </row>
    <row r="11838" spans="1:2" x14ac:dyDescent="0.25">
      <c r="A11838" s="56">
        <v>49161502</v>
      </c>
      <c r="B11838" s="57" t="s">
        <v>8061</v>
      </c>
    </row>
    <row r="11839" spans="1:2" x14ac:dyDescent="0.25">
      <c r="A11839" s="56">
        <v>49161503</v>
      </c>
      <c r="B11839" s="57" t="s">
        <v>11562</v>
      </c>
    </row>
    <row r="11840" spans="1:2" x14ac:dyDescent="0.25">
      <c r="A11840" s="56">
        <v>49161504</v>
      </c>
      <c r="B11840" s="57" t="s">
        <v>8368</v>
      </c>
    </row>
    <row r="11841" spans="1:2" x14ac:dyDescent="0.25">
      <c r="A11841" s="56">
        <v>49161505</v>
      </c>
      <c r="B11841" s="57" t="s">
        <v>17770</v>
      </c>
    </row>
    <row r="11842" spans="1:2" x14ac:dyDescent="0.25">
      <c r="A11842" s="56">
        <v>49161506</v>
      </c>
      <c r="B11842" s="57" t="s">
        <v>8777</v>
      </c>
    </row>
    <row r="11843" spans="1:2" x14ac:dyDescent="0.25">
      <c r="A11843" s="56">
        <v>49161507</v>
      </c>
      <c r="B11843" s="57" t="s">
        <v>2515</v>
      </c>
    </row>
    <row r="11844" spans="1:2" x14ac:dyDescent="0.25">
      <c r="A11844" s="56">
        <v>49161508</v>
      </c>
      <c r="B11844" s="57" t="s">
        <v>8460</v>
      </c>
    </row>
    <row r="11845" spans="1:2" x14ac:dyDescent="0.25">
      <c r="A11845" s="56">
        <v>49161509</v>
      </c>
      <c r="B11845" s="57" t="s">
        <v>16465</v>
      </c>
    </row>
    <row r="11846" spans="1:2" x14ac:dyDescent="0.25">
      <c r="A11846" s="56">
        <v>49161510</v>
      </c>
      <c r="B11846" s="57" t="s">
        <v>18249</v>
      </c>
    </row>
    <row r="11847" spans="1:2" x14ac:dyDescent="0.25">
      <c r="A11847" s="56">
        <v>49161511</v>
      </c>
      <c r="B11847" s="57" t="s">
        <v>7549</v>
      </c>
    </row>
    <row r="11848" spans="1:2" x14ac:dyDescent="0.25">
      <c r="A11848" s="56">
        <v>49161512</v>
      </c>
      <c r="B11848" s="57" t="s">
        <v>2419</v>
      </c>
    </row>
    <row r="11849" spans="1:2" x14ac:dyDescent="0.25">
      <c r="A11849" s="56">
        <v>49161513</v>
      </c>
      <c r="B11849" s="57" t="s">
        <v>3252</v>
      </c>
    </row>
    <row r="11850" spans="1:2" x14ac:dyDescent="0.25">
      <c r="A11850" s="56">
        <v>49161514</v>
      </c>
      <c r="B11850" s="57" t="s">
        <v>6694</v>
      </c>
    </row>
    <row r="11851" spans="1:2" x14ac:dyDescent="0.25">
      <c r="A11851" s="56">
        <v>49161515</v>
      </c>
      <c r="B11851" s="57" t="s">
        <v>7913</v>
      </c>
    </row>
    <row r="11852" spans="1:2" x14ac:dyDescent="0.25">
      <c r="A11852" s="56">
        <v>49161516</v>
      </c>
      <c r="B11852" s="57" t="s">
        <v>16451</v>
      </c>
    </row>
    <row r="11853" spans="1:2" x14ac:dyDescent="0.25">
      <c r="A11853" s="56">
        <v>49161517</v>
      </c>
      <c r="B11853" s="57" t="s">
        <v>12625</v>
      </c>
    </row>
    <row r="11854" spans="1:2" x14ac:dyDescent="0.25">
      <c r="A11854" s="56">
        <v>49161518</v>
      </c>
      <c r="B11854" s="57" t="s">
        <v>18736</v>
      </c>
    </row>
    <row r="11855" spans="1:2" x14ac:dyDescent="0.25">
      <c r="A11855" s="56">
        <v>49161519</v>
      </c>
      <c r="B11855" s="57" t="s">
        <v>11282</v>
      </c>
    </row>
    <row r="11856" spans="1:2" x14ac:dyDescent="0.25">
      <c r="A11856" s="56">
        <v>49161520</v>
      </c>
      <c r="B11856" s="57" t="s">
        <v>7652</v>
      </c>
    </row>
    <row r="11857" spans="1:2" x14ac:dyDescent="0.25">
      <c r="A11857" s="56">
        <v>49161521</v>
      </c>
      <c r="B11857" s="57" t="s">
        <v>11698</v>
      </c>
    </row>
    <row r="11858" spans="1:2" x14ac:dyDescent="0.25">
      <c r="A11858" s="56">
        <v>49161522</v>
      </c>
      <c r="B11858" s="57" t="s">
        <v>7464</v>
      </c>
    </row>
    <row r="11859" spans="1:2" x14ac:dyDescent="0.25">
      <c r="A11859" s="56">
        <v>49161523</v>
      </c>
      <c r="B11859" s="57" t="s">
        <v>11843</v>
      </c>
    </row>
    <row r="11860" spans="1:2" x14ac:dyDescent="0.25">
      <c r="A11860" s="56">
        <v>49161524</v>
      </c>
      <c r="B11860" s="57" t="s">
        <v>3104</v>
      </c>
    </row>
    <row r="11861" spans="1:2" x14ac:dyDescent="0.25">
      <c r="A11861" s="56">
        <v>49161525</v>
      </c>
      <c r="B11861" s="57" t="s">
        <v>7627</v>
      </c>
    </row>
    <row r="11862" spans="1:2" x14ac:dyDescent="0.25">
      <c r="A11862" s="56">
        <v>49161526</v>
      </c>
      <c r="B11862" s="57" t="s">
        <v>15752</v>
      </c>
    </row>
    <row r="11863" spans="1:2" x14ac:dyDescent="0.25">
      <c r="A11863" s="56">
        <v>49161601</v>
      </c>
      <c r="B11863" s="57" t="s">
        <v>7222</v>
      </c>
    </row>
    <row r="11864" spans="1:2" x14ac:dyDescent="0.25">
      <c r="A11864" s="56">
        <v>49161602</v>
      </c>
      <c r="B11864" s="57" t="s">
        <v>418</v>
      </c>
    </row>
    <row r="11865" spans="1:2" x14ac:dyDescent="0.25">
      <c r="A11865" s="56">
        <v>49161603</v>
      </c>
      <c r="B11865" s="57" t="s">
        <v>5673</v>
      </c>
    </row>
    <row r="11866" spans="1:2" x14ac:dyDescent="0.25">
      <c r="A11866" s="56">
        <v>49161604</v>
      </c>
      <c r="B11866" s="57" t="s">
        <v>16984</v>
      </c>
    </row>
    <row r="11867" spans="1:2" x14ac:dyDescent="0.25">
      <c r="A11867" s="56">
        <v>49161605</v>
      </c>
      <c r="B11867" s="57" t="s">
        <v>7552</v>
      </c>
    </row>
    <row r="11868" spans="1:2" x14ac:dyDescent="0.25">
      <c r="A11868" s="56">
        <v>49161606</v>
      </c>
      <c r="B11868" s="57" t="s">
        <v>17524</v>
      </c>
    </row>
    <row r="11869" spans="1:2" x14ac:dyDescent="0.25">
      <c r="A11869" s="56">
        <v>49161607</v>
      </c>
      <c r="B11869" s="57" t="s">
        <v>13312</v>
      </c>
    </row>
    <row r="11870" spans="1:2" x14ac:dyDescent="0.25">
      <c r="A11870" s="56">
        <v>49161608</v>
      </c>
      <c r="B11870" s="57" t="s">
        <v>3572</v>
      </c>
    </row>
    <row r="11871" spans="1:2" x14ac:dyDescent="0.25">
      <c r="A11871" s="56">
        <v>49161609</v>
      </c>
      <c r="B11871" s="57" t="s">
        <v>6247</v>
      </c>
    </row>
    <row r="11872" spans="1:2" x14ac:dyDescent="0.25">
      <c r="A11872" s="56">
        <v>49161610</v>
      </c>
      <c r="B11872" s="57" t="s">
        <v>12688</v>
      </c>
    </row>
    <row r="11873" spans="1:2" x14ac:dyDescent="0.25">
      <c r="A11873" s="56">
        <v>49161611</v>
      </c>
      <c r="B11873" s="57" t="s">
        <v>9439</v>
      </c>
    </row>
    <row r="11874" spans="1:2" x14ac:dyDescent="0.25">
      <c r="A11874" s="56">
        <v>49161612</v>
      </c>
      <c r="B11874" s="57" t="s">
        <v>10299</v>
      </c>
    </row>
    <row r="11875" spans="1:2" x14ac:dyDescent="0.25">
      <c r="A11875" s="56">
        <v>49161613</v>
      </c>
      <c r="B11875" s="57" t="s">
        <v>8011</v>
      </c>
    </row>
    <row r="11876" spans="1:2" x14ac:dyDescent="0.25">
      <c r="A11876" s="56">
        <v>49161614</v>
      </c>
      <c r="B11876" s="57" t="s">
        <v>1277</v>
      </c>
    </row>
    <row r="11877" spans="1:2" x14ac:dyDescent="0.25">
      <c r="A11877" s="56">
        <v>49161615</v>
      </c>
      <c r="B11877" s="57" t="s">
        <v>10500</v>
      </c>
    </row>
    <row r="11878" spans="1:2" x14ac:dyDescent="0.25">
      <c r="A11878" s="56">
        <v>49161616</v>
      </c>
      <c r="B11878" s="57" t="s">
        <v>8962</v>
      </c>
    </row>
    <row r="11879" spans="1:2" x14ac:dyDescent="0.25">
      <c r="A11879" s="56">
        <v>49161617</v>
      </c>
      <c r="B11879" s="57" t="s">
        <v>16821</v>
      </c>
    </row>
    <row r="11880" spans="1:2" x14ac:dyDescent="0.25">
      <c r="A11880" s="56">
        <v>49161618</v>
      </c>
      <c r="B11880" s="57" t="s">
        <v>15181</v>
      </c>
    </row>
    <row r="11881" spans="1:2" x14ac:dyDescent="0.25">
      <c r="A11881" s="56">
        <v>49161619</v>
      </c>
      <c r="B11881" s="57" t="s">
        <v>17851</v>
      </c>
    </row>
    <row r="11882" spans="1:2" x14ac:dyDescent="0.25">
      <c r="A11882" s="56">
        <v>49161620</v>
      </c>
      <c r="B11882" s="57" t="s">
        <v>403</v>
      </c>
    </row>
    <row r="11883" spans="1:2" x14ac:dyDescent="0.25">
      <c r="A11883" s="56">
        <v>49161701</v>
      </c>
      <c r="B11883" s="57" t="s">
        <v>17867</v>
      </c>
    </row>
    <row r="11884" spans="1:2" x14ac:dyDescent="0.25">
      <c r="A11884" s="56">
        <v>49161702</v>
      </c>
      <c r="B11884" s="57" t="s">
        <v>13548</v>
      </c>
    </row>
    <row r="11885" spans="1:2" x14ac:dyDescent="0.25">
      <c r="A11885" s="56">
        <v>49161703</v>
      </c>
      <c r="B11885" s="57" t="s">
        <v>10486</v>
      </c>
    </row>
    <row r="11886" spans="1:2" x14ac:dyDescent="0.25">
      <c r="A11886" s="56">
        <v>49161704</v>
      </c>
      <c r="B11886" s="57" t="s">
        <v>8934</v>
      </c>
    </row>
    <row r="11887" spans="1:2" x14ac:dyDescent="0.25">
      <c r="A11887" s="56">
        <v>49161705</v>
      </c>
      <c r="B11887" s="57" t="s">
        <v>3557</v>
      </c>
    </row>
    <row r="11888" spans="1:2" x14ac:dyDescent="0.25">
      <c r="A11888" s="56">
        <v>49161706</v>
      </c>
      <c r="B11888" s="57" t="s">
        <v>18443</v>
      </c>
    </row>
    <row r="11889" spans="1:2" x14ac:dyDescent="0.25">
      <c r="A11889" s="56">
        <v>49161707</v>
      </c>
      <c r="B11889" s="57" t="s">
        <v>3772</v>
      </c>
    </row>
    <row r="11890" spans="1:2" x14ac:dyDescent="0.25">
      <c r="A11890" s="56">
        <v>49171501</v>
      </c>
      <c r="B11890" s="57" t="s">
        <v>4169</v>
      </c>
    </row>
    <row r="11891" spans="1:2" x14ac:dyDescent="0.25">
      <c r="A11891" s="56">
        <v>49171502</v>
      </c>
      <c r="B11891" s="57" t="s">
        <v>761</v>
      </c>
    </row>
    <row r="11892" spans="1:2" x14ac:dyDescent="0.25">
      <c r="A11892" s="56">
        <v>49171503</v>
      </c>
      <c r="B11892" s="57" t="s">
        <v>9110</v>
      </c>
    </row>
    <row r="11893" spans="1:2" x14ac:dyDescent="0.25">
      <c r="A11893" s="56">
        <v>49171504</v>
      </c>
      <c r="B11893" s="57" t="s">
        <v>774</v>
      </c>
    </row>
    <row r="11894" spans="1:2" x14ac:dyDescent="0.25">
      <c r="A11894" s="56">
        <v>49171505</v>
      </c>
      <c r="B11894" s="57" t="s">
        <v>752</v>
      </c>
    </row>
    <row r="11895" spans="1:2" x14ac:dyDescent="0.25">
      <c r="A11895" s="56">
        <v>49171601</v>
      </c>
      <c r="B11895" s="57" t="s">
        <v>12672</v>
      </c>
    </row>
    <row r="11896" spans="1:2" x14ac:dyDescent="0.25">
      <c r="A11896" s="56">
        <v>49171602</v>
      </c>
      <c r="B11896" s="57" t="s">
        <v>6802</v>
      </c>
    </row>
    <row r="11897" spans="1:2" x14ac:dyDescent="0.25">
      <c r="A11897" s="56">
        <v>49171603</v>
      </c>
      <c r="B11897" s="57" t="s">
        <v>14307</v>
      </c>
    </row>
    <row r="11898" spans="1:2" x14ac:dyDescent="0.25">
      <c r="A11898" s="56">
        <v>49181501</v>
      </c>
      <c r="B11898" s="57" t="s">
        <v>10104</v>
      </c>
    </row>
    <row r="11899" spans="1:2" x14ac:dyDescent="0.25">
      <c r="A11899" s="56">
        <v>49181502</v>
      </c>
      <c r="B11899" s="57" t="s">
        <v>12935</v>
      </c>
    </row>
    <row r="11900" spans="1:2" x14ac:dyDescent="0.25">
      <c r="A11900" s="56">
        <v>49181503</v>
      </c>
      <c r="B11900" s="57" t="s">
        <v>12060</v>
      </c>
    </row>
    <row r="11901" spans="1:2" x14ac:dyDescent="0.25">
      <c r="A11901" s="56">
        <v>49181504</v>
      </c>
      <c r="B11901" s="57" t="s">
        <v>18659</v>
      </c>
    </row>
    <row r="11902" spans="1:2" x14ac:dyDescent="0.25">
      <c r="A11902" s="56">
        <v>49181505</v>
      </c>
      <c r="B11902" s="57" t="s">
        <v>11518</v>
      </c>
    </row>
    <row r="11903" spans="1:2" x14ac:dyDescent="0.25">
      <c r="A11903" s="56">
        <v>49181506</v>
      </c>
      <c r="B11903" s="57" t="s">
        <v>17562</v>
      </c>
    </row>
    <row r="11904" spans="1:2" x14ac:dyDescent="0.25">
      <c r="A11904" s="56">
        <v>49181507</v>
      </c>
      <c r="B11904" s="57" t="s">
        <v>14686</v>
      </c>
    </row>
    <row r="11905" spans="1:2" x14ac:dyDescent="0.25">
      <c r="A11905" s="56">
        <v>49181508</v>
      </c>
      <c r="B11905" s="57" t="s">
        <v>1661</v>
      </c>
    </row>
    <row r="11906" spans="1:2" x14ac:dyDescent="0.25">
      <c r="A11906" s="56">
        <v>49181509</v>
      </c>
      <c r="B11906" s="57" t="s">
        <v>13235</v>
      </c>
    </row>
    <row r="11907" spans="1:2" x14ac:dyDescent="0.25">
      <c r="A11907" s="56">
        <v>49181510</v>
      </c>
      <c r="B11907" s="57" t="s">
        <v>3615</v>
      </c>
    </row>
    <row r="11908" spans="1:2" x14ac:dyDescent="0.25">
      <c r="A11908" s="56">
        <v>49181511</v>
      </c>
      <c r="B11908" s="57" t="s">
        <v>17931</v>
      </c>
    </row>
    <row r="11909" spans="1:2" x14ac:dyDescent="0.25">
      <c r="A11909" s="56">
        <v>49181512</v>
      </c>
      <c r="B11909" s="57" t="s">
        <v>6124</v>
      </c>
    </row>
    <row r="11910" spans="1:2" x14ac:dyDescent="0.25">
      <c r="A11910" s="56">
        <v>49181513</v>
      </c>
      <c r="B11910" s="57" t="s">
        <v>14023</v>
      </c>
    </row>
    <row r="11911" spans="1:2" x14ac:dyDescent="0.25">
      <c r="A11911" s="56">
        <v>49181514</v>
      </c>
      <c r="B11911" s="57" t="s">
        <v>12153</v>
      </c>
    </row>
    <row r="11912" spans="1:2" x14ac:dyDescent="0.25">
      <c r="A11912" s="56">
        <v>49181515</v>
      </c>
      <c r="B11912" s="57" t="s">
        <v>14065</v>
      </c>
    </row>
    <row r="11913" spans="1:2" x14ac:dyDescent="0.25">
      <c r="A11913" s="56">
        <v>49181601</v>
      </c>
      <c r="B11913" s="57" t="s">
        <v>9331</v>
      </c>
    </row>
    <row r="11914" spans="1:2" x14ac:dyDescent="0.25">
      <c r="A11914" s="56">
        <v>49181602</v>
      </c>
      <c r="B11914" s="57" t="s">
        <v>18013</v>
      </c>
    </row>
    <row r="11915" spans="1:2" x14ac:dyDescent="0.25">
      <c r="A11915" s="56">
        <v>49181603</v>
      </c>
      <c r="B11915" s="57" t="s">
        <v>6231</v>
      </c>
    </row>
    <row r="11916" spans="1:2" x14ac:dyDescent="0.25">
      <c r="A11916" s="56">
        <v>49181604</v>
      </c>
      <c r="B11916" s="57" t="s">
        <v>6510</v>
      </c>
    </row>
    <row r="11917" spans="1:2" x14ac:dyDescent="0.25">
      <c r="A11917" s="56">
        <v>49181605</v>
      </c>
      <c r="B11917" s="57" t="s">
        <v>8421</v>
      </c>
    </row>
    <row r="11918" spans="1:2" x14ac:dyDescent="0.25">
      <c r="A11918" s="56">
        <v>49181606</v>
      </c>
      <c r="B11918" s="57" t="s">
        <v>3218</v>
      </c>
    </row>
    <row r="11919" spans="1:2" x14ac:dyDescent="0.25">
      <c r="A11919" s="56">
        <v>49181607</v>
      </c>
      <c r="B11919" s="57" t="s">
        <v>2701</v>
      </c>
    </row>
    <row r="11920" spans="1:2" x14ac:dyDescent="0.25">
      <c r="A11920" s="56">
        <v>49181608</v>
      </c>
      <c r="B11920" s="57" t="s">
        <v>2342</v>
      </c>
    </row>
    <row r="11921" spans="1:2" x14ac:dyDescent="0.25">
      <c r="A11921" s="56">
        <v>49181609</v>
      </c>
      <c r="B11921" s="57" t="s">
        <v>14472</v>
      </c>
    </row>
    <row r="11922" spans="1:2" x14ac:dyDescent="0.25">
      <c r="A11922" s="56">
        <v>49181610</v>
      </c>
      <c r="B11922" s="57" t="s">
        <v>6240</v>
      </c>
    </row>
    <row r="11923" spans="1:2" x14ac:dyDescent="0.25">
      <c r="A11923" s="56">
        <v>49181611</v>
      </c>
      <c r="B11923" s="57" t="s">
        <v>13256</v>
      </c>
    </row>
    <row r="11924" spans="1:2" x14ac:dyDescent="0.25">
      <c r="A11924" s="56">
        <v>49181612</v>
      </c>
      <c r="B11924" s="57" t="s">
        <v>2990</v>
      </c>
    </row>
    <row r="11925" spans="1:2" x14ac:dyDescent="0.25">
      <c r="A11925" s="56">
        <v>49201501</v>
      </c>
      <c r="B11925" s="57" t="s">
        <v>3463</v>
      </c>
    </row>
    <row r="11926" spans="1:2" x14ac:dyDescent="0.25">
      <c r="A11926" s="56">
        <v>49201502</v>
      </c>
      <c r="B11926" s="57" t="s">
        <v>15103</v>
      </c>
    </row>
    <row r="11927" spans="1:2" x14ac:dyDescent="0.25">
      <c r="A11927" s="56">
        <v>49201503</v>
      </c>
      <c r="B11927" s="57" t="s">
        <v>4312</v>
      </c>
    </row>
    <row r="11928" spans="1:2" x14ac:dyDescent="0.25">
      <c r="A11928" s="56">
        <v>49201504</v>
      </c>
      <c r="B11928" s="57" t="s">
        <v>15793</v>
      </c>
    </row>
    <row r="11929" spans="1:2" x14ac:dyDescent="0.25">
      <c r="A11929" s="56">
        <v>49201512</v>
      </c>
      <c r="B11929" s="57" t="s">
        <v>541</v>
      </c>
    </row>
    <row r="11930" spans="1:2" x14ac:dyDescent="0.25">
      <c r="A11930" s="56">
        <v>49201513</v>
      </c>
      <c r="B11930" s="57" t="s">
        <v>2230</v>
      </c>
    </row>
    <row r="11931" spans="1:2" x14ac:dyDescent="0.25">
      <c r="A11931" s="56">
        <v>49201514</v>
      </c>
      <c r="B11931" s="57" t="s">
        <v>6005</v>
      </c>
    </row>
    <row r="11932" spans="1:2" x14ac:dyDescent="0.25">
      <c r="A11932" s="56">
        <v>49201515</v>
      </c>
      <c r="B11932" s="57" t="s">
        <v>10608</v>
      </c>
    </row>
    <row r="11933" spans="1:2" x14ac:dyDescent="0.25">
      <c r="A11933" s="56">
        <v>49201516</v>
      </c>
      <c r="B11933" s="57" t="s">
        <v>10211</v>
      </c>
    </row>
    <row r="11934" spans="1:2" x14ac:dyDescent="0.25">
      <c r="A11934" s="56">
        <v>49201601</v>
      </c>
      <c r="B11934" s="57" t="s">
        <v>7822</v>
      </c>
    </row>
    <row r="11935" spans="1:2" x14ac:dyDescent="0.25">
      <c r="A11935" s="56">
        <v>49201602</v>
      </c>
      <c r="B11935" s="57" t="s">
        <v>1764</v>
      </c>
    </row>
    <row r="11936" spans="1:2" x14ac:dyDescent="0.25">
      <c r="A11936" s="56">
        <v>49201603</v>
      </c>
      <c r="B11936" s="57" t="s">
        <v>4292</v>
      </c>
    </row>
    <row r="11937" spans="1:2" x14ac:dyDescent="0.25">
      <c r="A11937" s="56">
        <v>49201604</v>
      </c>
      <c r="B11937" s="57" t="s">
        <v>4306</v>
      </c>
    </row>
    <row r="11938" spans="1:2" x14ac:dyDescent="0.25">
      <c r="A11938" s="56">
        <v>49201605</v>
      </c>
      <c r="B11938" s="57" t="s">
        <v>7266</v>
      </c>
    </row>
    <row r="11939" spans="1:2" x14ac:dyDescent="0.25">
      <c r="A11939" s="56">
        <v>49201606</v>
      </c>
      <c r="B11939" s="57" t="s">
        <v>14396</v>
      </c>
    </row>
    <row r="11940" spans="1:2" x14ac:dyDescent="0.25">
      <c r="A11940" s="56">
        <v>49201607</v>
      </c>
      <c r="B11940" s="57" t="s">
        <v>5695</v>
      </c>
    </row>
    <row r="11941" spans="1:2" x14ac:dyDescent="0.25">
      <c r="A11941" s="56">
        <v>49201608</v>
      </c>
      <c r="B11941" s="57" t="s">
        <v>1448</v>
      </c>
    </row>
    <row r="11942" spans="1:2" x14ac:dyDescent="0.25">
      <c r="A11942" s="56">
        <v>49201609</v>
      </c>
      <c r="B11942" s="57" t="s">
        <v>15292</v>
      </c>
    </row>
    <row r="11943" spans="1:2" x14ac:dyDescent="0.25">
      <c r="A11943" s="56">
        <v>49201610</v>
      </c>
      <c r="B11943" s="57" t="s">
        <v>18742</v>
      </c>
    </row>
    <row r="11944" spans="1:2" x14ac:dyDescent="0.25">
      <c r="A11944" s="56">
        <v>49201611</v>
      </c>
      <c r="B11944" s="57" t="s">
        <v>15720</v>
      </c>
    </row>
    <row r="11945" spans="1:2" x14ac:dyDescent="0.25">
      <c r="A11945" s="56">
        <v>49211601</v>
      </c>
      <c r="B11945" s="57" t="s">
        <v>1807</v>
      </c>
    </row>
    <row r="11946" spans="1:2" x14ac:dyDescent="0.25">
      <c r="A11946" s="56">
        <v>49211602</v>
      </c>
      <c r="B11946" s="57" t="s">
        <v>13652</v>
      </c>
    </row>
    <row r="11947" spans="1:2" x14ac:dyDescent="0.25">
      <c r="A11947" s="56">
        <v>49211603</v>
      </c>
      <c r="B11947" s="57" t="s">
        <v>8109</v>
      </c>
    </row>
    <row r="11948" spans="1:2" x14ac:dyDescent="0.25">
      <c r="A11948" s="56">
        <v>49211604</v>
      </c>
      <c r="B11948" s="57" t="s">
        <v>13408</v>
      </c>
    </row>
    <row r="11949" spans="1:2" x14ac:dyDescent="0.25">
      <c r="A11949" s="56">
        <v>49211605</v>
      </c>
      <c r="B11949" s="57" t="s">
        <v>4495</v>
      </c>
    </row>
    <row r="11950" spans="1:2" x14ac:dyDescent="0.25">
      <c r="A11950" s="56">
        <v>49211606</v>
      </c>
      <c r="B11950" s="57" t="s">
        <v>11365</v>
      </c>
    </row>
    <row r="11951" spans="1:2" x14ac:dyDescent="0.25">
      <c r="A11951" s="56">
        <v>49211607</v>
      </c>
      <c r="B11951" s="57" t="s">
        <v>86</v>
      </c>
    </row>
    <row r="11952" spans="1:2" x14ac:dyDescent="0.25">
      <c r="A11952" s="56">
        <v>49211608</v>
      </c>
      <c r="B11952" s="57" t="s">
        <v>5556</v>
      </c>
    </row>
    <row r="11953" spans="1:2" x14ac:dyDescent="0.25">
      <c r="A11953" s="56">
        <v>49211609</v>
      </c>
      <c r="B11953" s="57" t="s">
        <v>6133</v>
      </c>
    </row>
    <row r="11954" spans="1:2" x14ac:dyDescent="0.25">
      <c r="A11954" s="56">
        <v>49211701</v>
      </c>
      <c r="B11954" s="57" t="s">
        <v>10463</v>
      </c>
    </row>
    <row r="11955" spans="1:2" x14ac:dyDescent="0.25">
      <c r="A11955" s="56">
        <v>49211702</v>
      </c>
      <c r="B11955" s="57" t="s">
        <v>2984</v>
      </c>
    </row>
    <row r="11956" spans="1:2" x14ac:dyDescent="0.25">
      <c r="A11956" s="56">
        <v>49211703</v>
      </c>
      <c r="B11956" s="57" t="s">
        <v>11994</v>
      </c>
    </row>
    <row r="11957" spans="1:2" x14ac:dyDescent="0.25">
      <c r="A11957" s="56">
        <v>49211801</v>
      </c>
      <c r="B11957" s="57" t="s">
        <v>11390</v>
      </c>
    </row>
    <row r="11958" spans="1:2" x14ac:dyDescent="0.25">
      <c r="A11958" s="56">
        <v>49211802</v>
      </c>
      <c r="B11958" s="57" t="s">
        <v>4634</v>
      </c>
    </row>
    <row r="11959" spans="1:2" x14ac:dyDescent="0.25">
      <c r="A11959" s="56">
        <v>49211803</v>
      </c>
      <c r="B11959" s="57" t="s">
        <v>13268</v>
      </c>
    </row>
    <row r="11960" spans="1:2" x14ac:dyDescent="0.25">
      <c r="A11960" s="56">
        <v>49211804</v>
      </c>
      <c r="B11960" s="57" t="s">
        <v>13405</v>
      </c>
    </row>
    <row r="11961" spans="1:2" x14ac:dyDescent="0.25">
      <c r="A11961" s="56">
        <v>49211805</v>
      </c>
      <c r="B11961" s="57" t="s">
        <v>3872</v>
      </c>
    </row>
    <row r="11962" spans="1:2" x14ac:dyDescent="0.25">
      <c r="A11962" s="56">
        <v>49211806</v>
      </c>
      <c r="B11962" s="57" t="s">
        <v>3060</v>
      </c>
    </row>
    <row r="11963" spans="1:2" x14ac:dyDescent="0.25">
      <c r="A11963" s="56">
        <v>49211807</v>
      </c>
      <c r="B11963" s="57" t="s">
        <v>10325</v>
      </c>
    </row>
    <row r="11964" spans="1:2" x14ac:dyDescent="0.25">
      <c r="A11964" s="56">
        <v>49221501</v>
      </c>
      <c r="B11964" s="57" t="s">
        <v>9359</v>
      </c>
    </row>
    <row r="11965" spans="1:2" x14ac:dyDescent="0.25">
      <c r="A11965" s="56">
        <v>49221502</v>
      </c>
      <c r="B11965" s="57" t="s">
        <v>14193</v>
      </c>
    </row>
    <row r="11966" spans="1:2" x14ac:dyDescent="0.25">
      <c r="A11966" s="56">
        <v>49221503</v>
      </c>
      <c r="B11966" s="57" t="s">
        <v>7170</v>
      </c>
    </row>
    <row r="11967" spans="1:2" x14ac:dyDescent="0.25">
      <c r="A11967" s="56">
        <v>49221504</v>
      </c>
      <c r="B11967" s="57" t="s">
        <v>12295</v>
      </c>
    </row>
    <row r="11968" spans="1:2" x14ac:dyDescent="0.25">
      <c r="A11968" s="56">
        <v>49221505</v>
      </c>
      <c r="B11968" s="57" t="s">
        <v>2881</v>
      </c>
    </row>
    <row r="11969" spans="1:2" x14ac:dyDescent="0.25">
      <c r="A11969" s="56">
        <v>49221506</v>
      </c>
      <c r="B11969" s="57" t="s">
        <v>16885</v>
      </c>
    </row>
    <row r="11970" spans="1:2" x14ac:dyDescent="0.25">
      <c r="A11970" s="56">
        <v>49221507</v>
      </c>
      <c r="B11970" s="57" t="s">
        <v>4920</v>
      </c>
    </row>
    <row r="11971" spans="1:2" x14ac:dyDescent="0.25">
      <c r="A11971" s="56">
        <v>49221508</v>
      </c>
      <c r="B11971" s="57" t="s">
        <v>10845</v>
      </c>
    </row>
    <row r="11972" spans="1:2" x14ac:dyDescent="0.25">
      <c r="A11972" s="56">
        <v>49221509</v>
      </c>
      <c r="B11972" s="57" t="s">
        <v>3556</v>
      </c>
    </row>
    <row r="11973" spans="1:2" x14ac:dyDescent="0.25">
      <c r="A11973" s="56">
        <v>49221510</v>
      </c>
      <c r="B11973" s="57" t="s">
        <v>14666</v>
      </c>
    </row>
    <row r="11974" spans="1:2" x14ac:dyDescent="0.25">
      <c r="A11974" s="56">
        <v>49221511</v>
      </c>
      <c r="B11974" s="57" t="s">
        <v>14388</v>
      </c>
    </row>
    <row r="11975" spans="1:2" x14ac:dyDescent="0.25">
      <c r="A11975" s="56">
        <v>49241501</v>
      </c>
      <c r="B11975" s="57" t="s">
        <v>16412</v>
      </c>
    </row>
    <row r="11976" spans="1:2" x14ac:dyDescent="0.25">
      <c r="A11976" s="56">
        <v>49241502</v>
      </c>
      <c r="B11976" s="57" t="s">
        <v>17155</v>
      </c>
    </row>
    <row r="11977" spans="1:2" x14ac:dyDescent="0.25">
      <c r="A11977" s="56">
        <v>49241503</v>
      </c>
      <c r="B11977" s="57" t="s">
        <v>234</v>
      </c>
    </row>
    <row r="11978" spans="1:2" x14ac:dyDescent="0.25">
      <c r="A11978" s="56">
        <v>49241504</v>
      </c>
      <c r="B11978" s="57" t="s">
        <v>3235</v>
      </c>
    </row>
    <row r="11979" spans="1:2" x14ac:dyDescent="0.25">
      <c r="A11979" s="56">
        <v>49241505</v>
      </c>
      <c r="B11979" s="57" t="s">
        <v>14116</v>
      </c>
    </row>
    <row r="11980" spans="1:2" x14ac:dyDescent="0.25">
      <c r="A11980" s="56">
        <v>49241506</v>
      </c>
      <c r="B11980" s="57" t="s">
        <v>1300</v>
      </c>
    </row>
    <row r="11981" spans="1:2" x14ac:dyDescent="0.25">
      <c r="A11981" s="56">
        <v>49241507</v>
      </c>
      <c r="B11981" s="57" t="s">
        <v>1905</v>
      </c>
    </row>
    <row r="11982" spans="1:2" x14ac:dyDescent="0.25">
      <c r="A11982" s="56">
        <v>49241508</v>
      </c>
      <c r="B11982" s="57" t="s">
        <v>7984</v>
      </c>
    </row>
    <row r="11983" spans="1:2" x14ac:dyDescent="0.25">
      <c r="A11983" s="56">
        <v>49241509</v>
      </c>
      <c r="B11983" s="57" t="s">
        <v>12620</v>
      </c>
    </row>
    <row r="11984" spans="1:2" x14ac:dyDescent="0.25">
      <c r="A11984" s="56">
        <v>49241510</v>
      </c>
      <c r="B11984" s="57" t="s">
        <v>9702</v>
      </c>
    </row>
    <row r="11985" spans="1:2" x14ac:dyDescent="0.25">
      <c r="A11985" s="56">
        <v>49241601</v>
      </c>
      <c r="B11985" s="57" t="s">
        <v>4249</v>
      </c>
    </row>
    <row r="11986" spans="1:2" x14ac:dyDescent="0.25">
      <c r="A11986" s="56">
        <v>49241602</v>
      </c>
      <c r="B11986" s="57" t="s">
        <v>7514</v>
      </c>
    </row>
    <row r="11987" spans="1:2" x14ac:dyDescent="0.25">
      <c r="A11987" s="56">
        <v>49241603</v>
      </c>
      <c r="B11987" s="57" t="s">
        <v>1099</v>
      </c>
    </row>
    <row r="11988" spans="1:2" x14ac:dyDescent="0.25">
      <c r="A11988" s="56">
        <v>49241604</v>
      </c>
      <c r="B11988" s="57" t="s">
        <v>379</v>
      </c>
    </row>
    <row r="11989" spans="1:2" x14ac:dyDescent="0.25">
      <c r="A11989" s="56">
        <v>49241701</v>
      </c>
      <c r="B11989" s="57" t="s">
        <v>3102</v>
      </c>
    </row>
    <row r="11990" spans="1:2" x14ac:dyDescent="0.25">
      <c r="A11990" s="56">
        <v>49241702</v>
      </c>
      <c r="B11990" s="57" t="s">
        <v>14488</v>
      </c>
    </row>
    <row r="11991" spans="1:2" x14ac:dyDescent="0.25">
      <c r="A11991" s="56">
        <v>49241703</v>
      </c>
      <c r="B11991" s="57" t="s">
        <v>17344</v>
      </c>
    </row>
    <row r="11992" spans="1:2" x14ac:dyDescent="0.25">
      <c r="A11992" s="56">
        <v>49241704</v>
      </c>
      <c r="B11992" s="57" t="s">
        <v>6437</v>
      </c>
    </row>
    <row r="11993" spans="1:2" x14ac:dyDescent="0.25">
      <c r="A11993" s="56">
        <v>49241705</v>
      </c>
      <c r="B11993" s="57" t="s">
        <v>6315</v>
      </c>
    </row>
    <row r="11994" spans="1:2" x14ac:dyDescent="0.25">
      <c r="A11994" s="56">
        <v>49241706</v>
      </c>
      <c r="B11994" s="57" t="s">
        <v>10398</v>
      </c>
    </row>
    <row r="11995" spans="1:2" x14ac:dyDescent="0.25">
      <c r="A11995" s="56">
        <v>49241707</v>
      </c>
      <c r="B11995" s="57" t="s">
        <v>17204</v>
      </c>
    </row>
    <row r="11996" spans="1:2" x14ac:dyDescent="0.25">
      <c r="A11996" s="56">
        <v>49241708</v>
      </c>
      <c r="B11996" s="57" t="s">
        <v>13439</v>
      </c>
    </row>
    <row r="11997" spans="1:2" x14ac:dyDescent="0.25">
      <c r="A11997" s="56">
        <v>49241709</v>
      </c>
      <c r="B11997" s="57" t="s">
        <v>3315</v>
      </c>
    </row>
    <row r="11998" spans="1:2" x14ac:dyDescent="0.25">
      <c r="A11998" s="56">
        <v>50101538</v>
      </c>
      <c r="B11998" s="57" t="s">
        <v>1592</v>
      </c>
    </row>
    <row r="11999" spans="1:2" x14ac:dyDescent="0.25">
      <c r="A11999" s="56">
        <v>50101539</v>
      </c>
      <c r="B11999" s="57" t="s">
        <v>10346</v>
      </c>
    </row>
    <row r="12000" spans="1:2" x14ac:dyDescent="0.25">
      <c r="A12000" s="56">
        <v>50101540</v>
      </c>
      <c r="B12000" s="57" t="s">
        <v>4631</v>
      </c>
    </row>
    <row r="12001" spans="1:2" x14ac:dyDescent="0.25">
      <c r="A12001" s="56">
        <v>50101541</v>
      </c>
      <c r="B12001" s="57" t="s">
        <v>3502</v>
      </c>
    </row>
    <row r="12002" spans="1:2" x14ac:dyDescent="0.25">
      <c r="A12002" s="56">
        <v>50101542</v>
      </c>
      <c r="B12002" s="57" t="s">
        <v>43</v>
      </c>
    </row>
    <row r="12003" spans="1:2" x14ac:dyDescent="0.25">
      <c r="A12003" s="56">
        <v>50101543</v>
      </c>
      <c r="B12003" s="57" t="s">
        <v>1632</v>
      </c>
    </row>
    <row r="12004" spans="1:2" x14ac:dyDescent="0.25">
      <c r="A12004" s="56">
        <v>50101544</v>
      </c>
      <c r="B12004" s="57" t="s">
        <v>10669</v>
      </c>
    </row>
    <row r="12005" spans="1:2" x14ac:dyDescent="0.25">
      <c r="A12005" s="56">
        <v>50101545</v>
      </c>
      <c r="B12005" s="57" t="s">
        <v>16666</v>
      </c>
    </row>
    <row r="12006" spans="1:2" x14ac:dyDescent="0.25">
      <c r="A12006" s="56">
        <v>50101634</v>
      </c>
      <c r="B12006" s="57" t="s">
        <v>5351</v>
      </c>
    </row>
    <row r="12007" spans="1:2" x14ac:dyDescent="0.25">
      <c r="A12007" s="56">
        <v>50101635</v>
      </c>
      <c r="B12007" s="57" t="s">
        <v>523</v>
      </c>
    </row>
    <row r="12008" spans="1:2" x14ac:dyDescent="0.25">
      <c r="A12008" s="56">
        <v>50101636</v>
      </c>
      <c r="B12008" s="57" t="s">
        <v>1251</v>
      </c>
    </row>
    <row r="12009" spans="1:2" x14ac:dyDescent="0.25">
      <c r="A12009" s="56">
        <v>50101716</v>
      </c>
      <c r="B12009" s="57" t="s">
        <v>6548</v>
      </c>
    </row>
    <row r="12010" spans="1:2" x14ac:dyDescent="0.25">
      <c r="A12010" s="56">
        <v>50101717</v>
      </c>
      <c r="B12010" s="57" t="s">
        <v>17444</v>
      </c>
    </row>
    <row r="12011" spans="1:2" x14ac:dyDescent="0.25">
      <c r="A12011" s="56">
        <v>50111510</v>
      </c>
      <c r="B12011" s="57" t="s">
        <v>11389</v>
      </c>
    </row>
    <row r="12012" spans="1:2" x14ac:dyDescent="0.25">
      <c r="A12012" s="56">
        <v>50111511</v>
      </c>
      <c r="B12012" s="57" t="s">
        <v>4946</v>
      </c>
    </row>
    <row r="12013" spans="1:2" x14ac:dyDescent="0.25">
      <c r="A12013" s="56">
        <v>50111512</v>
      </c>
      <c r="B12013" s="57" t="s">
        <v>17660</v>
      </c>
    </row>
    <row r="12014" spans="1:2" x14ac:dyDescent="0.25">
      <c r="A12014" s="56">
        <v>50112001</v>
      </c>
      <c r="B12014" s="57" t="s">
        <v>14321</v>
      </c>
    </row>
    <row r="12015" spans="1:2" x14ac:dyDescent="0.25">
      <c r="A12015" s="56">
        <v>50112002</v>
      </c>
      <c r="B12015" s="57" t="s">
        <v>6990</v>
      </c>
    </row>
    <row r="12016" spans="1:2" x14ac:dyDescent="0.25">
      <c r="A12016" s="56">
        <v>50112003</v>
      </c>
      <c r="B12016" s="57" t="s">
        <v>3786</v>
      </c>
    </row>
    <row r="12017" spans="1:2" x14ac:dyDescent="0.25">
      <c r="A12017" s="56">
        <v>50121537</v>
      </c>
      <c r="B12017" s="57" t="s">
        <v>2721</v>
      </c>
    </row>
    <row r="12018" spans="1:2" x14ac:dyDescent="0.25">
      <c r="A12018" s="56">
        <v>50121538</v>
      </c>
      <c r="B12018" s="57" t="s">
        <v>14829</v>
      </c>
    </row>
    <row r="12019" spans="1:2" x14ac:dyDescent="0.25">
      <c r="A12019" s="56">
        <v>50121539</v>
      </c>
      <c r="B12019" s="57" t="s">
        <v>3958</v>
      </c>
    </row>
    <row r="12020" spans="1:2" x14ac:dyDescent="0.25">
      <c r="A12020" s="56">
        <v>50121611</v>
      </c>
      <c r="B12020" s="57" t="s">
        <v>1217</v>
      </c>
    </row>
    <row r="12021" spans="1:2" x14ac:dyDescent="0.25">
      <c r="A12021" s="56">
        <v>50121612</v>
      </c>
      <c r="B12021" s="57" t="s">
        <v>2644</v>
      </c>
    </row>
    <row r="12022" spans="1:2" x14ac:dyDescent="0.25">
      <c r="A12022" s="56">
        <v>50121613</v>
      </c>
      <c r="B12022" s="57" t="s">
        <v>9761</v>
      </c>
    </row>
    <row r="12023" spans="1:2" x14ac:dyDescent="0.25">
      <c r="A12023" s="56">
        <v>50121705</v>
      </c>
      <c r="B12023" s="57" t="s">
        <v>7112</v>
      </c>
    </row>
    <row r="12024" spans="1:2" x14ac:dyDescent="0.25">
      <c r="A12024" s="56">
        <v>50121706</v>
      </c>
      <c r="B12024" s="57" t="s">
        <v>10747</v>
      </c>
    </row>
    <row r="12025" spans="1:2" x14ac:dyDescent="0.25">
      <c r="A12025" s="56">
        <v>50121707</v>
      </c>
      <c r="B12025" s="57" t="s">
        <v>4469</v>
      </c>
    </row>
    <row r="12026" spans="1:2" x14ac:dyDescent="0.25">
      <c r="A12026" s="56">
        <v>50121802</v>
      </c>
      <c r="B12026" s="57" t="s">
        <v>6909</v>
      </c>
    </row>
    <row r="12027" spans="1:2" x14ac:dyDescent="0.25">
      <c r="A12027" s="56">
        <v>50121803</v>
      </c>
      <c r="B12027" s="57" t="s">
        <v>9872</v>
      </c>
    </row>
    <row r="12028" spans="1:2" x14ac:dyDescent="0.25">
      <c r="A12028" s="56">
        <v>50121804</v>
      </c>
      <c r="B12028" s="57" t="s">
        <v>11177</v>
      </c>
    </row>
    <row r="12029" spans="1:2" x14ac:dyDescent="0.25">
      <c r="A12029" s="56">
        <v>50131606</v>
      </c>
      <c r="B12029" s="57" t="s">
        <v>11435</v>
      </c>
    </row>
    <row r="12030" spans="1:2" x14ac:dyDescent="0.25">
      <c r="A12030" s="56">
        <v>50131607</v>
      </c>
      <c r="B12030" s="57" t="s">
        <v>14113</v>
      </c>
    </row>
    <row r="12031" spans="1:2" x14ac:dyDescent="0.25">
      <c r="A12031" s="56">
        <v>50131608</v>
      </c>
      <c r="B12031" s="57" t="s">
        <v>14958</v>
      </c>
    </row>
    <row r="12032" spans="1:2" x14ac:dyDescent="0.25">
      <c r="A12032" s="56">
        <v>50131609</v>
      </c>
      <c r="B12032" s="57" t="s">
        <v>12120</v>
      </c>
    </row>
    <row r="12033" spans="1:2" x14ac:dyDescent="0.25">
      <c r="A12033" s="56">
        <v>50131610</v>
      </c>
      <c r="B12033" s="57" t="s">
        <v>357</v>
      </c>
    </row>
    <row r="12034" spans="1:2" x14ac:dyDescent="0.25">
      <c r="A12034" s="56">
        <v>50131611</v>
      </c>
      <c r="B12034" s="57" t="s">
        <v>16631</v>
      </c>
    </row>
    <row r="12035" spans="1:2" x14ac:dyDescent="0.25">
      <c r="A12035" s="56">
        <v>50131701</v>
      </c>
      <c r="B12035" s="57" t="s">
        <v>233</v>
      </c>
    </row>
    <row r="12036" spans="1:2" x14ac:dyDescent="0.25">
      <c r="A12036" s="56">
        <v>50131702</v>
      </c>
      <c r="B12036" s="57" t="s">
        <v>9862</v>
      </c>
    </row>
    <row r="12037" spans="1:2" x14ac:dyDescent="0.25">
      <c r="A12037" s="56">
        <v>50131703</v>
      </c>
      <c r="B12037" s="57" t="s">
        <v>12667</v>
      </c>
    </row>
    <row r="12038" spans="1:2" x14ac:dyDescent="0.25">
      <c r="A12038" s="56">
        <v>50131801</v>
      </c>
      <c r="B12038" s="57" t="s">
        <v>18399</v>
      </c>
    </row>
    <row r="12039" spans="1:2" x14ac:dyDescent="0.25">
      <c r="A12039" s="56">
        <v>50131802</v>
      </c>
      <c r="B12039" s="57" t="s">
        <v>15468</v>
      </c>
    </row>
    <row r="12040" spans="1:2" x14ac:dyDescent="0.25">
      <c r="A12040" s="56">
        <v>50131803</v>
      </c>
      <c r="B12040" s="57" t="s">
        <v>8321</v>
      </c>
    </row>
    <row r="12041" spans="1:2" x14ac:dyDescent="0.25">
      <c r="A12041" s="56">
        <v>50151513</v>
      </c>
      <c r="B12041" s="57" t="s">
        <v>17864</v>
      </c>
    </row>
    <row r="12042" spans="1:2" x14ac:dyDescent="0.25">
      <c r="A12042" s="56">
        <v>50151514</v>
      </c>
      <c r="B12042" s="57" t="s">
        <v>11369</v>
      </c>
    </row>
    <row r="12043" spans="1:2" x14ac:dyDescent="0.25">
      <c r="A12043" s="56">
        <v>50151604</v>
      </c>
      <c r="B12043" s="57" t="s">
        <v>3237</v>
      </c>
    </row>
    <row r="12044" spans="1:2" x14ac:dyDescent="0.25">
      <c r="A12044" s="56">
        <v>50151605</v>
      </c>
      <c r="B12044" s="57" t="s">
        <v>13362</v>
      </c>
    </row>
    <row r="12045" spans="1:2" x14ac:dyDescent="0.25">
      <c r="A12045" s="56">
        <v>50161509</v>
      </c>
      <c r="B12045" s="57" t="s">
        <v>13765</v>
      </c>
    </row>
    <row r="12046" spans="1:2" x14ac:dyDescent="0.25">
      <c r="A12046" s="56">
        <v>50161510</v>
      </c>
      <c r="B12046" s="57" t="s">
        <v>12399</v>
      </c>
    </row>
    <row r="12047" spans="1:2" x14ac:dyDescent="0.25">
      <c r="A12047" s="56">
        <v>50161511</v>
      </c>
      <c r="B12047" s="57" t="s">
        <v>11553</v>
      </c>
    </row>
    <row r="12048" spans="1:2" x14ac:dyDescent="0.25">
      <c r="A12048" s="56">
        <v>50161512</v>
      </c>
      <c r="B12048" s="57" t="s">
        <v>8433</v>
      </c>
    </row>
    <row r="12049" spans="1:2" x14ac:dyDescent="0.25">
      <c r="A12049" s="56">
        <v>50161813</v>
      </c>
      <c r="B12049" s="57" t="s">
        <v>15789</v>
      </c>
    </row>
    <row r="12050" spans="1:2" x14ac:dyDescent="0.25">
      <c r="A12050" s="56">
        <v>50161814</v>
      </c>
      <c r="B12050" s="57" t="s">
        <v>16869</v>
      </c>
    </row>
    <row r="12051" spans="1:2" x14ac:dyDescent="0.25">
      <c r="A12051" s="56">
        <v>50161815</v>
      </c>
      <c r="B12051" s="57" t="s">
        <v>6632</v>
      </c>
    </row>
    <row r="12052" spans="1:2" x14ac:dyDescent="0.25">
      <c r="A12052" s="56">
        <v>50171548</v>
      </c>
      <c r="B12052" s="57" t="s">
        <v>9197</v>
      </c>
    </row>
    <row r="12053" spans="1:2" x14ac:dyDescent="0.25">
      <c r="A12053" s="56">
        <v>50171549</v>
      </c>
      <c r="B12053" s="57" t="s">
        <v>10700</v>
      </c>
    </row>
    <row r="12054" spans="1:2" x14ac:dyDescent="0.25">
      <c r="A12054" s="56">
        <v>50171550</v>
      </c>
      <c r="B12054" s="57" t="s">
        <v>9493</v>
      </c>
    </row>
    <row r="12055" spans="1:2" x14ac:dyDescent="0.25">
      <c r="A12055" s="56">
        <v>50171551</v>
      </c>
      <c r="B12055" s="57" t="s">
        <v>152</v>
      </c>
    </row>
    <row r="12056" spans="1:2" x14ac:dyDescent="0.25">
      <c r="A12056" s="56">
        <v>50171552</v>
      </c>
      <c r="B12056" s="57" t="s">
        <v>15321</v>
      </c>
    </row>
    <row r="12057" spans="1:2" x14ac:dyDescent="0.25">
      <c r="A12057" s="56">
        <v>50171707</v>
      </c>
      <c r="B12057" s="57" t="s">
        <v>16298</v>
      </c>
    </row>
    <row r="12058" spans="1:2" x14ac:dyDescent="0.25">
      <c r="A12058" s="56">
        <v>50171708</v>
      </c>
      <c r="B12058" s="57" t="s">
        <v>4419</v>
      </c>
    </row>
    <row r="12059" spans="1:2" x14ac:dyDescent="0.25">
      <c r="A12059" s="56">
        <v>50171830</v>
      </c>
      <c r="B12059" s="57" t="s">
        <v>4947</v>
      </c>
    </row>
    <row r="12060" spans="1:2" x14ac:dyDescent="0.25">
      <c r="A12060" s="56">
        <v>50171831</v>
      </c>
      <c r="B12060" s="57" t="s">
        <v>18381</v>
      </c>
    </row>
    <row r="12061" spans="1:2" x14ac:dyDescent="0.25">
      <c r="A12061" s="56">
        <v>50171832</v>
      </c>
      <c r="B12061" s="57" t="s">
        <v>315</v>
      </c>
    </row>
    <row r="12062" spans="1:2" x14ac:dyDescent="0.25">
      <c r="A12062" s="56">
        <v>50171833</v>
      </c>
      <c r="B12062" s="57" t="s">
        <v>15769</v>
      </c>
    </row>
    <row r="12063" spans="1:2" x14ac:dyDescent="0.25">
      <c r="A12063" s="56">
        <v>50171901</v>
      </c>
      <c r="B12063" s="57" t="s">
        <v>4111</v>
      </c>
    </row>
    <row r="12064" spans="1:2" x14ac:dyDescent="0.25">
      <c r="A12064" s="56">
        <v>50171902</v>
      </c>
      <c r="B12064" s="57" t="s">
        <v>2496</v>
      </c>
    </row>
    <row r="12065" spans="1:2" x14ac:dyDescent="0.25">
      <c r="A12065" s="56">
        <v>50171903</v>
      </c>
      <c r="B12065" s="57" t="s">
        <v>14085</v>
      </c>
    </row>
    <row r="12066" spans="1:2" x14ac:dyDescent="0.25">
      <c r="A12066" s="56">
        <v>50171904</v>
      </c>
      <c r="B12066" s="57" t="s">
        <v>17214</v>
      </c>
    </row>
    <row r="12067" spans="1:2" x14ac:dyDescent="0.25">
      <c r="A12067" s="56">
        <v>50181708</v>
      </c>
      <c r="B12067" s="57" t="s">
        <v>9133</v>
      </c>
    </row>
    <row r="12068" spans="1:2" x14ac:dyDescent="0.25">
      <c r="A12068" s="56">
        <v>50181709</v>
      </c>
      <c r="B12068" s="57" t="s">
        <v>8795</v>
      </c>
    </row>
    <row r="12069" spans="1:2" x14ac:dyDescent="0.25">
      <c r="A12069" s="56">
        <v>50181901</v>
      </c>
      <c r="B12069" s="57" t="s">
        <v>11697</v>
      </c>
    </row>
    <row r="12070" spans="1:2" x14ac:dyDescent="0.25">
      <c r="A12070" s="56">
        <v>50181902</v>
      </c>
      <c r="B12070" s="57" t="s">
        <v>11542</v>
      </c>
    </row>
    <row r="12071" spans="1:2" x14ac:dyDescent="0.25">
      <c r="A12071" s="56">
        <v>50181903</v>
      </c>
      <c r="B12071" s="57" t="s">
        <v>796</v>
      </c>
    </row>
    <row r="12072" spans="1:2" x14ac:dyDescent="0.25">
      <c r="A12072" s="56">
        <v>50181904</v>
      </c>
      <c r="B12072" s="57" t="s">
        <v>15928</v>
      </c>
    </row>
    <row r="12073" spans="1:2" x14ac:dyDescent="0.25">
      <c r="A12073" s="56">
        <v>50181905</v>
      </c>
      <c r="B12073" s="57" t="s">
        <v>986</v>
      </c>
    </row>
    <row r="12074" spans="1:2" x14ac:dyDescent="0.25">
      <c r="A12074" s="56">
        <v>50181906</v>
      </c>
      <c r="B12074" s="57" t="s">
        <v>17926</v>
      </c>
    </row>
    <row r="12075" spans="1:2" x14ac:dyDescent="0.25">
      <c r="A12075" s="56">
        <v>50181907</v>
      </c>
      <c r="B12075" s="57" t="s">
        <v>1620</v>
      </c>
    </row>
    <row r="12076" spans="1:2" x14ac:dyDescent="0.25">
      <c r="A12076" s="56">
        <v>50181908</v>
      </c>
      <c r="B12076" s="57" t="s">
        <v>9453</v>
      </c>
    </row>
    <row r="12077" spans="1:2" x14ac:dyDescent="0.25">
      <c r="A12077" s="56">
        <v>50181909</v>
      </c>
      <c r="B12077" s="57" t="s">
        <v>5448</v>
      </c>
    </row>
    <row r="12078" spans="1:2" x14ac:dyDescent="0.25">
      <c r="A12078" s="56">
        <v>50182001</v>
      </c>
      <c r="B12078" s="57" t="s">
        <v>10619</v>
      </c>
    </row>
    <row r="12079" spans="1:2" x14ac:dyDescent="0.25">
      <c r="A12079" s="56">
        <v>50182002</v>
      </c>
      <c r="B12079" s="57" t="s">
        <v>7369</v>
      </c>
    </row>
    <row r="12080" spans="1:2" x14ac:dyDescent="0.25">
      <c r="A12080" s="56">
        <v>50182003</v>
      </c>
      <c r="B12080" s="57" t="s">
        <v>9803</v>
      </c>
    </row>
    <row r="12081" spans="1:2" x14ac:dyDescent="0.25">
      <c r="A12081" s="56">
        <v>50182004</v>
      </c>
      <c r="B12081" s="57" t="s">
        <v>17578</v>
      </c>
    </row>
    <row r="12082" spans="1:2" x14ac:dyDescent="0.25">
      <c r="A12082" s="56">
        <v>50191505</v>
      </c>
      <c r="B12082" s="57" t="s">
        <v>11863</v>
      </c>
    </row>
    <row r="12083" spans="1:2" x14ac:dyDescent="0.25">
      <c r="A12083" s="56">
        <v>50191506</v>
      </c>
      <c r="B12083" s="57" t="s">
        <v>11806</v>
      </c>
    </row>
    <row r="12084" spans="1:2" x14ac:dyDescent="0.25">
      <c r="A12084" s="56">
        <v>50191507</v>
      </c>
      <c r="B12084" s="57" t="s">
        <v>17255</v>
      </c>
    </row>
    <row r="12085" spans="1:2" x14ac:dyDescent="0.25">
      <c r="A12085" s="56">
        <v>50192109</v>
      </c>
      <c r="B12085" s="57" t="s">
        <v>4022</v>
      </c>
    </row>
    <row r="12086" spans="1:2" x14ac:dyDescent="0.25">
      <c r="A12086" s="56">
        <v>50192110</v>
      </c>
      <c r="B12086" s="57" t="s">
        <v>3777</v>
      </c>
    </row>
    <row r="12087" spans="1:2" x14ac:dyDescent="0.25">
      <c r="A12087" s="56">
        <v>50192111</v>
      </c>
      <c r="B12087" s="57" t="s">
        <v>16774</v>
      </c>
    </row>
    <row r="12088" spans="1:2" x14ac:dyDescent="0.25">
      <c r="A12088" s="56">
        <v>50192112</v>
      </c>
      <c r="B12088" s="57" t="s">
        <v>3427</v>
      </c>
    </row>
    <row r="12089" spans="1:2" x14ac:dyDescent="0.25">
      <c r="A12089" s="56">
        <v>50192301</v>
      </c>
      <c r="B12089" s="57" t="s">
        <v>18766</v>
      </c>
    </row>
    <row r="12090" spans="1:2" x14ac:dyDescent="0.25">
      <c r="A12090" s="56">
        <v>50192302</v>
      </c>
      <c r="B12090" s="57" t="s">
        <v>14915</v>
      </c>
    </row>
    <row r="12091" spans="1:2" x14ac:dyDescent="0.25">
      <c r="A12091" s="56">
        <v>50192303</v>
      </c>
      <c r="B12091" s="57" t="s">
        <v>17333</v>
      </c>
    </row>
    <row r="12092" spans="1:2" x14ac:dyDescent="0.25">
      <c r="A12092" s="56">
        <v>50192304</v>
      </c>
      <c r="B12092" s="57" t="s">
        <v>13627</v>
      </c>
    </row>
    <row r="12093" spans="1:2" x14ac:dyDescent="0.25">
      <c r="A12093" s="56">
        <v>50192401</v>
      </c>
      <c r="B12093" s="57" t="s">
        <v>10172</v>
      </c>
    </row>
    <row r="12094" spans="1:2" x14ac:dyDescent="0.25">
      <c r="A12094" s="56">
        <v>50192402</v>
      </c>
      <c r="B12094" s="57" t="s">
        <v>13784</v>
      </c>
    </row>
    <row r="12095" spans="1:2" x14ac:dyDescent="0.25">
      <c r="A12095" s="56">
        <v>50192403</v>
      </c>
      <c r="B12095" s="57" t="s">
        <v>2377</v>
      </c>
    </row>
    <row r="12096" spans="1:2" x14ac:dyDescent="0.25">
      <c r="A12096" s="56">
        <v>50192404</v>
      </c>
      <c r="B12096" s="57" t="s">
        <v>9722</v>
      </c>
    </row>
    <row r="12097" spans="1:2" x14ac:dyDescent="0.25">
      <c r="A12097" s="56">
        <v>50192501</v>
      </c>
      <c r="B12097" s="57" t="s">
        <v>11060</v>
      </c>
    </row>
    <row r="12098" spans="1:2" x14ac:dyDescent="0.25">
      <c r="A12098" s="56">
        <v>50192502</v>
      </c>
      <c r="B12098" s="57" t="s">
        <v>2352</v>
      </c>
    </row>
    <row r="12099" spans="1:2" x14ac:dyDescent="0.25">
      <c r="A12099" s="56">
        <v>50192503</v>
      </c>
      <c r="B12099" s="57" t="s">
        <v>4480</v>
      </c>
    </row>
    <row r="12100" spans="1:2" x14ac:dyDescent="0.25">
      <c r="A12100" s="56">
        <v>50192504</v>
      </c>
      <c r="B12100" s="57" t="s">
        <v>13024</v>
      </c>
    </row>
    <row r="12101" spans="1:2" x14ac:dyDescent="0.25">
      <c r="A12101" s="56">
        <v>50192601</v>
      </c>
      <c r="B12101" s="57" t="s">
        <v>17329</v>
      </c>
    </row>
    <row r="12102" spans="1:2" x14ac:dyDescent="0.25">
      <c r="A12102" s="56">
        <v>50192602</v>
      </c>
      <c r="B12102" s="57" t="s">
        <v>10866</v>
      </c>
    </row>
    <row r="12103" spans="1:2" x14ac:dyDescent="0.25">
      <c r="A12103" s="56">
        <v>50192603</v>
      </c>
      <c r="B12103" s="57" t="s">
        <v>352</v>
      </c>
    </row>
    <row r="12104" spans="1:2" x14ac:dyDescent="0.25">
      <c r="A12104" s="56">
        <v>50192701</v>
      </c>
      <c r="B12104" s="57" t="s">
        <v>2535</v>
      </c>
    </row>
    <row r="12105" spans="1:2" x14ac:dyDescent="0.25">
      <c r="A12105" s="56">
        <v>50192702</v>
      </c>
      <c r="B12105" s="57" t="s">
        <v>14454</v>
      </c>
    </row>
    <row r="12106" spans="1:2" x14ac:dyDescent="0.25">
      <c r="A12106" s="56">
        <v>50192703</v>
      </c>
      <c r="B12106" s="57" t="s">
        <v>10419</v>
      </c>
    </row>
    <row r="12107" spans="1:2" x14ac:dyDescent="0.25">
      <c r="A12107" s="56">
        <v>50192801</v>
      </c>
      <c r="B12107" s="57" t="s">
        <v>13945</v>
      </c>
    </row>
    <row r="12108" spans="1:2" x14ac:dyDescent="0.25">
      <c r="A12108" s="56">
        <v>50192802</v>
      </c>
      <c r="B12108" s="57" t="s">
        <v>14363</v>
      </c>
    </row>
    <row r="12109" spans="1:2" x14ac:dyDescent="0.25">
      <c r="A12109" s="56">
        <v>50192803</v>
      </c>
      <c r="B12109" s="57" t="s">
        <v>18640</v>
      </c>
    </row>
    <row r="12110" spans="1:2" x14ac:dyDescent="0.25">
      <c r="A12110" s="56">
        <v>50192901</v>
      </c>
      <c r="B12110" s="57" t="s">
        <v>10466</v>
      </c>
    </row>
    <row r="12111" spans="1:2" x14ac:dyDescent="0.25">
      <c r="A12111" s="56">
        <v>50192902</v>
      </c>
      <c r="B12111" s="57" t="s">
        <v>8412</v>
      </c>
    </row>
    <row r="12112" spans="1:2" x14ac:dyDescent="0.25">
      <c r="A12112" s="56">
        <v>50193001</v>
      </c>
      <c r="B12112" s="57" t="s">
        <v>4499</v>
      </c>
    </row>
    <row r="12113" spans="1:2" x14ac:dyDescent="0.25">
      <c r="A12113" s="56">
        <v>50193002</v>
      </c>
      <c r="B12113" s="57" t="s">
        <v>11779</v>
      </c>
    </row>
    <row r="12114" spans="1:2" x14ac:dyDescent="0.25">
      <c r="A12114" s="56">
        <v>50193101</v>
      </c>
      <c r="B12114" s="57" t="s">
        <v>1534</v>
      </c>
    </row>
    <row r="12115" spans="1:2" x14ac:dyDescent="0.25">
      <c r="A12115" s="56">
        <v>50193102</v>
      </c>
      <c r="B12115" s="57" t="s">
        <v>15328</v>
      </c>
    </row>
    <row r="12116" spans="1:2" x14ac:dyDescent="0.25">
      <c r="A12116" s="56">
        <v>50193103</v>
      </c>
      <c r="B12116" s="57" t="s">
        <v>3483</v>
      </c>
    </row>
    <row r="12117" spans="1:2" x14ac:dyDescent="0.25">
      <c r="A12117" s="56">
        <v>50193104</v>
      </c>
      <c r="B12117" s="57" t="s">
        <v>2672</v>
      </c>
    </row>
    <row r="12118" spans="1:2" x14ac:dyDescent="0.25">
      <c r="A12118" s="56">
        <v>50193105</v>
      </c>
      <c r="B12118" s="57" t="s">
        <v>11292</v>
      </c>
    </row>
    <row r="12119" spans="1:2" x14ac:dyDescent="0.25">
      <c r="A12119" s="56">
        <v>50193201</v>
      </c>
      <c r="B12119" s="57" t="s">
        <v>4045</v>
      </c>
    </row>
    <row r="12120" spans="1:2" x14ac:dyDescent="0.25">
      <c r="A12120" s="56">
        <v>50193202</v>
      </c>
      <c r="B12120" s="57" t="s">
        <v>15621</v>
      </c>
    </row>
    <row r="12121" spans="1:2" x14ac:dyDescent="0.25">
      <c r="A12121" s="56">
        <v>50193203</v>
      </c>
      <c r="B12121" s="57" t="s">
        <v>10435</v>
      </c>
    </row>
    <row r="12122" spans="1:2" x14ac:dyDescent="0.25">
      <c r="A12122" s="56">
        <v>50201706</v>
      </c>
      <c r="B12122" s="57" t="s">
        <v>1602</v>
      </c>
    </row>
    <row r="12123" spans="1:2" x14ac:dyDescent="0.25">
      <c r="A12123" s="56">
        <v>50201707</v>
      </c>
      <c r="B12123" s="57" t="s">
        <v>3881</v>
      </c>
    </row>
    <row r="12124" spans="1:2" x14ac:dyDescent="0.25">
      <c r="A12124" s="56">
        <v>50201708</v>
      </c>
      <c r="B12124" s="57" t="s">
        <v>10392</v>
      </c>
    </row>
    <row r="12125" spans="1:2" x14ac:dyDescent="0.25">
      <c r="A12125" s="56">
        <v>50201709</v>
      </c>
      <c r="B12125" s="57" t="s">
        <v>6914</v>
      </c>
    </row>
    <row r="12126" spans="1:2" x14ac:dyDescent="0.25">
      <c r="A12126" s="56">
        <v>50201710</v>
      </c>
      <c r="B12126" s="57" t="s">
        <v>12490</v>
      </c>
    </row>
    <row r="12127" spans="1:2" x14ac:dyDescent="0.25">
      <c r="A12127" s="56">
        <v>50201711</v>
      </c>
      <c r="B12127" s="57" t="s">
        <v>5724</v>
      </c>
    </row>
    <row r="12128" spans="1:2" x14ac:dyDescent="0.25">
      <c r="A12128" s="56">
        <v>50201712</v>
      </c>
      <c r="B12128" s="57" t="s">
        <v>1410</v>
      </c>
    </row>
    <row r="12129" spans="1:2" x14ac:dyDescent="0.25">
      <c r="A12129" s="56">
        <v>50201713</v>
      </c>
      <c r="B12129" s="57" t="s">
        <v>7645</v>
      </c>
    </row>
    <row r="12130" spans="1:2" x14ac:dyDescent="0.25">
      <c r="A12130" s="56">
        <v>50201714</v>
      </c>
      <c r="B12130" s="57" t="s">
        <v>4372</v>
      </c>
    </row>
    <row r="12131" spans="1:2" x14ac:dyDescent="0.25">
      <c r="A12131" s="56">
        <v>50202201</v>
      </c>
      <c r="B12131" s="57" t="s">
        <v>914</v>
      </c>
    </row>
    <row r="12132" spans="1:2" x14ac:dyDescent="0.25">
      <c r="A12132" s="56">
        <v>50202202</v>
      </c>
      <c r="B12132" s="57" t="s">
        <v>9285</v>
      </c>
    </row>
    <row r="12133" spans="1:2" x14ac:dyDescent="0.25">
      <c r="A12133" s="56">
        <v>50202203</v>
      </c>
      <c r="B12133" s="57" t="s">
        <v>7364</v>
      </c>
    </row>
    <row r="12134" spans="1:2" x14ac:dyDescent="0.25">
      <c r="A12134" s="56">
        <v>50202204</v>
      </c>
      <c r="B12134" s="57" t="s">
        <v>7739</v>
      </c>
    </row>
    <row r="12135" spans="1:2" x14ac:dyDescent="0.25">
      <c r="A12135" s="56">
        <v>50202205</v>
      </c>
      <c r="B12135" s="57" t="s">
        <v>11532</v>
      </c>
    </row>
    <row r="12136" spans="1:2" x14ac:dyDescent="0.25">
      <c r="A12136" s="56">
        <v>50202206</v>
      </c>
      <c r="B12136" s="57" t="s">
        <v>3276</v>
      </c>
    </row>
    <row r="12137" spans="1:2" x14ac:dyDescent="0.25">
      <c r="A12137" s="56">
        <v>50202207</v>
      </c>
      <c r="B12137" s="57" t="s">
        <v>7830</v>
      </c>
    </row>
    <row r="12138" spans="1:2" x14ac:dyDescent="0.25">
      <c r="A12138" s="56">
        <v>50202301</v>
      </c>
      <c r="B12138" s="57" t="s">
        <v>1855</v>
      </c>
    </row>
    <row r="12139" spans="1:2" x14ac:dyDescent="0.25">
      <c r="A12139" s="56">
        <v>50202302</v>
      </c>
      <c r="B12139" s="57" t="s">
        <v>14477</v>
      </c>
    </row>
    <row r="12140" spans="1:2" x14ac:dyDescent="0.25">
      <c r="A12140" s="56">
        <v>50202303</v>
      </c>
      <c r="B12140" s="57" t="s">
        <v>1770</v>
      </c>
    </row>
    <row r="12141" spans="1:2" x14ac:dyDescent="0.25">
      <c r="A12141" s="56">
        <v>50202304</v>
      </c>
      <c r="B12141" s="57" t="s">
        <v>14409</v>
      </c>
    </row>
    <row r="12142" spans="1:2" x14ac:dyDescent="0.25">
      <c r="A12142" s="56">
        <v>50202305</v>
      </c>
      <c r="B12142" s="57" t="s">
        <v>6271</v>
      </c>
    </row>
    <row r="12143" spans="1:2" x14ac:dyDescent="0.25">
      <c r="A12143" s="56">
        <v>50202306</v>
      </c>
      <c r="B12143" s="57" t="s">
        <v>2741</v>
      </c>
    </row>
    <row r="12144" spans="1:2" x14ac:dyDescent="0.25">
      <c r="A12144" s="56">
        <v>50202307</v>
      </c>
      <c r="B12144" s="57" t="s">
        <v>9313</v>
      </c>
    </row>
    <row r="12145" spans="1:2" x14ac:dyDescent="0.25">
      <c r="A12145" s="56">
        <v>50202308</v>
      </c>
      <c r="B12145" s="57" t="s">
        <v>17841</v>
      </c>
    </row>
    <row r="12146" spans="1:2" x14ac:dyDescent="0.25">
      <c r="A12146" s="56">
        <v>50202309</v>
      </c>
      <c r="B12146" s="57" t="s">
        <v>11833</v>
      </c>
    </row>
    <row r="12147" spans="1:2" x14ac:dyDescent="0.25">
      <c r="A12147" s="56">
        <v>50202310</v>
      </c>
      <c r="B12147" s="57" t="s">
        <v>1724</v>
      </c>
    </row>
    <row r="12148" spans="1:2" x14ac:dyDescent="0.25">
      <c r="A12148" s="56">
        <v>50202311</v>
      </c>
      <c r="B12148" s="57" t="s">
        <v>1585</v>
      </c>
    </row>
    <row r="12149" spans="1:2" x14ac:dyDescent="0.25">
      <c r="A12149" s="56">
        <v>50211502</v>
      </c>
      <c r="B12149" s="57" t="s">
        <v>14533</v>
      </c>
    </row>
    <row r="12150" spans="1:2" x14ac:dyDescent="0.25">
      <c r="A12150" s="56">
        <v>50211503</v>
      </c>
      <c r="B12150" s="57" t="s">
        <v>16119</v>
      </c>
    </row>
    <row r="12151" spans="1:2" x14ac:dyDescent="0.25">
      <c r="A12151" s="56">
        <v>50211504</v>
      </c>
      <c r="B12151" s="57" t="s">
        <v>3352</v>
      </c>
    </row>
    <row r="12152" spans="1:2" x14ac:dyDescent="0.25">
      <c r="A12152" s="56">
        <v>50211505</v>
      </c>
      <c r="B12152" s="57" t="s">
        <v>17340</v>
      </c>
    </row>
    <row r="12153" spans="1:2" x14ac:dyDescent="0.25">
      <c r="A12153" s="56">
        <v>50211506</v>
      </c>
      <c r="B12153" s="57" t="s">
        <v>1328</v>
      </c>
    </row>
    <row r="12154" spans="1:2" x14ac:dyDescent="0.25">
      <c r="A12154" s="56">
        <v>50211607</v>
      </c>
      <c r="B12154" s="57" t="s">
        <v>2505</v>
      </c>
    </row>
    <row r="12155" spans="1:2" x14ac:dyDescent="0.25">
      <c r="A12155" s="56">
        <v>50211608</v>
      </c>
      <c r="B12155" s="57" t="s">
        <v>16380</v>
      </c>
    </row>
    <row r="12156" spans="1:2" x14ac:dyDescent="0.25">
      <c r="A12156" s="56">
        <v>50211609</v>
      </c>
      <c r="B12156" s="57" t="s">
        <v>4182</v>
      </c>
    </row>
    <row r="12157" spans="1:2" x14ac:dyDescent="0.25">
      <c r="A12157" s="56">
        <v>50211610</v>
      </c>
      <c r="B12157" s="57" t="s">
        <v>3547</v>
      </c>
    </row>
    <row r="12158" spans="1:2" x14ac:dyDescent="0.25">
      <c r="A12158" s="56">
        <v>50211611</v>
      </c>
      <c r="B12158" s="57" t="s">
        <v>13380</v>
      </c>
    </row>
    <row r="12159" spans="1:2" x14ac:dyDescent="0.25">
      <c r="A12159" s="56">
        <v>50211612</v>
      </c>
      <c r="B12159" s="57" t="s">
        <v>6588</v>
      </c>
    </row>
    <row r="12160" spans="1:2" x14ac:dyDescent="0.25">
      <c r="A12160" s="56">
        <v>50221001</v>
      </c>
      <c r="B12160" s="57" t="s">
        <v>4408</v>
      </c>
    </row>
    <row r="12161" spans="1:2" x14ac:dyDescent="0.25">
      <c r="A12161" s="56">
        <v>50221002</v>
      </c>
      <c r="B12161" s="57" t="s">
        <v>13418</v>
      </c>
    </row>
    <row r="12162" spans="1:2" x14ac:dyDescent="0.25">
      <c r="A12162" s="56">
        <v>50221101</v>
      </c>
      <c r="B12162" s="57" t="s">
        <v>6765</v>
      </c>
    </row>
    <row r="12163" spans="1:2" x14ac:dyDescent="0.25">
      <c r="A12163" s="56">
        <v>50221102</v>
      </c>
      <c r="B12163" s="57" t="s">
        <v>17576</v>
      </c>
    </row>
    <row r="12164" spans="1:2" x14ac:dyDescent="0.25">
      <c r="A12164" s="56">
        <v>50221201</v>
      </c>
      <c r="B12164" s="57" t="s">
        <v>707</v>
      </c>
    </row>
    <row r="12165" spans="1:2" x14ac:dyDescent="0.25">
      <c r="A12165" s="56">
        <v>50221202</v>
      </c>
      <c r="B12165" s="57" t="s">
        <v>8126</v>
      </c>
    </row>
    <row r="12166" spans="1:2" x14ac:dyDescent="0.25">
      <c r="A12166" s="56">
        <v>51101503</v>
      </c>
      <c r="B12166" s="57" t="s">
        <v>1538</v>
      </c>
    </row>
    <row r="12167" spans="1:2" x14ac:dyDescent="0.25">
      <c r="A12167" s="56">
        <v>51101504</v>
      </c>
      <c r="B12167" s="57" t="s">
        <v>15773</v>
      </c>
    </row>
    <row r="12168" spans="1:2" x14ac:dyDescent="0.25">
      <c r="A12168" s="56">
        <v>51101507</v>
      </c>
      <c r="B12168" s="57" t="s">
        <v>553</v>
      </c>
    </row>
    <row r="12169" spans="1:2" x14ac:dyDescent="0.25">
      <c r="A12169" s="56">
        <v>51101508</v>
      </c>
      <c r="B12169" s="57" t="s">
        <v>10079</v>
      </c>
    </row>
    <row r="12170" spans="1:2" x14ac:dyDescent="0.25">
      <c r="A12170" s="56">
        <v>51101509</v>
      </c>
      <c r="B12170" s="57" t="s">
        <v>9768</v>
      </c>
    </row>
    <row r="12171" spans="1:2" x14ac:dyDescent="0.25">
      <c r="A12171" s="56">
        <v>51101510</v>
      </c>
      <c r="B12171" s="57" t="s">
        <v>2909</v>
      </c>
    </row>
    <row r="12172" spans="1:2" x14ac:dyDescent="0.25">
      <c r="A12172" s="56">
        <v>51101511</v>
      </c>
      <c r="B12172" s="57" t="s">
        <v>14517</v>
      </c>
    </row>
    <row r="12173" spans="1:2" x14ac:dyDescent="0.25">
      <c r="A12173" s="56">
        <v>51101512</v>
      </c>
      <c r="B12173" s="57" t="s">
        <v>6542</v>
      </c>
    </row>
    <row r="12174" spans="1:2" x14ac:dyDescent="0.25">
      <c r="A12174" s="56">
        <v>51101513</v>
      </c>
      <c r="B12174" s="57" t="s">
        <v>15388</v>
      </c>
    </row>
    <row r="12175" spans="1:2" x14ac:dyDescent="0.25">
      <c r="A12175" s="56">
        <v>51101514</v>
      </c>
      <c r="B12175" s="57" t="s">
        <v>9109</v>
      </c>
    </row>
    <row r="12176" spans="1:2" x14ac:dyDescent="0.25">
      <c r="A12176" s="56">
        <v>51101515</v>
      </c>
      <c r="B12176" s="57" t="s">
        <v>17316</v>
      </c>
    </row>
    <row r="12177" spans="1:2" x14ac:dyDescent="0.25">
      <c r="A12177" s="56">
        <v>51101516</v>
      </c>
      <c r="B12177" s="57" t="s">
        <v>12602</v>
      </c>
    </row>
    <row r="12178" spans="1:2" x14ac:dyDescent="0.25">
      <c r="A12178" s="56">
        <v>51101518</v>
      </c>
      <c r="B12178" s="57" t="s">
        <v>7888</v>
      </c>
    </row>
    <row r="12179" spans="1:2" x14ac:dyDescent="0.25">
      <c r="A12179" s="56">
        <v>51101519</v>
      </c>
      <c r="B12179" s="57" t="s">
        <v>17905</v>
      </c>
    </row>
    <row r="12180" spans="1:2" x14ac:dyDescent="0.25">
      <c r="A12180" s="56">
        <v>51101521</v>
      </c>
      <c r="B12180" s="57" t="s">
        <v>4551</v>
      </c>
    </row>
    <row r="12181" spans="1:2" x14ac:dyDescent="0.25">
      <c r="A12181" s="56">
        <v>51101522</v>
      </c>
      <c r="B12181" s="57" t="s">
        <v>6735</v>
      </c>
    </row>
    <row r="12182" spans="1:2" x14ac:dyDescent="0.25">
      <c r="A12182" s="56">
        <v>51101523</v>
      </c>
      <c r="B12182" s="57" t="s">
        <v>3568</v>
      </c>
    </row>
    <row r="12183" spans="1:2" x14ac:dyDescent="0.25">
      <c r="A12183" s="56">
        <v>51101524</v>
      </c>
      <c r="B12183" s="57" t="s">
        <v>10313</v>
      </c>
    </row>
    <row r="12184" spans="1:2" x14ac:dyDescent="0.25">
      <c r="A12184" s="56">
        <v>51101525</v>
      </c>
      <c r="B12184" s="57" t="s">
        <v>12408</v>
      </c>
    </row>
    <row r="12185" spans="1:2" x14ac:dyDescent="0.25">
      <c r="A12185" s="56">
        <v>51101526</v>
      </c>
      <c r="B12185" s="57" t="s">
        <v>14694</v>
      </c>
    </row>
    <row r="12186" spans="1:2" x14ac:dyDescent="0.25">
      <c r="A12186" s="56">
        <v>51101527</v>
      </c>
      <c r="B12186" s="57" t="s">
        <v>773</v>
      </c>
    </row>
    <row r="12187" spans="1:2" x14ac:dyDescent="0.25">
      <c r="A12187" s="56">
        <v>51101528</v>
      </c>
      <c r="B12187" s="57" t="s">
        <v>4084</v>
      </c>
    </row>
    <row r="12188" spans="1:2" x14ac:dyDescent="0.25">
      <c r="A12188" s="56">
        <v>51101530</v>
      </c>
      <c r="B12188" s="57" t="s">
        <v>12527</v>
      </c>
    </row>
    <row r="12189" spans="1:2" x14ac:dyDescent="0.25">
      <c r="A12189" s="56">
        <v>51101531</v>
      </c>
      <c r="B12189" s="57" t="s">
        <v>3854</v>
      </c>
    </row>
    <row r="12190" spans="1:2" x14ac:dyDescent="0.25">
      <c r="A12190" s="56">
        <v>51101532</v>
      </c>
      <c r="B12190" s="57" t="s">
        <v>18160</v>
      </c>
    </row>
    <row r="12191" spans="1:2" x14ac:dyDescent="0.25">
      <c r="A12191" s="56">
        <v>51101533</v>
      </c>
      <c r="B12191" s="57" t="s">
        <v>12386</v>
      </c>
    </row>
    <row r="12192" spans="1:2" x14ac:dyDescent="0.25">
      <c r="A12192" s="56">
        <v>51101534</v>
      </c>
      <c r="B12192" s="57" t="s">
        <v>17299</v>
      </c>
    </row>
    <row r="12193" spans="1:2" x14ac:dyDescent="0.25">
      <c r="A12193" s="56">
        <v>51101535</v>
      </c>
      <c r="B12193" s="57" t="s">
        <v>6966</v>
      </c>
    </row>
    <row r="12194" spans="1:2" x14ac:dyDescent="0.25">
      <c r="A12194" s="56">
        <v>51101536</v>
      </c>
      <c r="B12194" s="57" t="s">
        <v>17144</v>
      </c>
    </row>
    <row r="12195" spans="1:2" x14ac:dyDescent="0.25">
      <c r="A12195" s="56">
        <v>51101537</v>
      </c>
      <c r="B12195" s="57" t="s">
        <v>8503</v>
      </c>
    </row>
    <row r="12196" spans="1:2" x14ac:dyDescent="0.25">
      <c r="A12196" s="56">
        <v>51101538</v>
      </c>
      <c r="B12196" s="57" t="s">
        <v>10295</v>
      </c>
    </row>
    <row r="12197" spans="1:2" x14ac:dyDescent="0.25">
      <c r="A12197" s="56">
        <v>51101539</v>
      </c>
      <c r="B12197" s="57" t="s">
        <v>17814</v>
      </c>
    </row>
    <row r="12198" spans="1:2" x14ac:dyDescent="0.25">
      <c r="A12198" s="56">
        <v>51101540</v>
      </c>
      <c r="B12198" s="57" t="s">
        <v>9833</v>
      </c>
    </row>
    <row r="12199" spans="1:2" x14ac:dyDescent="0.25">
      <c r="A12199" s="56">
        <v>51101541</v>
      </c>
      <c r="B12199" s="57" t="s">
        <v>8703</v>
      </c>
    </row>
    <row r="12200" spans="1:2" x14ac:dyDescent="0.25">
      <c r="A12200" s="56">
        <v>51101542</v>
      </c>
      <c r="B12200" s="57" t="s">
        <v>4113</v>
      </c>
    </row>
    <row r="12201" spans="1:2" x14ac:dyDescent="0.25">
      <c r="A12201" s="56">
        <v>51101543</v>
      </c>
      <c r="B12201" s="57" t="s">
        <v>15986</v>
      </c>
    </row>
    <row r="12202" spans="1:2" x14ac:dyDescent="0.25">
      <c r="A12202" s="56">
        <v>51101544</v>
      </c>
      <c r="B12202" s="57" t="s">
        <v>13310</v>
      </c>
    </row>
    <row r="12203" spans="1:2" x14ac:dyDescent="0.25">
      <c r="A12203" s="56">
        <v>51101545</v>
      </c>
      <c r="B12203" s="57" t="s">
        <v>10115</v>
      </c>
    </row>
    <row r="12204" spans="1:2" x14ac:dyDescent="0.25">
      <c r="A12204" s="56">
        <v>51101546</v>
      </c>
      <c r="B12204" s="57" t="s">
        <v>2168</v>
      </c>
    </row>
    <row r="12205" spans="1:2" x14ac:dyDescent="0.25">
      <c r="A12205" s="56">
        <v>51101547</v>
      </c>
      <c r="B12205" s="57" t="s">
        <v>9642</v>
      </c>
    </row>
    <row r="12206" spans="1:2" x14ac:dyDescent="0.25">
      <c r="A12206" s="56">
        <v>51101548</v>
      </c>
      <c r="B12206" s="57" t="s">
        <v>12213</v>
      </c>
    </row>
    <row r="12207" spans="1:2" x14ac:dyDescent="0.25">
      <c r="A12207" s="56">
        <v>51101549</v>
      </c>
      <c r="B12207" s="57" t="s">
        <v>10287</v>
      </c>
    </row>
    <row r="12208" spans="1:2" x14ac:dyDescent="0.25">
      <c r="A12208" s="56">
        <v>51101550</v>
      </c>
      <c r="B12208" s="57" t="s">
        <v>8489</v>
      </c>
    </row>
    <row r="12209" spans="1:2" x14ac:dyDescent="0.25">
      <c r="A12209" s="56">
        <v>51101551</v>
      </c>
      <c r="B12209" s="57" t="s">
        <v>11420</v>
      </c>
    </row>
    <row r="12210" spans="1:2" x14ac:dyDescent="0.25">
      <c r="A12210" s="56">
        <v>51101552</v>
      </c>
      <c r="B12210" s="57" t="s">
        <v>326</v>
      </c>
    </row>
    <row r="12211" spans="1:2" x14ac:dyDescent="0.25">
      <c r="A12211" s="56">
        <v>51101553</v>
      </c>
      <c r="B12211" s="57" t="s">
        <v>11066</v>
      </c>
    </row>
    <row r="12212" spans="1:2" x14ac:dyDescent="0.25">
      <c r="A12212" s="56">
        <v>51101554</v>
      </c>
      <c r="B12212" s="57" t="s">
        <v>11130</v>
      </c>
    </row>
    <row r="12213" spans="1:2" x14ac:dyDescent="0.25">
      <c r="A12213" s="56">
        <v>51101555</v>
      </c>
      <c r="B12213" s="57" t="s">
        <v>15661</v>
      </c>
    </row>
    <row r="12214" spans="1:2" x14ac:dyDescent="0.25">
      <c r="A12214" s="56">
        <v>51101556</v>
      </c>
      <c r="B12214" s="57" t="s">
        <v>1594</v>
      </c>
    </row>
    <row r="12215" spans="1:2" x14ac:dyDescent="0.25">
      <c r="A12215" s="56">
        <v>51101557</v>
      </c>
      <c r="B12215" s="57" t="s">
        <v>17681</v>
      </c>
    </row>
    <row r="12216" spans="1:2" x14ac:dyDescent="0.25">
      <c r="A12216" s="56">
        <v>51101558</v>
      </c>
      <c r="B12216" s="57" t="s">
        <v>377</v>
      </c>
    </row>
    <row r="12217" spans="1:2" x14ac:dyDescent="0.25">
      <c r="A12217" s="56">
        <v>51101559</v>
      </c>
      <c r="B12217" s="57" t="s">
        <v>1812</v>
      </c>
    </row>
    <row r="12218" spans="1:2" x14ac:dyDescent="0.25">
      <c r="A12218" s="56">
        <v>51101560</v>
      </c>
      <c r="B12218" s="57" t="s">
        <v>1121</v>
      </c>
    </row>
    <row r="12219" spans="1:2" x14ac:dyDescent="0.25">
      <c r="A12219" s="56">
        <v>51101561</v>
      </c>
      <c r="B12219" s="57" t="s">
        <v>3249</v>
      </c>
    </row>
    <row r="12220" spans="1:2" x14ac:dyDescent="0.25">
      <c r="A12220" s="56">
        <v>51101562</v>
      </c>
      <c r="B12220" s="57" t="s">
        <v>3480</v>
      </c>
    </row>
    <row r="12221" spans="1:2" x14ac:dyDescent="0.25">
      <c r="A12221" s="56">
        <v>51101563</v>
      </c>
      <c r="B12221" s="57" t="s">
        <v>15559</v>
      </c>
    </row>
    <row r="12222" spans="1:2" x14ac:dyDescent="0.25">
      <c r="A12222" s="56">
        <v>51101564</v>
      </c>
      <c r="B12222" s="57" t="s">
        <v>14220</v>
      </c>
    </row>
    <row r="12223" spans="1:2" x14ac:dyDescent="0.25">
      <c r="A12223" s="56">
        <v>51101565</v>
      </c>
      <c r="B12223" s="57" t="s">
        <v>16962</v>
      </c>
    </row>
    <row r="12224" spans="1:2" x14ac:dyDescent="0.25">
      <c r="A12224" s="56">
        <v>51101566</v>
      </c>
      <c r="B12224" s="57" t="s">
        <v>16952</v>
      </c>
    </row>
    <row r="12225" spans="1:2" x14ac:dyDescent="0.25">
      <c r="A12225" s="56">
        <v>51101567</v>
      </c>
      <c r="B12225" s="57" t="s">
        <v>17865</v>
      </c>
    </row>
    <row r="12226" spans="1:2" x14ac:dyDescent="0.25">
      <c r="A12226" s="56">
        <v>51101568</v>
      </c>
      <c r="B12226" s="57" t="s">
        <v>4742</v>
      </c>
    </row>
    <row r="12227" spans="1:2" x14ac:dyDescent="0.25">
      <c r="A12227" s="56">
        <v>51101569</v>
      </c>
      <c r="B12227" s="57" t="s">
        <v>11662</v>
      </c>
    </row>
    <row r="12228" spans="1:2" x14ac:dyDescent="0.25">
      <c r="A12228" s="56">
        <v>51101570</v>
      </c>
      <c r="B12228" s="57" t="s">
        <v>18566</v>
      </c>
    </row>
    <row r="12229" spans="1:2" x14ac:dyDescent="0.25">
      <c r="A12229" s="56">
        <v>51101571</v>
      </c>
      <c r="B12229" s="57" t="s">
        <v>11808</v>
      </c>
    </row>
    <row r="12230" spans="1:2" x14ac:dyDescent="0.25">
      <c r="A12230" s="56">
        <v>51101572</v>
      </c>
      <c r="B12230" s="57" t="s">
        <v>9607</v>
      </c>
    </row>
    <row r="12231" spans="1:2" x14ac:dyDescent="0.25">
      <c r="A12231" s="56">
        <v>51101573</v>
      </c>
      <c r="B12231" s="57" t="s">
        <v>13131</v>
      </c>
    </row>
    <row r="12232" spans="1:2" x14ac:dyDescent="0.25">
      <c r="A12232" s="56">
        <v>51101574</v>
      </c>
      <c r="B12232" s="57" t="s">
        <v>15356</v>
      </c>
    </row>
    <row r="12233" spans="1:2" x14ac:dyDescent="0.25">
      <c r="A12233" s="56">
        <v>51101575</v>
      </c>
      <c r="B12233" s="57" t="s">
        <v>10571</v>
      </c>
    </row>
    <row r="12234" spans="1:2" x14ac:dyDescent="0.25">
      <c r="A12234" s="56">
        <v>51101576</v>
      </c>
      <c r="B12234" s="57" t="s">
        <v>412</v>
      </c>
    </row>
    <row r="12235" spans="1:2" x14ac:dyDescent="0.25">
      <c r="A12235" s="56">
        <v>51101577</v>
      </c>
      <c r="B12235" s="57" t="s">
        <v>16150</v>
      </c>
    </row>
    <row r="12236" spans="1:2" x14ac:dyDescent="0.25">
      <c r="A12236" s="56">
        <v>51101578</v>
      </c>
      <c r="B12236" s="57" t="s">
        <v>13854</v>
      </c>
    </row>
    <row r="12237" spans="1:2" x14ac:dyDescent="0.25">
      <c r="A12237" s="56">
        <v>51101579</v>
      </c>
      <c r="B12237" s="57" t="s">
        <v>7697</v>
      </c>
    </row>
    <row r="12238" spans="1:2" x14ac:dyDescent="0.25">
      <c r="A12238" s="56">
        <v>51101580</v>
      </c>
      <c r="B12238" s="57" t="s">
        <v>6935</v>
      </c>
    </row>
    <row r="12239" spans="1:2" x14ac:dyDescent="0.25">
      <c r="A12239" s="56">
        <v>51101581</v>
      </c>
      <c r="B12239" s="57" t="s">
        <v>474</v>
      </c>
    </row>
    <row r="12240" spans="1:2" x14ac:dyDescent="0.25">
      <c r="A12240" s="56">
        <v>51101582</v>
      </c>
      <c r="B12240" s="57" t="s">
        <v>3399</v>
      </c>
    </row>
    <row r="12241" spans="1:2" x14ac:dyDescent="0.25">
      <c r="A12241" s="56">
        <v>51101583</v>
      </c>
      <c r="B12241" s="57" t="s">
        <v>16151</v>
      </c>
    </row>
    <row r="12242" spans="1:2" x14ac:dyDescent="0.25">
      <c r="A12242" s="56">
        <v>51101584</v>
      </c>
      <c r="B12242" s="57" t="s">
        <v>4966</v>
      </c>
    </row>
    <row r="12243" spans="1:2" x14ac:dyDescent="0.25">
      <c r="A12243" s="56">
        <v>51101585</v>
      </c>
      <c r="B12243" s="57" t="s">
        <v>4833</v>
      </c>
    </row>
    <row r="12244" spans="1:2" x14ac:dyDescent="0.25">
      <c r="A12244" s="56">
        <v>51101586</v>
      </c>
      <c r="B12244" s="57" t="s">
        <v>1</v>
      </c>
    </row>
    <row r="12245" spans="1:2" x14ac:dyDescent="0.25">
      <c r="A12245" s="56">
        <v>51101587</v>
      </c>
      <c r="B12245" s="57" t="s">
        <v>13508</v>
      </c>
    </row>
    <row r="12246" spans="1:2" x14ac:dyDescent="0.25">
      <c r="A12246" s="56">
        <v>51101588</v>
      </c>
      <c r="B12246" s="57" t="s">
        <v>1011</v>
      </c>
    </row>
    <row r="12247" spans="1:2" x14ac:dyDescent="0.25">
      <c r="A12247" s="56">
        <v>51101589</v>
      </c>
      <c r="B12247" s="57" t="s">
        <v>9325</v>
      </c>
    </row>
    <row r="12248" spans="1:2" x14ac:dyDescent="0.25">
      <c r="A12248" s="56">
        <v>51101590</v>
      </c>
      <c r="B12248" s="57" t="s">
        <v>4225</v>
      </c>
    </row>
    <row r="12249" spans="1:2" x14ac:dyDescent="0.25">
      <c r="A12249" s="56">
        <v>51101591</v>
      </c>
      <c r="B12249" s="57" t="s">
        <v>13428</v>
      </c>
    </row>
    <row r="12250" spans="1:2" x14ac:dyDescent="0.25">
      <c r="A12250" s="56">
        <v>51101592</v>
      </c>
      <c r="B12250" s="57" t="s">
        <v>6681</v>
      </c>
    </row>
    <row r="12251" spans="1:2" x14ac:dyDescent="0.25">
      <c r="A12251" s="56">
        <v>51101593</v>
      </c>
      <c r="B12251" s="57" t="s">
        <v>1145</v>
      </c>
    </row>
    <row r="12252" spans="1:2" x14ac:dyDescent="0.25">
      <c r="A12252" s="56">
        <v>51101594</v>
      </c>
      <c r="B12252" s="57" t="s">
        <v>7649</v>
      </c>
    </row>
    <row r="12253" spans="1:2" x14ac:dyDescent="0.25">
      <c r="A12253" s="56">
        <v>51101595</v>
      </c>
      <c r="B12253" s="57" t="s">
        <v>13916</v>
      </c>
    </row>
    <row r="12254" spans="1:2" x14ac:dyDescent="0.25">
      <c r="A12254" s="56">
        <v>51101596</v>
      </c>
      <c r="B12254" s="57" t="s">
        <v>5289</v>
      </c>
    </row>
    <row r="12255" spans="1:2" x14ac:dyDescent="0.25">
      <c r="A12255" s="56">
        <v>51101597</v>
      </c>
      <c r="B12255" s="57" t="s">
        <v>153</v>
      </c>
    </row>
    <row r="12256" spans="1:2" x14ac:dyDescent="0.25">
      <c r="A12256" s="56">
        <v>51101598</v>
      </c>
      <c r="B12256" s="57" t="s">
        <v>17698</v>
      </c>
    </row>
    <row r="12257" spans="1:2" x14ac:dyDescent="0.25">
      <c r="A12257" s="56">
        <v>51101599</v>
      </c>
      <c r="B12257" s="57" t="s">
        <v>15463</v>
      </c>
    </row>
    <row r="12258" spans="1:2" x14ac:dyDescent="0.25">
      <c r="A12258" s="56">
        <v>51101601</v>
      </c>
      <c r="B12258" s="57" t="s">
        <v>12700</v>
      </c>
    </row>
    <row r="12259" spans="1:2" x14ac:dyDescent="0.25">
      <c r="A12259" s="56">
        <v>51101602</v>
      </c>
      <c r="B12259" s="57" t="s">
        <v>18277</v>
      </c>
    </row>
    <row r="12260" spans="1:2" x14ac:dyDescent="0.25">
      <c r="A12260" s="56">
        <v>51101603</v>
      </c>
      <c r="B12260" s="57" t="s">
        <v>3976</v>
      </c>
    </row>
    <row r="12261" spans="1:2" x14ac:dyDescent="0.25">
      <c r="A12261" s="56">
        <v>51101604</v>
      </c>
      <c r="B12261" s="57" t="s">
        <v>9790</v>
      </c>
    </row>
    <row r="12262" spans="1:2" x14ac:dyDescent="0.25">
      <c r="A12262" s="56">
        <v>51101606</v>
      </c>
      <c r="B12262" s="57" t="s">
        <v>12976</v>
      </c>
    </row>
    <row r="12263" spans="1:2" x14ac:dyDescent="0.25">
      <c r="A12263" s="56">
        <v>51101607</v>
      </c>
      <c r="B12263" s="57" t="s">
        <v>16558</v>
      </c>
    </row>
    <row r="12264" spans="1:2" x14ac:dyDescent="0.25">
      <c r="A12264" s="56">
        <v>51101610</v>
      </c>
      <c r="B12264" s="57" t="s">
        <v>17058</v>
      </c>
    </row>
    <row r="12265" spans="1:2" x14ac:dyDescent="0.25">
      <c r="A12265" s="56">
        <v>51101611</v>
      </c>
      <c r="B12265" s="57" t="s">
        <v>4205</v>
      </c>
    </row>
    <row r="12266" spans="1:2" x14ac:dyDescent="0.25">
      <c r="A12266" s="56">
        <v>51101612</v>
      </c>
      <c r="B12266" s="57" t="s">
        <v>15352</v>
      </c>
    </row>
    <row r="12267" spans="1:2" x14ac:dyDescent="0.25">
      <c r="A12267" s="56">
        <v>51101613</v>
      </c>
      <c r="B12267" s="57" t="s">
        <v>215</v>
      </c>
    </row>
    <row r="12268" spans="1:2" x14ac:dyDescent="0.25">
      <c r="A12268" s="56">
        <v>51101614</v>
      </c>
      <c r="B12268" s="57" t="s">
        <v>6143</v>
      </c>
    </row>
    <row r="12269" spans="1:2" x14ac:dyDescent="0.25">
      <c r="A12269" s="56">
        <v>51101616</v>
      </c>
      <c r="B12269" s="57" t="s">
        <v>17218</v>
      </c>
    </row>
    <row r="12270" spans="1:2" x14ac:dyDescent="0.25">
      <c r="A12270" s="56">
        <v>51101617</v>
      </c>
      <c r="B12270" s="57" t="s">
        <v>4272</v>
      </c>
    </row>
    <row r="12271" spans="1:2" x14ac:dyDescent="0.25">
      <c r="A12271" s="56">
        <v>51101618</v>
      </c>
      <c r="B12271" s="57" t="s">
        <v>9283</v>
      </c>
    </row>
    <row r="12272" spans="1:2" x14ac:dyDescent="0.25">
      <c r="A12272" s="56">
        <v>51101619</v>
      </c>
      <c r="B12272" s="57" t="s">
        <v>3883</v>
      </c>
    </row>
    <row r="12273" spans="1:2" x14ac:dyDescent="0.25">
      <c r="A12273" s="56">
        <v>51101620</v>
      </c>
      <c r="B12273" s="57" t="s">
        <v>16179</v>
      </c>
    </row>
    <row r="12274" spans="1:2" x14ac:dyDescent="0.25">
      <c r="A12274" s="56">
        <v>51101624</v>
      </c>
      <c r="B12274" s="57" t="s">
        <v>2086</v>
      </c>
    </row>
    <row r="12275" spans="1:2" x14ac:dyDescent="0.25">
      <c r="A12275" s="56">
        <v>51101625</v>
      </c>
      <c r="B12275" s="57" t="s">
        <v>4420</v>
      </c>
    </row>
    <row r="12276" spans="1:2" x14ac:dyDescent="0.25">
      <c r="A12276" s="56">
        <v>51101629</v>
      </c>
      <c r="B12276" s="57" t="s">
        <v>11119</v>
      </c>
    </row>
    <row r="12277" spans="1:2" x14ac:dyDescent="0.25">
      <c r="A12277" s="56">
        <v>51101630</v>
      </c>
      <c r="B12277" s="57" t="s">
        <v>14552</v>
      </c>
    </row>
    <row r="12278" spans="1:2" x14ac:dyDescent="0.25">
      <c r="A12278" s="56">
        <v>51101701</v>
      </c>
      <c r="B12278" s="57" t="s">
        <v>2465</v>
      </c>
    </row>
    <row r="12279" spans="1:2" x14ac:dyDescent="0.25">
      <c r="A12279" s="56">
        <v>51101702</v>
      </c>
      <c r="B12279" s="57" t="s">
        <v>3701</v>
      </c>
    </row>
    <row r="12280" spans="1:2" x14ac:dyDescent="0.25">
      <c r="A12280" s="56">
        <v>51101703</v>
      </c>
      <c r="B12280" s="57" t="s">
        <v>8136</v>
      </c>
    </row>
    <row r="12281" spans="1:2" x14ac:dyDescent="0.25">
      <c r="A12281" s="56">
        <v>51101704</v>
      </c>
      <c r="B12281" s="57" t="s">
        <v>2928</v>
      </c>
    </row>
    <row r="12282" spans="1:2" x14ac:dyDescent="0.25">
      <c r="A12282" s="56">
        <v>51101705</v>
      </c>
      <c r="B12282" s="57" t="s">
        <v>9671</v>
      </c>
    </row>
    <row r="12283" spans="1:2" x14ac:dyDescent="0.25">
      <c r="A12283" s="56">
        <v>51101706</v>
      </c>
      <c r="B12283" s="57" t="s">
        <v>11684</v>
      </c>
    </row>
    <row r="12284" spans="1:2" x14ac:dyDescent="0.25">
      <c r="A12284" s="56">
        <v>51101707</v>
      </c>
      <c r="B12284" s="57" t="s">
        <v>10501</v>
      </c>
    </row>
    <row r="12285" spans="1:2" x14ac:dyDescent="0.25">
      <c r="A12285" s="56">
        <v>51101708</v>
      </c>
      <c r="B12285" s="57" t="s">
        <v>5952</v>
      </c>
    </row>
    <row r="12286" spans="1:2" x14ac:dyDescent="0.25">
      <c r="A12286" s="56">
        <v>51101709</v>
      </c>
      <c r="B12286" s="57" t="s">
        <v>14744</v>
      </c>
    </row>
    <row r="12287" spans="1:2" x14ac:dyDescent="0.25">
      <c r="A12287" s="56">
        <v>51101710</v>
      </c>
      <c r="B12287" s="57" t="s">
        <v>10080</v>
      </c>
    </row>
    <row r="12288" spans="1:2" x14ac:dyDescent="0.25">
      <c r="A12288" s="56">
        <v>51101711</v>
      </c>
      <c r="B12288" s="57" t="s">
        <v>15617</v>
      </c>
    </row>
    <row r="12289" spans="1:2" x14ac:dyDescent="0.25">
      <c r="A12289" s="56">
        <v>51101712</v>
      </c>
      <c r="B12289" s="57" t="s">
        <v>10439</v>
      </c>
    </row>
    <row r="12290" spans="1:2" x14ac:dyDescent="0.25">
      <c r="A12290" s="56">
        <v>51101713</v>
      </c>
      <c r="B12290" s="57" t="s">
        <v>10632</v>
      </c>
    </row>
    <row r="12291" spans="1:2" x14ac:dyDescent="0.25">
      <c r="A12291" s="56">
        <v>51101714</v>
      </c>
      <c r="B12291" s="57" t="s">
        <v>16495</v>
      </c>
    </row>
    <row r="12292" spans="1:2" x14ac:dyDescent="0.25">
      <c r="A12292" s="56">
        <v>51101715</v>
      </c>
      <c r="B12292" s="57" t="s">
        <v>7683</v>
      </c>
    </row>
    <row r="12293" spans="1:2" x14ac:dyDescent="0.25">
      <c r="A12293" s="56">
        <v>51101716</v>
      </c>
      <c r="B12293" s="57" t="s">
        <v>17408</v>
      </c>
    </row>
    <row r="12294" spans="1:2" x14ac:dyDescent="0.25">
      <c r="A12294" s="56">
        <v>51101717</v>
      </c>
      <c r="B12294" s="57" t="s">
        <v>6875</v>
      </c>
    </row>
    <row r="12295" spans="1:2" x14ac:dyDescent="0.25">
      <c r="A12295" s="56">
        <v>51101718</v>
      </c>
      <c r="B12295" s="57" t="s">
        <v>4799</v>
      </c>
    </row>
    <row r="12296" spans="1:2" x14ac:dyDescent="0.25">
      <c r="A12296" s="56">
        <v>51101719</v>
      </c>
      <c r="B12296" s="57" t="s">
        <v>9976</v>
      </c>
    </row>
    <row r="12297" spans="1:2" x14ac:dyDescent="0.25">
      <c r="A12297" s="56">
        <v>51101720</v>
      </c>
      <c r="B12297" s="57" t="s">
        <v>580</v>
      </c>
    </row>
    <row r="12298" spans="1:2" x14ac:dyDescent="0.25">
      <c r="A12298" s="56">
        <v>51101801</v>
      </c>
      <c r="B12298" s="57" t="s">
        <v>2054</v>
      </c>
    </row>
    <row r="12299" spans="1:2" x14ac:dyDescent="0.25">
      <c r="A12299" s="56">
        <v>51101802</v>
      </c>
      <c r="B12299" s="57" t="s">
        <v>9646</v>
      </c>
    </row>
    <row r="12300" spans="1:2" x14ac:dyDescent="0.25">
      <c r="A12300" s="56">
        <v>51101803</v>
      </c>
      <c r="B12300" s="57" t="s">
        <v>14063</v>
      </c>
    </row>
    <row r="12301" spans="1:2" x14ac:dyDescent="0.25">
      <c r="A12301" s="56">
        <v>51101804</v>
      </c>
      <c r="B12301" s="57" t="s">
        <v>14154</v>
      </c>
    </row>
    <row r="12302" spans="1:2" x14ac:dyDescent="0.25">
      <c r="A12302" s="56">
        <v>51101805</v>
      </c>
      <c r="B12302" s="57" t="s">
        <v>15723</v>
      </c>
    </row>
    <row r="12303" spans="1:2" x14ac:dyDescent="0.25">
      <c r="A12303" s="56">
        <v>51101806</v>
      </c>
      <c r="B12303" s="57" t="s">
        <v>17816</v>
      </c>
    </row>
    <row r="12304" spans="1:2" x14ac:dyDescent="0.25">
      <c r="A12304" s="56">
        <v>51101807</v>
      </c>
      <c r="B12304" s="57" t="s">
        <v>8936</v>
      </c>
    </row>
    <row r="12305" spans="1:2" x14ac:dyDescent="0.25">
      <c r="A12305" s="56">
        <v>51101808</v>
      </c>
      <c r="B12305" s="57" t="s">
        <v>12511</v>
      </c>
    </row>
    <row r="12306" spans="1:2" x14ac:dyDescent="0.25">
      <c r="A12306" s="56">
        <v>51101809</v>
      </c>
      <c r="B12306" s="57" t="s">
        <v>4105</v>
      </c>
    </row>
    <row r="12307" spans="1:2" x14ac:dyDescent="0.25">
      <c r="A12307" s="56">
        <v>51101810</v>
      </c>
      <c r="B12307" s="57" t="s">
        <v>5486</v>
      </c>
    </row>
    <row r="12308" spans="1:2" x14ac:dyDescent="0.25">
      <c r="A12308" s="56">
        <v>51101811</v>
      </c>
      <c r="B12308" s="57" t="s">
        <v>3345</v>
      </c>
    </row>
    <row r="12309" spans="1:2" x14ac:dyDescent="0.25">
      <c r="A12309" s="56">
        <v>51101812</v>
      </c>
      <c r="B12309" s="57" t="s">
        <v>6069</v>
      </c>
    </row>
    <row r="12310" spans="1:2" x14ac:dyDescent="0.25">
      <c r="A12310" s="56">
        <v>51101813</v>
      </c>
      <c r="B12310" s="57" t="s">
        <v>14639</v>
      </c>
    </row>
    <row r="12311" spans="1:2" x14ac:dyDescent="0.25">
      <c r="A12311" s="56">
        <v>51101814</v>
      </c>
      <c r="B12311" s="57" t="s">
        <v>12799</v>
      </c>
    </row>
    <row r="12312" spans="1:2" x14ac:dyDescent="0.25">
      <c r="A12312" s="56">
        <v>51101815</v>
      </c>
      <c r="B12312" s="57" t="s">
        <v>17275</v>
      </c>
    </row>
    <row r="12313" spans="1:2" x14ac:dyDescent="0.25">
      <c r="A12313" s="56">
        <v>51101816</v>
      </c>
      <c r="B12313" s="57" t="s">
        <v>9893</v>
      </c>
    </row>
    <row r="12314" spans="1:2" x14ac:dyDescent="0.25">
      <c r="A12314" s="56">
        <v>51101817</v>
      </c>
      <c r="B12314" s="57" t="s">
        <v>15260</v>
      </c>
    </row>
    <row r="12315" spans="1:2" x14ac:dyDescent="0.25">
      <c r="A12315" s="56">
        <v>51101818</v>
      </c>
      <c r="B12315" s="57" t="s">
        <v>11912</v>
      </c>
    </row>
    <row r="12316" spans="1:2" x14ac:dyDescent="0.25">
      <c r="A12316" s="56">
        <v>51101819</v>
      </c>
      <c r="B12316" s="57" t="s">
        <v>8771</v>
      </c>
    </row>
    <row r="12317" spans="1:2" x14ac:dyDescent="0.25">
      <c r="A12317" s="56">
        <v>51101820</v>
      </c>
      <c r="B12317" s="57" t="s">
        <v>2072</v>
      </c>
    </row>
    <row r="12318" spans="1:2" x14ac:dyDescent="0.25">
      <c r="A12318" s="56">
        <v>51101821</v>
      </c>
      <c r="B12318" s="57" t="s">
        <v>8545</v>
      </c>
    </row>
    <row r="12319" spans="1:2" x14ac:dyDescent="0.25">
      <c r="A12319" s="56">
        <v>51101824</v>
      </c>
      <c r="B12319" s="57" t="s">
        <v>4496</v>
      </c>
    </row>
    <row r="12320" spans="1:2" x14ac:dyDescent="0.25">
      <c r="A12320" s="56">
        <v>51101825</v>
      </c>
      <c r="B12320" s="57" t="s">
        <v>11142</v>
      </c>
    </row>
    <row r="12321" spans="1:2" x14ac:dyDescent="0.25">
      <c r="A12321" s="56">
        <v>51101826</v>
      </c>
      <c r="B12321" s="57" t="s">
        <v>3265</v>
      </c>
    </row>
    <row r="12322" spans="1:2" x14ac:dyDescent="0.25">
      <c r="A12322" s="56">
        <v>51101827</v>
      </c>
      <c r="B12322" s="57" t="s">
        <v>10217</v>
      </c>
    </row>
    <row r="12323" spans="1:2" x14ac:dyDescent="0.25">
      <c r="A12323" s="56">
        <v>51101828</v>
      </c>
      <c r="B12323" s="57" t="s">
        <v>18373</v>
      </c>
    </row>
    <row r="12324" spans="1:2" x14ac:dyDescent="0.25">
      <c r="A12324" s="56">
        <v>51101829</v>
      </c>
      <c r="B12324" s="57" t="s">
        <v>7031</v>
      </c>
    </row>
    <row r="12325" spans="1:2" x14ac:dyDescent="0.25">
      <c r="A12325" s="56">
        <v>51101830</v>
      </c>
      <c r="B12325" s="57" t="s">
        <v>8876</v>
      </c>
    </row>
    <row r="12326" spans="1:2" x14ac:dyDescent="0.25">
      <c r="A12326" s="56">
        <v>51101831</v>
      </c>
      <c r="B12326" s="57" t="s">
        <v>4830</v>
      </c>
    </row>
    <row r="12327" spans="1:2" x14ac:dyDescent="0.25">
      <c r="A12327" s="56">
        <v>51101832</v>
      </c>
      <c r="B12327" s="57" t="s">
        <v>13177</v>
      </c>
    </row>
    <row r="12328" spans="1:2" x14ac:dyDescent="0.25">
      <c r="A12328" s="56">
        <v>51101834</v>
      </c>
      <c r="B12328" s="57" t="s">
        <v>8432</v>
      </c>
    </row>
    <row r="12329" spans="1:2" x14ac:dyDescent="0.25">
      <c r="A12329" s="56">
        <v>51101835</v>
      </c>
      <c r="B12329" s="57" t="s">
        <v>2406</v>
      </c>
    </row>
    <row r="12330" spans="1:2" x14ac:dyDescent="0.25">
      <c r="A12330" s="56">
        <v>51101836</v>
      </c>
      <c r="B12330" s="57" t="s">
        <v>12747</v>
      </c>
    </row>
    <row r="12331" spans="1:2" x14ac:dyDescent="0.25">
      <c r="A12331" s="56">
        <v>51101901</v>
      </c>
      <c r="B12331" s="57" t="s">
        <v>723</v>
      </c>
    </row>
    <row r="12332" spans="1:2" x14ac:dyDescent="0.25">
      <c r="A12332" s="56">
        <v>51101902</v>
      </c>
      <c r="B12332" s="57" t="s">
        <v>15520</v>
      </c>
    </row>
    <row r="12333" spans="1:2" x14ac:dyDescent="0.25">
      <c r="A12333" s="56">
        <v>51101903</v>
      </c>
      <c r="B12333" s="57" t="s">
        <v>5427</v>
      </c>
    </row>
    <row r="12334" spans="1:2" x14ac:dyDescent="0.25">
      <c r="A12334" s="56">
        <v>51101904</v>
      </c>
      <c r="B12334" s="57" t="s">
        <v>3145</v>
      </c>
    </row>
    <row r="12335" spans="1:2" x14ac:dyDescent="0.25">
      <c r="A12335" s="56">
        <v>51101905</v>
      </c>
      <c r="B12335" s="57" t="s">
        <v>15214</v>
      </c>
    </row>
    <row r="12336" spans="1:2" x14ac:dyDescent="0.25">
      <c r="A12336" s="56">
        <v>51101906</v>
      </c>
      <c r="B12336" s="57" t="s">
        <v>16144</v>
      </c>
    </row>
    <row r="12337" spans="1:2" x14ac:dyDescent="0.25">
      <c r="A12337" s="56">
        <v>51101907</v>
      </c>
      <c r="B12337" s="57" t="s">
        <v>4524</v>
      </c>
    </row>
    <row r="12338" spans="1:2" x14ac:dyDescent="0.25">
      <c r="A12338" s="56">
        <v>51101908</v>
      </c>
      <c r="B12338" s="57" t="s">
        <v>6341</v>
      </c>
    </row>
    <row r="12339" spans="1:2" x14ac:dyDescent="0.25">
      <c r="A12339" s="56">
        <v>51101909</v>
      </c>
      <c r="B12339" s="57" t="s">
        <v>12222</v>
      </c>
    </row>
    <row r="12340" spans="1:2" x14ac:dyDescent="0.25">
      <c r="A12340" s="56">
        <v>51101910</v>
      </c>
      <c r="B12340" s="57" t="s">
        <v>16505</v>
      </c>
    </row>
    <row r="12341" spans="1:2" x14ac:dyDescent="0.25">
      <c r="A12341" s="56">
        <v>51101911</v>
      </c>
      <c r="B12341" s="57" t="s">
        <v>10417</v>
      </c>
    </row>
    <row r="12342" spans="1:2" x14ac:dyDescent="0.25">
      <c r="A12342" s="56">
        <v>51101912</v>
      </c>
      <c r="B12342" s="57" t="s">
        <v>16977</v>
      </c>
    </row>
    <row r="12343" spans="1:2" x14ac:dyDescent="0.25">
      <c r="A12343" s="56">
        <v>51102001</v>
      </c>
      <c r="B12343" s="57" t="s">
        <v>14690</v>
      </c>
    </row>
    <row r="12344" spans="1:2" x14ac:dyDescent="0.25">
      <c r="A12344" s="56">
        <v>51102002</v>
      </c>
      <c r="B12344" s="57" t="s">
        <v>8504</v>
      </c>
    </row>
    <row r="12345" spans="1:2" x14ac:dyDescent="0.25">
      <c r="A12345" s="56">
        <v>51102003</v>
      </c>
      <c r="B12345" s="57" t="s">
        <v>8457</v>
      </c>
    </row>
    <row r="12346" spans="1:2" x14ac:dyDescent="0.25">
      <c r="A12346" s="56">
        <v>51102004</v>
      </c>
      <c r="B12346" s="57" t="s">
        <v>16488</v>
      </c>
    </row>
    <row r="12347" spans="1:2" x14ac:dyDescent="0.25">
      <c r="A12347" s="56">
        <v>51102005</v>
      </c>
      <c r="B12347" s="57" t="s">
        <v>2063</v>
      </c>
    </row>
    <row r="12348" spans="1:2" x14ac:dyDescent="0.25">
      <c r="A12348" s="56">
        <v>51102006</v>
      </c>
      <c r="B12348" s="57" t="s">
        <v>13527</v>
      </c>
    </row>
    <row r="12349" spans="1:2" x14ac:dyDescent="0.25">
      <c r="A12349" s="56">
        <v>51102007</v>
      </c>
      <c r="B12349" s="57" t="s">
        <v>15041</v>
      </c>
    </row>
    <row r="12350" spans="1:2" x14ac:dyDescent="0.25">
      <c r="A12350" s="56">
        <v>51102008</v>
      </c>
      <c r="B12350" s="57" t="s">
        <v>11039</v>
      </c>
    </row>
    <row r="12351" spans="1:2" x14ac:dyDescent="0.25">
      <c r="A12351" s="56">
        <v>51102009</v>
      </c>
      <c r="B12351" s="57" t="s">
        <v>12402</v>
      </c>
    </row>
    <row r="12352" spans="1:2" x14ac:dyDescent="0.25">
      <c r="A12352" s="56">
        <v>51102101</v>
      </c>
      <c r="B12352" s="57" t="s">
        <v>14425</v>
      </c>
    </row>
    <row r="12353" spans="1:2" x14ac:dyDescent="0.25">
      <c r="A12353" s="56">
        <v>51102102</v>
      </c>
      <c r="B12353" s="57" t="s">
        <v>6408</v>
      </c>
    </row>
    <row r="12354" spans="1:2" x14ac:dyDescent="0.25">
      <c r="A12354" s="56">
        <v>51102201</v>
      </c>
      <c r="B12354" s="57" t="s">
        <v>6590</v>
      </c>
    </row>
    <row r="12355" spans="1:2" x14ac:dyDescent="0.25">
      <c r="A12355" s="56">
        <v>51102202</v>
      </c>
      <c r="B12355" s="57" t="s">
        <v>3121</v>
      </c>
    </row>
    <row r="12356" spans="1:2" x14ac:dyDescent="0.25">
      <c r="A12356" s="56">
        <v>51102203</v>
      </c>
      <c r="B12356" s="57" t="s">
        <v>6434</v>
      </c>
    </row>
    <row r="12357" spans="1:2" x14ac:dyDescent="0.25">
      <c r="A12357" s="56">
        <v>51102204</v>
      </c>
      <c r="B12357" s="57" t="s">
        <v>9472</v>
      </c>
    </row>
    <row r="12358" spans="1:2" x14ac:dyDescent="0.25">
      <c r="A12358" s="56">
        <v>51102205</v>
      </c>
      <c r="B12358" s="57" t="s">
        <v>5150</v>
      </c>
    </row>
    <row r="12359" spans="1:2" x14ac:dyDescent="0.25">
      <c r="A12359" s="56">
        <v>51102206</v>
      </c>
      <c r="B12359" s="57" t="s">
        <v>9823</v>
      </c>
    </row>
    <row r="12360" spans="1:2" x14ac:dyDescent="0.25">
      <c r="A12360" s="56">
        <v>51102207</v>
      </c>
      <c r="B12360" s="57" t="s">
        <v>4399</v>
      </c>
    </row>
    <row r="12361" spans="1:2" x14ac:dyDescent="0.25">
      <c r="A12361" s="56">
        <v>51102208</v>
      </c>
      <c r="B12361" s="57" t="s">
        <v>10843</v>
      </c>
    </row>
    <row r="12362" spans="1:2" x14ac:dyDescent="0.25">
      <c r="A12362" s="56">
        <v>51102209</v>
      </c>
      <c r="B12362" s="57" t="s">
        <v>4964</v>
      </c>
    </row>
    <row r="12363" spans="1:2" x14ac:dyDescent="0.25">
      <c r="A12363" s="56">
        <v>51102211</v>
      </c>
      <c r="B12363" s="57" t="s">
        <v>5477</v>
      </c>
    </row>
    <row r="12364" spans="1:2" x14ac:dyDescent="0.25">
      <c r="A12364" s="56">
        <v>51102212</v>
      </c>
      <c r="B12364" s="57" t="s">
        <v>15981</v>
      </c>
    </row>
    <row r="12365" spans="1:2" x14ac:dyDescent="0.25">
      <c r="A12365" s="56">
        <v>51102213</v>
      </c>
      <c r="B12365" s="57" t="s">
        <v>12748</v>
      </c>
    </row>
    <row r="12366" spans="1:2" x14ac:dyDescent="0.25">
      <c r="A12366" s="56">
        <v>51102301</v>
      </c>
      <c r="B12366" s="57" t="s">
        <v>17958</v>
      </c>
    </row>
    <row r="12367" spans="1:2" x14ac:dyDescent="0.25">
      <c r="A12367" s="56">
        <v>51102302</v>
      </c>
      <c r="B12367" s="57" t="s">
        <v>16316</v>
      </c>
    </row>
    <row r="12368" spans="1:2" x14ac:dyDescent="0.25">
      <c r="A12368" s="56">
        <v>51102304</v>
      </c>
      <c r="B12368" s="57" t="s">
        <v>10441</v>
      </c>
    </row>
    <row r="12369" spans="1:2" x14ac:dyDescent="0.25">
      <c r="A12369" s="56">
        <v>51102305</v>
      </c>
      <c r="B12369" s="57" t="s">
        <v>13236</v>
      </c>
    </row>
    <row r="12370" spans="1:2" x14ac:dyDescent="0.25">
      <c r="A12370" s="56">
        <v>51102306</v>
      </c>
      <c r="B12370" s="57" t="s">
        <v>10521</v>
      </c>
    </row>
    <row r="12371" spans="1:2" x14ac:dyDescent="0.25">
      <c r="A12371" s="56">
        <v>51102307</v>
      </c>
      <c r="B12371" s="57" t="s">
        <v>11752</v>
      </c>
    </row>
    <row r="12372" spans="1:2" x14ac:dyDescent="0.25">
      <c r="A12372" s="56">
        <v>51102308</v>
      </c>
      <c r="B12372" s="57" t="s">
        <v>17318</v>
      </c>
    </row>
    <row r="12373" spans="1:2" x14ac:dyDescent="0.25">
      <c r="A12373" s="56">
        <v>51102309</v>
      </c>
      <c r="B12373" s="57" t="s">
        <v>7307</v>
      </c>
    </row>
    <row r="12374" spans="1:2" x14ac:dyDescent="0.25">
      <c r="A12374" s="56">
        <v>51102310</v>
      </c>
      <c r="B12374" s="57" t="s">
        <v>610</v>
      </c>
    </row>
    <row r="12375" spans="1:2" x14ac:dyDescent="0.25">
      <c r="A12375" s="56">
        <v>51102311</v>
      </c>
      <c r="B12375" s="57" t="s">
        <v>9628</v>
      </c>
    </row>
    <row r="12376" spans="1:2" x14ac:dyDescent="0.25">
      <c r="A12376" s="56">
        <v>51102312</v>
      </c>
      <c r="B12376" s="57" t="s">
        <v>9442</v>
      </c>
    </row>
    <row r="12377" spans="1:2" x14ac:dyDescent="0.25">
      <c r="A12377" s="56">
        <v>51102313</v>
      </c>
      <c r="B12377" s="57" t="s">
        <v>147</v>
      </c>
    </row>
    <row r="12378" spans="1:2" x14ac:dyDescent="0.25">
      <c r="A12378" s="56">
        <v>51102314</v>
      </c>
      <c r="B12378" s="57" t="s">
        <v>8356</v>
      </c>
    </row>
    <row r="12379" spans="1:2" x14ac:dyDescent="0.25">
      <c r="A12379" s="56">
        <v>51102315</v>
      </c>
      <c r="B12379" s="57" t="s">
        <v>9204</v>
      </c>
    </row>
    <row r="12380" spans="1:2" x14ac:dyDescent="0.25">
      <c r="A12380" s="56">
        <v>51102316</v>
      </c>
      <c r="B12380" s="57" t="s">
        <v>9387</v>
      </c>
    </row>
    <row r="12381" spans="1:2" x14ac:dyDescent="0.25">
      <c r="A12381" s="56">
        <v>51102317</v>
      </c>
      <c r="B12381" s="57" t="s">
        <v>9986</v>
      </c>
    </row>
    <row r="12382" spans="1:2" x14ac:dyDescent="0.25">
      <c r="A12382" s="56">
        <v>51102318</v>
      </c>
      <c r="B12382" s="57" t="s">
        <v>1622</v>
      </c>
    </row>
    <row r="12383" spans="1:2" x14ac:dyDescent="0.25">
      <c r="A12383" s="56">
        <v>51102319</v>
      </c>
      <c r="B12383" s="57" t="s">
        <v>10755</v>
      </c>
    </row>
    <row r="12384" spans="1:2" x14ac:dyDescent="0.25">
      <c r="A12384" s="56">
        <v>51102320</v>
      </c>
      <c r="B12384" s="57" t="s">
        <v>14322</v>
      </c>
    </row>
    <row r="12385" spans="1:2" x14ac:dyDescent="0.25">
      <c r="A12385" s="56">
        <v>51102321</v>
      </c>
      <c r="B12385" s="57" t="s">
        <v>4145</v>
      </c>
    </row>
    <row r="12386" spans="1:2" x14ac:dyDescent="0.25">
      <c r="A12386" s="56">
        <v>51102322</v>
      </c>
      <c r="B12386" s="57" t="s">
        <v>16392</v>
      </c>
    </row>
    <row r="12387" spans="1:2" x14ac:dyDescent="0.25">
      <c r="A12387" s="56">
        <v>51102323</v>
      </c>
      <c r="B12387" s="57" t="s">
        <v>38</v>
      </c>
    </row>
    <row r="12388" spans="1:2" x14ac:dyDescent="0.25">
      <c r="A12388" s="56">
        <v>51102324</v>
      </c>
      <c r="B12388" s="57" t="s">
        <v>8755</v>
      </c>
    </row>
    <row r="12389" spans="1:2" x14ac:dyDescent="0.25">
      <c r="A12389" s="56">
        <v>51102325</v>
      </c>
      <c r="B12389" s="57" t="s">
        <v>18817</v>
      </c>
    </row>
    <row r="12390" spans="1:2" x14ac:dyDescent="0.25">
      <c r="A12390" s="56">
        <v>51102326</v>
      </c>
      <c r="B12390" s="57" t="s">
        <v>5463</v>
      </c>
    </row>
    <row r="12391" spans="1:2" x14ac:dyDescent="0.25">
      <c r="A12391" s="56">
        <v>51102327</v>
      </c>
      <c r="B12391" s="57" t="s">
        <v>17950</v>
      </c>
    </row>
    <row r="12392" spans="1:2" x14ac:dyDescent="0.25">
      <c r="A12392" s="56">
        <v>51102328</v>
      </c>
      <c r="B12392" s="57" t="s">
        <v>2799</v>
      </c>
    </row>
    <row r="12393" spans="1:2" x14ac:dyDescent="0.25">
      <c r="A12393" s="56">
        <v>51102329</v>
      </c>
      <c r="B12393" s="57" t="s">
        <v>18169</v>
      </c>
    </row>
    <row r="12394" spans="1:2" x14ac:dyDescent="0.25">
      <c r="A12394" s="56">
        <v>51102330</v>
      </c>
      <c r="B12394" s="57" t="s">
        <v>16624</v>
      </c>
    </row>
    <row r="12395" spans="1:2" x14ac:dyDescent="0.25">
      <c r="A12395" s="56">
        <v>51102331</v>
      </c>
      <c r="B12395" s="57" t="s">
        <v>4066</v>
      </c>
    </row>
    <row r="12396" spans="1:2" x14ac:dyDescent="0.25">
      <c r="A12396" s="56">
        <v>51102332</v>
      </c>
      <c r="B12396" s="57" t="s">
        <v>2165</v>
      </c>
    </row>
    <row r="12397" spans="1:2" x14ac:dyDescent="0.25">
      <c r="A12397" s="56">
        <v>51102333</v>
      </c>
      <c r="B12397" s="57" t="s">
        <v>15102</v>
      </c>
    </row>
    <row r="12398" spans="1:2" x14ac:dyDescent="0.25">
      <c r="A12398" s="56">
        <v>51102334</v>
      </c>
      <c r="B12398" s="57" t="s">
        <v>230</v>
      </c>
    </row>
    <row r="12399" spans="1:2" x14ac:dyDescent="0.25">
      <c r="A12399" s="56">
        <v>51102335</v>
      </c>
      <c r="B12399" s="57" t="s">
        <v>14342</v>
      </c>
    </row>
    <row r="12400" spans="1:2" x14ac:dyDescent="0.25">
      <c r="A12400" s="56">
        <v>51102336</v>
      </c>
      <c r="B12400" s="57" t="s">
        <v>3740</v>
      </c>
    </row>
    <row r="12401" spans="1:2" x14ac:dyDescent="0.25">
      <c r="A12401" s="56">
        <v>51102402</v>
      </c>
      <c r="B12401" s="57" t="s">
        <v>18679</v>
      </c>
    </row>
    <row r="12402" spans="1:2" x14ac:dyDescent="0.25">
      <c r="A12402" s="56">
        <v>51102501</v>
      </c>
      <c r="B12402" s="57" t="s">
        <v>4309</v>
      </c>
    </row>
    <row r="12403" spans="1:2" x14ac:dyDescent="0.25">
      <c r="A12403" s="56">
        <v>51102502</v>
      </c>
      <c r="B12403" s="57" t="s">
        <v>12621</v>
      </c>
    </row>
    <row r="12404" spans="1:2" x14ac:dyDescent="0.25">
      <c r="A12404" s="56">
        <v>51102503</v>
      </c>
      <c r="B12404" s="57" t="s">
        <v>16152</v>
      </c>
    </row>
    <row r="12405" spans="1:2" x14ac:dyDescent="0.25">
      <c r="A12405" s="56">
        <v>51102505</v>
      </c>
      <c r="B12405" s="57" t="s">
        <v>7194</v>
      </c>
    </row>
    <row r="12406" spans="1:2" x14ac:dyDescent="0.25">
      <c r="A12406" s="56">
        <v>51102506</v>
      </c>
      <c r="B12406" s="57" t="s">
        <v>12371</v>
      </c>
    </row>
    <row r="12407" spans="1:2" x14ac:dyDescent="0.25">
      <c r="A12407" s="56">
        <v>51102507</v>
      </c>
      <c r="B12407" s="57" t="s">
        <v>4179</v>
      </c>
    </row>
    <row r="12408" spans="1:2" x14ac:dyDescent="0.25">
      <c r="A12408" s="56">
        <v>51102601</v>
      </c>
      <c r="B12408" s="57" t="s">
        <v>18437</v>
      </c>
    </row>
    <row r="12409" spans="1:2" x14ac:dyDescent="0.25">
      <c r="A12409" s="56">
        <v>51102701</v>
      </c>
      <c r="B12409" s="57" t="s">
        <v>14714</v>
      </c>
    </row>
    <row r="12410" spans="1:2" x14ac:dyDescent="0.25">
      <c r="A12410" s="56">
        <v>51102702</v>
      </c>
      <c r="B12410" s="57" t="s">
        <v>2404</v>
      </c>
    </row>
    <row r="12411" spans="1:2" x14ac:dyDescent="0.25">
      <c r="A12411" s="56">
        <v>51102705</v>
      </c>
      <c r="B12411" s="57" t="s">
        <v>3562</v>
      </c>
    </row>
    <row r="12412" spans="1:2" x14ac:dyDescent="0.25">
      <c r="A12412" s="56">
        <v>51102706</v>
      </c>
      <c r="B12412" s="57" t="s">
        <v>12345</v>
      </c>
    </row>
    <row r="12413" spans="1:2" x14ac:dyDescent="0.25">
      <c r="A12413" s="56">
        <v>51102707</v>
      </c>
      <c r="B12413" s="57" t="s">
        <v>15867</v>
      </c>
    </row>
    <row r="12414" spans="1:2" x14ac:dyDescent="0.25">
      <c r="A12414" s="56">
        <v>51102708</v>
      </c>
      <c r="B12414" s="57" t="s">
        <v>5345</v>
      </c>
    </row>
    <row r="12415" spans="1:2" x14ac:dyDescent="0.25">
      <c r="A12415" s="56">
        <v>51102709</v>
      </c>
      <c r="B12415" s="57" t="s">
        <v>18074</v>
      </c>
    </row>
    <row r="12416" spans="1:2" x14ac:dyDescent="0.25">
      <c r="A12416" s="56">
        <v>51102710</v>
      </c>
      <c r="B12416" s="57" t="s">
        <v>2689</v>
      </c>
    </row>
    <row r="12417" spans="1:2" x14ac:dyDescent="0.25">
      <c r="A12417" s="56">
        <v>51102711</v>
      </c>
      <c r="B12417" s="57" t="s">
        <v>15966</v>
      </c>
    </row>
    <row r="12418" spans="1:2" x14ac:dyDescent="0.25">
      <c r="A12418" s="56">
        <v>51102712</v>
      </c>
      <c r="B12418" s="57" t="s">
        <v>13187</v>
      </c>
    </row>
    <row r="12419" spans="1:2" x14ac:dyDescent="0.25">
      <c r="A12419" s="56">
        <v>51102713</v>
      </c>
      <c r="B12419" s="57" t="s">
        <v>14857</v>
      </c>
    </row>
    <row r="12420" spans="1:2" x14ac:dyDescent="0.25">
      <c r="A12420" s="56">
        <v>51102714</v>
      </c>
      <c r="B12420" s="57" t="s">
        <v>18354</v>
      </c>
    </row>
    <row r="12421" spans="1:2" x14ac:dyDescent="0.25">
      <c r="A12421" s="56">
        <v>51102715</v>
      </c>
      <c r="B12421" s="57" t="s">
        <v>12064</v>
      </c>
    </row>
    <row r="12422" spans="1:2" x14ac:dyDescent="0.25">
      <c r="A12422" s="56">
        <v>51102717</v>
      </c>
      <c r="B12422" s="57" t="s">
        <v>8776</v>
      </c>
    </row>
    <row r="12423" spans="1:2" x14ac:dyDescent="0.25">
      <c r="A12423" s="56">
        <v>51102718</v>
      </c>
      <c r="B12423" s="57" t="s">
        <v>10197</v>
      </c>
    </row>
    <row r="12424" spans="1:2" x14ac:dyDescent="0.25">
      <c r="A12424" s="56">
        <v>51102719</v>
      </c>
      <c r="B12424" s="57" t="s">
        <v>3383</v>
      </c>
    </row>
    <row r="12425" spans="1:2" x14ac:dyDescent="0.25">
      <c r="A12425" s="56">
        <v>51102720</v>
      </c>
      <c r="B12425" s="57" t="s">
        <v>14630</v>
      </c>
    </row>
    <row r="12426" spans="1:2" x14ac:dyDescent="0.25">
      <c r="A12426" s="56">
        <v>51102721</v>
      </c>
      <c r="B12426" s="57" t="s">
        <v>8358</v>
      </c>
    </row>
    <row r="12427" spans="1:2" x14ac:dyDescent="0.25">
      <c r="A12427" s="56">
        <v>51102722</v>
      </c>
      <c r="B12427" s="57" t="s">
        <v>3708</v>
      </c>
    </row>
    <row r="12428" spans="1:2" x14ac:dyDescent="0.25">
      <c r="A12428" s="56">
        <v>51102723</v>
      </c>
      <c r="B12428" s="57" t="s">
        <v>17712</v>
      </c>
    </row>
    <row r="12429" spans="1:2" x14ac:dyDescent="0.25">
      <c r="A12429" s="56">
        <v>51102724</v>
      </c>
      <c r="B12429" s="57" t="s">
        <v>7500</v>
      </c>
    </row>
    <row r="12430" spans="1:2" x14ac:dyDescent="0.25">
      <c r="A12430" s="56">
        <v>51102725</v>
      </c>
      <c r="B12430" s="57" t="s">
        <v>13452</v>
      </c>
    </row>
    <row r="12431" spans="1:2" x14ac:dyDescent="0.25">
      <c r="A12431" s="56">
        <v>51102726</v>
      </c>
      <c r="B12431" s="57" t="s">
        <v>7030</v>
      </c>
    </row>
    <row r="12432" spans="1:2" x14ac:dyDescent="0.25">
      <c r="A12432" s="56">
        <v>51102727</v>
      </c>
      <c r="B12432" s="57" t="s">
        <v>1158</v>
      </c>
    </row>
    <row r="12433" spans="1:2" x14ac:dyDescent="0.25">
      <c r="A12433" s="56">
        <v>51102728</v>
      </c>
      <c r="B12433" s="57" t="s">
        <v>18580</v>
      </c>
    </row>
    <row r="12434" spans="1:2" x14ac:dyDescent="0.25">
      <c r="A12434" s="56">
        <v>51102729</v>
      </c>
      <c r="B12434" s="57" t="s">
        <v>16713</v>
      </c>
    </row>
    <row r="12435" spans="1:2" x14ac:dyDescent="0.25">
      <c r="A12435" s="56">
        <v>51102730</v>
      </c>
      <c r="B12435" s="57" t="s">
        <v>11030</v>
      </c>
    </row>
    <row r="12436" spans="1:2" x14ac:dyDescent="0.25">
      <c r="A12436" s="56">
        <v>51111501</v>
      </c>
      <c r="B12436" s="57" t="s">
        <v>11202</v>
      </c>
    </row>
    <row r="12437" spans="1:2" x14ac:dyDescent="0.25">
      <c r="A12437" s="56">
        <v>51111502</v>
      </c>
      <c r="B12437" s="57" t="s">
        <v>5833</v>
      </c>
    </row>
    <row r="12438" spans="1:2" x14ac:dyDescent="0.25">
      <c r="A12438" s="56">
        <v>51111503</v>
      </c>
      <c r="B12438" s="57" t="s">
        <v>6841</v>
      </c>
    </row>
    <row r="12439" spans="1:2" x14ac:dyDescent="0.25">
      <c r="A12439" s="56">
        <v>51111504</v>
      </c>
      <c r="B12439" s="57" t="s">
        <v>10653</v>
      </c>
    </row>
    <row r="12440" spans="1:2" x14ac:dyDescent="0.25">
      <c r="A12440" s="56">
        <v>51111505</v>
      </c>
      <c r="B12440" s="57" t="s">
        <v>15055</v>
      </c>
    </row>
    <row r="12441" spans="1:2" x14ac:dyDescent="0.25">
      <c r="A12441" s="56">
        <v>51111506</v>
      </c>
      <c r="B12441" s="57" t="s">
        <v>8822</v>
      </c>
    </row>
    <row r="12442" spans="1:2" x14ac:dyDescent="0.25">
      <c r="A12442" s="56">
        <v>51111507</v>
      </c>
      <c r="B12442" s="57" t="s">
        <v>10538</v>
      </c>
    </row>
    <row r="12443" spans="1:2" x14ac:dyDescent="0.25">
      <c r="A12443" s="56">
        <v>51111508</v>
      </c>
      <c r="B12443" s="57" t="s">
        <v>5063</v>
      </c>
    </row>
    <row r="12444" spans="1:2" x14ac:dyDescent="0.25">
      <c r="A12444" s="56">
        <v>51111509</v>
      </c>
      <c r="B12444" s="57" t="s">
        <v>11612</v>
      </c>
    </row>
    <row r="12445" spans="1:2" x14ac:dyDescent="0.25">
      <c r="A12445" s="56">
        <v>51111510</v>
      </c>
      <c r="B12445" s="57" t="s">
        <v>12289</v>
      </c>
    </row>
    <row r="12446" spans="1:2" x14ac:dyDescent="0.25">
      <c r="A12446" s="56">
        <v>51111511</v>
      </c>
      <c r="B12446" s="57" t="s">
        <v>507</v>
      </c>
    </row>
    <row r="12447" spans="1:2" x14ac:dyDescent="0.25">
      <c r="A12447" s="56">
        <v>51111512</v>
      </c>
      <c r="B12447" s="57" t="s">
        <v>17526</v>
      </c>
    </row>
    <row r="12448" spans="1:2" x14ac:dyDescent="0.25">
      <c r="A12448" s="56">
        <v>51111513</v>
      </c>
      <c r="B12448" s="57" t="s">
        <v>2102</v>
      </c>
    </row>
    <row r="12449" spans="1:2" x14ac:dyDescent="0.25">
      <c r="A12449" s="56">
        <v>51111514</v>
      </c>
      <c r="B12449" s="57" t="s">
        <v>16009</v>
      </c>
    </row>
    <row r="12450" spans="1:2" x14ac:dyDescent="0.25">
      <c r="A12450" s="56">
        <v>51111515</v>
      </c>
      <c r="B12450" s="57" t="s">
        <v>18501</v>
      </c>
    </row>
    <row r="12451" spans="1:2" x14ac:dyDescent="0.25">
      <c r="A12451" s="56">
        <v>51111516</v>
      </c>
      <c r="B12451" s="57" t="s">
        <v>18047</v>
      </c>
    </row>
    <row r="12452" spans="1:2" x14ac:dyDescent="0.25">
      <c r="A12452" s="56">
        <v>51111517</v>
      </c>
      <c r="B12452" s="57" t="s">
        <v>8346</v>
      </c>
    </row>
    <row r="12453" spans="1:2" x14ac:dyDescent="0.25">
      <c r="A12453" s="56">
        <v>51111518</v>
      </c>
      <c r="B12453" s="57" t="s">
        <v>15800</v>
      </c>
    </row>
    <row r="12454" spans="1:2" x14ac:dyDescent="0.25">
      <c r="A12454" s="56">
        <v>51111519</v>
      </c>
      <c r="B12454" s="57" t="s">
        <v>4801</v>
      </c>
    </row>
    <row r="12455" spans="1:2" x14ac:dyDescent="0.25">
      <c r="A12455" s="56">
        <v>51111520</v>
      </c>
      <c r="B12455" s="57" t="s">
        <v>18117</v>
      </c>
    </row>
    <row r="12456" spans="1:2" x14ac:dyDescent="0.25">
      <c r="A12456" s="56">
        <v>51111521</v>
      </c>
      <c r="B12456" s="57" t="s">
        <v>15786</v>
      </c>
    </row>
    <row r="12457" spans="1:2" x14ac:dyDescent="0.25">
      <c r="A12457" s="56">
        <v>51111601</v>
      </c>
      <c r="B12457" s="57" t="s">
        <v>18826</v>
      </c>
    </row>
    <row r="12458" spans="1:2" x14ac:dyDescent="0.25">
      <c r="A12458" s="56">
        <v>51111602</v>
      </c>
      <c r="B12458" s="57" t="s">
        <v>12410</v>
      </c>
    </row>
    <row r="12459" spans="1:2" x14ac:dyDescent="0.25">
      <c r="A12459" s="56">
        <v>51111603</v>
      </c>
      <c r="B12459" s="57" t="s">
        <v>4909</v>
      </c>
    </row>
    <row r="12460" spans="1:2" x14ac:dyDescent="0.25">
      <c r="A12460" s="56">
        <v>51111604</v>
      </c>
      <c r="B12460" s="57" t="s">
        <v>14534</v>
      </c>
    </row>
    <row r="12461" spans="1:2" x14ac:dyDescent="0.25">
      <c r="A12461" s="56">
        <v>51111605</v>
      </c>
      <c r="B12461" s="57" t="s">
        <v>3739</v>
      </c>
    </row>
    <row r="12462" spans="1:2" x14ac:dyDescent="0.25">
      <c r="A12462" s="56">
        <v>51111606</v>
      </c>
      <c r="B12462" s="57" t="s">
        <v>6558</v>
      </c>
    </row>
    <row r="12463" spans="1:2" x14ac:dyDescent="0.25">
      <c r="A12463" s="56">
        <v>51111609</v>
      </c>
      <c r="B12463" s="57" t="s">
        <v>8865</v>
      </c>
    </row>
    <row r="12464" spans="1:2" x14ac:dyDescent="0.25">
      <c r="A12464" s="56">
        <v>51111610</v>
      </c>
      <c r="B12464" s="57" t="s">
        <v>212</v>
      </c>
    </row>
    <row r="12465" spans="1:2" x14ac:dyDescent="0.25">
      <c r="A12465" s="56">
        <v>51111611</v>
      </c>
      <c r="B12465" s="57" t="s">
        <v>5168</v>
      </c>
    </row>
    <row r="12466" spans="1:2" x14ac:dyDescent="0.25">
      <c r="A12466" s="56">
        <v>51111612</v>
      </c>
      <c r="B12466" s="57" t="s">
        <v>1663</v>
      </c>
    </row>
    <row r="12467" spans="1:2" x14ac:dyDescent="0.25">
      <c r="A12467" s="56">
        <v>51111613</v>
      </c>
      <c r="B12467" s="57" t="s">
        <v>9623</v>
      </c>
    </row>
    <row r="12468" spans="1:2" x14ac:dyDescent="0.25">
      <c r="A12468" s="56">
        <v>51111614</v>
      </c>
      <c r="B12468" s="57" t="s">
        <v>16583</v>
      </c>
    </row>
    <row r="12469" spans="1:2" x14ac:dyDescent="0.25">
      <c r="A12469" s="56">
        <v>51111615</v>
      </c>
      <c r="B12469" s="57" t="s">
        <v>3347</v>
      </c>
    </row>
    <row r="12470" spans="1:2" x14ac:dyDescent="0.25">
      <c r="A12470" s="56">
        <v>51111616</v>
      </c>
      <c r="B12470" s="57" t="s">
        <v>6949</v>
      </c>
    </row>
    <row r="12471" spans="1:2" x14ac:dyDescent="0.25">
      <c r="A12471" s="56">
        <v>51111617</v>
      </c>
      <c r="B12471" s="57" t="s">
        <v>7976</v>
      </c>
    </row>
    <row r="12472" spans="1:2" x14ac:dyDescent="0.25">
      <c r="A12472" s="56">
        <v>51111618</v>
      </c>
      <c r="B12472" s="57" t="s">
        <v>2718</v>
      </c>
    </row>
    <row r="12473" spans="1:2" x14ac:dyDescent="0.25">
      <c r="A12473" s="56">
        <v>51111701</v>
      </c>
      <c r="B12473" s="57" t="s">
        <v>4677</v>
      </c>
    </row>
    <row r="12474" spans="1:2" x14ac:dyDescent="0.25">
      <c r="A12474" s="56">
        <v>51111702</v>
      </c>
      <c r="B12474" s="57" t="s">
        <v>5207</v>
      </c>
    </row>
    <row r="12475" spans="1:2" x14ac:dyDescent="0.25">
      <c r="A12475" s="56">
        <v>51111703</v>
      </c>
      <c r="B12475" s="57" t="s">
        <v>11781</v>
      </c>
    </row>
    <row r="12476" spans="1:2" x14ac:dyDescent="0.25">
      <c r="A12476" s="56">
        <v>51111704</v>
      </c>
      <c r="B12476" s="57" t="s">
        <v>16057</v>
      </c>
    </row>
    <row r="12477" spans="1:2" x14ac:dyDescent="0.25">
      <c r="A12477" s="56">
        <v>51111705</v>
      </c>
      <c r="B12477" s="57" t="s">
        <v>2251</v>
      </c>
    </row>
    <row r="12478" spans="1:2" x14ac:dyDescent="0.25">
      <c r="A12478" s="56">
        <v>51111706</v>
      </c>
      <c r="B12478" s="57" t="s">
        <v>11868</v>
      </c>
    </row>
    <row r="12479" spans="1:2" x14ac:dyDescent="0.25">
      <c r="A12479" s="56">
        <v>51111707</v>
      </c>
      <c r="B12479" s="57" t="s">
        <v>11767</v>
      </c>
    </row>
    <row r="12480" spans="1:2" x14ac:dyDescent="0.25">
      <c r="A12480" s="56">
        <v>51111708</v>
      </c>
      <c r="B12480" s="57" t="s">
        <v>2372</v>
      </c>
    </row>
    <row r="12481" spans="1:2" x14ac:dyDescent="0.25">
      <c r="A12481" s="56">
        <v>51111709</v>
      </c>
      <c r="B12481" s="57" t="s">
        <v>6183</v>
      </c>
    </row>
    <row r="12482" spans="1:2" x14ac:dyDescent="0.25">
      <c r="A12482" s="56">
        <v>51111710</v>
      </c>
      <c r="B12482" s="57" t="s">
        <v>1369</v>
      </c>
    </row>
    <row r="12483" spans="1:2" x14ac:dyDescent="0.25">
      <c r="A12483" s="56">
        <v>51111711</v>
      </c>
      <c r="B12483" s="57" t="s">
        <v>10529</v>
      </c>
    </row>
    <row r="12484" spans="1:2" x14ac:dyDescent="0.25">
      <c r="A12484" s="56">
        <v>51111712</v>
      </c>
      <c r="B12484" s="57" t="s">
        <v>10601</v>
      </c>
    </row>
    <row r="12485" spans="1:2" x14ac:dyDescent="0.25">
      <c r="A12485" s="56">
        <v>51111713</v>
      </c>
      <c r="B12485" s="57" t="s">
        <v>16509</v>
      </c>
    </row>
    <row r="12486" spans="1:2" x14ac:dyDescent="0.25">
      <c r="A12486" s="56">
        <v>51111714</v>
      </c>
      <c r="B12486" s="57" t="s">
        <v>7668</v>
      </c>
    </row>
    <row r="12487" spans="1:2" x14ac:dyDescent="0.25">
      <c r="A12487" s="56">
        <v>51111715</v>
      </c>
      <c r="B12487" s="57" t="s">
        <v>8692</v>
      </c>
    </row>
    <row r="12488" spans="1:2" x14ac:dyDescent="0.25">
      <c r="A12488" s="56">
        <v>51111716</v>
      </c>
      <c r="B12488" s="57" t="s">
        <v>6463</v>
      </c>
    </row>
    <row r="12489" spans="1:2" x14ac:dyDescent="0.25">
      <c r="A12489" s="56">
        <v>51111717</v>
      </c>
      <c r="B12489" s="57" t="s">
        <v>440</v>
      </c>
    </row>
    <row r="12490" spans="1:2" x14ac:dyDescent="0.25">
      <c r="A12490" s="56">
        <v>51111718</v>
      </c>
      <c r="B12490" s="57" t="s">
        <v>7730</v>
      </c>
    </row>
    <row r="12491" spans="1:2" x14ac:dyDescent="0.25">
      <c r="A12491" s="56">
        <v>51111719</v>
      </c>
      <c r="B12491" s="57" t="s">
        <v>16706</v>
      </c>
    </row>
    <row r="12492" spans="1:2" x14ac:dyDescent="0.25">
      <c r="A12492" s="56">
        <v>51111801</v>
      </c>
      <c r="B12492" s="57" t="s">
        <v>3516</v>
      </c>
    </row>
    <row r="12493" spans="1:2" x14ac:dyDescent="0.25">
      <c r="A12493" s="56">
        <v>51111802</v>
      </c>
      <c r="B12493" s="57" t="s">
        <v>13084</v>
      </c>
    </row>
    <row r="12494" spans="1:2" x14ac:dyDescent="0.25">
      <c r="A12494" s="56">
        <v>51111803</v>
      </c>
      <c r="B12494" s="57" t="s">
        <v>7650</v>
      </c>
    </row>
    <row r="12495" spans="1:2" x14ac:dyDescent="0.25">
      <c r="A12495" s="56">
        <v>51111804</v>
      </c>
      <c r="B12495" s="57" t="s">
        <v>5710</v>
      </c>
    </row>
    <row r="12496" spans="1:2" x14ac:dyDescent="0.25">
      <c r="A12496" s="56">
        <v>51111805</v>
      </c>
      <c r="B12496" s="57" t="s">
        <v>5631</v>
      </c>
    </row>
    <row r="12497" spans="1:2" x14ac:dyDescent="0.25">
      <c r="A12497" s="56">
        <v>51111806</v>
      </c>
      <c r="B12497" s="57" t="s">
        <v>9645</v>
      </c>
    </row>
    <row r="12498" spans="1:2" x14ac:dyDescent="0.25">
      <c r="A12498" s="56">
        <v>51111807</v>
      </c>
      <c r="B12498" s="57" t="s">
        <v>14118</v>
      </c>
    </row>
    <row r="12499" spans="1:2" x14ac:dyDescent="0.25">
      <c r="A12499" s="56">
        <v>51111808</v>
      </c>
      <c r="B12499" s="57" t="s">
        <v>18328</v>
      </c>
    </row>
    <row r="12500" spans="1:2" x14ac:dyDescent="0.25">
      <c r="A12500" s="56">
        <v>51111809</v>
      </c>
      <c r="B12500" s="57" t="s">
        <v>14741</v>
      </c>
    </row>
    <row r="12501" spans="1:2" x14ac:dyDescent="0.25">
      <c r="A12501" s="56">
        <v>51111810</v>
      </c>
      <c r="B12501" s="57" t="s">
        <v>18790</v>
      </c>
    </row>
    <row r="12502" spans="1:2" x14ac:dyDescent="0.25">
      <c r="A12502" s="56">
        <v>51111811</v>
      </c>
      <c r="B12502" s="57" t="s">
        <v>14867</v>
      </c>
    </row>
    <row r="12503" spans="1:2" x14ac:dyDescent="0.25">
      <c r="A12503" s="56">
        <v>51111812</v>
      </c>
      <c r="B12503" s="57" t="s">
        <v>4805</v>
      </c>
    </row>
    <row r="12504" spans="1:2" x14ac:dyDescent="0.25">
      <c r="A12504" s="56">
        <v>51111813</v>
      </c>
      <c r="B12504" s="57" t="s">
        <v>6183</v>
      </c>
    </row>
    <row r="12505" spans="1:2" x14ac:dyDescent="0.25">
      <c r="A12505" s="56">
        <v>51111814</v>
      </c>
      <c r="B12505" s="57" t="s">
        <v>10909</v>
      </c>
    </row>
    <row r="12506" spans="1:2" x14ac:dyDescent="0.25">
      <c r="A12506" s="56">
        <v>51111815</v>
      </c>
      <c r="B12506" s="57" t="s">
        <v>12763</v>
      </c>
    </row>
    <row r="12507" spans="1:2" x14ac:dyDescent="0.25">
      <c r="A12507" s="56">
        <v>51111816</v>
      </c>
      <c r="B12507" s="57" t="s">
        <v>17662</v>
      </c>
    </row>
    <row r="12508" spans="1:2" x14ac:dyDescent="0.25">
      <c r="A12508" s="56">
        <v>51111817</v>
      </c>
      <c r="B12508" s="57" t="s">
        <v>13602</v>
      </c>
    </row>
    <row r="12509" spans="1:2" x14ac:dyDescent="0.25">
      <c r="A12509" s="56">
        <v>51111818</v>
      </c>
      <c r="B12509" s="57" t="s">
        <v>10128</v>
      </c>
    </row>
    <row r="12510" spans="1:2" x14ac:dyDescent="0.25">
      <c r="A12510" s="56">
        <v>51111819</v>
      </c>
      <c r="B12510" s="57" t="s">
        <v>9345</v>
      </c>
    </row>
    <row r="12511" spans="1:2" x14ac:dyDescent="0.25">
      <c r="A12511" s="56">
        <v>51111820</v>
      </c>
      <c r="B12511" s="57" t="s">
        <v>14300</v>
      </c>
    </row>
    <row r="12512" spans="1:2" x14ac:dyDescent="0.25">
      <c r="A12512" s="56">
        <v>51111821</v>
      </c>
      <c r="B12512" s="57" t="s">
        <v>5641</v>
      </c>
    </row>
    <row r="12513" spans="1:2" x14ac:dyDescent="0.25">
      <c r="A12513" s="56">
        <v>51111901</v>
      </c>
      <c r="B12513" s="57" t="s">
        <v>7304</v>
      </c>
    </row>
    <row r="12514" spans="1:2" x14ac:dyDescent="0.25">
      <c r="A12514" s="56">
        <v>51111902</v>
      </c>
      <c r="B12514" s="57" t="s">
        <v>2597</v>
      </c>
    </row>
    <row r="12515" spans="1:2" x14ac:dyDescent="0.25">
      <c r="A12515" s="56">
        <v>51111904</v>
      </c>
      <c r="B12515" s="57" t="s">
        <v>9881</v>
      </c>
    </row>
    <row r="12516" spans="1:2" x14ac:dyDescent="0.25">
      <c r="A12516" s="56">
        <v>51111905</v>
      </c>
      <c r="B12516" s="57" t="s">
        <v>9221</v>
      </c>
    </row>
    <row r="12517" spans="1:2" x14ac:dyDescent="0.25">
      <c r="A12517" s="56">
        <v>51111906</v>
      </c>
      <c r="B12517" s="57" t="s">
        <v>1017</v>
      </c>
    </row>
    <row r="12518" spans="1:2" x14ac:dyDescent="0.25">
      <c r="A12518" s="56">
        <v>51111907</v>
      </c>
      <c r="B12518" s="57" t="s">
        <v>18675</v>
      </c>
    </row>
    <row r="12519" spans="1:2" x14ac:dyDescent="0.25">
      <c r="A12519" s="56">
        <v>51121501</v>
      </c>
      <c r="B12519" s="57" t="s">
        <v>16944</v>
      </c>
    </row>
    <row r="12520" spans="1:2" x14ac:dyDescent="0.25">
      <c r="A12520" s="56">
        <v>51121502</v>
      </c>
      <c r="B12520" s="57" t="s">
        <v>9991</v>
      </c>
    </row>
    <row r="12521" spans="1:2" x14ac:dyDescent="0.25">
      <c r="A12521" s="56">
        <v>51121503</v>
      </c>
      <c r="B12521" s="57" t="s">
        <v>5911</v>
      </c>
    </row>
    <row r="12522" spans="1:2" x14ac:dyDescent="0.25">
      <c r="A12522" s="56">
        <v>51121504</v>
      </c>
      <c r="B12522" s="57" t="s">
        <v>13743</v>
      </c>
    </row>
    <row r="12523" spans="1:2" x14ac:dyDescent="0.25">
      <c r="A12523" s="56">
        <v>51121506</v>
      </c>
      <c r="B12523" s="57" t="s">
        <v>11032</v>
      </c>
    </row>
    <row r="12524" spans="1:2" x14ac:dyDescent="0.25">
      <c r="A12524" s="56">
        <v>51121507</v>
      </c>
      <c r="B12524" s="57" t="s">
        <v>6433</v>
      </c>
    </row>
    <row r="12525" spans="1:2" x14ac:dyDescent="0.25">
      <c r="A12525" s="56">
        <v>51121509</v>
      </c>
      <c r="B12525" s="57" t="s">
        <v>1459</v>
      </c>
    </row>
    <row r="12526" spans="1:2" x14ac:dyDescent="0.25">
      <c r="A12526" s="56">
        <v>51121510</v>
      </c>
      <c r="B12526" s="57" t="s">
        <v>10429</v>
      </c>
    </row>
    <row r="12527" spans="1:2" x14ac:dyDescent="0.25">
      <c r="A12527" s="56">
        <v>51121511</v>
      </c>
      <c r="B12527" s="57" t="s">
        <v>12684</v>
      </c>
    </row>
    <row r="12528" spans="1:2" x14ac:dyDescent="0.25">
      <c r="A12528" s="56">
        <v>51121512</v>
      </c>
      <c r="B12528" s="57" t="s">
        <v>16322</v>
      </c>
    </row>
    <row r="12529" spans="1:2" x14ac:dyDescent="0.25">
      <c r="A12529" s="56">
        <v>51121513</v>
      </c>
      <c r="B12529" s="57" t="s">
        <v>13855</v>
      </c>
    </row>
    <row r="12530" spans="1:2" x14ac:dyDescent="0.25">
      <c r="A12530" s="56">
        <v>51121514</v>
      </c>
      <c r="B12530" s="57" t="s">
        <v>14066</v>
      </c>
    </row>
    <row r="12531" spans="1:2" x14ac:dyDescent="0.25">
      <c r="A12531" s="56">
        <v>51121515</v>
      </c>
      <c r="B12531" s="57" t="s">
        <v>9567</v>
      </c>
    </row>
    <row r="12532" spans="1:2" x14ac:dyDescent="0.25">
      <c r="A12532" s="56">
        <v>51121516</v>
      </c>
      <c r="B12532" s="57" t="s">
        <v>14471</v>
      </c>
    </row>
    <row r="12533" spans="1:2" x14ac:dyDescent="0.25">
      <c r="A12533" s="56">
        <v>51121517</v>
      </c>
      <c r="B12533" s="57" t="s">
        <v>16517</v>
      </c>
    </row>
    <row r="12534" spans="1:2" x14ac:dyDescent="0.25">
      <c r="A12534" s="56">
        <v>51121518</v>
      </c>
      <c r="B12534" s="57" t="s">
        <v>11173</v>
      </c>
    </row>
    <row r="12535" spans="1:2" x14ac:dyDescent="0.25">
      <c r="A12535" s="56">
        <v>51121519</v>
      </c>
      <c r="B12535" s="57" t="s">
        <v>1757</v>
      </c>
    </row>
    <row r="12536" spans="1:2" x14ac:dyDescent="0.25">
      <c r="A12536" s="56">
        <v>51121520</v>
      </c>
      <c r="B12536" s="57" t="s">
        <v>4672</v>
      </c>
    </row>
    <row r="12537" spans="1:2" x14ac:dyDescent="0.25">
      <c r="A12537" s="56">
        <v>51121521</v>
      </c>
      <c r="B12537" s="57" t="s">
        <v>3965</v>
      </c>
    </row>
    <row r="12538" spans="1:2" x14ac:dyDescent="0.25">
      <c r="A12538" s="56">
        <v>51121522</v>
      </c>
      <c r="B12538" s="57" t="s">
        <v>6712</v>
      </c>
    </row>
    <row r="12539" spans="1:2" x14ac:dyDescent="0.25">
      <c r="A12539" s="56">
        <v>51121523</v>
      </c>
      <c r="B12539" s="57" t="s">
        <v>15263</v>
      </c>
    </row>
    <row r="12540" spans="1:2" x14ac:dyDescent="0.25">
      <c r="A12540" s="56">
        <v>51121601</v>
      </c>
      <c r="B12540" s="57" t="s">
        <v>11286</v>
      </c>
    </row>
    <row r="12541" spans="1:2" x14ac:dyDescent="0.25">
      <c r="A12541" s="56">
        <v>51121602</v>
      </c>
      <c r="B12541" s="57" t="s">
        <v>2897</v>
      </c>
    </row>
    <row r="12542" spans="1:2" x14ac:dyDescent="0.25">
      <c r="A12542" s="56">
        <v>51121603</v>
      </c>
      <c r="B12542" s="57" t="s">
        <v>13512</v>
      </c>
    </row>
    <row r="12543" spans="1:2" x14ac:dyDescent="0.25">
      <c r="A12543" s="56">
        <v>51121604</v>
      </c>
      <c r="B12543" s="57" t="s">
        <v>2872</v>
      </c>
    </row>
    <row r="12544" spans="1:2" x14ac:dyDescent="0.25">
      <c r="A12544" s="56">
        <v>51121607</v>
      </c>
      <c r="B12544" s="57" t="s">
        <v>583</v>
      </c>
    </row>
    <row r="12545" spans="1:2" x14ac:dyDescent="0.25">
      <c r="A12545" s="56">
        <v>51121608</v>
      </c>
      <c r="B12545" s="57" t="s">
        <v>17381</v>
      </c>
    </row>
    <row r="12546" spans="1:2" x14ac:dyDescent="0.25">
      <c r="A12546" s="56">
        <v>51121609</v>
      </c>
      <c r="B12546" s="57" t="s">
        <v>12010</v>
      </c>
    </row>
    <row r="12547" spans="1:2" x14ac:dyDescent="0.25">
      <c r="A12547" s="56">
        <v>51121610</v>
      </c>
      <c r="B12547" s="57" t="s">
        <v>2716</v>
      </c>
    </row>
    <row r="12548" spans="1:2" x14ac:dyDescent="0.25">
      <c r="A12548" s="56">
        <v>51121611</v>
      </c>
      <c r="B12548" s="57" t="s">
        <v>11835</v>
      </c>
    </row>
    <row r="12549" spans="1:2" x14ac:dyDescent="0.25">
      <c r="A12549" s="56">
        <v>51121614</v>
      </c>
      <c r="B12549" s="57" t="s">
        <v>8367</v>
      </c>
    </row>
    <row r="12550" spans="1:2" x14ac:dyDescent="0.25">
      <c r="A12550" s="56">
        <v>51121615</v>
      </c>
      <c r="B12550" s="57" t="s">
        <v>12546</v>
      </c>
    </row>
    <row r="12551" spans="1:2" x14ac:dyDescent="0.25">
      <c r="A12551" s="56">
        <v>51121616</v>
      </c>
      <c r="B12551" s="57" t="s">
        <v>9937</v>
      </c>
    </row>
    <row r="12552" spans="1:2" x14ac:dyDescent="0.25">
      <c r="A12552" s="56">
        <v>51121701</v>
      </c>
      <c r="B12552" s="57" t="s">
        <v>12752</v>
      </c>
    </row>
    <row r="12553" spans="1:2" x14ac:dyDescent="0.25">
      <c r="A12553" s="56">
        <v>51121702</v>
      </c>
      <c r="B12553" s="57" t="s">
        <v>11380</v>
      </c>
    </row>
    <row r="12554" spans="1:2" x14ac:dyDescent="0.25">
      <c r="A12554" s="56">
        <v>51121703</v>
      </c>
      <c r="B12554" s="57" t="s">
        <v>12696</v>
      </c>
    </row>
    <row r="12555" spans="1:2" x14ac:dyDescent="0.25">
      <c r="A12555" s="56">
        <v>51121704</v>
      </c>
      <c r="B12555" s="57" t="s">
        <v>17044</v>
      </c>
    </row>
    <row r="12556" spans="1:2" x14ac:dyDescent="0.25">
      <c r="A12556" s="56">
        <v>51121705</v>
      </c>
      <c r="B12556" s="57" t="s">
        <v>15973</v>
      </c>
    </row>
    <row r="12557" spans="1:2" x14ac:dyDescent="0.25">
      <c r="A12557" s="56">
        <v>51121706</v>
      </c>
      <c r="B12557" s="57" t="s">
        <v>10577</v>
      </c>
    </row>
    <row r="12558" spans="1:2" x14ac:dyDescent="0.25">
      <c r="A12558" s="56">
        <v>51121707</v>
      </c>
      <c r="B12558" s="57" t="s">
        <v>4861</v>
      </c>
    </row>
    <row r="12559" spans="1:2" x14ac:dyDescent="0.25">
      <c r="A12559" s="56">
        <v>51121708</v>
      </c>
      <c r="B12559" s="57" t="s">
        <v>13762</v>
      </c>
    </row>
    <row r="12560" spans="1:2" x14ac:dyDescent="0.25">
      <c r="A12560" s="56">
        <v>51121709</v>
      </c>
      <c r="B12560" s="57" t="s">
        <v>13228</v>
      </c>
    </row>
    <row r="12561" spans="1:2" x14ac:dyDescent="0.25">
      <c r="A12561" s="56">
        <v>51121710</v>
      </c>
      <c r="B12561" s="57" t="s">
        <v>10613</v>
      </c>
    </row>
    <row r="12562" spans="1:2" x14ac:dyDescent="0.25">
      <c r="A12562" s="56">
        <v>51121711</v>
      </c>
      <c r="B12562" s="57" t="s">
        <v>13144</v>
      </c>
    </row>
    <row r="12563" spans="1:2" x14ac:dyDescent="0.25">
      <c r="A12563" s="56">
        <v>51121713</v>
      </c>
      <c r="B12563" s="57" t="s">
        <v>16937</v>
      </c>
    </row>
    <row r="12564" spans="1:2" x14ac:dyDescent="0.25">
      <c r="A12564" s="56">
        <v>51121714</v>
      </c>
      <c r="B12564" s="57" t="s">
        <v>9558</v>
      </c>
    </row>
    <row r="12565" spans="1:2" x14ac:dyDescent="0.25">
      <c r="A12565" s="56">
        <v>51121715</v>
      </c>
      <c r="B12565" s="57" t="s">
        <v>18318</v>
      </c>
    </row>
    <row r="12566" spans="1:2" x14ac:dyDescent="0.25">
      <c r="A12566" s="56">
        <v>51121716</v>
      </c>
      <c r="B12566" s="57" t="s">
        <v>16829</v>
      </c>
    </row>
    <row r="12567" spans="1:2" x14ac:dyDescent="0.25">
      <c r="A12567" s="56">
        <v>51121717</v>
      </c>
      <c r="B12567" s="57" t="s">
        <v>7122</v>
      </c>
    </row>
    <row r="12568" spans="1:2" x14ac:dyDescent="0.25">
      <c r="A12568" s="56">
        <v>51121718</v>
      </c>
      <c r="B12568" s="57" t="s">
        <v>15170</v>
      </c>
    </row>
    <row r="12569" spans="1:2" x14ac:dyDescent="0.25">
      <c r="A12569" s="56">
        <v>51121721</v>
      </c>
      <c r="B12569" s="57" t="s">
        <v>7334</v>
      </c>
    </row>
    <row r="12570" spans="1:2" x14ac:dyDescent="0.25">
      <c r="A12570" s="56">
        <v>51121722</v>
      </c>
      <c r="B12570" s="57" t="s">
        <v>18499</v>
      </c>
    </row>
    <row r="12571" spans="1:2" x14ac:dyDescent="0.25">
      <c r="A12571" s="56">
        <v>51121724</v>
      </c>
      <c r="B12571" s="57" t="s">
        <v>15719</v>
      </c>
    </row>
    <row r="12572" spans="1:2" x14ac:dyDescent="0.25">
      <c r="A12572" s="56">
        <v>51121725</v>
      </c>
      <c r="B12572" s="57" t="s">
        <v>2635</v>
      </c>
    </row>
    <row r="12573" spans="1:2" x14ac:dyDescent="0.25">
      <c r="A12573" s="56">
        <v>51121726</v>
      </c>
      <c r="B12573" s="57" t="s">
        <v>4978</v>
      </c>
    </row>
    <row r="12574" spans="1:2" x14ac:dyDescent="0.25">
      <c r="A12574" s="56">
        <v>51121727</v>
      </c>
      <c r="B12574" s="57" t="s">
        <v>1103</v>
      </c>
    </row>
    <row r="12575" spans="1:2" x14ac:dyDescent="0.25">
      <c r="A12575" s="56">
        <v>51121728</v>
      </c>
      <c r="B12575" s="57" t="s">
        <v>15655</v>
      </c>
    </row>
    <row r="12576" spans="1:2" x14ac:dyDescent="0.25">
      <c r="A12576" s="56">
        <v>51121729</v>
      </c>
      <c r="B12576" s="57" t="s">
        <v>15497</v>
      </c>
    </row>
    <row r="12577" spans="1:2" x14ac:dyDescent="0.25">
      <c r="A12577" s="56">
        <v>51121730</v>
      </c>
      <c r="B12577" s="57" t="s">
        <v>1773</v>
      </c>
    </row>
    <row r="12578" spans="1:2" x14ac:dyDescent="0.25">
      <c r="A12578" s="56">
        <v>51121731</v>
      </c>
      <c r="B12578" s="57" t="s">
        <v>16699</v>
      </c>
    </row>
    <row r="12579" spans="1:2" x14ac:dyDescent="0.25">
      <c r="A12579" s="56">
        <v>51121732</v>
      </c>
      <c r="B12579" s="57" t="s">
        <v>1163</v>
      </c>
    </row>
    <row r="12580" spans="1:2" x14ac:dyDescent="0.25">
      <c r="A12580" s="56">
        <v>51121733</v>
      </c>
      <c r="B12580" s="57" t="s">
        <v>8042</v>
      </c>
    </row>
    <row r="12581" spans="1:2" x14ac:dyDescent="0.25">
      <c r="A12581" s="56">
        <v>51121734</v>
      </c>
      <c r="B12581" s="57" t="s">
        <v>11123</v>
      </c>
    </row>
    <row r="12582" spans="1:2" x14ac:dyDescent="0.25">
      <c r="A12582" s="56">
        <v>51121735</v>
      </c>
      <c r="B12582" s="57" t="s">
        <v>18105</v>
      </c>
    </row>
    <row r="12583" spans="1:2" x14ac:dyDescent="0.25">
      <c r="A12583" s="56">
        <v>51121737</v>
      </c>
      <c r="B12583" s="57" t="s">
        <v>17947</v>
      </c>
    </row>
    <row r="12584" spans="1:2" x14ac:dyDescent="0.25">
      <c r="A12584" s="56">
        <v>51121738</v>
      </c>
      <c r="B12584" s="57" t="s">
        <v>16744</v>
      </c>
    </row>
    <row r="12585" spans="1:2" x14ac:dyDescent="0.25">
      <c r="A12585" s="56">
        <v>51121739</v>
      </c>
      <c r="B12585" s="57" t="s">
        <v>16200</v>
      </c>
    </row>
    <row r="12586" spans="1:2" x14ac:dyDescent="0.25">
      <c r="A12586" s="56">
        <v>51121740</v>
      </c>
      <c r="B12586" s="57" t="s">
        <v>16549</v>
      </c>
    </row>
    <row r="12587" spans="1:2" x14ac:dyDescent="0.25">
      <c r="A12587" s="56">
        <v>51121741</v>
      </c>
      <c r="B12587" s="57" t="s">
        <v>7609</v>
      </c>
    </row>
    <row r="12588" spans="1:2" x14ac:dyDescent="0.25">
      <c r="A12588" s="56">
        <v>51121742</v>
      </c>
      <c r="B12588" s="57" t="s">
        <v>5752</v>
      </c>
    </row>
    <row r="12589" spans="1:2" x14ac:dyDescent="0.25">
      <c r="A12589" s="56">
        <v>51121743</v>
      </c>
      <c r="B12589" s="57" t="s">
        <v>400</v>
      </c>
    </row>
    <row r="12590" spans="1:2" x14ac:dyDescent="0.25">
      <c r="A12590" s="56">
        <v>51121744</v>
      </c>
      <c r="B12590" s="57" t="s">
        <v>4178</v>
      </c>
    </row>
    <row r="12591" spans="1:2" x14ac:dyDescent="0.25">
      <c r="A12591" s="56">
        <v>51121745</v>
      </c>
      <c r="B12591" s="57" t="s">
        <v>3430</v>
      </c>
    </row>
    <row r="12592" spans="1:2" x14ac:dyDescent="0.25">
      <c r="A12592" s="56">
        <v>51121746</v>
      </c>
      <c r="B12592" s="57" t="s">
        <v>3907</v>
      </c>
    </row>
    <row r="12593" spans="1:2" x14ac:dyDescent="0.25">
      <c r="A12593" s="56">
        <v>51121747</v>
      </c>
      <c r="B12593" s="57" t="s">
        <v>15426</v>
      </c>
    </row>
    <row r="12594" spans="1:2" x14ac:dyDescent="0.25">
      <c r="A12594" s="56">
        <v>51121748</v>
      </c>
      <c r="B12594" s="57" t="s">
        <v>1721</v>
      </c>
    </row>
    <row r="12595" spans="1:2" x14ac:dyDescent="0.25">
      <c r="A12595" s="56">
        <v>51121749</v>
      </c>
      <c r="B12595" s="57" t="s">
        <v>18535</v>
      </c>
    </row>
    <row r="12596" spans="1:2" x14ac:dyDescent="0.25">
      <c r="A12596" s="56">
        <v>51121750</v>
      </c>
      <c r="B12596" s="57" t="s">
        <v>14623</v>
      </c>
    </row>
    <row r="12597" spans="1:2" x14ac:dyDescent="0.25">
      <c r="A12597" s="56">
        <v>51121751</v>
      </c>
      <c r="B12597" s="57" t="s">
        <v>14775</v>
      </c>
    </row>
    <row r="12598" spans="1:2" x14ac:dyDescent="0.25">
      <c r="A12598" s="56">
        <v>51121752</v>
      </c>
      <c r="B12598" s="57" t="s">
        <v>17175</v>
      </c>
    </row>
    <row r="12599" spans="1:2" x14ac:dyDescent="0.25">
      <c r="A12599" s="56">
        <v>51121753</v>
      </c>
      <c r="B12599" s="57" t="s">
        <v>12089</v>
      </c>
    </row>
    <row r="12600" spans="1:2" x14ac:dyDescent="0.25">
      <c r="A12600" s="56">
        <v>51121754</v>
      </c>
      <c r="B12600" s="57" t="s">
        <v>7713</v>
      </c>
    </row>
    <row r="12601" spans="1:2" x14ac:dyDescent="0.25">
      <c r="A12601" s="56">
        <v>51121755</v>
      </c>
      <c r="B12601" s="57" t="s">
        <v>13336</v>
      </c>
    </row>
    <row r="12602" spans="1:2" x14ac:dyDescent="0.25">
      <c r="A12602" s="56">
        <v>51121756</v>
      </c>
      <c r="B12602" s="57" t="s">
        <v>12403</v>
      </c>
    </row>
    <row r="12603" spans="1:2" x14ac:dyDescent="0.25">
      <c r="A12603" s="56">
        <v>51121757</v>
      </c>
      <c r="B12603" s="57" t="s">
        <v>13432</v>
      </c>
    </row>
    <row r="12604" spans="1:2" x14ac:dyDescent="0.25">
      <c r="A12604" s="56">
        <v>51121758</v>
      </c>
      <c r="B12604" s="57" t="s">
        <v>17322</v>
      </c>
    </row>
    <row r="12605" spans="1:2" x14ac:dyDescent="0.25">
      <c r="A12605" s="56">
        <v>51121759</v>
      </c>
      <c r="B12605" s="57" t="s">
        <v>9516</v>
      </c>
    </row>
    <row r="12606" spans="1:2" x14ac:dyDescent="0.25">
      <c r="A12606" s="56">
        <v>51121760</v>
      </c>
      <c r="B12606" s="57" t="s">
        <v>6828</v>
      </c>
    </row>
    <row r="12607" spans="1:2" x14ac:dyDescent="0.25">
      <c r="A12607" s="56">
        <v>51121761</v>
      </c>
      <c r="B12607" s="57" t="s">
        <v>13442</v>
      </c>
    </row>
    <row r="12608" spans="1:2" x14ac:dyDescent="0.25">
      <c r="A12608" s="56">
        <v>51121762</v>
      </c>
      <c r="B12608" s="57" t="s">
        <v>8652</v>
      </c>
    </row>
    <row r="12609" spans="1:2" x14ac:dyDescent="0.25">
      <c r="A12609" s="56">
        <v>51121763</v>
      </c>
      <c r="B12609" s="57" t="s">
        <v>3540</v>
      </c>
    </row>
    <row r="12610" spans="1:2" x14ac:dyDescent="0.25">
      <c r="A12610" s="56">
        <v>51121764</v>
      </c>
      <c r="B12610" s="57" t="s">
        <v>12094</v>
      </c>
    </row>
    <row r="12611" spans="1:2" x14ac:dyDescent="0.25">
      <c r="A12611" s="56">
        <v>51121765</v>
      </c>
      <c r="B12611" s="57" t="s">
        <v>6556</v>
      </c>
    </row>
    <row r="12612" spans="1:2" x14ac:dyDescent="0.25">
      <c r="A12612" s="56">
        <v>51121801</v>
      </c>
      <c r="B12612" s="57" t="s">
        <v>5414</v>
      </c>
    </row>
    <row r="12613" spans="1:2" x14ac:dyDescent="0.25">
      <c r="A12613" s="56">
        <v>51121802</v>
      </c>
      <c r="B12613" s="57" t="s">
        <v>18227</v>
      </c>
    </row>
    <row r="12614" spans="1:2" x14ac:dyDescent="0.25">
      <c r="A12614" s="56">
        <v>51121803</v>
      </c>
      <c r="B12614" s="57" t="s">
        <v>17410</v>
      </c>
    </row>
    <row r="12615" spans="1:2" x14ac:dyDescent="0.25">
      <c r="A12615" s="56">
        <v>51121804</v>
      </c>
      <c r="B12615" s="57" t="s">
        <v>4231</v>
      </c>
    </row>
    <row r="12616" spans="1:2" x14ac:dyDescent="0.25">
      <c r="A12616" s="56">
        <v>51121805</v>
      </c>
      <c r="B12616" s="57" t="s">
        <v>10995</v>
      </c>
    </row>
    <row r="12617" spans="1:2" x14ac:dyDescent="0.25">
      <c r="A12617" s="56">
        <v>51121806</v>
      </c>
      <c r="B12617" s="57" t="s">
        <v>7505</v>
      </c>
    </row>
    <row r="12618" spans="1:2" x14ac:dyDescent="0.25">
      <c r="A12618" s="56">
        <v>51121807</v>
      </c>
      <c r="B12618" s="57" t="s">
        <v>6919</v>
      </c>
    </row>
    <row r="12619" spans="1:2" x14ac:dyDescent="0.25">
      <c r="A12619" s="56">
        <v>51121808</v>
      </c>
      <c r="B12619" s="57" t="s">
        <v>14380</v>
      </c>
    </row>
    <row r="12620" spans="1:2" x14ac:dyDescent="0.25">
      <c r="A12620" s="56">
        <v>51121809</v>
      </c>
      <c r="B12620" s="57" t="s">
        <v>8179</v>
      </c>
    </row>
    <row r="12621" spans="1:2" x14ac:dyDescent="0.25">
      <c r="A12621" s="56">
        <v>51121810</v>
      </c>
      <c r="B12621" s="57" t="s">
        <v>17885</v>
      </c>
    </row>
    <row r="12622" spans="1:2" x14ac:dyDescent="0.25">
      <c r="A12622" s="56">
        <v>51121811</v>
      </c>
      <c r="B12622" s="57" t="s">
        <v>8383</v>
      </c>
    </row>
    <row r="12623" spans="1:2" x14ac:dyDescent="0.25">
      <c r="A12623" s="56">
        <v>51121812</v>
      </c>
      <c r="B12623" s="57" t="s">
        <v>2917</v>
      </c>
    </row>
    <row r="12624" spans="1:2" x14ac:dyDescent="0.25">
      <c r="A12624" s="56">
        <v>51121813</v>
      </c>
      <c r="B12624" s="57" t="s">
        <v>15571</v>
      </c>
    </row>
    <row r="12625" spans="1:2" x14ac:dyDescent="0.25">
      <c r="A12625" s="56">
        <v>51121814</v>
      </c>
      <c r="B12625" s="57" t="s">
        <v>14306</v>
      </c>
    </row>
    <row r="12626" spans="1:2" x14ac:dyDescent="0.25">
      <c r="A12626" s="56">
        <v>51121815</v>
      </c>
      <c r="B12626" s="57" t="s">
        <v>4085</v>
      </c>
    </row>
    <row r="12627" spans="1:2" x14ac:dyDescent="0.25">
      <c r="A12627" s="56">
        <v>51121816</v>
      </c>
      <c r="B12627" s="57" t="s">
        <v>14358</v>
      </c>
    </row>
    <row r="12628" spans="1:2" x14ac:dyDescent="0.25">
      <c r="A12628" s="56">
        <v>51121817</v>
      </c>
      <c r="B12628" s="57" t="s">
        <v>3898</v>
      </c>
    </row>
    <row r="12629" spans="1:2" x14ac:dyDescent="0.25">
      <c r="A12629" s="56">
        <v>51121818</v>
      </c>
      <c r="B12629" s="57" t="s">
        <v>13566</v>
      </c>
    </row>
    <row r="12630" spans="1:2" x14ac:dyDescent="0.25">
      <c r="A12630" s="56">
        <v>51121819</v>
      </c>
      <c r="B12630" s="57" t="s">
        <v>18460</v>
      </c>
    </row>
    <row r="12631" spans="1:2" x14ac:dyDescent="0.25">
      <c r="A12631" s="56">
        <v>51121820</v>
      </c>
      <c r="B12631" s="57" t="s">
        <v>9801</v>
      </c>
    </row>
    <row r="12632" spans="1:2" x14ac:dyDescent="0.25">
      <c r="A12632" s="56">
        <v>51121901</v>
      </c>
      <c r="B12632" s="57" t="s">
        <v>13757</v>
      </c>
    </row>
    <row r="12633" spans="1:2" x14ac:dyDescent="0.25">
      <c r="A12633" s="56">
        <v>51121902</v>
      </c>
      <c r="B12633" s="57" t="s">
        <v>16607</v>
      </c>
    </row>
    <row r="12634" spans="1:2" x14ac:dyDescent="0.25">
      <c r="A12634" s="56">
        <v>51121903</v>
      </c>
      <c r="B12634" s="57" t="s">
        <v>10774</v>
      </c>
    </row>
    <row r="12635" spans="1:2" x14ac:dyDescent="0.25">
      <c r="A12635" s="56">
        <v>51121904</v>
      </c>
      <c r="B12635" s="57" t="s">
        <v>10574</v>
      </c>
    </row>
    <row r="12636" spans="1:2" x14ac:dyDescent="0.25">
      <c r="A12636" s="56">
        <v>51121905</v>
      </c>
      <c r="B12636" s="57" t="s">
        <v>13994</v>
      </c>
    </row>
    <row r="12637" spans="1:2" x14ac:dyDescent="0.25">
      <c r="A12637" s="56">
        <v>51121906</v>
      </c>
      <c r="B12637" s="57" t="s">
        <v>18144</v>
      </c>
    </row>
    <row r="12638" spans="1:2" x14ac:dyDescent="0.25">
      <c r="A12638" s="56">
        <v>51121907</v>
      </c>
      <c r="B12638" s="57" t="s">
        <v>3847</v>
      </c>
    </row>
    <row r="12639" spans="1:2" x14ac:dyDescent="0.25">
      <c r="A12639" s="56">
        <v>51121908</v>
      </c>
      <c r="B12639" s="57" t="s">
        <v>281</v>
      </c>
    </row>
    <row r="12640" spans="1:2" x14ac:dyDescent="0.25">
      <c r="A12640" s="56">
        <v>51122101</v>
      </c>
      <c r="B12640" s="57" t="s">
        <v>2181</v>
      </c>
    </row>
    <row r="12641" spans="1:2" x14ac:dyDescent="0.25">
      <c r="A12641" s="56">
        <v>51122102</v>
      </c>
      <c r="B12641" s="57" t="s">
        <v>4198</v>
      </c>
    </row>
    <row r="12642" spans="1:2" x14ac:dyDescent="0.25">
      <c r="A12642" s="56">
        <v>51122103</v>
      </c>
      <c r="B12642" s="57" t="s">
        <v>12170</v>
      </c>
    </row>
    <row r="12643" spans="1:2" x14ac:dyDescent="0.25">
      <c r="A12643" s="56">
        <v>51122104</v>
      </c>
      <c r="B12643" s="57" t="s">
        <v>10064</v>
      </c>
    </row>
    <row r="12644" spans="1:2" x14ac:dyDescent="0.25">
      <c r="A12644" s="56">
        <v>51122105</v>
      </c>
      <c r="B12644" s="57" t="s">
        <v>3569</v>
      </c>
    </row>
    <row r="12645" spans="1:2" x14ac:dyDescent="0.25">
      <c r="A12645" s="56">
        <v>51122107</v>
      </c>
      <c r="B12645" s="57" t="s">
        <v>7275</v>
      </c>
    </row>
    <row r="12646" spans="1:2" x14ac:dyDescent="0.25">
      <c r="A12646" s="56">
        <v>51122108</v>
      </c>
      <c r="B12646" s="57" t="s">
        <v>3707</v>
      </c>
    </row>
    <row r="12647" spans="1:2" x14ac:dyDescent="0.25">
      <c r="A12647" s="56">
        <v>51122109</v>
      </c>
      <c r="B12647" s="57" t="s">
        <v>13111</v>
      </c>
    </row>
    <row r="12648" spans="1:2" x14ac:dyDescent="0.25">
      <c r="A12648" s="56">
        <v>51122110</v>
      </c>
      <c r="B12648" s="57" t="s">
        <v>1514</v>
      </c>
    </row>
    <row r="12649" spans="1:2" x14ac:dyDescent="0.25">
      <c r="A12649" s="56">
        <v>51122111</v>
      </c>
      <c r="B12649" s="57" t="s">
        <v>2198</v>
      </c>
    </row>
    <row r="12650" spans="1:2" x14ac:dyDescent="0.25">
      <c r="A12650" s="56">
        <v>51122112</v>
      </c>
      <c r="B12650" s="57" t="s">
        <v>14841</v>
      </c>
    </row>
    <row r="12651" spans="1:2" x14ac:dyDescent="0.25">
      <c r="A12651" s="56">
        <v>51122201</v>
      </c>
      <c r="B12651" s="57" t="s">
        <v>5450</v>
      </c>
    </row>
    <row r="12652" spans="1:2" x14ac:dyDescent="0.25">
      <c r="A12652" s="56">
        <v>51122301</v>
      </c>
      <c r="B12652" s="57" t="s">
        <v>4009</v>
      </c>
    </row>
    <row r="12653" spans="1:2" x14ac:dyDescent="0.25">
      <c r="A12653" s="56">
        <v>51131501</v>
      </c>
      <c r="B12653" s="57" t="s">
        <v>16761</v>
      </c>
    </row>
    <row r="12654" spans="1:2" x14ac:dyDescent="0.25">
      <c r="A12654" s="56">
        <v>51131502</v>
      </c>
      <c r="B12654" s="57" t="s">
        <v>11770</v>
      </c>
    </row>
    <row r="12655" spans="1:2" x14ac:dyDescent="0.25">
      <c r="A12655" s="56">
        <v>51131503</v>
      </c>
      <c r="B12655" s="57" t="s">
        <v>15108</v>
      </c>
    </row>
    <row r="12656" spans="1:2" x14ac:dyDescent="0.25">
      <c r="A12656" s="56">
        <v>51131504</v>
      </c>
      <c r="B12656" s="57" t="s">
        <v>499</v>
      </c>
    </row>
    <row r="12657" spans="1:2" x14ac:dyDescent="0.25">
      <c r="A12657" s="56">
        <v>51131505</v>
      </c>
      <c r="B12657" s="57" t="s">
        <v>8769</v>
      </c>
    </row>
    <row r="12658" spans="1:2" x14ac:dyDescent="0.25">
      <c r="A12658" s="56">
        <v>51131506</v>
      </c>
      <c r="B12658" s="57" t="s">
        <v>10633</v>
      </c>
    </row>
    <row r="12659" spans="1:2" x14ac:dyDescent="0.25">
      <c r="A12659" s="56">
        <v>51131507</v>
      </c>
      <c r="B12659" s="57" t="s">
        <v>5892</v>
      </c>
    </row>
    <row r="12660" spans="1:2" x14ac:dyDescent="0.25">
      <c r="A12660" s="56">
        <v>51131508</v>
      </c>
      <c r="B12660" s="57" t="s">
        <v>4223</v>
      </c>
    </row>
    <row r="12661" spans="1:2" x14ac:dyDescent="0.25">
      <c r="A12661" s="56">
        <v>51131509</v>
      </c>
      <c r="B12661" s="57" t="s">
        <v>12728</v>
      </c>
    </row>
    <row r="12662" spans="1:2" x14ac:dyDescent="0.25">
      <c r="A12662" s="56">
        <v>51131510</v>
      </c>
      <c r="B12662" s="57" t="s">
        <v>5536</v>
      </c>
    </row>
    <row r="12663" spans="1:2" x14ac:dyDescent="0.25">
      <c r="A12663" s="56">
        <v>51131511</v>
      </c>
      <c r="B12663" s="57" t="s">
        <v>3270</v>
      </c>
    </row>
    <row r="12664" spans="1:2" x14ac:dyDescent="0.25">
      <c r="A12664" s="56">
        <v>51131512</v>
      </c>
      <c r="B12664" s="57" t="s">
        <v>15812</v>
      </c>
    </row>
    <row r="12665" spans="1:2" x14ac:dyDescent="0.25">
      <c r="A12665" s="56">
        <v>51131513</v>
      </c>
      <c r="B12665" s="57" t="s">
        <v>9067</v>
      </c>
    </row>
    <row r="12666" spans="1:2" x14ac:dyDescent="0.25">
      <c r="A12666" s="56">
        <v>51131514</v>
      </c>
      <c r="B12666" s="57" t="s">
        <v>17343</v>
      </c>
    </row>
    <row r="12667" spans="1:2" x14ac:dyDescent="0.25">
      <c r="A12667" s="56">
        <v>51131515</v>
      </c>
      <c r="B12667" s="57" t="s">
        <v>5633</v>
      </c>
    </row>
    <row r="12668" spans="1:2" x14ac:dyDescent="0.25">
      <c r="A12668" s="56">
        <v>51131516</v>
      </c>
      <c r="B12668" s="57" t="s">
        <v>14672</v>
      </c>
    </row>
    <row r="12669" spans="1:2" x14ac:dyDescent="0.25">
      <c r="A12669" s="56">
        <v>51131601</v>
      </c>
      <c r="B12669" s="57" t="s">
        <v>822</v>
      </c>
    </row>
    <row r="12670" spans="1:2" x14ac:dyDescent="0.25">
      <c r="A12670" s="56">
        <v>51131602</v>
      </c>
      <c r="B12670" s="57" t="s">
        <v>13330</v>
      </c>
    </row>
    <row r="12671" spans="1:2" x14ac:dyDescent="0.25">
      <c r="A12671" s="56">
        <v>51131603</v>
      </c>
      <c r="B12671" s="57" t="s">
        <v>3732</v>
      </c>
    </row>
    <row r="12672" spans="1:2" x14ac:dyDescent="0.25">
      <c r="A12672" s="56">
        <v>51131604</v>
      </c>
      <c r="B12672" s="57" t="s">
        <v>12158</v>
      </c>
    </row>
    <row r="12673" spans="1:2" x14ac:dyDescent="0.25">
      <c r="A12673" s="56">
        <v>51131605</v>
      </c>
      <c r="B12673" s="57" t="s">
        <v>11679</v>
      </c>
    </row>
    <row r="12674" spans="1:2" x14ac:dyDescent="0.25">
      <c r="A12674" s="56">
        <v>51131606</v>
      </c>
      <c r="B12674" s="57" t="s">
        <v>1228</v>
      </c>
    </row>
    <row r="12675" spans="1:2" x14ac:dyDescent="0.25">
      <c r="A12675" s="56">
        <v>51131607</v>
      </c>
      <c r="B12675" s="57" t="s">
        <v>1353</v>
      </c>
    </row>
    <row r="12676" spans="1:2" x14ac:dyDescent="0.25">
      <c r="A12676" s="56">
        <v>51131608</v>
      </c>
      <c r="B12676" s="57" t="s">
        <v>17801</v>
      </c>
    </row>
    <row r="12677" spans="1:2" x14ac:dyDescent="0.25">
      <c r="A12677" s="56">
        <v>51131609</v>
      </c>
      <c r="B12677" s="57" t="s">
        <v>18334</v>
      </c>
    </row>
    <row r="12678" spans="1:2" x14ac:dyDescent="0.25">
      <c r="A12678" s="56">
        <v>51131610</v>
      </c>
      <c r="B12678" s="57" t="s">
        <v>902</v>
      </c>
    </row>
    <row r="12679" spans="1:2" x14ac:dyDescent="0.25">
      <c r="A12679" s="56">
        <v>51131611</v>
      </c>
      <c r="B12679" s="57" t="s">
        <v>6798</v>
      </c>
    </row>
    <row r="12680" spans="1:2" x14ac:dyDescent="0.25">
      <c r="A12680" s="56">
        <v>51131612</v>
      </c>
      <c r="B12680" s="57" t="s">
        <v>10472</v>
      </c>
    </row>
    <row r="12681" spans="1:2" x14ac:dyDescent="0.25">
      <c r="A12681" s="56">
        <v>51131613</v>
      </c>
      <c r="B12681" s="57" t="s">
        <v>2698</v>
      </c>
    </row>
    <row r="12682" spans="1:2" x14ac:dyDescent="0.25">
      <c r="A12682" s="56">
        <v>51131614</v>
      </c>
      <c r="B12682" s="57" t="s">
        <v>6856</v>
      </c>
    </row>
    <row r="12683" spans="1:2" x14ac:dyDescent="0.25">
      <c r="A12683" s="56">
        <v>51131615</v>
      </c>
      <c r="B12683" s="57" t="s">
        <v>16976</v>
      </c>
    </row>
    <row r="12684" spans="1:2" x14ac:dyDescent="0.25">
      <c r="A12684" s="56">
        <v>51131616</v>
      </c>
      <c r="B12684" s="57" t="s">
        <v>11413</v>
      </c>
    </row>
    <row r="12685" spans="1:2" x14ac:dyDescent="0.25">
      <c r="A12685" s="56">
        <v>51131617</v>
      </c>
      <c r="B12685" s="57" t="s">
        <v>2883</v>
      </c>
    </row>
    <row r="12686" spans="1:2" x14ac:dyDescent="0.25">
      <c r="A12686" s="56">
        <v>51131701</v>
      </c>
      <c r="B12686" s="57" t="s">
        <v>15937</v>
      </c>
    </row>
    <row r="12687" spans="1:2" x14ac:dyDescent="0.25">
      <c r="A12687" s="56">
        <v>51131702</v>
      </c>
      <c r="B12687" s="57" t="s">
        <v>1286</v>
      </c>
    </row>
    <row r="12688" spans="1:2" x14ac:dyDescent="0.25">
      <c r="A12688" s="56">
        <v>51131703</v>
      </c>
      <c r="B12688" s="57" t="s">
        <v>18750</v>
      </c>
    </row>
    <row r="12689" spans="1:2" x14ac:dyDescent="0.25">
      <c r="A12689" s="56">
        <v>51131704</v>
      </c>
      <c r="B12689" s="57" t="s">
        <v>11479</v>
      </c>
    </row>
    <row r="12690" spans="1:2" x14ac:dyDescent="0.25">
      <c r="A12690" s="56">
        <v>51131705</v>
      </c>
      <c r="B12690" s="57" t="s">
        <v>10783</v>
      </c>
    </row>
    <row r="12691" spans="1:2" x14ac:dyDescent="0.25">
      <c r="A12691" s="56">
        <v>51131706</v>
      </c>
      <c r="B12691" s="57" t="s">
        <v>3941</v>
      </c>
    </row>
    <row r="12692" spans="1:2" x14ac:dyDescent="0.25">
      <c r="A12692" s="56">
        <v>51131707</v>
      </c>
      <c r="B12692" s="57" t="s">
        <v>8124</v>
      </c>
    </row>
    <row r="12693" spans="1:2" x14ac:dyDescent="0.25">
      <c r="A12693" s="56">
        <v>51131708</v>
      </c>
      <c r="B12693" s="57" t="s">
        <v>10639</v>
      </c>
    </row>
    <row r="12694" spans="1:2" x14ac:dyDescent="0.25">
      <c r="A12694" s="56">
        <v>51131709</v>
      </c>
      <c r="B12694" s="57" t="s">
        <v>1942</v>
      </c>
    </row>
    <row r="12695" spans="1:2" x14ac:dyDescent="0.25">
      <c r="A12695" s="56">
        <v>51131710</v>
      </c>
      <c r="B12695" s="57" t="s">
        <v>14297</v>
      </c>
    </row>
    <row r="12696" spans="1:2" x14ac:dyDescent="0.25">
      <c r="A12696" s="56">
        <v>51131711</v>
      </c>
      <c r="B12696" s="57" t="s">
        <v>12124</v>
      </c>
    </row>
    <row r="12697" spans="1:2" x14ac:dyDescent="0.25">
      <c r="A12697" s="56">
        <v>51131712</v>
      </c>
      <c r="B12697" s="57" t="s">
        <v>10614</v>
      </c>
    </row>
    <row r="12698" spans="1:2" x14ac:dyDescent="0.25">
      <c r="A12698" s="56">
        <v>51131713</v>
      </c>
      <c r="B12698" s="57" t="s">
        <v>8625</v>
      </c>
    </row>
    <row r="12699" spans="1:2" x14ac:dyDescent="0.25">
      <c r="A12699" s="56">
        <v>51131714</v>
      </c>
      <c r="B12699" s="57" t="s">
        <v>3108</v>
      </c>
    </row>
    <row r="12700" spans="1:2" x14ac:dyDescent="0.25">
      <c r="A12700" s="56">
        <v>51131715</v>
      </c>
      <c r="B12700" s="57" t="s">
        <v>5264</v>
      </c>
    </row>
    <row r="12701" spans="1:2" x14ac:dyDescent="0.25">
      <c r="A12701" s="56">
        <v>51131716</v>
      </c>
      <c r="B12701" s="57" t="s">
        <v>2484</v>
      </c>
    </row>
    <row r="12702" spans="1:2" x14ac:dyDescent="0.25">
      <c r="A12702" s="56">
        <v>51131801</v>
      </c>
      <c r="B12702" s="57" t="s">
        <v>1384</v>
      </c>
    </row>
    <row r="12703" spans="1:2" x14ac:dyDescent="0.25">
      <c r="A12703" s="56">
        <v>51131802</v>
      </c>
      <c r="B12703" s="57" t="s">
        <v>7623</v>
      </c>
    </row>
    <row r="12704" spans="1:2" x14ac:dyDescent="0.25">
      <c r="A12704" s="56">
        <v>51131803</v>
      </c>
      <c r="B12704" s="57" t="s">
        <v>6738</v>
      </c>
    </row>
    <row r="12705" spans="1:2" x14ac:dyDescent="0.25">
      <c r="A12705" s="56">
        <v>51131804</v>
      </c>
      <c r="B12705" s="57" t="s">
        <v>12334</v>
      </c>
    </row>
    <row r="12706" spans="1:2" x14ac:dyDescent="0.25">
      <c r="A12706" s="56">
        <v>51131805</v>
      </c>
      <c r="B12706" s="57" t="s">
        <v>13107</v>
      </c>
    </row>
    <row r="12707" spans="1:2" x14ac:dyDescent="0.25">
      <c r="A12707" s="56">
        <v>51131806</v>
      </c>
      <c r="B12707" s="57" t="s">
        <v>15432</v>
      </c>
    </row>
    <row r="12708" spans="1:2" x14ac:dyDescent="0.25">
      <c r="A12708" s="56">
        <v>51131807</v>
      </c>
      <c r="B12708" s="57" t="s">
        <v>10725</v>
      </c>
    </row>
    <row r="12709" spans="1:2" x14ac:dyDescent="0.25">
      <c r="A12709" s="56">
        <v>51131808</v>
      </c>
      <c r="B12709" s="57" t="s">
        <v>4319</v>
      </c>
    </row>
    <row r="12710" spans="1:2" x14ac:dyDescent="0.25">
      <c r="A12710" s="56">
        <v>51131809</v>
      </c>
      <c r="B12710" s="57" t="s">
        <v>17641</v>
      </c>
    </row>
    <row r="12711" spans="1:2" x14ac:dyDescent="0.25">
      <c r="A12711" s="56">
        <v>51131901</v>
      </c>
      <c r="B12711" s="57" t="s">
        <v>1222</v>
      </c>
    </row>
    <row r="12712" spans="1:2" x14ac:dyDescent="0.25">
      <c r="A12712" s="56">
        <v>51131903</v>
      </c>
      <c r="B12712" s="57" t="s">
        <v>15067</v>
      </c>
    </row>
    <row r="12713" spans="1:2" x14ac:dyDescent="0.25">
      <c r="A12713" s="56">
        <v>51131904</v>
      </c>
      <c r="B12713" s="57" t="s">
        <v>12994</v>
      </c>
    </row>
    <row r="12714" spans="1:2" x14ac:dyDescent="0.25">
      <c r="A12714" s="56">
        <v>51131905</v>
      </c>
      <c r="B12714" s="57" t="s">
        <v>1516</v>
      </c>
    </row>
    <row r="12715" spans="1:2" x14ac:dyDescent="0.25">
      <c r="A12715" s="56">
        <v>51131906</v>
      </c>
      <c r="B12715" s="57" t="s">
        <v>18267</v>
      </c>
    </row>
    <row r="12716" spans="1:2" x14ac:dyDescent="0.25">
      <c r="A12716" s="56">
        <v>51131907</v>
      </c>
      <c r="B12716" s="57" t="s">
        <v>3998</v>
      </c>
    </row>
    <row r="12717" spans="1:2" x14ac:dyDescent="0.25">
      <c r="A12717" s="56">
        <v>51131908</v>
      </c>
      <c r="B12717" s="57" t="s">
        <v>14616</v>
      </c>
    </row>
    <row r="12718" spans="1:2" x14ac:dyDescent="0.25">
      <c r="A12718" s="56">
        <v>51131909</v>
      </c>
      <c r="B12718" s="57" t="s">
        <v>18452</v>
      </c>
    </row>
    <row r="12719" spans="1:2" x14ac:dyDescent="0.25">
      <c r="A12719" s="56">
        <v>51131910</v>
      </c>
      <c r="B12719" s="57" t="s">
        <v>9209</v>
      </c>
    </row>
    <row r="12720" spans="1:2" x14ac:dyDescent="0.25">
      <c r="A12720" s="56">
        <v>51132001</v>
      </c>
      <c r="B12720" s="57" t="s">
        <v>2226</v>
      </c>
    </row>
    <row r="12721" spans="1:2" x14ac:dyDescent="0.25">
      <c r="A12721" s="56">
        <v>51141501</v>
      </c>
      <c r="B12721" s="57" t="s">
        <v>13703</v>
      </c>
    </row>
    <row r="12722" spans="1:2" x14ac:dyDescent="0.25">
      <c r="A12722" s="56">
        <v>51141502</v>
      </c>
      <c r="B12722" s="57" t="s">
        <v>9156</v>
      </c>
    </row>
    <row r="12723" spans="1:2" x14ac:dyDescent="0.25">
      <c r="A12723" s="56">
        <v>51141503</v>
      </c>
      <c r="B12723" s="57" t="s">
        <v>7581</v>
      </c>
    </row>
    <row r="12724" spans="1:2" x14ac:dyDescent="0.25">
      <c r="A12724" s="56">
        <v>51141504</v>
      </c>
      <c r="B12724" s="57" t="s">
        <v>14101</v>
      </c>
    </row>
    <row r="12725" spans="1:2" x14ac:dyDescent="0.25">
      <c r="A12725" s="56">
        <v>51141505</v>
      </c>
      <c r="B12725" s="57" t="s">
        <v>387</v>
      </c>
    </row>
    <row r="12726" spans="1:2" x14ac:dyDescent="0.25">
      <c r="A12726" s="56">
        <v>51141506</v>
      </c>
      <c r="B12726" s="57" t="s">
        <v>4427</v>
      </c>
    </row>
    <row r="12727" spans="1:2" x14ac:dyDescent="0.25">
      <c r="A12727" s="56">
        <v>51141507</v>
      </c>
      <c r="B12727" s="57" t="s">
        <v>7709</v>
      </c>
    </row>
    <row r="12728" spans="1:2" x14ac:dyDescent="0.25">
      <c r="A12728" s="56">
        <v>51141508</v>
      </c>
      <c r="B12728" s="57" t="s">
        <v>12886</v>
      </c>
    </row>
    <row r="12729" spans="1:2" x14ac:dyDescent="0.25">
      <c r="A12729" s="56">
        <v>51141509</v>
      </c>
      <c r="B12729" s="57" t="s">
        <v>1250</v>
      </c>
    </row>
    <row r="12730" spans="1:2" x14ac:dyDescent="0.25">
      <c r="A12730" s="56">
        <v>51141510</v>
      </c>
      <c r="B12730" s="57" t="s">
        <v>1115</v>
      </c>
    </row>
    <row r="12731" spans="1:2" x14ac:dyDescent="0.25">
      <c r="A12731" s="56">
        <v>51141511</v>
      </c>
      <c r="B12731" s="57" t="s">
        <v>15364</v>
      </c>
    </row>
    <row r="12732" spans="1:2" x14ac:dyDescent="0.25">
      <c r="A12732" s="56">
        <v>51141512</v>
      </c>
      <c r="B12732" s="57" t="s">
        <v>16283</v>
      </c>
    </row>
    <row r="12733" spans="1:2" x14ac:dyDescent="0.25">
      <c r="A12733" s="56">
        <v>51141513</v>
      </c>
      <c r="B12733" s="57" t="s">
        <v>12970</v>
      </c>
    </row>
    <row r="12734" spans="1:2" x14ac:dyDescent="0.25">
      <c r="A12734" s="56">
        <v>51141514</v>
      </c>
      <c r="B12734" s="57" t="s">
        <v>14999</v>
      </c>
    </row>
    <row r="12735" spans="1:2" x14ac:dyDescent="0.25">
      <c r="A12735" s="56">
        <v>51141515</v>
      </c>
      <c r="B12735" s="57" t="s">
        <v>5132</v>
      </c>
    </row>
    <row r="12736" spans="1:2" x14ac:dyDescent="0.25">
      <c r="A12736" s="56">
        <v>51141516</v>
      </c>
      <c r="B12736" s="57" t="s">
        <v>7323</v>
      </c>
    </row>
    <row r="12737" spans="1:2" x14ac:dyDescent="0.25">
      <c r="A12737" s="56">
        <v>51141517</v>
      </c>
      <c r="B12737" s="57" t="s">
        <v>13966</v>
      </c>
    </row>
    <row r="12738" spans="1:2" x14ac:dyDescent="0.25">
      <c r="A12738" s="56">
        <v>51141518</v>
      </c>
      <c r="B12738" s="57" t="s">
        <v>6842</v>
      </c>
    </row>
    <row r="12739" spans="1:2" x14ac:dyDescent="0.25">
      <c r="A12739" s="56">
        <v>51141519</v>
      </c>
      <c r="B12739" s="57" t="s">
        <v>3529</v>
      </c>
    </row>
    <row r="12740" spans="1:2" x14ac:dyDescent="0.25">
      <c r="A12740" s="56">
        <v>51141520</v>
      </c>
      <c r="B12740" s="57" t="s">
        <v>8273</v>
      </c>
    </row>
    <row r="12741" spans="1:2" x14ac:dyDescent="0.25">
      <c r="A12741" s="56">
        <v>51141521</v>
      </c>
      <c r="B12741" s="57" t="s">
        <v>8371</v>
      </c>
    </row>
    <row r="12742" spans="1:2" x14ac:dyDescent="0.25">
      <c r="A12742" s="56">
        <v>51141522</v>
      </c>
      <c r="B12742" s="57" t="s">
        <v>14935</v>
      </c>
    </row>
    <row r="12743" spans="1:2" x14ac:dyDescent="0.25">
      <c r="A12743" s="56">
        <v>51141523</v>
      </c>
      <c r="B12743" s="57" t="s">
        <v>2306</v>
      </c>
    </row>
    <row r="12744" spans="1:2" x14ac:dyDescent="0.25">
      <c r="A12744" s="56">
        <v>51141524</v>
      </c>
      <c r="B12744" s="57" t="s">
        <v>4441</v>
      </c>
    </row>
    <row r="12745" spans="1:2" x14ac:dyDescent="0.25">
      <c r="A12745" s="56">
        <v>51141525</v>
      </c>
      <c r="B12745" s="57" t="s">
        <v>15637</v>
      </c>
    </row>
    <row r="12746" spans="1:2" x14ac:dyDescent="0.25">
      <c r="A12746" s="56">
        <v>51141526</v>
      </c>
      <c r="B12746" s="57" t="s">
        <v>3261</v>
      </c>
    </row>
    <row r="12747" spans="1:2" x14ac:dyDescent="0.25">
      <c r="A12747" s="56">
        <v>51141527</v>
      </c>
      <c r="B12747" s="57" t="s">
        <v>4160</v>
      </c>
    </row>
    <row r="12748" spans="1:2" x14ac:dyDescent="0.25">
      <c r="A12748" s="56">
        <v>51141528</v>
      </c>
      <c r="B12748" s="57" t="s">
        <v>7014</v>
      </c>
    </row>
    <row r="12749" spans="1:2" x14ac:dyDescent="0.25">
      <c r="A12749" s="56">
        <v>51141529</v>
      </c>
      <c r="B12749" s="57" t="s">
        <v>16258</v>
      </c>
    </row>
    <row r="12750" spans="1:2" x14ac:dyDescent="0.25">
      <c r="A12750" s="56">
        <v>51141530</v>
      </c>
      <c r="B12750" s="57" t="s">
        <v>3036</v>
      </c>
    </row>
    <row r="12751" spans="1:2" x14ac:dyDescent="0.25">
      <c r="A12751" s="56">
        <v>51141531</v>
      </c>
      <c r="B12751" s="57" t="s">
        <v>803</v>
      </c>
    </row>
    <row r="12752" spans="1:2" x14ac:dyDescent="0.25">
      <c r="A12752" s="56">
        <v>51141532</v>
      </c>
      <c r="B12752" s="57" t="s">
        <v>11230</v>
      </c>
    </row>
    <row r="12753" spans="1:2" x14ac:dyDescent="0.25">
      <c r="A12753" s="56">
        <v>51141533</v>
      </c>
      <c r="B12753" s="57" t="s">
        <v>5677</v>
      </c>
    </row>
    <row r="12754" spans="1:2" x14ac:dyDescent="0.25">
      <c r="A12754" s="56">
        <v>51141601</v>
      </c>
      <c r="B12754" s="57" t="s">
        <v>277</v>
      </c>
    </row>
    <row r="12755" spans="1:2" x14ac:dyDescent="0.25">
      <c r="A12755" s="56">
        <v>51141602</v>
      </c>
      <c r="B12755" s="57" t="s">
        <v>7671</v>
      </c>
    </row>
    <row r="12756" spans="1:2" x14ac:dyDescent="0.25">
      <c r="A12756" s="56">
        <v>51141603</v>
      </c>
      <c r="B12756" s="57" t="s">
        <v>10899</v>
      </c>
    </row>
    <row r="12757" spans="1:2" x14ac:dyDescent="0.25">
      <c r="A12757" s="56">
        <v>51141604</v>
      </c>
      <c r="B12757" s="57" t="s">
        <v>7378</v>
      </c>
    </row>
    <row r="12758" spans="1:2" x14ac:dyDescent="0.25">
      <c r="A12758" s="56">
        <v>51141605</v>
      </c>
      <c r="B12758" s="57" t="s">
        <v>8731</v>
      </c>
    </row>
    <row r="12759" spans="1:2" x14ac:dyDescent="0.25">
      <c r="A12759" s="56">
        <v>51141606</v>
      </c>
      <c r="B12759" s="57" t="s">
        <v>13847</v>
      </c>
    </row>
    <row r="12760" spans="1:2" x14ac:dyDescent="0.25">
      <c r="A12760" s="56">
        <v>51141607</v>
      </c>
      <c r="B12760" s="57" t="s">
        <v>3195</v>
      </c>
    </row>
    <row r="12761" spans="1:2" x14ac:dyDescent="0.25">
      <c r="A12761" s="56">
        <v>51141608</v>
      </c>
      <c r="B12761" s="57" t="s">
        <v>14737</v>
      </c>
    </row>
    <row r="12762" spans="1:2" x14ac:dyDescent="0.25">
      <c r="A12762" s="56">
        <v>51141609</v>
      </c>
      <c r="B12762" s="57" t="s">
        <v>7168</v>
      </c>
    </row>
    <row r="12763" spans="1:2" x14ac:dyDescent="0.25">
      <c r="A12763" s="56">
        <v>51141610</v>
      </c>
      <c r="B12763" s="57" t="s">
        <v>12110</v>
      </c>
    </row>
    <row r="12764" spans="1:2" x14ac:dyDescent="0.25">
      <c r="A12764" s="56">
        <v>51141611</v>
      </c>
      <c r="B12764" s="57" t="s">
        <v>8374</v>
      </c>
    </row>
    <row r="12765" spans="1:2" x14ac:dyDescent="0.25">
      <c r="A12765" s="56">
        <v>51141612</v>
      </c>
      <c r="B12765" s="57" t="s">
        <v>15946</v>
      </c>
    </row>
    <row r="12766" spans="1:2" x14ac:dyDescent="0.25">
      <c r="A12766" s="56">
        <v>51141613</v>
      </c>
      <c r="B12766" s="57" t="s">
        <v>18232</v>
      </c>
    </row>
    <row r="12767" spans="1:2" x14ac:dyDescent="0.25">
      <c r="A12767" s="56">
        <v>51141614</v>
      </c>
      <c r="B12767" s="57" t="s">
        <v>3132</v>
      </c>
    </row>
    <row r="12768" spans="1:2" x14ac:dyDescent="0.25">
      <c r="A12768" s="56">
        <v>51141615</v>
      </c>
      <c r="B12768" s="57" t="s">
        <v>10453</v>
      </c>
    </row>
    <row r="12769" spans="1:2" x14ac:dyDescent="0.25">
      <c r="A12769" s="56">
        <v>51141616</v>
      </c>
      <c r="B12769" s="57" t="s">
        <v>14649</v>
      </c>
    </row>
    <row r="12770" spans="1:2" x14ac:dyDescent="0.25">
      <c r="A12770" s="56">
        <v>51141617</v>
      </c>
      <c r="B12770" s="57" t="s">
        <v>6579</v>
      </c>
    </row>
    <row r="12771" spans="1:2" x14ac:dyDescent="0.25">
      <c r="A12771" s="56">
        <v>51141618</v>
      </c>
      <c r="B12771" s="57" t="s">
        <v>4589</v>
      </c>
    </row>
    <row r="12772" spans="1:2" x14ac:dyDescent="0.25">
      <c r="A12772" s="56">
        <v>51141619</v>
      </c>
      <c r="B12772" s="57" t="s">
        <v>8754</v>
      </c>
    </row>
    <row r="12773" spans="1:2" x14ac:dyDescent="0.25">
      <c r="A12773" s="56">
        <v>51141620</v>
      </c>
      <c r="B12773" s="57" t="s">
        <v>14075</v>
      </c>
    </row>
    <row r="12774" spans="1:2" x14ac:dyDescent="0.25">
      <c r="A12774" s="56">
        <v>51141621</v>
      </c>
      <c r="B12774" s="57" t="s">
        <v>3428</v>
      </c>
    </row>
    <row r="12775" spans="1:2" x14ac:dyDescent="0.25">
      <c r="A12775" s="56">
        <v>51141622</v>
      </c>
      <c r="B12775" s="57" t="s">
        <v>5042</v>
      </c>
    </row>
    <row r="12776" spans="1:2" x14ac:dyDescent="0.25">
      <c r="A12776" s="56">
        <v>51141623</v>
      </c>
      <c r="B12776" s="57" t="s">
        <v>8468</v>
      </c>
    </row>
    <row r="12777" spans="1:2" x14ac:dyDescent="0.25">
      <c r="A12777" s="56">
        <v>51141624</v>
      </c>
      <c r="B12777" s="57" t="s">
        <v>83</v>
      </c>
    </row>
    <row r="12778" spans="1:2" x14ac:dyDescent="0.25">
      <c r="A12778" s="56">
        <v>51141625</v>
      </c>
      <c r="B12778" s="57" t="s">
        <v>5410</v>
      </c>
    </row>
    <row r="12779" spans="1:2" x14ac:dyDescent="0.25">
      <c r="A12779" s="56">
        <v>51141626</v>
      </c>
      <c r="B12779" s="57" t="s">
        <v>6245</v>
      </c>
    </row>
    <row r="12780" spans="1:2" x14ac:dyDescent="0.25">
      <c r="A12780" s="56">
        <v>51141627</v>
      </c>
      <c r="B12780" s="57" t="s">
        <v>14597</v>
      </c>
    </row>
    <row r="12781" spans="1:2" x14ac:dyDescent="0.25">
      <c r="A12781" s="56">
        <v>51141628</v>
      </c>
      <c r="B12781" s="57" t="s">
        <v>393</v>
      </c>
    </row>
    <row r="12782" spans="1:2" x14ac:dyDescent="0.25">
      <c r="A12782" s="56">
        <v>51141629</v>
      </c>
      <c r="B12782" s="57" t="s">
        <v>5070</v>
      </c>
    </row>
    <row r="12783" spans="1:2" x14ac:dyDescent="0.25">
      <c r="A12783" s="56">
        <v>51141630</v>
      </c>
      <c r="B12783" s="57" t="s">
        <v>17793</v>
      </c>
    </row>
    <row r="12784" spans="1:2" x14ac:dyDescent="0.25">
      <c r="A12784" s="56">
        <v>51141631</v>
      </c>
      <c r="B12784" s="57" t="s">
        <v>5797</v>
      </c>
    </row>
    <row r="12785" spans="1:2" x14ac:dyDescent="0.25">
      <c r="A12785" s="56">
        <v>51141632</v>
      </c>
      <c r="B12785" s="57" t="s">
        <v>12840</v>
      </c>
    </row>
    <row r="12786" spans="1:2" x14ac:dyDescent="0.25">
      <c r="A12786" s="56">
        <v>51141633</v>
      </c>
      <c r="B12786" s="57" t="s">
        <v>15666</v>
      </c>
    </row>
    <row r="12787" spans="1:2" x14ac:dyDescent="0.25">
      <c r="A12787" s="56">
        <v>51141701</v>
      </c>
      <c r="B12787" s="57" t="s">
        <v>15845</v>
      </c>
    </row>
    <row r="12788" spans="1:2" x14ac:dyDescent="0.25">
      <c r="A12788" s="56">
        <v>51141702</v>
      </c>
      <c r="B12788" s="57" t="s">
        <v>15088</v>
      </c>
    </row>
    <row r="12789" spans="1:2" x14ac:dyDescent="0.25">
      <c r="A12789" s="56">
        <v>51141703</v>
      </c>
      <c r="B12789" s="57" t="s">
        <v>3259</v>
      </c>
    </row>
    <row r="12790" spans="1:2" x14ac:dyDescent="0.25">
      <c r="A12790" s="56">
        <v>51141704</v>
      </c>
      <c r="B12790" s="57" t="s">
        <v>2692</v>
      </c>
    </row>
    <row r="12791" spans="1:2" x14ac:dyDescent="0.25">
      <c r="A12791" s="56">
        <v>51141705</v>
      </c>
      <c r="B12791" s="57" t="s">
        <v>1214</v>
      </c>
    </row>
    <row r="12792" spans="1:2" x14ac:dyDescent="0.25">
      <c r="A12792" s="56">
        <v>51141706</v>
      </c>
      <c r="B12792" s="57" t="s">
        <v>15230</v>
      </c>
    </row>
    <row r="12793" spans="1:2" x14ac:dyDescent="0.25">
      <c r="A12793" s="56">
        <v>51141707</v>
      </c>
      <c r="B12793" s="57" t="s">
        <v>16049</v>
      </c>
    </row>
    <row r="12794" spans="1:2" x14ac:dyDescent="0.25">
      <c r="A12794" s="56">
        <v>51141708</v>
      </c>
      <c r="B12794" s="57" t="s">
        <v>17174</v>
      </c>
    </row>
    <row r="12795" spans="1:2" x14ac:dyDescent="0.25">
      <c r="A12795" s="56">
        <v>51141709</v>
      </c>
      <c r="B12795" s="57" t="s">
        <v>16463</v>
      </c>
    </row>
    <row r="12796" spans="1:2" x14ac:dyDescent="0.25">
      <c r="A12796" s="56">
        <v>51141710</v>
      </c>
      <c r="B12796" s="57" t="s">
        <v>1619</v>
      </c>
    </row>
    <row r="12797" spans="1:2" x14ac:dyDescent="0.25">
      <c r="A12797" s="56">
        <v>51141711</v>
      </c>
      <c r="B12797" s="57" t="s">
        <v>513</v>
      </c>
    </row>
    <row r="12798" spans="1:2" x14ac:dyDescent="0.25">
      <c r="A12798" s="56">
        <v>51141712</v>
      </c>
      <c r="B12798" s="57" t="s">
        <v>8708</v>
      </c>
    </row>
    <row r="12799" spans="1:2" x14ac:dyDescent="0.25">
      <c r="A12799" s="56">
        <v>51141713</v>
      </c>
      <c r="B12799" s="57" t="s">
        <v>3456</v>
      </c>
    </row>
    <row r="12800" spans="1:2" x14ac:dyDescent="0.25">
      <c r="A12800" s="56">
        <v>51141714</v>
      </c>
      <c r="B12800" s="57" t="s">
        <v>18165</v>
      </c>
    </row>
    <row r="12801" spans="1:2" x14ac:dyDescent="0.25">
      <c r="A12801" s="56">
        <v>51141715</v>
      </c>
      <c r="B12801" s="57" t="s">
        <v>871</v>
      </c>
    </row>
    <row r="12802" spans="1:2" x14ac:dyDescent="0.25">
      <c r="A12802" s="56">
        <v>51141716</v>
      </c>
      <c r="B12802" s="57" t="s">
        <v>16849</v>
      </c>
    </row>
    <row r="12803" spans="1:2" x14ac:dyDescent="0.25">
      <c r="A12803" s="56">
        <v>51141717</v>
      </c>
      <c r="B12803" s="57" t="s">
        <v>1809</v>
      </c>
    </row>
    <row r="12804" spans="1:2" x14ac:dyDescent="0.25">
      <c r="A12804" s="56">
        <v>51141718</v>
      </c>
      <c r="B12804" s="57" t="s">
        <v>348</v>
      </c>
    </row>
    <row r="12805" spans="1:2" x14ac:dyDescent="0.25">
      <c r="A12805" s="56">
        <v>51141719</v>
      </c>
      <c r="B12805" s="57" t="s">
        <v>7324</v>
      </c>
    </row>
    <row r="12806" spans="1:2" x14ac:dyDescent="0.25">
      <c r="A12806" s="56">
        <v>51141720</v>
      </c>
      <c r="B12806" s="57" t="s">
        <v>10793</v>
      </c>
    </row>
    <row r="12807" spans="1:2" x14ac:dyDescent="0.25">
      <c r="A12807" s="56">
        <v>51141721</v>
      </c>
      <c r="B12807" s="57" t="s">
        <v>18415</v>
      </c>
    </row>
    <row r="12808" spans="1:2" x14ac:dyDescent="0.25">
      <c r="A12808" s="56">
        <v>51141722</v>
      </c>
      <c r="B12808" s="57" t="s">
        <v>17025</v>
      </c>
    </row>
    <row r="12809" spans="1:2" x14ac:dyDescent="0.25">
      <c r="A12809" s="56">
        <v>51141723</v>
      </c>
      <c r="B12809" s="57" t="s">
        <v>14607</v>
      </c>
    </row>
    <row r="12810" spans="1:2" x14ac:dyDescent="0.25">
      <c r="A12810" s="56">
        <v>51141724</v>
      </c>
      <c r="B12810" s="57" t="s">
        <v>17139</v>
      </c>
    </row>
    <row r="12811" spans="1:2" x14ac:dyDescent="0.25">
      <c r="A12811" s="56">
        <v>51141725</v>
      </c>
      <c r="B12811" s="57" t="s">
        <v>975</v>
      </c>
    </row>
    <row r="12812" spans="1:2" x14ac:dyDescent="0.25">
      <c r="A12812" s="56">
        <v>51141726</v>
      </c>
      <c r="B12812" s="57" t="s">
        <v>5047</v>
      </c>
    </row>
    <row r="12813" spans="1:2" x14ac:dyDescent="0.25">
      <c r="A12813" s="56">
        <v>51141727</v>
      </c>
      <c r="B12813" s="57" t="s">
        <v>17929</v>
      </c>
    </row>
    <row r="12814" spans="1:2" x14ac:dyDescent="0.25">
      <c r="A12814" s="56">
        <v>51141728</v>
      </c>
      <c r="B12814" s="57" t="s">
        <v>15207</v>
      </c>
    </row>
    <row r="12815" spans="1:2" x14ac:dyDescent="0.25">
      <c r="A12815" s="56">
        <v>51141729</v>
      </c>
      <c r="B12815" s="57" t="s">
        <v>7057</v>
      </c>
    </row>
    <row r="12816" spans="1:2" x14ac:dyDescent="0.25">
      <c r="A12816" s="56">
        <v>51141801</v>
      </c>
      <c r="B12816" s="57" t="s">
        <v>1987</v>
      </c>
    </row>
    <row r="12817" spans="1:2" x14ac:dyDescent="0.25">
      <c r="A12817" s="56">
        <v>51141802</v>
      </c>
      <c r="B12817" s="57" t="s">
        <v>12790</v>
      </c>
    </row>
    <row r="12818" spans="1:2" x14ac:dyDescent="0.25">
      <c r="A12818" s="56">
        <v>51141803</v>
      </c>
      <c r="B12818" s="57" t="s">
        <v>3909</v>
      </c>
    </row>
    <row r="12819" spans="1:2" x14ac:dyDescent="0.25">
      <c r="A12819" s="56">
        <v>51141804</v>
      </c>
      <c r="B12819" s="57" t="s">
        <v>10311</v>
      </c>
    </row>
    <row r="12820" spans="1:2" x14ac:dyDescent="0.25">
      <c r="A12820" s="56">
        <v>51141805</v>
      </c>
      <c r="B12820" s="57" t="s">
        <v>14813</v>
      </c>
    </row>
    <row r="12821" spans="1:2" x14ac:dyDescent="0.25">
      <c r="A12821" s="56">
        <v>51141806</v>
      </c>
      <c r="B12821" s="57" t="s">
        <v>11927</v>
      </c>
    </row>
    <row r="12822" spans="1:2" x14ac:dyDescent="0.25">
      <c r="A12822" s="56">
        <v>51141807</v>
      </c>
      <c r="B12822" s="57" t="s">
        <v>11595</v>
      </c>
    </row>
    <row r="12823" spans="1:2" x14ac:dyDescent="0.25">
      <c r="A12823" s="56">
        <v>51141808</v>
      </c>
      <c r="B12823" s="57" t="s">
        <v>11431</v>
      </c>
    </row>
    <row r="12824" spans="1:2" x14ac:dyDescent="0.25">
      <c r="A12824" s="56">
        <v>51141809</v>
      </c>
      <c r="B12824" s="57" t="s">
        <v>6019</v>
      </c>
    </row>
    <row r="12825" spans="1:2" x14ac:dyDescent="0.25">
      <c r="A12825" s="56">
        <v>51141810</v>
      </c>
      <c r="B12825" s="57" t="s">
        <v>2705</v>
      </c>
    </row>
    <row r="12826" spans="1:2" x14ac:dyDescent="0.25">
      <c r="A12826" s="56">
        <v>51141811</v>
      </c>
      <c r="B12826" s="57" t="s">
        <v>14986</v>
      </c>
    </row>
    <row r="12827" spans="1:2" x14ac:dyDescent="0.25">
      <c r="A12827" s="56">
        <v>51141812</v>
      </c>
      <c r="B12827" s="57" t="s">
        <v>11439</v>
      </c>
    </row>
    <row r="12828" spans="1:2" x14ac:dyDescent="0.25">
      <c r="A12828" s="56">
        <v>51141813</v>
      </c>
      <c r="B12828" s="57" t="s">
        <v>6777</v>
      </c>
    </row>
    <row r="12829" spans="1:2" x14ac:dyDescent="0.25">
      <c r="A12829" s="56">
        <v>51141814</v>
      </c>
      <c r="B12829" s="57" t="s">
        <v>2727</v>
      </c>
    </row>
    <row r="12830" spans="1:2" x14ac:dyDescent="0.25">
      <c r="A12830" s="56">
        <v>51141815</v>
      </c>
      <c r="B12830" s="57" t="s">
        <v>6172</v>
      </c>
    </row>
    <row r="12831" spans="1:2" x14ac:dyDescent="0.25">
      <c r="A12831" s="56">
        <v>51141816</v>
      </c>
      <c r="B12831" s="57" t="s">
        <v>6988</v>
      </c>
    </row>
    <row r="12832" spans="1:2" x14ac:dyDescent="0.25">
      <c r="A12832" s="56">
        <v>51141817</v>
      </c>
      <c r="B12832" s="57" t="s">
        <v>2067</v>
      </c>
    </row>
    <row r="12833" spans="1:2" x14ac:dyDescent="0.25">
      <c r="A12833" s="56">
        <v>51141818</v>
      </c>
      <c r="B12833" s="57" t="s">
        <v>13672</v>
      </c>
    </row>
    <row r="12834" spans="1:2" x14ac:dyDescent="0.25">
      <c r="A12834" s="56">
        <v>51141819</v>
      </c>
      <c r="B12834" s="57" t="s">
        <v>6762</v>
      </c>
    </row>
    <row r="12835" spans="1:2" x14ac:dyDescent="0.25">
      <c r="A12835" s="56">
        <v>51141820</v>
      </c>
      <c r="B12835" s="57" t="s">
        <v>9319</v>
      </c>
    </row>
    <row r="12836" spans="1:2" x14ac:dyDescent="0.25">
      <c r="A12836" s="56">
        <v>51141821</v>
      </c>
      <c r="B12836" s="57" t="s">
        <v>6042</v>
      </c>
    </row>
    <row r="12837" spans="1:2" x14ac:dyDescent="0.25">
      <c r="A12837" s="56">
        <v>51141822</v>
      </c>
      <c r="B12837" s="57" t="s">
        <v>13007</v>
      </c>
    </row>
    <row r="12838" spans="1:2" x14ac:dyDescent="0.25">
      <c r="A12838" s="56">
        <v>51141903</v>
      </c>
      <c r="B12838" s="57" t="s">
        <v>13668</v>
      </c>
    </row>
    <row r="12839" spans="1:2" x14ac:dyDescent="0.25">
      <c r="A12839" s="56">
        <v>51141904</v>
      </c>
      <c r="B12839" s="57" t="s">
        <v>10835</v>
      </c>
    </row>
    <row r="12840" spans="1:2" x14ac:dyDescent="0.25">
      <c r="A12840" s="56">
        <v>51141907</v>
      </c>
      <c r="B12840" s="57" t="s">
        <v>18462</v>
      </c>
    </row>
    <row r="12841" spans="1:2" x14ac:dyDescent="0.25">
      <c r="A12841" s="56">
        <v>51141908</v>
      </c>
      <c r="B12841" s="57" t="s">
        <v>10231</v>
      </c>
    </row>
    <row r="12842" spans="1:2" x14ac:dyDescent="0.25">
      <c r="A12842" s="56">
        <v>51141910</v>
      </c>
      <c r="B12842" s="57" t="s">
        <v>7449</v>
      </c>
    </row>
    <row r="12843" spans="1:2" x14ac:dyDescent="0.25">
      <c r="A12843" s="56">
        <v>51141911</v>
      </c>
      <c r="B12843" s="57" t="s">
        <v>6220</v>
      </c>
    </row>
    <row r="12844" spans="1:2" x14ac:dyDescent="0.25">
      <c r="A12844" s="56">
        <v>51141912</v>
      </c>
      <c r="B12844" s="57" t="s">
        <v>3796</v>
      </c>
    </row>
    <row r="12845" spans="1:2" x14ac:dyDescent="0.25">
      <c r="A12845" s="56">
        <v>51141913</v>
      </c>
      <c r="B12845" s="57" t="s">
        <v>10973</v>
      </c>
    </row>
    <row r="12846" spans="1:2" x14ac:dyDescent="0.25">
      <c r="A12846" s="56">
        <v>51141914</v>
      </c>
      <c r="B12846" s="57" t="s">
        <v>18484</v>
      </c>
    </row>
    <row r="12847" spans="1:2" x14ac:dyDescent="0.25">
      <c r="A12847" s="56">
        <v>51141915</v>
      </c>
      <c r="B12847" s="57" t="s">
        <v>16079</v>
      </c>
    </row>
    <row r="12848" spans="1:2" x14ac:dyDescent="0.25">
      <c r="A12848" s="56">
        <v>51141916</v>
      </c>
      <c r="B12848" s="57" t="s">
        <v>7137</v>
      </c>
    </row>
    <row r="12849" spans="1:2" x14ac:dyDescent="0.25">
      <c r="A12849" s="56">
        <v>51141917</v>
      </c>
      <c r="B12849" s="57" t="s">
        <v>16378</v>
      </c>
    </row>
    <row r="12850" spans="1:2" x14ac:dyDescent="0.25">
      <c r="A12850" s="56">
        <v>51141918</v>
      </c>
      <c r="B12850" s="57" t="s">
        <v>10730</v>
      </c>
    </row>
    <row r="12851" spans="1:2" x14ac:dyDescent="0.25">
      <c r="A12851" s="56">
        <v>51141919</v>
      </c>
      <c r="B12851" s="57" t="s">
        <v>13536</v>
      </c>
    </row>
    <row r="12852" spans="1:2" x14ac:dyDescent="0.25">
      <c r="A12852" s="56">
        <v>51141920</v>
      </c>
      <c r="B12852" s="57" t="s">
        <v>14210</v>
      </c>
    </row>
    <row r="12853" spans="1:2" x14ac:dyDescent="0.25">
      <c r="A12853" s="56">
        <v>51141921</v>
      </c>
      <c r="B12853" s="57" t="s">
        <v>2095</v>
      </c>
    </row>
    <row r="12854" spans="1:2" x14ac:dyDescent="0.25">
      <c r="A12854" s="56">
        <v>51141922</v>
      </c>
      <c r="B12854" s="57" t="s">
        <v>16590</v>
      </c>
    </row>
    <row r="12855" spans="1:2" x14ac:dyDescent="0.25">
      <c r="A12855" s="56">
        <v>51142001</v>
      </c>
      <c r="B12855" s="57" t="s">
        <v>3142</v>
      </c>
    </row>
    <row r="12856" spans="1:2" x14ac:dyDescent="0.25">
      <c r="A12856" s="56">
        <v>51142002</v>
      </c>
      <c r="B12856" s="57" t="s">
        <v>2300</v>
      </c>
    </row>
    <row r="12857" spans="1:2" x14ac:dyDescent="0.25">
      <c r="A12857" s="56">
        <v>51142003</v>
      </c>
      <c r="B12857" s="57" t="s">
        <v>13503</v>
      </c>
    </row>
    <row r="12858" spans="1:2" x14ac:dyDescent="0.25">
      <c r="A12858" s="56">
        <v>51142004</v>
      </c>
      <c r="B12858" s="57" t="s">
        <v>3870</v>
      </c>
    </row>
    <row r="12859" spans="1:2" x14ac:dyDescent="0.25">
      <c r="A12859" s="56">
        <v>51142005</v>
      </c>
      <c r="B12859" s="57" t="s">
        <v>13998</v>
      </c>
    </row>
    <row r="12860" spans="1:2" x14ac:dyDescent="0.25">
      <c r="A12860" s="56">
        <v>51142006</v>
      </c>
      <c r="B12860" s="57" t="s">
        <v>15976</v>
      </c>
    </row>
    <row r="12861" spans="1:2" x14ac:dyDescent="0.25">
      <c r="A12861" s="56">
        <v>51142009</v>
      </c>
      <c r="B12861" s="57" t="s">
        <v>3518</v>
      </c>
    </row>
    <row r="12862" spans="1:2" x14ac:dyDescent="0.25">
      <c r="A12862" s="56">
        <v>51142010</v>
      </c>
      <c r="B12862" s="57" t="s">
        <v>5705</v>
      </c>
    </row>
    <row r="12863" spans="1:2" x14ac:dyDescent="0.25">
      <c r="A12863" s="56">
        <v>51142011</v>
      </c>
      <c r="B12863" s="57" t="s">
        <v>7240</v>
      </c>
    </row>
    <row r="12864" spans="1:2" x14ac:dyDescent="0.25">
      <c r="A12864" s="56">
        <v>51142012</v>
      </c>
      <c r="B12864" s="57" t="s">
        <v>16678</v>
      </c>
    </row>
    <row r="12865" spans="1:2" x14ac:dyDescent="0.25">
      <c r="A12865" s="56">
        <v>51142013</v>
      </c>
      <c r="B12865" s="57" t="s">
        <v>15526</v>
      </c>
    </row>
    <row r="12866" spans="1:2" x14ac:dyDescent="0.25">
      <c r="A12866" s="56">
        <v>51142014</v>
      </c>
      <c r="B12866" s="57" t="s">
        <v>4676</v>
      </c>
    </row>
    <row r="12867" spans="1:2" x14ac:dyDescent="0.25">
      <c r="A12867" s="56">
        <v>51142015</v>
      </c>
      <c r="B12867" s="57" t="s">
        <v>7972</v>
      </c>
    </row>
    <row r="12868" spans="1:2" x14ac:dyDescent="0.25">
      <c r="A12868" s="56">
        <v>51142016</v>
      </c>
      <c r="B12868" s="57" t="s">
        <v>7483</v>
      </c>
    </row>
    <row r="12869" spans="1:2" x14ac:dyDescent="0.25">
      <c r="A12869" s="56">
        <v>51142017</v>
      </c>
      <c r="B12869" s="57" t="s">
        <v>12364</v>
      </c>
    </row>
    <row r="12870" spans="1:2" x14ac:dyDescent="0.25">
      <c r="A12870" s="56">
        <v>51142018</v>
      </c>
      <c r="B12870" s="57" t="s">
        <v>8806</v>
      </c>
    </row>
    <row r="12871" spans="1:2" x14ac:dyDescent="0.25">
      <c r="A12871" s="56">
        <v>51142101</v>
      </c>
      <c r="B12871" s="57" t="s">
        <v>7470</v>
      </c>
    </row>
    <row r="12872" spans="1:2" x14ac:dyDescent="0.25">
      <c r="A12872" s="56">
        <v>51142102</v>
      </c>
      <c r="B12872" s="57" t="s">
        <v>18760</v>
      </c>
    </row>
    <row r="12873" spans="1:2" x14ac:dyDescent="0.25">
      <c r="A12873" s="56">
        <v>51142103</v>
      </c>
      <c r="B12873" s="57" t="s">
        <v>11056</v>
      </c>
    </row>
    <row r="12874" spans="1:2" x14ac:dyDescent="0.25">
      <c r="A12874" s="56">
        <v>51142104</v>
      </c>
      <c r="B12874" s="57" t="s">
        <v>2693</v>
      </c>
    </row>
    <row r="12875" spans="1:2" x14ac:dyDescent="0.25">
      <c r="A12875" s="56">
        <v>51142105</v>
      </c>
      <c r="B12875" s="57" t="s">
        <v>10269</v>
      </c>
    </row>
    <row r="12876" spans="1:2" x14ac:dyDescent="0.25">
      <c r="A12876" s="56">
        <v>51142106</v>
      </c>
      <c r="B12876" s="57" t="s">
        <v>6880</v>
      </c>
    </row>
    <row r="12877" spans="1:2" x14ac:dyDescent="0.25">
      <c r="A12877" s="56">
        <v>51142107</v>
      </c>
      <c r="B12877" s="57" t="s">
        <v>5091</v>
      </c>
    </row>
    <row r="12878" spans="1:2" x14ac:dyDescent="0.25">
      <c r="A12878" s="56">
        <v>51142108</v>
      </c>
      <c r="B12878" s="57" t="s">
        <v>16197</v>
      </c>
    </row>
    <row r="12879" spans="1:2" x14ac:dyDescent="0.25">
      <c r="A12879" s="56">
        <v>51142109</v>
      </c>
      <c r="B12879" s="57" t="s">
        <v>1847</v>
      </c>
    </row>
    <row r="12880" spans="1:2" x14ac:dyDescent="0.25">
      <c r="A12880" s="56">
        <v>51142110</v>
      </c>
      <c r="B12880" s="57" t="s">
        <v>6474</v>
      </c>
    </row>
    <row r="12881" spans="1:2" x14ac:dyDescent="0.25">
      <c r="A12881" s="56">
        <v>51142111</v>
      </c>
      <c r="B12881" s="57" t="s">
        <v>3454</v>
      </c>
    </row>
    <row r="12882" spans="1:2" x14ac:dyDescent="0.25">
      <c r="A12882" s="56">
        <v>51142112</v>
      </c>
      <c r="B12882" s="57" t="s">
        <v>6704</v>
      </c>
    </row>
    <row r="12883" spans="1:2" x14ac:dyDescent="0.25">
      <c r="A12883" s="56">
        <v>51142113</v>
      </c>
      <c r="B12883" s="57" t="s">
        <v>6148</v>
      </c>
    </row>
    <row r="12884" spans="1:2" x14ac:dyDescent="0.25">
      <c r="A12884" s="56">
        <v>51142114</v>
      </c>
      <c r="B12884" s="57" t="s">
        <v>15764</v>
      </c>
    </row>
    <row r="12885" spans="1:2" x14ac:dyDescent="0.25">
      <c r="A12885" s="56">
        <v>51142116</v>
      </c>
      <c r="B12885" s="57" t="s">
        <v>15883</v>
      </c>
    </row>
    <row r="12886" spans="1:2" x14ac:dyDescent="0.25">
      <c r="A12886" s="56">
        <v>51142117</v>
      </c>
      <c r="B12886" s="57" t="s">
        <v>15099</v>
      </c>
    </row>
    <row r="12887" spans="1:2" x14ac:dyDescent="0.25">
      <c r="A12887" s="56">
        <v>51142118</v>
      </c>
      <c r="B12887" s="57" t="s">
        <v>10770</v>
      </c>
    </row>
    <row r="12888" spans="1:2" x14ac:dyDescent="0.25">
      <c r="A12888" s="56">
        <v>51142119</v>
      </c>
      <c r="B12888" s="57" t="s">
        <v>9120</v>
      </c>
    </row>
    <row r="12889" spans="1:2" x14ac:dyDescent="0.25">
      <c r="A12889" s="56">
        <v>51142120</v>
      </c>
      <c r="B12889" s="57" t="s">
        <v>16013</v>
      </c>
    </row>
    <row r="12890" spans="1:2" x14ac:dyDescent="0.25">
      <c r="A12890" s="56">
        <v>51142121</v>
      </c>
      <c r="B12890" s="57" t="s">
        <v>14378</v>
      </c>
    </row>
    <row r="12891" spans="1:2" x14ac:dyDescent="0.25">
      <c r="A12891" s="56">
        <v>51142122</v>
      </c>
      <c r="B12891" s="57" t="s">
        <v>13151</v>
      </c>
    </row>
    <row r="12892" spans="1:2" x14ac:dyDescent="0.25">
      <c r="A12892" s="56">
        <v>51142123</v>
      </c>
      <c r="B12892" s="57" t="s">
        <v>10199</v>
      </c>
    </row>
    <row r="12893" spans="1:2" x14ac:dyDescent="0.25">
      <c r="A12893" s="56">
        <v>51142124</v>
      </c>
      <c r="B12893" s="57" t="s">
        <v>16215</v>
      </c>
    </row>
    <row r="12894" spans="1:2" x14ac:dyDescent="0.25">
      <c r="A12894" s="56">
        <v>51142125</v>
      </c>
      <c r="B12894" s="57" t="s">
        <v>11848</v>
      </c>
    </row>
    <row r="12895" spans="1:2" x14ac:dyDescent="0.25">
      <c r="A12895" s="56">
        <v>51142126</v>
      </c>
      <c r="B12895" s="57" t="s">
        <v>17166</v>
      </c>
    </row>
    <row r="12896" spans="1:2" x14ac:dyDescent="0.25">
      <c r="A12896" s="56">
        <v>51142127</v>
      </c>
      <c r="B12896" s="57" t="s">
        <v>16629</v>
      </c>
    </row>
    <row r="12897" spans="1:2" x14ac:dyDescent="0.25">
      <c r="A12897" s="56">
        <v>51142128</v>
      </c>
      <c r="B12897" s="57" t="s">
        <v>13081</v>
      </c>
    </row>
    <row r="12898" spans="1:2" x14ac:dyDescent="0.25">
      <c r="A12898" s="56">
        <v>51142129</v>
      </c>
      <c r="B12898" s="57" t="s">
        <v>10124</v>
      </c>
    </row>
    <row r="12899" spans="1:2" x14ac:dyDescent="0.25">
      <c r="A12899" s="56">
        <v>51142130</v>
      </c>
      <c r="B12899" s="57" t="s">
        <v>1982</v>
      </c>
    </row>
    <row r="12900" spans="1:2" x14ac:dyDescent="0.25">
      <c r="A12900" s="56">
        <v>51142131</v>
      </c>
      <c r="B12900" s="57" t="s">
        <v>16143</v>
      </c>
    </row>
    <row r="12901" spans="1:2" x14ac:dyDescent="0.25">
      <c r="A12901" s="56">
        <v>51142132</v>
      </c>
      <c r="B12901" s="57" t="s">
        <v>486</v>
      </c>
    </row>
    <row r="12902" spans="1:2" x14ac:dyDescent="0.25">
      <c r="A12902" s="56">
        <v>51142133</v>
      </c>
      <c r="B12902" s="57" t="s">
        <v>10631</v>
      </c>
    </row>
    <row r="12903" spans="1:2" x14ac:dyDescent="0.25">
      <c r="A12903" s="56">
        <v>51142134</v>
      </c>
      <c r="B12903" s="57" t="s">
        <v>3070</v>
      </c>
    </row>
    <row r="12904" spans="1:2" x14ac:dyDescent="0.25">
      <c r="A12904" s="56">
        <v>51142135</v>
      </c>
      <c r="B12904" s="57" t="s">
        <v>8945</v>
      </c>
    </row>
    <row r="12905" spans="1:2" x14ac:dyDescent="0.25">
      <c r="A12905" s="56">
        <v>51142136</v>
      </c>
      <c r="B12905" s="57" t="s">
        <v>545</v>
      </c>
    </row>
    <row r="12906" spans="1:2" x14ac:dyDescent="0.25">
      <c r="A12906" s="56">
        <v>51142137</v>
      </c>
      <c r="B12906" s="57" t="s">
        <v>10228</v>
      </c>
    </row>
    <row r="12907" spans="1:2" x14ac:dyDescent="0.25">
      <c r="A12907" s="56">
        <v>51142138</v>
      </c>
      <c r="B12907" s="57" t="s">
        <v>3501</v>
      </c>
    </row>
    <row r="12908" spans="1:2" x14ac:dyDescent="0.25">
      <c r="A12908" s="56">
        <v>51142139</v>
      </c>
      <c r="B12908" s="57" t="s">
        <v>8169</v>
      </c>
    </row>
    <row r="12909" spans="1:2" x14ac:dyDescent="0.25">
      <c r="A12909" s="56">
        <v>51142140</v>
      </c>
      <c r="B12909" s="57" t="s">
        <v>11573</v>
      </c>
    </row>
    <row r="12910" spans="1:2" x14ac:dyDescent="0.25">
      <c r="A12910" s="56">
        <v>51142141</v>
      </c>
      <c r="B12910" s="57" t="s">
        <v>1548</v>
      </c>
    </row>
    <row r="12911" spans="1:2" x14ac:dyDescent="0.25">
      <c r="A12911" s="56">
        <v>51142142</v>
      </c>
      <c r="B12911" s="57" t="s">
        <v>15186</v>
      </c>
    </row>
    <row r="12912" spans="1:2" x14ac:dyDescent="0.25">
      <c r="A12912" s="56">
        <v>51142143</v>
      </c>
      <c r="B12912" s="57" t="s">
        <v>2877</v>
      </c>
    </row>
    <row r="12913" spans="1:2" x14ac:dyDescent="0.25">
      <c r="A12913" s="56">
        <v>51142144</v>
      </c>
      <c r="B12913" s="57" t="s">
        <v>9661</v>
      </c>
    </row>
    <row r="12914" spans="1:2" x14ac:dyDescent="0.25">
      <c r="A12914" s="56">
        <v>51142145</v>
      </c>
      <c r="B12914" s="57" t="s">
        <v>11939</v>
      </c>
    </row>
    <row r="12915" spans="1:2" x14ac:dyDescent="0.25">
      <c r="A12915" s="56">
        <v>51142146</v>
      </c>
      <c r="B12915" s="57" t="s">
        <v>10002</v>
      </c>
    </row>
    <row r="12916" spans="1:2" x14ac:dyDescent="0.25">
      <c r="A12916" s="56">
        <v>51142147</v>
      </c>
      <c r="B12916" s="57" t="s">
        <v>5958</v>
      </c>
    </row>
    <row r="12917" spans="1:2" x14ac:dyDescent="0.25">
      <c r="A12917" s="56">
        <v>51142148</v>
      </c>
      <c r="B12917" s="57" t="s">
        <v>16129</v>
      </c>
    </row>
    <row r="12918" spans="1:2" x14ac:dyDescent="0.25">
      <c r="A12918" s="56">
        <v>51142149</v>
      </c>
      <c r="B12918" s="57" t="s">
        <v>8890</v>
      </c>
    </row>
    <row r="12919" spans="1:2" x14ac:dyDescent="0.25">
      <c r="A12919" s="56">
        <v>51142201</v>
      </c>
      <c r="B12919" s="57" t="s">
        <v>4197</v>
      </c>
    </row>
    <row r="12920" spans="1:2" x14ac:dyDescent="0.25">
      <c r="A12920" s="56">
        <v>51142202</v>
      </c>
      <c r="B12920" s="57" t="s">
        <v>8456</v>
      </c>
    </row>
    <row r="12921" spans="1:2" x14ac:dyDescent="0.25">
      <c r="A12921" s="56">
        <v>51142203</v>
      </c>
      <c r="B12921" s="57" t="s">
        <v>11861</v>
      </c>
    </row>
    <row r="12922" spans="1:2" x14ac:dyDescent="0.25">
      <c r="A12922" s="56">
        <v>51142205</v>
      </c>
      <c r="B12922" s="57" t="s">
        <v>6637</v>
      </c>
    </row>
    <row r="12923" spans="1:2" x14ac:dyDescent="0.25">
      <c r="A12923" s="56">
        <v>51142206</v>
      </c>
      <c r="B12923" s="57" t="s">
        <v>11880</v>
      </c>
    </row>
    <row r="12924" spans="1:2" x14ac:dyDescent="0.25">
      <c r="A12924" s="56">
        <v>51142207</v>
      </c>
      <c r="B12924" s="57" t="s">
        <v>10637</v>
      </c>
    </row>
    <row r="12925" spans="1:2" x14ac:dyDescent="0.25">
      <c r="A12925" s="56">
        <v>51142208</v>
      </c>
      <c r="B12925" s="57" t="s">
        <v>2676</v>
      </c>
    </row>
    <row r="12926" spans="1:2" x14ac:dyDescent="0.25">
      <c r="A12926" s="56">
        <v>51142209</v>
      </c>
      <c r="B12926" s="57" t="s">
        <v>16107</v>
      </c>
    </row>
    <row r="12927" spans="1:2" x14ac:dyDescent="0.25">
      <c r="A12927" s="56">
        <v>51142210</v>
      </c>
      <c r="B12927" s="57" t="s">
        <v>15212</v>
      </c>
    </row>
    <row r="12928" spans="1:2" x14ac:dyDescent="0.25">
      <c r="A12928" s="56">
        <v>51142211</v>
      </c>
      <c r="B12928" s="57" t="s">
        <v>6699</v>
      </c>
    </row>
    <row r="12929" spans="1:2" x14ac:dyDescent="0.25">
      <c r="A12929" s="56">
        <v>51142212</v>
      </c>
      <c r="B12929" s="57" t="s">
        <v>10710</v>
      </c>
    </row>
    <row r="12930" spans="1:2" x14ac:dyDescent="0.25">
      <c r="A12930" s="56">
        <v>51142213</v>
      </c>
      <c r="B12930" s="57" t="s">
        <v>7204</v>
      </c>
    </row>
    <row r="12931" spans="1:2" x14ac:dyDescent="0.25">
      <c r="A12931" s="56">
        <v>51142214</v>
      </c>
      <c r="B12931" s="57" t="s">
        <v>10945</v>
      </c>
    </row>
    <row r="12932" spans="1:2" x14ac:dyDescent="0.25">
      <c r="A12932" s="56">
        <v>51142215</v>
      </c>
      <c r="B12932" s="57" t="s">
        <v>445</v>
      </c>
    </row>
    <row r="12933" spans="1:2" x14ac:dyDescent="0.25">
      <c r="A12933" s="56">
        <v>51142216</v>
      </c>
      <c r="B12933" s="57" t="s">
        <v>10557</v>
      </c>
    </row>
    <row r="12934" spans="1:2" x14ac:dyDescent="0.25">
      <c r="A12934" s="56">
        <v>51142217</v>
      </c>
      <c r="B12934" s="57" t="s">
        <v>7510</v>
      </c>
    </row>
    <row r="12935" spans="1:2" x14ac:dyDescent="0.25">
      <c r="A12935" s="56">
        <v>51142218</v>
      </c>
      <c r="B12935" s="57" t="s">
        <v>2330</v>
      </c>
    </row>
    <row r="12936" spans="1:2" x14ac:dyDescent="0.25">
      <c r="A12936" s="56">
        <v>51142219</v>
      </c>
      <c r="B12936" s="57" t="s">
        <v>5233</v>
      </c>
    </row>
    <row r="12937" spans="1:2" x14ac:dyDescent="0.25">
      <c r="A12937" s="56">
        <v>51142220</v>
      </c>
      <c r="B12937" s="57" t="s">
        <v>1707</v>
      </c>
    </row>
    <row r="12938" spans="1:2" x14ac:dyDescent="0.25">
      <c r="A12938" s="56">
        <v>51142221</v>
      </c>
      <c r="B12938" s="57" t="s">
        <v>1358</v>
      </c>
    </row>
    <row r="12939" spans="1:2" x14ac:dyDescent="0.25">
      <c r="A12939" s="56">
        <v>51142222</v>
      </c>
      <c r="B12939" s="57" t="s">
        <v>15834</v>
      </c>
    </row>
    <row r="12940" spans="1:2" x14ac:dyDescent="0.25">
      <c r="A12940" s="56">
        <v>51142223</v>
      </c>
      <c r="B12940" s="57" t="s">
        <v>5141</v>
      </c>
    </row>
    <row r="12941" spans="1:2" x14ac:dyDescent="0.25">
      <c r="A12941" s="56">
        <v>51142224</v>
      </c>
      <c r="B12941" s="57" t="s">
        <v>15173</v>
      </c>
    </row>
    <row r="12942" spans="1:2" x14ac:dyDescent="0.25">
      <c r="A12942" s="56">
        <v>51142225</v>
      </c>
      <c r="B12942" s="57" t="s">
        <v>11609</v>
      </c>
    </row>
    <row r="12943" spans="1:2" x14ac:dyDescent="0.25">
      <c r="A12943" s="56">
        <v>51142226</v>
      </c>
      <c r="B12943" s="57" t="s">
        <v>15799</v>
      </c>
    </row>
    <row r="12944" spans="1:2" x14ac:dyDescent="0.25">
      <c r="A12944" s="56">
        <v>51142227</v>
      </c>
      <c r="B12944" s="57" t="s">
        <v>14580</v>
      </c>
    </row>
    <row r="12945" spans="1:2" x14ac:dyDescent="0.25">
      <c r="A12945" s="56">
        <v>51142228</v>
      </c>
      <c r="B12945" s="57" t="s">
        <v>17563</v>
      </c>
    </row>
    <row r="12946" spans="1:2" x14ac:dyDescent="0.25">
      <c r="A12946" s="56">
        <v>51142229</v>
      </c>
      <c r="B12946" s="57" t="s">
        <v>7801</v>
      </c>
    </row>
    <row r="12947" spans="1:2" x14ac:dyDescent="0.25">
      <c r="A12947" s="56">
        <v>51142230</v>
      </c>
      <c r="B12947" s="57" t="s">
        <v>8614</v>
      </c>
    </row>
    <row r="12948" spans="1:2" x14ac:dyDescent="0.25">
      <c r="A12948" s="56">
        <v>51142231</v>
      </c>
      <c r="B12948" s="57" t="s">
        <v>16428</v>
      </c>
    </row>
    <row r="12949" spans="1:2" x14ac:dyDescent="0.25">
      <c r="A12949" s="56">
        <v>51142232</v>
      </c>
      <c r="B12949" s="57" t="s">
        <v>2369</v>
      </c>
    </row>
    <row r="12950" spans="1:2" x14ac:dyDescent="0.25">
      <c r="A12950" s="56">
        <v>51142233</v>
      </c>
      <c r="B12950" s="57" t="s">
        <v>8403</v>
      </c>
    </row>
    <row r="12951" spans="1:2" x14ac:dyDescent="0.25">
      <c r="A12951" s="56">
        <v>51142234</v>
      </c>
      <c r="B12951" s="57" t="s">
        <v>12096</v>
      </c>
    </row>
    <row r="12952" spans="1:2" x14ac:dyDescent="0.25">
      <c r="A12952" s="56">
        <v>51142235</v>
      </c>
      <c r="B12952" s="57" t="s">
        <v>12038</v>
      </c>
    </row>
    <row r="12953" spans="1:2" x14ac:dyDescent="0.25">
      <c r="A12953" s="56">
        <v>51142236</v>
      </c>
      <c r="B12953" s="57" t="s">
        <v>5127</v>
      </c>
    </row>
    <row r="12954" spans="1:2" x14ac:dyDescent="0.25">
      <c r="A12954" s="56">
        <v>51142237</v>
      </c>
      <c r="B12954" s="57" t="s">
        <v>1791</v>
      </c>
    </row>
    <row r="12955" spans="1:2" x14ac:dyDescent="0.25">
      <c r="A12955" s="56">
        <v>51142301</v>
      </c>
      <c r="B12955" s="57" t="s">
        <v>8626</v>
      </c>
    </row>
    <row r="12956" spans="1:2" x14ac:dyDescent="0.25">
      <c r="A12956" s="56">
        <v>51142302</v>
      </c>
      <c r="B12956" s="57" t="s">
        <v>17150</v>
      </c>
    </row>
    <row r="12957" spans="1:2" x14ac:dyDescent="0.25">
      <c r="A12957" s="56">
        <v>51142303</v>
      </c>
      <c r="B12957" s="57" t="s">
        <v>623</v>
      </c>
    </row>
    <row r="12958" spans="1:2" x14ac:dyDescent="0.25">
      <c r="A12958" s="56">
        <v>51142304</v>
      </c>
      <c r="B12958" s="57" t="s">
        <v>18481</v>
      </c>
    </row>
    <row r="12959" spans="1:2" x14ac:dyDescent="0.25">
      <c r="A12959" s="56">
        <v>51142305</v>
      </c>
      <c r="B12959" s="57" t="s">
        <v>10576</v>
      </c>
    </row>
    <row r="12960" spans="1:2" x14ac:dyDescent="0.25">
      <c r="A12960" s="56">
        <v>51142401</v>
      </c>
      <c r="B12960" s="57" t="s">
        <v>1512</v>
      </c>
    </row>
    <row r="12961" spans="1:2" x14ac:dyDescent="0.25">
      <c r="A12961" s="56">
        <v>51142402</v>
      </c>
      <c r="B12961" s="57" t="s">
        <v>15478</v>
      </c>
    </row>
    <row r="12962" spans="1:2" x14ac:dyDescent="0.25">
      <c r="A12962" s="56">
        <v>51142403</v>
      </c>
      <c r="B12962" s="57" t="s">
        <v>6155</v>
      </c>
    </row>
    <row r="12963" spans="1:2" x14ac:dyDescent="0.25">
      <c r="A12963" s="56">
        <v>51142404</v>
      </c>
      <c r="B12963" s="57" t="s">
        <v>16277</v>
      </c>
    </row>
    <row r="12964" spans="1:2" x14ac:dyDescent="0.25">
      <c r="A12964" s="56">
        <v>51142405</v>
      </c>
      <c r="B12964" s="57" t="s">
        <v>10397</v>
      </c>
    </row>
    <row r="12965" spans="1:2" x14ac:dyDescent="0.25">
      <c r="A12965" s="56">
        <v>51142406</v>
      </c>
      <c r="B12965" s="57" t="s">
        <v>4981</v>
      </c>
    </row>
    <row r="12966" spans="1:2" x14ac:dyDescent="0.25">
      <c r="A12966" s="56">
        <v>51142407</v>
      </c>
      <c r="B12966" s="57" t="s">
        <v>14652</v>
      </c>
    </row>
    <row r="12967" spans="1:2" x14ac:dyDescent="0.25">
      <c r="A12967" s="56">
        <v>51142408</v>
      </c>
      <c r="B12967" s="57" t="s">
        <v>7698</v>
      </c>
    </row>
    <row r="12968" spans="1:2" x14ac:dyDescent="0.25">
      <c r="A12968" s="56">
        <v>51142409</v>
      </c>
      <c r="B12968" s="57" t="s">
        <v>2677</v>
      </c>
    </row>
    <row r="12969" spans="1:2" x14ac:dyDescent="0.25">
      <c r="A12969" s="56">
        <v>51142410</v>
      </c>
      <c r="B12969" s="57" t="s">
        <v>15193</v>
      </c>
    </row>
    <row r="12970" spans="1:2" x14ac:dyDescent="0.25">
      <c r="A12970" s="56">
        <v>51142411</v>
      </c>
      <c r="B12970" s="57" t="s">
        <v>3299</v>
      </c>
    </row>
    <row r="12971" spans="1:2" x14ac:dyDescent="0.25">
      <c r="A12971" s="56">
        <v>51142412</v>
      </c>
      <c r="B12971" s="57" t="s">
        <v>5235</v>
      </c>
    </row>
    <row r="12972" spans="1:2" x14ac:dyDescent="0.25">
      <c r="A12972" s="56">
        <v>51142413</v>
      </c>
      <c r="B12972" s="57" t="s">
        <v>3460</v>
      </c>
    </row>
    <row r="12973" spans="1:2" x14ac:dyDescent="0.25">
      <c r="A12973" s="56">
        <v>51142414</v>
      </c>
      <c r="B12973" s="57" t="s">
        <v>4954</v>
      </c>
    </row>
    <row r="12974" spans="1:2" x14ac:dyDescent="0.25">
      <c r="A12974" s="56">
        <v>51142501</v>
      </c>
      <c r="B12974" s="57" t="s">
        <v>12048</v>
      </c>
    </row>
    <row r="12975" spans="1:2" x14ac:dyDescent="0.25">
      <c r="A12975" s="56">
        <v>51142502</v>
      </c>
      <c r="B12975" s="57" t="s">
        <v>9117</v>
      </c>
    </row>
    <row r="12976" spans="1:2" x14ac:dyDescent="0.25">
      <c r="A12976" s="56">
        <v>51142503</v>
      </c>
      <c r="B12976" s="57" t="s">
        <v>6401</v>
      </c>
    </row>
    <row r="12977" spans="1:2" x14ac:dyDescent="0.25">
      <c r="A12977" s="56">
        <v>51142504</v>
      </c>
      <c r="B12977" s="57" t="s">
        <v>14632</v>
      </c>
    </row>
    <row r="12978" spans="1:2" x14ac:dyDescent="0.25">
      <c r="A12978" s="56">
        <v>51142505</v>
      </c>
      <c r="B12978" s="57" t="s">
        <v>18317</v>
      </c>
    </row>
    <row r="12979" spans="1:2" x14ac:dyDescent="0.25">
      <c r="A12979" s="56">
        <v>51142506</v>
      </c>
      <c r="B12979" s="57" t="s">
        <v>5682</v>
      </c>
    </row>
    <row r="12980" spans="1:2" x14ac:dyDescent="0.25">
      <c r="A12980" s="56">
        <v>51142507</v>
      </c>
      <c r="B12980" s="57" t="s">
        <v>11729</v>
      </c>
    </row>
    <row r="12981" spans="1:2" x14ac:dyDescent="0.25">
      <c r="A12981" s="56">
        <v>51142508</v>
      </c>
      <c r="B12981" s="57" t="s">
        <v>17138</v>
      </c>
    </row>
    <row r="12982" spans="1:2" x14ac:dyDescent="0.25">
      <c r="A12982" s="56">
        <v>51142509</v>
      </c>
      <c r="B12982" s="57" t="s">
        <v>5681</v>
      </c>
    </row>
    <row r="12983" spans="1:2" x14ac:dyDescent="0.25">
      <c r="A12983" s="56">
        <v>51142510</v>
      </c>
      <c r="B12983" s="57" t="s">
        <v>3434</v>
      </c>
    </row>
    <row r="12984" spans="1:2" x14ac:dyDescent="0.25">
      <c r="A12984" s="56">
        <v>51142601</v>
      </c>
      <c r="B12984" s="57" t="s">
        <v>74</v>
      </c>
    </row>
    <row r="12985" spans="1:2" x14ac:dyDescent="0.25">
      <c r="A12985" s="56">
        <v>51142602</v>
      </c>
      <c r="B12985" s="57" t="s">
        <v>17901</v>
      </c>
    </row>
    <row r="12986" spans="1:2" x14ac:dyDescent="0.25">
      <c r="A12986" s="56">
        <v>51142603</v>
      </c>
      <c r="B12986" s="57" t="s">
        <v>11718</v>
      </c>
    </row>
    <row r="12987" spans="1:2" x14ac:dyDescent="0.25">
      <c r="A12987" s="56">
        <v>51142604</v>
      </c>
      <c r="B12987" s="57" t="s">
        <v>10063</v>
      </c>
    </row>
    <row r="12988" spans="1:2" x14ac:dyDescent="0.25">
      <c r="A12988" s="56">
        <v>51142605</v>
      </c>
      <c r="B12988" s="57" t="s">
        <v>15117</v>
      </c>
    </row>
    <row r="12989" spans="1:2" x14ac:dyDescent="0.25">
      <c r="A12989" s="56">
        <v>51142606</v>
      </c>
      <c r="B12989" s="57" t="s">
        <v>7583</v>
      </c>
    </row>
    <row r="12990" spans="1:2" x14ac:dyDescent="0.25">
      <c r="A12990" s="56">
        <v>51142607</v>
      </c>
      <c r="B12990" s="57" t="s">
        <v>13645</v>
      </c>
    </row>
    <row r="12991" spans="1:2" x14ac:dyDescent="0.25">
      <c r="A12991" s="56">
        <v>51142608</v>
      </c>
      <c r="B12991" s="57" t="s">
        <v>11648</v>
      </c>
    </row>
    <row r="12992" spans="1:2" x14ac:dyDescent="0.25">
      <c r="A12992" s="56">
        <v>51142609</v>
      </c>
      <c r="B12992" s="57" t="s">
        <v>4860</v>
      </c>
    </row>
    <row r="12993" spans="1:2" x14ac:dyDescent="0.25">
      <c r="A12993" s="56">
        <v>51142610</v>
      </c>
      <c r="B12993" s="57" t="s">
        <v>3236</v>
      </c>
    </row>
    <row r="12994" spans="1:2" x14ac:dyDescent="0.25">
      <c r="A12994" s="56">
        <v>51142611</v>
      </c>
      <c r="B12994" s="57" t="s">
        <v>12681</v>
      </c>
    </row>
    <row r="12995" spans="1:2" x14ac:dyDescent="0.25">
      <c r="A12995" s="56">
        <v>51142612</v>
      </c>
      <c r="B12995" s="57" t="s">
        <v>11003</v>
      </c>
    </row>
    <row r="12996" spans="1:2" x14ac:dyDescent="0.25">
      <c r="A12996" s="56">
        <v>51142613</v>
      </c>
      <c r="B12996" s="57" t="s">
        <v>16972</v>
      </c>
    </row>
    <row r="12997" spans="1:2" x14ac:dyDescent="0.25">
      <c r="A12997" s="56">
        <v>51142614</v>
      </c>
      <c r="B12997" s="57" t="s">
        <v>11398</v>
      </c>
    </row>
    <row r="12998" spans="1:2" x14ac:dyDescent="0.25">
      <c r="A12998" s="56">
        <v>51142615</v>
      </c>
      <c r="B12998" s="57" t="s">
        <v>16709</v>
      </c>
    </row>
    <row r="12999" spans="1:2" x14ac:dyDescent="0.25">
      <c r="A12999" s="56">
        <v>51142616</v>
      </c>
      <c r="B12999" s="57" t="s">
        <v>898</v>
      </c>
    </row>
    <row r="13000" spans="1:2" x14ac:dyDescent="0.25">
      <c r="A13000" s="56">
        <v>51142617</v>
      </c>
      <c r="B13000" s="57" t="s">
        <v>17846</v>
      </c>
    </row>
    <row r="13001" spans="1:2" x14ac:dyDescent="0.25">
      <c r="A13001" s="56">
        <v>51142618</v>
      </c>
      <c r="B13001" s="57" t="s">
        <v>3078</v>
      </c>
    </row>
    <row r="13002" spans="1:2" x14ac:dyDescent="0.25">
      <c r="A13002" s="56">
        <v>51142619</v>
      </c>
      <c r="B13002" s="57" t="s">
        <v>2577</v>
      </c>
    </row>
    <row r="13003" spans="1:2" x14ac:dyDescent="0.25">
      <c r="A13003" s="56">
        <v>51142701</v>
      </c>
      <c r="B13003" s="57" t="s">
        <v>2777</v>
      </c>
    </row>
    <row r="13004" spans="1:2" x14ac:dyDescent="0.25">
      <c r="A13004" s="56">
        <v>51142702</v>
      </c>
      <c r="B13004" s="57" t="s">
        <v>8137</v>
      </c>
    </row>
    <row r="13005" spans="1:2" x14ac:dyDescent="0.25">
      <c r="A13005" s="56">
        <v>51142801</v>
      </c>
      <c r="B13005" s="57" t="s">
        <v>14547</v>
      </c>
    </row>
    <row r="13006" spans="1:2" x14ac:dyDescent="0.25">
      <c r="A13006" s="56">
        <v>51142901</v>
      </c>
      <c r="B13006" s="57" t="s">
        <v>4856</v>
      </c>
    </row>
    <row r="13007" spans="1:2" x14ac:dyDescent="0.25">
      <c r="A13007" s="56">
        <v>51142902</v>
      </c>
      <c r="B13007" s="57" t="s">
        <v>13612</v>
      </c>
    </row>
    <row r="13008" spans="1:2" x14ac:dyDescent="0.25">
      <c r="A13008" s="56">
        <v>51142903</v>
      </c>
      <c r="B13008" s="57" t="s">
        <v>3405</v>
      </c>
    </row>
    <row r="13009" spans="1:2" x14ac:dyDescent="0.25">
      <c r="A13009" s="56">
        <v>51142904</v>
      </c>
      <c r="B13009" s="57" t="s">
        <v>17225</v>
      </c>
    </row>
    <row r="13010" spans="1:2" x14ac:dyDescent="0.25">
      <c r="A13010" s="56">
        <v>51142905</v>
      </c>
      <c r="B13010" s="57" t="s">
        <v>13188</v>
      </c>
    </row>
    <row r="13011" spans="1:2" x14ac:dyDescent="0.25">
      <c r="A13011" s="56">
        <v>51142906</v>
      </c>
      <c r="B13011" s="57" t="s">
        <v>6476</v>
      </c>
    </row>
    <row r="13012" spans="1:2" x14ac:dyDescent="0.25">
      <c r="A13012" s="56">
        <v>51142907</v>
      </c>
      <c r="B13012" s="57" t="s">
        <v>1253</v>
      </c>
    </row>
    <row r="13013" spans="1:2" x14ac:dyDescent="0.25">
      <c r="A13013" s="56">
        <v>51142908</v>
      </c>
      <c r="B13013" s="57" t="s">
        <v>18756</v>
      </c>
    </row>
    <row r="13014" spans="1:2" x14ac:dyDescent="0.25">
      <c r="A13014" s="56">
        <v>51142909</v>
      </c>
      <c r="B13014" s="57" t="s">
        <v>1453</v>
      </c>
    </row>
    <row r="13015" spans="1:2" x14ac:dyDescent="0.25">
      <c r="A13015" s="56">
        <v>51142910</v>
      </c>
      <c r="B13015" s="57" t="s">
        <v>9838</v>
      </c>
    </row>
    <row r="13016" spans="1:2" x14ac:dyDescent="0.25">
      <c r="A13016" s="56">
        <v>51142911</v>
      </c>
      <c r="B13016" s="57" t="s">
        <v>14585</v>
      </c>
    </row>
    <row r="13017" spans="1:2" x14ac:dyDescent="0.25">
      <c r="A13017" s="56">
        <v>51142912</v>
      </c>
      <c r="B13017" s="57" t="s">
        <v>1009</v>
      </c>
    </row>
    <row r="13018" spans="1:2" x14ac:dyDescent="0.25">
      <c r="A13018" s="56">
        <v>51142913</v>
      </c>
      <c r="B13018" s="57" t="s">
        <v>6397</v>
      </c>
    </row>
    <row r="13019" spans="1:2" x14ac:dyDescent="0.25">
      <c r="A13019" s="56">
        <v>51142914</v>
      </c>
      <c r="B13019" s="57" t="s">
        <v>13682</v>
      </c>
    </row>
    <row r="13020" spans="1:2" x14ac:dyDescent="0.25">
      <c r="A13020" s="56">
        <v>51142915</v>
      </c>
      <c r="B13020" s="57" t="s">
        <v>12697</v>
      </c>
    </row>
    <row r="13021" spans="1:2" x14ac:dyDescent="0.25">
      <c r="A13021" s="56">
        <v>51142916</v>
      </c>
      <c r="B13021" s="57" t="s">
        <v>7688</v>
      </c>
    </row>
    <row r="13022" spans="1:2" x14ac:dyDescent="0.25">
      <c r="A13022" s="56">
        <v>51142917</v>
      </c>
      <c r="B13022" s="57" t="s">
        <v>10042</v>
      </c>
    </row>
    <row r="13023" spans="1:2" x14ac:dyDescent="0.25">
      <c r="A13023" s="56">
        <v>51142918</v>
      </c>
      <c r="B13023" s="57" t="s">
        <v>8021</v>
      </c>
    </row>
    <row r="13024" spans="1:2" x14ac:dyDescent="0.25">
      <c r="A13024" s="56">
        <v>51142919</v>
      </c>
      <c r="B13024" s="57" t="s">
        <v>10967</v>
      </c>
    </row>
    <row r="13025" spans="1:2" x14ac:dyDescent="0.25">
      <c r="A13025" s="56">
        <v>51142920</v>
      </c>
      <c r="B13025" s="57" t="s">
        <v>2307</v>
      </c>
    </row>
    <row r="13026" spans="1:2" x14ac:dyDescent="0.25">
      <c r="A13026" s="56">
        <v>51142921</v>
      </c>
      <c r="B13026" s="57" t="s">
        <v>14467</v>
      </c>
    </row>
    <row r="13027" spans="1:2" x14ac:dyDescent="0.25">
      <c r="A13027" s="56">
        <v>51142922</v>
      </c>
      <c r="B13027" s="57" t="s">
        <v>6753</v>
      </c>
    </row>
    <row r="13028" spans="1:2" x14ac:dyDescent="0.25">
      <c r="A13028" s="56">
        <v>51142923</v>
      </c>
      <c r="B13028" s="57" t="s">
        <v>3327</v>
      </c>
    </row>
    <row r="13029" spans="1:2" x14ac:dyDescent="0.25">
      <c r="A13029" s="56">
        <v>51142924</v>
      </c>
      <c r="B13029" s="57" t="s">
        <v>5395</v>
      </c>
    </row>
    <row r="13030" spans="1:2" x14ac:dyDescent="0.25">
      <c r="A13030" s="56">
        <v>51142925</v>
      </c>
      <c r="B13030" s="57" t="s">
        <v>18570</v>
      </c>
    </row>
    <row r="13031" spans="1:2" x14ac:dyDescent="0.25">
      <c r="A13031" s="56">
        <v>51142926</v>
      </c>
      <c r="B13031" s="57" t="s">
        <v>185</v>
      </c>
    </row>
    <row r="13032" spans="1:2" x14ac:dyDescent="0.25">
      <c r="A13032" s="56">
        <v>51142927</v>
      </c>
      <c r="B13032" s="57" t="s">
        <v>10756</v>
      </c>
    </row>
    <row r="13033" spans="1:2" x14ac:dyDescent="0.25">
      <c r="A13033" s="56">
        <v>51142928</v>
      </c>
      <c r="B13033" s="57" t="s">
        <v>5594</v>
      </c>
    </row>
    <row r="13034" spans="1:2" x14ac:dyDescent="0.25">
      <c r="A13034" s="56">
        <v>51142929</v>
      </c>
      <c r="B13034" s="57" t="s">
        <v>7636</v>
      </c>
    </row>
    <row r="13035" spans="1:2" x14ac:dyDescent="0.25">
      <c r="A13035" s="56">
        <v>51142930</v>
      </c>
      <c r="B13035" s="57" t="s">
        <v>18327</v>
      </c>
    </row>
    <row r="13036" spans="1:2" x14ac:dyDescent="0.25">
      <c r="A13036" s="56">
        <v>51142931</v>
      </c>
      <c r="B13036" s="57" t="s">
        <v>2551</v>
      </c>
    </row>
    <row r="13037" spans="1:2" x14ac:dyDescent="0.25">
      <c r="A13037" s="56">
        <v>51142932</v>
      </c>
      <c r="B13037" s="57" t="s">
        <v>2981</v>
      </c>
    </row>
    <row r="13038" spans="1:2" x14ac:dyDescent="0.25">
      <c r="A13038" s="56">
        <v>51142933</v>
      </c>
      <c r="B13038" s="57" t="s">
        <v>4728</v>
      </c>
    </row>
    <row r="13039" spans="1:2" x14ac:dyDescent="0.25">
      <c r="A13039" s="56">
        <v>51142934</v>
      </c>
      <c r="B13039" s="57" t="s">
        <v>5773</v>
      </c>
    </row>
    <row r="13040" spans="1:2" x14ac:dyDescent="0.25">
      <c r="A13040" s="56">
        <v>51142935</v>
      </c>
      <c r="B13040" s="57" t="s">
        <v>4538</v>
      </c>
    </row>
    <row r="13041" spans="1:2" x14ac:dyDescent="0.25">
      <c r="A13041" s="56">
        <v>51142936</v>
      </c>
      <c r="B13041" s="57" t="s">
        <v>15835</v>
      </c>
    </row>
    <row r="13042" spans="1:2" x14ac:dyDescent="0.25">
      <c r="A13042" s="56">
        <v>51142937</v>
      </c>
      <c r="B13042" s="57" t="s">
        <v>2572</v>
      </c>
    </row>
    <row r="13043" spans="1:2" x14ac:dyDescent="0.25">
      <c r="A13043" s="56">
        <v>51142938</v>
      </c>
      <c r="B13043" s="57" t="s">
        <v>11951</v>
      </c>
    </row>
    <row r="13044" spans="1:2" x14ac:dyDescent="0.25">
      <c r="A13044" s="56">
        <v>51142939</v>
      </c>
      <c r="B13044" s="57" t="s">
        <v>14762</v>
      </c>
    </row>
    <row r="13045" spans="1:2" x14ac:dyDescent="0.25">
      <c r="A13045" s="56">
        <v>51142940</v>
      </c>
      <c r="B13045" s="57" t="s">
        <v>17769</v>
      </c>
    </row>
    <row r="13046" spans="1:2" x14ac:dyDescent="0.25">
      <c r="A13046" s="56">
        <v>51142941</v>
      </c>
      <c r="B13046" s="57" t="s">
        <v>11481</v>
      </c>
    </row>
    <row r="13047" spans="1:2" x14ac:dyDescent="0.25">
      <c r="A13047" s="56">
        <v>51142942</v>
      </c>
      <c r="B13047" s="57" t="s">
        <v>3441</v>
      </c>
    </row>
    <row r="13048" spans="1:2" x14ac:dyDescent="0.25">
      <c r="A13048" s="56">
        <v>51142943</v>
      </c>
      <c r="B13048" s="57" t="s">
        <v>9717</v>
      </c>
    </row>
    <row r="13049" spans="1:2" x14ac:dyDescent="0.25">
      <c r="A13049" s="56">
        <v>51142944</v>
      </c>
      <c r="B13049" s="57" t="s">
        <v>2283</v>
      </c>
    </row>
    <row r="13050" spans="1:2" x14ac:dyDescent="0.25">
      <c r="A13050" s="56">
        <v>51142945</v>
      </c>
      <c r="B13050" s="57" t="s">
        <v>5648</v>
      </c>
    </row>
    <row r="13051" spans="1:2" x14ac:dyDescent="0.25">
      <c r="A13051" s="56">
        <v>51142946</v>
      </c>
      <c r="B13051" s="57" t="s">
        <v>4786</v>
      </c>
    </row>
    <row r="13052" spans="1:2" x14ac:dyDescent="0.25">
      <c r="A13052" s="56">
        <v>51142947</v>
      </c>
      <c r="B13052" s="57" t="s">
        <v>12639</v>
      </c>
    </row>
    <row r="13053" spans="1:2" x14ac:dyDescent="0.25">
      <c r="A13053" s="56">
        <v>51151501</v>
      </c>
      <c r="B13053" s="57" t="s">
        <v>6662</v>
      </c>
    </row>
    <row r="13054" spans="1:2" x14ac:dyDescent="0.25">
      <c r="A13054" s="56">
        <v>51151502</v>
      </c>
      <c r="B13054" s="57" t="s">
        <v>2988</v>
      </c>
    </row>
    <row r="13055" spans="1:2" x14ac:dyDescent="0.25">
      <c r="A13055" s="56">
        <v>51151503</v>
      </c>
      <c r="B13055" s="57" t="s">
        <v>4418</v>
      </c>
    </row>
    <row r="13056" spans="1:2" x14ac:dyDescent="0.25">
      <c r="A13056" s="56">
        <v>51151504</v>
      </c>
      <c r="B13056" s="57" t="s">
        <v>16966</v>
      </c>
    </row>
    <row r="13057" spans="1:2" x14ac:dyDescent="0.25">
      <c r="A13057" s="56">
        <v>51151505</v>
      </c>
      <c r="B13057" s="57" t="s">
        <v>15379</v>
      </c>
    </row>
    <row r="13058" spans="1:2" x14ac:dyDescent="0.25">
      <c r="A13058" s="56">
        <v>51151506</v>
      </c>
      <c r="B13058" s="57" t="s">
        <v>7353</v>
      </c>
    </row>
    <row r="13059" spans="1:2" x14ac:dyDescent="0.25">
      <c r="A13059" s="56">
        <v>51151507</v>
      </c>
      <c r="B13059" s="57" t="s">
        <v>5809</v>
      </c>
    </row>
    <row r="13060" spans="1:2" x14ac:dyDescent="0.25">
      <c r="A13060" s="56">
        <v>51151508</v>
      </c>
      <c r="B13060" s="57" t="s">
        <v>4266</v>
      </c>
    </row>
    <row r="13061" spans="1:2" x14ac:dyDescent="0.25">
      <c r="A13061" s="56">
        <v>51151509</v>
      </c>
      <c r="B13061" s="57" t="s">
        <v>18459</v>
      </c>
    </row>
    <row r="13062" spans="1:2" x14ac:dyDescent="0.25">
      <c r="A13062" s="56">
        <v>51151510</v>
      </c>
      <c r="B13062" s="57" t="s">
        <v>13345</v>
      </c>
    </row>
    <row r="13063" spans="1:2" x14ac:dyDescent="0.25">
      <c r="A13063" s="56">
        <v>51151511</v>
      </c>
      <c r="B13063" s="57" t="s">
        <v>17655</v>
      </c>
    </row>
    <row r="13064" spans="1:2" x14ac:dyDescent="0.25">
      <c r="A13064" s="56">
        <v>51151512</v>
      </c>
      <c r="B13064" s="57" t="s">
        <v>3072</v>
      </c>
    </row>
    <row r="13065" spans="1:2" x14ac:dyDescent="0.25">
      <c r="A13065" s="56">
        <v>51151513</v>
      </c>
      <c r="B13065" s="57" t="s">
        <v>1276</v>
      </c>
    </row>
    <row r="13066" spans="1:2" x14ac:dyDescent="0.25">
      <c r="A13066" s="56">
        <v>51151514</v>
      </c>
      <c r="B13066" s="57" t="s">
        <v>11107</v>
      </c>
    </row>
    <row r="13067" spans="1:2" x14ac:dyDescent="0.25">
      <c r="A13067" s="56">
        <v>51151515</v>
      </c>
      <c r="B13067" s="57" t="s">
        <v>11775</v>
      </c>
    </row>
    <row r="13068" spans="1:2" x14ac:dyDescent="0.25">
      <c r="A13068" s="56">
        <v>51151516</v>
      </c>
      <c r="B13068" s="57" t="s">
        <v>11832</v>
      </c>
    </row>
    <row r="13069" spans="1:2" x14ac:dyDescent="0.25">
      <c r="A13069" s="56">
        <v>51151517</v>
      </c>
      <c r="B13069" s="57" t="s">
        <v>16202</v>
      </c>
    </row>
    <row r="13070" spans="1:2" x14ac:dyDescent="0.25">
      <c r="A13070" s="56">
        <v>51151518</v>
      </c>
      <c r="B13070" s="57" t="s">
        <v>11322</v>
      </c>
    </row>
    <row r="13071" spans="1:2" x14ac:dyDescent="0.25">
      <c r="A13071" s="56">
        <v>51151601</v>
      </c>
      <c r="B13071" s="57" t="s">
        <v>16187</v>
      </c>
    </row>
    <row r="13072" spans="1:2" x14ac:dyDescent="0.25">
      <c r="A13072" s="56">
        <v>51151602</v>
      </c>
      <c r="B13072" s="57" t="s">
        <v>4247</v>
      </c>
    </row>
    <row r="13073" spans="1:2" x14ac:dyDescent="0.25">
      <c r="A13073" s="56">
        <v>51151603</v>
      </c>
      <c r="B13073" s="57" t="s">
        <v>5511</v>
      </c>
    </row>
    <row r="13074" spans="1:2" x14ac:dyDescent="0.25">
      <c r="A13074" s="56">
        <v>51151604</v>
      </c>
      <c r="B13074" s="57" t="s">
        <v>9509</v>
      </c>
    </row>
    <row r="13075" spans="1:2" x14ac:dyDescent="0.25">
      <c r="A13075" s="56">
        <v>51151605</v>
      </c>
      <c r="B13075" s="57" t="s">
        <v>9775</v>
      </c>
    </row>
    <row r="13076" spans="1:2" x14ac:dyDescent="0.25">
      <c r="A13076" s="56">
        <v>51151606</v>
      </c>
      <c r="B13076" s="57" t="s">
        <v>2737</v>
      </c>
    </row>
    <row r="13077" spans="1:2" x14ac:dyDescent="0.25">
      <c r="A13077" s="56">
        <v>51151607</v>
      </c>
      <c r="B13077" s="57" t="s">
        <v>1356</v>
      </c>
    </row>
    <row r="13078" spans="1:2" x14ac:dyDescent="0.25">
      <c r="A13078" s="56">
        <v>51151608</v>
      </c>
      <c r="B13078" s="57" t="s">
        <v>10135</v>
      </c>
    </row>
    <row r="13079" spans="1:2" x14ac:dyDescent="0.25">
      <c r="A13079" s="56">
        <v>51151609</v>
      </c>
      <c r="B13079" s="57" t="s">
        <v>5170</v>
      </c>
    </row>
    <row r="13080" spans="1:2" x14ac:dyDescent="0.25">
      <c r="A13080" s="56">
        <v>51151610</v>
      </c>
      <c r="B13080" s="57" t="s">
        <v>1192</v>
      </c>
    </row>
    <row r="13081" spans="1:2" x14ac:dyDescent="0.25">
      <c r="A13081" s="56">
        <v>51151611</v>
      </c>
      <c r="B13081" s="57" t="s">
        <v>4608</v>
      </c>
    </row>
    <row r="13082" spans="1:2" x14ac:dyDescent="0.25">
      <c r="A13082" s="56">
        <v>51151612</v>
      </c>
      <c r="B13082" s="57" t="s">
        <v>18597</v>
      </c>
    </row>
    <row r="13083" spans="1:2" x14ac:dyDescent="0.25">
      <c r="A13083" s="56">
        <v>51151613</v>
      </c>
      <c r="B13083" s="57" t="s">
        <v>12866</v>
      </c>
    </row>
    <row r="13084" spans="1:2" x14ac:dyDescent="0.25">
      <c r="A13084" s="56">
        <v>51151614</v>
      </c>
      <c r="B13084" s="57" t="s">
        <v>5067</v>
      </c>
    </row>
    <row r="13085" spans="1:2" x14ac:dyDescent="0.25">
      <c r="A13085" s="56">
        <v>51151615</v>
      </c>
      <c r="B13085" s="57" t="s">
        <v>2288</v>
      </c>
    </row>
    <row r="13086" spans="1:2" x14ac:dyDescent="0.25">
      <c r="A13086" s="56">
        <v>51151616</v>
      </c>
      <c r="B13086" s="57" t="s">
        <v>17076</v>
      </c>
    </row>
    <row r="13087" spans="1:2" x14ac:dyDescent="0.25">
      <c r="A13087" s="56">
        <v>51151701</v>
      </c>
      <c r="B13087" s="57" t="s">
        <v>7995</v>
      </c>
    </row>
    <row r="13088" spans="1:2" x14ac:dyDescent="0.25">
      <c r="A13088" s="56">
        <v>51151702</v>
      </c>
      <c r="B13088" s="57" t="s">
        <v>2548</v>
      </c>
    </row>
    <row r="13089" spans="1:2" x14ac:dyDescent="0.25">
      <c r="A13089" s="56">
        <v>51151703</v>
      </c>
      <c r="B13089" s="57" t="s">
        <v>9236</v>
      </c>
    </row>
    <row r="13090" spans="1:2" x14ac:dyDescent="0.25">
      <c r="A13090" s="56">
        <v>51151704</v>
      </c>
      <c r="B13090" s="57" t="s">
        <v>3208</v>
      </c>
    </row>
    <row r="13091" spans="1:2" x14ac:dyDescent="0.25">
      <c r="A13091" s="56">
        <v>51151705</v>
      </c>
      <c r="B13091" s="57" t="s">
        <v>3742</v>
      </c>
    </row>
    <row r="13092" spans="1:2" x14ac:dyDescent="0.25">
      <c r="A13092" s="56">
        <v>51151706</v>
      </c>
      <c r="B13092" s="57" t="s">
        <v>3062</v>
      </c>
    </row>
    <row r="13093" spans="1:2" x14ac:dyDescent="0.25">
      <c r="A13093" s="56">
        <v>51151707</v>
      </c>
      <c r="B13093" s="57" t="s">
        <v>12745</v>
      </c>
    </row>
    <row r="13094" spans="1:2" x14ac:dyDescent="0.25">
      <c r="A13094" s="56">
        <v>51151708</v>
      </c>
      <c r="B13094" s="57" t="s">
        <v>2148</v>
      </c>
    </row>
    <row r="13095" spans="1:2" x14ac:dyDescent="0.25">
      <c r="A13095" s="56">
        <v>51151709</v>
      </c>
      <c r="B13095" s="57" t="s">
        <v>2328</v>
      </c>
    </row>
    <row r="13096" spans="1:2" x14ac:dyDescent="0.25">
      <c r="A13096" s="56">
        <v>51151710</v>
      </c>
      <c r="B13096" s="57" t="s">
        <v>9515</v>
      </c>
    </row>
    <row r="13097" spans="1:2" x14ac:dyDescent="0.25">
      <c r="A13097" s="56">
        <v>51151711</v>
      </c>
      <c r="B13097" s="57" t="s">
        <v>6015</v>
      </c>
    </row>
    <row r="13098" spans="1:2" x14ac:dyDescent="0.25">
      <c r="A13098" s="56">
        <v>51151712</v>
      </c>
      <c r="B13098" s="57" t="s">
        <v>9643</v>
      </c>
    </row>
    <row r="13099" spans="1:2" x14ac:dyDescent="0.25">
      <c r="A13099" s="56">
        <v>51151713</v>
      </c>
      <c r="B13099" s="57" t="s">
        <v>3080</v>
      </c>
    </row>
    <row r="13100" spans="1:2" x14ac:dyDescent="0.25">
      <c r="A13100" s="56">
        <v>51151714</v>
      </c>
      <c r="B13100" s="57" t="s">
        <v>5066</v>
      </c>
    </row>
    <row r="13101" spans="1:2" x14ac:dyDescent="0.25">
      <c r="A13101" s="56">
        <v>51151715</v>
      </c>
      <c r="B13101" s="57" t="s">
        <v>14932</v>
      </c>
    </row>
    <row r="13102" spans="1:2" x14ac:dyDescent="0.25">
      <c r="A13102" s="56">
        <v>51151716</v>
      </c>
      <c r="B13102" s="57" t="s">
        <v>15471</v>
      </c>
    </row>
    <row r="13103" spans="1:2" x14ac:dyDescent="0.25">
      <c r="A13103" s="56">
        <v>51151717</v>
      </c>
      <c r="B13103" s="57" t="s">
        <v>15998</v>
      </c>
    </row>
    <row r="13104" spans="1:2" x14ac:dyDescent="0.25">
      <c r="A13104" s="56">
        <v>51151718</v>
      </c>
      <c r="B13104" s="57" t="s">
        <v>9017</v>
      </c>
    </row>
    <row r="13105" spans="1:2" x14ac:dyDescent="0.25">
      <c r="A13105" s="56">
        <v>51151719</v>
      </c>
      <c r="B13105" s="57" t="s">
        <v>4977</v>
      </c>
    </row>
    <row r="13106" spans="1:2" x14ac:dyDescent="0.25">
      <c r="A13106" s="56">
        <v>51151720</v>
      </c>
      <c r="B13106" s="57" t="s">
        <v>3133</v>
      </c>
    </row>
    <row r="13107" spans="1:2" x14ac:dyDescent="0.25">
      <c r="A13107" s="56">
        <v>51151721</v>
      </c>
      <c r="B13107" s="57" t="s">
        <v>2993</v>
      </c>
    </row>
    <row r="13108" spans="1:2" x14ac:dyDescent="0.25">
      <c r="A13108" s="56">
        <v>51151722</v>
      </c>
      <c r="B13108" s="57" t="s">
        <v>16901</v>
      </c>
    </row>
    <row r="13109" spans="1:2" x14ac:dyDescent="0.25">
      <c r="A13109" s="56">
        <v>51151723</v>
      </c>
      <c r="B13109" s="57" t="s">
        <v>14676</v>
      </c>
    </row>
    <row r="13110" spans="1:2" x14ac:dyDescent="0.25">
      <c r="A13110" s="56">
        <v>51151724</v>
      </c>
      <c r="B13110" s="57" t="s">
        <v>679</v>
      </c>
    </row>
    <row r="13111" spans="1:2" x14ac:dyDescent="0.25">
      <c r="A13111" s="56">
        <v>51151725</v>
      </c>
      <c r="B13111" s="57" t="s">
        <v>5539</v>
      </c>
    </row>
    <row r="13112" spans="1:2" x14ac:dyDescent="0.25">
      <c r="A13112" s="56">
        <v>51151726</v>
      </c>
      <c r="B13112" s="57" t="s">
        <v>11357</v>
      </c>
    </row>
    <row r="13113" spans="1:2" x14ac:dyDescent="0.25">
      <c r="A13113" s="56">
        <v>51151727</v>
      </c>
      <c r="B13113" s="57" t="s">
        <v>7597</v>
      </c>
    </row>
    <row r="13114" spans="1:2" x14ac:dyDescent="0.25">
      <c r="A13114" s="56">
        <v>51151728</v>
      </c>
      <c r="B13114" s="57" t="s">
        <v>16132</v>
      </c>
    </row>
    <row r="13115" spans="1:2" x14ac:dyDescent="0.25">
      <c r="A13115" s="56">
        <v>51151729</v>
      </c>
      <c r="B13115" s="57" t="s">
        <v>14028</v>
      </c>
    </row>
    <row r="13116" spans="1:2" x14ac:dyDescent="0.25">
      <c r="A13116" s="56">
        <v>51151730</v>
      </c>
      <c r="B13116" s="57" t="s">
        <v>12832</v>
      </c>
    </row>
    <row r="13117" spans="1:2" x14ac:dyDescent="0.25">
      <c r="A13117" s="56">
        <v>51151731</v>
      </c>
      <c r="B13117" s="57" t="s">
        <v>10418</v>
      </c>
    </row>
    <row r="13118" spans="1:2" x14ac:dyDescent="0.25">
      <c r="A13118" s="56">
        <v>51151732</v>
      </c>
      <c r="B13118" s="57" t="s">
        <v>16665</v>
      </c>
    </row>
    <row r="13119" spans="1:2" x14ac:dyDescent="0.25">
      <c r="A13119" s="56">
        <v>51151733</v>
      </c>
      <c r="B13119" s="57" t="s">
        <v>2948</v>
      </c>
    </row>
    <row r="13120" spans="1:2" x14ac:dyDescent="0.25">
      <c r="A13120" s="56">
        <v>51151734</v>
      </c>
      <c r="B13120" s="57" t="s">
        <v>15238</v>
      </c>
    </row>
    <row r="13121" spans="1:2" x14ac:dyDescent="0.25">
      <c r="A13121" s="56">
        <v>51151735</v>
      </c>
      <c r="B13121" s="57" t="s">
        <v>1959</v>
      </c>
    </row>
    <row r="13122" spans="1:2" x14ac:dyDescent="0.25">
      <c r="A13122" s="56">
        <v>51151736</v>
      </c>
      <c r="B13122" s="57" t="s">
        <v>61</v>
      </c>
    </row>
    <row r="13123" spans="1:2" x14ac:dyDescent="0.25">
      <c r="A13123" s="56">
        <v>51151737</v>
      </c>
      <c r="B13123" s="57" t="s">
        <v>7013</v>
      </c>
    </row>
    <row r="13124" spans="1:2" x14ac:dyDescent="0.25">
      <c r="A13124" s="56">
        <v>51151738</v>
      </c>
      <c r="B13124" s="57" t="s">
        <v>2217</v>
      </c>
    </row>
    <row r="13125" spans="1:2" x14ac:dyDescent="0.25">
      <c r="A13125" s="56">
        <v>51151739</v>
      </c>
      <c r="B13125" s="57" t="s">
        <v>18003</v>
      </c>
    </row>
    <row r="13126" spans="1:2" x14ac:dyDescent="0.25">
      <c r="A13126" s="56">
        <v>51151740</v>
      </c>
      <c r="B13126" s="57" t="s">
        <v>7842</v>
      </c>
    </row>
    <row r="13127" spans="1:2" x14ac:dyDescent="0.25">
      <c r="A13127" s="56">
        <v>51151741</v>
      </c>
      <c r="B13127" s="57" t="s">
        <v>11657</v>
      </c>
    </row>
    <row r="13128" spans="1:2" x14ac:dyDescent="0.25">
      <c r="A13128" s="56">
        <v>51151742</v>
      </c>
      <c r="B13128" s="57" t="s">
        <v>3651</v>
      </c>
    </row>
    <row r="13129" spans="1:2" x14ac:dyDescent="0.25">
      <c r="A13129" s="56">
        <v>51151743</v>
      </c>
      <c r="B13129" s="57" t="s">
        <v>6208</v>
      </c>
    </row>
    <row r="13130" spans="1:2" x14ac:dyDescent="0.25">
      <c r="A13130" s="56">
        <v>51151744</v>
      </c>
      <c r="B13130" s="57" t="s">
        <v>5074</v>
      </c>
    </row>
    <row r="13131" spans="1:2" x14ac:dyDescent="0.25">
      <c r="A13131" s="56">
        <v>51151745</v>
      </c>
      <c r="B13131" s="57" t="s">
        <v>11794</v>
      </c>
    </row>
    <row r="13132" spans="1:2" x14ac:dyDescent="0.25">
      <c r="A13132" s="56">
        <v>51151746</v>
      </c>
      <c r="B13132" s="57" t="s">
        <v>12471</v>
      </c>
    </row>
    <row r="13133" spans="1:2" x14ac:dyDescent="0.25">
      <c r="A13133" s="56">
        <v>51151747</v>
      </c>
      <c r="B13133" s="57" t="s">
        <v>5485</v>
      </c>
    </row>
    <row r="13134" spans="1:2" x14ac:dyDescent="0.25">
      <c r="A13134" s="56">
        <v>51151748</v>
      </c>
      <c r="B13134" s="57" t="s">
        <v>15360</v>
      </c>
    </row>
    <row r="13135" spans="1:2" x14ac:dyDescent="0.25">
      <c r="A13135" s="56">
        <v>51151749</v>
      </c>
      <c r="B13135" s="57" t="s">
        <v>13635</v>
      </c>
    </row>
    <row r="13136" spans="1:2" x14ac:dyDescent="0.25">
      <c r="A13136" s="56">
        <v>51151801</v>
      </c>
      <c r="B13136" s="57" t="s">
        <v>8173</v>
      </c>
    </row>
    <row r="13137" spans="1:2" x14ac:dyDescent="0.25">
      <c r="A13137" s="56">
        <v>51151802</v>
      </c>
      <c r="B13137" s="57" t="s">
        <v>17858</v>
      </c>
    </row>
    <row r="13138" spans="1:2" x14ac:dyDescent="0.25">
      <c r="A13138" s="56">
        <v>51151803</v>
      </c>
      <c r="B13138" s="57" t="s">
        <v>7117</v>
      </c>
    </row>
    <row r="13139" spans="1:2" x14ac:dyDescent="0.25">
      <c r="A13139" s="56">
        <v>51151804</v>
      </c>
      <c r="B13139" s="57" t="s">
        <v>14670</v>
      </c>
    </row>
    <row r="13140" spans="1:2" x14ac:dyDescent="0.25">
      <c r="A13140" s="56">
        <v>51151805</v>
      </c>
      <c r="B13140" s="57" t="s">
        <v>5113</v>
      </c>
    </row>
    <row r="13141" spans="1:2" x14ac:dyDescent="0.25">
      <c r="A13141" s="56">
        <v>51151810</v>
      </c>
      <c r="B13141" s="57" t="s">
        <v>15682</v>
      </c>
    </row>
    <row r="13142" spans="1:2" x14ac:dyDescent="0.25">
      <c r="A13142" s="56">
        <v>51151811</v>
      </c>
      <c r="B13142" s="57" t="s">
        <v>12517</v>
      </c>
    </row>
    <row r="13143" spans="1:2" x14ac:dyDescent="0.25">
      <c r="A13143" s="56">
        <v>51151812</v>
      </c>
      <c r="B13143" s="57" t="s">
        <v>11363</v>
      </c>
    </row>
    <row r="13144" spans="1:2" x14ac:dyDescent="0.25">
      <c r="A13144" s="56">
        <v>51151813</v>
      </c>
      <c r="B13144" s="57" t="s">
        <v>14420</v>
      </c>
    </row>
    <row r="13145" spans="1:2" x14ac:dyDescent="0.25">
      <c r="A13145" s="56">
        <v>51151814</v>
      </c>
      <c r="B13145" s="57" t="s">
        <v>11268</v>
      </c>
    </row>
    <row r="13146" spans="1:2" x14ac:dyDescent="0.25">
      <c r="A13146" s="56">
        <v>51151815</v>
      </c>
      <c r="B13146" s="57" t="s">
        <v>4374</v>
      </c>
    </row>
    <row r="13147" spans="1:2" x14ac:dyDescent="0.25">
      <c r="A13147" s="56">
        <v>51151816</v>
      </c>
      <c r="B13147" s="57" t="s">
        <v>10098</v>
      </c>
    </row>
    <row r="13148" spans="1:2" x14ac:dyDescent="0.25">
      <c r="A13148" s="56">
        <v>51151817</v>
      </c>
      <c r="B13148" s="57" t="s">
        <v>12786</v>
      </c>
    </row>
    <row r="13149" spans="1:2" x14ac:dyDescent="0.25">
      <c r="A13149" s="56">
        <v>51151818</v>
      </c>
      <c r="B13149" s="57" t="s">
        <v>10077</v>
      </c>
    </row>
    <row r="13150" spans="1:2" x14ac:dyDescent="0.25">
      <c r="A13150" s="56">
        <v>51151819</v>
      </c>
      <c r="B13150" s="57" t="s">
        <v>16818</v>
      </c>
    </row>
    <row r="13151" spans="1:2" x14ac:dyDescent="0.25">
      <c r="A13151" s="56">
        <v>51151820</v>
      </c>
      <c r="B13151" s="57" t="s">
        <v>8601</v>
      </c>
    </row>
    <row r="13152" spans="1:2" x14ac:dyDescent="0.25">
      <c r="A13152" s="56">
        <v>51151821</v>
      </c>
      <c r="B13152" s="57" t="s">
        <v>17549</v>
      </c>
    </row>
    <row r="13153" spans="1:2" x14ac:dyDescent="0.25">
      <c r="A13153" s="56">
        <v>51151822</v>
      </c>
      <c r="B13153" s="57" t="s">
        <v>14509</v>
      </c>
    </row>
    <row r="13154" spans="1:2" x14ac:dyDescent="0.25">
      <c r="A13154" s="56">
        <v>51151823</v>
      </c>
      <c r="B13154" s="57" t="s">
        <v>17210</v>
      </c>
    </row>
    <row r="13155" spans="1:2" x14ac:dyDescent="0.25">
      <c r="A13155" s="56">
        <v>51151824</v>
      </c>
      <c r="B13155" s="57" t="s">
        <v>8177</v>
      </c>
    </row>
    <row r="13156" spans="1:2" x14ac:dyDescent="0.25">
      <c r="A13156" s="56">
        <v>51151825</v>
      </c>
      <c r="B13156" s="57" t="s">
        <v>9357</v>
      </c>
    </row>
    <row r="13157" spans="1:2" x14ac:dyDescent="0.25">
      <c r="A13157" s="56">
        <v>51151901</v>
      </c>
      <c r="B13157" s="57" t="s">
        <v>11487</v>
      </c>
    </row>
    <row r="13158" spans="1:2" x14ac:dyDescent="0.25">
      <c r="A13158" s="56">
        <v>51151902</v>
      </c>
      <c r="B13158" s="57" t="s">
        <v>8226</v>
      </c>
    </row>
    <row r="13159" spans="1:2" x14ac:dyDescent="0.25">
      <c r="A13159" s="56">
        <v>51151903</v>
      </c>
      <c r="B13159" s="57" t="s">
        <v>13036</v>
      </c>
    </row>
    <row r="13160" spans="1:2" x14ac:dyDescent="0.25">
      <c r="A13160" s="56">
        <v>51151904</v>
      </c>
      <c r="B13160" s="57" t="s">
        <v>8883</v>
      </c>
    </row>
    <row r="13161" spans="1:2" x14ac:dyDescent="0.25">
      <c r="A13161" s="56">
        <v>51151905</v>
      </c>
      <c r="B13161" s="57" t="s">
        <v>850</v>
      </c>
    </row>
    <row r="13162" spans="1:2" x14ac:dyDescent="0.25">
      <c r="A13162" s="56">
        <v>51151906</v>
      </c>
      <c r="B13162" s="57" t="s">
        <v>3914</v>
      </c>
    </row>
    <row r="13163" spans="1:2" x14ac:dyDescent="0.25">
      <c r="A13163" s="56">
        <v>51151907</v>
      </c>
      <c r="B13163" s="57" t="s">
        <v>8249</v>
      </c>
    </row>
    <row r="13164" spans="1:2" x14ac:dyDescent="0.25">
      <c r="A13164" s="56">
        <v>51151908</v>
      </c>
      <c r="B13164" s="57" t="s">
        <v>17281</v>
      </c>
    </row>
    <row r="13165" spans="1:2" x14ac:dyDescent="0.25">
      <c r="A13165" s="56">
        <v>51151910</v>
      </c>
      <c r="B13165" s="57" t="s">
        <v>5516</v>
      </c>
    </row>
    <row r="13166" spans="1:2" x14ac:dyDescent="0.25">
      <c r="A13166" s="56">
        <v>51151911</v>
      </c>
      <c r="B13166" s="57" t="s">
        <v>674</v>
      </c>
    </row>
    <row r="13167" spans="1:2" x14ac:dyDescent="0.25">
      <c r="A13167" s="56">
        <v>51151912</v>
      </c>
      <c r="B13167" s="57" t="s">
        <v>5120</v>
      </c>
    </row>
    <row r="13168" spans="1:2" x14ac:dyDescent="0.25">
      <c r="A13168" s="56">
        <v>51151913</v>
      </c>
      <c r="B13168" s="57" t="s">
        <v>5828</v>
      </c>
    </row>
    <row r="13169" spans="1:2" x14ac:dyDescent="0.25">
      <c r="A13169" s="56">
        <v>51151914</v>
      </c>
      <c r="B13169" s="57" t="s">
        <v>10623</v>
      </c>
    </row>
    <row r="13170" spans="1:2" x14ac:dyDescent="0.25">
      <c r="A13170" s="56">
        <v>51151915</v>
      </c>
      <c r="B13170" s="57" t="s">
        <v>17397</v>
      </c>
    </row>
    <row r="13171" spans="1:2" x14ac:dyDescent="0.25">
      <c r="A13171" s="56">
        <v>51151916</v>
      </c>
      <c r="B13171" s="57" t="s">
        <v>4067</v>
      </c>
    </row>
    <row r="13172" spans="1:2" x14ac:dyDescent="0.25">
      <c r="A13172" s="56">
        <v>51151917</v>
      </c>
      <c r="B13172" s="57" t="s">
        <v>5109</v>
      </c>
    </row>
    <row r="13173" spans="1:2" x14ac:dyDescent="0.25">
      <c r="A13173" s="56">
        <v>51152001</v>
      </c>
      <c r="B13173" s="57" t="s">
        <v>2584</v>
      </c>
    </row>
    <row r="13174" spans="1:2" x14ac:dyDescent="0.25">
      <c r="A13174" s="56">
        <v>51152002</v>
      </c>
      <c r="B13174" s="57" t="s">
        <v>7142</v>
      </c>
    </row>
    <row r="13175" spans="1:2" x14ac:dyDescent="0.25">
      <c r="A13175" s="56">
        <v>51152003</v>
      </c>
      <c r="B13175" s="57" t="s">
        <v>15314</v>
      </c>
    </row>
    <row r="13176" spans="1:2" x14ac:dyDescent="0.25">
      <c r="A13176" s="56">
        <v>51152004</v>
      </c>
      <c r="B13176" s="57" t="s">
        <v>4859</v>
      </c>
    </row>
    <row r="13177" spans="1:2" x14ac:dyDescent="0.25">
      <c r="A13177" s="56">
        <v>51152005</v>
      </c>
      <c r="B13177" s="57" t="s">
        <v>17521</v>
      </c>
    </row>
    <row r="13178" spans="1:2" x14ac:dyDescent="0.25">
      <c r="A13178" s="56">
        <v>51152006</v>
      </c>
      <c r="B13178" s="57" t="s">
        <v>4489</v>
      </c>
    </row>
    <row r="13179" spans="1:2" x14ac:dyDescent="0.25">
      <c r="A13179" s="56">
        <v>51152007</v>
      </c>
      <c r="B13179" s="57" t="s">
        <v>17213</v>
      </c>
    </row>
    <row r="13180" spans="1:2" x14ac:dyDescent="0.25">
      <c r="A13180" s="56">
        <v>51152008</v>
      </c>
      <c r="B13180" s="57" t="s">
        <v>15416</v>
      </c>
    </row>
    <row r="13181" spans="1:2" x14ac:dyDescent="0.25">
      <c r="A13181" s="56">
        <v>51152009</v>
      </c>
      <c r="B13181" s="57" t="s">
        <v>4099</v>
      </c>
    </row>
    <row r="13182" spans="1:2" x14ac:dyDescent="0.25">
      <c r="A13182" s="56">
        <v>51152010</v>
      </c>
      <c r="B13182" s="57" t="s">
        <v>87</v>
      </c>
    </row>
    <row r="13183" spans="1:2" x14ac:dyDescent="0.25">
      <c r="A13183" s="56">
        <v>51152011</v>
      </c>
      <c r="B13183" s="57" t="s">
        <v>12649</v>
      </c>
    </row>
    <row r="13184" spans="1:2" x14ac:dyDescent="0.25">
      <c r="A13184" s="56">
        <v>51152012</v>
      </c>
      <c r="B13184" s="57" t="s">
        <v>7190</v>
      </c>
    </row>
    <row r="13185" spans="1:2" x14ac:dyDescent="0.25">
      <c r="A13185" s="56">
        <v>51161501</v>
      </c>
      <c r="B13185" s="57" t="s">
        <v>15472</v>
      </c>
    </row>
    <row r="13186" spans="1:2" x14ac:dyDescent="0.25">
      <c r="A13186" s="56">
        <v>51161502</v>
      </c>
      <c r="B13186" s="57" t="s">
        <v>6525</v>
      </c>
    </row>
    <row r="13187" spans="1:2" x14ac:dyDescent="0.25">
      <c r="A13187" s="56">
        <v>51161503</v>
      </c>
      <c r="B13187" s="57" t="s">
        <v>6580</v>
      </c>
    </row>
    <row r="13188" spans="1:2" x14ac:dyDescent="0.25">
      <c r="A13188" s="56">
        <v>51161504</v>
      </c>
      <c r="B13188" s="57" t="s">
        <v>18066</v>
      </c>
    </row>
    <row r="13189" spans="1:2" x14ac:dyDescent="0.25">
      <c r="A13189" s="56">
        <v>51161505</v>
      </c>
      <c r="B13189" s="57" t="s">
        <v>16767</v>
      </c>
    </row>
    <row r="13190" spans="1:2" x14ac:dyDescent="0.25">
      <c r="A13190" s="56">
        <v>51161506</v>
      </c>
      <c r="B13190" s="57" t="s">
        <v>3618</v>
      </c>
    </row>
    <row r="13191" spans="1:2" x14ac:dyDescent="0.25">
      <c r="A13191" s="56">
        <v>51161507</v>
      </c>
      <c r="B13191" s="57" t="s">
        <v>4601</v>
      </c>
    </row>
    <row r="13192" spans="1:2" x14ac:dyDescent="0.25">
      <c r="A13192" s="56">
        <v>51161508</v>
      </c>
      <c r="B13192" s="57" t="s">
        <v>11645</v>
      </c>
    </row>
    <row r="13193" spans="1:2" x14ac:dyDescent="0.25">
      <c r="A13193" s="56">
        <v>51161510</v>
      </c>
      <c r="B13193" s="57" t="s">
        <v>16767</v>
      </c>
    </row>
    <row r="13194" spans="1:2" x14ac:dyDescent="0.25">
      <c r="A13194" s="56">
        <v>51161511</v>
      </c>
      <c r="B13194" s="57" t="s">
        <v>4139</v>
      </c>
    </row>
    <row r="13195" spans="1:2" x14ac:dyDescent="0.25">
      <c r="A13195" s="56">
        <v>51161513</v>
      </c>
      <c r="B13195" s="57" t="s">
        <v>13988</v>
      </c>
    </row>
    <row r="13196" spans="1:2" x14ac:dyDescent="0.25">
      <c r="A13196" s="56">
        <v>51161514</v>
      </c>
      <c r="B13196" s="57" t="s">
        <v>13929</v>
      </c>
    </row>
    <row r="13197" spans="1:2" x14ac:dyDescent="0.25">
      <c r="A13197" s="56">
        <v>51161515</v>
      </c>
      <c r="B13197" s="57" t="s">
        <v>4271</v>
      </c>
    </row>
    <row r="13198" spans="1:2" x14ac:dyDescent="0.25">
      <c r="A13198" s="56">
        <v>51161516</v>
      </c>
      <c r="B13198" s="57" t="s">
        <v>11011</v>
      </c>
    </row>
    <row r="13199" spans="1:2" x14ac:dyDescent="0.25">
      <c r="A13199" s="56">
        <v>51161517</v>
      </c>
      <c r="B13199" s="57" t="s">
        <v>15615</v>
      </c>
    </row>
    <row r="13200" spans="1:2" x14ac:dyDescent="0.25">
      <c r="A13200" s="56">
        <v>51161601</v>
      </c>
      <c r="B13200" s="57" t="s">
        <v>18340</v>
      </c>
    </row>
    <row r="13201" spans="1:2" x14ac:dyDescent="0.25">
      <c r="A13201" s="56">
        <v>51161602</v>
      </c>
      <c r="B13201" s="57" t="s">
        <v>17723</v>
      </c>
    </row>
    <row r="13202" spans="1:2" x14ac:dyDescent="0.25">
      <c r="A13202" s="56">
        <v>51161603</v>
      </c>
      <c r="B13202" s="57" t="s">
        <v>14133</v>
      </c>
    </row>
    <row r="13203" spans="1:2" x14ac:dyDescent="0.25">
      <c r="A13203" s="56">
        <v>51161605</v>
      </c>
      <c r="B13203" s="57" t="s">
        <v>13704</v>
      </c>
    </row>
    <row r="13204" spans="1:2" x14ac:dyDescent="0.25">
      <c r="A13204" s="56">
        <v>51161606</v>
      </c>
      <c r="B13204" s="57" t="s">
        <v>16813</v>
      </c>
    </row>
    <row r="13205" spans="1:2" x14ac:dyDescent="0.25">
      <c r="A13205" s="56">
        <v>51161607</v>
      </c>
      <c r="B13205" s="57" t="s">
        <v>8380</v>
      </c>
    </row>
    <row r="13206" spans="1:2" x14ac:dyDescent="0.25">
      <c r="A13206" s="56">
        <v>51161608</v>
      </c>
      <c r="B13206" s="57" t="s">
        <v>11164</v>
      </c>
    </row>
    <row r="13207" spans="1:2" x14ac:dyDescent="0.25">
      <c r="A13207" s="56">
        <v>51161609</v>
      </c>
      <c r="B13207" s="57" t="s">
        <v>5185</v>
      </c>
    </row>
    <row r="13208" spans="1:2" x14ac:dyDescent="0.25">
      <c r="A13208" s="56">
        <v>51161610</v>
      </c>
      <c r="B13208" s="57" t="s">
        <v>5785</v>
      </c>
    </row>
    <row r="13209" spans="1:2" x14ac:dyDescent="0.25">
      <c r="A13209" s="56">
        <v>51161611</v>
      </c>
      <c r="B13209" s="57" t="s">
        <v>16929</v>
      </c>
    </row>
    <row r="13210" spans="1:2" x14ac:dyDescent="0.25">
      <c r="A13210" s="56">
        <v>51161612</v>
      </c>
      <c r="B13210" s="57" t="s">
        <v>1608</v>
      </c>
    </row>
    <row r="13211" spans="1:2" x14ac:dyDescent="0.25">
      <c r="A13211" s="56">
        <v>51161613</v>
      </c>
      <c r="B13211" s="57" t="s">
        <v>6242</v>
      </c>
    </row>
    <row r="13212" spans="1:2" x14ac:dyDescent="0.25">
      <c r="A13212" s="56">
        <v>51161614</v>
      </c>
      <c r="B13212" s="57" t="s">
        <v>7904</v>
      </c>
    </row>
    <row r="13213" spans="1:2" x14ac:dyDescent="0.25">
      <c r="A13213" s="56">
        <v>51161615</v>
      </c>
      <c r="B13213" s="57" t="s">
        <v>9408</v>
      </c>
    </row>
    <row r="13214" spans="1:2" x14ac:dyDescent="0.25">
      <c r="A13214" s="56">
        <v>51161616</v>
      </c>
      <c r="B13214" s="57" t="s">
        <v>7518</v>
      </c>
    </row>
    <row r="13215" spans="1:2" x14ac:dyDescent="0.25">
      <c r="A13215" s="56">
        <v>51161617</v>
      </c>
      <c r="B13215" s="57" t="s">
        <v>11840</v>
      </c>
    </row>
    <row r="13216" spans="1:2" x14ac:dyDescent="0.25">
      <c r="A13216" s="56">
        <v>51161618</v>
      </c>
      <c r="B13216" s="57" t="s">
        <v>13027</v>
      </c>
    </row>
    <row r="13217" spans="1:2" x14ac:dyDescent="0.25">
      <c r="A13217" s="56">
        <v>51161619</v>
      </c>
      <c r="B13217" s="57" t="s">
        <v>13137</v>
      </c>
    </row>
    <row r="13218" spans="1:2" x14ac:dyDescent="0.25">
      <c r="A13218" s="56">
        <v>51161620</v>
      </c>
      <c r="B13218" s="57" t="s">
        <v>18128</v>
      </c>
    </row>
    <row r="13219" spans="1:2" x14ac:dyDescent="0.25">
      <c r="A13219" s="56">
        <v>51161621</v>
      </c>
      <c r="B13219" s="57" t="s">
        <v>16379</v>
      </c>
    </row>
    <row r="13220" spans="1:2" x14ac:dyDescent="0.25">
      <c r="A13220" s="56">
        <v>51161622</v>
      </c>
      <c r="B13220" s="57" t="s">
        <v>4139</v>
      </c>
    </row>
    <row r="13221" spans="1:2" x14ac:dyDescent="0.25">
      <c r="A13221" s="56">
        <v>51161623</v>
      </c>
      <c r="B13221" s="57" t="s">
        <v>18779</v>
      </c>
    </row>
    <row r="13222" spans="1:2" x14ac:dyDescent="0.25">
      <c r="A13222" s="56">
        <v>51161624</v>
      </c>
      <c r="B13222" s="57" t="s">
        <v>17992</v>
      </c>
    </row>
    <row r="13223" spans="1:2" x14ac:dyDescent="0.25">
      <c r="A13223" s="56">
        <v>51161625</v>
      </c>
      <c r="B13223" s="57" t="s">
        <v>4398</v>
      </c>
    </row>
    <row r="13224" spans="1:2" x14ac:dyDescent="0.25">
      <c r="A13224" s="56">
        <v>51161626</v>
      </c>
      <c r="B13224" s="57" t="s">
        <v>4958</v>
      </c>
    </row>
    <row r="13225" spans="1:2" x14ac:dyDescent="0.25">
      <c r="A13225" s="56">
        <v>51161627</v>
      </c>
      <c r="B13225" s="57" t="s">
        <v>15119</v>
      </c>
    </row>
    <row r="13226" spans="1:2" x14ac:dyDescent="0.25">
      <c r="A13226" s="56">
        <v>51161628</v>
      </c>
      <c r="B13226" s="57" t="s">
        <v>8119</v>
      </c>
    </row>
    <row r="13227" spans="1:2" x14ac:dyDescent="0.25">
      <c r="A13227" s="56">
        <v>51161629</v>
      </c>
      <c r="B13227" s="57" t="s">
        <v>18528</v>
      </c>
    </row>
    <row r="13228" spans="1:2" x14ac:dyDescent="0.25">
      <c r="A13228" s="56">
        <v>51161630</v>
      </c>
      <c r="B13228" s="57" t="s">
        <v>8017</v>
      </c>
    </row>
    <row r="13229" spans="1:2" x14ac:dyDescent="0.25">
      <c r="A13229" s="56">
        <v>51161631</v>
      </c>
      <c r="B13229" s="57" t="s">
        <v>16123</v>
      </c>
    </row>
    <row r="13230" spans="1:2" x14ac:dyDescent="0.25">
      <c r="A13230" s="56">
        <v>51161632</v>
      </c>
      <c r="B13230" s="57" t="s">
        <v>10037</v>
      </c>
    </row>
    <row r="13231" spans="1:2" x14ac:dyDescent="0.25">
      <c r="A13231" s="56">
        <v>51161633</v>
      </c>
      <c r="B13231" s="57" t="s">
        <v>14864</v>
      </c>
    </row>
    <row r="13232" spans="1:2" x14ac:dyDescent="0.25">
      <c r="A13232" s="56">
        <v>51161634</v>
      </c>
      <c r="B13232" s="57" t="s">
        <v>15048</v>
      </c>
    </row>
    <row r="13233" spans="1:2" x14ac:dyDescent="0.25">
      <c r="A13233" s="56">
        <v>51161635</v>
      </c>
      <c r="B13233" s="57" t="s">
        <v>10897</v>
      </c>
    </row>
    <row r="13234" spans="1:2" x14ac:dyDescent="0.25">
      <c r="A13234" s="56">
        <v>51161636</v>
      </c>
      <c r="B13234" s="57" t="s">
        <v>17400</v>
      </c>
    </row>
    <row r="13235" spans="1:2" x14ac:dyDescent="0.25">
      <c r="A13235" s="56">
        <v>51161637</v>
      </c>
      <c r="B13235" s="57" t="s">
        <v>7932</v>
      </c>
    </row>
    <row r="13236" spans="1:2" x14ac:dyDescent="0.25">
      <c r="A13236" s="56">
        <v>51161638</v>
      </c>
      <c r="B13236" s="57" t="s">
        <v>12661</v>
      </c>
    </row>
    <row r="13237" spans="1:2" x14ac:dyDescent="0.25">
      <c r="A13237" s="56">
        <v>51161639</v>
      </c>
      <c r="B13237" s="57" t="s">
        <v>7458</v>
      </c>
    </row>
    <row r="13238" spans="1:2" x14ac:dyDescent="0.25">
      <c r="A13238" s="56">
        <v>51161640</v>
      </c>
      <c r="B13238" s="57" t="s">
        <v>5344</v>
      </c>
    </row>
    <row r="13239" spans="1:2" x14ac:dyDescent="0.25">
      <c r="A13239" s="56">
        <v>51161646</v>
      </c>
      <c r="B13239" s="57" t="s">
        <v>11215</v>
      </c>
    </row>
    <row r="13240" spans="1:2" x14ac:dyDescent="0.25">
      <c r="A13240" s="56">
        <v>51161647</v>
      </c>
      <c r="B13240" s="57" t="s">
        <v>14963</v>
      </c>
    </row>
    <row r="13241" spans="1:2" x14ac:dyDescent="0.25">
      <c r="A13241" s="56">
        <v>51161648</v>
      </c>
      <c r="B13241" s="57" t="s">
        <v>7195</v>
      </c>
    </row>
    <row r="13242" spans="1:2" x14ac:dyDescent="0.25">
      <c r="A13242" s="56">
        <v>51161649</v>
      </c>
      <c r="B13242" s="57" t="s">
        <v>17888</v>
      </c>
    </row>
    <row r="13243" spans="1:2" x14ac:dyDescent="0.25">
      <c r="A13243" s="56">
        <v>51161650</v>
      </c>
      <c r="B13243" s="57" t="s">
        <v>6502</v>
      </c>
    </row>
    <row r="13244" spans="1:2" x14ac:dyDescent="0.25">
      <c r="A13244" s="56">
        <v>51161651</v>
      </c>
      <c r="B13244" s="57" t="s">
        <v>15079</v>
      </c>
    </row>
    <row r="13245" spans="1:2" x14ac:dyDescent="0.25">
      <c r="A13245" s="56">
        <v>51161701</v>
      </c>
      <c r="B13245" s="57" t="s">
        <v>12972</v>
      </c>
    </row>
    <row r="13246" spans="1:2" x14ac:dyDescent="0.25">
      <c r="A13246" s="56">
        <v>51161702</v>
      </c>
      <c r="B13246" s="57" t="s">
        <v>12846</v>
      </c>
    </row>
    <row r="13247" spans="1:2" x14ac:dyDescent="0.25">
      <c r="A13247" s="56">
        <v>51161703</v>
      </c>
      <c r="B13247" s="57" t="s">
        <v>12845</v>
      </c>
    </row>
    <row r="13248" spans="1:2" x14ac:dyDescent="0.25">
      <c r="A13248" s="56">
        <v>51161704</v>
      </c>
      <c r="B13248" s="57" t="s">
        <v>16402</v>
      </c>
    </row>
    <row r="13249" spans="1:2" x14ac:dyDescent="0.25">
      <c r="A13249" s="56">
        <v>51161705</v>
      </c>
      <c r="B13249" s="57" t="s">
        <v>13486</v>
      </c>
    </row>
    <row r="13250" spans="1:2" x14ac:dyDescent="0.25">
      <c r="A13250" s="56">
        <v>51161706</v>
      </c>
      <c r="B13250" s="57" t="s">
        <v>2646</v>
      </c>
    </row>
    <row r="13251" spans="1:2" x14ac:dyDescent="0.25">
      <c r="A13251" s="56">
        <v>51161707</v>
      </c>
      <c r="B13251" s="57" t="s">
        <v>614</v>
      </c>
    </row>
    <row r="13252" spans="1:2" x14ac:dyDescent="0.25">
      <c r="A13252" s="56">
        <v>51161708</v>
      </c>
      <c r="B13252" s="57" t="s">
        <v>7265</v>
      </c>
    </row>
    <row r="13253" spans="1:2" x14ac:dyDescent="0.25">
      <c r="A13253" s="56">
        <v>51161709</v>
      </c>
      <c r="B13253" s="57" t="s">
        <v>9212</v>
      </c>
    </row>
    <row r="13254" spans="1:2" x14ac:dyDescent="0.25">
      <c r="A13254" s="56">
        <v>51161710</v>
      </c>
      <c r="B13254" s="57" t="s">
        <v>14089</v>
      </c>
    </row>
    <row r="13255" spans="1:2" x14ac:dyDescent="0.25">
      <c r="A13255" s="56">
        <v>51161801</v>
      </c>
      <c r="B13255" s="57" t="s">
        <v>17066</v>
      </c>
    </row>
    <row r="13256" spans="1:2" x14ac:dyDescent="0.25">
      <c r="A13256" s="56">
        <v>51161802</v>
      </c>
      <c r="B13256" s="57" t="s">
        <v>18556</v>
      </c>
    </row>
    <row r="13257" spans="1:2" x14ac:dyDescent="0.25">
      <c r="A13257" s="56">
        <v>51161803</v>
      </c>
      <c r="B13257" s="57" t="s">
        <v>5622</v>
      </c>
    </row>
    <row r="13258" spans="1:2" x14ac:dyDescent="0.25">
      <c r="A13258" s="56">
        <v>51161805</v>
      </c>
      <c r="B13258" s="57" t="s">
        <v>1423</v>
      </c>
    </row>
    <row r="13259" spans="1:2" x14ac:dyDescent="0.25">
      <c r="A13259" s="56">
        <v>51161806</v>
      </c>
      <c r="B13259" s="57" t="s">
        <v>9354</v>
      </c>
    </row>
    <row r="13260" spans="1:2" x14ac:dyDescent="0.25">
      <c r="A13260" s="56">
        <v>51161808</v>
      </c>
      <c r="B13260" s="57" t="s">
        <v>9371</v>
      </c>
    </row>
    <row r="13261" spans="1:2" x14ac:dyDescent="0.25">
      <c r="A13261" s="56">
        <v>51161809</v>
      </c>
      <c r="B13261" s="57" t="s">
        <v>9882</v>
      </c>
    </row>
    <row r="13262" spans="1:2" x14ac:dyDescent="0.25">
      <c r="A13262" s="56">
        <v>51161810</v>
      </c>
      <c r="B13262" s="57" t="s">
        <v>10368</v>
      </c>
    </row>
    <row r="13263" spans="1:2" x14ac:dyDescent="0.25">
      <c r="A13263" s="56">
        <v>51161811</v>
      </c>
      <c r="B13263" s="57" t="s">
        <v>5873</v>
      </c>
    </row>
    <row r="13264" spans="1:2" x14ac:dyDescent="0.25">
      <c r="A13264" s="56">
        <v>51161812</v>
      </c>
      <c r="B13264" s="57" t="s">
        <v>16082</v>
      </c>
    </row>
    <row r="13265" spans="1:2" x14ac:dyDescent="0.25">
      <c r="A13265" s="56">
        <v>51161813</v>
      </c>
      <c r="B13265" s="57" t="s">
        <v>979</v>
      </c>
    </row>
    <row r="13266" spans="1:2" x14ac:dyDescent="0.25">
      <c r="A13266" s="56">
        <v>51161814</v>
      </c>
      <c r="B13266" s="57" t="s">
        <v>3696</v>
      </c>
    </row>
    <row r="13267" spans="1:2" x14ac:dyDescent="0.25">
      <c r="A13267" s="56">
        <v>51161815</v>
      </c>
      <c r="B13267" s="57" t="s">
        <v>10791</v>
      </c>
    </row>
    <row r="13268" spans="1:2" x14ac:dyDescent="0.25">
      <c r="A13268" s="56">
        <v>51161817</v>
      </c>
      <c r="B13268" s="57" t="s">
        <v>9105</v>
      </c>
    </row>
    <row r="13269" spans="1:2" x14ac:dyDescent="0.25">
      <c r="A13269" s="56">
        <v>51161818</v>
      </c>
      <c r="B13269" s="57" t="s">
        <v>14430</v>
      </c>
    </row>
    <row r="13270" spans="1:2" x14ac:dyDescent="0.25">
      <c r="A13270" s="56">
        <v>51161819</v>
      </c>
      <c r="B13270" s="57" t="s">
        <v>12825</v>
      </c>
    </row>
    <row r="13271" spans="1:2" x14ac:dyDescent="0.25">
      <c r="A13271" s="56">
        <v>51161820</v>
      </c>
      <c r="B13271" s="57" t="s">
        <v>14232</v>
      </c>
    </row>
    <row r="13272" spans="1:2" x14ac:dyDescent="0.25">
      <c r="A13272" s="56">
        <v>51161901</v>
      </c>
      <c r="B13272" s="57" t="s">
        <v>8588</v>
      </c>
    </row>
    <row r="13273" spans="1:2" x14ac:dyDescent="0.25">
      <c r="A13273" s="56">
        <v>51161903</v>
      </c>
      <c r="B13273" s="57" t="s">
        <v>17907</v>
      </c>
    </row>
    <row r="13274" spans="1:2" x14ac:dyDescent="0.25">
      <c r="A13274" s="56">
        <v>51171501</v>
      </c>
      <c r="B13274" s="57" t="s">
        <v>4597</v>
      </c>
    </row>
    <row r="13275" spans="1:2" x14ac:dyDescent="0.25">
      <c r="A13275" s="56">
        <v>51171502</v>
      </c>
      <c r="B13275" s="57" t="s">
        <v>12875</v>
      </c>
    </row>
    <row r="13276" spans="1:2" x14ac:dyDescent="0.25">
      <c r="A13276" s="56">
        <v>51171503</v>
      </c>
      <c r="B13276" s="57" t="s">
        <v>2847</v>
      </c>
    </row>
    <row r="13277" spans="1:2" x14ac:dyDescent="0.25">
      <c r="A13277" s="56">
        <v>51171504</v>
      </c>
      <c r="B13277" s="57" t="s">
        <v>6219</v>
      </c>
    </row>
    <row r="13278" spans="1:2" x14ac:dyDescent="0.25">
      <c r="A13278" s="56">
        <v>51171505</v>
      </c>
      <c r="B13278" s="57" t="s">
        <v>3747</v>
      </c>
    </row>
    <row r="13279" spans="1:2" x14ac:dyDescent="0.25">
      <c r="A13279" s="56">
        <v>51171507</v>
      </c>
      <c r="B13279" s="57" t="s">
        <v>14094</v>
      </c>
    </row>
    <row r="13280" spans="1:2" x14ac:dyDescent="0.25">
      <c r="A13280" s="56">
        <v>51171508</v>
      </c>
      <c r="B13280" s="57" t="s">
        <v>655</v>
      </c>
    </row>
    <row r="13281" spans="1:2" x14ac:dyDescent="0.25">
      <c r="A13281" s="56">
        <v>51171509</v>
      </c>
      <c r="B13281" s="57" t="s">
        <v>4838</v>
      </c>
    </row>
    <row r="13282" spans="1:2" x14ac:dyDescent="0.25">
      <c r="A13282" s="56">
        <v>51171510</v>
      </c>
      <c r="B13282" s="57" t="s">
        <v>13907</v>
      </c>
    </row>
    <row r="13283" spans="1:2" x14ac:dyDescent="0.25">
      <c r="A13283" s="56">
        <v>51171511</v>
      </c>
      <c r="B13283" s="57" t="s">
        <v>2561</v>
      </c>
    </row>
    <row r="13284" spans="1:2" x14ac:dyDescent="0.25">
      <c r="A13284" s="56">
        <v>51171513</v>
      </c>
      <c r="B13284" s="57" t="s">
        <v>12377</v>
      </c>
    </row>
    <row r="13285" spans="1:2" x14ac:dyDescent="0.25">
      <c r="A13285" s="56">
        <v>51171601</v>
      </c>
      <c r="B13285" s="57" t="s">
        <v>17011</v>
      </c>
    </row>
    <row r="13286" spans="1:2" x14ac:dyDescent="0.25">
      <c r="A13286" s="56">
        <v>51171602</v>
      </c>
      <c r="B13286" s="57" t="s">
        <v>6165</v>
      </c>
    </row>
    <row r="13287" spans="1:2" x14ac:dyDescent="0.25">
      <c r="A13287" s="56">
        <v>51171603</v>
      </c>
      <c r="B13287" s="57" t="s">
        <v>5869</v>
      </c>
    </row>
    <row r="13288" spans="1:2" x14ac:dyDescent="0.25">
      <c r="A13288" s="56">
        <v>51171604</v>
      </c>
      <c r="B13288" s="57" t="s">
        <v>5564</v>
      </c>
    </row>
    <row r="13289" spans="1:2" x14ac:dyDescent="0.25">
      <c r="A13289" s="56">
        <v>51171605</v>
      </c>
      <c r="B13289" s="57" t="s">
        <v>14544</v>
      </c>
    </row>
    <row r="13290" spans="1:2" x14ac:dyDescent="0.25">
      <c r="A13290" s="56">
        <v>51171606</v>
      </c>
      <c r="B13290" s="57" t="s">
        <v>5285</v>
      </c>
    </row>
    <row r="13291" spans="1:2" x14ac:dyDescent="0.25">
      <c r="A13291" s="56">
        <v>51171607</v>
      </c>
      <c r="B13291" s="57" t="s">
        <v>8130</v>
      </c>
    </row>
    <row r="13292" spans="1:2" x14ac:dyDescent="0.25">
      <c r="A13292" s="56">
        <v>51171608</v>
      </c>
      <c r="B13292" s="57" t="s">
        <v>8170</v>
      </c>
    </row>
    <row r="13293" spans="1:2" x14ac:dyDescent="0.25">
      <c r="A13293" s="56">
        <v>51171609</v>
      </c>
      <c r="B13293" s="57" t="s">
        <v>2096</v>
      </c>
    </row>
    <row r="13294" spans="1:2" x14ac:dyDescent="0.25">
      <c r="A13294" s="56">
        <v>51171610</v>
      </c>
      <c r="B13294" s="57" t="s">
        <v>11519</v>
      </c>
    </row>
    <row r="13295" spans="1:2" x14ac:dyDescent="0.25">
      <c r="A13295" s="56">
        <v>51171611</v>
      </c>
      <c r="B13295" s="57" t="s">
        <v>7780</v>
      </c>
    </row>
    <row r="13296" spans="1:2" x14ac:dyDescent="0.25">
      <c r="A13296" s="56">
        <v>51171612</v>
      </c>
      <c r="B13296" s="57" t="s">
        <v>1337</v>
      </c>
    </row>
    <row r="13297" spans="1:2" x14ac:dyDescent="0.25">
      <c r="A13297" s="56">
        <v>51171613</v>
      </c>
      <c r="B13297" s="57" t="s">
        <v>9053</v>
      </c>
    </row>
    <row r="13298" spans="1:2" x14ac:dyDescent="0.25">
      <c r="A13298" s="56">
        <v>51171614</v>
      </c>
      <c r="B13298" s="57" t="s">
        <v>5099</v>
      </c>
    </row>
    <row r="13299" spans="1:2" x14ac:dyDescent="0.25">
      <c r="A13299" s="56">
        <v>51171615</v>
      </c>
      <c r="B13299" s="57" t="s">
        <v>6256</v>
      </c>
    </row>
    <row r="13300" spans="1:2" x14ac:dyDescent="0.25">
      <c r="A13300" s="56">
        <v>51171616</v>
      </c>
      <c r="B13300" s="57" t="s">
        <v>9415</v>
      </c>
    </row>
    <row r="13301" spans="1:2" x14ac:dyDescent="0.25">
      <c r="A13301" s="56">
        <v>51171617</v>
      </c>
      <c r="B13301" s="57" t="s">
        <v>13679</v>
      </c>
    </row>
    <row r="13302" spans="1:2" x14ac:dyDescent="0.25">
      <c r="A13302" s="56">
        <v>51171618</v>
      </c>
      <c r="B13302" s="57" t="s">
        <v>8191</v>
      </c>
    </row>
    <row r="13303" spans="1:2" x14ac:dyDescent="0.25">
      <c r="A13303" s="56">
        <v>51171619</v>
      </c>
      <c r="B13303" s="57" t="s">
        <v>3924</v>
      </c>
    </row>
    <row r="13304" spans="1:2" x14ac:dyDescent="0.25">
      <c r="A13304" s="56">
        <v>51171620</v>
      </c>
      <c r="B13304" s="57" t="s">
        <v>18307</v>
      </c>
    </row>
    <row r="13305" spans="1:2" x14ac:dyDescent="0.25">
      <c r="A13305" s="56">
        <v>51171621</v>
      </c>
      <c r="B13305" s="57" t="s">
        <v>12777</v>
      </c>
    </row>
    <row r="13306" spans="1:2" x14ac:dyDescent="0.25">
      <c r="A13306" s="56">
        <v>51171622</v>
      </c>
      <c r="B13306" s="57" t="s">
        <v>11925</v>
      </c>
    </row>
    <row r="13307" spans="1:2" x14ac:dyDescent="0.25">
      <c r="A13307" s="56">
        <v>51171623</v>
      </c>
      <c r="B13307" s="57" t="s">
        <v>12841</v>
      </c>
    </row>
    <row r="13308" spans="1:2" x14ac:dyDescent="0.25">
      <c r="A13308" s="56">
        <v>51171624</v>
      </c>
      <c r="B13308" s="57" t="s">
        <v>9463</v>
      </c>
    </row>
    <row r="13309" spans="1:2" x14ac:dyDescent="0.25">
      <c r="A13309" s="56">
        <v>51171626</v>
      </c>
      <c r="B13309" s="57" t="s">
        <v>242</v>
      </c>
    </row>
    <row r="13310" spans="1:2" x14ac:dyDescent="0.25">
      <c r="A13310" s="56">
        <v>51171627</v>
      </c>
      <c r="B13310" s="57" t="s">
        <v>6209</v>
      </c>
    </row>
    <row r="13311" spans="1:2" x14ac:dyDescent="0.25">
      <c r="A13311" s="56">
        <v>51171628</v>
      </c>
      <c r="B13311" s="57" t="s">
        <v>15894</v>
      </c>
    </row>
    <row r="13312" spans="1:2" x14ac:dyDescent="0.25">
      <c r="A13312" s="56">
        <v>51171629</v>
      </c>
      <c r="B13312" s="57" t="s">
        <v>9258</v>
      </c>
    </row>
    <row r="13313" spans="1:2" x14ac:dyDescent="0.25">
      <c r="A13313" s="56">
        <v>51171630</v>
      </c>
      <c r="B13313" s="57" t="s">
        <v>4557</v>
      </c>
    </row>
    <row r="13314" spans="1:2" x14ac:dyDescent="0.25">
      <c r="A13314" s="56">
        <v>51171631</v>
      </c>
      <c r="B13314" s="57" t="s">
        <v>1461</v>
      </c>
    </row>
    <row r="13315" spans="1:2" x14ac:dyDescent="0.25">
      <c r="A13315" s="56">
        <v>51171632</v>
      </c>
      <c r="B13315" s="57" t="s">
        <v>11329</v>
      </c>
    </row>
    <row r="13316" spans="1:2" x14ac:dyDescent="0.25">
      <c r="A13316" s="56">
        <v>51171701</v>
      </c>
      <c r="B13316" s="57" t="s">
        <v>2082</v>
      </c>
    </row>
    <row r="13317" spans="1:2" x14ac:dyDescent="0.25">
      <c r="A13317" s="56">
        <v>51171702</v>
      </c>
      <c r="B13317" s="57" t="s">
        <v>17936</v>
      </c>
    </row>
    <row r="13318" spans="1:2" x14ac:dyDescent="0.25">
      <c r="A13318" s="56">
        <v>51171703</v>
      </c>
      <c r="B13318" s="57" t="s">
        <v>8022</v>
      </c>
    </row>
    <row r="13319" spans="1:2" x14ac:dyDescent="0.25">
      <c r="A13319" s="56">
        <v>51171704</v>
      </c>
      <c r="B13319" s="57" t="s">
        <v>7416</v>
      </c>
    </row>
    <row r="13320" spans="1:2" x14ac:dyDescent="0.25">
      <c r="A13320" s="56">
        <v>51171706</v>
      </c>
      <c r="B13320" s="57" t="s">
        <v>11987</v>
      </c>
    </row>
    <row r="13321" spans="1:2" x14ac:dyDescent="0.25">
      <c r="A13321" s="56">
        <v>51171707</v>
      </c>
      <c r="B13321" s="57" t="s">
        <v>3114</v>
      </c>
    </row>
    <row r="13322" spans="1:2" x14ac:dyDescent="0.25">
      <c r="A13322" s="56">
        <v>51171708</v>
      </c>
      <c r="B13322" s="57" t="s">
        <v>4689</v>
      </c>
    </row>
    <row r="13323" spans="1:2" x14ac:dyDescent="0.25">
      <c r="A13323" s="56">
        <v>51171709</v>
      </c>
      <c r="B13323" s="57" t="s">
        <v>133</v>
      </c>
    </row>
    <row r="13324" spans="1:2" x14ac:dyDescent="0.25">
      <c r="A13324" s="56">
        <v>51171710</v>
      </c>
      <c r="B13324" s="57" t="s">
        <v>9876</v>
      </c>
    </row>
    <row r="13325" spans="1:2" x14ac:dyDescent="0.25">
      <c r="A13325" s="56">
        <v>51171711</v>
      </c>
      <c r="B13325" s="57" t="s">
        <v>17993</v>
      </c>
    </row>
    <row r="13326" spans="1:2" x14ac:dyDescent="0.25">
      <c r="A13326" s="56">
        <v>51171712</v>
      </c>
      <c r="B13326" s="57" t="s">
        <v>12848</v>
      </c>
    </row>
    <row r="13327" spans="1:2" x14ac:dyDescent="0.25">
      <c r="A13327" s="56">
        <v>51171801</v>
      </c>
      <c r="B13327" s="57" t="s">
        <v>737</v>
      </c>
    </row>
    <row r="13328" spans="1:2" x14ac:dyDescent="0.25">
      <c r="A13328" s="56">
        <v>51171802</v>
      </c>
      <c r="B13328" s="57" t="s">
        <v>2649</v>
      </c>
    </row>
    <row r="13329" spans="1:2" x14ac:dyDescent="0.25">
      <c r="A13329" s="56">
        <v>51171803</v>
      </c>
      <c r="B13329" s="57" t="s">
        <v>282</v>
      </c>
    </row>
    <row r="13330" spans="1:2" x14ac:dyDescent="0.25">
      <c r="A13330" s="56">
        <v>51171804</v>
      </c>
      <c r="B13330" s="57" t="s">
        <v>10751</v>
      </c>
    </row>
    <row r="13331" spans="1:2" x14ac:dyDescent="0.25">
      <c r="A13331" s="56">
        <v>51171805</v>
      </c>
      <c r="B13331" s="57" t="s">
        <v>4245</v>
      </c>
    </row>
    <row r="13332" spans="1:2" x14ac:dyDescent="0.25">
      <c r="A13332" s="56">
        <v>51171806</v>
      </c>
      <c r="B13332" s="57" t="s">
        <v>5319</v>
      </c>
    </row>
    <row r="13333" spans="1:2" x14ac:dyDescent="0.25">
      <c r="A13333" s="56">
        <v>51171807</v>
      </c>
      <c r="B13333" s="57" t="s">
        <v>18664</v>
      </c>
    </row>
    <row r="13334" spans="1:2" x14ac:dyDescent="0.25">
      <c r="A13334" s="56">
        <v>51171808</v>
      </c>
      <c r="B13334" s="57" t="s">
        <v>10041</v>
      </c>
    </row>
    <row r="13335" spans="1:2" x14ac:dyDescent="0.25">
      <c r="A13335" s="56">
        <v>51171809</v>
      </c>
      <c r="B13335" s="57" t="s">
        <v>12041</v>
      </c>
    </row>
    <row r="13336" spans="1:2" x14ac:dyDescent="0.25">
      <c r="A13336" s="56">
        <v>51171811</v>
      </c>
      <c r="B13336" s="57" t="s">
        <v>3302</v>
      </c>
    </row>
    <row r="13337" spans="1:2" x14ac:dyDescent="0.25">
      <c r="A13337" s="56">
        <v>51171812</v>
      </c>
      <c r="B13337" s="57" t="s">
        <v>2219</v>
      </c>
    </row>
    <row r="13338" spans="1:2" x14ac:dyDescent="0.25">
      <c r="A13338" s="56">
        <v>51171813</v>
      </c>
      <c r="B13338" s="57" t="s">
        <v>1886</v>
      </c>
    </row>
    <row r="13339" spans="1:2" x14ac:dyDescent="0.25">
      <c r="A13339" s="56">
        <v>51171814</v>
      </c>
      <c r="B13339" s="57" t="s">
        <v>15612</v>
      </c>
    </row>
    <row r="13340" spans="1:2" x14ac:dyDescent="0.25">
      <c r="A13340" s="56">
        <v>51171815</v>
      </c>
      <c r="B13340" s="57" t="s">
        <v>1462</v>
      </c>
    </row>
    <row r="13341" spans="1:2" x14ac:dyDescent="0.25">
      <c r="A13341" s="56">
        <v>51171816</v>
      </c>
      <c r="B13341" s="57" t="s">
        <v>5019</v>
      </c>
    </row>
    <row r="13342" spans="1:2" x14ac:dyDescent="0.25">
      <c r="A13342" s="56">
        <v>51171817</v>
      </c>
      <c r="B13342" s="57" t="s">
        <v>110</v>
      </c>
    </row>
    <row r="13343" spans="1:2" x14ac:dyDescent="0.25">
      <c r="A13343" s="56">
        <v>51171818</v>
      </c>
      <c r="B13343" s="57" t="s">
        <v>14783</v>
      </c>
    </row>
    <row r="13344" spans="1:2" x14ac:dyDescent="0.25">
      <c r="A13344" s="56">
        <v>51171819</v>
      </c>
      <c r="B13344" s="57" t="s">
        <v>12999</v>
      </c>
    </row>
    <row r="13345" spans="1:2" x14ac:dyDescent="0.25">
      <c r="A13345" s="56">
        <v>51171820</v>
      </c>
      <c r="B13345" s="57" t="s">
        <v>442</v>
      </c>
    </row>
    <row r="13346" spans="1:2" x14ac:dyDescent="0.25">
      <c r="A13346" s="56">
        <v>51171821</v>
      </c>
      <c r="B13346" s="57" t="s">
        <v>1737</v>
      </c>
    </row>
    <row r="13347" spans="1:2" x14ac:dyDescent="0.25">
      <c r="A13347" s="56">
        <v>51171822</v>
      </c>
      <c r="B13347" s="57" t="s">
        <v>11409</v>
      </c>
    </row>
    <row r="13348" spans="1:2" x14ac:dyDescent="0.25">
      <c r="A13348" s="56">
        <v>51171901</v>
      </c>
      <c r="B13348" s="57" t="s">
        <v>14369</v>
      </c>
    </row>
    <row r="13349" spans="1:2" x14ac:dyDescent="0.25">
      <c r="A13349" s="56">
        <v>51171902</v>
      </c>
      <c r="B13349" s="57" t="s">
        <v>7312</v>
      </c>
    </row>
    <row r="13350" spans="1:2" x14ac:dyDescent="0.25">
      <c r="A13350" s="56">
        <v>51171903</v>
      </c>
      <c r="B13350" s="57" t="s">
        <v>312</v>
      </c>
    </row>
    <row r="13351" spans="1:2" x14ac:dyDescent="0.25">
      <c r="A13351" s="56">
        <v>51171904</v>
      </c>
      <c r="B13351" s="57" t="s">
        <v>4443</v>
      </c>
    </row>
    <row r="13352" spans="1:2" x14ac:dyDescent="0.25">
      <c r="A13352" s="56">
        <v>51171905</v>
      </c>
      <c r="B13352" s="57" t="s">
        <v>7244</v>
      </c>
    </row>
    <row r="13353" spans="1:2" x14ac:dyDescent="0.25">
      <c r="A13353" s="56">
        <v>51171906</v>
      </c>
      <c r="B13353" s="57" t="s">
        <v>11876</v>
      </c>
    </row>
    <row r="13354" spans="1:2" x14ac:dyDescent="0.25">
      <c r="A13354" s="56">
        <v>51171907</v>
      </c>
      <c r="B13354" s="57" t="s">
        <v>10958</v>
      </c>
    </row>
    <row r="13355" spans="1:2" x14ac:dyDescent="0.25">
      <c r="A13355" s="56">
        <v>51171908</v>
      </c>
      <c r="B13355" s="57" t="s">
        <v>7104</v>
      </c>
    </row>
    <row r="13356" spans="1:2" x14ac:dyDescent="0.25">
      <c r="A13356" s="56">
        <v>51171909</v>
      </c>
      <c r="B13356" s="57" t="s">
        <v>16221</v>
      </c>
    </row>
    <row r="13357" spans="1:2" x14ac:dyDescent="0.25">
      <c r="A13357" s="56">
        <v>51171910</v>
      </c>
      <c r="B13357" s="57" t="s">
        <v>17100</v>
      </c>
    </row>
    <row r="13358" spans="1:2" x14ac:dyDescent="0.25">
      <c r="A13358" s="56">
        <v>51171911</v>
      </c>
      <c r="B13358" s="57" t="s">
        <v>11634</v>
      </c>
    </row>
    <row r="13359" spans="1:2" x14ac:dyDescent="0.25">
      <c r="A13359" s="56">
        <v>51171912</v>
      </c>
      <c r="B13359" s="57" t="s">
        <v>16056</v>
      </c>
    </row>
    <row r="13360" spans="1:2" x14ac:dyDescent="0.25">
      <c r="A13360" s="56">
        <v>51171913</v>
      </c>
      <c r="B13360" s="57" t="s">
        <v>9757</v>
      </c>
    </row>
    <row r="13361" spans="1:2" x14ac:dyDescent="0.25">
      <c r="A13361" s="56">
        <v>51171914</v>
      </c>
      <c r="B13361" s="57" t="s">
        <v>12203</v>
      </c>
    </row>
    <row r="13362" spans="1:2" x14ac:dyDescent="0.25">
      <c r="A13362" s="56">
        <v>51171915</v>
      </c>
      <c r="B13362" s="57" t="s">
        <v>8996</v>
      </c>
    </row>
    <row r="13363" spans="1:2" x14ac:dyDescent="0.25">
      <c r="A13363" s="56">
        <v>51171916</v>
      </c>
      <c r="B13363" s="57" t="s">
        <v>17221</v>
      </c>
    </row>
    <row r="13364" spans="1:2" x14ac:dyDescent="0.25">
      <c r="A13364" s="56">
        <v>51171917</v>
      </c>
      <c r="B13364" s="57" t="s">
        <v>11680</v>
      </c>
    </row>
    <row r="13365" spans="1:2" x14ac:dyDescent="0.25">
      <c r="A13365" s="56">
        <v>51171918</v>
      </c>
      <c r="B13365" s="57" t="s">
        <v>10625</v>
      </c>
    </row>
    <row r="13366" spans="1:2" x14ac:dyDescent="0.25">
      <c r="A13366" s="56">
        <v>51172001</v>
      </c>
      <c r="B13366" s="57" t="s">
        <v>2399</v>
      </c>
    </row>
    <row r="13367" spans="1:2" x14ac:dyDescent="0.25">
      <c r="A13367" s="56">
        <v>51172002</v>
      </c>
      <c r="B13367" s="57" t="s">
        <v>15788</v>
      </c>
    </row>
    <row r="13368" spans="1:2" x14ac:dyDescent="0.25">
      <c r="A13368" s="56">
        <v>51172003</v>
      </c>
      <c r="B13368" s="57" t="s">
        <v>4181</v>
      </c>
    </row>
    <row r="13369" spans="1:2" x14ac:dyDescent="0.25">
      <c r="A13369" s="56">
        <v>51172004</v>
      </c>
      <c r="B13369" s="57" t="s">
        <v>12585</v>
      </c>
    </row>
    <row r="13370" spans="1:2" x14ac:dyDescent="0.25">
      <c r="A13370" s="56">
        <v>51172101</v>
      </c>
      <c r="B13370" s="57" t="s">
        <v>9879</v>
      </c>
    </row>
    <row r="13371" spans="1:2" x14ac:dyDescent="0.25">
      <c r="A13371" s="56">
        <v>51172102</v>
      </c>
      <c r="B13371" s="57" t="s">
        <v>8932</v>
      </c>
    </row>
    <row r="13372" spans="1:2" x14ac:dyDescent="0.25">
      <c r="A13372" s="56">
        <v>51172103</v>
      </c>
      <c r="B13372" s="57" t="s">
        <v>3844</v>
      </c>
    </row>
    <row r="13373" spans="1:2" x14ac:dyDescent="0.25">
      <c r="A13373" s="56">
        <v>51172105</v>
      </c>
      <c r="B13373" s="57" t="s">
        <v>17074</v>
      </c>
    </row>
    <row r="13374" spans="1:2" x14ac:dyDescent="0.25">
      <c r="A13374" s="56">
        <v>51172106</v>
      </c>
      <c r="B13374" s="57" t="s">
        <v>12059</v>
      </c>
    </row>
    <row r="13375" spans="1:2" x14ac:dyDescent="0.25">
      <c r="A13375" s="56">
        <v>51172107</v>
      </c>
      <c r="B13375" s="57" t="s">
        <v>8078</v>
      </c>
    </row>
    <row r="13376" spans="1:2" x14ac:dyDescent="0.25">
      <c r="A13376" s="56">
        <v>51172108</v>
      </c>
      <c r="B13376" s="57" t="s">
        <v>14269</v>
      </c>
    </row>
    <row r="13377" spans="1:2" x14ac:dyDescent="0.25">
      <c r="A13377" s="56">
        <v>51172109</v>
      </c>
      <c r="B13377" s="57" t="s">
        <v>15624</v>
      </c>
    </row>
    <row r="13378" spans="1:2" x14ac:dyDescent="0.25">
      <c r="A13378" s="56">
        <v>51172110</v>
      </c>
      <c r="B13378" s="57" t="s">
        <v>15803</v>
      </c>
    </row>
    <row r="13379" spans="1:2" x14ac:dyDescent="0.25">
      <c r="A13379" s="56">
        <v>51172111</v>
      </c>
      <c r="B13379" s="57" t="s">
        <v>15921</v>
      </c>
    </row>
    <row r="13380" spans="1:2" x14ac:dyDescent="0.25">
      <c r="A13380" s="56">
        <v>51181501</v>
      </c>
      <c r="B13380" s="57" t="s">
        <v>6060</v>
      </c>
    </row>
    <row r="13381" spans="1:2" x14ac:dyDescent="0.25">
      <c r="A13381" s="56">
        <v>51181502</v>
      </c>
      <c r="B13381" s="57" t="s">
        <v>4163</v>
      </c>
    </row>
    <row r="13382" spans="1:2" x14ac:dyDescent="0.25">
      <c r="A13382" s="56">
        <v>51181503</v>
      </c>
      <c r="B13382" s="57" t="s">
        <v>13845</v>
      </c>
    </row>
    <row r="13383" spans="1:2" x14ac:dyDescent="0.25">
      <c r="A13383" s="56">
        <v>51181504</v>
      </c>
      <c r="B13383" s="57" t="s">
        <v>16311</v>
      </c>
    </row>
    <row r="13384" spans="1:2" x14ac:dyDescent="0.25">
      <c r="A13384" s="56">
        <v>51181505</v>
      </c>
      <c r="B13384" s="57" t="s">
        <v>5973</v>
      </c>
    </row>
    <row r="13385" spans="1:2" x14ac:dyDescent="0.25">
      <c r="A13385" s="56">
        <v>51181506</v>
      </c>
      <c r="B13385" s="57" t="s">
        <v>4626</v>
      </c>
    </row>
    <row r="13386" spans="1:2" x14ac:dyDescent="0.25">
      <c r="A13386" s="56">
        <v>51181508</v>
      </c>
      <c r="B13386" s="57" t="s">
        <v>14433</v>
      </c>
    </row>
    <row r="13387" spans="1:2" x14ac:dyDescent="0.25">
      <c r="A13387" s="56">
        <v>51181509</v>
      </c>
      <c r="B13387" s="57" t="s">
        <v>12554</v>
      </c>
    </row>
    <row r="13388" spans="1:2" x14ac:dyDescent="0.25">
      <c r="A13388" s="56">
        <v>51181510</v>
      </c>
      <c r="B13388" s="57" t="s">
        <v>15252</v>
      </c>
    </row>
    <row r="13389" spans="1:2" x14ac:dyDescent="0.25">
      <c r="A13389" s="56">
        <v>51181511</v>
      </c>
      <c r="B13389" s="57" t="s">
        <v>4665</v>
      </c>
    </row>
    <row r="13390" spans="1:2" x14ac:dyDescent="0.25">
      <c r="A13390" s="56">
        <v>51181513</v>
      </c>
      <c r="B13390" s="57" t="s">
        <v>17446</v>
      </c>
    </row>
    <row r="13391" spans="1:2" x14ac:dyDescent="0.25">
      <c r="A13391" s="56">
        <v>51181514</v>
      </c>
      <c r="B13391" s="57" t="s">
        <v>5303</v>
      </c>
    </row>
    <row r="13392" spans="1:2" x14ac:dyDescent="0.25">
      <c r="A13392" s="56">
        <v>51181515</v>
      </c>
      <c r="B13392" s="57" t="s">
        <v>4570</v>
      </c>
    </row>
    <row r="13393" spans="1:2" x14ac:dyDescent="0.25">
      <c r="A13393" s="56">
        <v>51181516</v>
      </c>
      <c r="B13393" s="57" t="s">
        <v>14282</v>
      </c>
    </row>
    <row r="13394" spans="1:2" x14ac:dyDescent="0.25">
      <c r="A13394" s="56">
        <v>51181517</v>
      </c>
      <c r="B13394" s="57" t="s">
        <v>13794</v>
      </c>
    </row>
    <row r="13395" spans="1:2" x14ac:dyDescent="0.25">
      <c r="A13395" s="56">
        <v>51181519</v>
      </c>
      <c r="B13395" s="57" t="s">
        <v>13445</v>
      </c>
    </row>
    <row r="13396" spans="1:2" x14ac:dyDescent="0.25">
      <c r="A13396" s="56">
        <v>51181520</v>
      </c>
      <c r="B13396" s="57" t="s">
        <v>10864</v>
      </c>
    </row>
    <row r="13397" spans="1:2" x14ac:dyDescent="0.25">
      <c r="A13397" s="56">
        <v>51181521</v>
      </c>
      <c r="B13397" s="57" t="s">
        <v>6192</v>
      </c>
    </row>
    <row r="13398" spans="1:2" x14ac:dyDescent="0.25">
      <c r="A13398" s="56">
        <v>51181522</v>
      </c>
      <c r="B13398" s="57" t="s">
        <v>12805</v>
      </c>
    </row>
    <row r="13399" spans="1:2" x14ac:dyDescent="0.25">
      <c r="A13399" s="56">
        <v>51181523</v>
      </c>
      <c r="B13399" s="57" t="s">
        <v>7961</v>
      </c>
    </row>
    <row r="13400" spans="1:2" x14ac:dyDescent="0.25">
      <c r="A13400" s="56">
        <v>51181524</v>
      </c>
      <c r="B13400" s="57" t="s">
        <v>18751</v>
      </c>
    </row>
    <row r="13401" spans="1:2" x14ac:dyDescent="0.25">
      <c r="A13401" s="56">
        <v>51181601</v>
      </c>
      <c r="B13401" s="57" t="s">
        <v>2770</v>
      </c>
    </row>
    <row r="13402" spans="1:2" x14ac:dyDescent="0.25">
      <c r="A13402" s="56">
        <v>51181602</v>
      </c>
      <c r="B13402" s="57" t="s">
        <v>2976</v>
      </c>
    </row>
    <row r="13403" spans="1:2" x14ac:dyDescent="0.25">
      <c r="A13403" s="56">
        <v>51181603</v>
      </c>
      <c r="B13403" s="57" t="s">
        <v>13262</v>
      </c>
    </row>
    <row r="13404" spans="1:2" x14ac:dyDescent="0.25">
      <c r="A13404" s="56">
        <v>51181604</v>
      </c>
      <c r="B13404" s="57" t="s">
        <v>4943</v>
      </c>
    </row>
    <row r="13405" spans="1:2" x14ac:dyDescent="0.25">
      <c r="A13405" s="56">
        <v>51181605</v>
      </c>
      <c r="B13405" s="57" t="s">
        <v>7751</v>
      </c>
    </row>
    <row r="13406" spans="1:2" x14ac:dyDescent="0.25">
      <c r="A13406" s="56">
        <v>51181606</v>
      </c>
      <c r="B13406" s="57" t="s">
        <v>6007</v>
      </c>
    </row>
    <row r="13407" spans="1:2" x14ac:dyDescent="0.25">
      <c r="A13407" s="56">
        <v>51181607</v>
      </c>
      <c r="B13407" s="57" t="s">
        <v>5806</v>
      </c>
    </row>
    <row r="13408" spans="1:2" x14ac:dyDescent="0.25">
      <c r="A13408" s="56">
        <v>51181608</v>
      </c>
      <c r="B13408" s="57" t="s">
        <v>10499</v>
      </c>
    </row>
    <row r="13409" spans="1:2" x14ac:dyDescent="0.25">
      <c r="A13409" s="56">
        <v>51181609</v>
      </c>
      <c r="B13409" s="57" t="s">
        <v>10825</v>
      </c>
    </row>
    <row r="13410" spans="1:2" x14ac:dyDescent="0.25">
      <c r="A13410" s="56">
        <v>51181701</v>
      </c>
      <c r="B13410" s="57" t="s">
        <v>12050</v>
      </c>
    </row>
    <row r="13411" spans="1:2" x14ac:dyDescent="0.25">
      <c r="A13411" s="56">
        <v>51181702</v>
      </c>
      <c r="B13411" s="57" t="s">
        <v>2592</v>
      </c>
    </row>
    <row r="13412" spans="1:2" x14ac:dyDescent="0.25">
      <c r="A13412" s="56">
        <v>51181703</v>
      </c>
      <c r="B13412" s="57" t="s">
        <v>4701</v>
      </c>
    </row>
    <row r="13413" spans="1:2" x14ac:dyDescent="0.25">
      <c r="A13413" s="56">
        <v>51181704</v>
      </c>
      <c r="B13413" s="57" t="s">
        <v>16816</v>
      </c>
    </row>
    <row r="13414" spans="1:2" x14ac:dyDescent="0.25">
      <c r="A13414" s="56">
        <v>51181705</v>
      </c>
      <c r="B13414" s="57" t="s">
        <v>1508</v>
      </c>
    </row>
    <row r="13415" spans="1:2" x14ac:dyDescent="0.25">
      <c r="A13415" s="56">
        <v>51181706</v>
      </c>
      <c r="B13415" s="57" t="s">
        <v>16827</v>
      </c>
    </row>
    <row r="13416" spans="1:2" x14ac:dyDescent="0.25">
      <c r="A13416" s="56">
        <v>51181707</v>
      </c>
      <c r="B13416" s="57" t="s">
        <v>7644</v>
      </c>
    </row>
    <row r="13417" spans="1:2" x14ac:dyDescent="0.25">
      <c r="A13417" s="56">
        <v>51181708</v>
      </c>
      <c r="B13417" s="57" t="s">
        <v>13993</v>
      </c>
    </row>
    <row r="13418" spans="1:2" x14ac:dyDescent="0.25">
      <c r="A13418" s="56">
        <v>51181709</v>
      </c>
      <c r="B13418" s="57" t="s">
        <v>12101</v>
      </c>
    </row>
    <row r="13419" spans="1:2" x14ac:dyDescent="0.25">
      <c r="A13419" s="56">
        <v>51181710</v>
      </c>
      <c r="B13419" s="57" t="s">
        <v>13752</v>
      </c>
    </row>
    <row r="13420" spans="1:2" x14ac:dyDescent="0.25">
      <c r="A13420" s="56">
        <v>51181711</v>
      </c>
      <c r="B13420" s="57" t="s">
        <v>4781</v>
      </c>
    </row>
    <row r="13421" spans="1:2" x14ac:dyDescent="0.25">
      <c r="A13421" s="56">
        <v>51181712</v>
      </c>
      <c r="B13421" s="57" t="s">
        <v>12957</v>
      </c>
    </row>
    <row r="13422" spans="1:2" x14ac:dyDescent="0.25">
      <c r="A13422" s="56">
        <v>51181713</v>
      </c>
      <c r="B13422" s="57" t="s">
        <v>12701</v>
      </c>
    </row>
    <row r="13423" spans="1:2" x14ac:dyDescent="0.25">
      <c r="A13423" s="56">
        <v>51181714</v>
      </c>
      <c r="B13423" s="57" t="s">
        <v>2080</v>
      </c>
    </row>
    <row r="13424" spans="1:2" x14ac:dyDescent="0.25">
      <c r="A13424" s="56">
        <v>51181715</v>
      </c>
      <c r="B13424" s="57" t="s">
        <v>10616</v>
      </c>
    </row>
    <row r="13425" spans="1:2" x14ac:dyDescent="0.25">
      <c r="A13425" s="56">
        <v>51181716</v>
      </c>
      <c r="B13425" s="57" t="s">
        <v>815</v>
      </c>
    </row>
    <row r="13426" spans="1:2" x14ac:dyDescent="0.25">
      <c r="A13426" s="56">
        <v>51181717</v>
      </c>
      <c r="B13426" s="57" t="s">
        <v>2564</v>
      </c>
    </row>
    <row r="13427" spans="1:2" x14ac:dyDescent="0.25">
      <c r="A13427" s="56">
        <v>51181718</v>
      </c>
      <c r="B13427" s="57" t="s">
        <v>12171</v>
      </c>
    </row>
    <row r="13428" spans="1:2" x14ac:dyDescent="0.25">
      <c r="A13428" s="56">
        <v>51181719</v>
      </c>
      <c r="B13428" s="57" t="s">
        <v>12824</v>
      </c>
    </row>
    <row r="13429" spans="1:2" x14ac:dyDescent="0.25">
      <c r="A13429" s="56">
        <v>51181720</v>
      </c>
      <c r="B13429" s="57" t="s">
        <v>14657</v>
      </c>
    </row>
    <row r="13430" spans="1:2" x14ac:dyDescent="0.25">
      <c r="A13430" s="56">
        <v>51181721</v>
      </c>
      <c r="B13430" s="57" t="s">
        <v>1947</v>
      </c>
    </row>
    <row r="13431" spans="1:2" x14ac:dyDescent="0.25">
      <c r="A13431" s="56">
        <v>51181722</v>
      </c>
      <c r="B13431" s="57" t="s">
        <v>18120</v>
      </c>
    </row>
    <row r="13432" spans="1:2" x14ac:dyDescent="0.25">
      <c r="A13432" s="56">
        <v>51181723</v>
      </c>
      <c r="B13432" s="57" t="s">
        <v>14496</v>
      </c>
    </row>
    <row r="13433" spans="1:2" x14ac:dyDescent="0.25">
      <c r="A13433" s="56">
        <v>51181724</v>
      </c>
      <c r="B13433" s="57" t="s">
        <v>17154</v>
      </c>
    </row>
    <row r="13434" spans="1:2" x14ac:dyDescent="0.25">
      <c r="A13434" s="56">
        <v>51181725</v>
      </c>
      <c r="B13434" s="57" t="s">
        <v>95</v>
      </c>
    </row>
    <row r="13435" spans="1:2" x14ac:dyDescent="0.25">
      <c r="A13435" s="56">
        <v>51181726</v>
      </c>
      <c r="B13435" s="57" t="s">
        <v>460</v>
      </c>
    </row>
    <row r="13436" spans="1:2" x14ac:dyDescent="0.25">
      <c r="A13436" s="56">
        <v>51181727</v>
      </c>
      <c r="B13436" s="57" t="s">
        <v>16063</v>
      </c>
    </row>
    <row r="13437" spans="1:2" x14ac:dyDescent="0.25">
      <c r="A13437" s="56">
        <v>51181728</v>
      </c>
      <c r="B13437" s="57" t="s">
        <v>9099</v>
      </c>
    </row>
    <row r="13438" spans="1:2" x14ac:dyDescent="0.25">
      <c r="A13438" s="56">
        <v>51181729</v>
      </c>
      <c r="B13438" s="57" t="s">
        <v>10000</v>
      </c>
    </row>
    <row r="13439" spans="1:2" x14ac:dyDescent="0.25">
      <c r="A13439" s="56">
        <v>51181730</v>
      </c>
      <c r="B13439" s="57" t="s">
        <v>4346</v>
      </c>
    </row>
    <row r="13440" spans="1:2" x14ac:dyDescent="0.25">
      <c r="A13440" s="56">
        <v>51181731</v>
      </c>
      <c r="B13440" s="57" t="s">
        <v>7879</v>
      </c>
    </row>
    <row r="13441" spans="1:2" x14ac:dyDescent="0.25">
      <c r="A13441" s="56">
        <v>51181732</v>
      </c>
      <c r="B13441" s="57" t="s">
        <v>1963</v>
      </c>
    </row>
    <row r="13442" spans="1:2" x14ac:dyDescent="0.25">
      <c r="A13442" s="56">
        <v>51181733</v>
      </c>
      <c r="B13442" s="57" t="s">
        <v>2285</v>
      </c>
    </row>
    <row r="13443" spans="1:2" x14ac:dyDescent="0.25">
      <c r="A13443" s="56">
        <v>51181734</v>
      </c>
      <c r="B13443" s="57" t="s">
        <v>10573</v>
      </c>
    </row>
    <row r="13444" spans="1:2" x14ac:dyDescent="0.25">
      <c r="A13444" s="56">
        <v>51181735</v>
      </c>
      <c r="B13444" s="57" t="s">
        <v>8116</v>
      </c>
    </row>
    <row r="13445" spans="1:2" x14ac:dyDescent="0.25">
      <c r="A13445" s="56">
        <v>51181736</v>
      </c>
      <c r="B13445" s="57" t="s">
        <v>17488</v>
      </c>
    </row>
    <row r="13446" spans="1:2" x14ac:dyDescent="0.25">
      <c r="A13446" s="56">
        <v>51181737</v>
      </c>
      <c r="B13446" s="57" t="s">
        <v>599</v>
      </c>
    </row>
    <row r="13447" spans="1:2" x14ac:dyDescent="0.25">
      <c r="A13447" s="56">
        <v>51181738</v>
      </c>
      <c r="B13447" s="57" t="s">
        <v>13141</v>
      </c>
    </row>
    <row r="13448" spans="1:2" x14ac:dyDescent="0.25">
      <c r="A13448" s="56">
        <v>51181739</v>
      </c>
      <c r="B13448" s="57" t="s">
        <v>5851</v>
      </c>
    </row>
    <row r="13449" spans="1:2" x14ac:dyDescent="0.25">
      <c r="A13449" s="56">
        <v>51181740</v>
      </c>
      <c r="B13449" s="57" t="s">
        <v>2485</v>
      </c>
    </row>
    <row r="13450" spans="1:2" x14ac:dyDescent="0.25">
      <c r="A13450" s="56">
        <v>51181741</v>
      </c>
      <c r="B13450" s="57" t="s">
        <v>5044</v>
      </c>
    </row>
    <row r="13451" spans="1:2" x14ac:dyDescent="0.25">
      <c r="A13451" s="56">
        <v>51181742</v>
      </c>
      <c r="B13451" s="57" t="s">
        <v>12247</v>
      </c>
    </row>
    <row r="13452" spans="1:2" x14ac:dyDescent="0.25">
      <c r="A13452" s="56">
        <v>51181743</v>
      </c>
      <c r="B13452" s="57" t="s">
        <v>11161</v>
      </c>
    </row>
    <row r="13453" spans="1:2" x14ac:dyDescent="0.25">
      <c r="A13453" s="56">
        <v>51181744</v>
      </c>
      <c r="B13453" s="57" t="s">
        <v>600</v>
      </c>
    </row>
    <row r="13454" spans="1:2" x14ac:dyDescent="0.25">
      <c r="A13454" s="56">
        <v>51181745</v>
      </c>
      <c r="B13454" s="57" t="s">
        <v>12916</v>
      </c>
    </row>
    <row r="13455" spans="1:2" x14ac:dyDescent="0.25">
      <c r="A13455" s="56">
        <v>51181746</v>
      </c>
      <c r="B13455" s="57" t="s">
        <v>11419</v>
      </c>
    </row>
    <row r="13456" spans="1:2" x14ac:dyDescent="0.25">
      <c r="A13456" s="56">
        <v>51181747</v>
      </c>
      <c r="B13456" s="57" t="s">
        <v>16521</v>
      </c>
    </row>
    <row r="13457" spans="1:2" x14ac:dyDescent="0.25">
      <c r="A13457" s="56">
        <v>51181748</v>
      </c>
      <c r="B13457" s="57" t="s">
        <v>8180</v>
      </c>
    </row>
    <row r="13458" spans="1:2" x14ac:dyDescent="0.25">
      <c r="A13458" s="56">
        <v>51181749</v>
      </c>
      <c r="B13458" s="57" t="s">
        <v>2526</v>
      </c>
    </row>
    <row r="13459" spans="1:2" x14ac:dyDescent="0.25">
      <c r="A13459" s="56">
        <v>51181750</v>
      </c>
      <c r="B13459" s="57" t="s">
        <v>14362</v>
      </c>
    </row>
    <row r="13460" spans="1:2" x14ac:dyDescent="0.25">
      <c r="A13460" s="56">
        <v>51181751</v>
      </c>
      <c r="B13460" s="57" t="s">
        <v>15204</v>
      </c>
    </row>
    <row r="13461" spans="1:2" x14ac:dyDescent="0.25">
      <c r="A13461" s="56">
        <v>51181752</v>
      </c>
      <c r="B13461" s="57" t="s">
        <v>18795</v>
      </c>
    </row>
    <row r="13462" spans="1:2" x14ac:dyDescent="0.25">
      <c r="A13462" s="56">
        <v>51181753</v>
      </c>
      <c r="B13462" s="57" t="s">
        <v>13030</v>
      </c>
    </row>
    <row r="13463" spans="1:2" x14ac:dyDescent="0.25">
      <c r="A13463" s="56">
        <v>51181754</v>
      </c>
      <c r="B13463" s="57" t="s">
        <v>18351</v>
      </c>
    </row>
    <row r="13464" spans="1:2" x14ac:dyDescent="0.25">
      <c r="A13464" s="56">
        <v>51181755</v>
      </c>
      <c r="B13464" s="57" t="s">
        <v>7008</v>
      </c>
    </row>
    <row r="13465" spans="1:2" x14ac:dyDescent="0.25">
      <c r="A13465" s="56">
        <v>51181801</v>
      </c>
      <c r="B13465" s="57" t="s">
        <v>15890</v>
      </c>
    </row>
    <row r="13466" spans="1:2" x14ac:dyDescent="0.25">
      <c r="A13466" s="56">
        <v>51181802</v>
      </c>
      <c r="B13466" s="57" t="s">
        <v>18404</v>
      </c>
    </row>
    <row r="13467" spans="1:2" x14ac:dyDescent="0.25">
      <c r="A13467" s="56">
        <v>51181803</v>
      </c>
      <c r="B13467" s="57" t="s">
        <v>2797</v>
      </c>
    </row>
    <row r="13468" spans="1:2" x14ac:dyDescent="0.25">
      <c r="A13468" s="56">
        <v>51181804</v>
      </c>
      <c r="B13468" s="57" t="s">
        <v>13063</v>
      </c>
    </row>
    <row r="13469" spans="1:2" x14ac:dyDescent="0.25">
      <c r="A13469" s="56">
        <v>51181805</v>
      </c>
      <c r="B13469" s="57" t="s">
        <v>1343</v>
      </c>
    </row>
    <row r="13470" spans="1:2" x14ac:dyDescent="0.25">
      <c r="A13470" s="56">
        <v>51181806</v>
      </c>
      <c r="B13470" s="57" t="s">
        <v>735</v>
      </c>
    </row>
    <row r="13471" spans="1:2" x14ac:dyDescent="0.25">
      <c r="A13471" s="56">
        <v>51181807</v>
      </c>
      <c r="B13471" s="57" t="s">
        <v>10009</v>
      </c>
    </row>
    <row r="13472" spans="1:2" x14ac:dyDescent="0.25">
      <c r="A13472" s="56">
        <v>51181808</v>
      </c>
      <c r="B13472" s="57" t="s">
        <v>6359</v>
      </c>
    </row>
    <row r="13473" spans="1:2" x14ac:dyDescent="0.25">
      <c r="A13473" s="56">
        <v>51181810</v>
      </c>
      <c r="B13473" s="57" t="s">
        <v>8230</v>
      </c>
    </row>
    <row r="13474" spans="1:2" x14ac:dyDescent="0.25">
      <c r="A13474" s="56">
        <v>51181811</v>
      </c>
      <c r="B13474" s="57" t="s">
        <v>10020</v>
      </c>
    </row>
    <row r="13475" spans="1:2" x14ac:dyDescent="0.25">
      <c r="A13475" s="56">
        <v>51181812</v>
      </c>
      <c r="B13475" s="57" t="s">
        <v>16208</v>
      </c>
    </row>
    <row r="13476" spans="1:2" x14ac:dyDescent="0.25">
      <c r="A13476" s="56">
        <v>51181813</v>
      </c>
      <c r="B13476" s="57" t="s">
        <v>140</v>
      </c>
    </row>
    <row r="13477" spans="1:2" x14ac:dyDescent="0.25">
      <c r="A13477" s="56">
        <v>51181814</v>
      </c>
      <c r="B13477" s="57" t="s">
        <v>1478</v>
      </c>
    </row>
    <row r="13478" spans="1:2" x14ac:dyDescent="0.25">
      <c r="A13478" s="56">
        <v>51181815</v>
      </c>
      <c r="B13478" s="57" t="s">
        <v>9658</v>
      </c>
    </row>
    <row r="13479" spans="1:2" x14ac:dyDescent="0.25">
      <c r="A13479" s="56">
        <v>51181816</v>
      </c>
      <c r="B13479" s="57" t="s">
        <v>15199</v>
      </c>
    </row>
    <row r="13480" spans="1:2" x14ac:dyDescent="0.25">
      <c r="A13480" s="56">
        <v>51181817</v>
      </c>
      <c r="B13480" s="57" t="s">
        <v>4490</v>
      </c>
    </row>
    <row r="13481" spans="1:2" x14ac:dyDescent="0.25">
      <c r="A13481" s="56">
        <v>51181818</v>
      </c>
      <c r="B13481" s="57" t="s">
        <v>3359</v>
      </c>
    </row>
    <row r="13482" spans="1:2" x14ac:dyDescent="0.25">
      <c r="A13482" s="56">
        <v>51181819</v>
      </c>
      <c r="B13482" s="57" t="s">
        <v>16718</v>
      </c>
    </row>
    <row r="13483" spans="1:2" x14ac:dyDescent="0.25">
      <c r="A13483" s="56">
        <v>51181820</v>
      </c>
      <c r="B13483" s="57" t="s">
        <v>13511</v>
      </c>
    </row>
    <row r="13484" spans="1:2" x14ac:dyDescent="0.25">
      <c r="A13484" s="56">
        <v>51181821</v>
      </c>
      <c r="B13484" s="57" t="s">
        <v>11199</v>
      </c>
    </row>
    <row r="13485" spans="1:2" x14ac:dyDescent="0.25">
      <c r="A13485" s="56">
        <v>51181822</v>
      </c>
      <c r="B13485" s="57" t="s">
        <v>2986</v>
      </c>
    </row>
    <row r="13486" spans="1:2" x14ac:dyDescent="0.25">
      <c r="A13486" s="56">
        <v>51181823</v>
      </c>
      <c r="B13486" s="57" t="s">
        <v>16876</v>
      </c>
    </row>
    <row r="13487" spans="1:2" x14ac:dyDescent="0.25">
      <c r="A13487" s="56">
        <v>51181824</v>
      </c>
      <c r="B13487" s="57" t="s">
        <v>16887</v>
      </c>
    </row>
    <row r="13488" spans="1:2" x14ac:dyDescent="0.25">
      <c r="A13488" s="56">
        <v>51181825</v>
      </c>
      <c r="B13488" s="57" t="s">
        <v>14498</v>
      </c>
    </row>
    <row r="13489" spans="1:2" x14ac:dyDescent="0.25">
      <c r="A13489" s="56">
        <v>51181826</v>
      </c>
      <c r="B13489" s="57" t="s">
        <v>9317</v>
      </c>
    </row>
    <row r="13490" spans="1:2" x14ac:dyDescent="0.25">
      <c r="A13490" s="56">
        <v>51181827</v>
      </c>
      <c r="B13490" s="57" t="s">
        <v>18712</v>
      </c>
    </row>
    <row r="13491" spans="1:2" x14ac:dyDescent="0.25">
      <c r="A13491" s="56">
        <v>51181828</v>
      </c>
      <c r="B13491" s="57" t="s">
        <v>15251</v>
      </c>
    </row>
    <row r="13492" spans="1:2" x14ac:dyDescent="0.25">
      <c r="A13492" s="56">
        <v>51181829</v>
      </c>
      <c r="B13492" s="57" t="s">
        <v>10816</v>
      </c>
    </row>
    <row r="13493" spans="1:2" x14ac:dyDescent="0.25">
      <c r="A13493" s="56">
        <v>51181830</v>
      </c>
      <c r="B13493" s="57" t="s">
        <v>4058</v>
      </c>
    </row>
    <row r="13494" spans="1:2" x14ac:dyDescent="0.25">
      <c r="A13494" s="56">
        <v>51181831</v>
      </c>
      <c r="B13494" s="57" t="s">
        <v>13690</v>
      </c>
    </row>
    <row r="13495" spans="1:2" x14ac:dyDescent="0.25">
      <c r="A13495" s="56">
        <v>51181832</v>
      </c>
      <c r="B13495" s="57" t="s">
        <v>8325</v>
      </c>
    </row>
    <row r="13496" spans="1:2" x14ac:dyDescent="0.25">
      <c r="A13496" s="56">
        <v>51181833</v>
      </c>
      <c r="B13496" s="57" t="s">
        <v>16271</v>
      </c>
    </row>
    <row r="13497" spans="1:2" x14ac:dyDescent="0.25">
      <c r="A13497" s="56">
        <v>51181834</v>
      </c>
      <c r="B13497" s="57" t="s">
        <v>1368</v>
      </c>
    </row>
    <row r="13498" spans="1:2" x14ac:dyDescent="0.25">
      <c r="A13498" s="56">
        <v>51181901</v>
      </c>
      <c r="B13498" s="57" t="s">
        <v>9304</v>
      </c>
    </row>
    <row r="13499" spans="1:2" x14ac:dyDescent="0.25">
      <c r="A13499" s="56">
        <v>51181902</v>
      </c>
      <c r="B13499" s="57" t="s">
        <v>14611</v>
      </c>
    </row>
    <row r="13500" spans="1:2" x14ac:dyDescent="0.25">
      <c r="A13500" s="56">
        <v>51181903</v>
      </c>
      <c r="B13500" s="57" t="s">
        <v>9769</v>
      </c>
    </row>
    <row r="13501" spans="1:2" x14ac:dyDescent="0.25">
      <c r="A13501" s="56">
        <v>51181904</v>
      </c>
      <c r="B13501" s="57" t="s">
        <v>557</v>
      </c>
    </row>
    <row r="13502" spans="1:2" x14ac:dyDescent="0.25">
      <c r="A13502" s="56">
        <v>51181905</v>
      </c>
      <c r="B13502" s="57" t="s">
        <v>16443</v>
      </c>
    </row>
    <row r="13503" spans="1:2" x14ac:dyDescent="0.25">
      <c r="A13503" s="56">
        <v>51181906</v>
      </c>
      <c r="B13503" s="57" t="s">
        <v>1485</v>
      </c>
    </row>
    <row r="13504" spans="1:2" x14ac:dyDescent="0.25">
      <c r="A13504" s="56">
        <v>51181908</v>
      </c>
      <c r="B13504" s="57" t="s">
        <v>8290</v>
      </c>
    </row>
    <row r="13505" spans="1:2" x14ac:dyDescent="0.25">
      <c r="A13505" s="56">
        <v>51181911</v>
      </c>
      <c r="B13505" s="57" t="s">
        <v>13479</v>
      </c>
    </row>
    <row r="13506" spans="1:2" x14ac:dyDescent="0.25">
      <c r="A13506" s="56">
        <v>51181912</v>
      </c>
      <c r="B13506" s="57" t="s">
        <v>13575</v>
      </c>
    </row>
    <row r="13507" spans="1:2" x14ac:dyDescent="0.25">
      <c r="A13507" s="56">
        <v>51181913</v>
      </c>
      <c r="B13507" s="57" t="s">
        <v>1218</v>
      </c>
    </row>
    <row r="13508" spans="1:2" x14ac:dyDescent="0.25">
      <c r="A13508" s="56">
        <v>51182001</v>
      </c>
      <c r="B13508" s="57" t="s">
        <v>8867</v>
      </c>
    </row>
    <row r="13509" spans="1:2" x14ac:dyDescent="0.25">
      <c r="A13509" s="56">
        <v>51182002</v>
      </c>
      <c r="B13509" s="57" t="s">
        <v>14598</v>
      </c>
    </row>
    <row r="13510" spans="1:2" x14ac:dyDescent="0.25">
      <c r="A13510" s="56">
        <v>51182003</v>
      </c>
      <c r="B13510" s="57" t="s">
        <v>5305</v>
      </c>
    </row>
    <row r="13511" spans="1:2" x14ac:dyDescent="0.25">
      <c r="A13511" s="56">
        <v>51182004</v>
      </c>
      <c r="B13511" s="57" t="s">
        <v>7602</v>
      </c>
    </row>
    <row r="13512" spans="1:2" x14ac:dyDescent="0.25">
      <c r="A13512" s="56">
        <v>51182005</v>
      </c>
      <c r="B13512" s="57" t="s">
        <v>7971</v>
      </c>
    </row>
    <row r="13513" spans="1:2" x14ac:dyDescent="0.25">
      <c r="A13513" s="56">
        <v>51182006</v>
      </c>
      <c r="B13513" s="57" t="s">
        <v>4768</v>
      </c>
    </row>
    <row r="13514" spans="1:2" x14ac:dyDescent="0.25">
      <c r="A13514" s="56">
        <v>51182007</v>
      </c>
      <c r="B13514" s="57" t="s">
        <v>9964</v>
      </c>
    </row>
    <row r="13515" spans="1:2" x14ac:dyDescent="0.25">
      <c r="A13515" s="56">
        <v>51182008</v>
      </c>
      <c r="B13515" s="57" t="s">
        <v>17577</v>
      </c>
    </row>
    <row r="13516" spans="1:2" x14ac:dyDescent="0.25">
      <c r="A13516" s="56">
        <v>51182009</v>
      </c>
      <c r="B13516" s="57" t="s">
        <v>57</v>
      </c>
    </row>
    <row r="13517" spans="1:2" x14ac:dyDescent="0.25">
      <c r="A13517" s="56">
        <v>51182010</v>
      </c>
      <c r="B13517" s="57" t="s">
        <v>4544</v>
      </c>
    </row>
    <row r="13518" spans="1:2" x14ac:dyDescent="0.25">
      <c r="A13518" s="56">
        <v>51182011</v>
      </c>
      <c r="B13518" s="57" t="s">
        <v>11208</v>
      </c>
    </row>
    <row r="13519" spans="1:2" x14ac:dyDescent="0.25">
      <c r="A13519" s="56">
        <v>51182012</v>
      </c>
      <c r="B13519" s="57" t="s">
        <v>6897</v>
      </c>
    </row>
    <row r="13520" spans="1:2" x14ac:dyDescent="0.25">
      <c r="A13520" s="56">
        <v>51182013</v>
      </c>
      <c r="B13520" s="57" t="s">
        <v>11300</v>
      </c>
    </row>
    <row r="13521" spans="1:2" x14ac:dyDescent="0.25">
      <c r="A13521" s="56">
        <v>51182014</v>
      </c>
      <c r="B13521" s="57" t="s">
        <v>10246</v>
      </c>
    </row>
    <row r="13522" spans="1:2" x14ac:dyDescent="0.25">
      <c r="A13522" s="56">
        <v>51182101</v>
      </c>
      <c r="B13522" s="57" t="s">
        <v>12244</v>
      </c>
    </row>
    <row r="13523" spans="1:2" x14ac:dyDescent="0.25">
      <c r="A13523" s="56">
        <v>51182102</v>
      </c>
      <c r="B13523" s="57" t="s">
        <v>7740</v>
      </c>
    </row>
    <row r="13524" spans="1:2" x14ac:dyDescent="0.25">
      <c r="A13524" s="56">
        <v>51182201</v>
      </c>
      <c r="B13524" s="57" t="s">
        <v>2938</v>
      </c>
    </row>
    <row r="13525" spans="1:2" x14ac:dyDescent="0.25">
      <c r="A13525" s="56">
        <v>51182202</v>
      </c>
      <c r="B13525" s="57" t="s">
        <v>16</v>
      </c>
    </row>
    <row r="13526" spans="1:2" x14ac:dyDescent="0.25">
      <c r="A13526" s="56">
        <v>51182203</v>
      </c>
      <c r="B13526" s="57" t="s">
        <v>1732</v>
      </c>
    </row>
    <row r="13527" spans="1:2" x14ac:dyDescent="0.25">
      <c r="A13527" s="56">
        <v>51182204</v>
      </c>
      <c r="B13527" s="57" t="s">
        <v>11558</v>
      </c>
    </row>
    <row r="13528" spans="1:2" x14ac:dyDescent="0.25">
      <c r="A13528" s="56">
        <v>51182301</v>
      </c>
      <c r="B13528" s="57" t="s">
        <v>15246</v>
      </c>
    </row>
    <row r="13529" spans="1:2" x14ac:dyDescent="0.25">
      <c r="A13529" s="56">
        <v>51182302</v>
      </c>
      <c r="B13529" s="57" t="s">
        <v>11978</v>
      </c>
    </row>
    <row r="13530" spans="1:2" x14ac:dyDescent="0.25">
      <c r="A13530" s="56">
        <v>51182303</v>
      </c>
      <c r="B13530" s="57" t="s">
        <v>7463</v>
      </c>
    </row>
    <row r="13531" spans="1:2" x14ac:dyDescent="0.25">
      <c r="A13531" s="56">
        <v>51182304</v>
      </c>
      <c r="B13531" s="57" t="s">
        <v>7632</v>
      </c>
    </row>
    <row r="13532" spans="1:2" x14ac:dyDescent="0.25">
      <c r="A13532" s="56">
        <v>51182401</v>
      </c>
      <c r="B13532" s="57" t="s">
        <v>12226</v>
      </c>
    </row>
    <row r="13533" spans="1:2" x14ac:dyDescent="0.25">
      <c r="A13533" s="56">
        <v>51182403</v>
      </c>
      <c r="B13533" s="57" t="s">
        <v>12982</v>
      </c>
    </row>
    <row r="13534" spans="1:2" x14ac:dyDescent="0.25">
      <c r="A13534" s="56">
        <v>51182404</v>
      </c>
      <c r="B13534" s="57" t="s">
        <v>12449</v>
      </c>
    </row>
    <row r="13535" spans="1:2" x14ac:dyDescent="0.25">
      <c r="A13535" s="56">
        <v>51182405</v>
      </c>
      <c r="B13535" s="57" t="s">
        <v>11935</v>
      </c>
    </row>
    <row r="13536" spans="1:2" x14ac:dyDescent="0.25">
      <c r="A13536" s="56">
        <v>51182406</v>
      </c>
      <c r="B13536" s="57" t="s">
        <v>7785</v>
      </c>
    </row>
    <row r="13537" spans="1:2" x14ac:dyDescent="0.25">
      <c r="A13537" s="56">
        <v>51182407</v>
      </c>
      <c r="B13537" s="57" t="s">
        <v>3180</v>
      </c>
    </row>
    <row r="13538" spans="1:2" x14ac:dyDescent="0.25">
      <c r="A13538" s="56">
        <v>51182408</v>
      </c>
      <c r="B13538" s="57" t="s">
        <v>11990</v>
      </c>
    </row>
    <row r="13539" spans="1:2" x14ac:dyDescent="0.25">
      <c r="A13539" s="56">
        <v>51182409</v>
      </c>
      <c r="B13539" s="57" t="s">
        <v>3331</v>
      </c>
    </row>
    <row r="13540" spans="1:2" x14ac:dyDescent="0.25">
      <c r="A13540" s="56">
        <v>51182410</v>
      </c>
      <c r="B13540" s="57" t="s">
        <v>15874</v>
      </c>
    </row>
    <row r="13541" spans="1:2" x14ac:dyDescent="0.25">
      <c r="A13541" s="56">
        <v>51182411</v>
      </c>
      <c r="B13541" s="57" t="s">
        <v>15600</v>
      </c>
    </row>
    <row r="13542" spans="1:2" x14ac:dyDescent="0.25">
      <c r="A13542" s="56">
        <v>51182412</v>
      </c>
      <c r="B13542" s="57" t="s">
        <v>2586</v>
      </c>
    </row>
    <row r="13543" spans="1:2" x14ac:dyDescent="0.25">
      <c r="A13543" s="56">
        <v>51182413</v>
      </c>
      <c r="B13543" s="57" t="s">
        <v>4587</v>
      </c>
    </row>
    <row r="13544" spans="1:2" x14ac:dyDescent="0.25">
      <c r="A13544" s="56">
        <v>51182415</v>
      </c>
      <c r="B13544" s="57" t="s">
        <v>16777</v>
      </c>
    </row>
    <row r="13545" spans="1:2" x14ac:dyDescent="0.25">
      <c r="A13545" s="56">
        <v>51182416</v>
      </c>
      <c r="B13545" s="57" t="s">
        <v>15425</v>
      </c>
    </row>
    <row r="13546" spans="1:2" x14ac:dyDescent="0.25">
      <c r="A13546" s="56">
        <v>51182417</v>
      </c>
      <c r="B13546" s="57" t="s">
        <v>10244</v>
      </c>
    </row>
    <row r="13547" spans="1:2" x14ac:dyDescent="0.25">
      <c r="A13547" s="56">
        <v>51182418</v>
      </c>
      <c r="B13547" s="57" t="s">
        <v>6724</v>
      </c>
    </row>
    <row r="13548" spans="1:2" x14ac:dyDescent="0.25">
      <c r="A13548" s="56">
        <v>51182419</v>
      </c>
      <c r="B13548" s="57" t="s">
        <v>6501</v>
      </c>
    </row>
    <row r="13549" spans="1:2" x14ac:dyDescent="0.25">
      <c r="A13549" s="56">
        <v>51182420</v>
      </c>
      <c r="B13549" s="57" t="s">
        <v>11097</v>
      </c>
    </row>
    <row r="13550" spans="1:2" x14ac:dyDescent="0.25">
      <c r="A13550" s="56">
        <v>51191501</v>
      </c>
      <c r="B13550" s="57" t="s">
        <v>4698</v>
      </c>
    </row>
    <row r="13551" spans="1:2" x14ac:dyDescent="0.25">
      <c r="A13551" s="56">
        <v>51191502</v>
      </c>
      <c r="B13551" s="57" t="s">
        <v>356</v>
      </c>
    </row>
    <row r="13552" spans="1:2" x14ac:dyDescent="0.25">
      <c r="A13552" s="56">
        <v>51191503</v>
      </c>
      <c r="B13552" s="57" t="s">
        <v>8593</v>
      </c>
    </row>
    <row r="13553" spans="1:2" x14ac:dyDescent="0.25">
      <c r="A13553" s="56">
        <v>51191504</v>
      </c>
      <c r="B13553" s="57" t="s">
        <v>11319</v>
      </c>
    </row>
    <row r="13554" spans="1:2" x14ac:dyDescent="0.25">
      <c r="A13554" s="56">
        <v>51191505</v>
      </c>
      <c r="B13554" s="57" t="s">
        <v>4814</v>
      </c>
    </row>
    <row r="13555" spans="1:2" x14ac:dyDescent="0.25">
      <c r="A13555" s="56">
        <v>51191506</v>
      </c>
      <c r="B13555" s="57" t="s">
        <v>15686</v>
      </c>
    </row>
    <row r="13556" spans="1:2" x14ac:dyDescent="0.25">
      <c r="A13556" s="56">
        <v>51191507</v>
      </c>
      <c r="B13556" s="57" t="s">
        <v>18464</v>
      </c>
    </row>
    <row r="13557" spans="1:2" x14ac:dyDescent="0.25">
      <c r="A13557" s="56">
        <v>51191508</v>
      </c>
      <c r="B13557" s="57" t="s">
        <v>8360</v>
      </c>
    </row>
    <row r="13558" spans="1:2" x14ac:dyDescent="0.25">
      <c r="A13558" s="56">
        <v>51191509</v>
      </c>
      <c r="B13558" s="57" t="s">
        <v>17360</v>
      </c>
    </row>
    <row r="13559" spans="1:2" x14ac:dyDescent="0.25">
      <c r="A13559" s="56">
        <v>51191510</v>
      </c>
      <c r="B13559" s="57" t="s">
        <v>9518</v>
      </c>
    </row>
    <row r="13560" spans="1:2" x14ac:dyDescent="0.25">
      <c r="A13560" s="56">
        <v>51191511</v>
      </c>
      <c r="B13560" s="57" t="s">
        <v>6093</v>
      </c>
    </row>
    <row r="13561" spans="1:2" x14ac:dyDescent="0.25">
      <c r="A13561" s="56">
        <v>51191512</v>
      </c>
      <c r="B13561" s="57" t="s">
        <v>2432</v>
      </c>
    </row>
    <row r="13562" spans="1:2" x14ac:dyDescent="0.25">
      <c r="A13562" s="56">
        <v>51191513</v>
      </c>
      <c r="B13562" s="57" t="s">
        <v>17227</v>
      </c>
    </row>
    <row r="13563" spans="1:2" x14ac:dyDescent="0.25">
      <c r="A13563" s="56">
        <v>51191514</v>
      </c>
      <c r="B13563" s="57" t="s">
        <v>11033</v>
      </c>
    </row>
    <row r="13564" spans="1:2" x14ac:dyDescent="0.25">
      <c r="A13564" s="56">
        <v>51191515</v>
      </c>
      <c r="B13564" s="57" t="s">
        <v>11465</v>
      </c>
    </row>
    <row r="13565" spans="1:2" x14ac:dyDescent="0.25">
      <c r="A13565" s="56">
        <v>51191516</v>
      </c>
      <c r="B13565" s="57" t="s">
        <v>13540</v>
      </c>
    </row>
    <row r="13566" spans="1:2" x14ac:dyDescent="0.25">
      <c r="A13566" s="56">
        <v>51191517</v>
      </c>
      <c r="B13566" s="57" t="s">
        <v>14173</v>
      </c>
    </row>
    <row r="13567" spans="1:2" x14ac:dyDescent="0.25">
      <c r="A13567" s="56">
        <v>51191518</v>
      </c>
      <c r="B13567" s="57" t="s">
        <v>15421</v>
      </c>
    </row>
    <row r="13568" spans="1:2" x14ac:dyDescent="0.25">
      <c r="A13568" s="56">
        <v>51191519</v>
      </c>
      <c r="B13568" s="57" t="s">
        <v>6630</v>
      </c>
    </row>
    <row r="13569" spans="1:2" x14ac:dyDescent="0.25">
      <c r="A13569" s="56">
        <v>51191520</v>
      </c>
      <c r="B13569" s="57" t="s">
        <v>15689</v>
      </c>
    </row>
    <row r="13570" spans="1:2" x14ac:dyDescent="0.25">
      <c r="A13570" s="56">
        <v>51191521</v>
      </c>
      <c r="B13570" s="57" t="s">
        <v>5333</v>
      </c>
    </row>
    <row r="13571" spans="1:2" x14ac:dyDescent="0.25">
      <c r="A13571" s="56">
        <v>51191522</v>
      </c>
      <c r="B13571" s="57" t="s">
        <v>1289</v>
      </c>
    </row>
    <row r="13572" spans="1:2" x14ac:dyDescent="0.25">
      <c r="A13572" s="56">
        <v>51191523</v>
      </c>
      <c r="B13572" s="57" t="s">
        <v>17637</v>
      </c>
    </row>
    <row r="13573" spans="1:2" x14ac:dyDescent="0.25">
      <c r="A13573" s="56">
        <v>51191601</v>
      </c>
      <c r="B13573" s="57" t="s">
        <v>17023</v>
      </c>
    </row>
    <row r="13574" spans="1:2" x14ac:dyDescent="0.25">
      <c r="A13574" s="56">
        <v>51191602</v>
      </c>
      <c r="B13574" s="57" t="s">
        <v>1229</v>
      </c>
    </row>
    <row r="13575" spans="1:2" x14ac:dyDescent="0.25">
      <c r="A13575" s="56">
        <v>51191603</v>
      </c>
      <c r="B13575" s="57" t="s">
        <v>7131</v>
      </c>
    </row>
    <row r="13576" spans="1:2" x14ac:dyDescent="0.25">
      <c r="A13576" s="56">
        <v>51191604</v>
      </c>
      <c r="B13576" s="57" t="s">
        <v>18578</v>
      </c>
    </row>
    <row r="13577" spans="1:2" x14ac:dyDescent="0.25">
      <c r="A13577" s="56">
        <v>51191701</v>
      </c>
      <c r="B13577" s="57" t="s">
        <v>4144</v>
      </c>
    </row>
    <row r="13578" spans="1:2" x14ac:dyDescent="0.25">
      <c r="A13578" s="56">
        <v>51191702</v>
      </c>
      <c r="B13578" s="57" t="s">
        <v>16746</v>
      </c>
    </row>
    <row r="13579" spans="1:2" x14ac:dyDescent="0.25">
      <c r="A13579" s="56">
        <v>51191703</v>
      </c>
      <c r="B13579" s="57" t="s">
        <v>4913</v>
      </c>
    </row>
    <row r="13580" spans="1:2" x14ac:dyDescent="0.25">
      <c r="A13580" s="56">
        <v>51191704</v>
      </c>
      <c r="B13580" s="57" t="s">
        <v>6983</v>
      </c>
    </row>
    <row r="13581" spans="1:2" x14ac:dyDescent="0.25">
      <c r="A13581" s="56">
        <v>51191705</v>
      </c>
      <c r="B13581" s="57" t="s">
        <v>12528</v>
      </c>
    </row>
    <row r="13582" spans="1:2" x14ac:dyDescent="0.25">
      <c r="A13582" s="56">
        <v>51191706</v>
      </c>
      <c r="B13582" s="57" t="s">
        <v>18430</v>
      </c>
    </row>
    <row r="13583" spans="1:2" x14ac:dyDescent="0.25">
      <c r="A13583" s="56">
        <v>51191801</v>
      </c>
      <c r="B13583" s="57" t="s">
        <v>1664</v>
      </c>
    </row>
    <row r="13584" spans="1:2" x14ac:dyDescent="0.25">
      <c r="A13584" s="56">
        <v>51191802</v>
      </c>
      <c r="B13584" s="57" t="s">
        <v>10446</v>
      </c>
    </row>
    <row r="13585" spans="1:2" x14ac:dyDescent="0.25">
      <c r="A13585" s="56">
        <v>51191803</v>
      </c>
      <c r="B13585" s="57" t="s">
        <v>4535</v>
      </c>
    </row>
    <row r="13586" spans="1:2" x14ac:dyDescent="0.25">
      <c r="A13586" s="56">
        <v>51191804</v>
      </c>
      <c r="B13586" s="57" t="s">
        <v>16183</v>
      </c>
    </row>
    <row r="13587" spans="1:2" x14ac:dyDescent="0.25">
      <c r="A13587" s="56">
        <v>51191805</v>
      </c>
      <c r="B13587" s="57" t="s">
        <v>18692</v>
      </c>
    </row>
    <row r="13588" spans="1:2" x14ac:dyDescent="0.25">
      <c r="A13588" s="56">
        <v>51191901</v>
      </c>
      <c r="B13588" s="57" t="s">
        <v>8618</v>
      </c>
    </row>
    <row r="13589" spans="1:2" x14ac:dyDescent="0.25">
      <c r="A13589" s="56">
        <v>51191902</v>
      </c>
      <c r="B13589" s="57" t="s">
        <v>3406</v>
      </c>
    </row>
    <row r="13590" spans="1:2" x14ac:dyDescent="0.25">
      <c r="A13590" s="56">
        <v>51191903</v>
      </c>
      <c r="B13590" s="57" t="s">
        <v>2589</v>
      </c>
    </row>
    <row r="13591" spans="1:2" x14ac:dyDescent="0.25">
      <c r="A13591" s="56">
        <v>51191904</v>
      </c>
      <c r="B13591" s="57" t="s">
        <v>8235</v>
      </c>
    </row>
    <row r="13592" spans="1:2" x14ac:dyDescent="0.25">
      <c r="A13592" s="56">
        <v>51191905</v>
      </c>
      <c r="B13592" s="57" t="s">
        <v>7162</v>
      </c>
    </row>
    <row r="13593" spans="1:2" x14ac:dyDescent="0.25">
      <c r="A13593" s="56">
        <v>51191906</v>
      </c>
      <c r="B13593" s="57" t="s">
        <v>5763</v>
      </c>
    </row>
    <row r="13594" spans="1:2" x14ac:dyDescent="0.25">
      <c r="A13594" s="56">
        <v>51191907</v>
      </c>
      <c r="B13594" s="57" t="s">
        <v>4417</v>
      </c>
    </row>
    <row r="13595" spans="1:2" x14ac:dyDescent="0.25">
      <c r="A13595" s="56">
        <v>51201501</v>
      </c>
      <c r="B13595" s="57" t="s">
        <v>7370</v>
      </c>
    </row>
    <row r="13596" spans="1:2" x14ac:dyDescent="0.25">
      <c r="A13596" s="56">
        <v>51201502</v>
      </c>
      <c r="B13596" s="57" t="s">
        <v>15823</v>
      </c>
    </row>
    <row r="13597" spans="1:2" x14ac:dyDescent="0.25">
      <c r="A13597" s="56">
        <v>51201503</v>
      </c>
      <c r="B13597" s="57" t="s">
        <v>15859</v>
      </c>
    </row>
    <row r="13598" spans="1:2" x14ac:dyDescent="0.25">
      <c r="A13598" s="56">
        <v>51201504</v>
      </c>
      <c r="B13598" s="57" t="s">
        <v>2017</v>
      </c>
    </row>
    <row r="13599" spans="1:2" x14ac:dyDescent="0.25">
      <c r="A13599" s="56">
        <v>51201505</v>
      </c>
      <c r="B13599" s="57" t="s">
        <v>13010</v>
      </c>
    </row>
    <row r="13600" spans="1:2" x14ac:dyDescent="0.25">
      <c r="A13600" s="56">
        <v>51201506</v>
      </c>
      <c r="B13600" s="57" t="s">
        <v>11742</v>
      </c>
    </row>
    <row r="13601" spans="1:2" x14ac:dyDescent="0.25">
      <c r="A13601" s="56">
        <v>51201507</v>
      </c>
      <c r="B13601" s="57" t="s">
        <v>10902</v>
      </c>
    </row>
    <row r="13602" spans="1:2" x14ac:dyDescent="0.25">
      <c r="A13602" s="56">
        <v>51201508</v>
      </c>
      <c r="B13602" s="57" t="s">
        <v>1317</v>
      </c>
    </row>
    <row r="13603" spans="1:2" x14ac:dyDescent="0.25">
      <c r="A13603" s="56">
        <v>51201509</v>
      </c>
      <c r="B13603" s="57" t="s">
        <v>467</v>
      </c>
    </row>
    <row r="13604" spans="1:2" x14ac:dyDescent="0.25">
      <c r="A13604" s="56">
        <v>51201510</v>
      </c>
      <c r="B13604" s="57" t="s">
        <v>14816</v>
      </c>
    </row>
    <row r="13605" spans="1:2" x14ac:dyDescent="0.25">
      <c r="A13605" s="56">
        <v>51201511</v>
      </c>
      <c r="B13605" s="57" t="s">
        <v>940</v>
      </c>
    </row>
    <row r="13606" spans="1:2" x14ac:dyDescent="0.25">
      <c r="A13606" s="56">
        <v>51201512</v>
      </c>
      <c r="B13606" s="57" t="s">
        <v>6479</v>
      </c>
    </row>
    <row r="13607" spans="1:2" x14ac:dyDescent="0.25">
      <c r="A13607" s="56">
        <v>51201513</v>
      </c>
      <c r="B13607" s="57" t="s">
        <v>10237</v>
      </c>
    </row>
    <row r="13608" spans="1:2" x14ac:dyDescent="0.25">
      <c r="A13608" s="56">
        <v>51201514</v>
      </c>
      <c r="B13608" s="57" t="s">
        <v>14787</v>
      </c>
    </row>
    <row r="13609" spans="1:2" x14ac:dyDescent="0.25">
      <c r="A13609" s="56">
        <v>51201515</v>
      </c>
      <c r="B13609" s="57" t="s">
        <v>16471</v>
      </c>
    </row>
    <row r="13610" spans="1:2" x14ac:dyDescent="0.25">
      <c r="A13610" s="56">
        <v>51201516</v>
      </c>
      <c r="B13610" s="57" t="s">
        <v>8474</v>
      </c>
    </row>
    <row r="13611" spans="1:2" x14ac:dyDescent="0.25">
      <c r="A13611" s="56">
        <v>51201517</v>
      </c>
      <c r="B13611" s="57" t="s">
        <v>2123</v>
      </c>
    </row>
    <row r="13612" spans="1:2" x14ac:dyDescent="0.25">
      <c r="A13612" s="56">
        <v>51201518</v>
      </c>
      <c r="B13612" s="57" t="s">
        <v>2943</v>
      </c>
    </row>
    <row r="13613" spans="1:2" x14ac:dyDescent="0.25">
      <c r="A13613" s="56">
        <v>51201601</v>
      </c>
      <c r="B13613" s="57" t="s">
        <v>1484</v>
      </c>
    </row>
    <row r="13614" spans="1:2" x14ac:dyDescent="0.25">
      <c r="A13614" s="56">
        <v>51201602</v>
      </c>
      <c r="B13614" s="57" t="s">
        <v>12372</v>
      </c>
    </row>
    <row r="13615" spans="1:2" x14ac:dyDescent="0.25">
      <c r="A13615" s="56">
        <v>51201603</v>
      </c>
      <c r="B13615" s="57" t="s">
        <v>8113</v>
      </c>
    </row>
    <row r="13616" spans="1:2" x14ac:dyDescent="0.25">
      <c r="A13616" s="56">
        <v>51201604</v>
      </c>
      <c r="B13616" s="57" t="s">
        <v>16220</v>
      </c>
    </row>
    <row r="13617" spans="1:2" x14ac:dyDescent="0.25">
      <c r="A13617" s="56">
        <v>51201605</v>
      </c>
      <c r="B13617" s="57" t="s">
        <v>5023</v>
      </c>
    </row>
    <row r="13618" spans="1:2" x14ac:dyDescent="0.25">
      <c r="A13618" s="56">
        <v>51201606</v>
      </c>
      <c r="B13618" s="57" t="s">
        <v>3637</v>
      </c>
    </row>
    <row r="13619" spans="1:2" x14ac:dyDescent="0.25">
      <c r="A13619" s="56">
        <v>51201607</v>
      </c>
      <c r="B13619" s="57" t="s">
        <v>12215</v>
      </c>
    </row>
    <row r="13620" spans="1:2" x14ac:dyDescent="0.25">
      <c r="A13620" s="56">
        <v>51201608</v>
      </c>
      <c r="B13620" s="57" t="s">
        <v>16042</v>
      </c>
    </row>
    <row r="13621" spans="1:2" x14ac:dyDescent="0.25">
      <c r="A13621" s="56">
        <v>51201609</v>
      </c>
      <c r="B13621" s="57" t="s">
        <v>8513</v>
      </c>
    </row>
    <row r="13622" spans="1:2" x14ac:dyDescent="0.25">
      <c r="A13622" s="56">
        <v>51201610</v>
      </c>
      <c r="B13622" s="57" t="s">
        <v>16235</v>
      </c>
    </row>
    <row r="13623" spans="1:2" x14ac:dyDescent="0.25">
      <c r="A13623" s="56">
        <v>51201611</v>
      </c>
      <c r="B13623" s="57" t="s">
        <v>698</v>
      </c>
    </row>
    <row r="13624" spans="1:2" x14ac:dyDescent="0.25">
      <c r="A13624" s="56">
        <v>51201612</v>
      </c>
      <c r="B13624" s="57" t="s">
        <v>15392</v>
      </c>
    </row>
    <row r="13625" spans="1:2" x14ac:dyDescent="0.25">
      <c r="A13625" s="56">
        <v>51201613</v>
      </c>
      <c r="B13625" s="57" t="s">
        <v>17872</v>
      </c>
    </row>
    <row r="13626" spans="1:2" x14ac:dyDescent="0.25">
      <c r="A13626" s="56">
        <v>51201614</v>
      </c>
      <c r="B13626" s="57" t="s">
        <v>8410</v>
      </c>
    </row>
    <row r="13627" spans="1:2" x14ac:dyDescent="0.25">
      <c r="A13627" s="56">
        <v>51201615</v>
      </c>
      <c r="B13627" s="57" t="s">
        <v>3411</v>
      </c>
    </row>
    <row r="13628" spans="1:2" x14ac:dyDescent="0.25">
      <c r="A13628" s="56">
        <v>51201616</v>
      </c>
      <c r="B13628" s="57" t="s">
        <v>10597</v>
      </c>
    </row>
    <row r="13629" spans="1:2" x14ac:dyDescent="0.25">
      <c r="A13629" s="56">
        <v>51201617</v>
      </c>
      <c r="B13629" s="57" t="s">
        <v>1444</v>
      </c>
    </row>
    <row r="13630" spans="1:2" x14ac:dyDescent="0.25">
      <c r="A13630" s="56">
        <v>51201618</v>
      </c>
      <c r="B13630" s="57" t="s">
        <v>7915</v>
      </c>
    </row>
    <row r="13631" spans="1:2" x14ac:dyDescent="0.25">
      <c r="A13631" s="56">
        <v>51201619</v>
      </c>
      <c r="B13631" s="57" t="s">
        <v>4628</v>
      </c>
    </row>
    <row r="13632" spans="1:2" x14ac:dyDescent="0.25">
      <c r="A13632" s="56">
        <v>51201620</v>
      </c>
      <c r="B13632" s="57" t="s">
        <v>18157</v>
      </c>
    </row>
    <row r="13633" spans="1:2" x14ac:dyDescent="0.25">
      <c r="A13633" s="56">
        <v>51201621</v>
      </c>
      <c r="B13633" s="57" t="s">
        <v>494</v>
      </c>
    </row>
    <row r="13634" spans="1:2" x14ac:dyDescent="0.25">
      <c r="A13634" s="56">
        <v>51201622</v>
      </c>
      <c r="B13634" s="57" t="s">
        <v>14681</v>
      </c>
    </row>
    <row r="13635" spans="1:2" x14ac:dyDescent="0.25">
      <c r="A13635" s="56">
        <v>51201623</v>
      </c>
      <c r="B13635" s="57" t="s">
        <v>15237</v>
      </c>
    </row>
    <row r="13636" spans="1:2" x14ac:dyDescent="0.25">
      <c r="A13636" s="56">
        <v>51201624</v>
      </c>
      <c r="B13636" s="57" t="s">
        <v>5484</v>
      </c>
    </row>
    <row r="13637" spans="1:2" x14ac:dyDescent="0.25">
      <c r="A13637" s="56">
        <v>51201625</v>
      </c>
      <c r="B13637" s="57" t="s">
        <v>2435</v>
      </c>
    </row>
    <row r="13638" spans="1:2" x14ac:dyDescent="0.25">
      <c r="A13638" s="56">
        <v>51201626</v>
      </c>
      <c r="B13638" s="57" t="s">
        <v>2494</v>
      </c>
    </row>
    <row r="13639" spans="1:2" x14ac:dyDescent="0.25">
      <c r="A13639" s="56">
        <v>51201627</v>
      </c>
      <c r="B13639" s="57" t="s">
        <v>5864</v>
      </c>
    </row>
    <row r="13640" spans="1:2" x14ac:dyDescent="0.25">
      <c r="A13640" s="56">
        <v>51201628</v>
      </c>
      <c r="B13640" s="57" t="s">
        <v>1442</v>
      </c>
    </row>
    <row r="13641" spans="1:2" x14ac:dyDescent="0.25">
      <c r="A13641" s="56">
        <v>51201629</v>
      </c>
      <c r="B13641" s="57" t="s">
        <v>10177</v>
      </c>
    </row>
    <row r="13642" spans="1:2" x14ac:dyDescent="0.25">
      <c r="A13642" s="56">
        <v>51201631</v>
      </c>
      <c r="B13642" s="57" t="s">
        <v>1109</v>
      </c>
    </row>
    <row r="13643" spans="1:2" x14ac:dyDescent="0.25">
      <c r="A13643" s="56">
        <v>51201632</v>
      </c>
      <c r="B13643" s="57" t="s">
        <v>1693</v>
      </c>
    </row>
    <row r="13644" spans="1:2" x14ac:dyDescent="0.25">
      <c r="A13644" s="56">
        <v>51201633</v>
      </c>
      <c r="B13644" s="57" t="s">
        <v>6168</v>
      </c>
    </row>
    <row r="13645" spans="1:2" x14ac:dyDescent="0.25">
      <c r="A13645" s="56">
        <v>51201634</v>
      </c>
      <c r="B13645" s="57" t="s">
        <v>13070</v>
      </c>
    </row>
    <row r="13646" spans="1:2" x14ac:dyDescent="0.25">
      <c r="A13646" s="56">
        <v>51201635</v>
      </c>
      <c r="B13646" s="57" t="s">
        <v>7021</v>
      </c>
    </row>
    <row r="13647" spans="1:2" x14ac:dyDescent="0.25">
      <c r="A13647" s="56">
        <v>51201636</v>
      </c>
      <c r="B13647" s="57" t="s">
        <v>1656</v>
      </c>
    </row>
    <row r="13648" spans="1:2" x14ac:dyDescent="0.25">
      <c r="A13648" s="56">
        <v>51201638</v>
      </c>
      <c r="B13648" s="57" t="s">
        <v>2190</v>
      </c>
    </row>
    <row r="13649" spans="1:2" x14ac:dyDescent="0.25">
      <c r="A13649" s="56">
        <v>51201639</v>
      </c>
      <c r="B13649" s="57" t="s">
        <v>2952</v>
      </c>
    </row>
    <row r="13650" spans="1:2" x14ac:dyDescent="0.25">
      <c r="A13650" s="56">
        <v>51201646</v>
      </c>
      <c r="B13650" s="57" t="s">
        <v>16214</v>
      </c>
    </row>
    <row r="13651" spans="1:2" x14ac:dyDescent="0.25">
      <c r="A13651" s="56">
        <v>51201647</v>
      </c>
      <c r="B13651" s="57" t="s">
        <v>5402</v>
      </c>
    </row>
    <row r="13652" spans="1:2" x14ac:dyDescent="0.25">
      <c r="A13652" s="56">
        <v>51201648</v>
      </c>
      <c r="B13652" s="57" t="s">
        <v>1917</v>
      </c>
    </row>
    <row r="13653" spans="1:2" x14ac:dyDescent="0.25">
      <c r="A13653" s="56">
        <v>51201701</v>
      </c>
      <c r="B13653" s="57" t="s">
        <v>11491</v>
      </c>
    </row>
    <row r="13654" spans="1:2" x14ac:dyDescent="0.25">
      <c r="A13654" s="56">
        <v>51201702</v>
      </c>
      <c r="B13654" s="57" t="s">
        <v>636</v>
      </c>
    </row>
    <row r="13655" spans="1:2" x14ac:dyDescent="0.25">
      <c r="A13655" s="56">
        <v>51201703</v>
      </c>
      <c r="B13655" s="57" t="s">
        <v>5110</v>
      </c>
    </row>
    <row r="13656" spans="1:2" x14ac:dyDescent="0.25">
      <c r="A13656" s="56">
        <v>51201704</v>
      </c>
      <c r="B13656" s="57" t="s">
        <v>11805</v>
      </c>
    </row>
    <row r="13657" spans="1:2" x14ac:dyDescent="0.25">
      <c r="A13657" s="56">
        <v>51201705</v>
      </c>
      <c r="B13657" s="57" t="s">
        <v>2480</v>
      </c>
    </row>
    <row r="13658" spans="1:2" x14ac:dyDescent="0.25">
      <c r="A13658" s="56">
        <v>51201801</v>
      </c>
      <c r="B13658" s="57" t="s">
        <v>18666</v>
      </c>
    </row>
    <row r="13659" spans="1:2" x14ac:dyDescent="0.25">
      <c r="A13659" s="56">
        <v>51201802</v>
      </c>
      <c r="B13659" s="57" t="s">
        <v>12981</v>
      </c>
    </row>
    <row r="13660" spans="1:2" x14ac:dyDescent="0.25">
      <c r="A13660" s="56">
        <v>51201803</v>
      </c>
      <c r="B13660" s="57" t="s">
        <v>8282</v>
      </c>
    </row>
    <row r="13661" spans="1:2" x14ac:dyDescent="0.25">
      <c r="A13661" s="56">
        <v>51201804</v>
      </c>
      <c r="B13661" s="57" t="s">
        <v>15893</v>
      </c>
    </row>
    <row r="13662" spans="1:2" x14ac:dyDescent="0.25">
      <c r="A13662" s="56">
        <v>51201805</v>
      </c>
      <c r="B13662" s="57" t="s">
        <v>14398</v>
      </c>
    </row>
    <row r="13663" spans="1:2" x14ac:dyDescent="0.25">
      <c r="A13663" s="56">
        <v>51201806</v>
      </c>
      <c r="B13663" s="57" t="s">
        <v>13850</v>
      </c>
    </row>
    <row r="13664" spans="1:2" x14ac:dyDescent="0.25">
      <c r="A13664" s="56">
        <v>51201807</v>
      </c>
      <c r="B13664" s="57" t="s">
        <v>17686</v>
      </c>
    </row>
    <row r="13665" spans="1:2" x14ac:dyDescent="0.25">
      <c r="A13665" s="56">
        <v>51201808</v>
      </c>
      <c r="B13665" s="57" t="s">
        <v>2144</v>
      </c>
    </row>
    <row r="13666" spans="1:2" x14ac:dyDescent="0.25">
      <c r="A13666" s="56">
        <v>51201809</v>
      </c>
      <c r="B13666" s="57" t="s">
        <v>7511</v>
      </c>
    </row>
    <row r="13667" spans="1:2" x14ac:dyDescent="0.25">
      <c r="A13667" s="56">
        <v>51201901</v>
      </c>
      <c r="B13667" s="57" t="s">
        <v>16136</v>
      </c>
    </row>
    <row r="13668" spans="1:2" x14ac:dyDescent="0.25">
      <c r="A13668" s="56">
        <v>51211501</v>
      </c>
      <c r="B13668" s="57" t="s">
        <v>11349</v>
      </c>
    </row>
    <row r="13669" spans="1:2" x14ac:dyDescent="0.25">
      <c r="A13669" s="56">
        <v>51211502</v>
      </c>
      <c r="B13669" s="57" t="s">
        <v>16273</v>
      </c>
    </row>
    <row r="13670" spans="1:2" x14ac:dyDescent="0.25">
      <c r="A13670" s="56">
        <v>51211503</v>
      </c>
      <c r="B13670" s="57" t="s">
        <v>2259</v>
      </c>
    </row>
    <row r="13671" spans="1:2" x14ac:dyDescent="0.25">
      <c r="A13671" s="56">
        <v>51211504</v>
      </c>
      <c r="B13671" s="57" t="s">
        <v>10118</v>
      </c>
    </row>
    <row r="13672" spans="1:2" x14ac:dyDescent="0.25">
      <c r="A13672" s="56">
        <v>51211505</v>
      </c>
      <c r="B13672" s="57" t="s">
        <v>2702</v>
      </c>
    </row>
    <row r="13673" spans="1:2" x14ac:dyDescent="0.25">
      <c r="A13673" s="56">
        <v>51211601</v>
      </c>
      <c r="B13673" s="57" t="s">
        <v>16669</v>
      </c>
    </row>
    <row r="13674" spans="1:2" x14ac:dyDescent="0.25">
      <c r="A13674" s="56">
        <v>51211602</v>
      </c>
      <c r="B13674" s="57" t="s">
        <v>10544</v>
      </c>
    </row>
    <row r="13675" spans="1:2" x14ac:dyDescent="0.25">
      <c r="A13675" s="56">
        <v>51211603</v>
      </c>
      <c r="B13675" s="57" t="s">
        <v>18438</v>
      </c>
    </row>
    <row r="13676" spans="1:2" x14ac:dyDescent="0.25">
      <c r="A13676" s="56">
        <v>51211604</v>
      </c>
      <c r="B13676" s="57" t="s">
        <v>1571</v>
      </c>
    </row>
    <row r="13677" spans="1:2" x14ac:dyDescent="0.25">
      <c r="A13677" s="56">
        <v>51211605</v>
      </c>
      <c r="B13677" s="57" t="s">
        <v>12593</v>
      </c>
    </row>
    <row r="13678" spans="1:2" x14ac:dyDescent="0.25">
      <c r="A13678" s="56">
        <v>51211606</v>
      </c>
      <c r="B13678" s="57" t="s">
        <v>15045</v>
      </c>
    </row>
    <row r="13679" spans="1:2" x14ac:dyDescent="0.25">
      <c r="A13679" s="56">
        <v>51211607</v>
      </c>
      <c r="B13679" s="57" t="s">
        <v>12361</v>
      </c>
    </row>
    <row r="13680" spans="1:2" x14ac:dyDescent="0.25">
      <c r="A13680" s="56">
        <v>51211608</v>
      </c>
      <c r="B13680" s="57" t="s">
        <v>17948</v>
      </c>
    </row>
    <row r="13681" spans="1:2" x14ac:dyDescent="0.25">
      <c r="A13681" s="56">
        <v>51211609</v>
      </c>
      <c r="B13681" s="57" t="s">
        <v>551</v>
      </c>
    </row>
    <row r="13682" spans="1:2" x14ac:dyDescent="0.25">
      <c r="A13682" s="56">
        <v>51211610</v>
      </c>
      <c r="B13682" s="57" t="s">
        <v>17504</v>
      </c>
    </row>
    <row r="13683" spans="1:2" x14ac:dyDescent="0.25">
      <c r="A13683" s="56">
        <v>51211611</v>
      </c>
      <c r="B13683" s="57" t="s">
        <v>14067</v>
      </c>
    </row>
    <row r="13684" spans="1:2" x14ac:dyDescent="0.25">
      <c r="A13684" s="56">
        <v>51211612</v>
      </c>
      <c r="B13684" s="57" t="s">
        <v>7337</v>
      </c>
    </row>
    <row r="13685" spans="1:2" x14ac:dyDescent="0.25">
      <c r="A13685" s="56">
        <v>51211613</v>
      </c>
      <c r="B13685" s="57" t="s">
        <v>9754</v>
      </c>
    </row>
    <row r="13686" spans="1:2" x14ac:dyDescent="0.25">
      <c r="A13686" s="56">
        <v>51211615</v>
      </c>
      <c r="B13686" s="57" t="s">
        <v>5147</v>
      </c>
    </row>
    <row r="13687" spans="1:2" x14ac:dyDescent="0.25">
      <c r="A13687" s="56">
        <v>51211616</v>
      </c>
      <c r="B13687" s="57" t="s">
        <v>10882</v>
      </c>
    </row>
    <row r="13688" spans="1:2" x14ac:dyDescent="0.25">
      <c r="A13688" s="56">
        <v>51211617</v>
      </c>
      <c r="B13688" s="57" t="s">
        <v>6760</v>
      </c>
    </row>
    <row r="13689" spans="1:2" x14ac:dyDescent="0.25">
      <c r="A13689" s="56">
        <v>51211618</v>
      </c>
      <c r="B13689" s="57" t="s">
        <v>16095</v>
      </c>
    </row>
    <row r="13690" spans="1:2" x14ac:dyDescent="0.25">
      <c r="A13690" s="56">
        <v>51211619</v>
      </c>
      <c r="B13690" s="57" t="s">
        <v>8830</v>
      </c>
    </row>
    <row r="13691" spans="1:2" x14ac:dyDescent="0.25">
      <c r="A13691" s="56">
        <v>51211620</v>
      </c>
      <c r="B13691" s="57" t="s">
        <v>15092</v>
      </c>
    </row>
    <row r="13692" spans="1:2" x14ac:dyDescent="0.25">
      <c r="A13692" s="56">
        <v>51211621</v>
      </c>
      <c r="B13692" s="57" t="s">
        <v>3685</v>
      </c>
    </row>
    <row r="13693" spans="1:2" x14ac:dyDescent="0.25">
      <c r="A13693" s="56">
        <v>51211622</v>
      </c>
      <c r="B13693" s="57" t="s">
        <v>10233</v>
      </c>
    </row>
    <row r="13694" spans="1:2" x14ac:dyDescent="0.25">
      <c r="A13694" s="56">
        <v>51211623</v>
      </c>
      <c r="B13694" s="57" t="s">
        <v>13712</v>
      </c>
    </row>
    <row r="13695" spans="1:2" x14ac:dyDescent="0.25">
      <c r="A13695" s="56">
        <v>51211624</v>
      </c>
      <c r="B13695" s="57" t="s">
        <v>14131</v>
      </c>
    </row>
    <row r="13696" spans="1:2" x14ac:dyDescent="0.25">
      <c r="A13696" s="56">
        <v>51211625</v>
      </c>
      <c r="B13696" s="57" t="s">
        <v>10138</v>
      </c>
    </row>
    <row r="13697" spans="1:2" x14ac:dyDescent="0.25">
      <c r="A13697" s="56">
        <v>51211901</v>
      </c>
      <c r="B13697" s="57" t="s">
        <v>8505</v>
      </c>
    </row>
    <row r="13698" spans="1:2" x14ac:dyDescent="0.25">
      <c r="A13698" s="56">
        <v>51212001</v>
      </c>
      <c r="B13698" s="57" t="s">
        <v>14466</v>
      </c>
    </row>
    <row r="13699" spans="1:2" x14ac:dyDescent="0.25">
      <c r="A13699" s="56">
        <v>51212002</v>
      </c>
      <c r="B13699" s="57" t="s">
        <v>7343</v>
      </c>
    </row>
    <row r="13700" spans="1:2" x14ac:dyDescent="0.25">
      <c r="A13700" s="56">
        <v>51212003</v>
      </c>
      <c r="B13700" s="57" t="s">
        <v>15583</v>
      </c>
    </row>
    <row r="13701" spans="1:2" x14ac:dyDescent="0.25">
      <c r="A13701" s="56">
        <v>51212004</v>
      </c>
      <c r="B13701" s="57" t="s">
        <v>2746</v>
      </c>
    </row>
    <row r="13702" spans="1:2" x14ac:dyDescent="0.25">
      <c r="A13702" s="56">
        <v>51212005</v>
      </c>
      <c r="B13702" s="57" t="s">
        <v>11448</v>
      </c>
    </row>
    <row r="13703" spans="1:2" x14ac:dyDescent="0.25">
      <c r="A13703" s="56">
        <v>51212006</v>
      </c>
      <c r="B13703" s="57" t="s">
        <v>11494</v>
      </c>
    </row>
    <row r="13704" spans="1:2" x14ac:dyDescent="0.25">
      <c r="A13704" s="56">
        <v>51212007</v>
      </c>
      <c r="B13704" s="57" t="s">
        <v>6855</v>
      </c>
    </row>
    <row r="13705" spans="1:2" x14ac:dyDescent="0.25">
      <c r="A13705" s="56">
        <v>51212008</v>
      </c>
      <c r="B13705" s="57" t="s">
        <v>3810</v>
      </c>
    </row>
    <row r="13706" spans="1:2" x14ac:dyDescent="0.25">
      <c r="A13706" s="56">
        <v>51212009</v>
      </c>
      <c r="B13706" s="57" t="s">
        <v>3301</v>
      </c>
    </row>
    <row r="13707" spans="1:2" x14ac:dyDescent="0.25">
      <c r="A13707" s="56">
        <v>51212010</v>
      </c>
      <c r="B13707" s="57" t="s">
        <v>257</v>
      </c>
    </row>
    <row r="13708" spans="1:2" x14ac:dyDescent="0.25">
      <c r="A13708" s="56">
        <v>51212011</v>
      </c>
      <c r="B13708" s="57" t="s">
        <v>11470</v>
      </c>
    </row>
    <row r="13709" spans="1:2" x14ac:dyDescent="0.25">
      <c r="A13709" s="56">
        <v>51212012</v>
      </c>
      <c r="B13709" s="57" t="s">
        <v>8253</v>
      </c>
    </row>
    <row r="13710" spans="1:2" x14ac:dyDescent="0.25">
      <c r="A13710" s="56">
        <v>51212013</v>
      </c>
      <c r="B13710" s="57" t="s">
        <v>3530</v>
      </c>
    </row>
    <row r="13711" spans="1:2" x14ac:dyDescent="0.25">
      <c r="A13711" s="56">
        <v>51212014</v>
      </c>
      <c r="B13711" s="57" t="s">
        <v>12592</v>
      </c>
    </row>
    <row r="13712" spans="1:2" x14ac:dyDescent="0.25">
      <c r="A13712" s="56">
        <v>51212015</v>
      </c>
      <c r="B13712" s="57" t="s">
        <v>13531</v>
      </c>
    </row>
    <row r="13713" spans="1:2" x14ac:dyDescent="0.25">
      <c r="A13713" s="56">
        <v>51212016</v>
      </c>
      <c r="B13713" s="57" t="s">
        <v>5097</v>
      </c>
    </row>
    <row r="13714" spans="1:2" x14ac:dyDescent="0.25">
      <c r="A13714" s="56">
        <v>51212017</v>
      </c>
      <c r="B13714" s="57" t="s">
        <v>18305</v>
      </c>
    </row>
    <row r="13715" spans="1:2" x14ac:dyDescent="0.25">
      <c r="A13715" s="56">
        <v>51212018</v>
      </c>
      <c r="B13715" s="57" t="s">
        <v>1949</v>
      </c>
    </row>
    <row r="13716" spans="1:2" x14ac:dyDescent="0.25">
      <c r="A13716" s="56">
        <v>51212020</v>
      </c>
      <c r="B13716" s="57" t="s">
        <v>16641</v>
      </c>
    </row>
    <row r="13717" spans="1:2" x14ac:dyDescent="0.25">
      <c r="A13717" s="56">
        <v>51212021</v>
      </c>
      <c r="B13717" s="57" t="s">
        <v>18648</v>
      </c>
    </row>
    <row r="13718" spans="1:2" x14ac:dyDescent="0.25">
      <c r="A13718" s="56">
        <v>51212022</v>
      </c>
      <c r="B13718" s="57" t="s">
        <v>12201</v>
      </c>
    </row>
    <row r="13719" spans="1:2" x14ac:dyDescent="0.25">
      <c r="A13719" s="56">
        <v>51212023</v>
      </c>
      <c r="B13719" s="57" t="s">
        <v>5010</v>
      </c>
    </row>
    <row r="13720" spans="1:2" x14ac:dyDescent="0.25">
      <c r="A13720" s="56">
        <v>51212024</v>
      </c>
      <c r="B13720" s="57" t="s">
        <v>15573</v>
      </c>
    </row>
    <row r="13721" spans="1:2" x14ac:dyDescent="0.25">
      <c r="A13721" s="56">
        <v>51212025</v>
      </c>
      <c r="B13721" s="57" t="s">
        <v>16289</v>
      </c>
    </row>
    <row r="13722" spans="1:2" x14ac:dyDescent="0.25">
      <c r="A13722" s="56">
        <v>51212026</v>
      </c>
      <c r="B13722" s="57" t="s">
        <v>15262</v>
      </c>
    </row>
    <row r="13723" spans="1:2" x14ac:dyDescent="0.25">
      <c r="A13723" s="56">
        <v>51212027</v>
      </c>
      <c r="B13723" s="57" t="s">
        <v>1690</v>
      </c>
    </row>
    <row r="13724" spans="1:2" x14ac:dyDescent="0.25">
      <c r="A13724" s="56">
        <v>51212028</v>
      </c>
      <c r="B13724" s="57" t="s">
        <v>17919</v>
      </c>
    </row>
    <row r="13725" spans="1:2" x14ac:dyDescent="0.25">
      <c r="A13725" s="56">
        <v>51212029</v>
      </c>
      <c r="B13725" s="57" t="s">
        <v>8889</v>
      </c>
    </row>
    <row r="13726" spans="1:2" x14ac:dyDescent="0.25">
      <c r="A13726" s="56">
        <v>51212030</v>
      </c>
      <c r="B13726" s="57" t="s">
        <v>7453</v>
      </c>
    </row>
    <row r="13727" spans="1:2" x14ac:dyDescent="0.25">
      <c r="A13727" s="56">
        <v>51212031</v>
      </c>
      <c r="B13727" s="57" t="s">
        <v>512</v>
      </c>
    </row>
    <row r="13728" spans="1:2" x14ac:dyDescent="0.25">
      <c r="A13728" s="56">
        <v>51212032</v>
      </c>
      <c r="B13728" s="57" t="s">
        <v>1956</v>
      </c>
    </row>
    <row r="13729" spans="1:2" x14ac:dyDescent="0.25">
      <c r="A13729" s="56">
        <v>51212033</v>
      </c>
      <c r="B13729" s="57" t="s">
        <v>16530</v>
      </c>
    </row>
    <row r="13730" spans="1:2" x14ac:dyDescent="0.25">
      <c r="A13730" s="56">
        <v>51212034</v>
      </c>
      <c r="B13730" s="57" t="s">
        <v>6444</v>
      </c>
    </row>
    <row r="13731" spans="1:2" x14ac:dyDescent="0.25">
      <c r="A13731" s="56">
        <v>51212035</v>
      </c>
      <c r="B13731" s="57" t="s">
        <v>1924</v>
      </c>
    </row>
    <row r="13732" spans="1:2" x14ac:dyDescent="0.25">
      <c r="A13732" s="56">
        <v>51212036</v>
      </c>
      <c r="B13732" s="57" t="s">
        <v>5902</v>
      </c>
    </row>
    <row r="13733" spans="1:2" x14ac:dyDescent="0.25">
      <c r="A13733" s="56">
        <v>51212101</v>
      </c>
      <c r="B13733" s="57" t="s">
        <v>17527</v>
      </c>
    </row>
    <row r="13734" spans="1:2" x14ac:dyDescent="0.25">
      <c r="A13734" s="56">
        <v>51212201</v>
      </c>
      <c r="B13734" s="57" t="s">
        <v>16760</v>
      </c>
    </row>
    <row r="13735" spans="1:2" x14ac:dyDescent="0.25">
      <c r="A13735" s="56">
        <v>51212202</v>
      </c>
      <c r="B13735" s="57" t="s">
        <v>13650</v>
      </c>
    </row>
    <row r="13736" spans="1:2" x14ac:dyDescent="0.25">
      <c r="A13736" s="56">
        <v>51212203</v>
      </c>
      <c r="B13736" s="57" t="s">
        <v>1402</v>
      </c>
    </row>
    <row r="13737" spans="1:2" x14ac:dyDescent="0.25">
      <c r="A13737" s="56">
        <v>51212301</v>
      </c>
      <c r="B13737" s="57" t="s">
        <v>4941</v>
      </c>
    </row>
    <row r="13738" spans="1:2" x14ac:dyDescent="0.25">
      <c r="A13738" s="56">
        <v>51212302</v>
      </c>
      <c r="B13738" s="57" t="s">
        <v>9971</v>
      </c>
    </row>
    <row r="13739" spans="1:2" x14ac:dyDescent="0.25">
      <c r="A13739" s="56">
        <v>51212303</v>
      </c>
      <c r="B13739" s="57" t="s">
        <v>4914</v>
      </c>
    </row>
    <row r="13740" spans="1:2" x14ac:dyDescent="0.25">
      <c r="A13740" s="56">
        <v>51212304</v>
      </c>
      <c r="B13740" s="57" t="s">
        <v>10187</v>
      </c>
    </row>
    <row r="13741" spans="1:2" x14ac:dyDescent="0.25">
      <c r="A13741" s="56">
        <v>51212305</v>
      </c>
      <c r="B13741" s="57" t="s">
        <v>3129</v>
      </c>
    </row>
    <row r="13742" spans="1:2" x14ac:dyDescent="0.25">
      <c r="A13742" s="56">
        <v>51212306</v>
      </c>
      <c r="B13742" s="57" t="s">
        <v>6299</v>
      </c>
    </row>
    <row r="13743" spans="1:2" x14ac:dyDescent="0.25">
      <c r="A13743" s="56">
        <v>51212307</v>
      </c>
      <c r="B13743" s="57" t="s">
        <v>6096</v>
      </c>
    </row>
    <row r="13744" spans="1:2" x14ac:dyDescent="0.25">
      <c r="A13744" s="56">
        <v>51212308</v>
      </c>
      <c r="B13744" s="57" t="s">
        <v>15911</v>
      </c>
    </row>
    <row r="13745" spans="1:2" x14ac:dyDescent="0.25">
      <c r="A13745" s="56">
        <v>51212309</v>
      </c>
      <c r="B13745" s="57" t="s">
        <v>8008</v>
      </c>
    </row>
    <row r="13746" spans="1:2" x14ac:dyDescent="0.25">
      <c r="A13746" s="56">
        <v>51212401</v>
      </c>
      <c r="B13746" s="57" t="s">
        <v>5845</v>
      </c>
    </row>
    <row r="13747" spans="1:2" x14ac:dyDescent="0.25">
      <c r="A13747" s="56">
        <v>51212402</v>
      </c>
      <c r="B13747" s="57" t="s">
        <v>1859</v>
      </c>
    </row>
    <row r="13748" spans="1:2" x14ac:dyDescent="0.25">
      <c r="A13748" s="56">
        <v>51241001</v>
      </c>
      <c r="B13748" s="57" t="s">
        <v>2069</v>
      </c>
    </row>
    <row r="13749" spans="1:2" x14ac:dyDescent="0.25">
      <c r="A13749" s="56">
        <v>51241002</v>
      </c>
      <c r="B13749" s="57" t="s">
        <v>9180</v>
      </c>
    </row>
    <row r="13750" spans="1:2" x14ac:dyDescent="0.25">
      <c r="A13750" s="56">
        <v>51241101</v>
      </c>
      <c r="B13750" s="57" t="s">
        <v>4377</v>
      </c>
    </row>
    <row r="13751" spans="1:2" x14ac:dyDescent="0.25">
      <c r="A13751" s="56">
        <v>51241102</v>
      </c>
      <c r="B13751" s="57" t="s">
        <v>16241</v>
      </c>
    </row>
    <row r="13752" spans="1:2" x14ac:dyDescent="0.25">
      <c r="A13752" s="56">
        <v>51241103</v>
      </c>
      <c r="B13752" s="57" t="s">
        <v>18526</v>
      </c>
    </row>
    <row r="13753" spans="1:2" x14ac:dyDescent="0.25">
      <c r="A13753" s="56">
        <v>51241104</v>
      </c>
      <c r="B13753" s="57" t="s">
        <v>8843</v>
      </c>
    </row>
    <row r="13754" spans="1:2" x14ac:dyDescent="0.25">
      <c r="A13754" s="56">
        <v>51241105</v>
      </c>
      <c r="B13754" s="57" t="s">
        <v>11444</v>
      </c>
    </row>
    <row r="13755" spans="1:2" x14ac:dyDescent="0.25">
      <c r="A13755" s="56">
        <v>51241106</v>
      </c>
      <c r="B13755" s="57" t="s">
        <v>2290</v>
      </c>
    </row>
    <row r="13756" spans="1:2" x14ac:dyDescent="0.25">
      <c r="A13756" s="56">
        <v>51241107</v>
      </c>
      <c r="B13756" s="57" t="s">
        <v>12564</v>
      </c>
    </row>
    <row r="13757" spans="1:2" x14ac:dyDescent="0.25">
      <c r="A13757" s="56">
        <v>51241108</v>
      </c>
      <c r="B13757" s="57" t="s">
        <v>14629</v>
      </c>
    </row>
    <row r="13758" spans="1:2" x14ac:dyDescent="0.25">
      <c r="A13758" s="56">
        <v>51241109</v>
      </c>
      <c r="B13758" s="57" t="s">
        <v>181</v>
      </c>
    </row>
    <row r="13759" spans="1:2" x14ac:dyDescent="0.25">
      <c r="A13759" s="56">
        <v>51241110</v>
      </c>
      <c r="B13759" s="57" t="s">
        <v>11667</v>
      </c>
    </row>
    <row r="13760" spans="1:2" x14ac:dyDescent="0.25">
      <c r="A13760" s="56">
        <v>51241111</v>
      </c>
      <c r="B13760" s="57" t="s">
        <v>4707</v>
      </c>
    </row>
    <row r="13761" spans="1:2" x14ac:dyDescent="0.25">
      <c r="A13761" s="56">
        <v>51241112</v>
      </c>
      <c r="B13761" s="57" t="s">
        <v>2830</v>
      </c>
    </row>
    <row r="13762" spans="1:2" x14ac:dyDescent="0.25">
      <c r="A13762" s="56">
        <v>51241113</v>
      </c>
      <c r="B13762" s="57" t="s">
        <v>15027</v>
      </c>
    </row>
    <row r="13763" spans="1:2" x14ac:dyDescent="0.25">
      <c r="A13763" s="56">
        <v>51241114</v>
      </c>
      <c r="B13763" s="57" t="s">
        <v>5286</v>
      </c>
    </row>
    <row r="13764" spans="1:2" x14ac:dyDescent="0.25">
      <c r="A13764" s="56">
        <v>51241115</v>
      </c>
      <c r="B13764" s="57" t="s">
        <v>3101</v>
      </c>
    </row>
    <row r="13765" spans="1:2" x14ac:dyDescent="0.25">
      <c r="A13765" s="56">
        <v>51241116</v>
      </c>
      <c r="B13765" s="57" t="s">
        <v>4858</v>
      </c>
    </row>
    <row r="13766" spans="1:2" x14ac:dyDescent="0.25">
      <c r="A13766" s="56">
        <v>51241117</v>
      </c>
      <c r="B13766" s="57" t="s">
        <v>12100</v>
      </c>
    </row>
    <row r="13767" spans="1:2" x14ac:dyDescent="0.25">
      <c r="A13767" s="56">
        <v>51241118</v>
      </c>
      <c r="B13767" s="57" t="s">
        <v>11074</v>
      </c>
    </row>
    <row r="13768" spans="1:2" x14ac:dyDescent="0.25">
      <c r="A13768" s="56">
        <v>51241119</v>
      </c>
      <c r="B13768" s="57" t="s">
        <v>17348</v>
      </c>
    </row>
    <row r="13769" spans="1:2" x14ac:dyDescent="0.25">
      <c r="A13769" s="56">
        <v>51241120</v>
      </c>
      <c r="B13769" s="57" t="s">
        <v>8941</v>
      </c>
    </row>
    <row r="13770" spans="1:2" x14ac:dyDescent="0.25">
      <c r="A13770" s="56">
        <v>51241201</v>
      </c>
      <c r="B13770" s="57" t="s">
        <v>10205</v>
      </c>
    </row>
    <row r="13771" spans="1:2" x14ac:dyDescent="0.25">
      <c r="A13771" s="56">
        <v>51241202</v>
      </c>
      <c r="B13771" s="57" t="s">
        <v>13328</v>
      </c>
    </row>
    <row r="13772" spans="1:2" x14ac:dyDescent="0.25">
      <c r="A13772" s="56">
        <v>51241203</v>
      </c>
      <c r="B13772" s="57" t="s">
        <v>7329</v>
      </c>
    </row>
    <row r="13773" spans="1:2" x14ac:dyDescent="0.25">
      <c r="A13773" s="56">
        <v>51241204</v>
      </c>
      <c r="B13773" s="57" t="s">
        <v>13997</v>
      </c>
    </row>
    <row r="13774" spans="1:2" x14ac:dyDescent="0.25">
      <c r="A13774" s="56">
        <v>51241205</v>
      </c>
      <c r="B13774" s="57" t="s">
        <v>1902</v>
      </c>
    </row>
    <row r="13775" spans="1:2" x14ac:dyDescent="0.25">
      <c r="A13775" s="56">
        <v>51241206</v>
      </c>
      <c r="B13775" s="57" t="s">
        <v>114</v>
      </c>
    </row>
    <row r="13776" spans="1:2" x14ac:dyDescent="0.25">
      <c r="A13776" s="56">
        <v>51241207</v>
      </c>
      <c r="B13776" s="57" t="s">
        <v>9737</v>
      </c>
    </row>
    <row r="13777" spans="1:2" x14ac:dyDescent="0.25">
      <c r="A13777" s="56">
        <v>51241208</v>
      </c>
      <c r="B13777" s="57" t="s">
        <v>42</v>
      </c>
    </row>
    <row r="13778" spans="1:2" x14ac:dyDescent="0.25">
      <c r="A13778" s="56">
        <v>51241209</v>
      </c>
      <c r="B13778" s="57" t="s">
        <v>5779</v>
      </c>
    </row>
    <row r="13779" spans="1:2" x14ac:dyDescent="0.25">
      <c r="A13779" s="56">
        <v>51241210</v>
      </c>
      <c r="B13779" s="57" t="s">
        <v>8839</v>
      </c>
    </row>
    <row r="13780" spans="1:2" x14ac:dyDescent="0.25">
      <c r="A13780" s="56">
        <v>51241211</v>
      </c>
      <c r="B13780" s="57" t="s">
        <v>7637</v>
      </c>
    </row>
    <row r="13781" spans="1:2" x14ac:dyDescent="0.25">
      <c r="A13781" s="56">
        <v>51241212</v>
      </c>
      <c r="B13781" s="57" t="s">
        <v>16537</v>
      </c>
    </row>
    <row r="13782" spans="1:2" x14ac:dyDescent="0.25">
      <c r="A13782" s="56">
        <v>51241213</v>
      </c>
      <c r="B13782" s="57" t="s">
        <v>14206</v>
      </c>
    </row>
    <row r="13783" spans="1:2" x14ac:dyDescent="0.25">
      <c r="A13783" s="56">
        <v>51241214</v>
      </c>
      <c r="B13783" s="57" t="s">
        <v>6250</v>
      </c>
    </row>
    <row r="13784" spans="1:2" x14ac:dyDescent="0.25">
      <c r="A13784" s="56">
        <v>51241215</v>
      </c>
      <c r="B13784" s="57" t="s">
        <v>18810</v>
      </c>
    </row>
    <row r="13785" spans="1:2" x14ac:dyDescent="0.25">
      <c r="A13785" s="56">
        <v>51241216</v>
      </c>
      <c r="B13785" s="57" t="s">
        <v>5018</v>
      </c>
    </row>
    <row r="13786" spans="1:2" x14ac:dyDescent="0.25">
      <c r="A13786" s="56">
        <v>51241217</v>
      </c>
      <c r="B13786" s="57" t="s">
        <v>11217</v>
      </c>
    </row>
    <row r="13787" spans="1:2" x14ac:dyDescent="0.25">
      <c r="A13787" s="56">
        <v>51241218</v>
      </c>
      <c r="B13787" s="57" t="s">
        <v>713</v>
      </c>
    </row>
    <row r="13788" spans="1:2" x14ac:dyDescent="0.25">
      <c r="A13788" s="56">
        <v>51241219</v>
      </c>
      <c r="B13788" s="57" t="s">
        <v>4344</v>
      </c>
    </row>
    <row r="13789" spans="1:2" x14ac:dyDescent="0.25">
      <c r="A13789" s="56">
        <v>51241220</v>
      </c>
      <c r="B13789" s="57" t="s">
        <v>16730</v>
      </c>
    </row>
    <row r="13790" spans="1:2" x14ac:dyDescent="0.25">
      <c r="A13790" s="56">
        <v>51241221</v>
      </c>
      <c r="B13790" s="57" t="s">
        <v>12776</v>
      </c>
    </row>
    <row r="13791" spans="1:2" x14ac:dyDescent="0.25">
      <c r="A13791" s="56">
        <v>51241222</v>
      </c>
      <c r="B13791" s="57" t="s">
        <v>2278</v>
      </c>
    </row>
    <row r="13792" spans="1:2" x14ac:dyDescent="0.25">
      <c r="A13792" s="56">
        <v>51241223</v>
      </c>
      <c r="B13792" s="57" t="s">
        <v>2247</v>
      </c>
    </row>
    <row r="13793" spans="1:2" x14ac:dyDescent="0.25">
      <c r="A13793" s="56">
        <v>51241224</v>
      </c>
      <c r="B13793" s="57" t="s">
        <v>11706</v>
      </c>
    </row>
    <row r="13794" spans="1:2" x14ac:dyDescent="0.25">
      <c r="A13794" s="56">
        <v>51241225</v>
      </c>
      <c r="B13794" s="57" t="s">
        <v>406</v>
      </c>
    </row>
    <row r="13795" spans="1:2" x14ac:dyDescent="0.25">
      <c r="A13795" s="56">
        <v>51241226</v>
      </c>
      <c r="B13795" s="57" t="s">
        <v>4659</v>
      </c>
    </row>
    <row r="13796" spans="1:2" x14ac:dyDescent="0.25">
      <c r="A13796" s="56">
        <v>51241227</v>
      </c>
      <c r="B13796" s="57" t="s">
        <v>8722</v>
      </c>
    </row>
    <row r="13797" spans="1:2" x14ac:dyDescent="0.25">
      <c r="A13797" s="56">
        <v>51241228</v>
      </c>
      <c r="B13797" s="57" t="s">
        <v>17216</v>
      </c>
    </row>
    <row r="13798" spans="1:2" x14ac:dyDescent="0.25">
      <c r="A13798" s="56">
        <v>51241229</v>
      </c>
      <c r="B13798" s="57" t="s">
        <v>14087</v>
      </c>
    </row>
    <row r="13799" spans="1:2" x14ac:dyDescent="0.25">
      <c r="A13799" s="56">
        <v>51241301</v>
      </c>
      <c r="B13799" s="57" t="s">
        <v>17621</v>
      </c>
    </row>
    <row r="13800" spans="1:2" x14ac:dyDescent="0.25">
      <c r="A13800" s="56">
        <v>51241302</v>
      </c>
      <c r="B13800" s="57" t="s">
        <v>9280</v>
      </c>
    </row>
    <row r="13801" spans="1:2" x14ac:dyDescent="0.25">
      <c r="A13801" s="56">
        <v>51241303</v>
      </c>
      <c r="B13801" s="57" t="s">
        <v>15201</v>
      </c>
    </row>
    <row r="13802" spans="1:2" x14ac:dyDescent="0.25">
      <c r="A13802" s="56">
        <v>51241304</v>
      </c>
      <c r="B13802" s="57" t="s">
        <v>15574</v>
      </c>
    </row>
    <row r="13803" spans="1:2" x14ac:dyDescent="0.25">
      <c r="A13803" s="56">
        <v>51241305</v>
      </c>
      <c r="B13803" s="57" t="s">
        <v>12246</v>
      </c>
    </row>
    <row r="13804" spans="1:2" x14ac:dyDescent="0.25">
      <c r="A13804" s="56">
        <v>51251001</v>
      </c>
      <c r="B13804" s="57" t="s">
        <v>17740</v>
      </c>
    </row>
    <row r="13805" spans="1:2" x14ac:dyDescent="0.25">
      <c r="A13805" s="56">
        <v>52101501</v>
      </c>
      <c r="B13805" s="57" t="s">
        <v>2149</v>
      </c>
    </row>
    <row r="13806" spans="1:2" x14ac:dyDescent="0.25">
      <c r="A13806" s="56">
        <v>52101502</v>
      </c>
      <c r="B13806" s="57" t="s">
        <v>18657</v>
      </c>
    </row>
    <row r="13807" spans="1:2" x14ac:dyDescent="0.25">
      <c r="A13807" s="56">
        <v>52101503</v>
      </c>
      <c r="B13807" s="57" t="s">
        <v>5999</v>
      </c>
    </row>
    <row r="13808" spans="1:2" x14ac:dyDescent="0.25">
      <c r="A13808" s="56">
        <v>52101504</v>
      </c>
      <c r="B13808" s="57" t="s">
        <v>11132</v>
      </c>
    </row>
    <row r="13809" spans="1:2" x14ac:dyDescent="0.25">
      <c r="A13809" s="56">
        <v>52101505</v>
      </c>
      <c r="B13809" s="57" t="s">
        <v>2878</v>
      </c>
    </row>
    <row r="13810" spans="1:2" x14ac:dyDescent="0.25">
      <c r="A13810" s="56">
        <v>52101506</v>
      </c>
      <c r="B13810" s="57" t="s">
        <v>10541</v>
      </c>
    </row>
    <row r="13811" spans="1:2" x14ac:dyDescent="0.25">
      <c r="A13811" s="56">
        <v>52101507</v>
      </c>
      <c r="B13811" s="57" t="s">
        <v>5372</v>
      </c>
    </row>
    <row r="13812" spans="1:2" x14ac:dyDescent="0.25">
      <c r="A13812" s="56">
        <v>52101508</v>
      </c>
      <c r="B13812" s="57" t="s">
        <v>13632</v>
      </c>
    </row>
    <row r="13813" spans="1:2" x14ac:dyDescent="0.25">
      <c r="A13813" s="56">
        <v>52101509</v>
      </c>
      <c r="B13813" s="57" t="s">
        <v>3203</v>
      </c>
    </row>
    <row r="13814" spans="1:2" x14ac:dyDescent="0.25">
      <c r="A13814" s="56">
        <v>52101510</v>
      </c>
      <c r="B13814" s="57" t="s">
        <v>11668</v>
      </c>
    </row>
    <row r="13815" spans="1:2" x14ac:dyDescent="0.25">
      <c r="A13815" s="56">
        <v>52101511</v>
      </c>
      <c r="B13815" s="57" t="s">
        <v>5340</v>
      </c>
    </row>
    <row r="13816" spans="1:2" x14ac:dyDescent="0.25">
      <c r="A13816" s="56">
        <v>52101512</v>
      </c>
      <c r="B13816" s="57" t="s">
        <v>6690</v>
      </c>
    </row>
    <row r="13817" spans="1:2" x14ac:dyDescent="0.25">
      <c r="A13817" s="56">
        <v>52101513</v>
      </c>
      <c r="B13817" s="57" t="s">
        <v>12148</v>
      </c>
    </row>
    <row r="13818" spans="1:2" x14ac:dyDescent="0.25">
      <c r="A13818" s="56">
        <v>52121501</v>
      </c>
      <c r="B13818" s="57" t="s">
        <v>15830</v>
      </c>
    </row>
    <row r="13819" spans="1:2" x14ac:dyDescent="0.25">
      <c r="A13819" s="56">
        <v>52121502</v>
      </c>
      <c r="B13819" s="57" t="s">
        <v>8508</v>
      </c>
    </row>
    <row r="13820" spans="1:2" x14ac:dyDescent="0.25">
      <c r="A13820" s="56">
        <v>52121503</v>
      </c>
      <c r="B13820" s="57" t="s">
        <v>15909</v>
      </c>
    </row>
    <row r="13821" spans="1:2" x14ac:dyDescent="0.25">
      <c r="A13821" s="56">
        <v>52121504</v>
      </c>
      <c r="B13821" s="57" t="s">
        <v>16267</v>
      </c>
    </row>
    <row r="13822" spans="1:2" x14ac:dyDescent="0.25">
      <c r="A13822" s="56">
        <v>52121505</v>
      </c>
      <c r="B13822" s="57" t="s">
        <v>5776</v>
      </c>
    </row>
    <row r="13823" spans="1:2" x14ac:dyDescent="0.25">
      <c r="A13823" s="56">
        <v>52121506</v>
      </c>
      <c r="B13823" s="57" t="s">
        <v>17732</v>
      </c>
    </row>
    <row r="13824" spans="1:2" x14ac:dyDescent="0.25">
      <c r="A13824" s="56">
        <v>52121507</v>
      </c>
      <c r="B13824" s="57" t="s">
        <v>55</v>
      </c>
    </row>
    <row r="13825" spans="1:2" x14ac:dyDescent="0.25">
      <c r="A13825" s="56">
        <v>52121508</v>
      </c>
      <c r="B13825" s="57" t="s">
        <v>1301</v>
      </c>
    </row>
    <row r="13826" spans="1:2" x14ac:dyDescent="0.25">
      <c r="A13826" s="56">
        <v>52121509</v>
      </c>
      <c r="B13826" s="57" t="s">
        <v>5796</v>
      </c>
    </row>
    <row r="13827" spans="1:2" x14ac:dyDescent="0.25">
      <c r="A13827" s="56">
        <v>52121510</v>
      </c>
      <c r="B13827" s="57" t="s">
        <v>7046</v>
      </c>
    </row>
    <row r="13828" spans="1:2" x14ac:dyDescent="0.25">
      <c r="A13828" s="56">
        <v>52121511</v>
      </c>
      <c r="B13828" s="57" t="s">
        <v>8236</v>
      </c>
    </row>
    <row r="13829" spans="1:2" x14ac:dyDescent="0.25">
      <c r="A13829" s="56">
        <v>52121512</v>
      </c>
      <c r="B13829" s="57" t="s">
        <v>2364</v>
      </c>
    </row>
    <row r="13830" spans="1:2" x14ac:dyDescent="0.25">
      <c r="A13830" s="56">
        <v>52121513</v>
      </c>
      <c r="B13830" s="57" t="s">
        <v>12920</v>
      </c>
    </row>
    <row r="13831" spans="1:2" x14ac:dyDescent="0.25">
      <c r="A13831" s="56">
        <v>52121601</v>
      </c>
      <c r="B13831" s="57" t="s">
        <v>17694</v>
      </c>
    </row>
    <row r="13832" spans="1:2" x14ac:dyDescent="0.25">
      <c r="A13832" s="56">
        <v>52121602</v>
      </c>
      <c r="B13832" s="57" t="s">
        <v>14536</v>
      </c>
    </row>
    <row r="13833" spans="1:2" x14ac:dyDescent="0.25">
      <c r="A13833" s="56">
        <v>52121603</v>
      </c>
      <c r="B13833" s="57" t="s">
        <v>10555</v>
      </c>
    </row>
    <row r="13834" spans="1:2" x14ac:dyDescent="0.25">
      <c r="A13834" s="56">
        <v>52121604</v>
      </c>
      <c r="B13834" s="57" t="s">
        <v>3175</v>
      </c>
    </row>
    <row r="13835" spans="1:2" x14ac:dyDescent="0.25">
      <c r="A13835" s="56">
        <v>52121605</v>
      </c>
      <c r="B13835" s="57" t="s">
        <v>7542</v>
      </c>
    </row>
    <row r="13836" spans="1:2" x14ac:dyDescent="0.25">
      <c r="A13836" s="56">
        <v>52121606</v>
      </c>
      <c r="B13836" s="57" t="s">
        <v>5646</v>
      </c>
    </row>
    <row r="13837" spans="1:2" x14ac:dyDescent="0.25">
      <c r="A13837" s="56">
        <v>52121607</v>
      </c>
      <c r="B13837" s="57" t="s">
        <v>386</v>
      </c>
    </row>
    <row r="13838" spans="1:2" x14ac:dyDescent="0.25">
      <c r="A13838" s="56">
        <v>52121608</v>
      </c>
      <c r="B13838" s="57" t="s">
        <v>5446</v>
      </c>
    </row>
    <row r="13839" spans="1:2" x14ac:dyDescent="0.25">
      <c r="A13839" s="56">
        <v>52121701</v>
      </c>
      <c r="B13839" s="57" t="s">
        <v>4618</v>
      </c>
    </row>
    <row r="13840" spans="1:2" x14ac:dyDescent="0.25">
      <c r="A13840" s="56">
        <v>52121702</v>
      </c>
      <c r="B13840" s="57" t="s">
        <v>3891</v>
      </c>
    </row>
    <row r="13841" spans="1:2" x14ac:dyDescent="0.25">
      <c r="A13841" s="56">
        <v>52121703</v>
      </c>
      <c r="B13841" s="57" t="s">
        <v>13075</v>
      </c>
    </row>
    <row r="13842" spans="1:2" x14ac:dyDescent="0.25">
      <c r="A13842" s="56">
        <v>52121704</v>
      </c>
      <c r="B13842" s="57" t="s">
        <v>7286</v>
      </c>
    </row>
    <row r="13843" spans="1:2" x14ac:dyDescent="0.25">
      <c r="A13843" s="56">
        <v>52131501</v>
      </c>
      <c r="B13843" s="57" t="s">
        <v>13955</v>
      </c>
    </row>
    <row r="13844" spans="1:2" x14ac:dyDescent="0.25">
      <c r="A13844" s="56">
        <v>52131503</v>
      </c>
      <c r="B13844" s="57" t="s">
        <v>3086</v>
      </c>
    </row>
    <row r="13845" spans="1:2" x14ac:dyDescent="0.25">
      <c r="A13845" s="56">
        <v>52131601</v>
      </c>
      <c r="B13845" s="57" t="s">
        <v>14134</v>
      </c>
    </row>
    <row r="13846" spans="1:2" x14ac:dyDescent="0.25">
      <c r="A13846" s="56">
        <v>52131602</v>
      </c>
      <c r="B13846" s="57" t="s">
        <v>6944</v>
      </c>
    </row>
    <row r="13847" spans="1:2" x14ac:dyDescent="0.25">
      <c r="A13847" s="56">
        <v>52131603</v>
      </c>
      <c r="B13847" s="57" t="s">
        <v>6051</v>
      </c>
    </row>
    <row r="13848" spans="1:2" x14ac:dyDescent="0.25">
      <c r="A13848" s="56">
        <v>52131604</v>
      </c>
      <c r="B13848" s="57" t="s">
        <v>1035</v>
      </c>
    </row>
    <row r="13849" spans="1:2" x14ac:dyDescent="0.25">
      <c r="A13849" s="56">
        <v>52131701</v>
      </c>
      <c r="B13849" s="57" t="s">
        <v>17382</v>
      </c>
    </row>
    <row r="13850" spans="1:2" x14ac:dyDescent="0.25">
      <c r="A13850" s="56">
        <v>52131702</v>
      </c>
      <c r="B13850" s="57" t="s">
        <v>15183</v>
      </c>
    </row>
    <row r="13851" spans="1:2" x14ac:dyDescent="0.25">
      <c r="A13851" s="56">
        <v>52131703</v>
      </c>
      <c r="B13851" s="57" t="s">
        <v>9125</v>
      </c>
    </row>
    <row r="13852" spans="1:2" x14ac:dyDescent="0.25">
      <c r="A13852" s="56">
        <v>52131704</v>
      </c>
      <c r="B13852" s="57" t="s">
        <v>10400</v>
      </c>
    </row>
    <row r="13853" spans="1:2" x14ac:dyDescent="0.25">
      <c r="A13853" s="56">
        <v>52141501</v>
      </c>
      <c r="B13853" s="57" t="s">
        <v>7825</v>
      </c>
    </row>
    <row r="13854" spans="1:2" x14ac:dyDescent="0.25">
      <c r="A13854" s="56">
        <v>52141502</v>
      </c>
      <c r="B13854" s="57" t="s">
        <v>3725</v>
      </c>
    </row>
    <row r="13855" spans="1:2" x14ac:dyDescent="0.25">
      <c r="A13855" s="56">
        <v>52141503</v>
      </c>
      <c r="B13855" s="57" t="s">
        <v>7207</v>
      </c>
    </row>
    <row r="13856" spans="1:2" x14ac:dyDescent="0.25">
      <c r="A13856" s="56">
        <v>52141504</v>
      </c>
      <c r="B13856" s="57" t="s">
        <v>14081</v>
      </c>
    </row>
    <row r="13857" spans="1:2" x14ac:dyDescent="0.25">
      <c r="A13857" s="56">
        <v>52141505</v>
      </c>
      <c r="B13857" s="57" t="s">
        <v>5910</v>
      </c>
    </row>
    <row r="13858" spans="1:2" x14ac:dyDescent="0.25">
      <c r="A13858" s="56">
        <v>52141506</v>
      </c>
      <c r="B13858" s="57" t="s">
        <v>5515</v>
      </c>
    </row>
    <row r="13859" spans="1:2" x14ac:dyDescent="0.25">
      <c r="A13859" s="56">
        <v>52141507</v>
      </c>
      <c r="B13859" s="57" t="s">
        <v>7538</v>
      </c>
    </row>
    <row r="13860" spans="1:2" x14ac:dyDescent="0.25">
      <c r="A13860" s="56">
        <v>52141508</v>
      </c>
      <c r="B13860" s="57" t="s">
        <v>690</v>
      </c>
    </row>
    <row r="13861" spans="1:2" x14ac:dyDescent="0.25">
      <c r="A13861" s="56">
        <v>52141509</v>
      </c>
      <c r="B13861" s="57" t="s">
        <v>1927</v>
      </c>
    </row>
    <row r="13862" spans="1:2" x14ac:dyDescent="0.25">
      <c r="A13862" s="56">
        <v>52141510</v>
      </c>
      <c r="B13862" s="57" t="s">
        <v>11750</v>
      </c>
    </row>
    <row r="13863" spans="1:2" x14ac:dyDescent="0.25">
      <c r="A13863" s="56">
        <v>52141511</v>
      </c>
      <c r="B13863" s="57" t="s">
        <v>3395</v>
      </c>
    </row>
    <row r="13864" spans="1:2" x14ac:dyDescent="0.25">
      <c r="A13864" s="56">
        <v>52141512</v>
      </c>
      <c r="B13864" s="57" t="s">
        <v>8038</v>
      </c>
    </row>
    <row r="13865" spans="1:2" x14ac:dyDescent="0.25">
      <c r="A13865" s="56">
        <v>52141513</v>
      </c>
      <c r="B13865" s="57" t="s">
        <v>2824</v>
      </c>
    </row>
    <row r="13866" spans="1:2" x14ac:dyDescent="0.25">
      <c r="A13866" s="56">
        <v>52141514</v>
      </c>
      <c r="B13866" s="57" t="s">
        <v>2482</v>
      </c>
    </row>
    <row r="13867" spans="1:2" x14ac:dyDescent="0.25">
      <c r="A13867" s="56">
        <v>52141515</v>
      </c>
      <c r="B13867" s="57" t="s">
        <v>14315</v>
      </c>
    </row>
    <row r="13868" spans="1:2" x14ac:dyDescent="0.25">
      <c r="A13868" s="56">
        <v>52141516</v>
      </c>
      <c r="B13868" s="57" t="s">
        <v>5980</v>
      </c>
    </row>
    <row r="13869" spans="1:2" x14ac:dyDescent="0.25">
      <c r="A13869" s="56">
        <v>52141517</v>
      </c>
      <c r="B13869" s="57" t="s">
        <v>17817</v>
      </c>
    </row>
    <row r="13870" spans="1:2" x14ac:dyDescent="0.25">
      <c r="A13870" s="56">
        <v>52141518</v>
      </c>
      <c r="B13870" s="57" t="s">
        <v>14844</v>
      </c>
    </row>
    <row r="13871" spans="1:2" x14ac:dyDescent="0.25">
      <c r="A13871" s="56">
        <v>52141519</v>
      </c>
      <c r="B13871" s="57" t="s">
        <v>7599</v>
      </c>
    </row>
    <row r="13872" spans="1:2" x14ac:dyDescent="0.25">
      <c r="A13872" s="56">
        <v>52141520</v>
      </c>
      <c r="B13872" s="57" t="s">
        <v>2032</v>
      </c>
    </row>
    <row r="13873" spans="1:2" x14ac:dyDescent="0.25">
      <c r="A13873" s="56">
        <v>52141521</v>
      </c>
      <c r="B13873" s="57" t="s">
        <v>8891</v>
      </c>
    </row>
    <row r="13874" spans="1:2" x14ac:dyDescent="0.25">
      <c r="A13874" s="56">
        <v>52141522</v>
      </c>
      <c r="B13874" s="57" t="s">
        <v>11551</v>
      </c>
    </row>
    <row r="13875" spans="1:2" x14ac:dyDescent="0.25">
      <c r="A13875" s="56">
        <v>52141523</v>
      </c>
      <c r="B13875" s="57" t="s">
        <v>14726</v>
      </c>
    </row>
    <row r="13876" spans="1:2" x14ac:dyDescent="0.25">
      <c r="A13876" s="56">
        <v>52141524</v>
      </c>
      <c r="B13876" s="57" t="s">
        <v>16675</v>
      </c>
    </row>
    <row r="13877" spans="1:2" x14ac:dyDescent="0.25">
      <c r="A13877" s="56">
        <v>52141525</v>
      </c>
      <c r="B13877" s="57" t="s">
        <v>1828</v>
      </c>
    </row>
    <row r="13878" spans="1:2" x14ac:dyDescent="0.25">
      <c r="A13878" s="56">
        <v>52141526</v>
      </c>
      <c r="B13878" s="57" t="s">
        <v>205</v>
      </c>
    </row>
    <row r="13879" spans="1:2" x14ac:dyDescent="0.25">
      <c r="A13879" s="56">
        <v>52141527</v>
      </c>
      <c r="B13879" s="57" t="s">
        <v>2006</v>
      </c>
    </row>
    <row r="13880" spans="1:2" x14ac:dyDescent="0.25">
      <c r="A13880" s="56">
        <v>52141528</v>
      </c>
      <c r="B13880" s="57" t="s">
        <v>15714</v>
      </c>
    </row>
    <row r="13881" spans="1:2" x14ac:dyDescent="0.25">
      <c r="A13881" s="56">
        <v>52141529</v>
      </c>
      <c r="B13881" s="57" t="s">
        <v>5538</v>
      </c>
    </row>
    <row r="13882" spans="1:2" x14ac:dyDescent="0.25">
      <c r="A13882" s="56">
        <v>52141530</v>
      </c>
      <c r="B13882" s="57" t="s">
        <v>10993</v>
      </c>
    </row>
    <row r="13883" spans="1:2" x14ac:dyDescent="0.25">
      <c r="A13883" s="56">
        <v>52141531</v>
      </c>
      <c r="B13883" s="57" t="s">
        <v>1475</v>
      </c>
    </row>
    <row r="13884" spans="1:2" x14ac:dyDescent="0.25">
      <c r="A13884" s="56">
        <v>52141532</v>
      </c>
      <c r="B13884" s="57" t="s">
        <v>3507</v>
      </c>
    </row>
    <row r="13885" spans="1:2" x14ac:dyDescent="0.25">
      <c r="A13885" s="56">
        <v>52141533</v>
      </c>
      <c r="B13885" s="57" t="s">
        <v>8585</v>
      </c>
    </row>
    <row r="13886" spans="1:2" x14ac:dyDescent="0.25">
      <c r="A13886" s="56">
        <v>52141534</v>
      </c>
      <c r="B13886" s="57" t="s">
        <v>8445</v>
      </c>
    </row>
    <row r="13887" spans="1:2" x14ac:dyDescent="0.25">
      <c r="A13887" s="56">
        <v>52141535</v>
      </c>
      <c r="B13887" s="57" t="s">
        <v>13254</v>
      </c>
    </row>
    <row r="13888" spans="1:2" x14ac:dyDescent="0.25">
      <c r="A13888" s="56">
        <v>52141536</v>
      </c>
      <c r="B13888" s="57" t="s">
        <v>5387</v>
      </c>
    </row>
    <row r="13889" spans="1:2" x14ac:dyDescent="0.25">
      <c r="A13889" s="56">
        <v>52141537</v>
      </c>
      <c r="B13889" s="57" t="s">
        <v>15881</v>
      </c>
    </row>
    <row r="13890" spans="1:2" x14ac:dyDescent="0.25">
      <c r="A13890" s="56">
        <v>52141538</v>
      </c>
      <c r="B13890" s="57" t="s">
        <v>18250</v>
      </c>
    </row>
    <row r="13891" spans="1:2" x14ac:dyDescent="0.25">
      <c r="A13891" s="56">
        <v>52141539</v>
      </c>
      <c r="B13891" s="57" t="s">
        <v>15187</v>
      </c>
    </row>
    <row r="13892" spans="1:2" x14ac:dyDescent="0.25">
      <c r="A13892" s="56">
        <v>52141601</v>
      </c>
      <c r="B13892" s="57" t="s">
        <v>1224</v>
      </c>
    </row>
    <row r="13893" spans="1:2" x14ac:dyDescent="0.25">
      <c r="A13893" s="56">
        <v>52141602</v>
      </c>
      <c r="B13893" s="57" t="s">
        <v>11910</v>
      </c>
    </row>
    <row r="13894" spans="1:2" x14ac:dyDescent="0.25">
      <c r="A13894" s="56">
        <v>52141603</v>
      </c>
      <c r="B13894" s="57" t="s">
        <v>10507</v>
      </c>
    </row>
    <row r="13895" spans="1:2" x14ac:dyDescent="0.25">
      <c r="A13895" s="56">
        <v>52141604</v>
      </c>
      <c r="B13895" s="57" t="s">
        <v>12703</v>
      </c>
    </row>
    <row r="13896" spans="1:2" x14ac:dyDescent="0.25">
      <c r="A13896" s="56">
        <v>52141605</v>
      </c>
      <c r="B13896" s="57" t="s">
        <v>12223</v>
      </c>
    </row>
    <row r="13897" spans="1:2" x14ac:dyDescent="0.25">
      <c r="A13897" s="56">
        <v>52141606</v>
      </c>
      <c r="B13897" s="57" t="s">
        <v>9478</v>
      </c>
    </row>
    <row r="13898" spans="1:2" x14ac:dyDescent="0.25">
      <c r="A13898" s="56">
        <v>52141607</v>
      </c>
      <c r="B13898" s="57" t="s">
        <v>5879</v>
      </c>
    </row>
    <row r="13899" spans="1:2" x14ac:dyDescent="0.25">
      <c r="A13899" s="56">
        <v>52141608</v>
      </c>
      <c r="B13899" s="57" t="s">
        <v>11762</v>
      </c>
    </row>
    <row r="13900" spans="1:2" x14ac:dyDescent="0.25">
      <c r="A13900" s="56">
        <v>52141701</v>
      </c>
      <c r="B13900" s="57" t="s">
        <v>811</v>
      </c>
    </row>
    <row r="13901" spans="1:2" x14ac:dyDescent="0.25">
      <c r="A13901" s="56">
        <v>52141703</v>
      </c>
      <c r="B13901" s="57" t="s">
        <v>12929</v>
      </c>
    </row>
    <row r="13902" spans="1:2" x14ac:dyDescent="0.25">
      <c r="A13902" s="56">
        <v>52141704</v>
      </c>
      <c r="B13902" s="57" t="s">
        <v>12302</v>
      </c>
    </row>
    <row r="13903" spans="1:2" x14ac:dyDescent="0.25">
      <c r="A13903" s="56">
        <v>52141705</v>
      </c>
      <c r="B13903" s="57" t="s">
        <v>7167</v>
      </c>
    </row>
    <row r="13904" spans="1:2" x14ac:dyDescent="0.25">
      <c r="A13904" s="56">
        <v>52141706</v>
      </c>
      <c r="B13904" s="57" t="s">
        <v>12927</v>
      </c>
    </row>
    <row r="13905" spans="1:2" x14ac:dyDescent="0.25">
      <c r="A13905" s="56">
        <v>52141801</v>
      </c>
      <c r="B13905" s="57" t="s">
        <v>18103</v>
      </c>
    </row>
    <row r="13906" spans="1:2" x14ac:dyDescent="0.25">
      <c r="A13906" s="56">
        <v>52141802</v>
      </c>
      <c r="B13906" s="57" t="s">
        <v>3337</v>
      </c>
    </row>
    <row r="13907" spans="1:2" x14ac:dyDescent="0.25">
      <c r="A13907" s="56">
        <v>52141803</v>
      </c>
      <c r="B13907" s="57" t="s">
        <v>11296</v>
      </c>
    </row>
    <row r="13908" spans="1:2" x14ac:dyDescent="0.25">
      <c r="A13908" s="56">
        <v>52151501</v>
      </c>
      <c r="B13908" s="57" t="s">
        <v>13801</v>
      </c>
    </row>
    <row r="13909" spans="1:2" x14ac:dyDescent="0.25">
      <c r="A13909" s="56">
        <v>52151502</v>
      </c>
      <c r="B13909" s="57" t="s">
        <v>18236</v>
      </c>
    </row>
    <row r="13910" spans="1:2" x14ac:dyDescent="0.25">
      <c r="A13910" s="56">
        <v>52151503</v>
      </c>
      <c r="B13910" s="57" t="s">
        <v>3749</v>
      </c>
    </row>
    <row r="13911" spans="1:2" x14ac:dyDescent="0.25">
      <c r="A13911" s="56">
        <v>52151504</v>
      </c>
      <c r="B13911" s="57" t="s">
        <v>7502</v>
      </c>
    </row>
    <row r="13912" spans="1:2" x14ac:dyDescent="0.25">
      <c r="A13912" s="56">
        <v>52151505</v>
      </c>
      <c r="B13912" s="57" t="s">
        <v>15902</v>
      </c>
    </row>
    <row r="13913" spans="1:2" x14ac:dyDescent="0.25">
      <c r="A13913" s="56">
        <v>52151506</v>
      </c>
      <c r="B13913" s="57" t="s">
        <v>15551</v>
      </c>
    </row>
    <row r="13914" spans="1:2" x14ac:dyDescent="0.25">
      <c r="A13914" s="56">
        <v>52151507</v>
      </c>
      <c r="B13914" s="57" t="s">
        <v>1197</v>
      </c>
    </row>
    <row r="13915" spans="1:2" x14ac:dyDescent="0.25">
      <c r="A13915" s="56">
        <v>52151601</v>
      </c>
      <c r="B13915" s="57" t="s">
        <v>17252</v>
      </c>
    </row>
    <row r="13916" spans="1:2" x14ac:dyDescent="0.25">
      <c r="A13916" s="56">
        <v>52151602</v>
      </c>
      <c r="B13916" s="57" t="s">
        <v>12953</v>
      </c>
    </row>
    <row r="13917" spans="1:2" x14ac:dyDescent="0.25">
      <c r="A13917" s="56">
        <v>52151603</v>
      </c>
      <c r="B13917" s="57" t="s">
        <v>12162</v>
      </c>
    </row>
    <row r="13918" spans="1:2" x14ac:dyDescent="0.25">
      <c r="A13918" s="56">
        <v>52151604</v>
      </c>
      <c r="B13918" s="57" t="s">
        <v>8621</v>
      </c>
    </row>
    <row r="13919" spans="1:2" x14ac:dyDescent="0.25">
      <c r="A13919" s="56">
        <v>52151605</v>
      </c>
      <c r="B13919" s="57" t="s">
        <v>9474</v>
      </c>
    </row>
    <row r="13920" spans="1:2" x14ac:dyDescent="0.25">
      <c r="A13920" s="56">
        <v>52151606</v>
      </c>
      <c r="B13920" s="57" t="s">
        <v>10393</v>
      </c>
    </row>
    <row r="13921" spans="1:2" x14ac:dyDescent="0.25">
      <c r="A13921" s="56">
        <v>52151607</v>
      </c>
      <c r="B13921" s="57" t="s">
        <v>9994</v>
      </c>
    </row>
    <row r="13922" spans="1:2" x14ac:dyDescent="0.25">
      <c r="A13922" s="56">
        <v>52151608</v>
      </c>
      <c r="B13922" s="57" t="s">
        <v>7306</v>
      </c>
    </row>
    <row r="13923" spans="1:2" x14ac:dyDescent="0.25">
      <c r="A13923" s="56">
        <v>52151609</v>
      </c>
      <c r="B13923" s="57" t="s">
        <v>13974</v>
      </c>
    </row>
    <row r="13924" spans="1:2" x14ac:dyDescent="0.25">
      <c r="A13924" s="56">
        <v>52151610</v>
      </c>
      <c r="B13924" s="57" t="s">
        <v>13523</v>
      </c>
    </row>
    <row r="13925" spans="1:2" x14ac:dyDescent="0.25">
      <c r="A13925" s="56">
        <v>52151611</v>
      </c>
      <c r="B13925" s="57" t="s">
        <v>7036</v>
      </c>
    </row>
    <row r="13926" spans="1:2" x14ac:dyDescent="0.25">
      <c r="A13926" s="56">
        <v>52151612</v>
      </c>
      <c r="B13926" s="57" t="s">
        <v>4060</v>
      </c>
    </row>
    <row r="13927" spans="1:2" x14ac:dyDescent="0.25">
      <c r="A13927" s="56">
        <v>52151613</v>
      </c>
      <c r="B13927" s="57" t="s">
        <v>16141</v>
      </c>
    </row>
    <row r="13928" spans="1:2" x14ac:dyDescent="0.25">
      <c r="A13928" s="56">
        <v>52151614</v>
      </c>
      <c r="B13928" s="57" t="s">
        <v>17250</v>
      </c>
    </row>
    <row r="13929" spans="1:2" x14ac:dyDescent="0.25">
      <c r="A13929" s="56">
        <v>52151615</v>
      </c>
      <c r="B13929" s="57" t="s">
        <v>10364</v>
      </c>
    </row>
    <row r="13930" spans="1:2" x14ac:dyDescent="0.25">
      <c r="A13930" s="56">
        <v>52151616</v>
      </c>
      <c r="B13930" s="57" t="s">
        <v>8656</v>
      </c>
    </row>
    <row r="13931" spans="1:2" x14ac:dyDescent="0.25">
      <c r="A13931" s="56">
        <v>52151617</v>
      </c>
      <c r="B13931" s="57" t="s">
        <v>15220</v>
      </c>
    </row>
    <row r="13932" spans="1:2" x14ac:dyDescent="0.25">
      <c r="A13932" s="56">
        <v>52151618</v>
      </c>
      <c r="B13932" s="57" t="s">
        <v>16775</v>
      </c>
    </row>
    <row r="13933" spans="1:2" x14ac:dyDescent="0.25">
      <c r="A13933" s="56">
        <v>52151619</v>
      </c>
      <c r="B13933" s="57" t="s">
        <v>14091</v>
      </c>
    </row>
    <row r="13934" spans="1:2" x14ac:dyDescent="0.25">
      <c r="A13934" s="56">
        <v>52151620</v>
      </c>
      <c r="B13934" s="57" t="s">
        <v>1862</v>
      </c>
    </row>
    <row r="13935" spans="1:2" x14ac:dyDescent="0.25">
      <c r="A13935" s="56">
        <v>52151621</v>
      </c>
      <c r="B13935" s="57" t="s">
        <v>12434</v>
      </c>
    </row>
    <row r="13936" spans="1:2" x14ac:dyDescent="0.25">
      <c r="A13936" s="56">
        <v>52151622</v>
      </c>
      <c r="B13936" s="57" t="s">
        <v>2628</v>
      </c>
    </row>
    <row r="13937" spans="1:2" x14ac:dyDescent="0.25">
      <c r="A13937" s="56">
        <v>52151623</v>
      </c>
      <c r="B13937" s="57" t="s">
        <v>18728</v>
      </c>
    </row>
    <row r="13938" spans="1:2" x14ac:dyDescent="0.25">
      <c r="A13938" s="56">
        <v>52151624</v>
      </c>
      <c r="B13938" s="57" t="s">
        <v>12127</v>
      </c>
    </row>
    <row r="13939" spans="1:2" x14ac:dyDescent="0.25">
      <c r="A13939" s="56">
        <v>52151625</v>
      </c>
      <c r="B13939" s="57" t="s">
        <v>401</v>
      </c>
    </row>
    <row r="13940" spans="1:2" x14ac:dyDescent="0.25">
      <c r="A13940" s="56">
        <v>52151626</v>
      </c>
      <c r="B13940" s="57" t="s">
        <v>10600</v>
      </c>
    </row>
    <row r="13941" spans="1:2" x14ac:dyDescent="0.25">
      <c r="A13941" s="56">
        <v>52151627</v>
      </c>
      <c r="B13941" s="57" t="s">
        <v>11333</v>
      </c>
    </row>
    <row r="13942" spans="1:2" x14ac:dyDescent="0.25">
      <c r="A13942" s="56">
        <v>52151628</v>
      </c>
      <c r="B13942" s="57" t="s">
        <v>18609</v>
      </c>
    </row>
    <row r="13943" spans="1:2" x14ac:dyDescent="0.25">
      <c r="A13943" s="56">
        <v>52151629</v>
      </c>
      <c r="B13943" s="57" t="s">
        <v>2423</v>
      </c>
    </row>
    <row r="13944" spans="1:2" x14ac:dyDescent="0.25">
      <c r="A13944" s="56">
        <v>52151630</v>
      </c>
      <c r="B13944" s="57" t="s">
        <v>18247</v>
      </c>
    </row>
    <row r="13945" spans="1:2" x14ac:dyDescent="0.25">
      <c r="A13945" s="56">
        <v>52151631</v>
      </c>
      <c r="B13945" s="57" t="s">
        <v>186</v>
      </c>
    </row>
    <row r="13946" spans="1:2" x14ac:dyDescent="0.25">
      <c r="A13946" s="56">
        <v>52151632</v>
      </c>
      <c r="B13946" s="57" t="s">
        <v>2786</v>
      </c>
    </row>
    <row r="13947" spans="1:2" x14ac:dyDescent="0.25">
      <c r="A13947" s="56">
        <v>52151633</v>
      </c>
      <c r="B13947" s="57" t="s">
        <v>10966</v>
      </c>
    </row>
    <row r="13948" spans="1:2" x14ac:dyDescent="0.25">
      <c r="A13948" s="56">
        <v>52151634</v>
      </c>
      <c r="B13948" s="57" t="s">
        <v>6039</v>
      </c>
    </row>
    <row r="13949" spans="1:2" x14ac:dyDescent="0.25">
      <c r="A13949" s="56">
        <v>52151635</v>
      </c>
      <c r="B13949" s="57" t="s">
        <v>5057</v>
      </c>
    </row>
    <row r="13950" spans="1:2" x14ac:dyDescent="0.25">
      <c r="A13950" s="56">
        <v>52151636</v>
      </c>
      <c r="B13950" s="57" t="s">
        <v>13717</v>
      </c>
    </row>
    <row r="13951" spans="1:2" x14ac:dyDescent="0.25">
      <c r="A13951" s="56">
        <v>52151637</v>
      </c>
      <c r="B13951" s="57" t="s">
        <v>12057</v>
      </c>
    </row>
    <row r="13952" spans="1:2" x14ac:dyDescent="0.25">
      <c r="A13952" s="56">
        <v>52151638</v>
      </c>
      <c r="B13952" s="57" t="s">
        <v>7258</v>
      </c>
    </row>
    <row r="13953" spans="1:2" x14ac:dyDescent="0.25">
      <c r="A13953" s="56">
        <v>52151639</v>
      </c>
      <c r="B13953" s="57" t="s">
        <v>11525</v>
      </c>
    </row>
    <row r="13954" spans="1:2" x14ac:dyDescent="0.25">
      <c r="A13954" s="56">
        <v>52151640</v>
      </c>
      <c r="B13954" s="57" t="s">
        <v>17520</v>
      </c>
    </row>
    <row r="13955" spans="1:2" x14ac:dyDescent="0.25">
      <c r="A13955" s="56">
        <v>52151641</v>
      </c>
      <c r="B13955" s="57" t="s">
        <v>3067</v>
      </c>
    </row>
    <row r="13956" spans="1:2" x14ac:dyDescent="0.25">
      <c r="A13956" s="56">
        <v>52151642</v>
      </c>
      <c r="B13956" s="57" t="s">
        <v>7820</v>
      </c>
    </row>
    <row r="13957" spans="1:2" x14ac:dyDescent="0.25">
      <c r="A13957" s="56">
        <v>52151643</v>
      </c>
      <c r="B13957" s="57" t="s">
        <v>17632</v>
      </c>
    </row>
    <row r="13958" spans="1:2" x14ac:dyDescent="0.25">
      <c r="A13958" s="56">
        <v>52151644</v>
      </c>
      <c r="B13958" s="57" t="s">
        <v>14242</v>
      </c>
    </row>
    <row r="13959" spans="1:2" x14ac:dyDescent="0.25">
      <c r="A13959" s="56">
        <v>52151645</v>
      </c>
      <c r="B13959" s="57" t="s">
        <v>15602</v>
      </c>
    </row>
    <row r="13960" spans="1:2" x14ac:dyDescent="0.25">
      <c r="A13960" s="56">
        <v>52151646</v>
      </c>
      <c r="B13960" s="57" t="s">
        <v>14181</v>
      </c>
    </row>
    <row r="13961" spans="1:2" x14ac:dyDescent="0.25">
      <c r="A13961" s="56">
        <v>52151647</v>
      </c>
      <c r="B13961" s="57" t="s">
        <v>15619</v>
      </c>
    </row>
    <row r="13962" spans="1:2" x14ac:dyDescent="0.25">
      <c r="A13962" s="56">
        <v>52151648</v>
      </c>
      <c r="B13962" s="57" t="s">
        <v>15408</v>
      </c>
    </row>
    <row r="13963" spans="1:2" x14ac:dyDescent="0.25">
      <c r="A13963" s="56">
        <v>52151649</v>
      </c>
      <c r="B13963" s="57" t="s">
        <v>9604</v>
      </c>
    </row>
    <row r="13964" spans="1:2" x14ac:dyDescent="0.25">
      <c r="A13964" s="56">
        <v>52151650</v>
      </c>
      <c r="B13964" s="57" t="s">
        <v>16606</v>
      </c>
    </row>
    <row r="13965" spans="1:2" x14ac:dyDescent="0.25">
      <c r="A13965" s="56">
        <v>52151701</v>
      </c>
      <c r="B13965" s="57" t="s">
        <v>16897</v>
      </c>
    </row>
    <row r="13966" spans="1:2" x14ac:dyDescent="0.25">
      <c r="A13966" s="56">
        <v>52151702</v>
      </c>
      <c r="B13966" s="57" t="s">
        <v>6531</v>
      </c>
    </row>
    <row r="13967" spans="1:2" x14ac:dyDescent="0.25">
      <c r="A13967" s="56">
        <v>52151703</v>
      </c>
      <c r="B13967" s="57" t="s">
        <v>4898</v>
      </c>
    </row>
    <row r="13968" spans="1:2" x14ac:dyDescent="0.25">
      <c r="A13968" s="56">
        <v>52151704</v>
      </c>
      <c r="B13968" s="57" t="s">
        <v>615</v>
      </c>
    </row>
    <row r="13969" spans="1:2" x14ac:dyDescent="0.25">
      <c r="A13969" s="56">
        <v>52151705</v>
      </c>
      <c r="B13969" s="57" t="s">
        <v>149</v>
      </c>
    </row>
    <row r="13970" spans="1:2" x14ac:dyDescent="0.25">
      <c r="A13970" s="56">
        <v>52151706</v>
      </c>
      <c r="B13970" s="57" t="s">
        <v>17123</v>
      </c>
    </row>
    <row r="13971" spans="1:2" x14ac:dyDescent="0.25">
      <c r="A13971" s="56">
        <v>52151707</v>
      </c>
      <c r="B13971" s="57" t="s">
        <v>1774</v>
      </c>
    </row>
    <row r="13972" spans="1:2" x14ac:dyDescent="0.25">
      <c r="A13972" s="56">
        <v>52151708</v>
      </c>
      <c r="B13972" s="57" t="s">
        <v>14234</v>
      </c>
    </row>
    <row r="13973" spans="1:2" x14ac:dyDescent="0.25">
      <c r="A13973" s="56">
        <v>52151709</v>
      </c>
      <c r="B13973" s="57" t="s">
        <v>8660</v>
      </c>
    </row>
    <row r="13974" spans="1:2" x14ac:dyDescent="0.25">
      <c r="A13974" s="56">
        <v>52151801</v>
      </c>
      <c r="B13974" s="57" t="s">
        <v>9972</v>
      </c>
    </row>
    <row r="13975" spans="1:2" x14ac:dyDescent="0.25">
      <c r="A13975" s="56">
        <v>52151802</v>
      </c>
      <c r="B13975" s="57" t="s">
        <v>17915</v>
      </c>
    </row>
    <row r="13976" spans="1:2" x14ac:dyDescent="0.25">
      <c r="A13976" s="56">
        <v>52151803</v>
      </c>
      <c r="B13976" s="57" t="s">
        <v>15795</v>
      </c>
    </row>
    <row r="13977" spans="1:2" x14ac:dyDescent="0.25">
      <c r="A13977" s="56">
        <v>52151804</v>
      </c>
      <c r="B13977" s="57" t="s">
        <v>18763</v>
      </c>
    </row>
    <row r="13978" spans="1:2" x14ac:dyDescent="0.25">
      <c r="A13978" s="56">
        <v>52151805</v>
      </c>
      <c r="B13978" s="57" t="s">
        <v>5048</v>
      </c>
    </row>
    <row r="13979" spans="1:2" x14ac:dyDescent="0.25">
      <c r="A13979" s="56">
        <v>52151806</v>
      </c>
      <c r="B13979" s="57" t="s">
        <v>2444</v>
      </c>
    </row>
    <row r="13980" spans="1:2" x14ac:dyDescent="0.25">
      <c r="A13980" s="56">
        <v>52151807</v>
      </c>
      <c r="B13980" s="57" t="s">
        <v>10610</v>
      </c>
    </row>
    <row r="13981" spans="1:2" x14ac:dyDescent="0.25">
      <c r="A13981" s="56">
        <v>52151808</v>
      </c>
      <c r="B13981" s="57" t="s">
        <v>7403</v>
      </c>
    </row>
    <row r="13982" spans="1:2" x14ac:dyDescent="0.25">
      <c r="A13982" s="56">
        <v>52151809</v>
      </c>
      <c r="B13982" s="57" t="s">
        <v>15348</v>
      </c>
    </row>
    <row r="13983" spans="1:2" x14ac:dyDescent="0.25">
      <c r="A13983" s="56">
        <v>52151810</v>
      </c>
      <c r="B13983" s="57" t="s">
        <v>6108</v>
      </c>
    </row>
    <row r="13984" spans="1:2" x14ac:dyDescent="0.25">
      <c r="A13984" s="56">
        <v>52151811</v>
      </c>
      <c r="B13984" s="57" t="s">
        <v>15962</v>
      </c>
    </row>
    <row r="13985" spans="1:2" x14ac:dyDescent="0.25">
      <c r="A13985" s="56">
        <v>52151812</v>
      </c>
      <c r="B13985" s="57" t="s">
        <v>6128</v>
      </c>
    </row>
    <row r="13986" spans="1:2" x14ac:dyDescent="0.25">
      <c r="A13986" s="56">
        <v>52151813</v>
      </c>
      <c r="B13986" s="57" t="s">
        <v>18116</v>
      </c>
    </row>
    <row r="13987" spans="1:2" x14ac:dyDescent="0.25">
      <c r="A13987" s="56">
        <v>52151901</v>
      </c>
      <c r="B13987" s="57" t="s">
        <v>11788</v>
      </c>
    </row>
    <row r="13988" spans="1:2" x14ac:dyDescent="0.25">
      <c r="A13988" s="56">
        <v>52151902</v>
      </c>
      <c r="B13988" s="57" t="s">
        <v>4463</v>
      </c>
    </row>
    <row r="13989" spans="1:2" x14ac:dyDescent="0.25">
      <c r="A13989" s="56">
        <v>52151903</v>
      </c>
      <c r="B13989" s="57" t="s">
        <v>17103</v>
      </c>
    </row>
    <row r="13990" spans="1:2" x14ac:dyDescent="0.25">
      <c r="A13990" s="56">
        <v>52151904</v>
      </c>
      <c r="B13990" s="57" t="s">
        <v>6107</v>
      </c>
    </row>
    <row r="13991" spans="1:2" x14ac:dyDescent="0.25">
      <c r="A13991" s="56">
        <v>52151905</v>
      </c>
      <c r="B13991" s="57" t="s">
        <v>8846</v>
      </c>
    </row>
    <row r="13992" spans="1:2" x14ac:dyDescent="0.25">
      <c r="A13992" s="56">
        <v>52151906</v>
      </c>
      <c r="B13992" s="57" t="s">
        <v>13224</v>
      </c>
    </row>
    <row r="13993" spans="1:2" x14ac:dyDescent="0.25">
      <c r="A13993" s="56">
        <v>52151907</v>
      </c>
      <c r="B13993" s="57" t="s">
        <v>13423</v>
      </c>
    </row>
    <row r="13994" spans="1:2" x14ac:dyDescent="0.25">
      <c r="A13994" s="56">
        <v>52151908</v>
      </c>
      <c r="B13994" s="57" t="s">
        <v>17405</v>
      </c>
    </row>
    <row r="13995" spans="1:2" x14ac:dyDescent="0.25">
      <c r="A13995" s="56">
        <v>52151909</v>
      </c>
      <c r="B13995" s="57" t="s">
        <v>5838</v>
      </c>
    </row>
    <row r="13996" spans="1:2" x14ac:dyDescent="0.25">
      <c r="A13996" s="56">
        <v>52152001</v>
      </c>
      <c r="B13996" s="57" t="s">
        <v>1766</v>
      </c>
    </row>
    <row r="13997" spans="1:2" x14ac:dyDescent="0.25">
      <c r="A13997" s="56">
        <v>52152002</v>
      </c>
      <c r="B13997" s="57" t="s">
        <v>7525</v>
      </c>
    </row>
    <row r="13998" spans="1:2" x14ac:dyDescent="0.25">
      <c r="A13998" s="56">
        <v>52152003</v>
      </c>
      <c r="B13998" s="57" t="s">
        <v>9312</v>
      </c>
    </row>
    <row r="13999" spans="1:2" x14ac:dyDescent="0.25">
      <c r="A13999" s="56">
        <v>52152004</v>
      </c>
      <c r="B13999" s="57" t="s">
        <v>10276</v>
      </c>
    </row>
    <row r="14000" spans="1:2" x14ac:dyDescent="0.25">
      <c r="A14000" s="56">
        <v>52152005</v>
      </c>
      <c r="B14000" s="57" t="s">
        <v>184</v>
      </c>
    </row>
    <row r="14001" spans="1:2" x14ac:dyDescent="0.25">
      <c r="A14001" s="56">
        <v>52152006</v>
      </c>
      <c r="B14001" s="57" t="s">
        <v>3332</v>
      </c>
    </row>
    <row r="14002" spans="1:2" x14ac:dyDescent="0.25">
      <c r="A14002" s="56">
        <v>52152007</v>
      </c>
      <c r="B14002" s="57" t="s">
        <v>5200</v>
      </c>
    </row>
    <row r="14003" spans="1:2" x14ac:dyDescent="0.25">
      <c r="A14003" s="56">
        <v>52152008</v>
      </c>
      <c r="B14003" s="57" t="s">
        <v>7721</v>
      </c>
    </row>
    <row r="14004" spans="1:2" x14ac:dyDescent="0.25">
      <c r="A14004" s="56">
        <v>52152009</v>
      </c>
      <c r="B14004" s="57" t="s">
        <v>10515</v>
      </c>
    </row>
    <row r="14005" spans="1:2" x14ac:dyDescent="0.25">
      <c r="A14005" s="56">
        <v>52152010</v>
      </c>
      <c r="B14005" s="57" t="s">
        <v>14535</v>
      </c>
    </row>
    <row r="14006" spans="1:2" x14ac:dyDescent="0.25">
      <c r="A14006" s="56">
        <v>52152011</v>
      </c>
      <c r="B14006" s="57" t="s">
        <v>3939</v>
      </c>
    </row>
    <row r="14007" spans="1:2" x14ac:dyDescent="0.25">
      <c r="A14007" s="56">
        <v>52152012</v>
      </c>
      <c r="B14007" s="57" t="s">
        <v>8766</v>
      </c>
    </row>
    <row r="14008" spans="1:2" x14ac:dyDescent="0.25">
      <c r="A14008" s="56">
        <v>52152013</v>
      </c>
      <c r="B14008" s="57" t="s">
        <v>1114</v>
      </c>
    </row>
    <row r="14009" spans="1:2" x14ac:dyDescent="0.25">
      <c r="A14009" s="56">
        <v>52152014</v>
      </c>
      <c r="B14009" s="57" t="s">
        <v>13691</v>
      </c>
    </row>
    <row r="14010" spans="1:2" x14ac:dyDescent="0.25">
      <c r="A14010" s="56">
        <v>52152015</v>
      </c>
      <c r="B14010" s="57" t="s">
        <v>8649</v>
      </c>
    </row>
    <row r="14011" spans="1:2" x14ac:dyDescent="0.25">
      <c r="A14011" s="56">
        <v>52152016</v>
      </c>
      <c r="B14011" s="57" t="s">
        <v>4646</v>
      </c>
    </row>
    <row r="14012" spans="1:2" x14ac:dyDescent="0.25">
      <c r="A14012" s="56">
        <v>52152101</v>
      </c>
      <c r="B14012" s="57" t="s">
        <v>7150</v>
      </c>
    </row>
    <row r="14013" spans="1:2" x14ac:dyDescent="0.25">
      <c r="A14013" s="56">
        <v>52152102</v>
      </c>
      <c r="B14013" s="57" t="s">
        <v>6432</v>
      </c>
    </row>
    <row r="14014" spans="1:2" x14ac:dyDescent="0.25">
      <c r="A14014" s="56">
        <v>52152103</v>
      </c>
      <c r="B14014" s="57" t="s">
        <v>11364</v>
      </c>
    </row>
    <row r="14015" spans="1:2" x14ac:dyDescent="0.25">
      <c r="A14015" s="56">
        <v>52152104</v>
      </c>
      <c r="B14015" s="57" t="s">
        <v>10512</v>
      </c>
    </row>
    <row r="14016" spans="1:2" x14ac:dyDescent="0.25">
      <c r="A14016" s="56">
        <v>52152105</v>
      </c>
      <c r="B14016" s="57" t="s">
        <v>16623</v>
      </c>
    </row>
    <row r="14017" spans="1:2" x14ac:dyDescent="0.25">
      <c r="A14017" s="56">
        <v>52152201</v>
      </c>
      <c r="B14017" s="57" t="s">
        <v>10965</v>
      </c>
    </row>
    <row r="14018" spans="1:2" x14ac:dyDescent="0.25">
      <c r="A14018" s="56">
        <v>52152202</v>
      </c>
      <c r="B14018" s="57" t="s">
        <v>10800</v>
      </c>
    </row>
    <row r="14019" spans="1:2" x14ac:dyDescent="0.25">
      <c r="A14019" s="56">
        <v>52152203</v>
      </c>
      <c r="B14019" s="57" t="s">
        <v>14421</v>
      </c>
    </row>
    <row r="14020" spans="1:2" x14ac:dyDescent="0.25">
      <c r="A14020" s="56">
        <v>52161502</v>
      </c>
      <c r="B14020" s="57" t="s">
        <v>11299</v>
      </c>
    </row>
    <row r="14021" spans="1:2" x14ac:dyDescent="0.25">
      <c r="A14021" s="56">
        <v>52161505</v>
      </c>
      <c r="B14021" s="57" t="s">
        <v>10357</v>
      </c>
    </row>
    <row r="14022" spans="1:2" x14ac:dyDescent="0.25">
      <c r="A14022" s="56">
        <v>52161507</v>
      </c>
      <c r="B14022" s="57" t="s">
        <v>17158</v>
      </c>
    </row>
    <row r="14023" spans="1:2" x14ac:dyDescent="0.25">
      <c r="A14023" s="56">
        <v>52161508</v>
      </c>
      <c r="B14023" s="57" t="s">
        <v>14819</v>
      </c>
    </row>
    <row r="14024" spans="1:2" x14ac:dyDescent="0.25">
      <c r="A14024" s="56">
        <v>52161509</v>
      </c>
      <c r="B14024" s="57" t="s">
        <v>8782</v>
      </c>
    </row>
    <row r="14025" spans="1:2" x14ac:dyDescent="0.25">
      <c r="A14025" s="56">
        <v>52161510</v>
      </c>
      <c r="B14025" s="57" t="s">
        <v>11287</v>
      </c>
    </row>
    <row r="14026" spans="1:2" x14ac:dyDescent="0.25">
      <c r="A14026" s="56">
        <v>52161511</v>
      </c>
      <c r="B14026" s="57" t="s">
        <v>3957</v>
      </c>
    </row>
    <row r="14027" spans="1:2" x14ac:dyDescent="0.25">
      <c r="A14027" s="56">
        <v>52161512</v>
      </c>
      <c r="B14027" s="57" t="s">
        <v>7109</v>
      </c>
    </row>
    <row r="14028" spans="1:2" x14ac:dyDescent="0.25">
      <c r="A14028" s="56">
        <v>52161513</v>
      </c>
      <c r="B14028" s="57" t="s">
        <v>5464</v>
      </c>
    </row>
    <row r="14029" spans="1:2" x14ac:dyDescent="0.25">
      <c r="A14029" s="56">
        <v>52161514</v>
      </c>
      <c r="B14029" s="57" t="s">
        <v>12931</v>
      </c>
    </row>
    <row r="14030" spans="1:2" x14ac:dyDescent="0.25">
      <c r="A14030" s="56">
        <v>52161515</v>
      </c>
      <c r="B14030" s="57" t="s">
        <v>6392</v>
      </c>
    </row>
    <row r="14031" spans="1:2" x14ac:dyDescent="0.25">
      <c r="A14031" s="56">
        <v>52161516</v>
      </c>
      <c r="B14031" s="57" t="s">
        <v>10695</v>
      </c>
    </row>
    <row r="14032" spans="1:2" x14ac:dyDescent="0.25">
      <c r="A14032" s="56">
        <v>52161517</v>
      </c>
      <c r="B14032" s="57" t="s">
        <v>1733</v>
      </c>
    </row>
    <row r="14033" spans="1:2" x14ac:dyDescent="0.25">
      <c r="A14033" s="56">
        <v>52161518</v>
      </c>
      <c r="B14033" s="57" t="s">
        <v>4539</v>
      </c>
    </row>
    <row r="14034" spans="1:2" x14ac:dyDescent="0.25">
      <c r="A14034" s="56">
        <v>52161520</v>
      </c>
      <c r="B14034" s="57" t="s">
        <v>10185</v>
      </c>
    </row>
    <row r="14035" spans="1:2" x14ac:dyDescent="0.25">
      <c r="A14035" s="56">
        <v>52161521</v>
      </c>
      <c r="B14035" s="57" t="s">
        <v>3565</v>
      </c>
    </row>
    <row r="14036" spans="1:2" x14ac:dyDescent="0.25">
      <c r="A14036" s="56">
        <v>52161522</v>
      </c>
      <c r="B14036" s="57" t="s">
        <v>14970</v>
      </c>
    </row>
    <row r="14037" spans="1:2" x14ac:dyDescent="0.25">
      <c r="A14037" s="56">
        <v>52161523</v>
      </c>
      <c r="B14037" s="57" t="s">
        <v>10858</v>
      </c>
    </row>
    <row r="14038" spans="1:2" x14ac:dyDescent="0.25">
      <c r="A14038" s="56">
        <v>52161524</v>
      </c>
      <c r="B14038" s="57" t="s">
        <v>10385</v>
      </c>
    </row>
    <row r="14039" spans="1:2" x14ac:dyDescent="0.25">
      <c r="A14039" s="56">
        <v>52161525</v>
      </c>
      <c r="B14039" s="57" t="s">
        <v>18650</v>
      </c>
    </row>
    <row r="14040" spans="1:2" x14ac:dyDescent="0.25">
      <c r="A14040" s="56">
        <v>52161526</v>
      </c>
      <c r="B14040" s="57" t="s">
        <v>9890</v>
      </c>
    </row>
    <row r="14041" spans="1:2" x14ac:dyDescent="0.25">
      <c r="A14041" s="56">
        <v>52161527</v>
      </c>
      <c r="B14041" s="57" t="s">
        <v>7901</v>
      </c>
    </row>
    <row r="14042" spans="1:2" x14ac:dyDescent="0.25">
      <c r="A14042" s="56">
        <v>52161529</v>
      </c>
      <c r="B14042" s="57" t="s">
        <v>3908</v>
      </c>
    </row>
    <row r="14043" spans="1:2" x14ac:dyDescent="0.25">
      <c r="A14043" s="56">
        <v>52161531</v>
      </c>
      <c r="B14043" s="57" t="s">
        <v>6874</v>
      </c>
    </row>
    <row r="14044" spans="1:2" x14ac:dyDescent="0.25">
      <c r="A14044" s="56">
        <v>52161532</v>
      </c>
      <c r="B14044" s="57" t="s">
        <v>3281</v>
      </c>
    </row>
    <row r="14045" spans="1:2" x14ac:dyDescent="0.25">
      <c r="A14045" s="56">
        <v>52161533</v>
      </c>
      <c r="B14045" s="57" t="s">
        <v>7152</v>
      </c>
    </row>
    <row r="14046" spans="1:2" x14ac:dyDescent="0.25">
      <c r="A14046" s="56">
        <v>52161534</v>
      </c>
      <c r="B14046" s="57" t="s">
        <v>255</v>
      </c>
    </row>
    <row r="14047" spans="1:2" x14ac:dyDescent="0.25">
      <c r="A14047" s="56">
        <v>52161535</v>
      </c>
      <c r="B14047" s="57" t="s">
        <v>6072</v>
      </c>
    </row>
    <row r="14048" spans="1:2" x14ac:dyDescent="0.25">
      <c r="A14048" s="56">
        <v>52161536</v>
      </c>
      <c r="B14048" s="57" t="s">
        <v>4195</v>
      </c>
    </row>
    <row r="14049" spans="1:2" x14ac:dyDescent="0.25">
      <c r="A14049" s="56">
        <v>52161537</v>
      </c>
      <c r="B14049" s="57" t="s">
        <v>13363</v>
      </c>
    </row>
    <row r="14050" spans="1:2" x14ac:dyDescent="0.25">
      <c r="A14050" s="56">
        <v>52161538</v>
      </c>
      <c r="B14050" s="57" t="s">
        <v>1785</v>
      </c>
    </row>
    <row r="14051" spans="1:2" x14ac:dyDescent="0.25">
      <c r="A14051" s="56">
        <v>52161539</v>
      </c>
      <c r="B14051" s="57" t="s">
        <v>16012</v>
      </c>
    </row>
    <row r="14052" spans="1:2" x14ac:dyDescent="0.25">
      <c r="A14052" s="56">
        <v>52161540</v>
      </c>
      <c r="B14052" s="57" t="s">
        <v>3221</v>
      </c>
    </row>
    <row r="14053" spans="1:2" x14ac:dyDescent="0.25">
      <c r="A14053" s="56">
        <v>52161541</v>
      </c>
      <c r="B14053" s="57" t="s">
        <v>3524</v>
      </c>
    </row>
    <row r="14054" spans="1:2" x14ac:dyDescent="0.25">
      <c r="A14054" s="56">
        <v>52161542</v>
      </c>
      <c r="B14054" s="57" t="s">
        <v>7318</v>
      </c>
    </row>
    <row r="14055" spans="1:2" x14ac:dyDescent="0.25">
      <c r="A14055" s="56">
        <v>52161543</v>
      </c>
      <c r="B14055" s="57" t="s">
        <v>16247</v>
      </c>
    </row>
    <row r="14056" spans="1:2" x14ac:dyDescent="0.25">
      <c r="A14056" s="56">
        <v>52161544</v>
      </c>
      <c r="B14056" s="57" t="s">
        <v>18408</v>
      </c>
    </row>
    <row r="14057" spans="1:2" x14ac:dyDescent="0.25">
      <c r="A14057" s="56">
        <v>52161601</v>
      </c>
      <c r="B14057" s="57" t="s">
        <v>14213</v>
      </c>
    </row>
    <row r="14058" spans="1:2" x14ac:dyDescent="0.25">
      <c r="A14058" s="56">
        <v>52161602</v>
      </c>
      <c r="B14058" s="57" t="s">
        <v>17470</v>
      </c>
    </row>
    <row r="14059" spans="1:2" x14ac:dyDescent="0.25">
      <c r="A14059" s="56">
        <v>52161603</v>
      </c>
      <c r="B14059" s="57" t="s">
        <v>9639</v>
      </c>
    </row>
    <row r="14060" spans="1:2" x14ac:dyDescent="0.25">
      <c r="A14060" s="56">
        <v>52161604</v>
      </c>
      <c r="B14060" s="57" t="s">
        <v>6769</v>
      </c>
    </row>
    <row r="14061" spans="1:2" x14ac:dyDescent="0.25">
      <c r="A14061" s="56">
        <v>52171001</v>
      </c>
      <c r="B14061" s="57" t="s">
        <v>12867</v>
      </c>
    </row>
    <row r="14062" spans="1:2" x14ac:dyDescent="0.25">
      <c r="A14062" s="56">
        <v>53101501</v>
      </c>
      <c r="B14062" s="57" t="s">
        <v>8552</v>
      </c>
    </row>
    <row r="14063" spans="1:2" x14ac:dyDescent="0.25">
      <c r="A14063" s="56">
        <v>53101502</v>
      </c>
      <c r="B14063" s="57" t="s">
        <v>2648</v>
      </c>
    </row>
    <row r="14064" spans="1:2" x14ac:dyDescent="0.25">
      <c r="A14064" s="56">
        <v>53101503</v>
      </c>
      <c r="B14064" s="57" t="s">
        <v>8543</v>
      </c>
    </row>
    <row r="14065" spans="1:2" x14ac:dyDescent="0.25">
      <c r="A14065" s="56">
        <v>53101504</v>
      </c>
      <c r="B14065" s="57" t="s">
        <v>8828</v>
      </c>
    </row>
    <row r="14066" spans="1:2" x14ac:dyDescent="0.25">
      <c r="A14066" s="56">
        <v>53101505</v>
      </c>
      <c r="B14066" s="57" t="s">
        <v>15317</v>
      </c>
    </row>
    <row r="14067" spans="1:2" x14ac:dyDescent="0.25">
      <c r="A14067" s="56">
        <v>53101601</v>
      </c>
      <c r="B14067" s="57" t="s">
        <v>13747</v>
      </c>
    </row>
    <row r="14068" spans="1:2" x14ac:dyDescent="0.25">
      <c r="A14068" s="56">
        <v>53101602</v>
      </c>
      <c r="B14068" s="57" t="s">
        <v>16595</v>
      </c>
    </row>
    <row r="14069" spans="1:2" x14ac:dyDescent="0.25">
      <c r="A14069" s="56">
        <v>53101603</v>
      </c>
      <c r="B14069" s="57" t="s">
        <v>5417</v>
      </c>
    </row>
    <row r="14070" spans="1:2" x14ac:dyDescent="0.25">
      <c r="A14070" s="56">
        <v>53101604</v>
      </c>
      <c r="B14070" s="57" t="s">
        <v>12513</v>
      </c>
    </row>
    <row r="14071" spans="1:2" x14ac:dyDescent="0.25">
      <c r="A14071" s="56">
        <v>53101605</v>
      </c>
      <c r="B14071" s="57" t="s">
        <v>17840</v>
      </c>
    </row>
    <row r="14072" spans="1:2" x14ac:dyDescent="0.25">
      <c r="A14072" s="56">
        <v>53101701</v>
      </c>
      <c r="B14072" s="57" t="s">
        <v>711</v>
      </c>
    </row>
    <row r="14073" spans="1:2" x14ac:dyDescent="0.25">
      <c r="A14073" s="56">
        <v>53101702</v>
      </c>
      <c r="B14073" s="57" t="s">
        <v>13145</v>
      </c>
    </row>
    <row r="14074" spans="1:2" x14ac:dyDescent="0.25">
      <c r="A14074" s="56">
        <v>53101703</v>
      </c>
      <c r="B14074" s="57" t="s">
        <v>13156</v>
      </c>
    </row>
    <row r="14075" spans="1:2" x14ac:dyDescent="0.25">
      <c r="A14075" s="56">
        <v>53101704</v>
      </c>
      <c r="B14075" s="57" t="s">
        <v>17518</v>
      </c>
    </row>
    <row r="14076" spans="1:2" x14ac:dyDescent="0.25">
      <c r="A14076" s="56">
        <v>53101705</v>
      </c>
      <c r="B14076" s="57" t="s">
        <v>2753</v>
      </c>
    </row>
    <row r="14077" spans="1:2" x14ac:dyDescent="0.25">
      <c r="A14077" s="56">
        <v>53101801</v>
      </c>
      <c r="B14077" s="57" t="s">
        <v>12692</v>
      </c>
    </row>
    <row r="14078" spans="1:2" x14ac:dyDescent="0.25">
      <c r="A14078" s="56">
        <v>53101802</v>
      </c>
      <c r="B14078" s="57" t="s">
        <v>14329</v>
      </c>
    </row>
    <row r="14079" spans="1:2" x14ac:dyDescent="0.25">
      <c r="A14079" s="56">
        <v>53101803</v>
      </c>
      <c r="B14079" s="57" t="s">
        <v>12801</v>
      </c>
    </row>
    <row r="14080" spans="1:2" x14ac:dyDescent="0.25">
      <c r="A14080" s="56">
        <v>53101804</v>
      </c>
      <c r="B14080" s="57" t="s">
        <v>3600</v>
      </c>
    </row>
    <row r="14081" spans="1:2" x14ac:dyDescent="0.25">
      <c r="A14081" s="56">
        <v>53101805</v>
      </c>
      <c r="B14081" s="57" t="s">
        <v>17274</v>
      </c>
    </row>
    <row r="14082" spans="1:2" x14ac:dyDescent="0.25">
      <c r="A14082" s="56">
        <v>53101901</v>
      </c>
      <c r="B14082" s="57" t="s">
        <v>12068</v>
      </c>
    </row>
    <row r="14083" spans="1:2" x14ac:dyDescent="0.25">
      <c r="A14083" s="56">
        <v>53101902</v>
      </c>
      <c r="B14083" s="57" t="s">
        <v>4468</v>
      </c>
    </row>
    <row r="14084" spans="1:2" x14ac:dyDescent="0.25">
      <c r="A14084" s="56">
        <v>53101903</v>
      </c>
      <c r="B14084" s="57" t="s">
        <v>13179</v>
      </c>
    </row>
    <row r="14085" spans="1:2" x14ac:dyDescent="0.25">
      <c r="A14085" s="56">
        <v>53101904</v>
      </c>
      <c r="B14085" s="57" t="s">
        <v>9264</v>
      </c>
    </row>
    <row r="14086" spans="1:2" x14ac:dyDescent="0.25">
      <c r="A14086" s="56">
        <v>53101905</v>
      </c>
      <c r="B14086" s="57" t="s">
        <v>15011</v>
      </c>
    </row>
    <row r="14087" spans="1:2" x14ac:dyDescent="0.25">
      <c r="A14087" s="56">
        <v>53102001</v>
      </c>
      <c r="B14087" s="57" t="s">
        <v>7421</v>
      </c>
    </row>
    <row r="14088" spans="1:2" x14ac:dyDescent="0.25">
      <c r="A14088" s="56">
        <v>53102002</v>
      </c>
      <c r="B14088" s="57" t="s">
        <v>14486</v>
      </c>
    </row>
    <row r="14089" spans="1:2" x14ac:dyDescent="0.25">
      <c r="A14089" s="56">
        <v>53102003</v>
      </c>
      <c r="B14089" s="57" t="s">
        <v>9572</v>
      </c>
    </row>
    <row r="14090" spans="1:2" x14ac:dyDescent="0.25">
      <c r="A14090" s="56">
        <v>53102101</v>
      </c>
      <c r="B14090" s="57" t="s">
        <v>9865</v>
      </c>
    </row>
    <row r="14091" spans="1:2" x14ac:dyDescent="0.25">
      <c r="A14091" s="56">
        <v>53102102</v>
      </c>
      <c r="B14091" s="57" t="s">
        <v>14440</v>
      </c>
    </row>
    <row r="14092" spans="1:2" x14ac:dyDescent="0.25">
      <c r="A14092" s="56">
        <v>53102103</v>
      </c>
      <c r="B14092" s="57" t="s">
        <v>10404</v>
      </c>
    </row>
    <row r="14093" spans="1:2" x14ac:dyDescent="0.25">
      <c r="A14093" s="56">
        <v>53102104</v>
      </c>
      <c r="B14093" s="57" t="s">
        <v>1856</v>
      </c>
    </row>
    <row r="14094" spans="1:2" x14ac:dyDescent="0.25">
      <c r="A14094" s="56">
        <v>53102105</v>
      </c>
      <c r="B14094" s="57" t="s">
        <v>2136</v>
      </c>
    </row>
    <row r="14095" spans="1:2" x14ac:dyDescent="0.25">
      <c r="A14095" s="56">
        <v>53102201</v>
      </c>
      <c r="B14095" s="57" t="s">
        <v>14503</v>
      </c>
    </row>
    <row r="14096" spans="1:2" x14ac:dyDescent="0.25">
      <c r="A14096" s="56">
        <v>53102202</v>
      </c>
      <c r="B14096" s="57" t="s">
        <v>11649</v>
      </c>
    </row>
    <row r="14097" spans="1:2" x14ac:dyDescent="0.25">
      <c r="A14097" s="56">
        <v>53102203</v>
      </c>
      <c r="B14097" s="57" t="s">
        <v>5861</v>
      </c>
    </row>
    <row r="14098" spans="1:2" x14ac:dyDescent="0.25">
      <c r="A14098" s="56">
        <v>53102204</v>
      </c>
      <c r="B14098" s="57" t="s">
        <v>399</v>
      </c>
    </row>
    <row r="14099" spans="1:2" x14ac:dyDescent="0.25">
      <c r="A14099" s="56">
        <v>53102205</v>
      </c>
      <c r="B14099" s="57" t="s">
        <v>11536</v>
      </c>
    </row>
    <row r="14100" spans="1:2" x14ac:dyDescent="0.25">
      <c r="A14100" s="56">
        <v>53102301</v>
      </c>
      <c r="B14100" s="57" t="s">
        <v>4082</v>
      </c>
    </row>
    <row r="14101" spans="1:2" x14ac:dyDescent="0.25">
      <c r="A14101" s="56">
        <v>53102302</v>
      </c>
      <c r="B14101" s="57" t="s">
        <v>8509</v>
      </c>
    </row>
    <row r="14102" spans="1:2" x14ac:dyDescent="0.25">
      <c r="A14102" s="56">
        <v>53102303</v>
      </c>
      <c r="B14102" s="57" t="s">
        <v>6347</v>
      </c>
    </row>
    <row r="14103" spans="1:2" x14ac:dyDescent="0.25">
      <c r="A14103" s="56">
        <v>53102304</v>
      </c>
      <c r="B14103" s="57" t="s">
        <v>5041</v>
      </c>
    </row>
    <row r="14104" spans="1:2" x14ac:dyDescent="0.25">
      <c r="A14104" s="56">
        <v>53102305</v>
      </c>
      <c r="B14104" s="57" t="s">
        <v>1677</v>
      </c>
    </row>
    <row r="14105" spans="1:2" x14ac:dyDescent="0.25">
      <c r="A14105" s="56">
        <v>53102306</v>
      </c>
      <c r="B14105" s="57" t="s">
        <v>3695</v>
      </c>
    </row>
    <row r="14106" spans="1:2" x14ac:dyDescent="0.25">
      <c r="A14106" s="56">
        <v>53102307</v>
      </c>
      <c r="B14106" s="57" t="s">
        <v>11162</v>
      </c>
    </row>
    <row r="14107" spans="1:2" x14ac:dyDescent="0.25">
      <c r="A14107" s="56">
        <v>53102308</v>
      </c>
      <c r="B14107" s="57" t="s">
        <v>3626</v>
      </c>
    </row>
    <row r="14108" spans="1:2" x14ac:dyDescent="0.25">
      <c r="A14108" s="56">
        <v>53102401</v>
      </c>
      <c r="B14108" s="57" t="s">
        <v>14969</v>
      </c>
    </row>
    <row r="14109" spans="1:2" x14ac:dyDescent="0.25">
      <c r="A14109" s="56">
        <v>53102402</v>
      </c>
      <c r="B14109" s="57" t="s">
        <v>6307</v>
      </c>
    </row>
    <row r="14110" spans="1:2" x14ac:dyDescent="0.25">
      <c r="A14110" s="56">
        <v>53102403</v>
      </c>
      <c r="B14110" s="57" t="s">
        <v>7072</v>
      </c>
    </row>
    <row r="14111" spans="1:2" x14ac:dyDescent="0.25">
      <c r="A14111" s="56">
        <v>53102404</v>
      </c>
      <c r="B14111" s="57" t="s">
        <v>16667</v>
      </c>
    </row>
    <row r="14112" spans="1:2" x14ac:dyDescent="0.25">
      <c r="A14112" s="56">
        <v>53102501</v>
      </c>
      <c r="B14112" s="57" t="s">
        <v>15649</v>
      </c>
    </row>
    <row r="14113" spans="1:2" x14ac:dyDescent="0.25">
      <c r="A14113" s="56">
        <v>53102502</v>
      </c>
      <c r="B14113" s="57" t="s">
        <v>18005</v>
      </c>
    </row>
    <row r="14114" spans="1:2" x14ac:dyDescent="0.25">
      <c r="A14114" s="56">
        <v>53102503</v>
      </c>
      <c r="B14114" s="57" t="s">
        <v>4755</v>
      </c>
    </row>
    <row r="14115" spans="1:2" x14ac:dyDescent="0.25">
      <c r="A14115" s="56">
        <v>53102504</v>
      </c>
      <c r="B14115" s="57" t="s">
        <v>1506</v>
      </c>
    </row>
    <row r="14116" spans="1:2" x14ac:dyDescent="0.25">
      <c r="A14116" s="56">
        <v>53102505</v>
      </c>
      <c r="B14116" s="57" t="s">
        <v>12169</v>
      </c>
    </row>
    <row r="14117" spans="1:2" x14ac:dyDescent="0.25">
      <c r="A14117" s="56">
        <v>53102506</v>
      </c>
      <c r="B14117" s="57" t="s">
        <v>3091</v>
      </c>
    </row>
    <row r="14118" spans="1:2" x14ac:dyDescent="0.25">
      <c r="A14118" s="56">
        <v>53102507</v>
      </c>
      <c r="B14118" s="57" t="s">
        <v>436</v>
      </c>
    </row>
    <row r="14119" spans="1:2" x14ac:dyDescent="0.25">
      <c r="A14119" s="56">
        <v>53102508</v>
      </c>
      <c r="B14119" s="57" t="s">
        <v>660</v>
      </c>
    </row>
    <row r="14120" spans="1:2" x14ac:dyDescent="0.25">
      <c r="A14120" s="56">
        <v>53102509</v>
      </c>
      <c r="B14120" s="57" t="s">
        <v>14463</v>
      </c>
    </row>
    <row r="14121" spans="1:2" x14ac:dyDescent="0.25">
      <c r="A14121" s="56">
        <v>53102510</v>
      </c>
      <c r="B14121" s="57" t="s">
        <v>14920</v>
      </c>
    </row>
    <row r="14122" spans="1:2" x14ac:dyDescent="0.25">
      <c r="A14122" s="56">
        <v>53102511</v>
      </c>
      <c r="B14122" s="57" t="s">
        <v>2953</v>
      </c>
    </row>
    <row r="14123" spans="1:2" x14ac:dyDescent="0.25">
      <c r="A14123" s="56">
        <v>53102512</v>
      </c>
      <c r="B14123" s="57" t="s">
        <v>6316</v>
      </c>
    </row>
    <row r="14124" spans="1:2" x14ac:dyDescent="0.25">
      <c r="A14124" s="56">
        <v>53102513</v>
      </c>
      <c r="B14124" s="57" t="s">
        <v>6337</v>
      </c>
    </row>
    <row r="14125" spans="1:2" x14ac:dyDescent="0.25">
      <c r="A14125" s="56">
        <v>53102514</v>
      </c>
      <c r="B14125" s="57" t="s">
        <v>5009</v>
      </c>
    </row>
    <row r="14126" spans="1:2" x14ac:dyDescent="0.25">
      <c r="A14126" s="56">
        <v>53102515</v>
      </c>
      <c r="B14126" s="57" t="s">
        <v>11998</v>
      </c>
    </row>
    <row r="14127" spans="1:2" x14ac:dyDescent="0.25">
      <c r="A14127" s="56">
        <v>53102516</v>
      </c>
      <c r="B14127" s="57" t="s">
        <v>18524</v>
      </c>
    </row>
    <row r="14128" spans="1:2" x14ac:dyDescent="0.25">
      <c r="A14128" s="56">
        <v>53102517</v>
      </c>
      <c r="B14128" s="57" t="s">
        <v>16260</v>
      </c>
    </row>
    <row r="14129" spans="1:2" x14ac:dyDescent="0.25">
      <c r="A14129" s="56">
        <v>53102518</v>
      </c>
      <c r="B14129" s="57" t="s">
        <v>7459</v>
      </c>
    </row>
    <row r="14130" spans="1:2" x14ac:dyDescent="0.25">
      <c r="A14130" s="56">
        <v>53102519</v>
      </c>
      <c r="B14130" s="57" t="s">
        <v>4131</v>
      </c>
    </row>
    <row r="14131" spans="1:2" x14ac:dyDescent="0.25">
      <c r="A14131" s="56">
        <v>53102520</v>
      </c>
      <c r="B14131" s="57" t="s">
        <v>18511</v>
      </c>
    </row>
    <row r="14132" spans="1:2" x14ac:dyDescent="0.25">
      <c r="A14132" s="56">
        <v>53102601</v>
      </c>
      <c r="B14132" s="57" t="s">
        <v>334</v>
      </c>
    </row>
    <row r="14133" spans="1:2" x14ac:dyDescent="0.25">
      <c r="A14133" s="56">
        <v>53102602</v>
      </c>
      <c r="B14133" s="57" t="s">
        <v>17365</v>
      </c>
    </row>
    <row r="14134" spans="1:2" x14ac:dyDescent="0.25">
      <c r="A14134" s="56">
        <v>53102603</v>
      </c>
      <c r="B14134" s="57" t="s">
        <v>337</v>
      </c>
    </row>
    <row r="14135" spans="1:2" x14ac:dyDescent="0.25">
      <c r="A14135" s="56">
        <v>53102604</v>
      </c>
      <c r="B14135" s="57" t="s">
        <v>17077</v>
      </c>
    </row>
    <row r="14136" spans="1:2" x14ac:dyDescent="0.25">
      <c r="A14136" s="56">
        <v>53102605</v>
      </c>
      <c r="B14136" s="57" t="s">
        <v>18523</v>
      </c>
    </row>
    <row r="14137" spans="1:2" x14ac:dyDescent="0.25">
      <c r="A14137" s="56">
        <v>53102606</v>
      </c>
      <c r="B14137" s="57" t="s">
        <v>16484</v>
      </c>
    </row>
    <row r="14138" spans="1:2" x14ac:dyDescent="0.25">
      <c r="A14138" s="56">
        <v>53102701</v>
      </c>
      <c r="B14138" s="57" t="s">
        <v>7079</v>
      </c>
    </row>
    <row r="14139" spans="1:2" x14ac:dyDescent="0.25">
      <c r="A14139" s="56">
        <v>53102702</v>
      </c>
      <c r="B14139" s="57" t="s">
        <v>241</v>
      </c>
    </row>
    <row r="14140" spans="1:2" x14ac:dyDescent="0.25">
      <c r="A14140" s="56">
        <v>53102703</v>
      </c>
      <c r="B14140" s="57" t="s">
        <v>7197</v>
      </c>
    </row>
    <row r="14141" spans="1:2" x14ac:dyDescent="0.25">
      <c r="A14141" s="56">
        <v>53102704</v>
      </c>
      <c r="B14141" s="57" t="s">
        <v>1523</v>
      </c>
    </row>
    <row r="14142" spans="1:2" x14ac:dyDescent="0.25">
      <c r="A14142" s="56">
        <v>53102705</v>
      </c>
      <c r="B14142" s="57" t="s">
        <v>14575</v>
      </c>
    </row>
    <row r="14143" spans="1:2" x14ac:dyDescent="0.25">
      <c r="A14143" s="56">
        <v>53102706</v>
      </c>
      <c r="B14143" s="57" t="s">
        <v>16697</v>
      </c>
    </row>
    <row r="14144" spans="1:2" x14ac:dyDescent="0.25">
      <c r="A14144" s="56">
        <v>53102707</v>
      </c>
      <c r="B14144" s="57" t="s">
        <v>14976</v>
      </c>
    </row>
    <row r="14145" spans="1:2" x14ac:dyDescent="0.25">
      <c r="A14145" s="56">
        <v>53102708</v>
      </c>
      <c r="B14145" s="57" t="s">
        <v>17453</v>
      </c>
    </row>
    <row r="14146" spans="1:2" x14ac:dyDescent="0.25">
      <c r="A14146" s="56">
        <v>53102709</v>
      </c>
      <c r="B14146" s="57" t="s">
        <v>14960</v>
      </c>
    </row>
    <row r="14147" spans="1:2" x14ac:dyDescent="0.25">
      <c r="A14147" s="56">
        <v>53102710</v>
      </c>
      <c r="B14147" s="57" t="s">
        <v>5994</v>
      </c>
    </row>
    <row r="14148" spans="1:2" x14ac:dyDescent="0.25">
      <c r="A14148" s="56">
        <v>53102711</v>
      </c>
      <c r="B14148" s="57" t="s">
        <v>10458</v>
      </c>
    </row>
    <row r="14149" spans="1:2" x14ac:dyDescent="0.25">
      <c r="A14149" s="56">
        <v>53102712</v>
      </c>
      <c r="B14149" s="57" t="s">
        <v>6736</v>
      </c>
    </row>
    <row r="14150" spans="1:2" x14ac:dyDescent="0.25">
      <c r="A14150" s="56">
        <v>53102801</v>
      </c>
      <c r="B14150" s="57" t="s">
        <v>17153</v>
      </c>
    </row>
    <row r="14151" spans="1:2" x14ac:dyDescent="0.25">
      <c r="A14151" s="56">
        <v>53102802</v>
      </c>
      <c r="B14151" s="57" t="s">
        <v>17560</v>
      </c>
    </row>
    <row r="14152" spans="1:2" x14ac:dyDescent="0.25">
      <c r="A14152" s="56">
        <v>53102803</v>
      </c>
      <c r="B14152" s="57" t="s">
        <v>12716</v>
      </c>
    </row>
    <row r="14153" spans="1:2" x14ac:dyDescent="0.25">
      <c r="A14153" s="56">
        <v>53102804</v>
      </c>
      <c r="B14153" s="57" t="s">
        <v>4083</v>
      </c>
    </row>
    <row r="14154" spans="1:2" x14ac:dyDescent="0.25">
      <c r="A14154" s="56">
        <v>53102805</v>
      </c>
      <c r="B14154" s="57" t="s">
        <v>16249</v>
      </c>
    </row>
    <row r="14155" spans="1:2" x14ac:dyDescent="0.25">
      <c r="A14155" s="56">
        <v>53102901</v>
      </c>
      <c r="B14155" s="57" t="s">
        <v>16959</v>
      </c>
    </row>
    <row r="14156" spans="1:2" x14ac:dyDescent="0.25">
      <c r="A14156" s="56">
        <v>53102902</v>
      </c>
      <c r="B14156" s="57" t="s">
        <v>14231</v>
      </c>
    </row>
    <row r="14157" spans="1:2" x14ac:dyDescent="0.25">
      <c r="A14157" s="56">
        <v>53102903</v>
      </c>
      <c r="B14157" s="57" t="s">
        <v>1535</v>
      </c>
    </row>
    <row r="14158" spans="1:2" x14ac:dyDescent="0.25">
      <c r="A14158" s="56">
        <v>53102904</v>
      </c>
      <c r="B14158" s="57" t="s">
        <v>3610</v>
      </c>
    </row>
    <row r="14159" spans="1:2" x14ac:dyDescent="0.25">
      <c r="A14159" s="56">
        <v>53103001</v>
      </c>
      <c r="B14159" s="57" t="s">
        <v>8316</v>
      </c>
    </row>
    <row r="14160" spans="1:2" x14ac:dyDescent="0.25">
      <c r="A14160" s="56">
        <v>53103101</v>
      </c>
      <c r="B14160" s="57" t="s">
        <v>8850</v>
      </c>
    </row>
    <row r="14161" spans="1:2" x14ac:dyDescent="0.25">
      <c r="A14161" s="56">
        <v>53111501</v>
      </c>
      <c r="B14161" s="57" t="s">
        <v>5381</v>
      </c>
    </row>
    <row r="14162" spans="1:2" x14ac:dyDescent="0.25">
      <c r="A14162" s="56">
        <v>53111502</v>
      </c>
      <c r="B14162" s="57" t="s">
        <v>3916</v>
      </c>
    </row>
    <row r="14163" spans="1:2" x14ac:dyDescent="0.25">
      <c r="A14163" s="56">
        <v>53111503</v>
      </c>
      <c r="B14163" s="57" t="s">
        <v>4130</v>
      </c>
    </row>
    <row r="14164" spans="1:2" x14ac:dyDescent="0.25">
      <c r="A14164" s="56">
        <v>53111504</v>
      </c>
      <c r="B14164" s="57" t="s">
        <v>11733</v>
      </c>
    </row>
    <row r="14165" spans="1:2" x14ac:dyDescent="0.25">
      <c r="A14165" s="56">
        <v>53111505</v>
      </c>
      <c r="B14165" s="57" t="s">
        <v>5678</v>
      </c>
    </row>
    <row r="14166" spans="1:2" x14ac:dyDescent="0.25">
      <c r="A14166" s="56">
        <v>53111601</v>
      </c>
      <c r="B14166" s="57" t="s">
        <v>5603</v>
      </c>
    </row>
    <row r="14167" spans="1:2" x14ac:dyDescent="0.25">
      <c r="A14167" s="56">
        <v>53111602</v>
      </c>
      <c r="B14167" s="57" t="s">
        <v>17293</v>
      </c>
    </row>
    <row r="14168" spans="1:2" x14ac:dyDescent="0.25">
      <c r="A14168" s="56">
        <v>53111603</v>
      </c>
      <c r="B14168" s="57" t="s">
        <v>509</v>
      </c>
    </row>
    <row r="14169" spans="1:2" x14ac:dyDescent="0.25">
      <c r="A14169" s="56">
        <v>53111604</v>
      </c>
      <c r="B14169" s="57" t="s">
        <v>517</v>
      </c>
    </row>
    <row r="14170" spans="1:2" x14ac:dyDescent="0.25">
      <c r="A14170" s="56">
        <v>53111605</v>
      </c>
      <c r="B14170" s="57" t="s">
        <v>7358</v>
      </c>
    </row>
    <row r="14171" spans="1:2" x14ac:dyDescent="0.25">
      <c r="A14171" s="56">
        <v>53111701</v>
      </c>
      <c r="B14171" s="57" t="s">
        <v>9347</v>
      </c>
    </row>
    <row r="14172" spans="1:2" x14ac:dyDescent="0.25">
      <c r="A14172" s="56">
        <v>53111702</v>
      </c>
      <c r="B14172" s="57" t="s">
        <v>7075</v>
      </c>
    </row>
    <row r="14173" spans="1:2" x14ac:dyDescent="0.25">
      <c r="A14173" s="56">
        <v>53111703</v>
      </c>
      <c r="B14173" s="57" t="s">
        <v>7808</v>
      </c>
    </row>
    <row r="14174" spans="1:2" x14ac:dyDescent="0.25">
      <c r="A14174" s="56">
        <v>53111704</v>
      </c>
      <c r="B14174" s="57" t="s">
        <v>10468</v>
      </c>
    </row>
    <row r="14175" spans="1:2" x14ac:dyDescent="0.25">
      <c r="A14175" s="56">
        <v>53111705</v>
      </c>
      <c r="B14175" s="57" t="s">
        <v>14205</v>
      </c>
    </row>
    <row r="14176" spans="1:2" x14ac:dyDescent="0.25">
      <c r="A14176" s="56">
        <v>53111801</v>
      </c>
      <c r="B14176" s="57" t="s">
        <v>11920</v>
      </c>
    </row>
    <row r="14177" spans="1:2" x14ac:dyDescent="0.25">
      <c r="A14177" s="56">
        <v>53111802</v>
      </c>
      <c r="B14177" s="57" t="s">
        <v>10012</v>
      </c>
    </row>
    <row r="14178" spans="1:2" x14ac:dyDescent="0.25">
      <c r="A14178" s="56">
        <v>53111803</v>
      </c>
      <c r="B14178" s="57" t="s">
        <v>14989</v>
      </c>
    </row>
    <row r="14179" spans="1:2" x14ac:dyDescent="0.25">
      <c r="A14179" s="56">
        <v>53111804</v>
      </c>
      <c r="B14179" s="57" t="s">
        <v>14988</v>
      </c>
    </row>
    <row r="14180" spans="1:2" x14ac:dyDescent="0.25">
      <c r="A14180" s="56">
        <v>53111805</v>
      </c>
      <c r="B14180" s="57" t="s">
        <v>505</v>
      </c>
    </row>
    <row r="14181" spans="1:2" x14ac:dyDescent="0.25">
      <c r="A14181" s="56">
        <v>53111901</v>
      </c>
      <c r="B14181" s="57" t="s">
        <v>1481</v>
      </c>
    </row>
    <row r="14182" spans="1:2" x14ac:dyDescent="0.25">
      <c r="A14182" s="56">
        <v>53111902</v>
      </c>
      <c r="B14182" s="57" t="s">
        <v>18090</v>
      </c>
    </row>
    <row r="14183" spans="1:2" x14ac:dyDescent="0.25">
      <c r="A14183" s="56">
        <v>53111903</v>
      </c>
      <c r="B14183" s="57" t="s">
        <v>10686</v>
      </c>
    </row>
    <row r="14184" spans="1:2" x14ac:dyDescent="0.25">
      <c r="A14184" s="56">
        <v>53111904</v>
      </c>
      <c r="B14184" s="57" t="s">
        <v>9892</v>
      </c>
    </row>
    <row r="14185" spans="1:2" x14ac:dyDescent="0.25">
      <c r="A14185" s="56">
        <v>53111905</v>
      </c>
      <c r="B14185" s="57" t="s">
        <v>938</v>
      </c>
    </row>
    <row r="14186" spans="1:2" x14ac:dyDescent="0.25">
      <c r="A14186" s="56">
        <v>53112001</v>
      </c>
      <c r="B14186" s="57" t="s">
        <v>14551</v>
      </c>
    </row>
    <row r="14187" spans="1:2" x14ac:dyDescent="0.25">
      <c r="A14187" s="56">
        <v>53112002</v>
      </c>
      <c r="B14187" s="57" t="s">
        <v>13321</v>
      </c>
    </row>
    <row r="14188" spans="1:2" x14ac:dyDescent="0.25">
      <c r="A14188" s="56">
        <v>53112003</v>
      </c>
      <c r="B14188" s="57" t="s">
        <v>5637</v>
      </c>
    </row>
    <row r="14189" spans="1:2" x14ac:dyDescent="0.25">
      <c r="A14189" s="56">
        <v>53112004</v>
      </c>
      <c r="B14189" s="57" t="s">
        <v>8033</v>
      </c>
    </row>
    <row r="14190" spans="1:2" x14ac:dyDescent="0.25">
      <c r="A14190" s="56">
        <v>53112005</v>
      </c>
      <c r="B14190" s="57" t="s">
        <v>6175</v>
      </c>
    </row>
    <row r="14191" spans="1:2" x14ac:dyDescent="0.25">
      <c r="A14191" s="56">
        <v>53112101</v>
      </c>
      <c r="B14191" s="57" t="s">
        <v>15575</v>
      </c>
    </row>
    <row r="14192" spans="1:2" x14ac:dyDescent="0.25">
      <c r="A14192" s="56">
        <v>53112102</v>
      </c>
      <c r="B14192" s="57" t="s">
        <v>5002</v>
      </c>
    </row>
    <row r="14193" spans="1:2" x14ac:dyDescent="0.25">
      <c r="A14193" s="56">
        <v>53112103</v>
      </c>
      <c r="B14193" s="57" t="s">
        <v>5198</v>
      </c>
    </row>
    <row r="14194" spans="1:2" x14ac:dyDescent="0.25">
      <c r="A14194" s="56">
        <v>53112104</v>
      </c>
      <c r="B14194" s="57" t="s">
        <v>5193</v>
      </c>
    </row>
    <row r="14195" spans="1:2" x14ac:dyDescent="0.25">
      <c r="A14195" s="56">
        <v>53112105</v>
      </c>
      <c r="B14195" s="57" t="s">
        <v>2932</v>
      </c>
    </row>
    <row r="14196" spans="1:2" x14ac:dyDescent="0.25">
      <c r="A14196" s="56">
        <v>53121501</v>
      </c>
      <c r="B14196" s="57" t="s">
        <v>5062</v>
      </c>
    </row>
    <row r="14197" spans="1:2" x14ac:dyDescent="0.25">
      <c r="A14197" s="56">
        <v>53121502</v>
      </c>
      <c r="B14197" s="57" t="s">
        <v>10743</v>
      </c>
    </row>
    <row r="14198" spans="1:2" x14ac:dyDescent="0.25">
      <c r="A14198" s="56">
        <v>53121503</v>
      </c>
      <c r="B14198" s="57" t="s">
        <v>13562</v>
      </c>
    </row>
    <row r="14199" spans="1:2" x14ac:dyDescent="0.25">
      <c r="A14199" s="56">
        <v>53121601</v>
      </c>
      <c r="B14199" s="57" t="s">
        <v>10809</v>
      </c>
    </row>
    <row r="14200" spans="1:2" x14ac:dyDescent="0.25">
      <c r="A14200" s="56">
        <v>53121602</v>
      </c>
      <c r="B14200" s="57" t="s">
        <v>1940</v>
      </c>
    </row>
    <row r="14201" spans="1:2" x14ac:dyDescent="0.25">
      <c r="A14201" s="56">
        <v>53121603</v>
      </c>
      <c r="B14201" s="57" t="s">
        <v>15987</v>
      </c>
    </row>
    <row r="14202" spans="1:2" x14ac:dyDescent="0.25">
      <c r="A14202" s="56">
        <v>53121605</v>
      </c>
      <c r="B14202" s="57" t="s">
        <v>9268</v>
      </c>
    </row>
    <row r="14203" spans="1:2" x14ac:dyDescent="0.25">
      <c r="A14203" s="56">
        <v>53121606</v>
      </c>
      <c r="B14203" s="57" t="s">
        <v>5093</v>
      </c>
    </row>
    <row r="14204" spans="1:2" x14ac:dyDescent="0.25">
      <c r="A14204" s="56">
        <v>53121607</v>
      </c>
      <c r="B14204" s="57" t="s">
        <v>5962</v>
      </c>
    </row>
    <row r="14205" spans="1:2" x14ac:dyDescent="0.25">
      <c r="A14205" s="56">
        <v>53121608</v>
      </c>
      <c r="B14205" s="57" t="s">
        <v>8837</v>
      </c>
    </row>
    <row r="14206" spans="1:2" x14ac:dyDescent="0.25">
      <c r="A14206" s="56">
        <v>53121701</v>
      </c>
      <c r="B14206" s="57" t="s">
        <v>10568</v>
      </c>
    </row>
    <row r="14207" spans="1:2" x14ac:dyDescent="0.25">
      <c r="A14207" s="56">
        <v>53121702</v>
      </c>
      <c r="B14207" s="57" t="s">
        <v>17880</v>
      </c>
    </row>
    <row r="14208" spans="1:2" x14ac:dyDescent="0.25">
      <c r="A14208" s="56">
        <v>53121704</v>
      </c>
      <c r="B14208" s="57" t="s">
        <v>6136</v>
      </c>
    </row>
    <row r="14209" spans="1:2" x14ac:dyDescent="0.25">
      <c r="A14209" s="56">
        <v>53121705</v>
      </c>
      <c r="B14209" s="57" t="s">
        <v>3719</v>
      </c>
    </row>
    <row r="14210" spans="1:2" x14ac:dyDescent="0.25">
      <c r="A14210" s="56">
        <v>53121706</v>
      </c>
      <c r="B14210" s="57" t="s">
        <v>12373</v>
      </c>
    </row>
    <row r="14211" spans="1:2" x14ac:dyDescent="0.25">
      <c r="A14211" s="56">
        <v>53121801</v>
      </c>
      <c r="B14211" s="57" t="s">
        <v>9512</v>
      </c>
    </row>
    <row r="14212" spans="1:2" x14ac:dyDescent="0.25">
      <c r="A14212" s="56">
        <v>53121802</v>
      </c>
      <c r="B14212" s="57" t="s">
        <v>11564</v>
      </c>
    </row>
    <row r="14213" spans="1:2" x14ac:dyDescent="0.25">
      <c r="A14213" s="56">
        <v>53121803</v>
      </c>
      <c r="B14213" s="57" t="s">
        <v>3947</v>
      </c>
    </row>
    <row r="14214" spans="1:2" x14ac:dyDescent="0.25">
      <c r="A14214" s="56">
        <v>53121804</v>
      </c>
      <c r="B14214" s="57" t="s">
        <v>14379</v>
      </c>
    </row>
    <row r="14215" spans="1:2" x14ac:dyDescent="0.25">
      <c r="A14215" s="56">
        <v>53131501</v>
      </c>
      <c r="B14215" s="57" t="s">
        <v>6723</v>
      </c>
    </row>
    <row r="14216" spans="1:2" x14ac:dyDescent="0.25">
      <c r="A14216" s="56">
        <v>53131502</v>
      </c>
      <c r="B14216" s="57" t="s">
        <v>7484</v>
      </c>
    </row>
    <row r="14217" spans="1:2" x14ac:dyDescent="0.25">
      <c r="A14217" s="56">
        <v>53131503</v>
      </c>
      <c r="B14217" s="57" t="s">
        <v>8339</v>
      </c>
    </row>
    <row r="14218" spans="1:2" x14ac:dyDescent="0.25">
      <c r="A14218" s="56">
        <v>53131504</v>
      </c>
      <c r="B14218" s="57" t="s">
        <v>17830</v>
      </c>
    </row>
    <row r="14219" spans="1:2" x14ac:dyDescent="0.25">
      <c r="A14219" s="56">
        <v>53131505</v>
      </c>
      <c r="B14219" s="57" t="s">
        <v>5672</v>
      </c>
    </row>
    <row r="14220" spans="1:2" x14ac:dyDescent="0.25">
      <c r="A14220" s="56">
        <v>53131506</v>
      </c>
      <c r="B14220" s="57" t="s">
        <v>963</v>
      </c>
    </row>
    <row r="14221" spans="1:2" x14ac:dyDescent="0.25">
      <c r="A14221" s="56">
        <v>53131507</v>
      </c>
      <c r="B14221" s="57" t="s">
        <v>1577</v>
      </c>
    </row>
    <row r="14222" spans="1:2" x14ac:dyDescent="0.25">
      <c r="A14222" s="56">
        <v>53131508</v>
      </c>
      <c r="B14222" s="57" t="s">
        <v>7135</v>
      </c>
    </row>
    <row r="14223" spans="1:2" x14ac:dyDescent="0.25">
      <c r="A14223" s="56">
        <v>53131509</v>
      </c>
      <c r="B14223" s="57" t="s">
        <v>18394</v>
      </c>
    </row>
    <row r="14224" spans="1:2" x14ac:dyDescent="0.25">
      <c r="A14224" s="56">
        <v>53131601</v>
      </c>
      <c r="B14224" s="57" t="s">
        <v>2319</v>
      </c>
    </row>
    <row r="14225" spans="1:2" x14ac:dyDescent="0.25">
      <c r="A14225" s="56">
        <v>53131602</v>
      </c>
      <c r="B14225" s="57" t="s">
        <v>14596</v>
      </c>
    </row>
    <row r="14226" spans="1:2" x14ac:dyDescent="0.25">
      <c r="A14226" s="56">
        <v>53131603</v>
      </c>
      <c r="B14226" s="57" t="s">
        <v>3408</v>
      </c>
    </row>
    <row r="14227" spans="1:2" x14ac:dyDescent="0.25">
      <c r="A14227" s="56">
        <v>53131604</v>
      </c>
      <c r="B14227" s="57" t="s">
        <v>13564</v>
      </c>
    </row>
    <row r="14228" spans="1:2" x14ac:dyDescent="0.25">
      <c r="A14228" s="56">
        <v>53131605</v>
      </c>
      <c r="B14228" s="57" t="s">
        <v>12092</v>
      </c>
    </row>
    <row r="14229" spans="1:2" x14ac:dyDescent="0.25">
      <c r="A14229" s="56">
        <v>53131606</v>
      </c>
      <c r="B14229" s="57" t="s">
        <v>5224</v>
      </c>
    </row>
    <row r="14230" spans="1:2" x14ac:dyDescent="0.25">
      <c r="A14230" s="56">
        <v>53131607</v>
      </c>
      <c r="B14230" s="57" t="s">
        <v>7400</v>
      </c>
    </row>
    <row r="14231" spans="1:2" x14ac:dyDescent="0.25">
      <c r="A14231" s="56">
        <v>53131608</v>
      </c>
      <c r="B14231" s="57" t="s">
        <v>11376</v>
      </c>
    </row>
    <row r="14232" spans="1:2" x14ac:dyDescent="0.25">
      <c r="A14232" s="56">
        <v>53131609</v>
      </c>
      <c r="B14232" s="57" t="s">
        <v>5105</v>
      </c>
    </row>
    <row r="14233" spans="1:2" x14ac:dyDescent="0.25">
      <c r="A14233" s="56">
        <v>53131610</v>
      </c>
      <c r="B14233" s="57" t="s">
        <v>13778</v>
      </c>
    </row>
    <row r="14234" spans="1:2" x14ac:dyDescent="0.25">
      <c r="A14234" s="56">
        <v>53131611</v>
      </c>
      <c r="B14234" s="57" t="s">
        <v>4647</v>
      </c>
    </row>
    <row r="14235" spans="1:2" x14ac:dyDescent="0.25">
      <c r="A14235" s="56">
        <v>53131612</v>
      </c>
      <c r="B14235" s="57" t="s">
        <v>2093</v>
      </c>
    </row>
    <row r="14236" spans="1:2" x14ac:dyDescent="0.25">
      <c r="A14236" s="56">
        <v>53131613</v>
      </c>
      <c r="B14236" s="57" t="s">
        <v>770</v>
      </c>
    </row>
    <row r="14237" spans="1:2" x14ac:dyDescent="0.25">
      <c r="A14237" s="56">
        <v>53131614</v>
      </c>
      <c r="B14237" s="57" t="s">
        <v>12429</v>
      </c>
    </row>
    <row r="14238" spans="1:2" x14ac:dyDescent="0.25">
      <c r="A14238" s="56">
        <v>53131615</v>
      </c>
      <c r="B14238" s="57" t="s">
        <v>11280</v>
      </c>
    </row>
    <row r="14239" spans="1:2" x14ac:dyDescent="0.25">
      <c r="A14239" s="56">
        <v>53131616</v>
      </c>
      <c r="B14239" s="57" t="s">
        <v>12715</v>
      </c>
    </row>
    <row r="14240" spans="1:2" x14ac:dyDescent="0.25">
      <c r="A14240" s="56">
        <v>53131617</v>
      </c>
      <c r="B14240" s="57" t="s">
        <v>18732</v>
      </c>
    </row>
    <row r="14241" spans="1:2" x14ac:dyDescent="0.25">
      <c r="A14241" s="56">
        <v>53131618</v>
      </c>
      <c r="B14241" s="57" t="s">
        <v>6752</v>
      </c>
    </row>
    <row r="14242" spans="1:2" x14ac:dyDescent="0.25">
      <c r="A14242" s="56">
        <v>53131619</v>
      </c>
      <c r="B14242" s="57" t="s">
        <v>9606</v>
      </c>
    </row>
    <row r="14243" spans="1:2" x14ac:dyDescent="0.25">
      <c r="A14243" s="56">
        <v>53131620</v>
      </c>
      <c r="B14243" s="57" t="s">
        <v>5839</v>
      </c>
    </row>
    <row r="14244" spans="1:2" x14ac:dyDescent="0.25">
      <c r="A14244" s="56">
        <v>53131621</v>
      </c>
      <c r="B14244" s="57" t="s">
        <v>16246</v>
      </c>
    </row>
    <row r="14245" spans="1:2" x14ac:dyDescent="0.25">
      <c r="A14245" s="56">
        <v>53131622</v>
      </c>
      <c r="B14245" s="57" t="s">
        <v>5326</v>
      </c>
    </row>
    <row r="14246" spans="1:2" x14ac:dyDescent="0.25">
      <c r="A14246" s="56">
        <v>53131623</v>
      </c>
      <c r="B14246" s="57" t="s">
        <v>1312</v>
      </c>
    </row>
    <row r="14247" spans="1:2" x14ac:dyDescent="0.25">
      <c r="A14247" s="56">
        <v>53131624</v>
      </c>
      <c r="B14247" s="57" t="s">
        <v>2101</v>
      </c>
    </row>
    <row r="14248" spans="1:2" x14ac:dyDescent="0.25">
      <c r="A14248" s="56">
        <v>53131625</v>
      </c>
      <c r="B14248" s="57" t="s">
        <v>14523</v>
      </c>
    </row>
    <row r="14249" spans="1:2" x14ac:dyDescent="0.25">
      <c r="A14249" s="56">
        <v>53131626</v>
      </c>
      <c r="B14249" s="57" t="s">
        <v>4988</v>
      </c>
    </row>
    <row r="14250" spans="1:2" x14ac:dyDescent="0.25">
      <c r="A14250" s="56">
        <v>53131627</v>
      </c>
      <c r="B14250" s="57" t="s">
        <v>6749</v>
      </c>
    </row>
    <row r="14251" spans="1:2" x14ac:dyDescent="0.25">
      <c r="A14251" s="56">
        <v>53131628</v>
      </c>
      <c r="B14251" s="57" t="s">
        <v>7746</v>
      </c>
    </row>
    <row r="14252" spans="1:2" x14ac:dyDescent="0.25">
      <c r="A14252" s="56">
        <v>53131629</v>
      </c>
      <c r="B14252" s="57" t="s">
        <v>18828</v>
      </c>
    </row>
    <row r="14253" spans="1:2" x14ac:dyDescent="0.25">
      <c r="A14253" s="56">
        <v>53131630</v>
      </c>
      <c r="B14253" s="57" t="s">
        <v>17116</v>
      </c>
    </row>
    <row r="14254" spans="1:2" x14ac:dyDescent="0.25">
      <c r="A14254" s="56">
        <v>53131631</v>
      </c>
      <c r="B14254" s="57" t="s">
        <v>15058</v>
      </c>
    </row>
    <row r="14255" spans="1:2" x14ac:dyDescent="0.25">
      <c r="A14255" s="56">
        <v>53131632</v>
      </c>
      <c r="B14255" s="57" t="s">
        <v>9398</v>
      </c>
    </row>
    <row r="14256" spans="1:2" x14ac:dyDescent="0.25">
      <c r="A14256" s="56">
        <v>53131633</v>
      </c>
      <c r="B14256" s="57" t="s">
        <v>18442</v>
      </c>
    </row>
    <row r="14257" spans="1:2" x14ac:dyDescent="0.25">
      <c r="A14257" s="56">
        <v>53131634</v>
      </c>
      <c r="B14257" s="57" t="s">
        <v>1493</v>
      </c>
    </row>
    <row r="14258" spans="1:2" x14ac:dyDescent="0.25">
      <c r="A14258" s="56">
        <v>53131635</v>
      </c>
      <c r="B14258" s="57" t="s">
        <v>6229</v>
      </c>
    </row>
    <row r="14259" spans="1:2" x14ac:dyDescent="0.25">
      <c r="A14259" s="56">
        <v>53131636</v>
      </c>
      <c r="B14259" s="57" t="s">
        <v>14492</v>
      </c>
    </row>
    <row r="14260" spans="1:2" x14ac:dyDescent="0.25">
      <c r="A14260" s="56">
        <v>53131637</v>
      </c>
      <c r="B14260" s="57" t="s">
        <v>2571</v>
      </c>
    </row>
    <row r="14261" spans="1:2" x14ac:dyDescent="0.25">
      <c r="A14261" s="56">
        <v>53131638</v>
      </c>
      <c r="B14261" s="57" t="s">
        <v>13500</v>
      </c>
    </row>
    <row r="14262" spans="1:2" x14ac:dyDescent="0.25">
      <c r="A14262" s="56">
        <v>53141501</v>
      </c>
      <c r="B14262" s="57" t="s">
        <v>388</v>
      </c>
    </row>
    <row r="14263" spans="1:2" x14ac:dyDescent="0.25">
      <c r="A14263" s="56">
        <v>53141502</v>
      </c>
      <c r="B14263" s="57" t="s">
        <v>6215</v>
      </c>
    </row>
    <row r="14264" spans="1:2" x14ac:dyDescent="0.25">
      <c r="A14264" s="56">
        <v>53141503</v>
      </c>
      <c r="B14264" s="57" t="s">
        <v>17889</v>
      </c>
    </row>
    <row r="14265" spans="1:2" x14ac:dyDescent="0.25">
      <c r="A14265" s="56">
        <v>53141504</v>
      </c>
      <c r="B14265" s="57" t="s">
        <v>3885</v>
      </c>
    </row>
    <row r="14266" spans="1:2" x14ac:dyDescent="0.25">
      <c r="A14266" s="56">
        <v>53141505</v>
      </c>
      <c r="B14266" s="57" t="s">
        <v>6249</v>
      </c>
    </row>
    <row r="14267" spans="1:2" x14ac:dyDescent="0.25">
      <c r="A14267" s="56">
        <v>53141506</v>
      </c>
      <c r="B14267" s="57" t="s">
        <v>10956</v>
      </c>
    </row>
    <row r="14268" spans="1:2" x14ac:dyDescent="0.25">
      <c r="A14268" s="56">
        <v>53141507</v>
      </c>
      <c r="B14268" s="57" t="s">
        <v>4777</v>
      </c>
    </row>
    <row r="14269" spans="1:2" x14ac:dyDescent="0.25">
      <c r="A14269" s="56">
        <v>53141508</v>
      </c>
      <c r="B14269" s="57" t="s">
        <v>8907</v>
      </c>
    </row>
    <row r="14270" spans="1:2" x14ac:dyDescent="0.25">
      <c r="A14270" s="56">
        <v>53141601</v>
      </c>
      <c r="B14270" s="57" t="s">
        <v>4751</v>
      </c>
    </row>
    <row r="14271" spans="1:2" x14ac:dyDescent="0.25">
      <c r="A14271" s="56">
        <v>53141602</v>
      </c>
      <c r="B14271" s="57" t="s">
        <v>607</v>
      </c>
    </row>
    <row r="14272" spans="1:2" x14ac:dyDescent="0.25">
      <c r="A14272" s="56">
        <v>53141603</v>
      </c>
      <c r="B14272" s="57" t="s">
        <v>2250</v>
      </c>
    </row>
    <row r="14273" spans="1:2" x14ac:dyDescent="0.25">
      <c r="A14273" s="56">
        <v>53141604</v>
      </c>
      <c r="B14273" s="57" t="s">
        <v>13318</v>
      </c>
    </row>
    <row r="14274" spans="1:2" x14ac:dyDescent="0.25">
      <c r="A14274" s="56">
        <v>53141605</v>
      </c>
      <c r="B14274" s="57" t="s">
        <v>7032</v>
      </c>
    </row>
    <row r="14275" spans="1:2" x14ac:dyDescent="0.25">
      <c r="A14275" s="56">
        <v>53141606</v>
      </c>
      <c r="B14275" s="57" t="s">
        <v>17517</v>
      </c>
    </row>
    <row r="14276" spans="1:2" x14ac:dyDescent="0.25">
      <c r="A14276" s="56">
        <v>53141607</v>
      </c>
      <c r="B14276" s="57" t="s">
        <v>7091</v>
      </c>
    </row>
    <row r="14277" spans="1:2" x14ac:dyDescent="0.25">
      <c r="A14277" s="56">
        <v>53141608</v>
      </c>
      <c r="B14277" s="57" t="s">
        <v>2312</v>
      </c>
    </row>
    <row r="14278" spans="1:2" x14ac:dyDescent="0.25">
      <c r="A14278" s="56">
        <v>53141609</v>
      </c>
      <c r="B14278" s="57" t="s">
        <v>4329</v>
      </c>
    </row>
    <row r="14279" spans="1:2" x14ac:dyDescent="0.25">
      <c r="A14279" s="56">
        <v>53141610</v>
      </c>
      <c r="B14279" s="57" t="s">
        <v>13596</v>
      </c>
    </row>
    <row r="14280" spans="1:2" x14ac:dyDescent="0.25">
      <c r="A14280" s="56">
        <v>53141611</v>
      </c>
      <c r="B14280" s="57" t="s">
        <v>17264</v>
      </c>
    </row>
    <row r="14281" spans="1:2" x14ac:dyDescent="0.25">
      <c r="A14281" s="56">
        <v>53141612</v>
      </c>
      <c r="B14281" s="57" t="s">
        <v>5888</v>
      </c>
    </row>
    <row r="14282" spans="1:2" x14ac:dyDescent="0.25">
      <c r="A14282" s="56">
        <v>53141613</v>
      </c>
      <c r="B14282" s="57" t="s">
        <v>3351</v>
      </c>
    </row>
    <row r="14283" spans="1:2" x14ac:dyDescent="0.25">
      <c r="A14283" s="56">
        <v>53141614</v>
      </c>
      <c r="B14283" s="57" t="s">
        <v>3878</v>
      </c>
    </row>
    <row r="14284" spans="1:2" x14ac:dyDescent="0.25">
      <c r="A14284" s="56">
        <v>53141615</v>
      </c>
      <c r="B14284" s="57" t="s">
        <v>4969</v>
      </c>
    </row>
    <row r="14285" spans="1:2" x14ac:dyDescent="0.25">
      <c r="A14285" s="56">
        <v>53141616</v>
      </c>
      <c r="B14285" s="57" t="s">
        <v>6854</v>
      </c>
    </row>
    <row r="14286" spans="1:2" x14ac:dyDescent="0.25">
      <c r="A14286" s="56">
        <v>53141617</v>
      </c>
      <c r="B14286" s="57" t="s">
        <v>15501</v>
      </c>
    </row>
    <row r="14287" spans="1:2" x14ac:dyDescent="0.25">
      <c r="A14287" s="56">
        <v>53141618</v>
      </c>
      <c r="B14287" s="57" t="s">
        <v>10721</v>
      </c>
    </row>
    <row r="14288" spans="1:2" x14ac:dyDescent="0.25">
      <c r="A14288" s="56">
        <v>53141619</v>
      </c>
      <c r="B14288" s="57" t="s">
        <v>16300</v>
      </c>
    </row>
    <row r="14289" spans="1:2" x14ac:dyDescent="0.25">
      <c r="A14289" s="56">
        <v>53141620</v>
      </c>
      <c r="B14289" s="57" t="s">
        <v>14124</v>
      </c>
    </row>
    <row r="14290" spans="1:2" x14ac:dyDescent="0.25">
      <c r="A14290" s="56">
        <v>53141621</v>
      </c>
      <c r="B14290" s="57" t="s">
        <v>2942</v>
      </c>
    </row>
    <row r="14291" spans="1:2" x14ac:dyDescent="0.25">
      <c r="A14291" s="56">
        <v>53141622</v>
      </c>
      <c r="B14291" s="57" t="s">
        <v>3242</v>
      </c>
    </row>
    <row r="14292" spans="1:2" x14ac:dyDescent="0.25">
      <c r="A14292" s="56">
        <v>53141623</v>
      </c>
      <c r="B14292" s="57" t="s">
        <v>3583</v>
      </c>
    </row>
    <row r="14293" spans="1:2" x14ac:dyDescent="0.25">
      <c r="A14293" s="56">
        <v>53141624</v>
      </c>
      <c r="B14293" s="57" t="s">
        <v>11945</v>
      </c>
    </row>
    <row r="14294" spans="1:2" x14ac:dyDescent="0.25">
      <c r="A14294" s="56">
        <v>53141625</v>
      </c>
      <c r="B14294" s="57" t="s">
        <v>279</v>
      </c>
    </row>
    <row r="14295" spans="1:2" x14ac:dyDescent="0.25">
      <c r="A14295" s="56">
        <v>53141626</v>
      </c>
      <c r="B14295" s="57" t="s">
        <v>14397</v>
      </c>
    </row>
    <row r="14296" spans="1:2" x14ac:dyDescent="0.25">
      <c r="A14296" s="56">
        <v>53141627</v>
      </c>
      <c r="B14296" s="57" t="s">
        <v>12179</v>
      </c>
    </row>
    <row r="14297" spans="1:2" x14ac:dyDescent="0.25">
      <c r="A14297" s="56">
        <v>53141628</v>
      </c>
      <c r="B14297" s="57" t="s">
        <v>12310</v>
      </c>
    </row>
    <row r="14298" spans="1:2" x14ac:dyDescent="0.25">
      <c r="A14298" s="56">
        <v>53141629</v>
      </c>
      <c r="B14298" s="57" t="s">
        <v>17181</v>
      </c>
    </row>
    <row r="14299" spans="1:2" x14ac:dyDescent="0.25">
      <c r="A14299" s="56">
        <v>53141630</v>
      </c>
      <c r="B14299" s="57" t="s">
        <v>7524</v>
      </c>
    </row>
    <row r="14300" spans="1:2" x14ac:dyDescent="0.25">
      <c r="A14300" s="56">
        <v>54101501</v>
      </c>
      <c r="B14300" s="57" t="s">
        <v>15531</v>
      </c>
    </row>
    <row r="14301" spans="1:2" x14ac:dyDescent="0.25">
      <c r="A14301" s="56">
        <v>54101502</v>
      </c>
      <c r="B14301" s="57" t="s">
        <v>6688</v>
      </c>
    </row>
    <row r="14302" spans="1:2" x14ac:dyDescent="0.25">
      <c r="A14302" s="56">
        <v>54101503</v>
      </c>
      <c r="B14302" s="57" t="s">
        <v>12061</v>
      </c>
    </row>
    <row r="14303" spans="1:2" x14ac:dyDescent="0.25">
      <c r="A14303" s="56">
        <v>54101504</v>
      </c>
      <c r="B14303" s="57" t="s">
        <v>4087</v>
      </c>
    </row>
    <row r="14304" spans="1:2" x14ac:dyDescent="0.25">
      <c r="A14304" s="56">
        <v>54101505</v>
      </c>
      <c r="B14304" s="57" t="s">
        <v>1709</v>
      </c>
    </row>
    <row r="14305" spans="1:2" x14ac:dyDescent="0.25">
      <c r="A14305" s="56">
        <v>54101506</v>
      </c>
      <c r="B14305" s="57" t="s">
        <v>13983</v>
      </c>
    </row>
    <row r="14306" spans="1:2" x14ac:dyDescent="0.25">
      <c r="A14306" s="56">
        <v>54101507</v>
      </c>
      <c r="B14306" s="57" t="s">
        <v>11887</v>
      </c>
    </row>
    <row r="14307" spans="1:2" x14ac:dyDescent="0.25">
      <c r="A14307" s="56">
        <v>54101508</v>
      </c>
      <c r="B14307" s="57" t="s">
        <v>4517</v>
      </c>
    </row>
    <row r="14308" spans="1:2" x14ac:dyDescent="0.25">
      <c r="A14308" s="56">
        <v>54101509</v>
      </c>
      <c r="B14308" s="57" t="s">
        <v>15652</v>
      </c>
    </row>
    <row r="14309" spans="1:2" x14ac:dyDescent="0.25">
      <c r="A14309" s="56">
        <v>54101510</v>
      </c>
      <c r="B14309" s="57" t="s">
        <v>14288</v>
      </c>
    </row>
    <row r="14310" spans="1:2" x14ac:dyDescent="0.25">
      <c r="A14310" s="56">
        <v>54101511</v>
      </c>
      <c r="B14310" s="57" t="s">
        <v>5006</v>
      </c>
    </row>
    <row r="14311" spans="1:2" x14ac:dyDescent="0.25">
      <c r="A14311" s="56">
        <v>54101512</v>
      </c>
      <c r="B14311" s="57" t="s">
        <v>2882</v>
      </c>
    </row>
    <row r="14312" spans="1:2" x14ac:dyDescent="0.25">
      <c r="A14312" s="56">
        <v>54101601</v>
      </c>
      <c r="B14312" s="57" t="s">
        <v>2736</v>
      </c>
    </row>
    <row r="14313" spans="1:2" x14ac:dyDescent="0.25">
      <c r="A14313" s="56">
        <v>54101602</v>
      </c>
      <c r="B14313" s="57" t="s">
        <v>4002</v>
      </c>
    </row>
    <row r="14314" spans="1:2" x14ac:dyDescent="0.25">
      <c r="A14314" s="56">
        <v>54101603</v>
      </c>
      <c r="B14314" s="57" t="s">
        <v>14608</v>
      </c>
    </row>
    <row r="14315" spans="1:2" x14ac:dyDescent="0.25">
      <c r="A14315" s="56">
        <v>54101604</v>
      </c>
      <c r="B14315" s="57" t="s">
        <v>1754</v>
      </c>
    </row>
    <row r="14316" spans="1:2" x14ac:dyDescent="0.25">
      <c r="A14316" s="56">
        <v>54101605</v>
      </c>
      <c r="B14316" s="57" t="s">
        <v>7911</v>
      </c>
    </row>
    <row r="14317" spans="1:2" x14ac:dyDescent="0.25">
      <c r="A14317" s="56">
        <v>54101701</v>
      </c>
      <c r="B14317" s="57" t="s">
        <v>2846</v>
      </c>
    </row>
    <row r="14318" spans="1:2" x14ac:dyDescent="0.25">
      <c r="A14318" s="56">
        <v>54101702</v>
      </c>
      <c r="B14318" s="57" t="s">
        <v>17725</v>
      </c>
    </row>
    <row r="14319" spans="1:2" x14ac:dyDescent="0.25">
      <c r="A14319" s="56">
        <v>54101703</v>
      </c>
      <c r="B14319" s="57" t="s">
        <v>962</v>
      </c>
    </row>
    <row r="14320" spans="1:2" x14ac:dyDescent="0.25">
      <c r="A14320" s="56">
        <v>54101704</v>
      </c>
      <c r="B14320" s="57" t="s">
        <v>16317</v>
      </c>
    </row>
    <row r="14321" spans="1:2" x14ac:dyDescent="0.25">
      <c r="A14321" s="56">
        <v>54101705</v>
      </c>
      <c r="B14321" s="57" t="s">
        <v>17326</v>
      </c>
    </row>
    <row r="14322" spans="1:2" x14ac:dyDescent="0.25">
      <c r="A14322" s="56">
        <v>54101706</v>
      </c>
      <c r="B14322" s="57" t="s">
        <v>18741</v>
      </c>
    </row>
    <row r="14323" spans="1:2" x14ac:dyDescent="0.25">
      <c r="A14323" s="56">
        <v>54111501</v>
      </c>
      <c r="B14323" s="57" t="s">
        <v>10964</v>
      </c>
    </row>
    <row r="14324" spans="1:2" x14ac:dyDescent="0.25">
      <c r="A14324" s="56">
        <v>54111502</v>
      </c>
      <c r="B14324" s="57" t="s">
        <v>350</v>
      </c>
    </row>
    <row r="14325" spans="1:2" x14ac:dyDescent="0.25">
      <c r="A14325" s="56">
        <v>54111601</v>
      </c>
      <c r="B14325" s="57" t="s">
        <v>6396</v>
      </c>
    </row>
    <row r="14326" spans="1:2" x14ac:dyDescent="0.25">
      <c r="A14326" s="56">
        <v>54111602</v>
      </c>
      <c r="B14326" s="57" t="s">
        <v>17080</v>
      </c>
    </row>
    <row r="14327" spans="1:2" x14ac:dyDescent="0.25">
      <c r="A14327" s="56">
        <v>54111603</v>
      </c>
      <c r="B14327" s="57" t="s">
        <v>11763</v>
      </c>
    </row>
    <row r="14328" spans="1:2" x14ac:dyDescent="0.25">
      <c r="A14328" s="56">
        <v>54111604</v>
      </c>
      <c r="B14328" s="57" t="s">
        <v>6971</v>
      </c>
    </row>
    <row r="14329" spans="1:2" x14ac:dyDescent="0.25">
      <c r="A14329" s="56">
        <v>54111701</v>
      </c>
      <c r="B14329" s="57" t="s">
        <v>7226</v>
      </c>
    </row>
    <row r="14330" spans="1:2" x14ac:dyDescent="0.25">
      <c r="A14330" s="56">
        <v>54111702</v>
      </c>
      <c r="B14330" s="57" t="s">
        <v>2393</v>
      </c>
    </row>
    <row r="14331" spans="1:2" x14ac:dyDescent="0.25">
      <c r="A14331" s="56">
        <v>54111703</v>
      </c>
      <c r="B14331" s="57" t="s">
        <v>9318</v>
      </c>
    </row>
    <row r="14332" spans="1:2" x14ac:dyDescent="0.25">
      <c r="A14332" s="56">
        <v>54111704</v>
      </c>
      <c r="B14332" s="57" t="s">
        <v>9859</v>
      </c>
    </row>
    <row r="14333" spans="1:2" x14ac:dyDescent="0.25">
      <c r="A14333" s="56">
        <v>54111705</v>
      </c>
      <c r="B14333" s="57" t="s">
        <v>5148</v>
      </c>
    </row>
    <row r="14334" spans="1:2" x14ac:dyDescent="0.25">
      <c r="A14334" s="56">
        <v>54111706</v>
      </c>
      <c r="B14334" s="57" t="s">
        <v>12020</v>
      </c>
    </row>
    <row r="14335" spans="1:2" x14ac:dyDescent="0.25">
      <c r="A14335" s="56">
        <v>54111707</v>
      </c>
      <c r="B14335" s="57" t="s">
        <v>4948</v>
      </c>
    </row>
    <row r="14336" spans="1:2" x14ac:dyDescent="0.25">
      <c r="A14336" s="56">
        <v>54111708</v>
      </c>
      <c r="B14336" s="57" t="s">
        <v>9949</v>
      </c>
    </row>
    <row r="14337" spans="1:2" x14ac:dyDescent="0.25">
      <c r="A14337" s="56">
        <v>54111709</v>
      </c>
      <c r="B14337" s="57" t="s">
        <v>9010</v>
      </c>
    </row>
    <row r="14338" spans="1:2" x14ac:dyDescent="0.25">
      <c r="A14338" s="56">
        <v>54121501</v>
      </c>
      <c r="B14338" s="57" t="s">
        <v>2546</v>
      </c>
    </row>
    <row r="14339" spans="1:2" x14ac:dyDescent="0.25">
      <c r="A14339" s="56">
        <v>54121502</v>
      </c>
      <c r="B14339" s="57" t="s">
        <v>8295</v>
      </c>
    </row>
    <row r="14340" spans="1:2" x14ac:dyDescent="0.25">
      <c r="A14340" s="56">
        <v>54121503</v>
      </c>
      <c r="B14340" s="57" t="s">
        <v>6436</v>
      </c>
    </row>
    <row r="14341" spans="1:2" x14ac:dyDescent="0.25">
      <c r="A14341" s="56">
        <v>54121504</v>
      </c>
      <c r="B14341" s="57" t="s">
        <v>7677</v>
      </c>
    </row>
    <row r="14342" spans="1:2" x14ac:dyDescent="0.25">
      <c r="A14342" s="56">
        <v>54121601</v>
      </c>
      <c r="B14342" s="57" t="s">
        <v>9736</v>
      </c>
    </row>
    <row r="14343" spans="1:2" x14ac:dyDescent="0.25">
      <c r="A14343" s="56">
        <v>54121602</v>
      </c>
      <c r="B14343" s="57" t="s">
        <v>17813</v>
      </c>
    </row>
    <row r="14344" spans="1:2" x14ac:dyDescent="0.25">
      <c r="A14344" s="56">
        <v>54121603</v>
      </c>
      <c r="B14344" s="57" t="s">
        <v>16832</v>
      </c>
    </row>
    <row r="14345" spans="1:2" x14ac:dyDescent="0.25">
      <c r="A14345" s="56">
        <v>54121701</v>
      </c>
      <c r="B14345" s="57" t="s">
        <v>1960</v>
      </c>
    </row>
    <row r="14346" spans="1:2" x14ac:dyDescent="0.25">
      <c r="A14346" s="56">
        <v>54121702</v>
      </c>
      <c r="B14346" s="57" t="s">
        <v>9012</v>
      </c>
    </row>
    <row r="14347" spans="1:2" x14ac:dyDescent="0.25">
      <c r="A14347" s="56">
        <v>54121801</v>
      </c>
      <c r="B14347" s="57" t="s">
        <v>6085</v>
      </c>
    </row>
    <row r="14348" spans="1:2" x14ac:dyDescent="0.25">
      <c r="A14348" s="56">
        <v>54121802</v>
      </c>
      <c r="B14348" s="57" t="s">
        <v>41</v>
      </c>
    </row>
    <row r="14349" spans="1:2" x14ac:dyDescent="0.25">
      <c r="A14349" s="56">
        <v>55101501</v>
      </c>
      <c r="B14349" s="57" t="s">
        <v>3782</v>
      </c>
    </row>
    <row r="14350" spans="1:2" x14ac:dyDescent="0.25">
      <c r="A14350" s="56">
        <v>55101502</v>
      </c>
      <c r="B14350" s="57" t="s">
        <v>7348</v>
      </c>
    </row>
    <row r="14351" spans="1:2" x14ac:dyDescent="0.25">
      <c r="A14351" s="56">
        <v>55101503</v>
      </c>
      <c r="B14351" s="57" t="s">
        <v>7332</v>
      </c>
    </row>
    <row r="14352" spans="1:2" x14ac:dyDescent="0.25">
      <c r="A14352" s="56">
        <v>55101504</v>
      </c>
      <c r="B14352" s="57" t="s">
        <v>618</v>
      </c>
    </row>
    <row r="14353" spans="1:2" x14ac:dyDescent="0.25">
      <c r="A14353" s="56">
        <v>55101505</v>
      </c>
      <c r="B14353" s="57" t="s">
        <v>2967</v>
      </c>
    </row>
    <row r="14354" spans="1:2" x14ac:dyDescent="0.25">
      <c r="A14354" s="56">
        <v>55101506</v>
      </c>
      <c r="B14354" s="57" t="s">
        <v>13067</v>
      </c>
    </row>
    <row r="14355" spans="1:2" x14ac:dyDescent="0.25">
      <c r="A14355" s="56">
        <v>55101507</v>
      </c>
      <c r="B14355" s="57" t="s">
        <v>17046</v>
      </c>
    </row>
    <row r="14356" spans="1:2" x14ac:dyDescent="0.25">
      <c r="A14356" s="56">
        <v>55101509</v>
      </c>
      <c r="B14356" s="57" t="s">
        <v>1469</v>
      </c>
    </row>
    <row r="14357" spans="1:2" x14ac:dyDescent="0.25">
      <c r="A14357" s="56">
        <v>55101510</v>
      </c>
      <c r="B14357" s="57" t="s">
        <v>4695</v>
      </c>
    </row>
    <row r="14358" spans="1:2" x14ac:dyDescent="0.25">
      <c r="A14358" s="56">
        <v>55101513</v>
      </c>
      <c r="B14358" s="57" t="s">
        <v>6029</v>
      </c>
    </row>
    <row r="14359" spans="1:2" x14ac:dyDescent="0.25">
      <c r="A14359" s="56">
        <v>55101514</v>
      </c>
      <c r="B14359" s="57" t="s">
        <v>813</v>
      </c>
    </row>
    <row r="14360" spans="1:2" x14ac:dyDescent="0.25">
      <c r="A14360" s="56">
        <v>55101515</v>
      </c>
      <c r="B14360" s="57" t="s">
        <v>7402</v>
      </c>
    </row>
    <row r="14361" spans="1:2" x14ac:dyDescent="0.25">
      <c r="A14361" s="56">
        <v>55101516</v>
      </c>
      <c r="B14361" s="57" t="s">
        <v>11986</v>
      </c>
    </row>
    <row r="14362" spans="1:2" x14ac:dyDescent="0.25">
      <c r="A14362" s="56">
        <v>55101517</v>
      </c>
      <c r="B14362" s="57" t="s">
        <v>17619</v>
      </c>
    </row>
    <row r="14363" spans="1:2" x14ac:dyDescent="0.25">
      <c r="A14363" s="56">
        <v>55101518</v>
      </c>
      <c r="B14363" s="57" t="s">
        <v>4460</v>
      </c>
    </row>
    <row r="14364" spans="1:2" x14ac:dyDescent="0.25">
      <c r="A14364" s="56">
        <v>55101519</v>
      </c>
      <c r="B14364" s="57" t="s">
        <v>16475</v>
      </c>
    </row>
    <row r="14365" spans="1:2" x14ac:dyDescent="0.25">
      <c r="A14365" s="56">
        <v>55101520</v>
      </c>
      <c r="B14365" s="57" t="s">
        <v>1394</v>
      </c>
    </row>
    <row r="14366" spans="1:2" x14ac:dyDescent="0.25">
      <c r="A14366" s="56">
        <v>55101521</v>
      </c>
      <c r="B14366" s="57" t="s">
        <v>16728</v>
      </c>
    </row>
    <row r="14367" spans="1:2" x14ac:dyDescent="0.25">
      <c r="A14367" s="56">
        <v>55101522</v>
      </c>
      <c r="B14367" s="57" t="s">
        <v>10768</v>
      </c>
    </row>
    <row r="14368" spans="1:2" x14ac:dyDescent="0.25">
      <c r="A14368" s="56">
        <v>55101523</v>
      </c>
      <c r="B14368" s="57" t="s">
        <v>16435</v>
      </c>
    </row>
    <row r="14369" spans="1:2" x14ac:dyDescent="0.25">
      <c r="A14369" s="56">
        <v>55101524</v>
      </c>
      <c r="B14369" s="57" t="s">
        <v>16612</v>
      </c>
    </row>
    <row r="14370" spans="1:2" x14ac:dyDescent="0.25">
      <c r="A14370" s="56">
        <v>55101525</v>
      </c>
      <c r="B14370" s="57" t="s">
        <v>10141</v>
      </c>
    </row>
    <row r="14371" spans="1:2" x14ac:dyDescent="0.25">
      <c r="A14371" s="56">
        <v>55101526</v>
      </c>
      <c r="B14371" s="57" t="s">
        <v>4028</v>
      </c>
    </row>
    <row r="14372" spans="1:2" x14ac:dyDescent="0.25">
      <c r="A14372" s="56">
        <v>55101527</v>
      </c>
      <c r="B14372" s="57" t="s">
        <v>18051</v>
      </c>
    </row>
    <row r="14373" spans="1:2" x14ac:dyDescent="0.25">
      <c r="A14373" s="56">
        <v>55101528</v>
      </c>
      <c r="B14373" s="57" t="s">
        <v>13636</v>
      </c>
    </row>
    <row r="14374" spans="1:2" x14ac:dyDescent="0.25">
      <c r="A14374" s="56">
        <v>55111501</v>
      </c>
      <c r="B14374" s="57" t="s">
        <v>10534</v>
      </c>
    </row>
    <row r="14375" spans="1:2" x14ac:dyDescent="0.25">
      <c r="A14375" s="56">
        <v>55111502</v>
      </c>
      <c r="B14375" s="57" t="s">
        <v>6373</v>
      </c>
    </row>
    <row r="14376" spans="1:2" x14ac:dyDescent="0.25">
      <c r="A14376" s="56">
        <v>55111503</v>
      </c>
      <c r="B14376" s="57" t="s">
        <v>2562</v>
      </c>
    </row>
    <row r="14377" spans="1:2" x14ac:dyDescent="0.25">
      <c r="A14377" s="56">
        <v>55111504</v>
      </c>
      <c r="B14377" s="57" t="s">
        <v>12457</v>
      </c>
    </row>
    <row r="14378" spans="1:2" x14ac:dyDescent="0.25">
      <c r="A14378" s="56">
        <v>55111505</v>
      </c>
      <c r="B14378" s="57" t="s">
        <v>16943</v>
      </c>
    </row>
    <row r="14379" spans="1:2" x14ac:dyDescent="0.25">
      <c r="A14379" s="56">
        <v>55111506</v>
      </c>
      <c r="B14379" s="57" t="s">
        <v>5848</v>
      </c>
    </row>
    <row r="14380" spans="1:2" x14ac:dyDescent="0.25">
      <c r="A14380" s="56">
        <v>55111507</v>
      </c>
      <c r="B14380" s="57" t="s">
        <v>5932</v>
      </c>
    </row>
    <row r="14381" spans="1:2" x14ac:dyDescent="0.25">
      <c r="A14381" s="56">
        <v>55111508</v>
      </c>
      <c r="B14381" s="57" t="s">
        <v>6488</v>
      </c>
    </row>
    <row r="14382" spans="1:2" x14ac:dyDescent="0.25">
      <c r="A14382" s="56">
        <v>55111509</v>
      </c>
      <c r="B14382" s="57" t="s">
        <v>12307</v>
      </c>
    </row>
    <row r="14383" spans="1:2" x14ac:dyDescent="0.25">
      <c r="A14383" s="56">
        <v>55111510</v>
      </c>
      <c r="B14383" s="57" t="s">
        <v>16811</v>
      </c>
    </row>
    <row r="14384" spans="1:2" x14ac:dyDescent="0.25">
      <c r="A14384" s="56">
        <v>55111511</v>
      </c>
      <c r="B14384" s="57" t="s">
        <v>7043</v>
      </c>
    </row>
    <row r="14385" spans="1:2" x14ac:dyDescent="0.25">
      <c r="A14385" s="56">
        <v>55111512</v>
      </c>
      <c r="B14385" s="57" t="s">
        <v>16162</v>
      </c>
    </row>
    <row r="14386" spans="1:2" x14ac:dyDescent="0.25">
      <c r="A14386" s="56">
        <v>55111513</v>
      </c>
      <c r="B14386" s="57" t="s">
        <v>5692</v>
      </c>
    </row>
    <row r="14387" spans="1:2" x14ac:dyDescent="0.25">
      <c r="A14387" s="56">
        <v>55111514</v>
      </c>
      <c r="B14387" s="57" t="s">
        <v>12013</v>
      </c>
    </row>
    <row r="14388" spans="1:2" x14ac:dyDescent="0.25">
      <c r="A14388" s="56">
        <v>55111601</v>
      </c>
      <c r="B14388" s="57" t="s">
        <v>15481</v>
      </c>
    </row>
    <row r="14389" spans="1:2" x14ac:dyDescent="0.25">
      <c r="A14389" s="56">
        <v>55121501</v>
      </c>
      <c r="B14389" s="57" t="s">
        <v>595</v>
      </c>
    </row>
    <row r="14390" spans="1:2" x14ac:dyDescent="0.25">
      <c r="A14390" s="56">
        <v>55121502</v>
      </c>
      <c r="B14390" s="57" t="s">
        <v>3698</v>
      </c>
    </row>
    <row r="14391" spans="1:2" x14ac:dyDescent="0.25">
      <c r="A14391" s="56">
        <v>55121503</v>
      </c>
      <c r="B14391" s="57" t="s">
        <v>8035</v>
      </c>
    </row>
    <row r="14392" spans="1:2" x14ac:dyDescent="0.25">
      <c r="A14392" s="56">
        <v>55121504</v>
      </c>
      <c r="B14392" s="57" t="s">
        <v>331</v>
      </c>
    </row>
    <row r="14393" spans="1:2" x14ac:dyDescent="0.25">
      <c r="A14393" s="56">
        <v>55121505</v>
      </c>
      <c r="B14393" s="57" t="s">
        <v>6351</v>
      </c>
    </row>
    <row r="14394" spans="1:2" x14ac:dyDescent="0.25">
      <c r="A14394" s="56">
        <v>55121506</v>
      </c>
      <c r="B14394" s="57" t="s">
        <v>10519</v>
      </c>
    </row>
    <row r="14395" spans="1:2" x14ac:dyDescent="0.25">
      <c r="A14395" s="56">
        <v>55121601</v>
      </c>
      <c r="B14395" s="57" t="s">
        <v>17094</v>
      </c>
    </row>
    <row r="14396" spans="1:2" x14ac:dyDescent="0.25">
      <c r="A14396" s="56">
        <v>55121602</v>
      </c>
      <c r="B14396" s="57" t="s">
        <v>6647</v>
      </c>
    </row>
    <row r="14397" spans="1:2" x14ac:dyDescent="0.25">
      <c r="A14397" s="56">
        <v>55121604</v>
      </c>
      <c r="B14397" s="57" t="s">
        <v>12717</v>
      </c>
    </row>
    <row r="14398" spans="1:2" x14ac:dyDescent="0.25">
      <c r="A14398" s="56">
        <v>55121605</v>
      </c>
      <c r="B14398" s="57" t="s">
        <v>6378</v>
      </c>
    </row>
    <row r="14399" spans="1:2" x14ac:dyDescent="0.25">
      <c r="A14399" s="56">
        <v>55121606</v>
      </c>
      <c r="B14399" s="57" t="s">
        <v>3934</v>
      </c>
    </row>
    <row r="14400" spans="1:2" x14ac:dyDescent="0.25">
      <c r="A14400" s="56">
        <v>55121607</v>
      </c>
      <c r="B14400" s="57" t="s">
        <v>5278</v>
      </c>
    </row>
    <row r="14401" spans="1:2" x14ac:dyDescent="0.25">
      <c r="A14401" s="56">
        <v>55121608</v>
      </c>
      <c r="B14401" s="57" t="s">
        <v>12186</v>
      </c>
    </row>
    <row r="14402" spans="1:2" x14ac:dyDescent="0.25">
      <c r="A14402" s="56">
        <v>55121609</v>
      </c>
      <c r="B14402" s="57" t="s">
        <v>2324</v>
      </c>
    </row>
    <row r="14403" spans="1:2" x14ac:dyDescent="0.25">
      <c r="A14403" s="56">
        <v>55121610</v>
      </c>
      <c r="B14403" s="57" t="s">
        <v>1825</v>
      </c>
    </row>
    <row r="14404" spans="1:2" x14ac:dyDescent="0.25">
      <c r="A14404" s="56">
        <v>55121611</v>
      </c>
      <c r="B14404" s="57" t="s">
        <v>15906</v>
      </c>
    </row>
    <row r="14405" spans="1:2" x14ac:dyDescent="0.25">
      <c r="A14405" s="56">
        <v>55121612</v>
      </c>
      <c r="B14405" s="57" t="s">
        <v>14758</v>
      </c>
    </row>
    <row r="14406" spans="1:2" x14ac:dyDescent="0.25">
      <c r="A14406" s="56">
        <v>55121613</v>
      </c>
      <c r="B14406" s="57" t="s">
        <v>4031</v>
      </c>
    </row>
    <row r="14407" spans="1:2" x14ac:dyDescent="0.25">
      <c r="A14407" s="56">
        <v>55121614</v>
      </c>
      <c r="B14407" s="57" t="s">
        <v>1979</v>
      </c>
    </row>
    <row r="14408" spans="1:2" x14ac:dyDescent="0.25">
      <c r="A14408" s="56">
        <v>55121615</v>
      </c>
      <c r="B14408" s="57" t="s">
        <v>2266</v>
      </c>
    </row>
    <row r="14409" spans="1:2" x14ac:dyDescent="0.25">
      <c r="A14409" s="56">
        <v>55121616</v>
      </c>
      <c r="B14409" s="57" t="s">
        <v>8531</v>
      </c>
    </row>
    <row r="14410" spans="1:2" x14ac:dyDescent="0.25">
      <c r="A14410" s="56">
        <v>55121617</v>
      </c>
      <c r="B14410" s="57" t="s">
        <v>16348</v>
      </c>
    </row>
    <row r="14411" spans="1:2" x14ac:dyDescent="0.25">
      <c r="A14411" s="56">
        <v>55121618</v>
      </c>
      <c r="B14411" s="57" t="s">
        <v>4172</v>
      </c>
    </row>
    <row r="14412" spans="1:2" x14ac:dyDescent="0.25">
      <c r="A14412" s="56">
        <v>55121619</v>
      </c>
      <c r="B14412" s="57" t="s">
        <v>13674</v>
      </c>
    </row>
    <row r="14413" spans="1:2" x14ac:dyDescent="0.25">
      <c r="A14413" s="56">
        <v>55121620</v>
      </c>
      <c r="B14413" s="57" t="s">
        <v>16597</v>
      </c>
    </row>
    <row r="14414" spans="1:2" x14ac:dyDescent="0.25">
      <c r="A14414" s="56">
        <v>55121621</v>
      </c>
      <c r="B14414" s="57" t="s">
        <v>3452</v>
      </c>
    </row>
    <row r="14415" spans="1:2" x14ac:dyDescent="0.25">
      <c r="A14415" s="56">
        <v>55121701</v>
      </c>
      <c r="B14415" s="57" t="s">
        <v>5405</v>
      </c>
    </row>
    <row r="14416" spans="1:2" x14ac:dyDescent="0.25">
      <c r="A14416" s="56">
        <v>55121702</v>
      </c>
      <c r="B14416" s="57" t="s">
        <v>9863</v>
      </c>
    </row>
    <row r="14417" spans="1:2" x14ac:dyDescent="0.25">
      <c r="A14417" s="56">
        <v>55121703</v>
      </c>
      <c r="B14417" s="57" t="s">
        <v>18821</v>
      </c>
    </row>
    <row r="14418" spans="1:2" x14ac:dyDescent="0.25">
      <c r="A14418" s="56">
        <v>55121704</v>
      </c>
      <c r="B14418" s="57" t="s">
        <v>7385</v>
      </c>
    </row>
    <row r="14419" spans="1:2" x14ac:dyDescent="0.25">
      <c r="A14419" s="56">
        <v>55121705</v>
      </c>
      <c r="B14419" s="57" t="s">
        <v>4080</v>
      </c>
    </row>
    <row r="14420" spans="1:2" x14ac:dyDescent="0.25">
      <c r="A14420" s="56">
        <v>55121706</v>
      </c>
      <c r="B14420" s="57" t="s">
        <v>15129</v>
      </c>
    </row>
    <row r="14421" spans="1:2" x14ac:dyDescent="0.25">
      <c r="A14421" s="56">
        <v>55121707</v>
      </c>
      <c r="B14421" s="57" t="s">
        <v>7285</v>
      </c>
    </row>
    <row r="14422" spans="1:2" x14ac:dyDescent="0.25">
      <c r="A14422" s="56">
        <v>55121708</v>
      </c>
      <c r="B14422" s="57" t="s">
        <v>18456</v>
      </c>
    </row>
    <row r="14423" spans="1:2" x14ac:dyDescent="0.25">
      <c r="A14423" s="56">
        <v>55121709</v>
      </c>
      <c r="B14423" s="57" t="s">
        <v>290</v>
      </c>
    </row>
    <row r="14424" spans="1:2" x14ac:dyDescent="0.25">
      <c r="A14424" s="56">
        <v>55121710</v>
      </c>
      <c r="B14424" s="57" t="s">
        <v>9403</v>
      </c>
    </row>
    <row r="14425" spans="1:2" x14ac:dyDescent="0.25">
      <c r="A14425" s="56">
        <v>55121711</v>
      </c>
      <c r="B14425" s="57" t="s">
        <v>18251</v>
      </c>
    </row>
    <row r="14426" spans="1:2" x14ac:dyDescent="0.25">
      <c r="A14426" s="56">
        <v>55121712</v>
      </c>
      <c r="B14426" s="57" t="s">
        <v>10593</v>
      </c>
    </row>
    <row r="14427" spans="1:2" x14ac:dyDescent="0.25">
      <c r="A14427" s="56">
        <v>55121713</v>
      </c>
      <c r="B14427" s="57" t="s">
        <v>18360</v>
      </c>
    </row>
    <row r="14428" spans="1:2" x14ac:dyDescent="0.25">
      <c r="A14428" s="56">
        <v>55121714</v>
      </c>
      <c r="B14428" s="57" t="s">
        <v>16116</v>
      </c>
    </row>
    <row r="14429" spans="1:2" x14ac:dyDescent="0.25">
      <c r="A14429" s="56">
        <v>55121715</v>
      </c>
      <c r="B14429" s="57" t="s">
        <v>18625</v>
      </c>
    </row>
    <row r="14430" spans="1:2" x14ac:dyDescent="0.25">
      <c r="A14430" s="56">
        <v>55121716</v>
      </c>
      <c r="B14430" s="57" t="s">
        <v>15274</v>
      </c>
    </row>
    <row r="14431" spans="1:2" x14ac:dyDescent="0.25">
      <c r="A14431" s="56">
        <v>55121717</v>
      </c>
      <c r="B14431" s="57" t="s">
        <v>12940</v>
      </c>
    </row>
    <row r="14432" spans="1:2" x14ac:dyDescent="0.25">
      <c r="A14432" s="56">
        <v>55121718</v>
      </c>
      <c r="B14432" s="57" t="s">
        <v>6644</v>
      </c>
    </row>
    <row r="14433" spans="1:2" x14ac:dyDescent="0.25">
      <c r="A14433" s="56">
        <v>55121719</v>
      </c>
      <c r="B14433" s="57" t="s">
        <v>6969</v>
      </c>
    </row>
    <row r="14434" spans="1:2" x14ac:dyDescent="0.25">
      <c r="A14434" s="56">
        <v>55121720</v>
      </c>
      <c r="B14434" s="57" t="s">
        <v>15483</v>
      </c>
    </row>
    <row r="14435" spans="1:2" x14ac:dyDescent="0.25">
      <c r="A14435" s="56">
        <v>55121721</v>
      </c>
      <c r="B14435" s="57" t="s">
        <v>17442</v>
      </c>
    </row>
    <row r="14436" spans="1:2" x14ac:dyDescent="0.25">
      <c r="A14436" s="56">
        <v>55121722</v>
      </c>
      <c r="B14436" s="57" t="s">
        <v>12431</v>
      </c>
    </row>
    <row r="14437" spans="1:2" x14ac:dyDescent="0.25">
      <c r="A14437" s="56">
        <v>55121723</v>
      </c>
      <c r="B14437" s="57" t="s">
        <v>3224</v>
      </c>
    </row>
    <row r="14438" spans="1:2" x14ac:dyDescent="0.25">
      <c r="A14438" s="56">
        <v>55121724</v>
      </c>
      <c r="B14438" s="57" t="s">
        <v>4493</v>
      </c>
    </row>
    <row r="14439" spans="1:2" x14ac:dyDescent="0.25">
      <c r="A14439" s="56">
        <v>55121725</v>
      </c>
      <c r="B14439" s="57" t="s">
        <v>52</v>
      </c>
    </row>
    <row r="14440" spans="1:2" x14ac:dyDescent="0.25">
      <c r="A14440" s="56">
        <v>55121726</v>
      </c>
      <c r="B14440" s="57" t="s">
        <v>14660</v>
      </c>
    </row>
    <row r="14441" spans="1:2" x14ac:dyDescent="0.25">
      <c r="A14441" s="56">
        <v>55121727</v>
      </c>
      <c r="B14441" s="57" t="s">
        <v>464</v>
      </c>
    </row>
    <row r="14442" spans="1:2" x14ac:dyDescent="0.25">
      <c r="A14442" s="56">
        <v>55121728</v>
      </c>
      <c r="B14442" s="57" t="s">
        <v>3054</v>
      </c>
    </row>
    <row r="14443" spans="1:2" x14ac:dyDescent="0.25">
      <c r="A14443" s="56">
        <v>55121729</v>
      </c>
      <c r="B14443" s="57" t="s">
        <v>17265</v>
      </c>
    </row>
    <row r="14444" spans="1:2" x14ac:dyDescent="0.25">
      <c r="A14444" s="56">
        <v>55121730</v>
      </c>
      <c r="B14444" s="57" t="s">
        <v>12898</v>
      </c>
    </row>
    <row r="14445" spans="1:2" x14ac:dyDescent="0.25">
      <c r="A14445" s="56">
        <v>55121731</v>
      </c>
      <c r="B14445" s="57" t="s">
        <v>8793</v>
      </c>
    </row>
    <row r="14446" spans="1:2" x14ac:dyDescent="0.25">
      <c r="A14446" s="56">
        <v>55121732</v>
      </c>
      <c r="B14446" s="57" t="s">
        <v>9625</v>
      </c>
    </row>
    <row r="14447" spans="1:2" x14ac:dyDescent="0.25">
      <c r="A14447" s="56">
        <v>55121801</v>
      </c>
      <c r="B14447" s="57" t="s">
        <v>304</v>
      </c>
    </row>
    <row r="14448" spans="1:2" x14ac:dyDescent="0.25">
      <c r="A14448" s="56">
        <v>55121802</v>
      </c>
      <c r="B14448" s="57" t="s">
        <v>265</v>
      </c>
    </row>
    <row r="14449" spans="1:2" x14ac:dyDescent="0.25">
      <c r="A14449" s="56">
        <v>55121803</v>
      </c>
      <c r="B14449" s="57" t="s">
        <v>16287</v>
      </c>
    </row>
    <row r="14450" spans="1:2" x14ac:dyDescent="0.25">
      <c r="A14450" s="56">
        <v>55121804</v>
      </c>
      <c r="B14450" s="57" t="s">
        <v>7767</v>
      </c>
    </row>
    <row r="14451" spans="1:2" x14ac:dyDescent="0.25">
      <c r="A14451" s="56">
        <v>55121806</v>
      </c>
      <c r="B14451" s="57" t="s">
        <v>13157</v>
      </c>
    </row>
    <row r="14452" spans="1:2" x14ac:dyDescent="0.25">
      <c r="A14452" s="56">
        <v>55121807</v>
      </c>
      <c r="B14452" s="57" t="s">
        <v>6730</v>
      </c>
    </row>
    <row r="14453" spans="1:2" x14ac:dyDescent="0.25">
      <c r="A14453" s="56">
        <v>56101501</v>
      </c>
      <c r="B14453" s="57" t="s">
        <v>11388</v>
      </c>
    </row>
    <row r="14454" spans="1:2" x14ac:dyDescent="0.25">
      <c r="A14454" s="56">
        <v>56101502</v>
      </c>
      <c r="B14454" s="57" t="s">
        <v>13148</v>
      </c>
    </row>
    <row r="14455" spans="1:2" x14ac:dyDescent="0.25">
      <c r="A14455" s="56">
        <v>56101503</v>
      </c>
      <c r="B14455" s="57" t="s">
        <v>8651</v>
      </c>
    </row>
    <row r="14456" spans="1:2" x14ac:dyDescent="0.25">
      <c r="A14456" s="56">
        <v>56101504</v>
      </c>
      <c r="B14456" s="57" t="s">
        <v>7491</v>
      </c>
    </row>
    <row r="14457" spans="1:2" x14ac:dyDescent="0.25">
      <c r="A14457" s="56">
        <v>56101505</v>
      </c>
      <c r="B14457" s="57" t="s">
        <v>3993</v>
      </c>
    </row>
    <row r="14458" spans="1:2" x14ac:dyDescent="0.25">
      <c r="A14458" s="56">
        <v>56101506</v>
      </c>
      <c r="B14458" s="57" t="s">
        <v>5054</v>
      </c>
    </row>
    <row r="14459" spans="1:2" x14ac:dyDescent="0.25">
      <c r="A14459" s="56">
        <v>56101507</v>
      </c>
      <c r="B14459" s="57" t="s">
        <v>7257</v>
      </c>
    </row>
    <row r="14460" spans="1:2" x14ac:dyDescent="0.25">
      <c r="A14460" s="56">
        <v>56101508</v>
      </c>
      <c r="B14460" s="57" t="s">
        <v>18493</v>
      </c>
    </row>
    <row r="14461" spans="1:2" x14ac:dyDescent="0.25">
      <c r="A14461" s="56">
        <v>56101509</v>
      </c>
      <c r="B14461" s="57" t="s">
        <v>18652</v>
      </c>
    </row>
    <row r="14462" spans="1:2" x14ac:dyDescent="0.25">
      <c r="A14462" s="56">
        <v>56101510</v>
      </c>
      <c r="B14462" s="57" t="s">
        <v>16725</v>
      </c>
    </row>
    <row r="14463" spans="1:2" x14ac:dyDescent="0.25">
      <c r="A14463" s="56">
        <v>56101513</v>
      </c>
      <c r="B14463" s="57" t="s">
        <v>14249</v>
      </c>
    </row>
    <row r="14464" spans="1:2" x14ac:dyDescent="0.25">
      <c r="A14464" s="56">
        <v>56101514</v>
      </c>
      <c r="B14464" s="57" t="s">
        <v>16085</v>
      </c>
    </row>
    <row r="14465" spans="1:2" x14ac:dyDescent="0.25">
      <c r="A14465" s="56">
        <v>56101515</v>
      </c>
      <c r="B14465" s="57" t="s">
        <v>14171</v>
      </c>
    </row>
    <row r="14466" spans="1:2" x14ac:dyDescent="0.25">
      <c r="A14466" s="56">
        <v>56101516</v>
      </c>
      <c r="B14466" s="57" t="s">
        <v>17236</v>
      </c>
    </row>
    <row r="14467" spans="1:2" x14ac:dyDescent="0.25">
      <c r="A14467" s="56">
        <v>56101518</v>
      </c>
      <c r="B14467" s="57" t="s">
        <v>477</v>
      </c>
    </row>
    <row r="14468" spans="1:2" x14ac:dyDescent="0.25">
      <c r="A14468" s="56">
        <v>56101519</v>
      </c>
      <c r="B14468" s="57" t="s">
        <v>2667</v>
      </c>
    </row>
    <row r="14469" spans="1:2" x14ac:dyDescent="0.25">
      <c r="A14469" s="56">
        <v>56101520</v>
      </c>
      <c r="B14469" s="57" t="s">
        <v>10913</v>
      </c>
    </row>
    <row r="14470" spans="1:2" x14ac:dyDescent="0.25">
      <c r="A14470" s="56">
        <v>56101521</v>
      </c>
      <c r="B14470" s="57" t="s">
        <v>1323</v>
      </c>
    </row>
    <row r="14471" spans="1:2" x14ac:dyDescent="0.25">
      <c r="A14471" s="56">
        <v>56101522</v>
      </c>
      <c r="B14471" s="57" t="s">
        <v>13789</v>
      </c>
    </row>
    <row r="14472" spans="1:2" x14ac:dyDescent="0.25">
      <c r="A14472" s="56">
        <v>56101523</v>
      </c>
      <c r="B14472" s="57" t="s">
        <v>8684</v>
      </c>
    </row>
    <row r="14473" spans="1:2" x14ac:dyDescent="0.25">
      <c r="A14473" s="56">
        <v>56101524</v>
      </c>
      <c r="B14473" s="57" t="s">
        <v>8183</v>
      </c>
    </row>
    <row r="14474" spans="1:2" x14ac:dyDescent="0.25">
      <c r="A14474" s="56">
        <v>56101525</v>
      </c>
      <c r="B14474" s="57" t="s">
        <v>3165</v>
      </c>
    </row>
    <row r="14475" spans="1:2" x14ac:dyDescent="0.25">
      <c r="A14475" s="56">
        <v>56101526</v>
      </c>
      <c r="B14475" s="57" t="s">
        <v>11597</v>
      </c>
    </row>
    <row r="14476" spans="1:2" x14ac:dyDescent="0.25">
      <c r="A14476" s="56">
        <v>56101527</v>
      </c>
      <c r="B14476" s="57" t="s">
        <v>4203</v>
      </c>
    </row>
    <row r="14477" spans="1:2" x14ac:dyDescent="0.25">
      <c r="A14477" s="56">
        <v>56101528</v>
      </c>
      <c r="B14477" s="57" t="s">
        <v>16405</v>
      </c>
    </row>
    <row r="14478" spans="1:2" x14ac:dyDescent="0.25">
      <c r="A14478" s="56">
        <v>56101529</v>
      </c>
      <c r="B14478" s="57" t="s">
        <v>11515</v>
      </c>
    </row>
    <row r="14479" spans="1:2" x14ac:dyDescent="0.25">
      <c r="A14479" s="56">
        <v>56101530</v>
      </c>
      <c r="B14479" s="57" t="s">
        <v>12026</v>
      </c>
    </row>
    <row r="14480" spans="1:2" x14ac:dyDescent="0.25">
      <c r="A14480" s="56">
        <v>56101531</v>
      </c>
      <c r="B14480" s="57" t="s">
        <v>10659</v>
      </c>
    </row>
    <row r="14481" spans="1:2" x14ac:dyDescent="0.25">
      <c r="A14481" s="56">
        <v>56101532</v>
      </c>
      <c r="B14481" s="57" t="s">
        <v>11913</v>
      </c>
    </row>
    <row r="14482" spans="1:2" x14ac:dyDescent="0.25">
      <c r="A14482" s="56">
        <v>56101533</v>
      </c>
      <c r="B14482" s="57" t="s">
        <v>3538</v>
      </c>
    </row>
    <row r="14483" spans="1:2" x14ac:dyDescent="0.25">
      <c r="A14483" s="56">
        <v>56101535</v>
      </c>
      <c r="B14483" s="57" t="s">
        <v>5254</v>
      </c>
    </row>
    <row r="14484" spans="1:2" x14ac:dyDescent="0.25">
      <c r="A14484" s="56">
        <v>56101536</v>
      </c>
      <c r="B14484" s="57" t="s">
        <v>12512</v>
      </c>
    </row>
    <row r="14485" spans="1:2" x14ac:dyDescent="0.25">
      <c r="A14485" s="56">
        <v>56101537</v>
      </c>
      <c r="B14485" s="57" t="s">
        <v>8437</v>
      </c>
    </row>
    <row r="14486" spans="1:2" x14ac:dyDescent="0.25">
      <c r="A14486" s="56">
        <v>56101538</v>
      </c>
      <c r="B14486" s="57" t="s">
        <v>17693</v>
      </c>
    </row>
    <row r="14487" spans="1:2" x14ac:dyDescent="0.25">
      <c r="A14487" s="56">
        <v>56101539</v>
      </c>
      <c r="B14487" s="57" t="s">
        <v>1784</v>
      </c>
    </row>
    <row r="14488" spans="1:2" x14ac:dyDescent="0.25">
      <c r="A14488" s="56">
        <v>56101540</v>
      </c>
      <c r="B14488" s="57" t="s">
        <v>10196</v>
      </c>
    </row>
    <row r="14489" spans="1:2" x14ac:dyDescent="0.25">
      <c r="A14489" s="56">
        <v>56101541</v>
      </c>
      <c r="B14489" s="57" t="s">
        <v>16552</v>
      </c>
    </row>
    <row r="14490" spans="1:2" x14ac:dyDescent="0.25">
      <c r="A14490" s="56">
        <v>56101601</v>
      </c>
      <c r="B14490" s="57" t="s">
        <v>10642</v>
      </c>
    </row>
    <row r="14491" spans="1:2" x14ac:dyDescent="0.25">
      <c r="A14491" s="56">
        <v>56101602</v>
      </c>
      <c r="B14491" s="57" t="s">
        <v>15758</v>
      </c>
    </row>
    <row r="14492" spans="1:2" x14ac:dyDescent="0.25">
      <c r="A14492" s="56">
        <v>56101603</v>
      </c>
      <c r="B14492" s="57" t="s">
        <v>10121</v>
      </c>
    </row>
    <row r="14493" spans="1:2" x14ac:dyDescent="0.25">
      <c r="A14493" s="56">
        <v>56101604</v>
      </c>
      <c r="B14493" s="57" t="s">
        <v>5206</v>
      </c>
    </row>
    <row r="14494" spans="1:2" x14ac:dyDescent="0.25">
      <c r="A14494" s="56">
        <v>56101605</v>
      </c>
      <c r="B14494" s="57" t="s">
        <v>16440</v>
      </c>
    </row>
    <row r="14495" spans="1:2" x14ac:dyDescent="0.25">
      <c r="A14495" s="56">
        <v>56101606</v>
      </c>
      <c r="B14495" s="57" t="s">
        <v>13340</v>
      </c>
    </row>
    <row r="14496" spans="1:2" x14ac:dyDescent="0.25">
      <c r="A14496" s="56">
        <v>56101607</v>
      </c>
      <c r="B14496" s="57" t="s">
        <v>8670</v>
      </c>
    </row>
    <row r="14497" spans="1:2" x14ac:dyDescent="0.25">
      <c r="A14497" s="56">
        <v>56101608</v>
      </c>
      <c r="B14497" s="57" t="s">
        <v>11414</v>
      </c>
    </row>
    <row r="14498" spans="1:2" x14ac:dyDescent="0.25">
      <c r="A14498" s="56">
        <v>56101701</v>
      </c>
      <c r="B14498" s="57" t="s">
        <v>4003</v>
      </c>
    </row>
    <row r="14499" spans="1:2" x14ac:dyDescent="0.25">
      <c r="A14499" s="56">
        <v>56101702</v>
      </c>
      <c r="B14499" s="57" t="s">
        <v>7377</v>
      </c>
    </row>
    <row r="14500" spans="1:2" x14ac:dyDescent="0.25">
      <c r="A14500" s="56">
        <v>56101703</v>
      </c>
      <c r="B14500" s="57" t="s">
        <v>12487</v>
      </c>
    </row>
    <row r="14501" spans="1:2" x14ac:dyDescent="0.25">
      <c r="A14501" s="56">
        <v>56101704</v>
      </c>
      <c r="B14501" s="57" t="s">
        <v>820</v>
      </c>
    </row>
    <row r="14502" spans="1:2" x14ac:dyDescent="0.25">
      <c r="A14502" s="56">
        <v>56101705</v>
      </c>
      <c r="B14502" s="57" t="s">
        <v>2004</v>
      </c>
    </row>
    <row r="14503" spans="1:2" x14ac:dyDescent="0.25">
      <c r="A14503" s="56">
        <v>56101706</v>
      </c>
      <c r="B14503" s="57" t="s">
        <v>7940</v>
      </c>
    </row>
    <row r="14504" spans="1:2" x14ac:dyDescent="0.25">
      <c r="A14504" s="56">
        <v>56101707</v>
      </c>
      <c r="B14504" s="57" t="s">
        <v>5663</v>
      </c>
    </row>
    <row r="14505" spans="1:2" x14ac:dyDescent="0.25">
      <c r="A14505" s="56">
        <v>56101708</v>
      </c>
      <c r="B14505" s="57" t="s">
        <v>11404</v>
      </c>
    </row>
    <row r="14506" spans="1:2" x14ac:dyDescent="0.25">
      <c r="A14506" s="56">
        <v>56101710</v>
      </c>
      <c r="B14506" s="57" t="s">
        <v>16286</v>
      </c>
    </row>
    <row r="14507" spans="1:2" x14ac:dyDescent="0.25">
      <c r="A14507" s="56">
        <v>56101711</v>
      </c>
      <c r="B14507" s="57" t="s">
        <v>15487</v>
      </c>
    </row>
    <row r="14508" spans="1:2" x14ac:dyDescent="0.25">
      <c r="A14508" s="56">
        <v>56101712</v>
      </c>
      <c r="B14508" s="57" t="s">
        <v>9341</v>
      </c>
    </row>
    <row r="14509" spans="1:2" x14ac:dyDescent="0.25">
      <c r="A14509" s="56">
        <v>56101713</v>
      </c>
      <c r="B14509" s="57" t="s">
        <v>18181</v>
      </c>
    </row>
    <row r="14510" spans="1:2" x14ac:dyDescent="0.25">
      <c r="A14510" s="56">
        <v>56101714</v>
      </c>
      <c r="B14510" s="57" t="s">
        <v>2840</v>
      </c>
    </row>
    <row r="14511" spans="1:2" x14ac:dyDescent="0.25">
      <c r="A14511" s="56">
        <v>56101715</v>
      </c>
      <c r="B14511" s="57" t="s">
        <v>13347</v>
      </c>
    </row>
    <row r="14512" spans="1:2" x14ac:dyDescent="0.25">
      <c r="A14512" s="56">
        <v>56101716</v>
      </c>
      <c r="B14512" s="57" t="s">
        <v>5202</v>
      </c>
    </row>
    <row r="14513" spans="1:2" x14ac:dyDescent="0.25">
      <c r="A14513" s="56">
        <v>56101717</v>
      </c>
      <c r="B14513" s="57" t="s">
        <v>16741</v>
      </c>
    </row>
    <row r="14514" spans="1:2" x14ac:dyDescent="0.25">
      <c r="A14514" s="56">
        <v>56101803</v>
      </c>
      <c r="B14514" s="57" t="s">
        <v>6314</v>
      </c>
    </row>
    <row r="14515" spans="1:2" x14ac:dyDescent="0.25">
      <c r="A14515" s="56">
        <v>56101804</v>
      </c>
      <c r="B14515" s="57" t="s">
        <v>15804</v>
      </c>
    </row>
    <row r="14516" spans="1:2" x14ac:dyDescent="0.25">
      <c r="A14516" s="56">
        <v>56101805</v>
      </c>
      <c r="B14516" s="57" t="s">
        <v>12978</v>
      </c>
    </row>
    <row r="14517" spans="1:2" x14ac:dyDescent="0.25">
      <c r="A14517" s="56">
        <v>56101806</v>
      </c>
      <c r="B14517" s="57" t="s">
        <v>11274</v>
      </c>
    </row>
    <row r="14518" spans="1:2" x14ac:dyDescent="0.25">
      <c r="A14518" s="56">
        <v>56101807</v>
      </c>
      <c r="B14518" s="57" t="s">
        <v>10937</v>
      </c>
    </row>
    <row r="14519" spans="1:2" x14ac:dyDescent="0.25">
      <c r="A14519" s="56">
        <v>56101808</v>
      </c>
      <c r="B14519" s="57" t="s">
        <v>17498</v>
      </c>
    </row>
    <row r="14520" spans="1:2" x14ac:dyDescent="0.25">
      <c r="A14520" s="56">
        <v>56101809</v>
      </c>
      <c r="B14520" s="57" t="s">
        <v>13919</v>
      </c>
    </row>
    <row r="14521" spans="1:2" x14ac:dyDescent="0.25">
      <c r="A14521" s="56">
        <v>56101810</v>
      </c>
      <c r="B14521" s="57" t="s">
        <v>11647</v>
      </c>
    </row>
    <row r="14522" spans="1:2" x14ac:dyDescent="0.25">
      <c r="A14522" s="56">
        <v>56101811</v>
      </c>
      <c r="B14522" s="57" t="s">
        <v>9414</v>
      </c>
    </row>
    <row r="14523" spans="1:2" x14ac:dyDescent="0.25">
      <c r="A14523" s="56">
        <v>56101812</v>
      </c>
      <c r="B14523" s="57" t="s">
        <v>11824</v>
      </c>
    </row>
    <row r="14524" spans="1:2" x14ac:dyDescent="0.25">
      <c r="A14524" s="56">
        <v>56101813</v>
      </c>
      <c r="B14524" s="57" t="s">
        <v>8666</v>
      </c>
    </row>
    <row r="14525" spans="1:2" x14ac:dyDescent="0.25">
      <c r="A14525" s="56">
        <v>56101901</v>
      </c>
      <c r="B14525" s="57" t="s">
        <v>538</v>
      </c>
    </row>
    <row r="14526" spans="1:2" x14ac:dyDescent="0.25">
      <c r="A14526" s="56">
        <v>56101902</v>
      </c>
      <c r="B14526" s="57" t="s">
        <v>10023</v>
      </c>
    </row>
    <row r="14527" spans="1:2" x14ac:dyDescent="0.25">
      <c r="A14527" s="56">
        <v>56101903</v>
      </c>
      <c r="B14527" s="57" t="s">
        <v>14041</v>
      </c>
    </row>
    <row r="14528" spans="1:2" x14ac:dyDescent="0.25">
      <c r="A14528" s="56">
        <v>56101904</v>
      </c>
      <c r="B14528" s="57" t="s">
        <v>9692</v>
      </c>
    </row>
    <row r="14529" spans="1:2" x14ac:dyDescent="0.25">
      <c r="A14529" s="56">
        <v>56101905</v>
      </c>
      <c r="B14529" s="57" t="s">
        <v>916</v>
      </c>
    </row>
    <row r="14530" spans="1:2" x14ac:dyDescent="0.25">
      <c r="A14530" s="56">
        <v>56101906</v>
      </c>
      <c r="B14530" s="57" t="s">
        <v>14879</v>
      </c>
    </row>
    <row r="14531" spans="1:2" x14ac:dyDescent="0.25">
      <c r="A14531" s="56">
        <v>56101907</v>
      </c>
      <c r="B14531" s="57" t="s">
        <v>13304</v>
      </c>
    </row>
    <row r="14532" spans="1:2" x14ac:dyDescent="0.25">
      <c r="A14532" s="56">
        <v>56111501</v>
      </c>
      <c r="B14532" s="57" t="s">
        <v>8928</v>
      </c>
    </row>
    <row r="14533" spans="1:2" x14ac:dyDescent="0.25">
      <c r="A14533" s="56">
        <v>56111502</v>
      </c>
      <c r="B14533" s="57" t="s">
        <v>18374</v>
      </c>
    </row>
    <row r="14534" spans="1:2" x14ac:dyDescent="0.25">
      <c r="A14534" s="56">
        <v>56111503</v>
      </c>
      <c r="B14534" s="57" t="s">
        <v>10533</v>
      </c>
    </row>
    <row r="14535" spans="1:2" x14ac:dyDescent="0.25">
      <c r="A14535" s="56">
        <v>56111504</v>
      </c>
      <c r="B14535" s="57" t="s">
        <v>13830</v>
      </c>
    </row>
    <row r="14536" spans="1:2" x14ac:dyDescent="0.25">
      <c r="A14536" s="56">
        <v>56111505</v>
      </c>
      <c r="B14536" s="57" t="s">
        <v>1561</v>
      </c>
    </row>
    <row r="14537" spans="1:2" x14ac:dyDescent="0.25">
      <c r="A14537" s="56">
        <v>56111506</v>
      </c>
      <c r="B14537" s="57" t="s">
        <v>913</v>
      </c>
    </row>
    <row r="14538" spans="1:2" x14ac:dyDescent="0.25">
      <c r="A14538" s="56">
        <v>56111507</v>
      </c>
      <c r="B14538" s="57" t="s">
        <v>8764</v>
      </c>
    </row>
    <row r="14539" spans="1:2" x14ac:dyDescent="0.25">
      <c r="A14539" s="56">
        <v>56111508</v>
      </c>
      <c r="B14539" s="57" t="s">
        <v>9819</v>
      </c>
    </row>
    <row r="14540" spans="1:2" x14ac:dyDescent="0.25">
      <c r="A14540" s="56">
        <v>56111509</v>
      </c>
      <c r="B14540" s="57" t="s">
        <v>17623</v>
      </c>
    </row>
    <row r="14541" spans="1:2" x14ac:dyDescent="0.25">
      <c r="A14541" s="56">
        <v>56111510</v>
      </c>
      <c r="B14541" s="57" t="s">
        <v>119</v>
      </c>
    </row>
    <row r="14542" spans="1:2" x14ac:dyDescent="0.25">
      <c r="A14542" s="56">
        <v>56111511</v>
      </c>
      <c r="B14542" s="57" t="s">
        <v>11182</v>
      </c>
    </row>
    <row r="14543" spans="1:2" x14ac:dyDescent="0.25">
      <c r="A14543" s="56">
        <v>56111512</v>
      </c>
      <c r="B14543" s="57" t="s">
        <v>3728</v>
      </c>
    </row>
    <row r="14544" spans="1:2" x14ac:dyDescent="0.25">
      <c r="A14544" s="56">
        <v>56111513</v>
      </c>
      <c r="B14544" s="57" t="s">
        <v>2533</v>
      </c>
    </row>
    <row r="14545" spans="1:2" x14ac:dyDescent="0.25">
      <c r="A14545" s="56">
        <v>56111514</v>
      </c>
      <c r="B14545" s="57" t="s">
        <v>8219</v>
      </c>
    </row>
    <row r="14546" spans="1:2" x14ac:dyDescent="0.25">
      <c r="A14546" s="56">
        <v>56111601</v>
      </c>
      <c r="B14546" s="57" t="s">
        <v>6226</v>
      </c>
    </row>
    <row r="14547" spans="1:2" x14ac:dyDescent="0.25">
      <c r="A14547" s="56">
        <v>56111602</v>
      </c>
      <c r="B14547" s="57" t="s">
        <v>2594</v>
      </c>
    </row>
    <row r="14548" spans="1:2" x14ac:dyDescent="0.25">
      <c r="A14548" s="56">
        <v>56111603</v>
      </c>
      <c r="B14548" s="57" t="s">
        <v>10082</v>
      </c>
    </row>
    <row r="14549" spans="1:2" x14ac:dyDescent="0.25">
      <c r="A14549" s="56">
        <v>56111604</v>
      </c>
      <c r="B14549" s="57" t="s">
        <v>17640</v>
      </c>
    </row>
    <row r="14550" spans="1:2" x14ac:dyDescent="0.25">
      <c r="A14550" s="56">
        <v>56111605</v>
      </c>
      <c r="B14550" s="57" t="s">
        <v>14773</v>
      </c>
    </row>
    <row r="14551" spans="1:2" x14ac:dyDescent="0.25">
      <c r="A14551" s="56">
        <v>56111606</v>
      </c>
      <c r="B14551" s="57" t="s">
        <v>8047</v>
      </c>
    </row>
    <row r="14552" spans="1:2" x14ac:dyDescent="0.25">
      <c r="A14552" s="56">
        <v>56111701</v>
      </c>
      <c r="B14552" s="57" t="s">
        <v>14822</v>
      </c>
    </row>
    <row r="14553" spans="1:2" x14ac:dyDescent="0.25">
      <c r="A14553" s="56">
        <v>56111702</v>
      </c>
      <c r="B14553" s="57" t="s">
        <v>1131</v>
      </c>
    </row>
    <row r="14554" spans="1:2" x14ac:dyDescent="0.25">
      <c r="A14554" s="56">
        <v>56111703</v>
      </c>
      <c r="B14554" s="57" t="s">
        <v>10505</v>
      </c>
    </row>
    <row r="14555" spans="1:2" x14ac:dyDescent="0.25">
      <c r="A14555" s="56">
        <v>56111704</v>
      </c>
      <c r="B14555" s="57" t="s">
        <v>18440</v>
      </c>
    </row>
    <row r="14556" spans="1:2" x14ac:dyDescent="0.25">
      <c r="A14556" s="56">
        <v>56111705</v>
      </c>
      <c r="B14556" s="57" t="s">
        <v>12182</v>
      </c>
    </row>
    <row r="14557" spans="1:2" x14ac:dyDescent="0.25">
      <c r="A14557" s="56">
        <v>56111706</v>
      </c>
      <c r="B14557" s="57" t="s">
        <v>12</v>
      </c>
    </row>
    <row r="14558" spans="1:2" x14ac:dyDescent="0.25">
      <c r="A14558" s="56">
        <v>56111707</v>
      </c>
      <c r="B14558" s="57" t="s">
        <v>14818</v>
      </c>
    </row>
    <row r="14559" spans="1:2" x14ac:dyDescent="0.25">
      <c r="A14559" s="56">
        <v>56111801</v>
      </c>
      <c r="B14559" s="57" t="s">
        <v>6787</v>
      </c>
    </row>
    <row r="14560" spans="1:2" x14ac:dyDescent="0.25">
      <c r="A14560" s="56">
        <v>56111802</v>
      </c>
      <c r="B14560" s="57" t="s">
        <v>15347</v>
      </c>
    </row>
    <row r="14561" spans="1:2" x14ac:dyDescent="0.25">
      <c r="A14561" s="56">
        <v>56111803</v>
      </c>
      <c r="B14561" s="57" t="s">
        <v>12609</v>
      </c>
    </row>
    <row r="14562" spans="1:2" x14ac:dyDescent="0.25">
      <c r="A14562" s="56">
        <v>56111804</v>
      </c>
      <c r="B14562" s="57" t="s">
        <v>2819</v>
      </c>
    </row>
    <row r="14563" spans="1:2" x14ac:dyDescent="0.25">
      <c r="A14563" s="56">
        <v>56111805</v>
      </c>
      <c r="B14563" s="57" t="s">
        <v>4973</v>
      </c>
    </row>
    <row r="14564" spans="1:2" x14ac:dyDescent="0.25">
      <c r="A14564" s="56">
        <v>56111901</v>
      </c>
      <c r="B14564" s="57" t="s">
        <v>1966</v>
      </c>
    </row>
    <row r="14565" spans="1:2" x14ac:dyDescent="0.25">
      <c r="A14565" s="56">
        <v>56111902</v>
      </c>
      <c r="B14565" s="57" t="s">
        <v>8904</v>
      </c>
    </row>
    <row r="14566" spans="1:2" x14ac:dyDescent="0.25">
      <c r="A14566" s="56">
        <v>56111903</v>
      </c>
      <c r="B14566" s="57" t="s">
        <v>13578</v>
      </c>
    </row>
    <row r="14567" spans="1:2" x14ac:dyDescent="0.25">
      <c r="A14567" s="56">
        <v>56111904</v>
      </c>
      <c r="B14567" s="57" t="s">
        <v>14628</v>
      </c>
    </row>
    <row r="14568" spans="1:2" x14ac:dyDescent="0.25">
      <c r="A14568" s="56">
        <v>56111905</v>
      </c>
      <c r="B14568" s="57" t="s">
        <v>6540</v>
      </c>
    </row>
    <row r="14569" spans="1:2" x14ac:dyDescent="0.25">
      <c r="A14569" s="56">
        <v>56111906</v>
      </c>
      <c r="B14569" s="57" t="s">
        <v>3138</v>
      </c>
    </row>
    <row r="14570" spans="1:2" x14ac:dyDescent="0.25">
      <c r="A14570" s="56">
        <v>56111907</v>
      </c>
      <c r="B14570" s="57" t="s">
        <v>6601</v>
      </c>
    </row>
    <row r="14571" spans="1:2" x14ac:dyDescent="0.25">
      <c r="A14571" s="56">
        <v>56112001</v>
      </c>
      <c r="B14571" s="57" t="s">
        <v>14853</v>
      </c>
    </row>
    <row r="14572" spans="1:2" x14ac:dyDescent="0.25">
      <c r="A14572" s="56">
        <v>56112002</v>
      </c>
      <c r="B14572" s="57" t="s">
        <v>17751</v>
      </c>
    </row>
    <row r="14573" spans="1:2" x14ac:dyDescent="0.25">
      <c r="A14573" s="56">
        <v>56112003</v>
      </c>
      <c r="B14573" s="57" t="s">
        <v>6285</v>
      </c>
    </row>
    <row r="14574" spans="1:2" x14ac:dyDescent="0.25">
      <c r="A14574" s="56">
        <v>56112004</v>
      </c>
      <c r="B14574" s="57" t="s">
        <v>16284</v>
      </c>
    </row>
    <row r="14575" spans="1:2" x14ac:dyDescent="0.25">
      <c r="A14575" s="56">
        <v>56112005</v>
      </c>
      <c r="B14575" s="57" t="s">
        <v>2585</v>
      </c>
    </row>
    <row r="14576" spans="1:2" x14ac:dyDescent="0.25">
      <c r="A14576" s="56">
        <v>56112101</v>
      </c>
      <c r="B14576" s="57" t="s">
        <v>16201</v>
      </c>
    </row>
    <row r="14577" spans="1:2" x14ac:dyDescent="0.25">
      <c r="A14577" s="56">
        <v>56112102</v>
      </c>
      <c r="B14577" s="57" t="s">
        <v>3450</v>
      </c>
    </row>
    <row r="14578" spans="1:2" x14ac:dyDescent="0.25">
      <c r="A14578" s="56">
        <v>56112103</v>
      </c>
      <c r="B14578" s="57" t="s">
        <v>14583</v>
      </c>
    </row>
    <row r="14579" spans="1:2" x14ac:dyDescent="0.25">
      <c r="A14579" s="56">
        <v>56112104</v>
      </c>
      <c r="B14579" s="57" t="s">
        <v>16020</v>
      </c>
    </row>
    <row r="14580" spans="1:2" x14ac:dyDescent="0.25">
      <c r="A14580" s="56">
        <v>56112105</v>
      </c>
      <c r="B14580" s="57" t="s">
        <v>15120</v>
      </c>
    </row>
    <row r="14581" spans="1:2" x14ac:dyDescent="0.25">
      <c r="A14581" s="56">
        <v>56112106</v>
      </c>
      <c r="B14581" s="57" t="s">
        <v>11727</v>
      </c>
    </row>
    <row r="14582" spans="1:2" x14ac:dyDescent="0.25">
      <c r="A14582" s="56">
        <v>56112107</v>
      </c>
      <c r="B14582" s="57" t="s">
        <v>3386</v>
      </c>
    </row>
    <row r="14583" spans="1:2" x14ac:dyDescent="0.25">
      <c r="A14583" s="56">
        <v>56112108</v>
      </c>
      <c r="B14583" s="57" t="s">
        <v>4465</v>
      </c>
    </row>
    <row r="14584" spans="1:2" x14ac:dyDescent="0.25">
      <c r="A14584" s="56">
        <v>56112109</v>
      </c>
      <c r="B14584" s="57" t="s">
        <v>13052</v>
      </c>
    </row>
    <row r="14585" spans="1:2" x14ac:dyDescent="0.25">
      <c r="A14585" s="56">
        <v>56112110</v>
      </c>
      <c r="B14585" s="57" t="s">
        <v>13392</v>
      </c>
    </row>
    <row r="14586" spans="1:2" x14ac:dyDescent="0.25">
      <c r="A14586" s="56">
        <v>56121001</v>
      </c>
      <c r="B14586" s="57" t="s">
        <v>5577</v>
      </c>
    </row>
    <row r="14587" spans="1:2" x14ac:dyDescent="0.25">
      <c r="A14587" s="56">
        <v>56121002</v>
      </c>
      <c r="B14587" s="57" t="s">
        <v>15829</v>
      </c>
    </row>
    <row r="14588" spans="1:2" x14ac:dyDescent="0.25">
      <c r="A14588" s="56">
        <v>56121003</v>
      </c>
      <c r="B14588" s="57" t="s">
        <v>12562</v>
      </c>
    </row>
    <row r="14589" spans="1:2" x14ac:dyDescent="0.25">
      <c r="A14589" s="56">
        <v>56121004</v>
      </c>
      <c r="B14589" s="57" t="s">
        <v>12217</v>
      </c>
    </row>
    <row r="14590" spans="1:2" x14ac:dyDescent="0.25">
      <c r="A14590" s="56">
        <v>56121005</v>
      </c>
      <c r="B14590" s="57" t="s">
        <v>15276</v>
      </c>
    </row>
    <row r="14591" spans="1:2" x14ac:dyDescent="0.25">
      <c r="A14591" s="56">
        <v>56121006</v>
      </c>
      <c r="B14591" s="57" t="s">
        <v>4967</v>
      </c>
    </row>
    <row r="14592" spans="1:2" x14ac:dyDescent="0.25">
      <c r="A14592" s="56">
        <v>56121007</v>
      </c>
      <c r="B14592" s="57" t="s">
        <v>3384</v>
      </c>
    </row>
    <row r="14593" spans="1:2" x14ac:dyDescent="0.25">
      <c r="A14593" s="56">
        <v>56121008</v>
      </c>
      <c r="B14593" s="57" t="s">
        <v>13123</v>
      </c>
    </row>
    <row r="14594" spans="1:2" x14ac:dyDescent="0.25">
      <c r="A14594" s="56">
        <v>56121009</v>
      </c>
      <c r="B14594" s="57" t="s">
        <v>14668</v>
      </c>
    </row>
    <row r="14595" spans="1:2" x14ac:dyDescent="0.25">
      <c r="A14595" s="56">
        <v>56121010</v>
      </c>
      <c r="B14595" s="57" t="s">
        <v>16482</v>
      </c>
    </row>
    <row r="14596" spans="1:2" x14ac:dyDescent="0.25">
      <c r="A14596" s="56">
        <v>56121011</v>
      </c>
      <c r="B14596" s="57" t="s">
        <v>8556</v>
      </c>
    </row>
    <row r="14597" spans="1:2" x14ac:dyDescent="0.25">
      <c r="A14597" s="56">
        <v>56121012</v>
      </c>
      <c r="B14597" s="57" t="s">
        <v>18801</v>
      </c>
    </row>
    <row r="14598" spans="1:2" x14ac:dyDescent="0.25">
      <c r="A14598" s="56">
        <v>56121014</v>
      </c>
      <c r="B14598" s="57" t="s">
        <v>11734</v>
      </c>
    </row>
    <row r="14599" spans="1:2" x14ac:dyDescent="0.25">
      <c r="A14599" s="56">
        <v>56121101</v>
      </c>
      <c r="B14599" s="57" t="s">
        <v>10775</v>
      </c>
    </row>
    <row r="14600" spans="1:2" x14ac:dyDescent="0.25">
      <c r="A14600" s="56">
        <v>56121102</v>
      </c>
      <c r="B14600" s="57" t="s">
        <v>6863</v>
      </c>
    </row>
    <row r="14601" spans="1:2" x14ac:dyDescent="0.25">
      <c r="A14601" s="56">
        <v>56121201</v>
      </c>
      <c r="B14601" s="57" t="s">
        <v>1436</v>
      </c>
    </row>
    <row r="14602" spans="1:2" x14ac:dyDescent="0.25">
      <c r="A14602" s="56">
        <v>56121301</v>
      </c>
      <c r="B14602" s="57" t="s">
        <v>18163</v>
      </c>
    </row>
    <row r="14603" spans="1:2" x14ac:dyDescent="0.25">
      <c r="A14603" s="56">
        <v>56121302</v>
      </c>
      <c r="B14603" s="57" t="s">
        <v>1061</v>
      </c>
    </row>
    <row r="14604" spans="1:2" x14ac:dyDescent="0.25">
      <c r="A14604" s="56">
        <v>56121303</v>
      </c>
      <c r="B14604" s="57" t="s">
        <v>9454</v>
      </c>
    </row>
    <row r="14605" spans="1:2" x14ac:dyDescent="0.25">
      <c r="A14605" s="56">
        <v>56121304</v>
      </c>
      <c r="B14605" s="57" t="s">
        <v>317</v>
      </c>
    </row>
    <row r="14606" spans="1:2" x14ac:dyDescent="0.25">
      <c r="A14606" s="56">
        <v>56121401</v>
      </c>
      <c r="B14606" s="57" t="s">
        <v>3799</v>
      </c>
    </row>
    <row r="14607" spans="1:2" x14ac:dyDescent="0.25">
      <c r="A14607" s="56">
        <v>56121402</v>
      </c>
      <c r="B14607" s="57" t="s">
        <v>15762</v>
      </c>
    </row>
    <row r="14608" spans="1:2" x14ac:dyDescent="0.25">
      <c r="A14608" s="56">
        <v>56121403</v>
      </c>
      <c r="B14608" s="57" t="s">
        <v>14250</v>
      </c>
    </row>
    <row r="14609" spans="1:2" x14ac:dyDescent="0.25">
      <c r="A14609" s="56">
        <v>56121501</v>
      </c>
      <c r="B14609" s="57" t="s">
        <v>8983</v>
      </c>
    </row>
    <row r="14610" spans="1:2" x14ac:dyDescent="0.25">
      <c r="A14610" s="56">
        <v>56121502</v>
      </c>
      <c r="B14610" s="57" t="s">
        <v>17386</v>
      </c>
    </row>
    <row r="14611" spans="1:2" x14ac:dyDescent="0.25">
      <c r="A14611" s="56">
        <v>56121503</v>
      </c>
      <c r="B14611" s="57" t="s">
        <v>15089</v>
      </c>
    </row>
    <row r="14612" spans="1:2" x14ac:dyDescent="0.25">
      <c r="A14612" s="56">
        <v>56121504</v>
      </c>
      <c r="B14612" s="57" t="s">
        <v>17431</v>
      </c>
    </row>
    <row r="14613" spans="1:2" x14ac:dyDescent="0.25">
      <c r="A14613" s="56">
        <v>56121505</v>
      </c>
      <c r="B14613" s="57" t="s">
        <v>15366</v>
      </c>
    </row>
    <row r="14614" spans="1:2" x14ac:dyDescent="0.25">
      <c r="A14614" s="56">
        <v>56121506</v>
      </c>
      <c r="B14614" s="57" t="s">
        <v>13041</v>
      </c>
    </row>
    <row r="14615" spans="1:2" x14ac:dyDescent="0.25">
      <c r="A14615" s="56">
        <v>56121507</v>
      </c>
      <c r="B14615" s="57" t="s">
        <v>12400</v>
      </c>
    </row>
    <row r="14616" spans="1:2" x14ac:dyDescent="0.25">
      <c r="A14616" s="56">
        <v>56121508</v>
      </c>
      <c r="B14616" s="57" t="s">
        <v>7468</v>
      </c>
    </row>
    <row r="14617" spans="1:2" x14ac:dyDescent="0.25">
      <c r="A14617" s="56">
        <v>56121509</v>
      </c>
      <c r="B14617" s="57" t="s">
        <v>7530</v>
      </c>
    </row>
    <row r="14618" spans="1:2" x14ac:dyDescent="0.25">
      <c r="A14618" s="56">
        <v>56121601</v>
      </c>
      <c r="B14618" s="57" t="s">
        <v>8052</v>
      </c>
    </row>
    <row r="14619" spans="1:2" x14ac:dyDescent="0.25">
      <c r="A14619" s="56">
        <v>56121602</v>
      </c>
      <c r="B14619" s="57" t="s">
        <v>6118</v>
      </c>
    </row>
    <row r="14620" spans="1:2" x14ac:dyDescent="0.25">
      <c r="A14620" s="56">
        <v>56121603</v>
      </c>
      <c r="B14620" s="57" t="s">
        <v>4824</v>
      </c>
    </row>
    <row r="14621" spans="1:2" x14ac:dyDescent="0.25">
      <c r="A14621" s="56">
        <v>56121604</v>
      </c>
      <c r="B14621" s="57" t="s">
        <v>16548</v>
      </c>
    </row>
    <row r="14622" spans="1:2" x14ac:dyDescent="0.25">
      <c r="A14622" s="56">
        <v>56121605</v>
      </c>
      <c r="B14622" s="57" t="s">
        <v>9154</v>
      </c>
    </row>
    <row r="14623" spans="1:2" x14ac:dyDescent="0.25">
      <c r="A14623" s="56">
        <v>56121606</v>
      </c>
      <c r="B14623" s="57" t="s">
        <v>5263</v>
      </c>
    </row>
    <row r="14624" spans="1:2" x14ac:dyDescent="0.25">
      <c r="A14624" s="56">
        <v>56121607</v>
      </c>
      <c r="B14624" s="57" t="s">
        <v>3469</v>
      </c>
    </row>
    <row r="14625" spans="1:2" x14ac:dyDescent="0.25">
      <c r="A14625" s="56">
        <v>56121608</v>
      </c>
      <c r="B14625" s="57" t="s">
        <v>16188</v>
      </c>
    </row>
    <row r="14626" spans="1:2" x14ac:dyDescent="0.25">
      <c r="A14626" s="56">
        <v>56121609</v>
      </c>
      <c r="B14626" s="57" t="s">
        <v>5506</v>
      </c>
    </row>
    <row r="14627" spans="1:2" x14ac:dyDescent="0.25">
      <c r="A14627" s="56">
        <v>56121610</v>
      </c>
      <c r="B14627" s="57" t="s">
        <v>10379</v>
      </c>
    </row>
    <row r="14628" spans="1:2" x14ac:dyDescent="0.25">
      <c r="A14628" s="56">
        <v>56121701</v>
      </c>
      <c r="B14628" s="57" t="s">
        <v>8783</v>
      </c>
    </row>
    <row r="14629" spans="1:2" x14ac:dyDescent="0.25">
      <c r="A14629" s="56">
        <v>56121702</v>
      </c>
      <c r="B14629" s="57" t="s">
        <v>9340</v>
      </c>
    </row>
    <row r="14630" spans="1:2" x14ac:dyDescent="0.25">
      <c r="A14630" s="56">
        <v>56121703</v>
      </c>
      <c r="B14630" s="57" t="s">
        <v>18819</v>
      </c>
    </row>
    <row r="14631" spans="1:2" x14ac:dyDescent="0.25">
      <c r="A14631" s="56">
        <v>56121704</v>
      </c>
      <c r="B14631" s="57" t="s">
        <v>10194</v>
      </c>
    </row>
    <row r="14632" spans="1:2" x14ac:dyDescent="0.25">
      <c r="A14632" s="56">
        <v>56121801</v>
      </c>
      <c r="B14632" s="57" t="s">
        <v>11014</v>
      </c>
    </row>
    <row r="14633" spans="1:2" x14ac:dyDescent="0.25">
      <c r="A14633" s="56">
        <v>56121802</v>
      </c>
      <c r="B14633" s="57" t="s">
        <v>7610</v>
      </c>
    </row>
    <row r="14634" spans="1:2" x14ac:dyDescent="0.25">
      <c r="A14634" s="56">
        <v>56121803</v>
      </c>
      <c r="B14634" s="57" t="s">
        <v>4775</v>
      </c>
    </row>
    <row r="14635" spans="1:2" x14ac:dyDescent="0.25">
      <c r="A14635" s="56">
        <v>56121804</v>
      </c>
      <c r="B14635" s="57" t="s">
        <v>7018</v>
      </c>
    </row>
    <row r="14636" spans="1:2" x14ac:dyDescent="0.25">
      <c r="A14636" s="56">
        <v>56121805</v>
      </c>
      <c r="B14636" s="57" t="s">
        <v>11992</v>
      </c>
    </row>
    <row r="14637" spans="1:2" x14ac:dyDescent="0.25">
      <c r="A14637" s="56">
        <v>56121901</v>
      </c>
      <c r="B14637" s="57" t="s">
        <v>3193</v>
      </c>
    </row>
    <row r="14638" spans="1:2" x14ac:dyDescent="0.25">
      <c r="A14638" s="56">
        <v>56122001</v>
      </c>
      <c r="B14638" s="57" t="s">
        <v>9912</v>
      </c>
    </row>
    <row r="14639" spans="1:2" x14ac:dyDescent="0.25">
      <c r="A14639" s="56">
        <v>56122002</v>
      </c>
      <c r="B14639" s="57" t="s">
        <v>18397</v>
      </c>
    </row>
    <row r="14640" spans="1:2" x14ac:dyDescent="0.25">
      <c r="A14640" s="56">
        <v>56122003</v>
      </c>
      <c r="B14640" s="57" t="s">
        <v>12540</v>
      </c>
    </row>
    <row r="14641" spans="1:2" x14ac:dyDescent="0.25">
      <c r="A14641" s="56">
        <v>56122004</v>
      </c>
      <c r="B14641" s="57" t="s">
        <v>6017</v>
      </c>
    </row>
    <row r="14642" spans="1:2" x14ac:dyDescent="0.25">
      <c r="A14642" s="56">
        <v>60101001</v>
      </c>
      <c r="B14642" s="57" t="s">
        <v>9499</v>
      </c>
    </row>
    <row r="14643" spans="1:2" x14ac:dyDescent="0.25">
      <c r="A14643" s="56">
        <v>60101002</v>
      </c>
      <c r="B14643" s="57" t="s">
        <v>17743</v>
      </c>
    </row>
    <row r="14644" spans="1:2" x14ac:dyDescent="0.25">
      <c r="A14644" s="56">
        <v>60101003</v>
      </c>
      <c r="B14644" s="57" t="s">
        <v>17626</v>
      </c>
    </row>
    <row r="14645" spans="1:2" x14ac:dyDescent="0.25">
      <c r="A14645" s="56">
        <v>60101004</v>
      </c>
      <c r="B14645" s="57" t="s">
        <v>10754</v>
      </c>
    </row>
    <row r="14646" spans="1:2" x14ac:dyDescent="0.25">
      <c r="A14646" s="56">
        <v>60101005</v>
      </c>
      <c r="B14646" s="57" t="s">
        <v>852</v>
      </c>
    </row>
    <row r="14647" spans="1:2" x14ac:dyDescent="0.25">
      <c r="A14647" s="56">
        <v>60101006</v>
      </c>
      <c r="B14647" s="57" t="s">
        <v>15330</v>
      </c>
    </row>
    <row r="14648" spans="1:2" x14ac:dyDescent="0.25">
      <c r="A14648" s="56">
        <v>60101007</v>
      </c>
      <c r="B14648" s="57" t="s">
        <v>7457</v>
      </c>
    </row>
    <row r="14649" spans="1:2" x14ac:dyDescent="0.25">
      <c r="A14649" s="56">
        <v>60101008</v>
      </c>
      <c r="B14649" s="57" t="s">
        <v>5460</v>
      </c>
    </row>
    <row r="14650" spans="1:2" x14ac:dyDescent="0.25">
      <c r="A14650" s="56">
        <v>60101009</v>
      </c>
      <c r="B14650" s="57" t="s">
        <v>7087</v>
      </c>
    </row>
    <row r="14651" spans="1:2" x14ac:dyDescent="0.25">
      <c r="A14651" s="56">
        <v>60101010</v>
      </c>
      <c r="B14651" s="57" t="s">
        <v>16831</v>
      </c>
    </row>
    <row r="14652" spans="1:2" x14ac:dyDescent="0.25">
      <c r="A14652" s="56">
        <v>60101101</v>
      </c>
      <c r="B14652" s="57" t="s">
        <v>14417</v>
      </c>
    </row>
    <row r="14653" spans="1:2" x14ac:dyDescent="0.25">
      <c r="A14653" s="56">
        <v>60101102</v>
      </c>
      <c r="B14653" s="57" t="s">
        <v>14443</v>
      </c>
    </row>
    <row r="14654" spans="1:2" x14ac:dyDescent="0.25">
      <c r="A14654" s="56">
        <v>60101103</v>
      </c>
      <c r="B14654" s="57" t="s">
        <v>6146</v>
      </c>
    </row>
    <row r="14655" spans="1:2" x14ac:dyDescent="0.25">
      <c r="A14655" s="56">
        <v>60101104</v>
      </c>
      <c r="B14655" s="57" t="s">
        <v>4274</v>
      </c>
    </row>
    <row r="14656" spans="1:2" x14ac:dyDescent="0.25">
      <c r="A14656" s="56">
        <v>60101201</v>
      </c>
      <c r="B14656" s="57" t="s">
        <v>9082</v>
      </c>
    </row>
    <row r="14657" spans="1:2" x14ac:dyDescent="0.25">
      <c r="A14657" s="56">
        <v>60101202</v>
      </c>
      <c r="B14657" s="57" t="s">
        <v>17600</v>
      </c>
    </row>
    <row r="14658" spans="1:2" x14ac:dyDescent="0.25">
      <c r="A14658" s="56">
        <v>60101203</v>
      </c>
      <c r="B14658" s="57" t="s">
        <v>16650</v>
      </c>
    </row>
    <row r="14659" spans="1:2" x14ac:dyDescent="0.25">
      <c r="A14659" s="56">
        <v>60101204</v>
      </c>
      <c r="B14659" s="57" t="s">
        <v>7515</v>
      </c>
    </row>
    <row r="14660" spans="1:2" x14ac:dyDescent="0.25">
      <c r="A14660" s="56">
        <v>60101205</v>
      </c>
      <c r="B14660" s="57" t="s">
        <v>12301</v>
      </c>
    </row>
    <row r="14661" spans="1:2" x14ac:dyDescent="0.25">
      <c r="A14661" s="56">
        <v>60101301</v>
      </c>
      <c r="B14661" s="57" t="s">
        <v>2074</v>
      </c>
    </row>
    <row r="14662" spans="1:2" x14ac:dyDescent="0.25">
      <c r="A14662" s="56">
        <v>60101302</v>
      </c>
      <c r="B14662" s="57" t="s">
        <v>6211</v>
      </c>
    </row>
    <row r="14663" spans="1:2" x14ac:dyDescent="0.25">
      <c r="A14663" s="56">
        <v>60101304</v>
      </c>
      <c r="B14663" s="57" t="s">
        <v>9568</v>
      </c>
    </row>
    <row r="14664" spans="1:2" x14ac:dyDescent="0.25">
      <c r="A14664" s="56">
        <v>60101305</v>
      </c>
      <c r="B14664" s="57" t="s">
        <v>2153</v>
      </c>
    </row>
    <row r="14665" spans="1:2" x14ac:dyDescent="0.25">
      <c r="A14665" s="56">
        <v>60101306</v>
      </c>
      <c r="B14665" s="57" t="s">
        <v>7492</v>
      </c>
    </row>
    <row r="14666" spans="1:2" x14ac:dyDescent="0.25">
      <c r="A14666" s="56">
        <v>60101307</v>
      </c>
      <c r="B14666" s="57" t="s">
        <v>17643</v>
      </c>
    </row>
    <row r="14667" spans="1:2" x14ac:dyDescent="0.25">
      <c r="A14667" s="56">
        <v>60101308</v>
      </c>
      <c r="B14667" s="57" t="s">
        <v>5788</v>
      </c>
    </row>
    <row r="14668" spans="1:2" x14ac:dyDescent="0.25">
      <c r="A14668" s="56">
        <v>60101309</v>
      </c>
      <c r="B14668" s="57" t="s">
        <v>15744</v>
      </c>
    </row>
    <row r="14669" spans="1:2" x14ac:dyDescent="0.25">
      <c r="A14669" s="56">
        <v>60101310</v>
      </c>
      <c r="B14669" s="57" t="s">
        <v>16524</v>
      </c>
    </row>
    <row r="14670" spans="1:2" x14ac:dyDescent="0.25">
      <c r="A14670" s="56">
        <v>60101311</v>
      </c>
      <c r="B14670" s="57" t="s">
        <v>5121</v>
      </c>
    </row>
    <row r="14671" spans="1:2" x14ac:dyDescent="0.25">
      <c r="A14671" s="56">
        <v>60101312</v>
      </c>
      <c r="B14671" s="57" t="s">
        <v>12913</v>
      </c>
    </row>
    <row r="14672" spans="1:2" x14ac:dyDescent="0.25">
      <c r="A14672" s="56">
        <v>60101313</v>
      </c>
      <c r="B14672" s="57" t="s">
        <v>9457</v>
      </c>
    </row>
    <row r="14673" spans="1:2" x14ac:dyDescent="0.25">
      <c r="A14673" s="56">
        <v>60101314</v>
      </c>
      <c r="B14673" s="57" t="s">
        <v>13285</v>
      </c>
    </row>
    <row r="14674" spans="1:2" x14ac:dyDescent="0.25">
      <c r="A14674" s="56">
        <v>60101315</v>
      </c>
      <c r="B14674" s="57" t="s">
        <v>17423</v>
      </c>
    </row>
    <row r="14675" spans="1:2" x14ac:dyDescent="0.25">
      <c r="A14675" s="56">
        <v>60101316</v>
      </c>
      <c r="B14675" s="57" t="s">
        <v>13095</v>
      </c>
    </row>
    <row r="14676" spans="1:2" x14ac:dyDescent="0.25">
      <c r="A14676" s="56">
        <v>60101317</v>
      </c>
      <c r="B14676" s="57" t="s">
        <v>3112</v>
      </c>
    </row>
    <row r="14677" spans="1:2" x14ac:dyDescent="0.25">
      <c r="A14677" s="56">
        <v>60101318</v>
      </c>
      <c r="B14677" s="57" t="s">
        <v>11067</v>
      </c>
    </row>
    <row r="14678" spans="1:2" x14ac:dyDescent="0.25">
      <c r="A14678" s="56">
        <v>60101319</v>
      </c>
      <c r="B14678" s="57" t="s">
        <v>13687</v>
      </c>
    </row>
    <row r="14679" spans="1:2" x14ac:dyDescent="0.25">
      <c r="A14679" s="56">
        <v>60101320</v>
      </c>
      <c r="B14679" s="57" t="s">
        <v>2951</v>
      </c>
    </row>
    <row r="14680" spans="1:2" x14ac:dyDescent="0.25">
      <c r="A14680" s="56">
        <v>60101321</v>
      </c>
      <c r="B14680" s="57" t="s">
        <v>12556</v>
      </c>
    </row>
    <row r="14681" spans="1:2" x14ac:dyDescent="0.25">
      <c r="A14681" s="56">
        <v>60101322</v>
      </c>
      <c r="B14681" s="57" t="s">
        <v>6946</v>
      </c>
    </row>
    <row r="14682" spans="1:2" x14ac:dyDescent="0.25">
      <c r="A14682" s="56">
        <v>60101323</v>
      </c>
      <c r="B14682" s="57" t="s">
        <v>1575</v>
      </c>
    </row>
    <row r="14683" spans="1:2" x14ac:dyDescent="0.25">
      <c r="A14683" s="56">
        <v>60101324</v>
      </c>
      <c r="B14683" s="57" t="s">
        <v>4787</v>
      </c>
    </row>
    <row r="14684" spans="1:2" x14ac:dyDescent="0.25">
      <c r="A14684" s="56">
        <v>60101325</v>
      </c>
      <c r="B14684" s="57" t="s">
        <v>10423</v>
      </c>
    </row>
    <row r="14685" spans="1:2" x14ac:dyDescent="0.25">
      <c r="A14685" s="56">
        <v>60101326</v>
      </c>
      <c r="B14685" s="57" t="s">
        <v>15329</v>
      </c>
    </row>
    <row r="14686" spans="1:2" x14ac:dyDescent="0.25">
      <c r="A14686" s="56">
        <v>60101327</v>
      </c>
      <c r="B14686" s="57" t="s">
        <v>1939</v>
      </c>
    </row>
    <row r="14687" spans="1:2" x14ac:dyDescent="0.25">
      <c r="A14687" s="56">
        <v>60101328</v>
      </c>
      <c r="B14687" s="57" t="s">
        <v>5359</v>
      </c>
    </row>
    <row r="14688" spans="1:2" x14ac:dyDescent="0.25">
      <c r="A14688" s="56">
        <v>60101329</v>
      </c>
      <c r="B14688" s="57" t="s">
        <v>13251</v>
      </c>
    </row>
    <row r="14689" spans="1:2" x14ac:dyDescent="0.25">
      <c r="A14689" s="56">
        <v>60101330</v>
      </c>
      <c r="B14689" s="57" t="s">
        <v>9157</v>
      </c>
    </row>
    <row r="14690" spans="1:2" x14ac:dyDescent="0.25">
      <c r="A14690" s="56">
        <v>60101331</v>
      </c>
      <c r="B14690" s="57" t="s">
        <v>15105</v>
      </c>
    </row>
    <row r="14691" spans="1:2" x14ac:dyDescent="0.25">
      <c r="A14691" s="56">
        <v>60101401</v>
      </c>
      <c r="B14691" s="57" t="s">
        <v>6719</v>
      </c>
    </row>
    <row r="14692" spans="1:2" x14ac:dyDescent="0.25">
      <c r="A14692" s="56">
        <v>60101402</v>
      </c>
      <c r="B14692" s="57" t="s">
        <v>1055</v>
      </c>
    </row>
    <row r="14693" spans="1:2" x14ac:dyDescent="0.25">
      <c r="A14693" s="56">
        <v>60101403</v>
      </c>
      <c r="B14693" s="57" t="s">
        <v>17890</v>
      </c>
    </row>
    <row r="14694" spans="1:2" x14ac:dyDescent="0.25">
      <c r="A14694" s="56">
        <v>60101404</v>
      </c>
      <c r="B14694" s="57" t="s">
        <v>942</v>
      </c>
    </row>
    <row r="14695" spans="1:2" x14ac:dyDescent="0.25">
      <c r="A14695" s="56">
        <v>60101405</v>
      </c>
      <c r="B14695" s="57" t="s">
        <v>7854</v>
      </c>
    </row>
    <row r="14696" spans="1:2" x14ac:dyDescent="0.25">
      <c r="A14696" s="56">
        <v>60101601</v>
      </c>
      <c r="B14696" s="57" t="s">
        <v>8922</v>
      </c>
    </row>
    <row r="14697" spans="1:2" x14ac:dyDescent="0.25">
      <c r="A14697" s="56">
        <v>60101602</v>
      </c>
      <c r="B14697" s="57" t="s">
        <v>1730</v>
      </c>
    </row>
    <row r="14698" spans="1:2" x14ac:dyDescent="0.25">
      <c r="A14698" s="56">
        <v>60101603</v>
      </c>
      <c r="B14698" s="57" t="s">
        <v>9147</v>
      </c>
    </row>
    <row r="14699" spans="1:2" x14ac:dyDescent="0.25">
      <c r="A14699" s="56">
        <v>60101604</v>
      </c>
      <c r="B14699" s="57" t="s">
        <v>18423</v>
      </c>
    </row>
    <row r="14700" spans="1:2" x14ac:dyDescent="0.25">
      <c r="A14700" s="56">
        <v>60101605</v>
      </c>
      <c r="B14700" s="57" t="s">
        <v>5445</v>
      </c>
    </row>
    <row r="14701" spans="1:2" x14ac:dyDescent="0.25">
      <c r="A14701" s="56">
        <v>60101606</v>
      </c>
      <c r="B14701" s="57" t="s">
        <v>18505</v>
      </c>
    </row>
    <row r="14702" spans="1:2" x14ac:dyDescent="0.25">
      <c r="A14702" s="56">
        <v>60101607</v>
      </c>
      <c r="B14702" s="57" t="s">
        <v>7160</v>
      </c>
    </row>
    <row r="14703" spans="1:2" x14ac:dyDescent="0.25">
      <c r="A14703" s="56">
        <v>60101608</v>
      </c>
      <c r="B14703" s="57" t="s">
        <v>2659</v>
      </c>
    </row>
    <row r="14704" spans="1:2" x14ac:dyDescent="0.25">
      <c r="A14704" s="56">
        <v>60101609</v>
      </c>
      <c r="B14704" s="57" t="s">
        <v>18516</v>
      </c>
    </row>
    <row r="14705" spans="1:2" x14ac:dyDescent="0.25">
      <c r="A14705" s="56">
        <v>60101610</v>
      </c>
      <c r="B14705" s="57" t="s">
        <v>15411</v>
      </c>
    </row>
    <row r="14706" spans="1:2" x14ac:dyDescent="0.25">
      <c r="A14706" s="56">
        <v>60101701</v>
      </c>
      <c r="B14706" s="57" t="s">
        <v>11377</v>
      </c>
    </row>
    <row r="14707" spans="1:2" x14ac:dyDescent="0.25">
      <c r="A14707" s="56">
        <v>60101702</v>
      </c>
      <c r="B14707" s="57" t="s">
        <v>1697</v>
      </c>
    </row>
    <row r="14708" spans="1:2" x14ac:dyDescent="0.25">
      <c r="A14708" s="56">
        <v>60101703</v>
      </c>
      <c r="B14708" s="57" t="s">
        <v>9647</v>
      </c>
    </row>
    <row r="14709" spans="1:2" x14ac:dyDescent="0.25">
      <c r="A14709" s="56">
        <v>60101704</v>
      </c>
      <c r="B14709" s="57" t="s">
        <v>9514</v>
      </c>
    </row>
    <row r="14710" spans="1:2" x14ac:dyDescent="0.25">
      <c r="A14710" s="56">
        <v>60101705</v>
      </c>
      <c r="B14710" s="57" t="s">
        <v>6263</v>
      </c>
    </row>
    <row r="14711" spans="1:2" x14ac:dyDescent="0.25">
      <c r="A14711" s="56">
        <v>60101706</v>
      </c>
      <c r="B14711" s="57" t="s">
        <v>6235</v>
      </c>
    </row>
    <row r="14712" spans="1:2" x14ac:dyDescent="0.25">
      <c r="A14712" s="56">
        <v>60101707</v>
      </c>
      <c r="B14712" s="57" t="s">
        <v>13017</v>
      </c>
    </row>
    <row r="14713" spans="1:2" x14ac:dyDescent="0.25">
      <c r="A14713" s="56">
        <v>60101708</v>
      </c>
      <c r="B14713" s="57" t="s">
        <v>14742</v>
      </c>
    </row>
    <row r="14714" spans="1:2" x14ac:dyDescent="0.25">
      <c r="A14714" s="56">
        <v>60101709</v>
      </c>
      <c r="B14714" s="57" t="s">
        <v>8848</v>
      </c>
    </row>
    <row r="14715" spans="1:2" x14ac:dyDescent="0.25">
      <c r="A14715" s="56">
        <v>60101710</v>
      </c>
      <c r="B14715" s="57" t="s">
        <v>17657</v>
      </c>
    </row>
    <row r="14716" spans="1:2" x14ac:dyDescent="0.25">
      <c r="A14716" s="56">
        <v>60101711</v>
      </c>
      <c r="B14716" s="57" t="s">
        <v>3652</v>
      </c>
    </row>
    <row r="14717" spans="1:2" x14ac:dyDescent="0.25">
      <c r="A14717" s="56">
        <v>60101712</v>
      </c>
      <c r="B14717" s="57" t="s">
        <v>10729</v>
      </c>
    </row>
    <row r="14718" spans="1:2" x14ac:dyDescent="0.25">
      <c r="A14718" s="56">
        <v>60101713</v>
      </c>
      <c r="B14718" s="57" t="s">
        <v>16973</v>
      </c>
    </row>
    <row r="14719" spans="1:2" x14ac:dyDescent="0.25">
      <c r="A14719" s="56">
        <v>60101714</v>
      </c>
      <c r="B14719" s="57" t="s">
        <v>12493</v>
      </c>
    </row>
    <row r="14720" spans="1:2" x14ac:dyDescent="0.25">
      <c r="A14720" s="56">
        <v>60101715</v>
      </c>
      <c r="B14720" s="57" t="s">
        <v>14047</v>
      </c>
    </row>
    <row r="14721" spans="1:2" x14ac:dyDescent="0.25">
      <c r="A14721" s="56">
        <v>60101716</v>
      </c>
      <c r="B14721" s="57" t="s">
        <v>2027</v>
      </c>
    </row>
    <row r="14722" spans="1:2" x14ac:dyDescent="0.25">
      <c r="A14722" s="56">
        <v>60101717</v>
      </c>
      <c r="B14722" s="57" t="s">
        <v>10935</v>
      </c>
    </row>
    <row r="14723" spans="1:2" x14ac:dyDescent="0.25">
      <c r="A14723" s="56">
        <v>60101718</v>
      </c>
      <c r="B14723" s="57" t="s">
        <v>7606</v>
      </c>
    </row>
    <row r="14724" spans="1:2" x14ac:dyDescent="0.25">
      <c r="A14724" s="56">
        <v>60101719</v>
      </c>
      <c r="B14724" s="57" t="s">
        <v>7023</v>
      </c>
    </row>
    <row r="14725" spans="1:2" x14ac:dyDescent="0.25">
      <c r="A14725" s="56">
        <v>60101720</v>
      </c>
      <c r="B14725" s="57" t="s">
        <v>2154</v>
      </c>
    </row>
    <row r="14726" spans="1:2" x14ac:dyDescent="0.25">
      <c r="A14726" s="56">
        <v>60101721</v>
      </c>
      <c r="B14726" s="57" t="s">
        <v>14845</v>
      </c>
    </row>
    <row r="14727" spans="1:2" x14ac:dyDescent="0.25">
      <c r="A14727" s="56">
        <v>60101722</v>
      </c>
      <c r="B14727" s="57" t="s">
        <v>18518</v>
      </c>
    </row>
    <row r="14728" spans="1:2" x14ac:dyDescent="0.25">
      <c r="A14728" s="56">
        <v>60101723</v>
      </c>
      <c r="B14728" s="57" t="s">
        <v>7575</v>
      </c>
    </row>
    <row r="14729" spans="1:2" x14ac:dyDescent="0.25">
      <c r="A14729" s="56">
        <v>60101724</v>
      </c>
      <c r="B14729" s="57" t="s">
        <v>13820</v>
      </c>
    </row>
    <row r="14730" spans="1:2" x14ac:dyDescent="0.25">
      <c r="A14730" s="56">
        <v>60101725</v>
      </c>
      <c r="B14730" s="57" t="s">
        <v>5491</v>
      </c>
    </row>
    <row r="14731" spans="1:2" x14ac:dyDescent="0.25">
      <c r="A14731" s="56">
        <v>60101726</v>
      </c>
      <c r="B14731" s="57" t="s">
        <v>9322</v>
      </c>
    </row>
    <row r="14732" spans="1:2" x14ac:dyDescent="0.25">
      <c r="A14732" s="56">
        <v>60101727</v>
      </c>
      <c r="B14732" s="57" t="s">
        <v>7330</v>
      </c>
    </row>
    <row r="14733" spans="1:2" x14ac:dyDescent="0.25">
      <c r="A14733" s="56">
        <v>60101728</v>
      </c>
      <c r="B14733" s="57" t="s">
        <v>2826</v>
      </c>
    </row>
    <row r="14734" spans="1:2" x14ac:dyDescent="0.25">
      <c r="A14734" s="56">
        <v>60101729</v>
      </c>
      <c r="B14734" s="57" t="s">
        <v>1405</v>
      </c>
    </row>
    <row r="14735" spans="1:2" x14ac:dyDescent="0.25">
      <c r="A14735" s="56">
        <v>60101730</v>
      </c>
      <c r="B14735" s="57" t="s">
        <v>3718</v>
      </c>
    </row>
    <row r="14736" spans="1:2" x14ac:dyDescent="0.25">
      <c r="A14736" s="56">
        <v>60101731</v>
      </c>
      <c r="B14736" s="57" t="s">
        <v>5032</v>
      </c>
    </row>
    <row r="14737" spans="1:2" x14ac:dyDescent="0.25">
      <c r="A14737" s="56">
        <v>60101732</v>
      </c>
      <c r="B14737" s="57" t="s">
        <v>16149</v>
      </c>
    </row>
    <row r="14738" spans="1:2" x14ac:dyDescent="0.25">
      <c r="A14738" s="56">
        <v>60101801</v>
      </c>
      <c r="B14738" s="57" t="s">
        <v>4918</v>
      </c>
    </row>
    <row r="14739" spans="1:2" x14ac:dyDescent="0.25">
      <c r="A14739" s="56">
        <v>60101802</v>
      </c>
      <c r="B14739" s="57" t="s">
        <v>622</v>
      </c>
    </row>
    <row r="14740" spans="1:2" x14ac:dyDescent="0.25">
      <c r="A14740" s="56">
        <v>60101803</v>
      </c>
      <c r="B14740" s="57" t="s">
        <v>4576</v>
      </c>
    </row>
    <row r="14741" spans="1:2" x14ac:dyDescent="0.25">
      <c r="A14741" s="56">
        <v>60101804</v>
      </c>
      <c r="B14741" s="57" t="s">
        <v>12473</v>
      </c>
    </row>
    <row r="14742" spans="1:2" x14ac:dyDescent="0.25">
      <c r="A14742" s="56">
        <v>60101805</v>
      </c>
      <c r="B14742" s="57" t="s">
        <v>8050</v>
      </c>
    </row>
    <row r="14743" spans="1:2" x14ac:dyDescent="0.25">
      <c r="A14743" s="56">
        <v>60101806</v>
      </c>
      <c r="B14743" s="57" t="s">
        <v>9751</v>
      </c>
    </row>
    <row r="14744" spans="1:2" x14ac:dyDescent="0.25">
      <c r="A14744" s="56">
        <v>60101807</v>
      </c>
      <c r="B14744" s="57" t="s">
        <v>14233</v>
      </c>
    </row>
    <row r="14745" spans="1:2" x14ac:dyDescent="0.25">
      <c r="A14745" s="56">
        <v>60101808</v>
      </c>
      <c r="B14745" s="57" t="s">
        <v>13361</v>
      </c>
    </row>
    <row r="14746" spans="1:2" x14ac:dyDescent="0.25">
      <c r="A14746" s="56">
        <v>60101809</v>
      </c>
      <c r="B14746" s="57" t="s">
        <v>10860</v>
      </c>
    </row>
    <row r="14747" spans="1:2" x14ac:dyDescent="0.25">
      <c r="A14747" s="56">
        <v>60101810</v>
      </c>
      <c r="B14747" s="57" t="s">
        <v>3787</v>
      </c>
    </row>
    <row r="14748" spans="1:2" x14ac:dyDescent="0.25">
      <c r="A14748" s="56">
        <v>60101811</v>
      </c>
      <c r="B14748" s="57" t="s">
        <v>16321</v>
      </c>
    </row>
    <row r="14749" spans="1:2" x14ac:dyDescent="0.25">
      <c r="A14749" s="56">
        <v>60101901</v>
      </c>
      <c r="B14749" s="57" t="s">
        <v>14259</v>
      </c>
    </row>
    <row r="14750" spans="1:2" x14ac:dyDescent="0.25">
      <c r="A14750" s="56">
        <v>60101902</v>
      </c>
      <c r="B14750" s="57" t="s">
        <v>6884</v>
      </c>
    </row>
    <row r="14751" spans="1:2" x14ac:dyDescent="0.25">
      <c r="A14751" s="56">
        <v>60101903</v>
      </c>
      <c r="B14751" s="57" t="s">
        <v>14032</v>
      </c>
    </row>
    <row r="14752" spans="1:2" x14ac:dyDescent="0.25">
      <c r="A14752" s="56">
        <v>60101904</v>
      </c>
      <c r="B14752" s="57" t="s">
        <v>6269</v>
      </c>
    </row>
    <row r="14753" spans="1:2" x14ac:dyDescent="0.25">
      <c r="A14753" s="56">
        <v>60101905</v>
      </c>
      <c r="B14753" s="57" t="s">
        <v>15536</v>
      </c>
    </row>
    <row r="14754" spans="1:2" x14ac:dyDescent="0.25">
      <c r="A14754" s="56">
        <v>60101906</v>
      </c>
      <c r="B14754" s="57" t="s">
        <v>15474</v>
      </c>
    </row>
    <row r="14755" spans="1:2" x14ac:dyDescent="0.25">
      <c r="A14755" s="56">
        <v>60101907</v>
      </c>
      <c r="B14755" s="57" t="s">
        <v>15683</v>
      </c>
    </row>
    <row r="14756" spans="1:2" x14ac:dyDescent="0.25">
      <c r="A14756" s="56">
        <v>60101908</v>
      </c>
      <c r="B14756" s="57" t="s">
        <v>2237</v>
      </c>
    </row>
    <row r="14757" spans="1:2" x14ac:dyDescent="0.25">
      <c r="A14757" s="56">
        <v>60101909</v>
      </c>
      <c r="B14757" s="57" t="s">
        <v>8975</v>
      </c>
    </row>
    <row r="14758" spans="1:2" x14ac:dyDescent="0.25">
      <c r="A14758" s="56">
        <v>60101910</v>
      </c>
      <c r="B14758" s="57" t="s">
        <v>7066</v>
      </c>
    </row>
    <row r="14759" spans="1:2" x14ac:dyDescent="0.25">
      <c r="A14759" s="56">
        <v>60101911</v>
      </c>
      <c r="B14759" s="57" t="s">
        <v>3963</v>
      </c>
    </row>
    <row r="14760" spans="1:2" x14ac:dyDescent="0.25">
      <c r="A14760" s="56">
        <v>60102001</v>
      </c>
      <c r="B14760" s="57" t="s">
        <v>4889</v>
      </c>
    </row>
    <row r="14761" spans="1:2" x14ac:dyDescent="0.25">
      <c r="A14761" s="56">
        <v>60102002</v>
      </c>
      <c r="B14761" s="57" t="s">
        <v>8452</v>
      </c>
    </row>
    <row r="14762" spans="1:2" x14ac:dyDescent="0.25">
      <c r="A14762" s="56">
        <v>60102003</v>
      </c>
      <c r="B14762" s="57" t="s">
        <v>16790</v>
      </c>
    </row>
    <row r="14763" spans="1:2" x14ac:dyDescent="0.25">
      <c r="A14763" s="56">
        <v>60102004</v>
      </c>
      <c r="B14763" s="57" t="s">
        <v>4474</v>
      </c>
    </row>
    <row r="14764" spans="1:2" x14ac:dyDescent="0.25">
      <c r="A14764" s="56">
        <v>60102005</v>
      </c>
      <c r="B14764" s="57" t="s">
        <v>18299</v>
      </c>
    </row>
    <row r="14765" spans="1:2" x14ac:dyDescent="0.25">
      <c r="A14765" s="56">
        <v>60102006</v>
      </c>
      <c r="B14765" s="57" t="s">
        <v>2683</v>
      </c>
    </row>
    <row r="14766" spans="1:2" x14ac:dyDescent="0.25">
      <c r="A14766" s="56">
        <v>60102007</v>
      </c>
      <c r="B14766" s="57" t="s">
        <v>18188</v>
      </c>
    </row>
    <row r="14767" spans="1:2" x14ac:dyDescent="0.25">
      <c r="A14767" s="56">
        <v>60102101</v>
      </c>
      <c r="B14767" s="57" t="s">
        <v>4598</v>
      </c>
    </row>
    <row r="14768" spans="1:2" x14ac:dyDescent="0.25">
      <c r="A14768" s="56">
        <v>60102102</v>
      </c>
      <c r="B14768" s="57" t="s">
        <v>2048</v>
      </c>
    </row>
    <row r="14769" spans="1:2" x14ac:dyDescent="0.25">
      <c r="A14769" s="56">
        <v>60102103</v>
      </c>
      <c r="B14769" s="57" t="s">
        <v>9018</v>
      </c>
    </row>
    <row r="14770" spans="1:2" x14ac:dyDescent="0.25">
      <c r="A14770" s="56">
        <v>60102104</v>
      </c>
      <c r="B14770" s="57" t="s">
        <v>8332</v>
      </c>
    </row>
    <row r="14771" spans="1:2" x14ac:dyDescent="0.25">
      <c r="A14771" s="56">
        <v>60102105</v>
      </c>
      <c r="B14771" s="57" t="s">
        <v>381</v>
      </c>
    </row>
    <row r="14772" spans="1:2" x14ac:dyDescent="0.25">
      <c r="A14772" s="56">
        <v>60102106</v>
      </c>
      <c r="B14772" s="57" t="s">
        <v>10554</v>
      </c>
    </row>
    <row r="14773" spans="1:2" x14ac:dyDescent="0.25">
      <c r="A14773" s="56">
        <v>60102201</v>
      </c>
      <c r="B14773" s="57" t="s">
        <v>3733</v>
      </c>
    </row>
    <row r="14774" spans="1:2" x14ac:dyDescent="0.25">
      <c r="A14774" s="56">
        <v>60102202</v>
      </c>
      <c r="B14774" s="57" t="s">
        <v>17491</v>
      </c>
    </row>
    <row r="14775" spans="1:2" x14ac:dyDescent="0.25">
      <c r="A14775" s="56">
        <v>60102203</v>
      </c>
      <c r="B14775" s="57" t="s">
        <v>5188</v>
      </c>
    </row>
    <row r="14776" spans="1:2" x14ac:dyDescent="0.25">
      <c r="A14776" s="56">
        <v>60102204</v>
      </c>
      <c r="B14776" s="57" t="s">
        <v>14100</v>
      </c>
    </row>
    <row r="14777" spans="1:2" x14ac:dyDescent="0.25">
      <c r="A14777" s="56">
        <v>60102205</v>
      </c>
      <c r="B14777" s="57" t="s">
        <v>4923</v>
      </c>
    </row>
    <row r="14778" spans="1:2" x14ac:dyDescent="0.25">
      <c r="A14778" s="56">
        <v>60102206</v>
      </c>
      <c r="B14778" s="57" t="s">
        <v>10019</v>
      </c>
    </row>
    <row r="14779" spans="1:2" x14ac:dyDescent="0.25">
      <c r="A14779" s="56">
        <v>60102301</v>
      </c>
      <c r="B14779" s="57" t="s">
        <v>3492</v>
      </c>
    </row>
    <row r="14780" spans="1:2" x14ac:dyDescent="0.25">
      <c r="A14780" s="56">
        <v>60102302</v>
      </c>
      <c r="B14780" s="57" t="s">
        <v>7461</v>
      </c>
    </row>
    <row r="14781" spans="1:2" x14ac:dyDescent="0.25">
      <c r="A14781" s="56">
        <v>60102303</v>
      </c>
      <c r="B14781" s="57" t="s">
        <v>14123</v>
      </c>
    </row>
    <row r="14782" spans="1:2" x14ac:dyDescent="0.25">
      <c r="A14782" s="56">
        <v>60102304</v>
      </c>
      <c r="B14782" s="57" t="s">
        <v>8442</v>
      </c>
    </row>
    <row r="14783" spans="1:2" x14ac:dyDescent="0.25">
      <c r="A14783" s="56">
        <v>60102305</v>
      </c>
      <c r="B14783" s="57" t="s">
        <v>17923</v>
      </c>
    </row>
    <row r="14784" spans="1:2" x14ac:dyDescent="0.25">
      <c r="A14784" s="56">
        <v>60102306</v>
      </c>
      <c r="B14784" s="57" t="s">
        <v>12472</v>
      </c>
    </row>
    <row r="14785" spans="1:2" x14ac:dyDescent="0.25">
      <c r="A14785" s="56">
        <v>60102307</v>
      </c>
      <c r="B14785" s="57" t="s">
        <v>10869</v>
      </c>
    </row>
    <row r="14786" spans="1:2" x14ac:dyDescent="0.25">
      <c r="A14786" s="56">
        <v>60102308</v>
      </c>
      <c r="B14786" s="57" t="s">
        <v>15722</v>
      </c>
    </row>
    <row r="14787" spans="1:2" x14ac:dyDescent="0.25">
      <c r="A14787" s="56">
        <v>60102309</v>
      </c>
      <c r="B14787" s="57" t="s">
        <v>1625</v>
      </c>
    </row>
    <row r="14788" spans="1:2" x14ac:dyDescent="0.25">
      <c r="A14788" s="56">
        <v>60102310</v>
      </c>
      <c r="B14788" s="57" t="s">
        <v>16399</v>
      </c>
    </row>
    <row r="14789" spans="1:2" x14ac:dyDescent="0.25">
      <c r="A14789" s="56">
        <v>60102311</v>
      </c>
      <c r="B14789" s="57" t="s">
        <v>7259</v>
      </c>
    </row>
    <row r="14790" spans="1:2" x14ac:dyDescent="0.25">
      <c r="A14790" s="56">
        <v>60102312</v>
      </c>
      <c r="B14790" s="57" t="s">
        <v>5877</v>
      </c>
    </row>
    <row r="14791" spans="1:2" x14ac:dyDescent="0.25">
      <c r="A14791" s="56">
        <v>60102401</v>
      </c>
      <c r="B14791" s="57" t="s">
        <v>3279</v>
      </c>
    </row>
    <row r="14792" spans="1:2" x14ac:dyDescent="0.25">
      <c r="A14792" s="56">
        <v>60102402</v>
      </c>
      <c r="B14792" s="57" t="s">
        <v>9522</v>
      </c>
    </row>
    <row r="14793" spans="1:2" x14ac:dyDescent="0.25">
      <c r="A14793" s="56">
        <v>60102403</v>
      </c>
      <c r="B14793" s="57" t="s">
        <v>2274</v>
      </c>
    </row>
    <row r="14794" spans="1:2" x14ac:dyDescent="0.25">
      <c r="A14794" s="56">
        <v>60102404</v>
      </c>
      <c r="B14794" s="57" t="s">
        <v>14394</v>
      </c>
    </row>
    <row r="14795" spans="1:2" x14ac:dyDescent="0.25">
      <c r="A14795" s="56">
        <v>60102405</v>
      </c>
      <c r="B14795" s="57" t="s">
        <v>1958</v>
      </c>
    </row>
    <row r="14796" spans="1:2" x14ac:dyDescent="0.25">
      <c r="A14796" s="56">
        <v>60102406</v>
      </c>
      <c r="B14796" s="57" t="s">
        <v>10658</v>
      </c>
    </row>
    <row r="14797" spans="1:2" x14ac:dyDescent="0.25">
      <c r="A14797" s="56">
        <v>60102407</v>
      </c>
      <c r="B14797" s="57" t="s">
        <v>13064</v>
      </c>
    </row>
    <row r="14798" spans="1:2" x14ac:dyDescent="0.25">
      <c r="A14798" s="56">
        <v>60102408</v>
      </c>
      <c r="B14798" s="57" t="s">
        <v>14508</v>
      </c>
    </row>
    <row r="14799" spans="1:2" x14ac:dyDescent="0.25">
      <c r="A14799" s="56">
        <v>60102409</v>
      </c>
      <c r="B14799" s="57" t="s">
        <v>1728</v>
      </c>
    </row>
    <row r="14800" spans="1:2" x14ac:dyDescent="0.25">
      <c r="A14800" s="56">
        <v>60102410</v>
      </c>
      <c r="B14800" s="57" t="s">
        <v>9813</v>
      </c>
    </row>
    <row r="14801" spans="1:2" x14ac:dyDescent="0.25">
      <c r="A14801" s="56">
        <v>60102411</v>
      </c>
      <c r="B14801" s="57" t="s">
        <v>6745</v>
      </c>
    </row>
    <row r="14802" spans="1:2" x14ac:dyDescent="0.25">
      <c r="A14802" s="56">
        <v>60102412</v>
      </c>
      <c r="B14802" s="57" t="s">
        <v>16069</v>
      </c>
    </row>
    <row r="14803" spans="1:2" x14ac:dyDescent="0.25">
      <c r="A14803" s="56">
        <v>60102413</v>
      </c>
      <c r="B14803" s="57" t="s">
        <v>15309</v>
      </c>
    </row>
    <row r="14804" spans="1:2" x14ac:dyDescent="0.25">
      <c r="A14804" s="56">
        <v>60102414</v>
      </c>
      <c r="B14804" s="57" t="s">
        <v>17896</v>
      </c>
    </row>
    <row r="14805" spans="1:2" x14ac:dyDescent="0.25">
      <c r="A14805" s="56">
        <v>60102501</v>
      </c>
      <c r="B14805" s="57" t="s">
        <v>18122</v>
      </c>
    </row>
    <row r="14806" spans="1:2" x14ac:dyDescent="0.25">
      <c r="A14806" s="56">
        <v>60102502</v>
      </c>
      <c r="B14806" s="57" t="s">
        <v>8869</v>
      </c>
    </row>
    <row r="14807" spans="1:2" x14ac:dyDescent="0.25">
      <c r="A14807" s="56">
        <v>60102503</v>
      </c>
      <c r="B14807" s="57" t="s">
        <v>6043</v>
      </c>
    </row>
    <row r="14808" spans="1:2" x14ac:dyDescent="0.25">
      <c r="A14808" s="56">
        <v>60102504</v>
      </c>
      <c r="B14808" s="57" t="s">
        <v>5740</v>
      </c>
    </row>
    <row r="14809" spans="1:2" x14ac:dyDescent="0.25">
      <c r="A14809" s="56">
        <v>60102505</v>
      </c>
      <c r="B14809" s="57" t="s">
        <v>11911</v>
      </c>
    </row>
    <row r="14810" spans="1:2" x14ac:dyDescent="0.25">
      <c r="A14810" s="56">
        <v>60102506</v>
      </c>
      <c r="B14810" s="57" t="s">
        <v>3558</v>
      </c>
    </row>
    <row r="14811" spans="1:2" x14ac:dyDescent="0.25">
      <c r="A14811" s="56">
        <v>60102507</v>
      </c>
      <c r="B14811" s="57" t="s">
        <v>1125</v>
      </c>
    </row>
    <row r="14812" spans="1:2" x14ac:dyDescent="0.25">
      <c r="A14812" s="56">
        <v>60102508</v>
      </c>
      <c r="B14812" s="57" t="s">
        <v>8288</v>
      </c>
    </row>
    <row r="14813" spans="1:2" x14ac:dyDescent="0.25">
      <c r="A14813" s="56">
        <v>60102509</v>
      </c>
      <c r="B14813" s="57" t="s">
        <v>5101</v>
      </c>
    </row>
    <row r="14814" spans="1:2" x14ac:dyDescent="0.25">
      <c r="A14814" s="56">
        <v>60102510</v>
      </c>
      <c r="B14814" s="57" t="s">
        <v>10341</v>
      </c>
    </row>
    <row r="14815" spans="1:2" x14ac:dyDescent="0.25">
      <c r="A14815" s="56">
        <v>60102511</v>
      </c>
      <c r="B14815" s="57" t="s">
        <v>11395</v>
      </c>
    </row>
    <row r="14816" spans="1:2" x14ac:dyDescent="0.25">
      <c r="A14816" s="56">
        <v>60102512</v>
      </c>
      <c r="B14816" s="57" t="s">
        <v>11780</v>
      </c>
    </row>
    <row r="14817" spans="1:2" x14ac:dyDescent="0.25">
      <c r="A14817" s="56">
        <v>60102513</v>
      </c>
      <c r="B14817" s="57" t="s">
        <v>9085</v>
      </c>
    </row>
    <row r="14818" spans="1:2" x14ac:dyDescent="0.25">
      <c r="A14818" s="56">
        <v>60102601</v>
      </c>
      <c r="B14818" s="57" t="s">
        <v>13382</v>
      </c>
    </row>
    <row r="14819" spans="1:2" x14ac:dyDescent="0.25">
      <c r="A14819" s="56">
        <v>60102602</v>
      </c>
      <c r="B14819" s="57" t="s">
        <v>14789</v>
      </c>
    </row>
    <row r="14820" spans="1:2" x14ac:dyDescent="0.25">
      <c r="A14820" s="56">
        <v>60102603</v>
      </c>
      <c r="B14820" s="57" t="s">
        <v>5934</v>
      </c>
    </row>
    <row r="14821" spans="1:2" x14ac:dyDescent="0.25">
      <c r="A14821" s="56">
        <v>60102604</v>
      </c>
      <c r="B14821" s="57" t="s">
        <v>12535</v>
      </c>
    </row>
    <row r="14822" spans="1:2" x14ac:dyDescent="0.25">
      <c r="A14822" s="56">
        <v>60102605</v>
      </c>
      <c r="B14822" s="57" t="s">
        <v>6937</v>
      </c>
    </row>
    <row r="14823" spans="1:2" x14ac:dyDescent="0.25">
      <c r="A14823" s="56">
        <v>60102606</v>
      </c>
      <c r="B14823" s="57" t="s">
        <v>12084</v>
      </c>
    </row>
    <row r="14824" spans="1:2" x14ac:dyDescent="0.25">
      <c r="A14824" s="56">
        <v>60102607</v>
      </c>
      <c r="B14824" s="57" t="s">
        <v>9066</v>
      </c>
    </row>
    <row r="14825" spans="1:2" x14ac:dyDescent="0.25">
      <c r="A14825" s="56">
        <v>60102608</v>
      </c>
      <c r="B14825" s="57" t="s">
        <v>3246</v>
      </c>
    </row>
    <row r="14826" spans="1:2" x14ac:dyDescent="0.25">
      <c r="A14826" s="56">
        <v>60102609</v>
      </c>
      <c r="B14826" s="57" t="s">
        <v>8756</v>
      </c>
    </row>
    <row r="14827" spans="1:2" x14ac:dyDescent="0.25">
      <c r="A14827" s="56">
        <v>60102610</v>
      </c>
      <c r="B14827" s="57" t="s">
        <v>11756</v>
      </c>
    </row>
    <row r="14828" spans="1:2" x14ac:dyDescent="0.25">
      <c r="A14828" s="56">
        <v>60102611</v>
      </c>
      <c r="B14828" s="57" t="s">
        <v>16053</v>
      </c>
    </row>
    <row r="14829" spans="1:2" x14ac:dyDescent="0.25">
      <c r="A14829" s="56">
        <v>60102612</v>
      </c>
      <c r="B14829" s="57" t="s">
        <v>16436</v>
      </c>
    </row>
    <row r="14830" spans="1:2" x14ac:dyDescent="0.25">
      <c r="A14830" s="56">
        <v>60102613</v>
      </c>
      <c r="B14830" s="57" t="s">
        <v>9054</v>
      </c>
    </row>
    <row r="14831" spans="1:2" x14ac:dyDescent="0.25">
      <c r="A14831" s="56">
        <v>60102614</v>
      </c>
      <c r="B14831" s="57" t="s">
        <v>5922</v>
      </c>
    </row>
    <row r="14832" spans="1:2" x14ac:dyDescent="0.25">
      <c r="A14832" s="56">
        <v>60102701</v>
      </c>
      <c r="B14832" s="57" t="s">
        <v>3946</v>
      </c>
    </row>
    <row r="14833" spans="1:2" x14ac:dyDescent="0.25">
      <c r="A14833" s="56">
        <v>60102702</v>
      </c>
      <c r="B14833" s="57" t="s">
        <v>4537</v>
      </c>
    </row>
    <row r="14834" spans="1:2" x14ac:dyDescent="0.25">
      <c r="A14834" s="56">
        <v>60102703</v>
      </c>
      <c r="B14834" s="57" t="s">
        <v>11187</v>
      </c>
    </row>
    <row r="14835" spans="1:2" x14ac:dyDescent="0.25">
      <c r="A14835" s="56">
        <v>60102704</v>
      </c>
      <c r="B14835" s="57" t="s">
        <v>6156</v>
      </c>
    </row>
    <row r="14836" spans="1:2" x14ac:dyDescent="0.25">
      <c r="A14836" s="56">
        <v>60102705</v>
      </c>
      <c r="B14836" s="57" t="s">
        <v>498</v>
      </c>
    </row>
    <row r="14837" spans="1:2" x14ac:dyDescent="0.25">
      <c r="A14837" s="56">
        <v>60102706</v>
      </c>
      <c r="B14837" s="57" t="s">
        <v>17127</v>
      </c>
    </row>
    <row r="14838" spans="1:2" x14ac:dyDescent="0.25">
      <c r="A14838" s="56">
        <v>60102707</v>
      </c>
      <c r="B14838" s="57" t="s">
        <v>5226</v>
      </c>
    </row>
    <row r="14839" spans="1:2" x14ac:dyDescent="0.25">
      <c r="A14839" s="56">
        <v>60102708</v>
      </c>
      <c r="B14839" s="57" t="s">
        <v>7115</v>
      </c>
    </row>
    <row r="14840" spans="1:2" x14ac:dyDescent="0.25">
      <c r="A14840" s="56">
        <v>60102709</v>
      </c>
      <c r="B14840" s="57" t="s">
        <v>12324</v>
      </c>
    </row>
    <row r="14841" spans="1:2" x14ac:dyDescent="0.25">
      <c r="A14841" s="56">
        <v>60102710</v>
      </c>
      <c r="B14841" s="57" t="s">
        <v>7662</v>
      </c>
    </row>
    <row r="14842" spans="1:2" x14ac:dyDescent="0.25">
      <c r="A14842" s="56">
        <v>60102711</v>
      </c>
      <c r="B14842" s="57" t="s">
        <v>18700</v>
      </c>
    </row>
    <row r="14843" spans="1:2" x14ac:dyDescent="0.25">
      <c r="A14843" s="56">
        <v>60102712</v>
      </c>
      <c r="B14843" s="57" t="s">
        <v>11191</v>
      </c>
    </row>
    <row r="14844" spans="1:2" x14ac:dyDescent="0.25">
      <c r="A14844" s="56">
        <v>60102713</v>
      </c>
      <c r="B14844" s="57" t="s">
        <v>5798</v>
      </c>
    </row>
    <row r="14845" spans="1:2" x14ac:dyDescent="0.25">
      <c r="A14845" s="56">
        <v>60102714</v>
      </c>
      <c r="B14845" s="57" t="s">
        <v>13038</v>
      </c>
    </row>
    <row r="14846" spans="1:2" x14ac:dyDescent="0.25">
      <c r="A14846" s="56">
        <v>60102715</v>
      </c>
      <c r="B14846" s="57" t="s">
        <v>11497</v>
      </c>
    </row>
    <row r="14847" spans="1:2" x14ac:dyDescent="0.25">
      <c r="A14847" s="56">
        <v>60102717</v>
      </c>
      <c r="B14847" s="57" t="s">
        <v>8195</v>
      </c>
    </row>
    <row r="14848" spans="1:2" x14ac:dyDescent="0.25">
      <c r="A14848" s="56">
        <v>60102718</v>
      </c>
      <c r="B14848" s="57" t="s">
        <v>2566</v>
      </c>
    </row>
    <row r="14849" spans="1:2" x14ac:dyDescent="0.25">
      <c r="A14849" s="56">
        <v>60102801</v>
      </c>
      <c r="B14849" s="57" t="s">
        <v>9839</v>
      </c>
    </row>
    <row r="14850" spans="1:2" x14ac:dyDescent="0.25">
      <c r="A14850" s="56">
        <v>60102802</v>
      </c>
      <c r="B14850" s="57" t="s">
        <v>3904</v>
      </c>
    </row>
    <row r="14851" spans="1:2" x14ac:dyDescent="0.25">
      <c r="A14851" s="56">
        <v>60102803</v>
      </c>
      <c r="B14851" s="57" t="s">
        <v>3122</v>
      </c>
    </row>
    <row r="14852" spans="1:2" x14ac:dyDescent="0.25">
      <c r="A14852" s="56">
        <v>60102804</v>
      </c>
      <c r="B14852" s="57" t="s">
        <v>16115</v>
      </c>
    </row>
    <row r="14853" spans="1:2" x14ac:dyDescent="0.25">
      <c r="A14853" s="56">
        <v>60102805</v>
      </c>
      <c r="B14853" s="57" t="s">
        <v>1045</v>
      </c>
    </row>
    <row r="14854" spans="1:2" x14ac:dyDescent="0.25">
      <c r="A14854" s="56">
        <v>60102806</v>
      </c>
      <c r="B14854" s="57" t="s">
        <v>10531</v>
      </c>
    </row>
    <row r="14855" spans="1:2" x14ac:dyDescent="0.25">
      <c r="A14855" s="56">
        <v>60102807</v>
      </c>
      <c r="B14855" s="57" t="s">
        <v>15702</v>
      </c>
    </row>
    <row r="14856" spans="1:2" x14ac:dyDescent="0.25">
      <c r="A14856" s="56">
        <v>60102901</v>
      </c>
      <c r="B14856" s="57" t="s">
        <v>14738</v>
      </c>
    </row>
    <row r="14857" spans="1:2" x14ac:dyDescent="0.25">
      <c r="A14857" s="56">
        <v>60102902</v>
      </c>
      <c r="B14857" s="57" t="s">
        <v>16461</v>
      </c>
    </row>
    <row r="14858" spans="1:2" x14ac:dyDescent="0.25">
      <c r="A14858" s="56">
        <v>60102903</v>
      </c>
      <c r="B14858" s="57" t="s">
        <v>9045</v>
      </c>
    </row>
    <row r="14859" spans="1:2" x14ac:dyDescent="0.25">
      <c r="A14859" s="56">
        <v>60102904</v>
      </c>
      <c r="B14859" s="57" t="s">
        <v>4721</v>
      </c>
    </row>
    <row r="14860" spans="1:2" x14ac:dyDescent="0.25">
      <c r="A14860" s="56">
        <v>60102905</v>
      </c>
      <c r="B14860" s="57" t="s">
        <v>13437</v>
      </c>
    </row>
    <row r="14861" spans="1:2" x14ac:dyDescent="0.25">
      <c r="A14861" s="56">
        <v>60102906</v>
      </c>
      <c r="B14861" s="57" t="s">
        <v>15936</v>
      </c>
    </row>
    <row r="14862" spans="1:2" x14ac:dyDescent="0.25">
      <c r="A14862" s="56">
        <v>60102907</v>
      </c>
      <c r="B14862" s="57" t="s">
        <v>12273</v>
      </c>
    </row>
    <row r="14863" spans="1:2" x14ac:dyDescent="0.25">
      <c r="A14863" s="56">
        <v>60102908</v>
      </c>
      <c r="B14863" s="57" t="s">
        <v>18646</v>
      </c>
    </row>
    <row r="14864" spans="1:2" x14ac:dyDescent="0.25">
      <c r="A14864" s="56">
        <v>60102909</v>
      </c>
      <c r="B14864" s="57" t="s">
        <v>16265</v>
      </c>
    </row>
    <row r="14865" spans="1:2" x14ac:dyDescent="0.25">
      <c r="A14865" s="56">
        <v>60102910</v>
      </c>
      <c r="B14865" s="57" t="s">
        <v>12212</v>
      </c>
    </row>
    <row r="14866" spans="1:2" x14ac:dyDescent="0.25">
      <c r="A14866" s="56">
        <v>60102911</v>
      </c>
      <c r="B14866" s="57" t="s">
        <v>15359</v>
      </c>
    </row>
    <row r="14867" spans="1:2" x14ac:dyDescent="0.25">
      <c r="A14867" s="56">
        <v>60102912</v>
      </c>
      <c r="B14867" s="57" t="s">
        <v>11545</v>
      </c>
    </row>
    <row r="14868" spans="1:2" x14ac:dyDescent="0.25">
      <c r="A14868" s="56">
        <v>60102913</v>
      </c>
      <c r="B14868" s="57" t="s">
        <v>2028</v>
      </c>
    </row>
    <row r="14869" spans="1:2" x14ac:dyDescent="0.25">
      <c r="A14869" s="56">
        <v>60102914</v>
      </c>
      <c r="B14869" s="57" t="s">
        <v>12993</v>
      </c>
    </row>
    <row r="14870" spans="1:2" x14ac:dyDescent="0.25">
      <c r="A14870" s="56">
        <v>60102915</v>
      </c>
      <c r="B14870" s="57" t="s">
        <v>12884</v>
      </c>
    </row>
    <row r="14871" spans="1:2" x14ac:dyDescent="0.25">
      <c r="A14871" s="56">
        <v>60102916</v>
      </c>
      <c r="B14871" s="57" t="s">
        <v>15289</v>
      </c>
    </row>
    <row r="14872" spans="1:2" x14ac:dyDescent="0.25">
      <c r="A14872" s="56">
        <v>60102917</v>
      </c>
      <c r="B14872" s="57" t="s">
        <v>16533</v>
      </c>
    </row>
    <row r="14873" spans="1:2" x14ac:dyDescent="0.25">
      <c r="A14873" s="56">
        <v>60103001</v>
      </c>
      <c r="B14873" s="57" t="s">
        <v>9339</v>
      </c>
    </row>
    <row r="14874" spans="1:2" x14ac:dyDescent="0.25">
      <c r="A14874" s="56">
        <v>60103002</v>
      </c>
      <c r="B14874" s="57" t="s">
        <v>11618</v>
      </c>
    </row>
    <row r="14875" spans="1:2" x14ac:dyDescent="0.25">
      <c r="A14875" s="56">
        <v>60103003</v>
      </c>
      <c r="B14875" s="57" t="s">
        <v>10450</v>
      </c>
    </row>
    <row r="14876" spans="1:2" x14ac:dyDescent="0.25">
      <c r="A14876" s="56">
        <v>60103004</v>
      </c>
      <c r="B14876" s="57" t="s">
        <v>9070</v>
      </c>
    </row>
    <row r="14877" spans="1:2" x14ac:dyDescent="0.25">
      <c r="A14877" s="56">
        <v>60103005</v>
      </c>
      <c r="B14877" s="57" t="s">
        <v>6033</v>
      </c>
    </row>
    <row r="14878" spans="1:2" x14ac:dyDescent="0.25">
      <c r="A14878" s="56">
        <v>60103006</v>
      </c>
      <c r="B14878" s="57" t="s">
        <v>8259</v>
      </c>
    </row>
    <row r="14879" spans="1:2" x14ac:dyDescent="0.25">
      <c r="A14879" s="56">
        <v>60103007</v>
      </c>
      <c r="B14879" s="57" t="s">
        <v>15687</v>
      </c>
    </row>
    <row r="14880" spans="1:2" x14ac:dyDescent="0.25">
      <c r="A14880" s="56">
        <v>60103008</v>
      </c>
      <c r="B14880" s="57" t="s">
        <v>3275</v>
      </c>
    </row>
    <row r="14881" spans="1:2" x14ac:dyDescent="0.25">
      <c r="A14881" s="56">
        <v>60103009</v>
      </c>
      <c r="B14881" s="57" t="s">
        <v>18680</v>
      </c>
    </row>
    <row r="14882" spans="1:2" x14ac:dyDescent="0.25">
      <c r="A14882" s="56">
        <v>60103010</v>
      </c>
      <c r="B14882" s="57" t="s">
        <v>14337</v>
      </c>
    </row>
    <row r="14883" spans="1:2" x14ac:dyDescent="0.25">
      <c r="A14883" s="56">
        <v>60103012</v>
      </c>
      <c r="B14883" s="57" t="s">
        <v>8881</v>
      </c>
    </row>
    <row r="14884" spans="1:2" x14ac:dyDescent="0.25">
      <c r="A14884" s="56">
        <v>60103013</v>
      </c>
      <c r="B14884" s="57" t="s">
        <v>9915</v>
      </c>
    </row>
    <row r="14885" spans="1:2" x14ac:dyDescent="0.25">
      <c r="A14885" s="56">
        <v>60103101</v>
      </c>
      <c r="B14885" s="57" t="s">
        <v>18028</v>
      </c>
    </row>
    <row r="14886" spans="1:2" x14ac:dyDescent="0.25">
      <c r="A14886" s="56">
        <v>60103102</v>
      </c>
      <c r="B14886" s="57" t="s">
        <v>4090</v>
      </c>
    </row>
    <row r="14887" spans="1:2" x14ac:dyDescent="0.25">
      <c r="A14887" s="56">
        <v>60103103</v>
      </c>
      <c r="B14887" s="57" t="s">
        <v>6985</v>
      </c>
    </row>
    <row r="14888" spans="1:2" x14ac:dyDescent="0.25">
      <c r="A14888" s="56">
        <v>60103104</v>
      </c>
      <c r="B14888" s="57" t="s">
        <v>15508</v>
      </c>
    </row>
    <row r="14889" spans="1:2" x14ac:dyDescent="0.25">
      <c r="A14889" s="56">
        <v>60103105</v>
      </c>
      <c r="B14889" s="57" t="s">
        <v>18653</v>
      </c>
    </row>
    <row r="14890" spans="1:2" x14ac:dyDescent="0.25">
      <c r="A14890" s="56">
        <v>60103106</v>
      </c>
      <c r="B14890" s="57" t="s">
        <v>8388</v>
      </c>
    </row>
    <row r="14891" spans="1:2" x14ac:dyDescent="0.25">
      <c r="A14891" s="56">
        <v>60103107</v>
      </c>
      <c r="B14891" s="57" t="s">
        <v>562</v>
      </c>
    </row>
    <row r="14892" spans="1:2" x14ac:dyDescent="0.25">
      <c r="A14892" s="56">
        <v>60103108</v>
      </c>
      <c r="B14892" s="57" t="s">
        <v>15594</v>
      </c>
    </row>
    <row r="14893" spans="1:2" x14ac:dyDescent="0.25">
      <c r="A14893" s="56">
        <v>60103109</v>
      </c>
      <c r="B14893" s="57" t="s">
        <v>16512</v>
      </c>
    </row>
    <row r="14894" spans="1:2" x14ac:dyDescent="0.25">
      <c r="A14894" s="56">
        <v>60103110</v>
      </c>
      <c r="B14894" s="57" t="s">
        <v>10771</v>
      </c>
    </row>
    <row r="14895" spans="1:2" x14ac:dyDescent="0.25">
      <c r="A14895" s="56">
        <v>60103111</v>
      </c>
      <c r="B14895" s="57" t="s">
        <v>17086</v>
      </c>
    </row>
    <row r="14896" spans="1:2" x14ac:dyDescent="0.25">
      <c r="A14896" s="56">
        <v>60103112</v>
      </c>
      <c r="B14896" s="57" t="s">
        <v>14393</v>
      </c>
    </row>
    <row r="14897" spans="1:2" x14ac:dyDescent="0.25">
      <c r="A14897" s="56">
        <v>60103201</v>
      </c>
      <c r="B14897" s="57" t="s">
        <v>5751</v>
      </c>
    </row>
    <row r="14898" spans="1:2" x14ac:dyDescent="0.25">
      <c r="A14898" s="56">
        <v>60103202</v>
      </c>
      <c r="B14898" s="57" t="s">
        <v>3465</v>
      </c>
    </row>
    <row r="14899" spans="1:2" x14ac:dyDescent="0.25">
      <c r="A14899" s="56">
        <v>60103203</v>
      </c>
      <c r="B14899" s="57" t="s">
        <v>12281</v>
      </c>
    </row>
    <row r="14900" spans="1:2" x14ac:dyDescent="0.25">
      <c r="A14900" s="56">
        <v>60103204</v>
      </c>
      <c r="B14900" s="57" t="s">
        <v>3403</v>
      </c>
    </row>
    <row r="14901" spans="1:2" x14ac:dyDescent="0.25">
      <c r="A14901" s="56">
        <v>60103301</v>
      </c>
      <c r="B14901" s="57" t="s">
        <v>5488</v>
      </c>
    </row>
    <row r="14902" spans="1:2" x14ac:dyDescent="0.25">
      <c r="A14902" s="56">
        <v>60103302</v>
      </c>
      <c r="B14902" s="57" t="s">
        <v>4270</v>
      </c>
    </row>
    <row r="14903" spans="1:2" x14ac:dyDescent="0.25">
      <c r="A14903" s="56">
        <v>60103303</v>
      </c>
      <c r="B14903" s="57" t="s">
        <v>13925</v>
      </c>
    </row>
    <row r="14904" spans="1:2" x14ac:dyDescent="0.25">
      <c r="A14904" s="56">
        <v>60103401</v>
      </c>
      <c r="B14904" s="57" t="s">
        <v>5960</v>
      </c>
    </row>
    <row r="14905" spans="1:2" x14ac:dyDescent="0.25">
      <c r="A14905" s="56">
        <v>60103402</v>
      </c>
      <c r="B14905" s="57" t="s">
        <v>14164</v>
      </c>
    </row>
    <row r="14906" spans="1:2" x14ac:dyDescent="0.25">
      <c r="A14906" s="56">
        <v>60103403</v>
      </c>
      <c r="B14906" s="57" t="s">
        <v>9393</v>
      </c>
    </row>
    <row r="14907" spans="1:2" x14ac:dyDescent="0.25">
      <c r="A14907" s="56">
        <v>60103404</v>
      </c>
      <c r="B14907" s="57" t="s">
        <v>16460</v>
      </c>
    </row>
    <row r="14908" spans="1:2" x14ac:dyDescent="0.25">
      <c r="A14908" s="56">
        <v>60103405</v>
      </c>
      <c r="B14908" s="57" t="s">
        <v>1972</v>
      </c>
    </row>
    <row r="14909" spans="1:2" x14ac:dyDescent="0.25">
      <c r="A14909" s="56">
        <v>60103406</v>
      </c>
      <c r="B14909" s="57" t="s">
        <v>11902</v>
      </c>
    </row>
    <row r="14910" spans="1:2" x14ac:dyDescent="0.25">
      <c r="A14910" s="56">
        <v>60103407</v>
      </c>
      <c r="B14910" s="57" t="s">
        <v>4762</v>
      </c>
    </row>
    <row r="14911" spans="1:2" x14ac:dyDescent="0.25">
      <c r="A14911" s="56">
        <v>60103408</v>
      </c>
      <c r="B14911" s="57" t="s">
        <v>5035</v>
      </c>
    </row>
    <row r="14912" spans="1:2" x14ac:dyDescent="0.25">
      <c r="A14912" s="56">
        <v>60103409</v>
      </c>
      <c r="B14912" s="57" t="s">
        <v>5288</v>
      </c>
    </row>
    <row r="14913" spans="1:2" x14ac:dyDescent="0.25">
      <c r="A14913" s="56">
        <v>60103410</v>
      </c>
      <c r="B14913" s="57" t="s">
        <v>4155</v>
      </c>
    </row>
    <row r="14914" spans="1:2" x14ac:dyDescent="0.25">
      <c r="A14914" s="56">
        <v>60103501</v>
      </c>
      <c r="B14914" s="57" t="s">
        <v>5827</v>
      </c>
    </row>
    <row r="14915" spans="1:2" x14ac:dyDescent="0.25">
      <c r="A14915" s="56">
        <v>60103502</v>
      </c>
      <c r="B14915" s="57" t="s">
        <v>15319</v>
      </c>
    </row>
    <row r="14916" spans="1:2" x14ac:dyDescent="0.25">
      <c r="A14916" s="56">
        <v>60103503</v>
      </c>
      <c r="B14916" s="57" t="s">
        <v>12259</v>
      </c>
    </row>
    <row r="14917" spans="1:2" x14ac:dyDescent="0.25">
      <c r="A14917" s="56">
        <v>60103504</v>
      </c>
      <c r="B14917" s="57" t="s">
        <v>13317</v>
      </c>
    </row>
    <row r="14918" spans="1:2" x14ac:dyDescent="0.25">
      <c r="A14918" s="56">
        <v>60103601</v>
      </c>
      <c r="B14918" s="57" t="s">
        <v>9247</v>
      </c>
    </row>
    <row r="14919" spans="1:2" x14ac:dyDescent="0.25">
      <c r="A14919" s="56">
        <v>60103602</v>
      </c>
      <c r="B14919" s="57" t="s">
        <v>9272</v>
      </c>
    </row>
    <row r="14920" spans="1:2" x14ac:dyDescent="0.25">
      <c r="A14920" s="56">
        <v>60103603</v>
      </c>
      <c r="B14920" s="57" t="s">
        <v>11804</v>
      </c>
    </row>
    <row r="14921" spans="1:2" x14ac:dyDescent="0.25">
      <c r="A14921" s="56">
        <v>60103604</v>
      </c>
      <c r="B14921" s="57" t="s">
        <v>11308</v>
      </c>
    </row>
    <row r="14922" spans="1:2" x14ac:dyDescent="0.25">
      <c r="A14922" s="56">
        <v>60103605</v>
      </c>
      <c r="B14922" s="57" t="s">
        <v>145</v>
      </c>
    </row>
    <row r="14923" spans="1:2" x14ac:dyDescent="0.25">
      <c r="A14923" s="56">
        <v>60103606</v>
      </c>
      <c r="B14923" s="57" t="s">
        <v>17283</v>
      </c>
    </row>
    <row r="14924" spans="1:2" x14ac:dyDescent="0.25">
      <c r="A14924" s="56">
        <v>60103701</v>
      </c>
      <c r="B14924" s="57" t="s">
        <v>2634</v>
      </c>
    </row>
    <row r="14925" spans="1:2" x14ac:dyDescent="0.25">
      <c r="A14925" s="56">
        <v>60103702</v>
      </c>
      <c r="B14925" s="57" t="s">
        <v>13451</v>
      </c>
    </row>
    <row r="14926" spans="1:2" x14ac:dyDescent="0.25">
      <c r="A14926" s="56">
        <v>60103703</v>
      </c>
      <c r="B14926" s="57" t="s">
        <v>1177</v>
      </c>
    </row>
    <row r="14927" spans="1:2" x14ac:dyDescent="0.25">
      <c r="A14927" s="56">
        <v>60103704</v>
      </c>
      <c r="B14927" s="57" t="s">
        <v>17658</v>
      </c>
    </row>
    <row r="14928" spans="1:2" x14ac:dyDescent="0.25">
      <c r="A14928" s="56">
        <v>60103705</v>
      </c>
      <c r="B14928" s="57" t="s">
        <v>15856</v>
      </c>
    </row>
    <row r="14929" spans="1:2" x14ac:dyDescent="0.25">
      <c r="A14929" s="56">
        <v>60103706</v>
      </c>
      <c r="B14929" s="57" t="s">
        <v>4931</v>
      </c>
    </row>
    <row r="14930" spans="1:2" x14ac:dyDescent="0.25">
      <c r="A14930" s="56">
        <v>60103801</v>
      </c>
      <c r="B14930" s="57" t="s">
        <v>709</v>
      </c>
    </row>
    <row r="14931" spans="1:2" x14ac:dyDescent="0.25">
      <c r="A14931" s="56">
        <v>60103802</v>
      </c>
      <c r="B14931" s="57" t="s">
        <v>7096</v>
      </c>
    </row>
    <row r="14932" spans="1:2" x14ac:dyDescent="0.25">
      <c r="A14932" s="56">
        <v>60103803</v>
      </c>
      <c r="B14932" s="57" t="s">
        <v>13780</v>
      </c>
    </row>
    <row r="14933" spans="1:2" x14ac:dyDescent="0.25">
      <c r="A14933" s="56">
        <v>60103804</v>
      </c>
      <c r="B14933" s="57" t="s">
        <v>9690</v>
      </c>
    </row>
    <row r="14934" spans="1:2" x14ac:dyDescent="0.25">
      <c r="A14934" s="56">
        <v>60103805</v>
      </c>
      <c r="B14934" s="57" t="s">
        <v>7660</v>
      </c>
    </row>
    <row r="14935" spans="1:2" x14ac:dyDescent="0.25">
      <c r="A14935" s="56">
        <v>60103806</v>
      </c>
      <c r="B14935" s="57" t="s">
        <v>16904</v>
      </c>
    </row>
    <row r="14936" spans="1:2" x14ac:dyDescent="0.25">
      <c r="A14936" s="56">
        <v>60103807</v>
      </c>
      <c r="B14936" s="57" t="s">
        <v>8980</v>
      </c>
    </row>
    <row r="14937" spans="1:2" x14ac:dyDescent="0.25">
      <c r="A14937" s="56">
        <v>60103808</v>
      </c>
      <c r="B14937" s="57" t="s">
        <v>13062</v>
      </c>
    </row>
    <row r="14938" spans="1:2" x14ac:dyDescent="0.25">
      <c r="A14938" s="56">
        <v>60103809</v>
      </c>
      <c r="B14938" s="57" t="s">
        <v>13721</v>
      </c>
    </row>
    <row r="14939" spans="1:2" x14ac:dyDescent="0.25">
      <c r="A14939" s="56">
        <v>60103903</v>
      </c>
      <c r="B14939" s="57" t="s">
        <v>6850</v>
      </c>
    </row>
    <row r="14940" spans="1:2" x14ac:dyDescent="0.25">
      <c r="A14940" s="56">
        <v>60103904</v>
      </c>
      <c r="B14940" s="57" t="s">
        <v>16449</v>
      </c>
    </row>
    <row r="14941" spans="1:2" x14ac:dyDescent="0.25">
      <c r="A14941" s="56">
        <v>60103905</v>
      </c>
      <c r="B14941" s="57" t="s">
        <v>8835</v>
      </c>
    </row>
    <row r="14942" spans="1:2" x14ac:dyDescent="0.25">
      <c r="A14942" s="56">
        <v>60103906</v>
      </c>
      <c r="B14942" s="57" t="s">
        <v>17823</v>
      </c>
    </row>
    <row r="14943" spans="1:2" x14ac:dyDescent="0.25">
      <c r="A14943" s="56">
        <v>60103907</v>
      </c>
      <c r="B14943" s="57" t="s">
        <v>5512</v>
      </c>
    </row>
    <row r="14944" spans="1:2" x14ac:dyDescent="0.25">
      <c r="A14944" s="56">
        <v>60103908</v>
      </c>
      <c r="B14944" s="57" t="s">
        <v>15530</v>
      </c>
    </row>
    <row r="14945" spans="1:2" x14ac:dyDescent="0.25">
      <c r="A14945" s="56">
        <v>60103909</v>
      </c>
      <c r="B14945" s="57" t="s">
        <v>14375</v>
      </c>
    </row>
    <row r="14946" spans="1:2" x14ac:dyDescent="0.25">
      <c r="A14946" s="56">
        <v>60103911</v>
      </c>
      <c r="B14946" s="57" t="s">
        <v>4714</v>
      </c>
    </row>
    <row r="14947" spans="1:2" x14ac:dyDescent="0.25">
      <c r="A14947" s="56">
        <v>60103915</v>
      </c>
      <c r="B14947" s="57" t="s">
        <v>3766</v>
      </c>
    </row>
    <row r="14948" spans="1:2" x14ac:dyDescent="0.25">
      <c r="A14948" s="56">
        <v>60103916</v>
      </c>
      <c r="B14948" s="57" t="s">
        <v>6398</v>
      </c>
    </row>
    <row r="14949" spans="1:2" x14ac:dyDescent="0.25">
      <c r="A14949" s="56">
        <v>60103918</v>
      </c>
      <c r="B14949" s="57" t="s">
        <v>6905</v>
      </c>
    </row>
    <row r="14950" spans="1:2" x14ac:dyDescent="0.25">
      <c r="A14950" s="56">
        <v>60103919</v>
      </c>
      <c r="B14950" s="57" t="s">
        <v>178</v>
      </c>
    </row>
    <row r="14951" spans="1:2" x14ac:dyDescent="0.25">
      <c r="A14951" s="56">
        <v>60103920</v>
      </c>
      <c r="B14951" s="57" t="s">
        <v>829</v>
      </c>
    </row>
    <row r="14952" spans="1:2" x14ac:dyDescent="0.25">
      <c r="A14952" s="56">
        <v>60103921</v>
      </c>
      <c r="B14952" s="57" t="s">
        <v>2934</v>
      </c>
    </row>
    <row r="14953" spans="1:2" x14ac:dyDescent="0.25">
      <c r="A14953" s="56">
        <v>60103922</v>
      </c>
      <c r="B14953" s="57" t="s">
        <v>8704</v>
      </c>
    </row>
    <row r="14954" spans="1:2" x14ac:dyDescent="0.25">
      <c r="A14954" s="56">
        <v>60103923</v>
      </c>
      <c r="B14954" s="57" t="s">
        <v>13465</v>
      </c>
    </row>
    <row r="14955" spans="1:2" x14ac:dyDescent="0.25">
      <c r="A14955" s="56">
        <v>60103924</v>
      </c>
      <c r="B14955" s="57" t="s">
        <v>1320</v>
      </c>
    </row>
    <row r="14956" spans="1:2" x14ac:dyDescent="0.25">
      <c r="A14956" s="56">
        <v>60103925</v>
      </c>
      <c r="B14956" s="57" t="s">
        <v>18341</v>
      </c>
    </row>
    <row r="14957" spans="1:2" x14ac:dyDescent="0.25">
      <c r="A14957" s="56">
        <v>60103926</v>
      </c>
      <c r="B14957" s="57" t="s">
        <v>17108</v>
      </c>
    </row>
    <row r="14958" spans="1:2" x14ac:dyDescent="0.25">
      <c r="A14958" s="56">
        <v>60103927</v>
      </c>
      <c r="B14958" s="57" t="s">
        <v>6599</v>
      </c>
    </row>
    <row r="14959" spans="1:2" x14ac:dyDescent="0.25">
      <c r="A14959" s="56">
        <v>60103928</v>
      </c>
      <c r="B14959" s="57" t="s">
        <v>3151</v>
      </c>
    </row>
    <row r="14960" spans="1:2" x14ac:dyDescent="0.25">
      <c r="A14960" s="56">
        <v>60103929</v>
      </c>
      <c r="B14960" s="57" t="s">
        <v>13734</v>
      </c>
    </row>
    <row r="14961" spans="1:2" x14ac:dyDescent="0.25">
      <c r="A14961" s="56">
        <v>60103930</v>
      </c>
      <c r="B14961" s="57" t="s">
        <v>264</v>
      </c>
    </row>
    <row r="14962" spans="1:2" x14ac:dyDescent="0.25">
      <c r="A14962" s="56">
        <v>60103931</v>
      </c>
      <c r="B14962" s="57" t="s">
        <v>7443</v>
      </c>
    </row>
    <row r="14963" spans="1:2" x14ac:dyDescent="0.25">
      <c r="A14963" s="56">
        <v>60103932</v>
      </c>
      <c r="B14963" s="57" t="s">
        <v>16632</v>
      </c>
    </row>
    <row r="14964" spans="1:2" x14ac:dyDescent="0.25">
      <c r="A14964" s="56">
        <v>60103933</v>
      </c>
      <c r="B14964" s="57" t="s">
        <v>11828</v>
      </c>
    </row>
    <row r="14965" spans="1:2" x14ac:dyDescent="0.25">
      <c r="A14965" s="56">
        <v>60103934</v>
      </c>
      <c r="B14965" s="57" t="s">
        <v>13695</v>
      </c>
    </row>
    <row r="14966" spans="1:2" x14ac:dyDescent="0.25">
      <c r="A14966" s="56">
        <v>60103936</v>
      </c>
      <c r="B14966" s="57" t="s">
        <v>3187</v>
      </c>
    </row>
    <row r="14967" spans="1:2" x14ac:dyDescent="0.25">
      <c r="A14967" s="56">
        <v>60104001</v>
      </c>
      <c r="B14967" s="57" t="s">
        <v>1370</v>
      </c>
    </row>
    <row r="14968" spans="1:2" x14ac:dyDescent="0.25">
      <c r="A14968" s="56">
        <v>60104002</v>
      </c>
      <c r="B14968" s="57" t="s">
        <v>13054</v>
      </c>
    </row>
    <row r="14969" spans="1:2" x14ac:dyDescent="0.25">
      <c r="A14969" s="56">
        <v>60104003</v>
      </c>
      <c r="B14969" s="57" t="s">
        <v>17297</v>
      </c>
    </row>
    <row r="14970" spans="1:2" x14ac:dyDescent="0.25">
      <c r="A14970" s="56">
        <v>60104004</v>
      </c>
      <c r="B14970" s="57" t="s">
        <v>14046</v>
      </c>
    </row>
    <row r="14971" spans="1:2" x14ac:dyDescent="0.25">
      <c r="A14971" s="56">
        <v>60104005</v>
      </c>
      <c r="B14971" s="57" t="s">
        <v>7289</v>
      </c>
    </row>
    <row r="14972" spans="1:2" x14ac:dyDescent="0.25">
      <c r="A14972" s="56">
        <v>60104006</v>
      </c>
      <c r="B14972" s="57" t="s">
        <v>4124</v>
      </c>
    </row>
    <row r="14973" spans="1:2" x14ac:dyDescent="0.25">
      <c r="A14973" s="56">
        <v>60104007</v>
      </c>
      <c r="B14973" s="57" t="s">
        <v>9337</v>
      </c>
    </row>
    <row r="14974" spans="1:2" x14ac:dyDescent="0.25">
      <c r="A14974" s="56">
        <v>60104008</v>
      </c>
      <c r="B14974" s="57" t="s">
        <v>14902</v>
      </c>
    </row>
    <row r="14975" spans="1:2" x14ac:dyDescent="0.25">
      <c r="A14975" s="56">
        <v>60104101</v>
      </c>
      <c r="B14975" s="57" t="s">
        <v>14200</v>
      </c>
    </row>
    <row r="14976" spans="1:2" x14ac:dyDescent="0.25">
      <c r="A14976" s="56">
        <v>60104102</v>
      </c>
      <c r="B14976" s="57" t="s">
        <v>12154</v>
      </c>
    </row>
    <row r="14977" spans="1:2" x14ac:dyDescent="0.25">
      <c r="A14977" s="56">
        <v>60104103</v>
      </c>
      <c r="B14977" s="57" t="s">
        <v>7661</v>
      </c>
    </row>
    <row r="14978" spans="1:2" x14ac:dyDescent="0.25">
      <c r="A14978" s="56">
        <v>60104104</v>
      </c>
      <c r="B14978" s="57" t="s">
        <v>17853</v>
      </c>
    </row>
    <row r="14979" spans="1:2" x14ac:dyDescent="0.25">
      <c r="A14979" s="56">
        <v>60104105</v>
      </c>
      <c r="B14979" s="57" t="s">
        <v>9123</v>
      </c>
    </row>
    <row r="14980" spans="1:2" x14ac:dyDescent="0.25">
      <c r="A14980" s="56">
        <v>60104106</v>
      </c>
      <c r="B14980" s="57" t="s">
        <v>18213</v>
      </c>
    </row>
    <row r="14981" spans="1:2" x14ac:dyDescent="0.25">
      <c r="A14981" s="56">
        <v>60104107</v>
      </c>
      <c r="B14981" s="57" t="s">
        <v>2867</v>
      </c>
    </row>
    <row r="14982" spans="1:2" x14ac:dyDescent="0.25">
      <c r="A14982" s="56">
        <v>60104201</v>
      </c>
      <c r="B14982" s="57" t="s">
        <v>4625</v>
      </c>
    </row>
    <row r="14983" spans="1:2" x14ac:dyDescent="0.25">
      <c r="A14983" s="56">
        <v>60104202</v>
      </c>
      <c r="B14983" s="57" t="s">
        <v>9586</v>
      </c>
    </row>
    <row r="14984" spans="1:2" x14ac:dyDescent="0.25">
      <c r="A14984" s="56">
        <v>60104203</v>
      </c>
      <c r="B14984" s="57" t="s">
        <v>8753</v>
      </c>
    </row>
    <row r="14985" spans="1:2" x14ac:dyDescent="0.25">
      <c r="A14985" s="56">
        <v>60104204</v>
      </c>
      <c r="B14985" s="57" t="s">
        <v>7241</v>
      </c>
    </row>
    <row r="14986" spans="1:2" x14ac:dyDescent="0.25">
      <c r="A14986" s="56">
        <v>60104301</v>
      </c>
      <c r="B14986" s="57" t="s">
        <v>7430</v>
      </c>
    </row>
    <row r="14987" spans="1:2" x14ac:dyDescent="0.25">
      <c r="A14987" s="56">
        <v>60104302</v>
      </c>
      <c r="B14987" s="57" t="s">
        <v>1537</v>
      </c>
    </row>
    <row r="14988" spans="1:2" x14ac:dyDescent="0.25">
      <c r="A14988" s="56">
        <v>60104303</v>
      </c>
      <c r="B14988" s="57" t="s">
        <v>13356</v>
      </c>
    </row>
    <row r="14989" spans="1:2" x14ac:dyDescent="0.25">
      <c r="A14989" s="56">
        <v>60104401</v>
      </c>
      <c r="B14989" s="57" t="s">
        <v>14527</v>
      </c>
    </row>
    <row r="14990" spans="1:2" x14ac:dyDescent="0.25">
      <c r="A14990" s="56">
        <v>60104402</v>
      </c>
      <c r="B14990" s="57" t="s">
        <v>2493</v>
      </c>
    </row>
    <row r="14991" spans="1:2" x14ac:dyDescent="0.25">
      <c r="A14991" s="56">
        <v>60104403</v>
      </c>
      <c r="B14991" s="57" t="s">
        <v>6536</v>
      </c>
    </row>
    <row r="14992" spans="1:2" x14ac:dyDescent="0.25">
      <c r="A14992" s="56">
        <v>60104404</v>
      </c>
      <c r="B14992" s="57" t="s">
        <v>684</v>
      </c>
    </row>
    <row r="14993" spans="1:2" x14ac:dyDescent="0.25">
      <c r="A14993" s="56">
        <v>60104405</v>
      </c>
      <c r="B14993" s="57" t="s">
        <v>14866</v>
      </c>
    </row>
    <row r="14994" spans="1:2" x14ac:dyDescent="0.25">
      <c r="A14994" s="56">
        <v>60104406</v>
      </c>
      <c r="B14994" s="57" t="s">
        <v>16385</v>
      </c>
    </row>
    <row r="14995" spans="1:2" x14ac:dyDescent="0.25">
      <c r="A14995" s="56">
        <v>60104407</v>
      </c>
      <c r="B14995" s="57" t="s">
        <v>3068</v>
      </c>
    </row>
    <row r="14996" spans="1:2" x14ac:dyDescent="0.25">
      <c r="A14996" s="56">
        <v>60104408</v>
      </c>
      <c r="B14996" s="57" t="s">
        <v>10052</v>
      </c>
    </row>
    <row r="14997" spans="1:2" x14ac:dyDescent="0.25">
      <c r="A14997" s="56">
        <v>60104501</v>
      </c>
      <c r="B14997" s="57" t="s">
        <v>15375</v>
      </c>
    </row>
    <row r="14998" spans="1:2" x14ac:dyDescent="0.25">
      <c r="A14998" s="56">
        <v>60104502</v>
      </c>
      <c r="B14998" s="57" t="s">
        <v>8933</v>
      </c>
    </row>
    <row r="14999" spans="1:2" x14ac:dyDescent="0.25">
      <c r="A14999" s="56">
        <v>60104503</v>
      </c>
      <c r="B14999" s="57" t="s">
        <v>5853</v>
      </c>
    </row>
    <row r="15000" spans="1:2" x14ac:dyDescent="0.25">
      <c r="A15000" s="56">
        <v>60104504</v>
      </c>
      <c r="B15000" s="57" t="s">
        <v>12500</v>
      </c>
    </row>
    <row r="15001" spans="1:2" x14ac:dyDescent="0.25">
      <c r="A15001" s="56">
        <v>60104505</v>
      </c>
      <c r="B15001" s="57" t="s">
        <v>5487</v>
      </c>
    </row>
    <row r="15002" spans="1:2" x14ac:dyDescent="0.25">
      <c r="A15002" s="56">
        <v>60104506</v>
      </c>
      <c r="B15002" s="57" t="s">
        <v>10584</v>
      </c>
    </row>
    <row r="15003" spans="1:2" x14ac:dyDescent="0.25">
      <c r="A15003" s="56">
        <v>60104507</v>
      </c>
      <c r="B15003" s="57" t="s">
        <v>9046</v>
      </c>
    </row>
    <row r="15004" spans="1:2" x14ac:dyDescent="0.25">
      <c r="A15004" s="56">
        <v>60104508</v>
      </c>
      <c r="B15004" s="57" t="s">
        <v>18723</v>
      </c>
    </row>
    <row r="15005" spans="1:2" x14ac:dyDescent="0.25">
      <c r="A15005" s="56">
        <v>60104509</v>
      </c>
      <c r="B15005" s="57" t="s">
        <v>7223</v>
      </c>
    </row>
    <row r="15006" spans="1:2" x14ac:dyDescent="0.25">
      <c r="A15006" s="56">
        <v>60104511</v>
      </c>
      <c r="B15006" s="57" t="s">
        <v>11269</v>
      </c>
    </row>
    <row r="15007" spans="1:2" x14ac:dyDescent="0.25">
      <c r="A15007" s="56">
        <v>60104601</v>
      </c>
      <c r="B15007" s="57" t="s">
        <v>9853</v>
      </c>
    </row>
    <row r="15008" spans="1:2" x14ac:dyDescent="0.25">
      <c r="A15008" s="56">
        <v>60104602</v>
      </c>
      <c r="B15008" s="57" t="s">
        <v>1063</v>
      </c>
    </row>
    <row r="15009" spans="1:2" x14ac:dyDescent="0.25">
      <c r="A15009" s="56">
        <v>60104604</v>
      </c>
      <c r="B15009" s="57" t="s">
        <v>13372</v>
      </c>
    </row>
    <row r="15010" spans="1:2" x14ac:dyDescent="0.25">
      <c r="A15010" s="56">
        <v>60104605</v>
      </c>
      <c r="B15010" s="57" t="s">
        <v>13497</v>
      </c>
    </row>
    <row r="15011" spans="1:2" x14ac:dyDescent="0.25">
      <c r="A15011" s="56">
        <v>60104606</v>
      </c>
      <c r="B15011" s="57" t="s">
        <v>3832</v>
      </c>
    </row>
    <row r="15012" spans="1:2" x14ac:dyDescent="0.25">
      <c r="A15012" s="56">
        <v>60104607</v>
      </c>
      <c r="B15012" s="57" t="s">
        <v>18214</v>
      </c>
    </row>
    <row r="15013" spans="1:2" x14ac:dyDescent="0.25">
      <c r="A15013" s="56">
        <v>60104608</v>
      </c>
      <c r="B15013" s="57" t="s">
        <v>8014</v>
      </c>
    </row>
    <row r="15014" spans="1:2" x14ac:dyDescent="0.25">
      <c r="A15014" s="56">
        <v>60104609</v>
      </c>
      <c r="B15014" s="57" t="s">
        <v>1775</v>
      </c>
    </row>
    <row r="15015" spans="1:2" x14ac:dyDescent="0.25">
      <c r="A15015" s="56">
        <v>60104610</v>
      </c>
      <c r="B15015" s="57" t="s">
        <v>10348</v>
      </c>
    </row>
    <row r="15016" spans="1:2" x14ac:dyDescent="0.25">
      <c r="A15016" s="56">
        <v>60104611</v>
      </c>
      <c r="B15016" s="57" t="s">
        <v>2296</v>
      </c>
    </row>
    <row r="15017" spans="1:2" x14ac:dyDescent="0.25">
      <c r="A15017" s="56">
        <v>60104612</v>
      </c>
      <c r="B15017" s="57" t="s">
        <v>13776</v>
      </c>
    </row>
    <row r="15018" spans="1:2" x14ac:dyDescent="0.25">
      <c r="A15018" s="56">
        <v>60104701</v>
      </c>
      <c r="B15018" s="57" t="s">
        <v>14356</v>
      </c>
    </row>
    <row r="15019" spans="1:2" x14ac:dyDescent="0.25">
      <c r="A15019" s="56">
        <v>60104702</v>
      </c>
      <c r="B15019" s="57" t="s">
        <v>8553</v>
      </c>
    </row>
    <row r="15020" spans="1:2" x14ac:dyDescent="0.25">
      <c r="A15020" s="56">
        <v>60104703</v>
      </c>
      <c r="B15020" s="57" t="s">
        <v>14752</v>
      </c>
    </row>
    <row r="15021" spans="1:2" x14ac:dyDescent="0.25">
      <c r="A15021" s="56">
        <v>60104704</v>
      </c>
      <c r="B15021" s="57" t="s">
        <v>122</v>
      </c>
    </row>
    <row r="15022" spans="1:2" x14ac:dyDescent="0.25">
      <c r="A15022" s="56">
        <v>60104705</v>
      </c>
      <c r="B15022" s="57" t="s">
        <v>18791</v>
      </c>
    </row>
    <row r="15023" spans="1:2" x14ac:dyDescent="0.25">
      <c r="A15023" s="56">
        <v>60104706</v>
      </c>
      <c r="B15023" s="57" t="s">
        <v>15815</v>
      </c>
    </row>
    <row r="15024" spans="1:2" x14ac:dyDescent="0.25">
      <c r="A15024" s="56">
        <v>60104707</v>
      </c>
      <c r="B15024" s="57" t="s">
        <v>451</v>
      </c>
    </row>
    <row r="15025" spans="1:2" x14ac:dyDescent="0.25">
      <c r="A15025" s="56">
        <v>60104708</v>
      </c>
      <c r="B15025" s="57" t="s">
        <v>6511</v>
      </c>
    </row>
    <row r="15026" spans="1:2" x14ac:dyDescent="0.25">
      <c r="A15026" s="56">
        <v>60104801</v>
      </c>
      <c r="B15026" s="57" t="s">
        <v>5600</v>
      </c>
    </row>
    <row r="15027" spans="1:2" x14ac:dyDescent="0.25">
      <c r="A15027" s="56">
        <v>60104802</v>
      </c>
      <c r="B15027" s="57" t="s">
        <v>13516</v>
      </c>
    </row>
    <row r="15028" spans="1:2" x14ac:dyDescent="0.25">
      <c r="A15028" s="56">
        <v>60104803</v>
      </c>
      <c r="B15028" s="57" t="s">
        <v>3892</v>
      </c>
    </row>
    <row r="15029" spans="1:2" x14ac:dyDescent="0.25">
      <c r="A15029" s="56">
        <v>60104804</v>
      </c>
      <c r="B15029" s="57" t="s">
        <v>3228</v>
      </c>
    </row>
    <row r="15030" spans="1:2" x14ac:dyDescent="0.25">
      <c r="A15030" s="56">
        <v>60104805</v>
      </c>
      <c r="B15030" s="57" t="s">
        <v>16086</v>
      </c>
    </row>
    <row r="15031" spans="1:2" x14ac:dyDescent="0.25">
      <c r="A15031" s="56">
        <v>60104806</v>
      </c>
      <c r="B15031" s="57" t="s">
        <v>6468</v>
      </c>
    </row>
    <row r="15032" spans="1:2" x14ac:dyDescent="0.25">
      <c r="A15032" s="56">
        <v>60104807</v>
      </c>
      <c r="B15032" s="57" t="s">
        <v>2839</v>
      </c>
    </row>
    <row r="15033" spans="1:2" x14ac:dyDescent="0.25">
      <c r="A15033" s="56">
        <v>60104808</v>
      </c>
      <c r="B15033" s="57" t="s">
        <v>8741</v>
      </c>
    </row>
    <row r="15034" spans="1:2" x14ac:dyDescent="0.25">
      <c r="A15034" s="56">
        <v>60104809</v>
      </c>
      <c r="B15034" s="57" t="s">
        <v>5223</v>
      </c>
    </row>
    <row r="15035" spans="1:2" x14ac:dyDescent="0.25">
      <c r="A15035" s="56">
        <v>60104810</v>
      </c>
      <c r="B15035" s="57" t="s">
        <v>18407</v>
      </c>
    </row>
    <row r="15036" spans="1:2" x14ac:dyDescent="0.25">
      <c r="A15036" s="56">
        <v>60104811</v>
      </c>
      <c r="B15036" s="57" t="s">
        <v>8880</v>
      </c>
    </row>
    <row r="15037" spans="1:2" x14ac:dyDescent="0.25">
      <c r="A15037" s="56">
        <v>60104812</v>
      </c>
      <c r="B15037" s="57" t="s">
        <v>2443</v>
      </c>
    </row>
    <row r="15038" spans="1:2" x14ac:dyDescent="0.25">
      <c r="A15038" s="56">
        <v>60104813</v>
      </c>
      <c r="B15038" s="57" t="s">
        <v>3344</v>
      </c>
    </row>
    <row r="15039" spans="1:2" x14ac:dyDescent="0.25">
      <c r="A15039" s="56">
        <v>60104814</v>
      </c>
      <c r="B15039" s="57" t="s">
        <v>4328</v>
      </c>
    </row>
    <row r="15040" spans="1:2" x14ac:dyDescent="0.25">
      <c r="A15040" s="56">
        <v>60104815</v>
      </c>
      <c r="B15040" s="57" t="s">
        <v>13599</v>
      </c>
    </row>
    <row r="15041" spans="1:2" x14ac:dyDescent="0.25">
      <c r="A15041" s="56">
        <v>60104816</v>
      </c>
      <c r="B15041" s="57" t="s">
        <v>1005</v>
      </c>
    </row>
    <row r="15042" spans="1:2" x14ac:dyDescent="0.25">
      <c r="A15042" s="56">
        <v>60104901</v>
      </c>
      <c r="B15042" s="57" t="s">
        <v>15898</v>
      </c>
    </row>
    <row r="15043" spans="1:2" x14ac:dyDescent="0.25">
      <c r="A15043" s="56">
        <v>60104902</v>
      </c>
      <c r="B15043" s="57" t="s">
        <v>3163</v>
      </c>
    </row>
    <row r="15044" spans="1:2" x14ac:dyDescent="0.25">
      <c r="A15044" s="56">
        <v>60104903</v>
      </c>
      <c r="B15044" s="57" t="s">
        <v>13394</v>
      </c>
    </row>
    <row r="15045" spans="1:2" x14ac:dyDescent="0.25">
      <c r="A15045" s="56">
        <v>60104904</v>
      </c>
      <c r="B15045" s="57" t="s">
        <v>8293</v>
      </c>
    </row>
    <row r="15046" spans="1:2" x14ac:dyDescent="0.25">
      <c r="A15046" s="56">
        <v>60104905</v>
      </c>
      <c r="B15046" s="57" t="s">
        <v>16177</v>
      </c>
    </row>
    <row r="15047" spans="1:2" x14ac:dyDescent="0.25">
      <c r="A15047" s="56">
        <v>60104906</v>
      </c>
      <c r="B15047" s="57" t="s">
        <v>3532</v>
      </c>
    </row>
    <row r="15048" spans="1:2" x14ac:dyDescent="0.25">
      <c r="A15048" s="56">
        <v>60104907</v>
      </c>
      <c r="B15048" s="57" t="s">
        <v>8255</v>
      </c>
    </row>
    <row r="15049" spans="1:2" x14ac:dyDescent="0.25">
      <c r="A15049" s="56">
        <v>60104908</v>
      </c>
      <c r="B15049" s="57" t="s">
        <v>6382</v>
      </c>
    </row>
    <row r="15050" spans="1:2" x14ac:dyDescent="0.25">
      <c r="A15050" s="56">
        <v>60104909</v>
      </c>
      <c r="B15050" s="57" t="s">
        <v>7658</v>
      </c>
    </row>
    <row r="15051" spans="1:2" x14ac:dyDescent="0.25">
      <c r="A15051" s="56">
        <v>60104910</v>
      </c>
      <c r="B15051" s="57" t="s">
        <v>14567</v>
      </c>
    </row>
    <row r="15052" spans="1:2" x14ac:dyDescent="0.25">
      <c r="A15052" s="56">
        <v>60104911</v>
      </c>
      <c r="B15052" s="57" t="s">
        <v>2887</v>
      </c>
    </row>
    <row r="15053" spans="1:2" x14ac:dyDescent="0.25">
      <c r="A15053" s="56">
        <v>60104912</v>
      </c>
      <c r="B15053" s="57" t="s">
        <v>8965</v>
      </c>
    </row>
    <row r="15054" spans="1:2" x14ac:dyDescent="0.25">
      <c r="A15054" s="56">
        <v>60105001</v>
      </c>
      <c r="B15054" s="57" t="s">
        <v>5513</v>
      </c>
    </row>
    <row r="15055" spans="1:2" x14ac:dyDescent="0.25">
      <c r="A15055" s="56">
        <v>60105002</v>
      </c>
      <c r="B15055" s="57" t="s">
        <v>14445</v>
      </c>
    </row>
    <row r="15056" spans="1:2" x14ac:dyDescent="0.25">
      <c r="A15056" s="56">
        <v>60105003</v>
      </c>
      <c r="B15056" s="57" t="s">
        <v>12849</v>
      </c>
    </row>
    <row r="15057" spans="1:2" x14ac:dyDescent="0.25">
      <c r="A15057" s="56">
        <v>60105004</v>
      </c>
      <c r="B15057" s="57" t="s">
        <v>1347</v>
      </c>
    </row>
    <row r="15058" spans="1:2" x14ac:dyDescent="0.25">
      <c r="A15058" s="56">
        <v>60105005</v>
      </c>
      <c r="B15058" s="57" t="s">
        <v>16238</v>
      </c>
    </row>
    <row r="15059" spans="1:2" x14ac:dyDescent="0.25">
      <c r="A15059" s="56">
        <v>60105006</v>
      </c>
      <c r="B15059" s="57" t="s">
        <v>3603</v>
      </c>
    </row>
    <row r="15060" spans="1:2" x14ac:dyDescent="0.25">
      <c r="A15060" s="56">
        <v>60105101</v>
      </c>
      <c r="B15060" s="57" t="s">
        <v>3691</v>
      </c>
    </row>
    <row r="15061" spans="1:2" x14ac:dyDescent="0.25">
      <c r="A15061" s="56">
        <v>60105102</v>
      </c>
      <c r="B15061" s="57" t="s">
        <v>5114</v>
      </c>
    </row>
    <row r="15062" spans="1:2" x14ac:dyDescent="0.25">
      <c r="A15062" s="56">
        <v>60105103</v>
      </c>
      <c r="B15062" s="57" t="s">
        <v>3186</v>
      </c>
    </row>
    <row r="15063" spans="1:2" x14ac:dyDescent="0.25">
      <c r="A15063" s="56">
        <v>60105104</v>
      </c>
      <c r="B15063" s="57" t="s">
        <v>10999</v>
      </c>
    </row>
    <row r="15064" spans="1:2" x14ac:dyDescent="0.25">
      <c r="A15064" s="56">
        <v>60105201</v>
      </c>
      <c r="B15064" s="57" t="s">
        <v>16782</v>
      </c>
    </row>
    <row r="15065" spans="1:2" x14ac:dyDescent="0.25">
      <c r="A15065" s="56">
        <v>60105202</v>
      </c>
      <c r="B15065" s="57" t="s">
        <v>10298</v>
      </c>
    </row>
    <row r="15066" spans="1:2" x14ac:dyDescent="0.25">
      <c r="A15066" s="56">
        <v>60105203</v>
      </c>
      <c r="B15066" s="57" t="s">
        <v>14770</v>
      </c>
    </row>
    <row r="15067" spans="1:2" x14ac:dyDescent="0.25">
      <c r="A15067" s="56">
        <v>60105301</v>
      </c>
      <c r="B15067" s="57" t="s">
        <v>15461</v>
      </c>
    </row>
    <row r="15068" spans="1:2" x14ac:dyDescent="0.25">
      <c r="A15068" s="56">
        <v>60105302</v>
      </c>
      <c r="B15068" s="57" t="s">
        <v>15116</v>
      </c>
    </row>
    <row r="15069" spans="1:2" x14ac:dyDescent="0.25">
      <c r="A15069" s="56">
        <v>60105303</v>
      </c>
      <c r="B15069" s="57" t="s">
        <v>12677</v>
      </c>
    </row>
    <row r="15070" spans="1:2" x14ac:dyDescent="0.25">
      <c r="A15070" s="56">
        <v>60105304</v>
      </c>
      <c r="B15070" s="57" t="s">
        <v>11216</v>
      </c>
    </row>
    <row r="15071" spans="1:2" x14ac:dyDescent="0.25">
      <c r="A15071" s="56">
        <v>60105305</v>
      </c>
      <c r="B15071" s="57" t="s">
        <v>11400</v>
      </c>
    </row>
    <row r="15072" spans="1:2" x14ac:dyDescent="0.25">
      <c r="A15072" s="56">
        <v>60105306</v>
      </c>
      <c r="B15072" s="57" t="s">
        <v>10886</v>
      </c>
    </row>
    <row r="15073" spans="1:2" x14ac:dyDescent="0.25">
      <c r="A15073" s="56">
        <v>60105307</v>
      </c>
      <c r="B15073" s="57" t="s">
        <v>18786</v>
      </c>
    </row>
    <row r="15074" spans="1:2" x14ac:dyDescent="0.25">
      <c r="A15074" s="56">
        <v>60105308</v>
      </c>
      <c r="B15074" s="57" t="s">
        <v>12598</v>
      </c>
    </row>
    <row r="15075" spans="1:2" x14ac:dyDescent="0.25">
      <c r="A15075" s="56">
        <v>60105309</v>
      </c>
      <c r="B15075" s="57" t="s">
        <v>4491</v>
      </c>
    </row>
    <row r="15076" spans="1:2" x14ac:dyDescent="0.25">
      <c r="A15076" s="56">
        <v>60105401</v>
      </c>
      <c r="B15076" s="57" t="s">
        <v>6449</v>
      </c>
    </row>
    <row r="15077" spans="1:2" x14ac:dyDescent="0.25">
      <c r="A15077" s="56">
        <v>60105402</v>
      </c>
      <c r="B15077" s="57" t="s">
        <v>7317</v>
      </c>
    </row>
    <row r="15078" spans="1:2" x14ac:dyDescent="0.25">
      <c r="A15078" s="56">
        <v>60105403</v>
      </c>
      <c r="B15078" s="57" t="s">
        <v>11501</v>
      </c>
    </row>
    <row r="15079" spans="1:2" x14ac:dyDescent="0.25">
      <c r="A15079" s="56">
        <v>60105404</v>
      </c>
      <c r="B15079" s="57" t="s">
        <v>11782</v>
      </c>
    </row>
    <row r="15080" spans="1:2" x14ac:dyDescent="0.25">
      <c r="A15080" s="56">
        <v>60105405</v>
      </c>
      <c r="B15080" s="57" t="s">
        <v>1525</v>
      </c>
    </row>
    <row r="15081" spans="1:2" x14ac:dyDescent="0.25">
      <c r="A15081" s="56">
        <v>60105406</v>
      </c>
      <c r="B15081" s="57" t="s">
        <v>5323</v>
      </c>
    </row>
    <row r="15082" spans="1:2" x14ac:dyDescent="0.25">
      <c r="A15082" s="56">
        <v>60105407</v>
      </c>
      <c r="B15082" s="57" t="s">
        <v>14229</v>
      </c>
    </row>
    <row r="15083" spans="1:2" x14ac:dyDescent="0.25">
      <c r="A15083" s="56">
        <v>60105408</v>
      </c>
      <c r="B15083" s="57" t="s">
        <v>10195</v>
      </c>
    </row>
    <row r="15084" spans="1:2" x14ac:dyDescent="0.25">
      <c r="A15084" s="56">
        <v>60105409</v>
      </c>
      <c r="B15084" s="57" t="s">
        <v>11610</v>
      </c>
    </row>
    <row r="15085" spans="1:2" x14ac:dyDescent="0.25">
      <c r="A15085" s="56">
        <v>60105410</v>
      </c>
      <c r="B15085" s="57" t="s">
        <v>4207</v>
      </c>
    </row>
    <row r="15086" spans="1:2" x14ac:dyDescent="0.25">
      <c r="A15086" s="56">
        <v>60105411</v>
      </c>
      <c r="B15086" s="57" t="s">
        <v>17819</v>
      </c>
    </row>
    <row r="15087" spans="1:2" x14ac:dyDescent="0.25">
      <c r="A15087" s="56">
        <v>60105412</v>
      </c>
      <c r="B15087" s="57" t="s">
        <v>7936</v>
      </c>
    </row>
    <row r="15088" spans="1:2" x14ac:dyDescent="0.25">
      <c r="A15088" s="56">
        <v>60105413</v>
      </c>
      <c r="B15088" s="57" t="s">
        <v>1252</v>
      </c>
    </row>
    <row r="15089" spans="1:2" x14ac:dyDescent="0.25">
      <c r="A15089" s="56">
        <v>60105414</v>
      </c>
      <c r="B15089" s="57" t="s">
        <v>11218</v>
      </c>
    </row>
    <row r="15090" spans="1:2" x14ac:dyDescent="0.25">
      <c r="A15090" s="56">
        <v>60105415</v>
      </c>
      <c r="B15090" s="57" t="s">
        <v>4772</v>
      </c>
    </row>
    <row r="15091" spans="1:2" x14ac:dyDescent="0.25">
      <c r="A15091" s="56">
        <v>60105416</v>
      </c>
      <c r="B15091" s="57" t="s">
        <v>10388</v>
      </c>
    </row>
    <row r="15092" spans="1:2" x14ac:dyDescent="0.25">
      <c r="A15092" s="56">
        <v>60105417</v>
      </c>
      <c r="B15092" s="57" t="s">
        <v>1210</v>
      </c>
    </row>
    <row r="15093" spans="1:2" x14ac:dyDescent="0.25">
      <c r="A15093" s="56">
        <v>60105418</v>
      </c>
      <c r="B15093" s="57" t="s">
        <v>5831</v>
      </c>
    </row>
    <row r="15094" spans="1:2" x14ac:dyDescent="0.25">
      <c r="A15094" s="56">
        <v>60105419</v>
      </c>
      <c r="B15094" s="57" t="s">
        <v>16140</v>
      </c>
    </row>
    <row r="15095" spans="1:2" x14ac:dyDescent="0.25">
      <c r="A15095" s="56">
        <v>60105420</v>
      </c>
      <c r="B15095" s="57" t="s">
        <v>17313</v>
      </c>
    </row>
    <row r="15096" spans="1:2" x14ac:dyDescent="0.25">
      <c r="A15096" s="56">
        <v>60105421</v>
      </c>
      <c r="B15096" s="57" t="s">
        <v>12924</v>
      </c>
    </row>
    <row r="15097" spans="1:2" x14ac:dyDescent="0.25">
      <c r="A15097" s="56">
        <v>60105422</v>
      </c>
      <c r="B15097" s="57" t="s">
        <v>4593</v>
      </c>
    </row>
    <row r="15098" spans="1:2" x14ac:dyDescent="0.25">
      <c r="A15098" s="56">
        <v>60105423</v>
      </c>
      <c r="B15098" s="57" t="s">
        <v>9248</v>
      </c>
    </row>
    <row r="15099" spans="1:2" x14ac:dyDescent="0.25">
      <c r="A15099" s="56">
        <v>60105424</v>
      </c>
      <c r="B15099" s="57" t="s">
        <v>8402</v>
      </c>
    </row>
    <row r="15100" spans="1:2" x14ac:dyDescent="0.25">
      <c r="A15100" s="56">
        <v>60105425</v>
      </c>
      <c r="B15100" s="57" t="s">
        <v>6130</v>
      </c>
    </row>
    <row r="15101" spans="1:2" x14ac:dyDescent="0.25">
      <c r="A15101" s="56">
        <v>60105426</v>
      </c>
      <c r="B15101" s="57" t="s">
        <v>15549</v>
      </c>
    </row>
    <row r="15102" spans="1:2" x14ac:dyDescent="0.25">
      <c r="A15102" s="56">
        <v>60105427</v>
      </c>
      <c r="B15102" s="57" t="s">
        <v>16493</v>
      </c>
    </row>
    <row r="15103" spans="1:2" x14ac:dyDescent="0.25">
      <c r="A15103" s="56">
        <v>60105428</v>
      </c>
      <c r="B15103" s="57" t="s">
        <v>4886</v>
      </c>
    </row>
    <row r="15104" spans="1:2" x14ac:dyDescent="0.25">
      <c r="A15104" s="56">
        <v>60105429</v>
      </c>
      <c r="B15104" s="57" t="s">
        <v>5133</v>
      </c>
    </row>
    <row r="15105" spans="1:2" x14ac:dyDescent="0.25">
      <c r="A15105" s="56">
        <v>60105501</v>
      </c>
      <c r="B15105" s="57" t="s">
        <v>17989</v>
      </c>
    </row>
    <row r="15106" spans="1:2" x14ac:dyDescent="0.25">
      <c r="A15106" s="56">
        <v>60105502</v>
      </c>
      <c r="B15106" s="57" t="s">
        <v>6114</v>
      </c>
    </row>
    <row r="15107" spans="1:2" x14ac:dyDescent="0.25">
      <c r="A15107" s="56">
        <v>60105503</v>
      </c>
      <c r="B15107" s="57" t="s">
        <v>6077</v>
      </c>
    </row>
    <row r="15108" spans="1:2" x14ac:dyDescent="0.25">
      <c r="A15108" s="56">
        <v>60105504</v>
      </c>
      <c r="B15108" s="57" t="s">
        <v>18814</v>
      </c>
    </row>
    <row r="15109" spans="1:2" x14ac:dyDescent="0.25">
      <c r="A15109" s="56">
        <v>60105505</v>
      </c>
      <c r="B15109" s="57" t="s">
        <v>1505</v>
      </c>
    </row>
    <row r="15110" spans="1:2" x14ac:dyDescent="0.25">
      <c r="A15110" s="56">
        <v>60105601</v>
      </c>
      <c r="B15110" s="57" t="s">
        <v>13809</v>
      </c>
    </row>
    <row r="15111" spans="1:2" x14ac:dyDescent="0.25">
      <c r="A15111" s="56">
        <v>60105602</v>
      </c>
      <c r="B15111" s="57" t="s">
        <v>13012</v>
      </c>
    </row>
    <row r="15112" spans="1:2" x14ac:dyDescent="0.25">
      <c r="A15112" s="56">
        <v>60105603</v>
      </c>
      <c r="B15112" s="57" t="s">
        <v>9470</v>
      </c>
    </row>
    <row r="15113" spans="1:2" x14ac:dyDescent="0.25">
      <c r="A15113" s="56">
        <v>60105604</v>
      </c>
      <c r="B15113" s="57" t="s">
        <v>17887</v>
      </c>
    </row>
    <row r="15114" spans="1:2" x14ac:dyDescent="0.25">
      <c r="A15114" s="56">
        <v>60105605</v>
      </c>
      <c r="B15114" s="57" t="s">
        <v>11904</v>
      </c>
    </row>
    <row r="15115" spans="1:2" x14ac:dyDescent="0.25">
      <c r="A15115" s="56">
        <v>60105606</v>
      </c>
      <c r="B15115" s="57" t="s">
        <v>11845</v>
      </c>
    </row>
    <row r="15116" spans="1:2" x14ac:dyDescent="0.25">
      <c r="A15116" s="56">
        <v>60105607</v>
      </c>
      <c r="B15116" s="57" t="s">
        <v>5937</v>
      </c>
    </row>
    <row r="15117" spans="1:2" x14ac:dyDescent="0.25">
      <c r="A15117" s="56">
        <v>60105608</v>
      </c>
      <c r="B15117" s="57" t="s">
        <v>11337</v>
      </c>
    </row>
    <row r="15118" spans="1:2" x14ac:dyDescent="0.25">
      <c r="A15118" s="56">
        <v>60105609</v>
      </c>
      <c r="B15118" s="57" t="s">
        <v>3118</v>
      </c>
    </row>
    <row r="15119" spans="1:2" x14ac:dyDescent="0.25">
      <c r="A15119" s="56">
        <v>60105610</v>
      </c>
      <c r="B15119" s="57" t="s">
        <v>11844</v>
      </c>
    </row>
    <row r="15120" spans="1:2" x14ac:dyDescent="0.25">
      <c r="A15120" s="56">
        <v>60105611</v>
      </c>
      <c r="B15120" s="57" t="s">
        <v>12893</v>
      </c>
    </row>
    <row r="15121" spans="1:2" x14ac:dyDescent="0.25">
      <c r="A15121" s="56">
        <v>60105612</v>
      </c>
      <c r="B15121" s="57" t="s">
        <v>5293</v>
      </c>
    </row>
    <row r="15122" spans="1:2" x14ac:dyDescent="0.25">
      <c r="A15122" s="56">
        <v>60105613</v>
      </c>
      <c r="B15122" s="57" t="s">
        <v>9897</v>
      </c>
    </row>
    <row r="15123" spans="1:2" x14ac:dyDescent="0.25">
      <c r="A15123" s="56">
        <v>60105614</v>
      </c>
      <c r="B15123" s="57" t="s">
        <v>10290</v>
      </c>
    </row>
    <row r="15124" spans="1:2" x14ac:dyDescent="0.25">
      <c r="A15124" s="56">
        <v>60105615</v>
      </c>
      <c r="B15124" s="57" t="s">
        <v>1022</v>
      </c>
    </row>
    <row r="15125" spans="1:2" x14ac:dyDescent="0.25">
      <c r="A15125" s="56">
        <v>60105616</v>
      </c>
      <c r="B15125" s="57" t="s">
        <v>12388</v>
      </c>
    </row>
    <row r="15126" spans="1:2" x14ac:dyDescent="0.25">
      <c r="A15126" s="56">
        <v>60105617</v>
      </c>
      <c r="B15126" s="57" t="s">
        <v>5272</v>
      </c>
    </row>
    <row r="15127" spans="1:2" x14ac:dyDescent="0.25">
      <c r="A15127" s="56">
        <v>60105618</v>
      </c>
      <c r="B15127" s="57" t="s">
        <v>10442</v>
      </c>
    </row>
    <row r="15128" spans="1:2" x14ac:dyDescent="0.25">
      <c r="A15128" s="56">
        <v>60105619</v>
      </c>
      <c r="B15128" s="57" t="s">
        <v>17279</v>
      </c>
    </row>
    <row r="15129" spans="1:2" x14ac:dyDescent="0.25">
      <c r="A15129" s="56">
        <v>60105620</v>
      </c>
      <c r="B15129" s="57" t="s">
        <v>107</v>
      </c>
    </row>
    <row r="15130" spans="1:2" x14ac:dyDescent="0.25">
      <c r="A15130" s="56">
        <v>60105621</v>
      </c>
      <c r="B15130" s="57" t="s">
        <v>5522</v>
      </c>
    </row>
    <row r="15131" spans="1:2" x14ac:dyDescent="0.25">
      <c r="A15131" s="56">
        <v>60105622</v>
      </c>
      <c r="B15131" s="57" t="s">
        <v>3994</v>
      </c>
    </row>
    <row r="15132" spans="1:2" x14ac:dyDescent="0.25">
      <c r="A15132" s="56">
        <v>60105623</v>
      </c>
      <c r="B15132" s="57" t="s">
        <v>2238</v>
      </c>
    </row>
    <row r="15133" spans="1:2" x14ac:dyDescent="0.25">
      <c r="A15133" s="56">
        <v>60105624</v>
      </c>
      <c r="B15133" s="57" t="s">
        <v>14684</v>
      </c>
    </row>
    <row r="15134" spans="1:2" x14ac:dyDescent="0.25">
      <c r="A15134" s="56">
        <v>60105625</v>
      </c>
      <c r="B15134" s="57" t="s">
        <v>3323</v>
      </c>
    </row>
    <row r="15135" spans="1:2" x14ac:dyDescent="0.25">
      <c r="A15135" s="56">
        <v>60105626</v>
      </c>
      <c r="B15135" s="57" t="s">
        <v>398</v>
      </c>
    </row>
    <row r="15136" spans="1:2" x14ac:dyDescent="0.25">
      <c r="A15136" s="56">
        <v>60105701</v>
      </c>
      <c r="B15136" s="57" t="s">
        <v>10034</v>
      </c>
    </row>
    <row r="15137" spans="1:2" x14ac:dyDescent="0.25">
      <c r="A15137" s="56">
        <v>60105702</v>
      </c>
      <c r="B15137" s="57" t="s">
        <v>268</v>
      </c>
    </row>
    <row r="15138" spans="1:2" x14ac:dyDescent="0.25">
      <c r="A15138" s="56">
        <v>60105703</v>
      </c>
      <c r="B15138" s="57" t="s">
        <v>5160</v>
      </c>
    </row>
    <row r="15139" spans="1:2" x14ac:dyDescent="0.25">
      <c r="A15139" s="56">
        <v>60105704</v>
      </c>
      <c r="B15139" s="57" t="s">
        <v>7243</v>
      </c>
    </row>
    <row r="15140" spans="1:2" x14ac:dyDescent="0.25">
      <c r="A15140" s="56">
        <v>60105705</v>
      </c>
      <c r="B15140" s="57" t="s">
        <v>18562</v>
      </c>
    </row>
    <row r="15141" spans="1:2" x14ac:dyDescent="0.25">
      <c r="A15141" s="56">
        <v>60105801</v>
      </c>
      <c r="B15141" s="57" t="s">
        <v>3278</v>
      </c>
    </row>
    <row r="15142" spans="1:2" x14ac:dyDescent="0.25">
      <c r="A15142" s="56">
        <v>60105802</v>
      </c>
      <c r="B15142" s="57" t="s">
        <v>9060</v>
      </c>
    </row>
    <row r="15143" spans="1:2" x14ac:dyDescent="0.25">
      <c r="A15143" s="56">
        <v>60105803</v>
      </c>
      <c r="B15143" s="57" t="s">
        <v>3125</v>
      </c>
    </row>
    <row r="15144" spans="1:2" x14ac:dyDescent="0.25">
      <c r="A15144" s="56">
        <v>60105804</v>
      </c>
      <c r="B15144" s="57" t="s">
        <v>15420</v>
      </c>
    </row>
    <row r="15145" spans="1:2" x14ac:dyDescent="0.25">
      <c r="A15145" s="56">
        <v>60105805</v>
      </c>
      <c r="B15145" s="57" t="s">
        <v>10487</v>
      </c>
    </row>
    <row r="15146" spans="1:2" x14ac:dyDescent="0.25">
      <c r="A15146" s="56">
        <v>60105806</v>
      </c>
      <c r="B15146" s="57" t="s">
        <v>13083</v>
      </c>
    </row>
    <row r="15147" spans="1:2" x14ac:dyDescent="0.25">
      <c r="A15147" s="56">
        <v>60105807</v>
      </c>
      <c r="B15147" s="57" t="s">
        <v>1743</v>
      </c>
    </row>
    <row r="15148" spans="1:2" x14ac:dyDescent="0.25">
      <c r="A15148" s="56">
        <v>60105808</v>
      </c>
      <c r="B15148" s="57" t="s">
        <v>10934</v>
      </c>
    </row>
    <row r="15149" spans="1:2" x14ac:dyDescent="0.25">
      <c r="A15149" s="56">
        <v>60105809</v>
      </c>
      <c r="B15149" s="57" t="s">
        <v>332</v>
      </c>
    </row>
    <row r="15150" spans="1:2" x14ac:dyDescent="0.25">
      <c r="A15150" s="56">
        <v>60105810</v>
      </c>
      <c r="B15150" s="57" t="s">
        <v>9657</v>
      </c>
    </row>
    <row r="15151" spans="1:2" x14ac:dyDescent="0.25">
      <c r="A15151" s="56">
        <v>60105811</v>
      </c>
      <c r="B15151" s="57" t="s">
        <v>4876</v>
      </c>
    </row>
    <row r="15152" spans="1:2" x14ac:dyDescent="0.25">
      <c r="A15152" s="56">
        <v>60105901</v>
      </c>
      <c r="B15152" s="57" t="s">
        <v>747</v>
      </c>
    </row>
    <row r="15153" spans="1:2" x14ac:dyDescent="0.25">
      <c r="A15153" s="56">
        <v>60105902</v>
      </c>
      <c r="B15153" s="57" t="s">
        <v>6106</v>
      </c>
    </row>
    <row r="15154" spans="1:2" x14ac:dyDescent="0.25">
      <c r="A15154" s="56">
        <v>60105903</v>
      </c>
      <c r="B15154" s="57" t="s">
        <v>7884</v>
      </c>
    </row>
    <row r="15155" spans="1:2" x14ac:dyDescent="0.25">
      <c r="A15155" s="56">
        <v>60105904</v>
      </c>
      <c r="B15155" s="57" t="s">
        <v>4779</v>
      </c>
    </row>
    <row r="15156" spans="1:2" x14ac:dyDescent="0.25">
      <c r="A15156" s="56">
        <v>60105905</v>
      </c>
      <c r="B15156" s="57" t="s">
        <v>4578</v>
      </c>
    </row>
    <row r="15157" spans="1:2" x14ac:dyDescent="0.25">
      <c r="A15157" s="56">
        <v>60105906</v>
      </c>
      <c r="B15157" s="57" t="s">
        <v>14246</v>
      </c>
    </row>
    <row r="15158" spans="1:2" x14ac:dyDescent="0.25">
      <c r="A15158" s="56">
        <v>60105907</v>
      </c>
      <c r="B15158" s="57" t="s">
        <v>11209</v>
      </c>
    </row>
    <row r="15159" spans="1:2" x14ac:dyDescent="0.25">
      <c r="A15159" s="56">
        <v>60105908</v>
      </c>
      <c r="B15159" s="57" t="s">
        <v>9864</v>
      </c>
    </row>
    <row r="15160" spans="1:2" x14ac:dyDescent="0.25">
      <c r="A15160" s="56">
        <v>60105909</v>
      </c>
      <c r="B15160" s="57" t="s">
        <v>7732</v>
      </c>
    </row>
    <row r="15161" spans="1:2" x14ac:dyDescent="0.25">
      <c r="A15161" s="56">
        <v>60105910</v>
      </c>
      <c r="B15161" s="57" t="s">
        <v>16339</v>
      </c>
    </row>
    <row r="15162" spans="1:2" x14ac:dyDescent="0.25">
      <c r="A15162" s="56">
        <v>60105911</v>
      </c>
      <c r="B15162" s="57" t="s">
        <v>2033</v>
      </c>
    </row>
    <row r="15163" spans="1:2" x14ac:dyDescent="0.25">
      <c r="A15163" s="56">
        <v>60105912</v>
      </c>
      <c r="B15163" s="57" t="s">
        <v>16878</v>
      </c>
    </row>
    <row r="15164" spans="1:2" x14ac:dyDescent="0.25">
      <c r="A15164" s="56">
        <v>60105913</v>
      </c>
      <c r="B15164" s="57" t="s">
        <v>8289</v>
      </c>
    </row>
    <row r="15165" spans="1:2" x14ac:dyDescent="0.25">
      <c r="A15165" s="56">
        <v>60105914</v>
      </c>
      <c r="B15165" s="57" t="s">
        <v>2639</v>
      </c>
    </row>
    <row r="15166" spans="1:2" x14ac:dyDescent="0.25">
      <c r="A15166" s="56">
        <v>60105915</v>
      </c>
      <c r="B15166" s="57" t="s">
        <v>4675</v>
      </c>
    </row>
    <row r="15167" spans="1:2" x14ac:dyDescent="0.25">
      <c r="A15167" s="56">
        <v>60105916</v>
      </c>
      <c r="B15167" s="57" t="s">
        <v>9569</v>
      </c>
    </row>
    <row r="15168" spans="1:2" x14ac:dyDescent="0.25">
      <c r="A15168" s="56">
        <v>60105917</v>
      </c>
      <c r="B15168" s="57" t="s">
        <v>5084</v>
      </c>
    </row>
    <row r="15169" spans="1:2" x14ac:dyDescent="0.25">
      <c r="A15169" s="56">
        <v>60105918</v>
      </c>
      <c r="B15169" s="57" t="s">
        <v>7718</v>
      </c>
    </row>
    <row r="15170" spans="1:2" x14ac:dyDescent="0.25">
      <c r="A15170" s="56">
        <v>60105919</v>
      </c>
      <c r="B15170" s="57" t="s">
        <v>14211</v>
      </c>
    </row>
    <row r="15171" spans="1:2" x14ac:dyDescent="0.25">
      <c r="A15171" s="56">
        <v>60106001</v>
      </c>
      <c r="B15171" s="57" t="s">
        <v>1795</v>
      </c>
    </row>
    <row r="15172" spans="1:2" x14ac:dyDescent="0.25">
      <c r="A15172" s="56">
        <v>60106002</v>
      </c>
      <c r="B15172" s="57" t="s">
        <v>575</v>
      </c>
    </row>
    <row r="15173" spans="1:2" x14ac:dyDescent="0.25">
      <c r="A15173" s="56">
        <v>60106003</v>
      </c>
      <c r="B15173" s="57" t="s">
        <v>14462</v>
      </c>
    </row>
    <row r="15174" spans="1:2" x14ac:dyDescent="0.25">
      <c r="A15174" s="56">
        <v>60106004</v>
      </c>
      <c r="B15174" s="57" t="s">
        <v>1952</v>
      </c>
    </row>
    <row r="15175" spans="1:2" x14ac:dyDescent="0.25">
      <c r="A15175" s="56">
        <v>60106101</v>
      </c>
      <c r="B15175" s="57" t="s">
        <v>9619</v>
      </c>
    </row>
    <row r="15176" spans="1:2" x14ac:dyDescent="0.25">
      <c r="A15176" s="56">
        <v>60106102</v>
      </c>
      <c r="B15176" s="57" t="s">
        <v>17873</v>
      </c>
    </row>
    <row r="15177" spans="1:2" x14ac:dyDescent="0.25">
      <c r="A15177" s="56">
        <v>60106103</v>
      </c>
      <c r="B15177" s="57" t="s">
        <v>2750</v>
      </c>
    </row>
    <row r="15178" spans="1:2" x14ac:dyDescent="0.25">
      <c r="A15178" s="56">
        <v>60106104</v>
      </c>
      <c r="B15178" s="57" t="s">
        <v>6301</v>
      </c>
    </row>
    <row r="15179" spans="1:2" x14ac:dyDescent="0.25">
      <c r="A15179" s="56">
        <v>60106105</v>
      </c>
      <c r="B15179" s="57" t="s">
        <v>4510</v>
      </c>
    </row>
    <row r="15180" spans="1:2" x14ac:dyDescent="0.25">
      <c r="A15180" s="56">
        <v>60106106</v>
      </c>
      <c r="B15180" s="57" t="s">
        <v>5489</v>
      </c>
    </row>
    <row r="15181" spans="1:2" x14ac:dyDescent="0.25">
      <c r="A15181" s="56">
        <v>60106107</v>
      </c>
      <c r="B15181" s="57" t="s">
        <v>6486</v>
      </c>
    </row>
    <row r="15182" spans="1:2" x14ac:dyDescent="0.25">
      <c r="A15182" s="56">
        <v>60106108</v>
      </c>
      <c r="B15182" s="57" t="s">
        <v>8959</v>
      </c>
    </row>
    <row r="15183" spans="1:2" x14ac:dyDescent="0.25">
      <c r="A15183" s="56">
        <v>60106109</v>
      </c>
      <c r="B15183" s="57" t="s">
        <v>10391</v>
      </c>
    </row>
    <row r="15184" spans="1:2" x14ac:dyDescent="0.25">
      <c r="A15184" s="56">
        <v>60106201</v>
      </c>
      <c r="B15184" s="57" t="s">
        <v>3037</v>
      </c>
    </row>
    <row r="15185" spans="1:2" x14ac:dyDescent="0.25">
      <c r="A15185" s="56">
        <v>60106202</v>
      </c>
      <c r="B15185" s="57" t="s">
        <v>9262</v>
      </c>
    </row>
    <row r="15186" spans="1:2" x14ac:dyDescent="0.25">
      <c r="A15186" s="56">
        <v>60106203</v>
      </c>
      <c r="B15186" s="57" t="s">
        <v>4514</v>
      </c>
    </row>
    <row r="15187" spans="1:2" x14ac:dyDescent="0.25">
      <c r="A15187" s="56">
        <v>60106204</v>
      </c>
      <c r="B15187" s="57" t="s">
        <v>16979</v>
      </c>
    </row>
    <row r="15188" spans="1:2" x14ac:dyDescent="0.25">
      <c r="A15188" s="56">
        <v>60106205</v>
      </c>
      <c r="B15188" s="57" t="s">
        <v>3586</v>
      </c>
    </row>
    <row r="15189" spans="1:2" x14ac:dyDescent="0.25">
      <c r="A15189" s="56">
        <v>60106206</v>
      </c>
      <c r="B15189" s="57" t="s">
        <v>12514</v>
      </c>
    </row>
    <row r="15190" spans="1:2" x14ac:dyDescent="0.25">
      <c r="A15190" s="56">
        <v>60106207</v>
      </c>
      <c r="B15190" s="57" t="s">
        <v>1992</v>
      </c>
    </row>
    <row r="15191" spans="1:2" x14ac:dyDescent="0.25">
      <c r="A15191" s="56">
        <v>60106208</v>
      </c>
      <c r="B15191" s="57" t="s">
        <v>3830</v>
      </c>
    </row>
    <row r="15192" spans="1:2" x14ac:dyDescent="0.25">
      <c r="A15192" s="56">
        <v>60106209</v>
      </c>
      <c r="B15192" s="57" t="s">
        <v>2611</v>
      </c>
    </row>
    <row r="15193" spans="1:2" x14ac:dyDescent="0.25">
      <c r="A15193" s="56">
        <v>60106210</v>
      </c>
      <c r="B15193" s="57" t="s">
        <v>3919</v>
      </c>
    </row>
    <row r="15194" spans="1:2" x14ac:dyDescent="0.25">
      <c r="A15194" s="56">
        <v>60106211</v>
      </c>
      <c r="B15194" s="57" t="s">
        <v>4864</v>
      </c>
    </row>
    <row r="15195" spans="1:2" x14ac:dyDescent="0.25">
      <c r="A15195" s="56">
        <v>60106212</v>
      </c>
      <c r="B15195" s="57" t="s">
        <v>1308</v>
      </c>
    </row>
    <row r="15196" spans="1:2" x14ac:dyDescent="0.25">
      <c r="A15196" s="56">
        <v>60106213</v>
      </c>
      <c r="B15196" s="57" t="s">
        <v>14296</v>
      </c>
    </row>
    <row r="15197" spans="1:2" x14ac:dyDescent="0.25">
      <c r="A15197" s="56">
        <v>60106214</v>
      </c>
      <c r="B15197" s="57" t="s">
        <v>6615</v>
      </c>
    </row>
    <row r="15198" spans="1:2" x14ac:dyDescent="0.25">
      <c r="A15198" s="56">
        <v>60106215</v>
      </c>
      <c r="B15198" s="57" t="s">
        <v>4888</v>
      </c>
    </row>
    <row r="15199" spans="1:2" x14ac:dyDescent="0.25">
      <c r="A15199" s="56">
        <v>60106301</v>
      </c>
      <c r="B15199" s="57" t="s">
        <v>7967</v>
      </c>
    </row>
    <row r="15200" spans="1:2" x14ac:dyDescent="0.25">
      <c r="A15200" s="56">
        <v>60106302</v>
      </c>
      <c r="B15200" s="57" t="s">
        <v>9306</v>
      </c>
    </row>
    <row r="15201" spans="1:2" x14ac:dyDescent="0.25">
      <c r="A15201" s="56">
        <v>60106401</v>
      </c>
      <c r="B15201" s="57" t="s">
        <v>3172</v>
      </c>
    </row>
    <row r="15202" spans="1:2" x14ac:dyDescent="0.25">
      <c r="A15202" s="56">
        <v>60106402</v>
      </c>
      <c r="B15202" s="57" t="s">
        <v>9513</v>
      </c>
    </row>
    <row r="15203" spans="1:2" x14ac:dyDescent="0.25">
      <c r="A15203" s="56">
        <v>60111001</v>
      </c>
      <c r="B15203" s="57" t="s">
        <v>8408</v>
      </c>
    </row>
    <row r="15204" spans="1:2" x14ac:dyDescent="0.25">
      <c r="A15204" s="56">
        <v>60111002</v>
      </c>
      <c r="B15204" s="57" t="s">
        <v>8539</v>
      </c>
    </row>
    <row r="15205" spans="1:2" x14ac:dyDescent="0.25">
      <c r="A15205" s="56">
        <v>60111003</v>
      </c>
      <c r="B15205" s="57" t="s">
        <v>4832</v>
      </c>
    </row>
    <row r="15206" spans="1:2" x14ac:dyDescent="0.25">
      <c r="A15206" s="56">
        <v>60111004</v>
      </c>
      <c r="B15206" s="57" t="s">
        <v>9596</v>
      </c>
    </row>
    <row r="15207" spans="1:2" x14ac:dyDescent="0.25">
      <c r="A15207" s="56">
        <v>60111005</v>
      </c>
      <c r="B15207" s="57" t="s">
        <v>9297</v>
      </c>
    </row>
    <row r="15208" spans="1:2" x14ac:dyDescent="0.25">
      <c r="A15208" s="56">
        <v>60111101</v>
      </c>
      <c r="B15208" s="57" t="s">
        <v>9914</v>
      </c>
    </row>
    <row r="15209" spans="1:2" x14ac:dyDescent="0.25">
      <c r="A15209" s="56">
        <v>60111102</v>
      </c>
      <c r="B15209" s="57" t="s">
        <v>1865</v>
      </c>
    </row>
    <row r="15210" spans="1:2" x14ac:dyDescent="0.25">
      <c r="A15210" s="56">
        <v>60111103</v>
      </c>
      <c r="B15210" s="57" t="s">
        <v>6504</v>
      </c>
    </row>
    <row r="15211" spans="1:2" x14ac:dyDescent="0.25">
      <c r="A15211" s="56">
        <v>60111104</v>
      </c>
      <c r="B15211" s="57" t="s">
        <v>3136</v>
      </c>
    </row>
    <row r="15212" spans="1:2" x14ac:dyDescent="0.25">
      <c r="A15212" s="56">
        <v>60111105</v>
      </c>
      <c r="B15212" s="57" t="s">
        <v>1798</v>
      </c>
    </row>
    <row r="15213" spans="1:2" x14ac:dyDescent="0.25">
      <c r="A15213" s="56">
        <v>60111106</v>
      </c>
      <c r="B15213" s="57" t="s">
        <v>3574</v>
      </c>
    </row>
    <row r="15214" spans="1:2" x14ac:dyDescent="0.25">
      <c r="A15214" s="56">
        <v>60111107</v>
      </c>
      <c r="B15214" s="57" t="s">
        <v>16508</v>
      </c>
    </row>
    <row r="15215" spans="1:2" x14ac:dyDescent="0.25">
      <c r="A15215" s="56">
        <v>60111108</v>
      </c>
      <c r="B15215" s="57" t="s">
        <v>15171</v>
      </c>
    </row>
    <row r="15216" spans="1:2" x14ac:dyDescent="0.25">
      <c r="A15216" s="56">
        <v>60111109</v>
      </c>
      <c r="B15216" s="57" t="s">
        <v>14889</v>
      </c>
    </row>
    <row r="15217" spans="1:2" x14ac:dyDescent="0.25">
      <c r="A15217" s="56">
        <v>60111201</v>
      </c>
      <c r="B15217" s="57" t="s">
        <v>18126</v>
      </c>
    </row>
    <row r="15218" spans="1:2" x14ac:dyDescent="0.25">
      <c r="A15218" s="56">
        <v>60111202</v>
      </c>
      <c r="B15218" s="57" t="s">
        <v>17452</v>
      </c>
    </row>
    <row r="15219" spans="1:2" x14ac:dyDescent="0.25">
      <c r="A15219" s="56">
        <v>60111203</v>
      </c>
      <c r="B15219" s="57" t="s">
        <v>13440</v>
      </c>
    </row>
    <row r="15220" spans="1:2" x14ac:dyDescent="0.25">
      <c r="A15220" s="56">
        <v>60111204</v>
      </c>
      <c r="B15220" s="57" t="s">
        <v>2489</v>
      </c>
    </row>
    <row r="15221" spans="1:2" x14ac:dyDescent="0.25">
      <c r="A15221" s="56">
        <v>60111205</v>
      </c>
      <c r="B15221" s="57" t="s">
        <v>18107</v>
      </c>
    </row>
    <row r="15222" spans="1:2" x14ac:dyDescent="0.25">
      <c r="A15222" s="56">
        <v>60111206</v>
      </c>
      <c r="B15222" s="57" t="s">
        <v>17716</v>
      </c>
    </row>
    <row r="15223" spans="1:2" x14ac:dyDescent="0.25">
      <c r="A15223" s="56">
        <v>60111207</v>
      </c>
      <c r="B15223" s="57" t="s">
        <v>5211</v>
      </c>
    </row>
    <row r="15224" spans="1:2" x14ac:dyDescent="0.25">
      <c r="A15224" s="56">
        <v>60111208</v>
      </c>
      <c r="B15224" s="57" t="s">
        <v>6284</v>
      </c>
    </row>
    <row r="15225" spans="1:2" x14ac:dyDescent="0.25">
      <c r="A15225" s="56">
        <v>60111301</v>
      </c>
      <c r="B15225" s="57" t="s">
        <v>17927</v>
      </c>
    </row>
    <row r="15226" spans="1:2" x14ac:dyDescent="0.25">
      <c r="A15226" s="56">
        <v>60111302</v>
      </c>
      <c r="B15226" s="57" t="s">
        <v>14812</v>
      </c>
    </row>
    <row r="15227" spans="1:2" x14ac:dyDescent="0.25">
      <c r="A15227" s="56">
        <v>60111303</v>
      </c>
      <c r="B15227" s="57" t="s">
        <v>946</v>
      </c>
    </row>
    <row r="15228" spans="1:2" x14ac:dyDescent="0.25">
      <c r="A15228" s="56">
        <v>60111304</v>
      </c>
      <c r="B15228" s="57" t="s">
        <v>18281</v>
      </c>
    </row>
    <row r="15229" spans="1:2" x14ac:dyDescent="0.25">
      <c r="A15229" s="56">
        <v>60111305</v>
      </c>
      <c r="B15229" s="57" t="s">
        <v>2899</v>
      </c>
    </row>
    <row r="15230" spans="1:2" x14ac:dyDescent="0.25">
      <c r="A15230" s="56">
        <v>60111306</v>
      </c>
      <c r="B15230" s="57" t="s">
        <v>2547</v>
      </c>
    </row>
    <row r="15231" spans="1:2" x14ac:dyDescent="0.25">
      <c r="A15231" s="56">
        <v>60111401</v>
      </c>
      <c r="B15231" s="57" t="s">
        <v>2318</v>
      </c>
    </row>
    <row r="15232" spans="1:2" x14ac:dyDescent="0.25">
      <c r="A15232" s="56">
        <v>60111402</v>
      </c>
      <c r="B15232" s="57" t="s">
        <v>11126</v>
      </c>
    </row>
    <row r="15233" spans="1:2" x14ac:dyDescent="0.25">
      <c r="A15233" s="56">
        <v>60111403</v>
      </c>
      <c r="B15233" s="57" t="s">
        <v>2540</v>
      </c>
    </row>
    <row r="15234" spans="1:2" x14ac:dyDescent="0.25">
      <c r="A15234" s="56">
        <v>60111404</v>
      </c>
      <c r="B15234" s="57" t="s">
        <v>826</v>
      </c>
    </row>
    <row r="15235" spans="1:2" x14ac:dyDescent="0.25">
      <c r="A15235" s="56">
        <v>60111405</v>
      </c>
      <c r="B15235" s="57" t="s">
        <v>4998</v>
      </c>
    </row>
    <row r="15236" spans="1:2" x14ac:dyDescent="0.25">
      <c r="A15236" s="56">
        <v>60111407</v>
      </c>
      <c r="B15236" s="57" t="s">
        <v>872</v>
      </c>
    </row>
    <row r="15237" spans="1:2" x14ac:dyDescent="0.25">
      <c r="A15237" s="56">
        <v>60111408</v>
      </c>
      <c r="B15237" s="57" t="s">
        <v>16058</v>
      </c>
    </row>
    <row r="15238" spans="1:2" x14ac:dyDescent="0.25">
      <c r="A15238" s="56">
        <v>60111409</v>
      </c>
      <c r="B15238" s="57" t="s">
        <v>10579</v>
      </c>
    </row>
    <row r="15239" spans="1:2" x14ac:dyDescent="0.25">
      <c r="A15239" s="56">
        <v>60111410</v>
      </c>
      <c r="B15239" s="57" t="s">
        <v>17845</v>
      </c>
    </row>
    <row r="15240" spans="1:2" x14ac:dyDescent="0.25">
      <c r="A15240" s="56">
        <v>60111411</v>
      </c>
      <c r="B15240" s="57" t="s">
        <v>14013</v>
      </c>
    </row>
    <row r="15241" spans="1:2" x14ac:dyDescent="0.25">
      <c r="A15241" s="56">
        <v>60121001</v>
      </c>
      <c r="B15241" s="57" t="s">
        <v>17271</v>
      </c>
    </row>
    <row r="15242" spans="1:2" x14ac:dyDescent="0.25">
      <c r="A15242" s="56">
        <v>60121002</v>
      </c>
      <c r="B15242" s="57" t="s">
        <v>6818</v>
      </c>
    </row>
    <row r="15243" spans="1:2" x14ac:dyDescent="0.25">
      <c r="A15243" s="56">
        <v>60121003</v>
      </c>
      <c r="B15243" s="57" t="s">
        <v>9324</v>
      </c>
    </row>
    <row r="15244" spans="1:2" x14ac:dyDescent="0.25">
      <c r="A15244" s="56">
        <v>60121004</v>
      </c>
      <c r="B15244" s="57" t="s">
        <v>32</v>
      </c>
    </row>
    <row r="15245" spans="1:2" x14ac:dyDescent="0.25">
      <c r="A15245" s="56">
        <v>60121005</v>
      </c>
      <c r="B15245" s="57" t="s">
        <v>9273</v>
      </c>
    </row>
    <row r="15246" spans="1:2" x14ac:dyDescent="0.25">
      <c r="A15246" s="56">
        <v>60121006</v>
      </c>
      <c r="B15246" s="57" t="s">
        <v>3755</v>
      </c>
    </row>
    <row r="15247" spans="1:2" x14ac:dyDescent="0.25">
      <c r="A15247" s="56">
        <v>60121007</v>
      </c>
      <c r="B15247" s="57" t="s">
        <v>16066</v>
      </c>
    </row>
    <row r="15248" spans="1:2" x14ac:dyDescent="0.25">
      <c r="A15248" s="56">
        <v>60121008</v>
      </c>
      <c r="B15248" s="57" t="s">
        <v>3</v>
      </c>
    </row>
    <row r="15249" spans="1:2" x14ac:dyDescent="0.25">
      <c r="A15249" s="56">
        <v>60121009</v>
      </c>
      <c r="B15249" s="57" t="s">
        <v>14143</v>
      </c>
    </row>
    <row r="15250" spans="1:2" x14ac:dyDescent="0.25">
      <c r="A15250" s="56">
        <v>60121010</v>
      </c>
      <c r="B15250" s="57" t="s">
        <v>6916</v>
      </c>
    </row>
    <row r="15251" spans="1:2" x14ac:dyDescent="0.25">
      <c r="A15251" s="56">
        <v>60121011</v>
      </c>
      <c r="B15251" s="57" t="s">
        <v>13694</v>
      </c>
    </row>
    <row r="15252" spans="1:2" x14ac:dyDescent="0.25">
      <c r="A15252" s="56">
        <v>60121012</v>
      </c>
      <c r="B15252" s="57" t="s">
        <v>15449</v>
      </c>
    </row>
    <row r="15253" spans="1:2" x14ac:dyDescent="0.25">
      <c r="A15253" s="56">
        <v>60121101</v>
      </c>
      <c r="B15253" s="57" t="s">
        <v>293</v>
      </c>
    </row>
    <row r="15254" spans="1:2" x14ac:dyDescent="0.25">
      <c r="A15254" s="56">
        <v>60121102</v>
      </c>
      <c r="B15254" s="57" t="s">
        <v>18323</v>
      </c>
    </row>
    <row r="15255" spans="1:2" x14ac:dyDescent="0.25">
      <c r="A15255" s="56">
        <v>60121103</v>
      </c>
      <c r="B15255" s="57" t="s">
        <v>7209</v>
      </c>
    </row>
    <row r="15256" spans="1:2" x14ac:dyDescent="0.25">
      <c r="A15256" s="56">
        <v>60121104</v>
      </c>
      <c r="B15256" s="57" t="s">
        <v>16915</v>
      </c>
    </row>
    <row r="15257" spans="1:2" x14ac:dyDescent="0.25">
      <c r="A15257" s="56">
        <v>60121105</v>
      </c>
      <c r="B15257" s="57" t="s">
        <v>10214</v>
      </c>
    </row>
    <row r="15258" spans="1:2" x14ac:dyDescent="0.25">
      <c r="A15258" s="56">
        <v>60121106</v>
      </c>
      <c r="B15258" s="57" t="s">
        <v>9052</v>
      </c>
    </row>
    <row r="15259" spans="1:2" x14ac:dyDescent="0.25">
      <c r="A15259" s="56">
        <v>60121107</v>
      </c>
      <c r="B15259" s="57" t="s">
        <v>4442</v>
      </c>
    </row>
    <row r="15260" spans="1:2" x14ac:dyDescent="0.25">
      <c r="A15260" s="56">
        <v>60121108</v>
      </c>
      <c r="B15260" s="57" t="s">
        <v>18094</v>
      </c>
    </row>
    <row r="15261" spans="1:2" x14ac:dyDescent="0.25">
      <c r="A15261" s="56">
        <v>60121109</v>
      </c>
      <c r="B15261" s="57" t="s">
        <v>1143</v>
      </c>
    </row>
    <row r="15262" spans="1:2" x14ac:dyDescent="0.25">
      <c r="A15262" s="56">
        <v>60121110</v>
      </c>
      <c r="B15262" s="57" t="s">
        <v>6642</v>
      </c>
    </row>
    <row r="15263" spans="1:2" x14ac:dyDescent="0.25">
      <c r="A15263" s="56">
        <v>60121111</v>
      </c>
      <c r="B15263" s="57" t="s">
        <v>392</v>
      </c>
    </row>
    <row r="15264" spans="1:2" x14ac:dyDescent="0.25">
      <c r="A15264" s="56">
        <v>60121112</v>
      </c>
      <c r="B15264" s="57" t="s">
        <v>18046</v>
      </c>
    </row>
    <row r="15265" spans="1:2" x14ac:dyDescent="0.25">
      <c r="A15265" s="56">
        <v>60121113</v>
      </c>
      <c r="B15265" s="57" t="s">
        <v>6568</v>
      </c>
    </row>
    <row r="15266" spans="1:2" x14ac:dyDescent="0.25">
      <c r="A15266" s="56">
        <v>60121114</v>
      </c>
      <c r="B15266" s="57" t="s">
        <v>17433</v>
      </c>
    </row>
    <row r="15267" spans="1:2" x14ac:dyDescent="0.25">
      <c r="A15267" s="56">
        <v>60121115</v>
      </c>
      <c r="B15267" s="57" t="s">
        <v>16732</v>
      </c>
    </row>
    <row r="15268" spans="1:2" x14ac:dyDescent="0.25">
      <c r="A15268" s="56">
        <v>60121116</v>
      </c>
      <c r="B15268" s="57" t="s">
        <v>4678</v>
      </c>
    </row>
    <row r="15269" spans="1:2" x14ac:dyDescent="0.25">
      <c r="A15269" s="56">
        <v>60121117</v>
      </c>
      <c r="B15269" s="57" t="s">
        <v>14278</v>
      </c>
    </row>
    <row r="15270" spans="1:2" x14ac:dyDescent="0.25">
      <c r="A15270" s="56">
        <v>60121118</v>
      </c>
      <c r="B15270" s="57" t="s">
        <v>2514</v>
      </c>
    </row>
    <row r="15271" spans="1:2" x14ac:dyDescent="0.25">
      <c r="A15271" s="56">
        <v>60121119</v>
      </c>
      <c r="B15271" s="57" t="s">
        <v>3444</v>
      </c>
    </row>
    <row r="15272" spans="1:2" x14ac:dyDescent="0.25">
      <c r="A15272" s="56">
        <v>60121120</v>
      </c>
      <c r="B15272" s="57" t="s">
        <v>3019</v>
      </c>
    </row>
    <row r="15273" spans="1:2" x14ac:dyDescent="0.25">
      <c r="A15273" s="56">
        <v>60121121</v>
      </c>
      <c r="B15273" s="57" t="s">
        <v>9776</v>
      </c>
    </row>
    <row r="15274" spans="1:2" x14ac:dyDescent="0.25">
      <c r="A15274" s="56">
        <v>60121123</v>
      </c>
      <c r="B15274" s="57" t="s">
        <v>7390</v>
      </c>
    </row>
    <row r="15275" spans="1:2" x14ac:dyDescent="0.25">
      <c r="A15275" s="56">
        <v>60121124</v>
      </c>
      <c r="B15275" s="57" t="s">
        <v>7172</v>
      </c>
    </row>
    <row r="15276" spans="1:2" x14ac:dyDescent="0.25">
      <c r="A15276" s="56">
        <v>60121125</v>
      </c>
      <c r="B15276" s="57" t="s">
        <v>3773</v>
      </c>
    </row>
    <row r="15277" spans="1:2" x14ac:dyDescent="0.25">
      <c r="A15277" s="56">
        <v>60121126</v>
      </c>
      <c r="B15277" s="57" t="s">
        <v>685</v>
      </c>
    </row>
    <row r="15278" spans="1:2" x14ac:dyDescent="0.25">
      <c r="A15278" s="56">
        <v>60121127</v>
      </c>
      <c r="B15278" s="57" t="s">
        <v>13827</v>
      </c>
    </row>
    <row r="15279" spans="1:2" x14ac:dyDescent="0.25">
      <c r="A15279" s="56">
        <v>60121128</v>
      </c>
      <c r="B15279" s="57" t="s">
        <v>18108</v>
      </c>
    </row>
    <row r="15280" spans="1:2" x14ac:dyDescent="0.25">
      <c r="A15280" s="56">
        <v>60121129</v>
      </c>
      <c r="B15280" s="57" t="s">
        <v>2803</v>
      </c>
    </row>
    <row r="15281" spans="1:2" x14ac:dyDescent="0.25">
      <c r="A15281" s="56">
        <v>60121130</v>
      </c>
      <c r="B15281" s="57" t="s">
        <v>15282</v>
      </c>
    </row>
    <row r="15282" spans="1:2" x14ac:dyDescent="0.25">
      <c r="A15282" s="56">
        <v>60121131</v>
      </c>
      <c r="B15282" s="57" t="s">
        <v>4013</v>
      </c>
    </row>
    <row r="15283" spans="1:2" x14ac:dyDescent="0.25">
      <c r="A15283" s="56">
        <v>60121132</v>
      </c>
      <c r="B15283" s="57" t="s">
        <v>9738</v>
      </c>
    </row>
    <row r="15284" spans="1:2" x14ac:dyDescent="0.25">
      <c r="A15284" s="56">
        <v>60121133</v>
      </c>
      <c r="B15284" s="57" t="s">
        <v>12760</v>
      </c>
    </row>
    <row r="15285" spans="1:2" x14ac:dyDescent="0.25">
      <c r="A15285" s="56">
        <v>60121134</v>
      </c>
      <c r="B15285" s="57" t="s">
        <v>16319</v>
      </c>
    </row>
    <row r="15286" spans="1:2" x14ac:dyDescent="0.25">
      <c r="A15286" s="56">
        <v>60121135</v>
      </c>
      <c r="B15286" s="57" t="s">
        <v>6538</v>
      </c>
    </row>
    <row r="15287" spans="1:2" x14ac:dyDescent="0.25">
      <c r="A15287" s="56">
        <v>60121136</v>
      </c>
      <c r="B15287" s="57" t="s">
        <v>14222</v>
      </c>
    </row>
    <row r="15288" spans="1:2" x14ac:dyDescent="0.25">
      <c r="A15288" s="56">
        <v>60121137</v>
      </c>
      <c r="B15288" s="57" t="s">
        <v>11654</v>
      </c>
    </row>
    <row r="15289" spans="1:2" x14ac:dyDescent="0.25">
      <c r="A15289" s="56">
        <v>60121138</v>
      </c>
      <c r="B15289" s="57" t="s">
        <v>6278</v>
      </c>
    </row>
    <row r="15290" spans="1:2" x14ac:dyDescent="0.25">
      <c r="A15290" s="56">
        <v>60121139</v>
      </c>
      <c r="B15290" s="57" t="s">
        <v>10460</v>
      </c>
    </row>
    <row r="15291" spans="1:2" x14ac:dyDescent="0.25">
      <c r="A15291" s="56">
        <v>60121140</v>
      </c>
      <c r="B15291" s="57" t="s">
        <v>7447</v>
      </c>
    </row>
    <row r="15292" spans="1:2" x14ac:dyDescent="0.25">
      <c r="A15292" s="56">
        <v>60121141</v>
      </c>
      <c r="B15292" s="57" t="s">
        <v>13467</v>
      </c>
    </row>
    <row r="15293" spans="1:2" x14ac:dyDescent="0.25">
      <c r="A15293" s="56">
        <v>60121142</v>
      </c>
      <c r="B15293" s="57" t="s">
        <v>5304</v>
      </c>
    </row>
    <row r="15294" spans="1:2" x14ac:dyDescent="0.25">
      <c r="A15294" s="56">
        <v>60121143</v>
      </c>
      <c r="B15294" s="57" t="s">
        <v>14526</v>
      </c>
    </row>
    <row r="15295" spans="1:2" x14ac:dyDescent="0.25">
      <c r="A15295" s="56">
        <v>60121144</v>
      </c>
      <c r="B15295" s="57" t="s">
        <v>14160</v>
      </c>
    </row>
    <row r="15296" spans="1:2" x14ac:dyDescent="0.25">
      <c r="A15296" s="56">
        <v>60121145</v>
      </c>
      <c r="B15296" s="57" t="s">
        <v>6717</v>
      </c>
    </row>
    <row r="15297" spans="1:2" x14ac:dyDescent="0.25">
      <c r="A15297" s="56">
        <v>60121146</v>
      </c>
      <c r="B15297" s="57" t="s">
        <v>15958</v>
      </c>
    </row>
    <row r="15298" spans="1:2" x14ac:dyDescent="0.25">
      <c r="A15298" s="56">
        <v>60121147</v>
      </c>
      <c r="B15298" s="57" t="s">
        <v>4355</v>
      </c>
    </row>
    <row r="15299" spans="1:2" x14ac:dyDescent="0.25">
      <c r="A15299" s="56">
        <v>60121148</v>
      </c>
      <c r="B15299" s="57" t="s">
        <v>6700</v>
      </c>
    </row>
    <row r="15300" spans="1:2" x14ac:dyDescent="0.25">
      <c r="A15300" s="56">
        <v>60121149</v>
      </c>
      <c r="B15300" s="57" t="s">
        <v>3438</v>
      </c>
    </row>
    <row r="15301" spans="1:2" x14ac:dyDescent="0.25">
      <c r="A15301" s="56">
        <v>60121150</v>
      </c>
      <c r="B15301" s="57" t="s">
        <v>13928</v>
      </c>
    </row>
    <row r="15302" spans="1:2" x14ac:dyDescent="0.25">
      <c r="A15302" s="56">
        <v>60121151</v>
      </c>
      <c r="B15302" s="57" t="s">
        <v>16506</v>
      </c>
    </row>
    <row r="15303" spans="1:2" x14ac:dyDescent="0.25">
      <c r="A15303" s="56">
        <v>60121152</v>
      </c>
      <c r="B15303" s="57" t="s">
        <v>8478</v>
      </c>
    </row>
    <row r="15304" spans="1:2" x14ac:dyDescent="0.25">
      <c r="A15304" s="56">
        <v>60121153</v>
      </c>
      <c r="B15304" s="57" t="s">
        <v>18519</v>
      </c>
    </row>
    <row r="15305" spans="1:2" x14ac:dyDescent="0.25">
      <c r="A15305" s="56">
        <v>60121201</v>
      </c>
      <c r="B15305" s="57" t="s">
        <v>9002</v>
      </c>
    </row>
    <row r="15306" spans="1:2" x14ac:dyDescent="0.25">
      <c r="A15306" s="56">
        <v>60121202</v>
      </c>
      <c r="B15306" s="57" t="s">
        <v>880</v>
      </c>
    </row>
    <row r="15307" spans="1:2" x14ac:dyDescent="0.25">
      <c r="A15307" s="56">
        <v>60121203</v>
      </c>
      <c r="B15307" s="57" t="s">
        <v>17449</v>
      </c>
    </row>
    <row r="15308" spans="1:2" x14ac:dyDescent="0.25">
      <c r="A15308" s="56">
        <v>60121204</v>
      </c>
      <c r="B15308" s="57" t="s">
        <v>2009</v>
      </c>
    </row>
    <row r="15309" spans="1:2" x14ac:dyDescent="0.25">
      <c r="A15309" s="56">
        <v>60121205</v>
      </c>
      <c r="B15309" s="57" t="s">
        <v>11749</v>
      </c>
    </row>
    <row r="15310" spans="1:2" x14ac:dyDescent="0.25">
      <c r="A15310" s="56">
        <v>60121206</v>
      </c>
      <c r="B15310" s="57" t="s">
        <v>17006</v>
      </c>
    </row>
    <row r="15311" spans="1:2" x14ac:dyDescent="0.25">
      <c r="A15311" s="56">
        <v>60121207</v>
      </c>
      <c r="B15311" s="57" t="s">
        <v>10239</v>
      </c>
    </row>
    <row r="15312" spans="1:2" x14ac:dyDescent="0.25">
      <c r="A15312" s="56">
        <v>60121208</v>
      </c>
      <c r="B15312" s="57" t="s">
        <v>7895</v>
      </c>
    </row>
    <row r="15313" spans="1:2" x14ac:dyDescent="0.25">
      <c r="A15313" s="56">
        <v>60121209</v>
      </c>
      <c r="B15313" s="57" t="s">
        <v>3002</v>
      </c>
    </row>
    <row r="15314" spans="1:2" x14ac:dyDescent="0.25">
      <c r="A15314" s="56">
        <v>60121210</v>
      </c>
      <c r="B15314" s="57" t="s">
        <v>1142</v>
      </c>
    </row>
    <row r="15315" spans="1:2" x14ac:dyDescent="0.25">
      <c r="A15315" s="56">
        <v>60121211</v>
      </c>
      <c r="B15315" s="57" t="s">
        <v>984</v>
      </c>
    </row>
    <row r="15316" spans="1:2" x14ac:dyDescent="0.25">
      <c r="A15316" s="56">
        <v>60121212</v>
      </c>
      <c r="B15316" s="57" t="s">
        <v>5944</v>
      </c>
    </row>
    <row r="15317" spans="1:2" x14ac:dyDescent="0.25">
      <c r="A15317" s="56">
        <v>60121213</v>
      </c>
      <c r="B15317" s="57" t="s">
        <v>10162</v>
      </c>
    </row>
    <row r="15318" spans="1:2" x14ac:dyDescent="0.25">
      <c r="A15318" s="56">
        <v>60121214</v>
      </c>
      <c r="B15318" s="57" t="s">
        <v>5196</v>
      </c>
    </row>
    <row r="15319" spans="1:2" x14ac:dyDescent="0.25">
      <c r="A15319" s="56">
        <v>60121215</v>
      </c>
      <c r="B15319" s="57" t="s">
        <v>5524</v>
      </c>
    </row>
    <row r="15320" spans="1:2" x14ac:dyDescent="0.25">
      <c r="A15320" s="56">
        <v>60121216</v>
      </c>
      <c r="B15320" s="57" t="s">
        <v>12105</v>
      </c>
    </row>
    <row r="15321" spans="1:2" x14ac:dyDescent="0.25">
      <c r="A15321" s="56">
        <v>60121217</v>
      </c>
      <c r="B15321" s="57" t="s">
        <v>8527</v>
      </c>
    </row>
    <row r="15322" spans="1:2" x14ac:dyDescent="0.25">
      <c r="A15322" s="56">
        <v>60121218</v>
      </c>
      <c r="B15322" s="57" t="s">
        <v>3003</v>
      </c>
    </row>
    <row r="15323" spans="1:2" x14ac:dyDescent="0.25">
      <c r="A15323" s="56">
        <v>60121219</v>
      </c>
      <c r="B15323" s="57" t="s">
        <v>13552</v>
      </c>
    </row>
    <row r="15324" spans="1:2" x14ac:dyDescent="0.25">
      <c r="A15324" s="56">
        <v>60121220</v>
      </c>
      <c r="B15324" s="57" t="s">
        <v>15391</v>
      </c>
    </row>
    <row r="15325" spans="1:2" x14ac:dyDescent="0.25">
      <c r="A15325" s="56">
        <v>60121221</v>
      </c>
      <c r="B15325" s="57" t="s">
        <v>14340</v>
      </c>
    </row>
    <row r="15326" spans="1:2" x14ac:dyDescent="0.25">
      <c r="A15326" s="56">
        <v>60121222</v>
      </c>
      <c r="B15326" s="57" t="s">
        <v>7789</v>
      </c>
    </row>
    <row r="15327" spans="1:2" x14ac:dyDescent="0.25">
      <c r="A15327" s="56">
        <v>60121223</v>
      </c>
      <c r="B15327" s="57" t="s">
        <v>8993</v>
      </c>
    </row>
    <row r="15328" spans="1:2" x14ac:dyDescent="0.25">
      <c r="A15328" s="56">
        <v>60121224</v>
      </c>
      <c r="B15328" s="57" t="s">
        <v>16225</v>
      </c>
    </row>
    <row r="15329" spans="1:2" x14ac:dyDescent="0.25">
      <c r="A15329" s="56">
        <v>60121225</v>
      </c>
      <c r="B15329" s="57" t="s">
        <v>3296</v>
      </c>
    </row>
    <row r="15330" spans="1:2" x14ac:dyDescent="0.25">
      <c r="A15330" s="56">
        <v>60121226</v>
      </c>
      <c r="B15330" s="57" t="s">
        <v>12958</v>
      </c>
    </row>
    <row r="15331" spans="1:2" x14ac:dyDescent="0.25">
      <c r="A15331" s="56">
        <v>60121227</v>
      </c>
      <c r="B15331" s="57" t="s">
        <v>14801</v>
      </c>
    </row>
    <row r="15332" spans="1:2" x14ac:dyDescent="0.25">
      <c r="A15332" s="56">
        <v>60121228</v>
      </c>
      <c r="B15332" s="57" t="s">
        <v>9950</v>
      </c>
    </row>
    <row r="15333" spans="1:2" x14ac:dyDescent="0.25">
      <c r="A15333" s="56">
        <v>60121229</v>
      </c>
      <c r="B15333" s="57" t="s">
        <v>1910</v>
      </c>
    </row>
    <row r="15334" spans="1:2" x14ac:dyDescent="0.25">
      <c r="A15334" s="56">
        <v>60121230</v>
      </c>
      <c r="B15334" s="57" t="s">
        <v>2382</v>
      </c>
    </row>
    <row r="15335" spans="1:2" x14ac:dyDescent="0.25">
      <c r="A15335" s="56">
        <v>60121231</v>
      </c>
      <c r="B15335" s="57" t="s">
        <v>11524</v>
      </c>
    </row>
    <row r="15336" spans="1:2" x14ac:dyDescent="0.25">
      <c r="A15336" s="56">
        <v>60121232</v>
      </c>
      <c r="B15336" s="57" t="s">
        <v>11100</v>
      </c>
    </row>
    <row r="15337" spans="1:2" x14ac:dyDescent="0.25">
      <c r="A15337" s="56">
        <v>60121233</v>
      </c>
      <c r="B15337" s="57" t="s">
        <v>5769</v>
      </c>
    </row>
    <row r="15338" spans="1:2" x14ac:dyDescent="0.25">
      <c r="A15338" s="56">
        <v>60121234</v>
      </c>
      <c r="B15338" s="57" t="s">
        <v>6380</v>
      </c>
    </row>
    <row r="15339" spans="1:2" x14ac:dyDescent="0.25">
      <c r="A15339" s="56">
        <v>60121235</v>
      </c>
      <c r="B15339" s="57" t="s">
        <v>6275</v>
      </c>
    </row>
    <row r="15340" spans="1:2" x14ac:dyDescent="0.25">
      <c r="A15340" s="56">
        <v>60121236</v>
      </c>
      <c r="B15340" s="57" t="s">
        <v>8619</v>
      </c>
    </row>
    <row r="15341" spans="1:2" x14ac:dyDescent="0.25">
      <c r="A15341" s="56">
        <v>60121237</v>
      </c>
      <c r="B15341" s="57" t="s">
        <v>13981</v>
      </c>
    </row>
    <row r="15342" spans="1:2" x14ac:dyDescent="0.25">
      <c r="A15342" s="56">
        <v>60121238</v>
      </c>
      <c r="B15342" s="57" t="s">
        <v>4519</v>
      </c>
    </row>
    <row r="15343" spans="1:2" x14ac:dyDescent="0.25">
      <c r="A15343" s="56">
        <v>60121239</v>
      </c>
      <c r="B15343" s="57" t="s">
        <v>294</v>
      </c>
    </row>
    <row r="15344" spans="1:2" x14ac:dyDescent="0.25">
      <c r="A15344" s="56">
        <v>60121241</v>
      </c>
      <c r="B15344" s="57" t="s">
        <v>9374</v>
      </c>
    </row>
    <row r="15345" spans="1:2" x14ac:dyDescent="0.25">
      <c r="A15345" s="56">
        <v>60121242</v>
      </c>
      <c r="B15345" s="57" t="s">
        <v>2</v>
      </c>
    </row>
    <row r="15346" spans="1:2" x14ac:dyDescent="0.25">
      <c r="A15346" s="56">
        <v>60121243</v>
      </c>
      <c r="B15346" s="57" t="s">
        <v>9532</v>
      </c>
    </row>
    <row r="15347" spans="1:2" x14ac:dyDescent="0.25">
      <c r="A15347" s="56">
        <v>60121244</v>
      </c>
      <c r="B15347" s="57" t="s">
        <v>10726</v>
      </c>
    </row>
    <row r="15348" spans="1:2" x14ac:dyDescent="0.25">
      <c r="A15348" s="56">
        <v>60121245</v>
      </c>
      <c r="B15348" s="57" t="s">
        <v>17744</v>
      </c>
    </row>
    <row r="15349" spans="1:2" x14ac:dyDescent="0.25">
      <c r="A15349" s="56">
        <v>60121246</v>
      </c>
      <c r="B15349" s="57" t="s">
        <v>13729</v>
      </c>
    </row>
    <row r="15350" spans="1:2" x14ac:dyDescent="0.25">
      <c r="A15350" s="56">
        <v>60121247</v>
      </c>
      <c r="B15350" s="57" t="s">
        <v>11270</v>
      </c>
    </row>
    <row r="15351" spans="1:2" x14ac:dyDescent="0.25">
      <c r="A15351" s="56">
        <v>60121248</v>
      </c>
      <c r="B15351" s="57" t="s">
        <v>17506</v>
      </c>
    </row>
    <row r="15352" spans="1:2" x14ac:dyDescent="0.25">
      <c r="A15352" s="56">
        <v>60121249</v>
      </c>
      <c r="B15352" s="57" t="s">
        <v>8462</v>
      </c>
    </row>
    <row r="15353" spans="1:2" x14ac:dyDescent="0.25">
      <c r="A15353" s="56">
        <v>60121250</v>
      </c>
      <c r="B15353" s="57" t="s">
        <v>10715</v>
      </c>
    </row>
    <row r="15354" spans="1:2" x14ac:dyDescent="0.25">
      <c r="A15354" s="56">
        <v>60121251</v>
      </c>
      <c r="B15354" s="57" t="s">
        <v>7821</v>
      </c>
    </row>
    <row r="15355" spans="1:2" x14ac:dyDescent="0.25">
      <c r="A15355" s="56">
        <v>60121252</v>
      </c>
      <c r="B15355" s="57" t="s">
        <v>2473</v>
      </c>
    </row>
    <row r="15356" spans="1:2" x14ac:dyDescent="0.25">
      <c r="A15356" s="56">
        <v>60121253</v>
      </c>
      <c r="B15356" s="57" t="s">
        <v>7986</v>
      </c>
    </row>
    <row r="15357" spans="1:2" x14ac:dyDescent="0.25">
      <c r="A15357" s="56">
        <v>60121301</v>
      </c>
      <c r="B15357" s="57" t="s">
        <v>2817</v>
      </c>
    </row>
    <row r="15358" spans="1:2" x14ac:dyDescent="0.25">
      <c r="A15358" s="56">
        <v>60121302</v>
      </c>
      <c r="B15358" s="57" t="s">
        <v>14302</v>
      </c>
    </row>
    <row r="15359" spans="1:2" x14ac:dyDescent="0.25">
      <c r="A15359" s="56">
        <v>60121303</v>
      </c>
      <c r="B15359" s="57" t="s">
        <v>18647</v>
      </c>
    </row>
    <row r="15360" spans="1:2" x14ac:dyDescent="0.25">
      <c r="A15360" s="56">
        <v>60121304</v>
      </c>
      <c r="B15360" s="57" t="s">
        <v>9144</v>
      </c>
    </row>
    <row r="15361" spans="1:2" x14ac:dyDescent="0.25">
      <c r="A15361" s="56">
        <v>60121305</v>
      </c>
      <c r="B15361" s="57" t="s">
        <v>7773</v>
      </c>
    </row>
    <row r="15362" spans="1:2" x14ac:dyDescent="0.25">
      <c r="A15362" s="56">
        <v>60121306</v>
      </c>
      <c r="B15362" s="57" t="s">
        <v>17960</v>
      </c>
    </row>
    <row r="15363" spans="1:2" x14ac:dyDescent="0.25">
      <c r="A15363" s="56">
        <v>60121401</v>
      </c>
      <c r="B15363" s="57" t="s">
        <v>14415</v>
      </c>
    </row>
    <row r="15364" spans="1:2" x14ac:dyDescent="0.25">
      <c r="A15364" s="56">
        <v>60121402</v>
      </c>
      <c r="B15364" s="57" t="s">
        <v>7893</v>
      </c>
    </row>
    <row r="15365" spans="1:2" x14ac:dyDescent="0.25">
      <c r="A15365" s="56">
        <v>60121403</v>
      </c>
      <c r="B15365" s="57" t="s">
        <v>1360</v>
      </c>
    </row>
    <row r="15366" spans="1:2" x14ac:dyDescent="0.25">
      <c r="A15366" s="56">
        <v>60121404</v>
      </c>
      <c r="B15366" s="57" t="s">
        <v>1978</v>
      </c>
    </row>
    <row r="15367" spans="1:2" x14ac:dyDescent="0.25">
      <c r="A15367" s="56">
        <v>60121405</v>
      </c>
      <c r="B15367" s="57" t="s">
        <v>11088</v>
      </c>
    </row>
    <row r="15368" spans="1:2" x14ac:dyDescent="0.25">
      <c r="A15368" s="56">
        <v>60121406</v>
      </c>
      <c r="B15368" s="57" t="s">
        <v>8825</v>
      </c>
    </row>
    <row r="15369" spans="1:2" x14ac:dyDescent="0.25">
      <c r="A15369" s="56">
        <v>60121407</v>
      </c>
      <c r="B15369" s="57" t="s">
        <v>16098</v>
      </c>
    </row>
    <row r="15370" spans="1:2" x14ac:dyDescent="0.25">
      <c r="A15370" s="56">
        <v>60121408</v>
      </c>
      <c r="B15370" s="57" t="s">
        <v>10395</v>
      </c>
    </row>
    <row r="15371" spans="1:2" x14ac:dyDescent="0.25">
      <c r="A15371" s="56">
        <v>60121409</v>
      </c>
      <c r="B15371" s="57" t="s">
        <v>969</v>
      </c>
    </row>
    <row r="15372" spans="1:2" x14ac:dyDescent="0.25">
      <c r="A15372" s="56">
        <v>60121410</v>
      </c>
      <c r="B15372" s="57" t="s">
        <v>12088</v>
      </c>
    </row>
    <row r="15373" spans="1:2" x14ac:dyDescent="0.25">
      <c r="A15373" s="56">
        <v>60121411</v>
      </c>
      <c r="B15373" s="57" t="s">
        <v>2098</v>
      </c>
    </row>
    <row r="15374" spans="1:2" x14ac:dyDescent="0.25">
      <c r="A15374" s="56">
        <v>60121412</v>
      </c>
      <c r="B15374" s="57" t="s">
        <v>14807</v>
      </c>
    </row>
    <row r="15375" spans="1:2" x14ac:dyDescent="0.25">
      <c r="A15375" s="56">
        <v>60121413</v>
      </c>
      <c r="B15375" s="57" t="s">
        <v>18038</v>
      </c>
    </row>
    <row r="15376" spans="1:2" x14ac:dyDescent="0.25">
      <c r="A15376" s="56">
        <v>60121414</v>
      </c>
      <c r="B15376" s="57" t="s">
        <v>7926</v>
      </c>
    </row>
    <row r="15377" spans="1:2" x14ac:dyDescent="0.25">
      <c r="A15377" s="56">
        <v>60121415</v>
      </c>
      <c r="B15377" s="57" t="s">
        <v>15548</v>
      </c>
    </row>
    <row r="15378" spans="1:2" x14ac:dyDescent="0.25">
      <c r="A15378" s="56">
        <v>60121501</v>
      </c>
      <c r="B15378" s="57" t="s">
        <v>66</v>
      </c>
    </row>
    <row r="15379" spans="1:2" x14ac:dyDescent="0.25">
      <c r="A15379" s="56">
        <v>60121502</v>
      </c>
      <c r="B15379" s="57" t="s">
        <v>786</v>
      </c>
    </row>
    <row r="15380" spans="1:2" x14ac:dyDescent="0.25">
      <c r="A15380" s="56">
        <v>60121503</v>
      </c>
      <c r="B15380" s="57" t="s">
        <v>10462</v>
      </c>
    </row>
    <row r="15381" spans="1:2" x14ac:dyDescent="0.25">
      <c r="A15381" s="56">
        <v>60121504</v>
      </c>
      <c r="B15381" s="57" t="s">
        <v>3127</v>
      </c>
    </row>
    <row r="15382" spans="1:2" x14ac:dyDescent="0.25">
      <c r="A15382" s="56">
        <v>60121505</v>
      </c>
      <c r="B15382" s="57" t="s">
        <v>8198</v>
      </c>
    </row>
    <row r="15383" spans="1:2" x14ac:dyDescent="0.25">
      <c r="A15383" s="56">
        <v>60121506</v>
      </c>
      <c r="B15383" s="57" t="s">
        <v>15113</v>
      </c>
    </row>
    <row r="15384" spans="1:2" x14ac:dyDescent="0.25">
      <c r="A15384" s="56">
        <v>60121507</v>
      </c>
      <c r="B15384" s="57" t="s">
        <v>9088</v>
      </c>
    </row>
    <row r="15385" spans="1:2" x14ac:dyDescent="0.25">
      <c r="A15385" s="56">
        <v>60121508</v>
      </c>
      <c r="B15385" s="57" t="s">
        <v>11941</v>
      </c>
    </row>
    <row r="15386" spans="1:2" x14ac:dyDescent="0.25">
      <c r="A15386" s="56">
        <v>60121509</v>
      </c>
      <c r="B15386" s="57" t="s">
        <v>17945</v>
      </c>
    </row>
    <row r="15387" spans="1:2" x14ac:dyDescent="0.25">
      <c r="A15387" s="56">
        <v>60121510</v>
      </c>
      <c r="B15387" s="57" t="s">
        <v>6366</v>
      </c>
    </row>
    <row r="15388" spans="1:2" x14ac:dyDescent="0.25">
      <c r="A15388" s="56">
        <v>60121511</v>
      </c>
      <c r="B15388" s="57" t="s">
        <v>3852</v>
      </c>
    </row>
    <row r="15389" spans="1:2" x14ac:dyDescent="0.25">
      <c r="A15389" s="56">
        <v>60121512</v>
      </c>
      <c r="B15389" s="57" t="s">
        <v>1359</v>
      </c>
    </row>
    <row r="15390" spans="1:2" x14ac:dyDescent="0.25">
      <c r="A15390" s="56">
        <v>60121513</v>
      </c>
      <c r="B15390" s="57" t="s">
        <v>482</v>
      </c>
    </row>
    <row r="15391" spans="1:2" x14ac:dyDescent="0.25">
      <c r="A15391" s="56">
        <v>60121514</v>
      </c>
      <c r="B15391" s="57" t="s">
        <v>5046</v>
      </c>
    </row>
    <row r="15392" spans="1:2" x14ac:dyDescent="0.25">
      <c r="A15392" s="56">
        <v>60121515</v>
      </c>
      <c r="B15392" s="57" t="s">
        <v>113</v>
      </c>
    </row>
    <row r="15393" spans="1:2" x14ac:dyDescent="0.25">
      <c r="A15393" s="56">
        <v>60121516</v>
      </c>
      <c r="B15393" s="57" t="s">
        <v>4034</v>
      </c>
    </row>
    <row r="15394" spans="1:2" x14ac:dyDescent="0.25">
      <c r="A15394" s="56">
        <v>60121517</v>
      </c>
      <c r="B15394" s="57" t="s">
        <v>11924</v>
      </c>
    </row>
    <row r="15395" spans="1:2" x14ac:dyDescent="0.25">
      <c r="A15395" s="56">
        <v>60121518</v>
      </c>
      <c r="B15395" s="57" t="s">
        <v>17201</v>
      </c>
    </row>
    <row r="15396" spans="1:2" x14ac:dyDescent="0.25">
      <c r="A15396" s="56">
        <v>60121519</v>
      </c>
      <c r="B15396" s="57" t="s">
        <v>1473</v>
      </c>
    </row>
    <row r="15397" spans="1:2" x14ac:dyDescent="0.25">
      <c r="A15397" s="56">
        <v>60121520</v>
      </c>
      <c r="B15397" s="57" t="s">
        <v>18352</v>
      </c>
    </row>
    <row r="15398" spans="1:2" x14ac:dyDescent="0.25">
      <c r="A15398" s="56">
        <v>60121521</v>
      </c>
      <c r="B15398" s="57" t="s">
        <v>17729</v>
      </c>
    </row>
    <row r="15399" spans="1:2" x14ac:dyDescent="0.25">
      <c r="A15399" s="56">
        <v>60121522</v>
      </c>
      <c r="B15399" s="57" t="s">
        <v>5702</v>
      </c>
    </row>
    <row r="15400" spans="1:2" x14ac:dyDescent="0.25">
      <c r="A15400" s="56">
        <v>60121523</v>
      </c>
      <c r="B15400" s="57" t="s">
        <v>18729</v>
      </c>
    </row>
    <row r="15401" spans="1:2" x14ac:dyDescent="0.25">
      <c r="A15401" s="56">
        <v>60121524</v>
      </c>
      <c r="B15401" s="57" t="s">
        <v>12577</v>
      </c>
    </row>
    <row r="15402" spans="1:2" x14ac:dyDescent="0.25">
      <c r="A15402" s="56">
        <v>60121525</v>
      </c>
      <c r="B15402" s="57" t="s">
        <v>558</v>
      </c>
    </row>
    <row r="15403" spans="1:2" x14ac:dyDescent="0.25">
      <c r="A15403" s="56">
        <v>60121526</v>
      </c>
      <c r="B15403" s="57" t="s">
        <v>17088</v>
      </c>
    </row>
    <row r="15404" spans="1:2" x14ac:dyDescent="0.25">
      <c r="A15404" s="56">
        <v>60121531</v>
      </c>
      <c r="B15404" s="57" t="s">
        <v>16721</v>
      </c>
    </row>
    <row r="15405" spans="1:2" x14ac:dyDescent="0.25">
      <c r="A15405" s="56">
        <v>60121532</v>
      </c>
      <c r="B15405" s="57" t="s">
        <v>17607</v>
      </c>
    </row>
    <row r="15406" spans="1:2" x14ac:dyDescent="0.25">
      <c r="A15406" s="56">
        <v>60121533</v>
      </c>
      <c r="B15406" s="57" t="s">
        <v>13893</v>
      </c>
    </row>
    <row r="15407" spans="1:2" x14ac:dyDescent="0.25">
      <c r="A15407" s="56">
        <v>60121534</v>
      </c>
      <c r="B15407" s="57" t="s">
        <v>14655</v>
      </c>
    </row>
    <row r="15408" spans="1:2" x14ac:dyDescent="0.25">
      <c r="A15408" s="56">
        <v>60121535</v>
      </c>
      <c r="B15408" s="57" t="s">
        <v>8030</v>
      </c>
    </row>
    <row r="15409" spans="1:2" x14ac:dyDescent="0.25">
      <c r="A15409" s="56">
        <v>60121536</v>
      </c>
      <c r="B15409" s="57" t="s">
        <v>7059</v>
      </c>
    </row>
    <row r="15410" spans="1:2" x14ac:dyDescent="0.25">
      <c r="A15410" s="56">
        <v>60121537</v>
      </c>
      <c r="B15410" s="57" t="s">
        <v>17812</v>
      </c>
    </row>
    <row r="15411" spans="1:2" x14ac:dyDescent="0.25">
      <c r="A15411" s="56">
        <v>60121538</v>
      </c>
      <c r="B15411" s="57" t="s">
        <v>7877</v>
      </c>
    </row>
    <row r="15412" spans="1:2" x14ac:dyDescent="0.25">
      <c r="A15412" s="56">
        <v>60121539</v>
      </c>
      <c r="B15412" s="57" t="s">
        <v>18001</v>
      </c>
    </row>
    <row r="15413" spans="1:2" x14ac:dyDescent="0.25">
      <c r="A15413" s="56">
        <v>60121540</v>
      </c>
      <c r="B15413" s="57" t="s">
        <v>10355</v>
      </c>
    </row>
    <row r="15414" spans="1:2" x14ac:dyDescent="0.25">
      <c r="A15414" s="56">
        <v>60121601</v>
      </c>
      <c r="B15414" s="57" t="s">
        <v>15372</v>
      </c>
    </row>
    <row r="15415" spans="1:2" x14ac:dyDescent="0.25">
      <c r="A15415" s="56">
        <v>60121602</v>
      </c>
      <c r="B15415" s="57" t="s">
        <v>3295</v>
      </c>
    </row>
    <row r="15416" spans="1:2" x14ac:dyDescent="0.25">
      <c r="A15416" s="56">
        <v>60121603</v>
      </c>
      <c r="B15416" s="57" t="s">
        <v>3306</v>
      </c>
    </row>
    <row r="15417" spans="1:2" x14ac:dyDescent="0.25">
      <c r="A15417" s="56">
        <v>60121604</v>
      </c>
      <c r="B15417" s="57" t="s">
        <v>13899</v>
      </c>
    </row>
    <row r="15418" spans="1:2" x14ac:dyDescent="0.25">
      <c r="A15418" s="56">
        <v>60121605</v>
      </c>
      <c r="B15418" s="57" t="s">
        <v>12362</v>
      </c>
    </row>
    <row r="15419" spans="1:2" x14ac:dyDescent="0.25">
      <c r="A15419" s="56">
        <v>60121606</v>
      </c>
      <c r="B15419" s="57" t="s">
        <v>17859</v>
      </c>
    </row>
    <row r="15420" spans="1:2" x14ac:dyDescent="0.25">
      <c r="A15420" s="56">
        <v>60121701</v>
      </c>
      <c r="B15420" s="57" t="s">
        <v>12111</v>
      </c>
    </row>
    <row r="15421" spans="1:2" x14ac:dyDescent="0.25">
      <c r="A15421" s="56">
        <v>60121702</v>
      </c>
      <c r="B15421" s="57" t="s">
        <v>2158</v>
      </c>
    </row>
    <row r="15422" spans="1:2" x14ac:dyDescent="0.25">
      <c r="A15422" s="56">
        <v>60121703</v>
      </c>
      <c r="B15422" s="57" t="s">
        <v>15914</v>
      </c>
    </row>
    <row r="15423" spans="1:2" x14ac:dyDescent="0.25">
      <c r="A15423" s="56">
        <v>60121704</v>
      </c>
      <c r="B15423" s="57" t="s">
        <v>13901</v>
      </c>
    </row>
    <row r="15424" spans="1:2" x14ac:dyDescent="0.25">
      <c r="A15424" s="56">
        <v>60121705</v>
      </c>
      <c r="B15424" s="57" t="s">
        <v>16185</v>
      </c>
    </row>
    <row r="15425" spans="1:2" x14ac:dyDescent="0.25">
      <c r="A15425" s="56">
        <v>60121706</v>
      </c>
      <c r="B15425" s="57" t="s">
        <v>3631</v>
      </c>
    </row>
    <row r="15426" spans="1:2" x14ac:dyDescent="0.25">
      <c r="A15426" s="56">
        <v>60121707</v>
      </c>
      <c r="B15426" s="57" t="s">
        <v>2391</v>
      </c>
    </row>
    <row r="15427" spans="1:2" x14ac:dyDescent="0.25">
      <c r="A15427" s="56">
        <v>60121708</v>
      </c>
      <c r="B15427" s="57" t="s">
        <v>13965</v>
      </c>
    </row>
    <row r="15428" spans="1:2" x14ac:dyDescent="0.25">
      <c r="A15428" s="56">
        <v>60121709</v>
      </c>
      <c r="B15428" s="57" t="s">
        <v>8859</v>
      </c>
    </row>
    <row r="15429" spans="1:2" x14ac:dyDescent="0.25">
      <c r="A15429" s="56">
        <v>60121710</v>
      </c>
      <c r="B15429" s="57" t="s">
        <v>8944</v>
      </c>
    </row>
    <row r="15430" spans="1:2" x14ac:dyDescent="0.25">
      <c r="A15430" s="56">
        <v>60121711</v>
      </c>
      <c r="B15430" s="57" t="s">
        <v>6591</v>
      </c>
    </row>
    <row r="15431" spans="1:2" x14ac:dyDescent="0.25">
      <c r="A15431" s="56">
        <v>60121712</v>
      </c>
      <c r="B15431" s="57" t="s">
        <v>14184</v>
      </c>
    </row>
    <row r="15432" spans="1:2" x14ac:dyDescent="0.25">
      <c r="A15432" s="56">
        <v>60121713</v>
      </c>
      <c r="B15432" s="57" t="s">
        <v>10327</v>
      </c>
    </row>
    <row r="15433" spans="1:2" x14ac:dyDescent="0.25">
      <c r="A15433" s="56">
        <v>60121714</v>
      </c>
      <c r="B15433" s="57" t="s">
        <v>1738</v>
      </c>
    </row>
    <row r="15434" spans="1:2" x14ac:dyDescent="0.25">
      <c r="A15434" s="56">
        <v>60121715</v>
      </c>
      <c r="B15434" s="57" t="s">
        <v>12354</v>
      </c>
    </row>
    <row r="15435" spans="1:2" x14ac:dyDescent="0.25">
      <c r="A15435" s="56">
        <v>60121716</v>
      </c>
      <c r="B15435" s="57" t="s">
        <v>15601</v>
      </c>
    </row>
    <row r="15436" spans="1:2" x14ac:dyDescent="0.25">
      <c r="A15436" s="56">
        <v>60121717</v>
      </c>
      <c r="B15436" s="57" t="s">
        <v>7562</v>
      </c>
    </row>
    <row r="15437" spans="1:2" x14ac:dyDescent="0.25">
      <c r="A15437" s="56">
        <v>60121718</v>
      </c>
      <c r="B15437" s="57" t="s">
        <v>2792</v>
      </c>
    </row>
    <row r="15438" spans="1:2" x14ac:dyDescent="0.25">
      <c r="A15438" s="56">
        <v>60121801</v>
      </c>
      <c r="B15438" s="57" t="s">
        <v>11550</v>
      </c>
    </row>
    <row r="15439" spans="1:2" x14ac:dyDescent="0.25">
      <c r="A15439" s="56">
        <v>60121802</v>
      </c>
      <c r="B15439" s="57" t="s">
        <v>1569</v>
      </c>
    </row>
    <row r="15440" spans="1:2" x14ac:dyDescent="0.25">
      <c r="A15440" s="56">
        <v>60121803</v>
      </c>
      <c r="B15440" s="57" t="s">
        <v>15818</v>
      </c>
    </row>
    <row r="15441" spans="1:2" x14ac:dyDescent="0.25">
      <c r="A15441" s="56">
        <v>60121804</v>
      </c>
      <c r="B15441" s="57" t="s">
        <v>7931</v>
      </c>
    </row>
    <row r="15442" spans="1:2" x14ac:dyDescent="0.25">
      <c r="A15442" s="56">
        <v>60121805</v>
      </c>
      <c r="B15442" s="57" t="s">
        <v>9500</v>
      </c>
    </row>
    <row r="15443" spans="1:2" x14ac:dyDescent="0.25">
      <c r="A15443" s="56">
        <v>60121806</v>
      </c>
      <c r="B15443" s="57" t="s">
        <v>3525</v>
      </c>
    </row>
    <row r="15444" spans="1:2" x14ac:dyDescent="0.25">
      <c r="A15444" s="56">
        <v>60121807</v>
      </c>
      <c r="B15444" s="57" t="s">
        <v>11869</v>
      </c>
    </row>
    <row r="15445" spans="1:2" x14ac:dyDescent="0.25">
      <c r="A15445" s="56">
        <v>60121808</v>
      </c>
      <c r="B15445" s="57" t="s">
        <v>7523</v>
      </c>
    </row>
    <row r="15446" spans="1:2" x14ac:dyDescent="0.25">
      <c r="A15446" s="56">
        <v>60121809</v>
      </c>
      <c r="B15446" s="57" t="s">
        <v>7845</v>
      </c>
    </row>
    <row r="15447" spans="1:2" x14ac:dyDescent="0.25">
      <c r="A15447" s="56">
        <v>60121810</v>
      </c>
      <c r="B15447" s="57" t="s">
        <v>7409</v>
      </c>
    </row>
    <row r="15448" spans="1:2" x14ac:dyDescent="0.25">
      <c r="A15448" s="56">
        <v>60121811</v>
      </c>
      <c r="B15448" s="57" t="s">
        <v>17331</v>
      </c>
    </row>
    <row r="15449" spans="1:2" x14ac:dyDescent="0.25">
      <c r="A15449" s="56">
        <v>60121812</v>
      </c>
      <c r="B15449" s="57" t="s">
        <v>6958</v>
      </c>
    </row>
    <row r="15450" spans="1:2" x14ac:dyDescent="0.25">
      <c r="A15450" s="56">
        <v>60121813</v>
      </c>
      <c r="B15450" s="57" t="s">
        <v>5927</v>
      </c>
    </row>
    <row r="15451" spans="1:2" x14ac:dyDescent="0.25">
      <c r="A15451" s="56">
        <v>60121814</v>
      </c>
      <c r="B15451" s="57" t="s">
        <v>6076</v>
      </c>
    </row>
    <row r="15452" spans="1:2" x14ac:dyDescent="0.25">
      <c r="A15452" s="56">
        <v>60121901</v>
      </c>
      <c r="B15452" s="57" t="s">
        <v>3215</v>
      </c>
    </row>
    <row r="15453" spans="1:2" x14ac:dyDescent="0.25">
      <c r="A15453" s="56">
        <v>60121902</v>
      </c>
      <c r="B15453" s="57" t="s">
        <v>8542</v>
      </c>
    </row>
    <row r="15454" spans="1:2" x14ac:dyDescent="0.25">
      <c r="A15454" s="56">
        <v>60121903</v>
      </c>
      <c r="B15454" s="57" t="s">
        <v>16794</v>
      </c>
    </row>
    <row r="15455" spans="1:2" x14ac:dyDescent="0.25">
      <c r="A15455" s="56">
        <v>60121904</v>
      </c>
      <c r="B15455" s="57" t="s">
        <v>7923</v>
      </c>
    </row>
    <row r="15456" spans="1:2" x14ac:dyDescent="0.25">
      <c r="A15456" s="56">
        <v>60121905</v>
      </c>
      <c r="B15456" s="57" t="s">
        <v>17034</v>
      </c>
    </row>
    <row r="15457" spans="1:2" x14ac:dyDescent="0.25">
      <c r="A15457" s="56">
        <v>60121906</v>
      </c>
      <c r="B15457" s="57" t="s">
        <v>455</v>
      </c>
    </row>
    <row r="15458" spans="1:2" x14ac:dyDescent="0.25">
      <c r="A15458" s="56">
        <v>60121907</v>
      </c>
      <c r="B15458" s="57" t="s">
        <v>13129</v>
      </c>
    </row>
    <row r="15459" spans="1:2" x14ac:dyDescent="0.25">
      <c r="A15459" s="56">
        <v>60121908</v>
      </c>
      <c r="B15459" s="57" t="s">
        <v>13584</v>
      </c>
    </row>
    <row r="15460" spans="1:2" x14ac:dyDescent="0.25">
      <c r="A15460" s="56">
        <v>60121909</v>
      </c>
      <c r="B15460" s="57" t="s">
        <v>17476</v>
      </c>
    </row>
    <row r="15461" spans="1:2" x14ac:dyDescent="0.25">
      <c r="A15461" s="56">
        <v>60121910</v>
      </c>
      <c r="B15461" s="57" t="s">
        <v>810</v>
      </c>
    </row>
    <row r="15462" spans="1:2" x14ac:dyDescent="0.25">
      <c r="A15462" s="56">
        <v>60121911</v>
      </c>
      <c r="B15462" s="57" t="s">
        <v>3661</v>
      </c>
    </row>
    <row r="15463" spans="1:2" x14ac:dyDescent="0.25">
      <c r="A15463" s="56">
        <v>60121912</v>
      </c>
      <c r="B15463" s="57" t="s">
        <v>12155</v>
      </c>
    </row>
    <row r="15464" spans="1:2" x14ac:dyDescent="0.25">
      <c r="A15464" s="56">
        <v>60122002</v>
      </c>
      <c r="B15464" s="57" t="s">
        <v>10061</v>
      </c>
    </row>
    <row r="15465" spans="1:2" x14ac:dyDescent="0.25">
      <c r="A15465" s="56">
        <v>60122003</v>
      </c>
      <c r="B15465" s="57" t="s">
        <v>1596</v>
      </c>
    </row>
    <row r="15466" spans="1:2" x14ac:dyDescent="0.25">
      <c r="A15466" s="56">
        <v>60122004</v>
      </c>
      <c r="B15466" s="57" t="s">
        <v>18031</v>
      </c>
    </row>
    <row r="15467" spans="1:2" x14ac:dyDescent="0.25">
      <c r="A15467" s="56">
        <v>60122005</v>
      </c>
      <c r="B15467" s="57" t="s">
        <v>13933</v>
      </c>
    </row>
    <row r="15468" spans="1:2" x14ac:dyDescent="0.25">
      <c r="A15468" s="56">
        <v>60122006</v>
      </c>
      <c r="B15468" s="57" t="s">
        <v>13651</v>
      </c>
    </row>
    <row r="15469" spans="1:2" x14ac:dyDescent="0.25">
      <c r="A15469" s="56">
        <v>60122007</v>
      </c>
      <c r="B15469" s="57" t="s">
        <v>3333</v>
      </c>
    </row>
    <row r="15470" spans="1:2" x14ac:dyDescent="0.25">
      <c r="A15470" s="56">
        <v>60122008</v>
      </c>
      <c r="B15470" s="57" t="s">
        <v>650</v>
      </c>
    </row>
    <row r="15471" spans="1:2" x14ac:dyDescent="0.25">
      <c r="A15471" s="56">
        <v>60122009</v>
      </c>
      <c r="B15471" s="57" t="s">
        <v>3561</v>
      </c>
    </row>
    <row r="15472" spans="1:2" x14ac:dyDescent="0.25">
      <c r="A15472" s="56">
        <v>60122101</v>
      </c>
      <c r="B15472" s="57" t="s">
        <v>14323</v>
      </c>
    </row>
    <row r="15473" spans="1:2" x14ac:dyDescent="0.25">
      <c r="A15473" s="56">
        <v>60122102</v>
      </c>
      <c r="B15473" s="57" t="s">
        <v>2076</v>
      </c>
    </row>
    <row r="15474" spans="1:2" x14ac:dyDescent="0.25">
      <c r="A15474" s="56">
        <v>60122103</v>
      </c>
      <c r="B15474" s="57" t="s">
        <v>4711</v>
      </c>
    </row>
    <row r="15475" spans="1:2" x14ac:dyDescent="0.25">
      <c r="A15475" s="56">
        <v>60122201</v>
      </c>
      <c r="B15475" s="57" t="s">
        <v>16859</v>
      </c>
    </row>
    <row r="15476" spans="1:2" x14ac:dyDescent="0.25">
      <c r="A15476" s="56">
        <v>60122202</v>
      </c>
      <c r="B15476" s="57" t="s">
        <v>16947</v>
      </c>
    </row>
    <row r="15477" spans="1:2" x14ac:dyDescent="0.25">
      <c r="A15477" s="56">
        <v>60122203</v>
      </c>
      <c r="B15477" s="57" t="s">
        <v>1227</v>
      </c>
    </row>
    <row r="15478" spans="1:2" x14ac:dyDescent="0.25">
      <c r="A15478" s="56">
        <v>60122204</v>
      </c>
      <c r="B15478" s="57" t="s">
        <v>18753</v>
      </c>
    </row>
    <row r="15479" spans="1:2" x14ac:dyDescent="0.25">
      <c r="A15479" s="56">
        <v>60122301</v>
      </c>
      <c r="B15479" s="57" t="s">
        <v>16807</v>
      </c>
    </row>
    <row r="15480" spans="1:2" x14ac:dyDescent="0.25">
      <c r="A15480" s="56">
        <v>60122302</v>
      </c>
      <c r="B15480" s="57" t="s">
        <v>8570</v>
      </c>
    </row>
    <row r="15481" spans="1:2" x14ac:dyDescent="0.25">
      <c r="A15481" s="56">
        <v>60122401</v>
      </c>
      <c r="B15481" s="57" t="s">
        <v>1813</v>
      </c>
    </row>
    <row r="15482" spans="1:2" x14ac:dyDescent="0.25">
      <c r="A15482" s="56">
        <v>60122402</v>
      </c>
      <c r="B15482" s="57" t="s">
        <v>18413</v>
      </c>
    </row>
    <row r="15483" spans="1:2" x14ac:dyDescent="0.25">
      <c r="A15483" s="56">
        <v>60122501</v>
      </c>
      <c r="B15483" s="57" t="s">
        <v>5348</v>
      </c>
    </row>
    <row r="15484" spans="1:2" x14ac:dyDescent="0.25">
      <c r="A15484" s="56">
        <v>60122502</v>
      </c>
      <c r="B15484" s="57" t="s">
        <v>13882</v>
      </c>
    </row>
    <row r="15485" spans="1:2" x14ac:dyDescent="0.25">
      <c r="A15485" s="56">
        <v>60122503</v>
      </c>
      <c r="B15485" s="57" t="s">
        <v>6430</v>
      </c>
    </row>
    <row r="15486" spans="1:2" x14ac:dyDescent="0.25">
      <c r="A15486" s="56">
        <v>60122504</v>
      </c>
      <c r="B15486" s="57" t="s">
        <v>5476</v>
      </c>
    </row>
    <row r="15487" spans="1:2" x14ac:dyDescent="0.25">
      <c r="A15487" s="56">
        <v>60122505</v>
      </c>
      <c r="B15487" s="57" t="s">
        <v>18421</v>
      </c>
    </row>
    <row r="15488" spans="1:2" x14ac:dyDescent="0.25">
      <c r="A15488" s="56">
        <v>60122506</v>
      </c>
      <c r="B15488" s="57" t="s">
        <v>3238</v>
      </c>
    </row>
    <row r="15489" spans="1:2" x14ac:dyDescent="0.25">
      <c r="A15489" s="56">
        <v>60122507</v>
      </c>
      <c r="B15489" s="57" t="s">
        <v>8613</v>
      </c>
    </row>
    <row r="15490" spans="1:2" x14ac:dyDescent="0.25">
      <c r="A15490" s="56">
        <v>60122508</v>
      </c>
      <c r="B15490" s="57" t="s">
        <v>4127</v>
      </c>
    </row>
    <row r="15491" spans="1:2" x14ac:dyDescent="0.25">
      <c r="A15491" s="56">
        <v>60122509</v>
      </c>
      <c r="B15491" s="57" t="s">
        <v>6482</v>
      </c>
    </row>
    <row r="15492" spans="1:2" x14ac:dyDescent="0.25">
      <c r="A15492" s="56">
        <v>60122601</v>
      </c>
      <c r="B15492" s="57" t="s">
        <v>7977</v>
      </c>
    </row>
    <row r="15493" spans="1:2" x14ac:dyDescent="0.25">
      <c r="A15493" s="56">
        <v>60122602</v>
      </c>
      <c r="B15493" s="57" t="s">
        <v>3788</v>
      </c>
    </row>
    <row r="15494" spans="1:2" x14ac:dyDescent="0.25">
      <c r="A15494" s="56">
        <v>60122603</v>
      </c>
      <c r="B15494" s="57" t="s">
        <v>11006</v>
      </c>
    </row>
    <row r="15495" spans="1:2" x14ac:dyDescent="0.25">
      <c r="A15495" s="56">
        <v>60122604</v>
      </c>
      <c r="B15495" s="57" t="s">
        <v>6365</v>
      </c>
    </row>
    <row r="15496" spans="1:2" x14ac:dyDescent="0.25">
      <c r="A15496" s="56">
        <v>60122701</v>
      </c>
      <c r="B15496" s="57" t="s">
        <v>2723</v>
      </c>
    </row>
    <row r="15497" spans="1:2" x14ac:dyDescent="0.25">
      <c r="A15497" s="56">
        <v>60122702</v>
      </c>
      <c r="B15497" s="57" t="s">
        <v>7328</v>
      </c>
    </row>
    <row r="15498" spans="1:2" x14ac:dyDescent="0.25">
      <c r="A15498" s="56">
        <v>60122703</v>
      </c>
      <c r="B15498" s="57" t="s">
        <v>8133</v>
      </c>
    </row>
    <row r="15499" spans="1:2" x14ac:dyDescent="0.25">
      <c r="A15499" s="56">
        <v>60122704</v>
      </c>
      <c r="B15499" s="57" t="s">
        <v>9106</v>
      </c>
    </row>
    <row r="15500" spans="1:2" x14ac:dyDescent="0.25">
      <c r="A15500" s="56">
        <v>60122801</v>
      </c>
      <c r="B15500" s="57" t="s">
        <v>9139</v>
      </c>
    </row>
    <row r="15501" spans="1:2" x14ac:dyDescent="0.25">
      <c r="A15501" s="56">
        <v>60122901</v>
      </c>
      <c r="B15501" s="57" t="s">
        <v>13201</v>
      </c>
    </row>
    <row r="15502" spans="1:2" x14ac:dyDescent="0.25">
      <c r="A15502" s="56">
        <v>60122902</v>
      </c>
      <c r="B15502" s="57" t="s">
        <v>15965</v>
      </c>
    </row>
    <row r="15503" spans="1:2" x14ac:dyDescent="0.25">
      <c r="A15503" s="56">
        <v>60122903</v>
      </c>
      <c r="B15503" s="57" t="s">
        <v>16700</v>
      </c>
    </row>
    <row r="15504" spans="1:2" x14ac:dyDescent="0.25">
      <c r="A15504" s="56">
        <v>60122904</v>
      </c>
      <c r="B15504" s="57" t="s">
        <v>678</v>
      </c>
    </row>
    <row r="15505" spans="1:2" x14ac:dyDescent="0.25">
      <c r="A15505" s="56">
        <v>60122905</v>
      </c>
      <c r="B15505" s="57" t="s">
        <v>13614</v>
      </c>
    </row>
    <row r="15506" spans="1:2" x14ac:dyDescent="0.25">
      <c r="A15506" s="56">
        <v>60122906</v>
      </c>
      <c r="B15506" s="57" t="s">
        <v>13272</v>
      </c>
    </row>
    <row r="15507" spans="1:2" x14ac:dyDescent="0.25">
      <c r="A15507" s="56">
        <v>60122907</v>
      </c>
      <c r="B15507" s="57" t="s">
        <v>14916</v>
      </c>
    </row>
    <row r="15508" spans="1:2" x14ac:dyDescent="0.25">
      <c r="A15508" s="56">
        <v>60122908</v>
      </c>
      <c r="B15508" s="57" t="s">
        <v>3052</v>
      </c>
    </row>
    <row r="15509" spans="1:2" x14ac:dyDescent="0.25">
      <c r="A15509" s="56">
        <v>60122909</v>
      </c>
      <c r="B15509" s="57" t="s">
        <v>15983</v>
      </c>
    </row>
    <row r="15510" spans="1:2" x14ac:dyDescent="0.25">
      <c r="A15510" s="56">
        <v>60123001</v>
      </c>
      <c r="B15510" s="57" t="s">
        <v>12636</v>
      </c>
    </row>
    <row r="15511" spans="1:2" x14ac:dyDescent="0.25">
      <c r="A15511" s="56">
        <v>60123002</v>
      </c>
      <c r="B15511" s="57" t="s">
        <v>6338</v>
      </c>
    </row>
    <row r="15512" spans="1:2" x14ac:dyDescent="0.25">
      <c r="A15512" s="56">
        <v>60123101</v>
      </c>
      <c r="B15512" s="57" t="s">
        <v>3619</v>
      </c>
    </row>
    <row r="15513" spans="1:2" x14ac:dyDescent="0.25">
      <c r="A15513" s="56">
        <v>60123102</v>
      </c>
      <c r="B15513" s="57" t="s">
        <v>9224</v>
      </c>
    </row>
    <row r="15514" spans="1:2" x14ac:dyDescent="0.25">
      <c r="A15514" s="56">
        <v>60123103</v>
      </c>
      <c r="B15514" s="57" t="s">
        <v>15699</v>
      </c>
    </row>
    <row r="15515" spans="1:2" x14ac:dyDescent="0.25">
      <c r="A15515" s="56">
        <v>60123201</v>
      </c>
      <c r="B15515" s="57" t="s">
        <v>18170</v>
      </c>
    </row>
    <row r="15516" spans="1:2" x14ac:dyDescent="0.25">
      <c r="A15516" s="56">
        <v>60123202</v>
      </c>
      <c r="B15516" s="57" t="s">
        <v>2481</v>
      </c>
    </row>
    <row r="15517" spans="1:2" x14ac:dyDescent="0.25">
      <c r="A15517" s="56">
        <v>60123203</v>
      </c>
      <c r="B15517" s="57" t="s">
        <v>10745</v>
      </c>
    </row>
    <row r="15518" spans="1:2" x14ac:dyDescent="0.25">
      <c r="A15518" s="56">
        <v>60123204</v>
      </c>
      <c r="B15518" s="57" t="s">
        <v>13788</v>
      </c>
    </row>
    <row r="15519" spans="1:2" x14ac:dyDescent="0.25">
      <c r="A15519" s="56">
        <v>60123301</v>
      </c>
      <c r="B15519" s="57" t="s">
        <v>15509</v>
      </c>
    </row>
    <row r="15520" spans="1:2" x14ac:dyDescent="0.25">
      <c r="A15520" s="56">
        <v>60123302</v>
      </c>
      <c r="B15520" s="57" t="s">
        <v>6201</v>
      </c>
    </row>
    <row r="15521" spans="1:2" x14ac:dyDescent="0.25">
      <c r="A15521" s="56">
        <v>60123303</v>
      </c>
      <c r="B15521" s="57" t="s">
        <v>5609</v>
      </c>
    </row>
    <row r="15522" spans="1:2" x14ac:dyDescent="0.25">
      <c r="A15522" s="56">
        <v>60123401</v>
      </c>
      <c r="B15522" s="57" t="s">
        <v>12925</v>
      </c>
    </row>
    <row r="15523" spans="1:2" x14ac:dyDescent="0.25">
      <c r="A15523" s="56">
        <v>60123402</v>
      </c>
      <c r="B15523" s="57" t="s">
        <v>5500</v>
      </c>
    </row>
    <row r="15524" spans="1:2" x14ac:dyDescent="0.25">
      <c r="A15524" s="56">
        <v>60123403</v>
      </c>
      <c r="B15524" s="57" t="s">
        <v>12243</v>
      </c>
    </row>
    <row r="15525" spans="1:2" x14ac:dyDescent="0.25">
      <c r="A15525" s="56">
        <v>60123501</v>
      </c>
      <c r="B15525" s="57" t="s">
        <v>408</v>
      </c>
    </row>
    <row r="15526" spans="1:2" x14ac:dyDescent="0.25">
      <c r="A15526" s="56">
        <v>60123502</v>
      </c>
      <c r="B15526" s="57" t="s">
        <v>9798</v>
      </c>
    </row>
    <row r="15527" spans="1:2" x14ac:dyDescent="0.25">
      <c r="A15527" s="56">
        <v>60123601</v>
      </c>
      <c r="B15527" s="57" t="s">
        <v>12878</v>
      </c>
    </row>
    <row r="15528" spans="1:2" x14ac:dyDescent="0.25">
      <c r="A15528" s="56">
        <v>60123602</v>
      </c>
      <c r="B15528" s="57" t="s">
        <v>3178</v>
      </c>
    </row>
    <row r="15529" spans="1:2" x14ac:dyDescent="0.25">
      <c r="A15529" s="56">
        <v>60123603</v>
      </c>
      <c r="B15529" s="57" t="s">
        <v>2904</v>
      </c>
    </row>
    <row r="15530" spans="1:2" x14ac:dyDescent="0.25">
      <c r="A15530" s="56">
        <v>60123604</v>
      </c>
      <c r="B15530" s="57" t="s">
        <v>17627</v>
      </c>
    </row>
    <row r="15531" spans="1:2" x14ac:dyDescent="0.25">
      <c r="A15531" s="56">
        <v>60123605</v>
      </c>
      <c r="B15531" s="57" t="s">
        <v>5745</v>
      </c>
    </row>
    <row r="15532" spans="1:2" x14ac:dyDescent="0.25">
      <c r="A15532" s="56">
        <v>60123606</v>
      </c>
      <c r="B15532" s="57" t="s">
        <v>1926</v>
      </c>
    </row>
    <row r="15533" spans="1:2" x14ac:dyDescent="0.25">
      <c r="A15533" s="56">
        <v>60123701</v>
      </c>
      <c r="B15533" s="57" t="s">
        <v>6110</v>
      </c>
    </row>
    <row r="15534" spans="1:2" x14ac:dyDescent="0.25">
      <c r="A15534" s="56">
        <v>60123702</v>
      </c>
      <c r="B15534" s="57" t="s">
        <v>2614</v>
      </c>
    </row>
    <row r="15535" spans="1:2" x14ac:dyDescent="0.25">
      <c r="A15535" s="56">
        <v>60123703</v>
      </c>
      <c r="B15535" s="57" t="s">
        <v>7288</v>
      </c>
    </row>
    <row r="15536" spans="1:2" x14ac:dyDescent="0.25">
      <c r="A15536" s="56">
        <v>60123801</v>
      </c>
      <c r="B15536" s="57" t="s">
        <v>13325</v>
      </c>
    </row>
    <row r="15537" spans="1:2" x14ac:dyDescent="0.25">
      <c r="A15537" s="56">
        <v>60123802</v>
      </c>
      <c r="B15537" s="57" t="s">
        <v>4710</v>
      </c>
    </row>
    <row r="15538" spans="1:2" x14ac:dyDescent="0.25">
      <c r="A15538" s="56">
        <v>60123901</v>
      </c>
      <c r="B15538" s="57" t="s">
        <v>3171</v>
      </c>
    </row>
    <row r="15539" spans="1:2" x14ac:dyDescent="0.25">
      <c r="A15539" s="56">
        <v>60124001</v>
      </c>
      <c r="B15539" s="57" t="s">
        <v>261</v>
      </c>
    </row>
    <row r="15540" spans="1:2" x14ac:dyDescent="0.25">
      <c r="A15540" s="56">
        <v>60124002</v>
      </c>
      <c r="B15540" s="57" t="s">
        <v>12675</v>
      </c>
    </row>
    <row r="15541" spans="1:2" x14ac:dyDescent="0.25">
      <c r="A15541" s="56">
        <v>60124101</v>
      </c>
      <c r="B15541" s="57" t="s">
        <v>11841</v>
      </c>
    </row>
    <row r="15542" spans="1:2" x14ac:dyDescent="0.25">
      <c r="A15542" s="56">
        <v>60124102</v>
      </c>
      <c r="B15542" s="57" t="s">
        <v>8571</v>
      </c>
    </row>
    <row r="15543" spans="1:2" x14ac:dyDescent="0.25">
      <c r="A15543" s="56">
        <v>60124201</v>
      </c>
      <c r="B15543" s="57" t="s">
        <v>12420</v>
      </c>
    </row>
    <row r="15544" spans="1:2" x14ac:dyDescent="0.25">
      <c r="A15544" s="56">
        <v>60124301</v>
      </c>
      <c r="B15544" s="57" t="s">
        <v>12964</v>
      </c>
    </row>
    <row r="15545" spans="1:2" x14ac:dyDescent="0.25">
      <c r="A15545" s="56">
        <v>60124302</v>
      </c>
      <c r="B15545" s="57" t="s">
        <v>13823</v>
      </c>
    </row>
    <row r="15546" spans="1:2" x14ac:dyDescent="0.25">
      <c r="A15546" s="56">
        <v>60124303</v>
      </c>
      <c r="B15546" s="57" t="s">
        <v>17306</v>
      </c>
    </row>
    <row r="15547" spans="1:2" x14ac:dyDescent="0.25">
      <c r="A15547" s="56">
        <v>60124304</v>
      </c>
      <c r="B15547" s="57" t="s">
        <v>12342</v>
      </c>
    </row>
    <row r="15548" spans="1:2" x14ac:dyDescent="0.25">
      <c r="A15548" s="56">
        <v>60124305</v>
      </c>
      <c r="B15548" s="57" t="s">
        <v>10872</v>
      </c>
    </row>
    <row r="15549" spans="1:2" x14ac:dyDescent="0.25">
      <c r="A15549" s="56">
        <v>60124306</v>
      </c>
      <c r="B15549" s="57" t="s">
        <v>9982</v>
      </c>
    </row>
    <row r="15550" spans="1:2" x14ac:dyDescent="0.25">
      <c r="A15550" s="56">
        <v>60124307</v>
      </c>
      <c r="B15550" s="57" t="s">
        <v>18724</v>
      </c>
    </row>
    <row r="15551" spans="1:2" x14ac:dyDescent="0.25">
      <c r="A15551" s="56">
        <v>60124308</v>
      </c>
      <c r="B15551" s="57" t="s">
        <v>2743</v>
      </c>
    </row>
    <row r="15552" spans="1:2" x14ac:dyDescent="0.25">
      <c r="A15552" s="56">
        <v>60124309</v>
      </c>
      <c r="B15552" s="57" t="s">
        <v>11669</v>
      </c>
    </row>
    <row r="15553" spans="1:2" x14ac:dyDescent="0.25">
      <c r="A15553" s="56">
        <v>60124310</v>
      </c>
      <c r="B15553" s="57" t="s">
        <v>9676</v>
      </c>
    </row>
    <row r="15554" spans="1:2" x14ac:dyDescent="0.25">
      <c r="A15554" s="56">
        <v>60124311</v>
      </c>
      <c r="B15554" s="57" t="s">
        <v>714</v>
      </c>
    </row>
    <row r="15555" spans="1:2" x14ac:dyDescent="0.25">
      <c r="A15555" s="56">
        <v>60124312</v>
      </c>
      <c r="B15555" s="57" t="s">
        <v>5997</v>
      </c>
    </row>
    <row r="15556" spans="1:2" x14ac:dyDescent="0.25">
      <c r="A15556" s="56">
        <v>60124313</v>
      </c>
      <c r="B15556" s="57" t="s">
        <v>4605</v>
      </c>
    </row>
    <row r="15557" spans="1:2" x14ac:dyDescent="0.25">
      <c r="A15557" s="56">
        <v>60124314</v>
      </c>
      <c r="B15557" s="57" t="s">
        <v>9962</v>
      </c>
    </row>
    <row r="15558" spans="1:2" x14ac:dyDescent="0.25">
      <c r="A15558" s="56">
        <v>60124315</v>
      </c>
      <c r="B15558" s="57" t="s">
        <v>18686</v>
      </c>
    </row>
    <row r="15559" spans="1:2" x14ac:dyDescent="0.25">
      <c r="A15559" s="56">
        <v>60124316</v>
      </c>
      <c r="B15559" s="57" t="s">
        <v>10896</v>
      </c>
    </row>
    <row r="15560" spans="1:2" x14ac:dyDescent="0.25">
      <c r="A15560" s="56">
        <v>60124317</v>
      </c>
      <c r="B15560" s="57" t="s">
        <v>18815</v>
      </c>
    </row>
    <row r="15561" spans="1:2" x14ac:dyDescent="0.25">
      <c r="A15561" s="56">
        <v>60124318</v>
      </c>
      <c r="B15561" s="57" t="s">
        <v>12674</v>
      </c>
    </row>
    <row r="15562" spans="1:2" x14ac:dyDescent="0.25">
      <c r="A15562" s="56">
        <v>60124319</v>
      </c>
      <c r="B15562" s="57" t="s">
        <v>8794</v>
      </c>
    </row>
    <row r="15563" spans="1:2" x14ac:dyDescent="0.25">
      <c r="A15563" s="56">
        <v>60124320</v>
      </c>
      <c r="B15563" s="57" t="s">
        <v>8636</v>
      </c>
    </row>
    <row r="15564" spans="1:2" x14ac:dyDescent="0.25">
      <c r="A15564" s="56">
        <v>60124321</v>
      </c>
      <c r="B15564" s="57" t="s">
        <v>15878</v>
      </c>
    </row>
    <row r="15565" spans="1:2" x14ac:dyDescent="0.25">
      <c r="A15565" s="56">
        <v>60124322</v>
      </c>
      <c r="B15565" s="57" t="s">
        <v>10781</v>
      </c>
    </row>
    <row r="15566" spans="1:2" x14ac:dyDescent="0.25">
      <c r="A15566" s="56">
        <v>60124323</v>
      </c>
      <c r="B15566" s="57" t="s">
        <v>12712</v>
      </c>
    </row>
    <row r="15567" spans="1:2" x14ac:dyDescent="0.25">
      <c r="A15567" s="56">
        <v>60124324</v>
      </c>
      <c r="B15567" s="57" t="s">
        <v>16547</v>
      </c>
    </row>
    <row r="15568" spans="1:2" x14ac:dyDescent="0.25">
      <c r="A15568" s="56">
        <v>60124401</v>
      </c>
      <c r="B15568" s="57" t="s">
        <v>4764</v>
      </c>
    </row>
    <row r="15569" spans="1:2" x14ac:dyDescent="0.25">
      <c r="A15569" s="56">
        <v>60124402</v>
      </c>
      <c r="B15569" s="57" t="s">
        <v>899</v>
      </c>
    </row>
    <row r="15570" spans="1:2" x14ac:dyDescent="0.25">
      <c r="A15570" s="56">
        <v>60124403</v>
      </c>
      <c r="B15570" s="57" t="s">
        <v>14389</v>
      </c>
    </row>
    <row r="15571" spans="1:2" x14ac:dyDescent="0.25">
      <c r="A15571" s="56">
        <v>60124404</v>
      </c>
      <c r="B15571" s="57" t="s">
        <v>3283</v>
      </c>
    </row>
    <row r="15572" spans="1:2" x14ac:dyDescent="0.25">
      <c r="A15572" s="56">
        <v>60124405</v>
      </c>
      <c r="B15572" s="57" t="s">
        <v>6733</v>
      </c>
    </row>
    <row r="15573" spans="1:2" x14ac:dyDescent="0.25">
      <c r="A15573" s="56">
        <v>60124406</v>
      </c>
      <c r="B15573" s="57" t="s">
        <v>18365</v>
      </c>
    </row>
    <row r="15574" spans="1:2" x14ac:dyDescent="0.25">
      <c r="A15574" s="56">
        <v>60124407</v>
      </c>
      <c r="B15574" s="57" t="s">
        <v>8685</v>
      </c>
    </row>
    <row r="15575" spans="1:2" x14ac:dyDescent="0.25">
      <c r="A15575" s="56">
        <v>60124408</v>
      </c>
      <c r="B15575" s="57" t="s">
        <v>12516</v>
      </c>
    </row>
    <row r="15576" spans="1:2" x14ac:dyDescent="0.25">
      <c r="A15576" s="56">
        <v>60124409</v>
      </c>
      <c r="B15576" s="57" t="s">
        <v>7130</v>
      </c>
    </row>
    <row r="15577" spans="1:2" x14ac:dyDescent="0.25">
      <c r="A15577" s="56">
        <v>60124410</v>
      </c>
      <c r="B15577" s="57" t="s">
        <v>7028</v>
      </c>
    </row>
    <row r="15578" spans="1:2" x14ac:dyDescent="0.25">
      <c r="A15578" s="56">
        <v>60124411</v>
      </c>
      <c r="B15578" s="57" t="s">
        <v>11567</v>
      </c>
    </row>
    <row r="15579" spans="1:2" x14ac:dyDescent="0.25">
      <c r="A15579" s="56">
        <v>60124412</v>
      </c>
      <c r="B15579" s="57" t="s">
        <v>8680</v>
      </c>
    </row>
    <row r="15580" spans="1:2" x14ac:dyDescent="0.25">
      <c r="A15580" s="56">
        <v>60124501</v>
      </c>
      <c r="B15580" s="57" t="s">
        <v>18607</v>
      </c>
    </row>
    <row r="15581" spans="1:2" x14ac:dyDescent="0.25">
      <c r="A15581" s="56">
        <v>60124502</v>
      </c>
      <c r="B15581" s="57" t="s">
        <v>561</v>
      </c>
    </row>
    <row r="15582" spans="1:2" x14ac:dyDescent="0.25">
      <c r="A15582" s="56">
        <v>60124503</v>
      </c>
      <c r="B15582" s="57" t="s">
        <v>15224</v>
      </c>
    </row>
    <row r="15583" spans="1:2" x14ac:dyDescent="0.25">
      <c r="A15583" s="56">
        <v>60124504</v>
      </c>
      <c r="B15583" s="57" t="s">
        <v>4228</v>
      </c>
    </row>
    <row r="15584" spans="1:2" x14ac:dyDescent="0.25">
      <c r="A15584" s="56">
        <v>60124505</v>
      </c>
      <c r="B15584" s="57" t="s">
        <v>1704</v>
      </c>
    </row>
    <row r="15585" spans="1:2" x14ac:dyDescent="0.25">
      <c r="A15585" s="56">
        <v>60124506</v>
      </c>
      <c r="B15585" s="57" t="s">
        <v>16762</v>
      </c>
    </row>
    <row r="15586" spans="1:2" x14ac:dyDescent="0.25">
      <c r="A15586" s="56">
        <v>60124507</v>
      </c>
      <c r="B15586" s="57" t="s">
        <v>17475</v>
      </c>
    </row>
    <row r="15587" spans="1:2" x14ac:dyDescent="0.25">
      <c r="A15587" s="56">
        <v>60124508</v>
      </c>
      <c r="B15587" s="57" t="s">
        <v>757</v>
      </c>
    </row>
    <row r="15588" spans="1:2" x14ac:dyDescent="0.25">
      <c r="A15588" s="56">
        <v>60124509</v>
      </c>
      <c r="B15588" s="57" t="s">
        <v>11591</v>
      </c>
    </row>
    <row r="15589" spans="1:2" x14ac:dyDescent="0.25">
      <c r="A15589" s="56">
        <v>60124510</v>
      </c>
      <c r="B15589" s="57" t="s">
        <v>9107</v>
      </c>
    </row>
    <row r="15590" spans="1:2" x14ac:dyDescent="0.25">
      <c r="A15590" s="56">
        <v>60124511</v>
      </c>
      <c r="B15590" s="57" t="s">
        <v>17133</v>
      </c>
    </row>
    <row r="15591" spans="1:2" x14ac:dyDescent="0.25">
      <c r="A15591" s="56">
        <v>60124512</v>
      </c>
      <c r="B15591" s="57" t="s">
        <v>5248</v>
      </c>
    </row>
    <row r="15592" spans="1:2" x14ac:dyDescent="0.25">
      <c r="A15592" s="56">
        <v>60124513</v>
      </c>
      <c r="B15592" s="57" t="s">
        <v>5354</v>
      </c>
    </row>
    <row r="15593" spans="1:2" x14ac:dyDescent="0.25">
      <c r="A15593" s="56">
        <v>60124514</v>
      </c>
      <c r="B15593" s="57" t="s">
        <v>2661</v>
      </c>
    </row>
    <row r="15594" spans="1:2" x14ac:dyDescent="0.25">
      <c r="A15594" s="56">
        <v>60124515</v>
      </c>
      <c r="B15594" s="57" t="s">
        <v>5685</v>
      </c>
    </row>
    <row r="15595" spans="1:2" x14ac:dyDescent="0.25">
      <c r="A15595" s="56">
        <v>60131001</v>
      </c>
      <c r="B15595" s="57" t="s">
        <v>105</v>
      </c>
    </row>
    <row r="15596" spans="1:2" x14ac:dyDescent="0.25">
      <c r="A15596" s="56">
        <v>60131002</v>
      </c>
      <c r="B15596" s="57" t="s">
        <v>18315</v>
      </c>
    </row>
    <row r="15597" spans="1:2" x14ac:dyDescent="0.25">
      <c r="A15597" s="56">
        <v>60131003</v>
      </c>
      <c r="B15597" s="57" t="s">
        <v>16735</v>
      </c>
    </row>
    <row r="15598" spans="1:2" x14ac:dyDescent="0.25">
      <c r="A15598" s="56">
        <v>60131004</v>
      </c>
      <c r="B15598" s="57" t="s">
        <v>12679</v>
      </c>
    </row>
    <row r="15599" spans="1:2" x14ac:dyDescent="0.25">
      <c r="A15599" s="56">
        <v>60131101</v>
      </c>
      <c r="B15599" s="57" t="s">
        <v>5118</v>
      </c>
    </row>
    <row r="15600" spans="1:2" x14ac:dyDescent="0.25">
      <c r="A15600" s="56">
        <v>60131102</v>
      </c>
      <c r="B15600" s="57" t="s">
        <v>11041</v>
      </c>
    </row>
    <row r="15601" spans="1:2" x14ac:dyDescent="0.25">
      <c r="A15601" s="56">
        <v>60131103</v>
      </c>
      <c r="B15601" s="57" t="s">
        <v>4641</v>
      </c>
    </row>
    <row r="15602" spans="1:2" x14ac:dyDescent="0.25">
      <c r="A15602" s="56">
        <v>60131104</v>
      </c>
      <c r="B15602" s="57" t="s">
        <v>14502</v>
      </c>
    </row>
    <row r="15603" spans="1:2" x14ac:dyDescent="0.25">
      <c r="A15603" s="56">
        <v>60131105</v>
      </c>
      <c r="B15603" s="57" t="s">
        <v>17963</v>
      </c>
    </row>
    <row r="15604" spans="1:2" x14ac:dyDescent="0.25">
      <c r="A15604" s="56">
        <v>60131106</v>
      </c>
      <c r="B15604" s="57" t="s">
        <v>11026</v>
      </c>
    </row>
    <row r="15605" spans="1:2" x14ac:dyDescent="0.25">
      <c r="A15605" s="56">
        <v>60131107</v>
      </c>
      <c r="B15605" s="57" t="s">
        <v>14562</v>
      </c>
    </row>
    <row r="15606" spans="1:2" x14ac:dyDescent="0.25">
      <c r="A15606" s="56">
        <v>60131108</v>
      </c>
      <c r="B15606" s="57" t="s">
        <v>11820</v>
      </c>
    </row>
    <row r="15607" spans="1:2" x14ac:dyDescent="0.25">
      <c r="A15607" s="56">
        <v>60131109</v>
      </c>
      <c r="B15607" s="57" t="s">
        <v>11360</v>
      </c>
    </row>
    <row r="15608" spans="1:2" x14ac:dyDescent="0.25">
      <c r="A15608" s="56">
        <v>60131110</v>
      </c>
      <c r="B15608" s="57" t="s">
        <v>12971</v>
      </c>
    </row>
    <row r="15609" spans="1:2" x14ac:dyDescent="0.25">
      <c r="A15609" s="56">
        <v>60131111</v>
      </c>
      <c r="B15609" s="57" t="s">
        <v>17373</v>
      </c>
    </row>
    <row r="15610" spans="1:2" x14ac:dyDescent="0.25">
      <c r="A15610" s="56">
        <v>60131112</v>
      </c>
      <c r="B15610" s="57" t="s">
        <v>15093</v>
      </c>
    </row>
    <row r="15611" spans="1:2" x14ac:dyDescent="0.25">
      <c r="A15611" s="56">
        <v>60131201</v>
      </c>
      <c r="B15611" s="57" t="s">
        <v>8632</v>
      </c>
    </row>
    <row r="15612" spans="1:2" x14ac:dyDescent="0.25">
      <c r="A15612" s="56">
        <v>60131202</v>
      </c>
      <c r="B15612" s="57" t="s">
        <v>17315</v>
      </c>
    </row>
    <row r="15613" spans="1:2" x14ac:dyDescent="0.25">
      <c r="A15613" s="56">
        <v>60131203</v>
      </c>
      <c r="B15613" s="57" t="s">
        <v>3069</v>
      </c>
    </row>
    <row r="15614" spans="1:2" x14ac:dyDescent="0.25">
      <c r="A15614" s="56">
        <v>60131204</v>
      </c>
      <c r="B15614" s="57" t="s">
        <v>8036</v>
      </c>
    </row>
    <row r="15615" spans="1:2" x14ac:dyDescent="0.25">
      <c r="A15615" s="56">
        <v>60131205</v>
      </c>
      <c r="B15615" s="57" t="s">
        <v>11773</v>
      </c>
    </row>
    <row r="15616" spans="1:2" x14ac:dyDescent="0.25">
      <c r="A15616" s="56">
        <v>60131206</v>
      </c>
      <c r="B15616" s="57" t="s">
        <v>9806</v>
      </c>
    </row>
    <row r="15617" spans="1:2" x14ac:dyDescent="0.25">
      <c r="A15617" s="56">
        <v>60131207</v>
      </c>
      <c r="B15617" s="57" t="s">
        <v>2109</v>
      </c>
    </row>
    <row r="15618" spans="1:2" x14ac:dyDescent="0.25">
      <c r="A15618" s="56">
        <v>60131208</v>
      </c>
      <c r="B15618" s="57" t="s">
        <v>4088</v>
      </c>
    </row>
    <row r="15619" spans="1:2" x14ac:dyDescent="0.25">
      <c r="A15619" s="56">
        <v>60131209</v>
      </c>
      <c r="B15619" s="57" t="s">
        <v>1067</v>
      </c>
    </row>
    <row r="15620" spans="1:2" x14ac:dyDescent="0.25">
      <c r="A15620" s="56">
        <v>60131210</v>
      </c>
      <c r="B15620" s="57" t="s">
        <v>14965</v>
      </c>
    </row>
    <row r="15621" spans="1:2" x14ac:dyDescent="0.25">
      <c r="A15621" s="56">
        <v>60131301</v>
      </c>
      <c r="B15621" s="57" t="s">
        <v>3304</v>
      </c>
    </row>
    <row r="15622" spans="1:2" x14ac:dyDescent="0.25">
      <c r="A15622" s="56">
        <v>60131302</v>
      </c>
      <c r="B15622" s="57" t="s">
        <v>7039</v>
      </c>
    </row>
    <row r="15623" spans="1:2" x14ac:dyDescent="0.25">
      <c r="A15623" s="56">
        <v>60131303</v>
      </c>
      <c r="B15623" s="57" t="s">
        <v>10901</v>
      </c>
    </row>
    <row r="15624" spans="1:2" x14ac:dyDescent="0.25">
      <c r="A15624" s="56">
        <v>60131304</v>
      </c>
      <c r="B15624" s="57" t="s">
        <v>9784</v>
      </c>
    </row>
    <row r="15625" spans="1:2" x14ac:dyDescent="0.25">
      <c r="A15625" s="56">
        <v>60131305</v>
      </c>
      <c r="B15625" s="57" t="s">
        <v>3800</v>
      </c>
    </row>
    <row r="15626" spans="1:2" x14ac:dyDescent="0.25">
      <c r="A15626" s="56">
        <v>60131306</v>
      </c>
      <c r="B15626" s="57" t="s">
        <v>6908</v>
      </c>
    </row>
    <row r="15627" spans="1:2" x14ac:dyDescent="0.25">
      <c r="A15627" s="56">
        <v>60131307</v>
      </c>
      <c r="B15627" s="57" t="s">
        <v>15975</v>
      </c>
    </row>
    <row r="15628" spans="1:2" x14ac:dyDescent="0.25">
      <c r="A15628" s="56">
        <v>60131308</v>
      </c>
      <c r="B15628" s="57" t="s">
        <v>7325</v>
      </c>
    </row>
    <row r="15629" spans="1:2" x14ac:dyDescent="0.25">
      <c r="A15629" s="56">
        <v>60131309</v>
      </c>
      <c r="B15629" s="57" t="s">
        <v>9570</v>
      </c>
    </row>
    <row r="15630" spans="1:2" x14ac:dyDescent="0.25">
      <c r="A15630" s="56">
        <v>60131401</v>
      </c>
      <c r="B15630" s="57" t="s">
        <v>13842</v>
      </c>
    </row>
    <row r="15631" spans="1:2" x14ac:dyDescent="0.25">
      <c r="A15631" s="56">
        <v>60131402</v>
      </c>
      <c r="B15631" s="57" t="s">
        <v>9084</v>
      </c>
    </row>
    <row r="15632" spans="1:2" x14ac:dyDescent="0.25">
      <c r="A15632" s="56">
        <v>60131403</v>
      </c>
      <c r="B15632" s="57" t="s">
        <v>17689</v>
      </c>
    </row>
    <row r="15633" spans="1:2" x14ac:dyDescent="0.25">
      <c r="A15633" s="56">
        <v>60131404</v>
      </c>
      <c r="B15633" s="57" t="s">
        <v>8129</v>
      </c>
    </row>
    <row r="15634" spans="1:2" x14ac:dyDescent="0.25">
      <c r="A15634" s="56">
        <v>60131405</v>
      </c>
      <c r="B15634" s="57" t="s">
        <v>3375</v>
      </c>
    </row>
    <row r="15635" spans="1:2" x14ac:dyDescent="0.25">
      <c r="A15635" s="56">
        <v>60131406</v>
      </c>
      <c r="B15635" s="57" t="s">
        <v>5957</v>
      </c>
    </row>
    <row r="15636" spans="1:2" x14ac:dyDescent="0.25">
      <c r="A15636" s="56">
        <v>60131407</v>
      </c>
      <c r="B15636" s="57" t="s">
        <v>4673</v>
      </c>
    </row>
    <row r="15637" spans="1:2" x14ac:dyDescent="0.25">
      <c r="A15637" s="56">
        <v>60131501</v>
      </c>
      <c r="B15637" s="57" t="s">
        <v>7051</v>
      </c>
    </row>
    <row r="15638" spans="1:2" x14ac:dyDescent="0.25">
      <c r="A15638" s="56">
        <v>60131502</v>
      </c>
      <c r="B15638" s="57" t="s">
        <v>235</v>
      </c>
    </row>
    <row r="15639" spans="1:2" x14ac:dyDescent="0.25">
      <c r="A15639" s="56">
        <v>60131503</v>
      </c>
      <c r="B15639" s="57" t="s">
        <v>18405</v>
      </c>
    </row>
    <row r="15640" spans="1:2" x14ac:dyDescent="0.25">
      <c r="A15640" s="56">
        <v>60131504</v>
      </c>
      <c r="B15640" s="57" t="s">
        <v>13087</v>
      </c>
    </row>
    <row r="15641" spans="1:2" x14ac:dyDescent="0.25">
      <c r="A15641" s="56">
        <v>60131505</v>
      </c>
      <c r="B15641" s="57" t="s">
        <v>2940</v>
      </c>
    </row>
    <row r="15642" spans="1:2" x14ac:dyDescent="0.25">
      <c r="A15642" s="56">
        <v>60131506</v>
      </c>
      <c r="B15642" s="57" t="s">
        <v>6458</v>
      </c>
    </row>
    <row r="15643" spans="1:2" x14ac:dyDescent="0.25">
      <c r="A15643" s="56">
        <v>60131507</v>
      </c>
      <c r="B15643" s="57" t="s">
        <v>5039</v>
      </c>
    </row>
    <row r="15644" spans="1:2" x14ac:dyDescent="0.25">
      <c r="A15644" s="56">
        <v>60131508</v>
      </c>
      <c r="B15644" s="57" t="s">
        <v>8947</v>
      </c>
    </row>
    <row r="15645" spans="1:2" x14ac:dyDescent="0.25">
      <c r="A15645" s="56">
        <v>60131509</v>
      </c>
      <c r="B15645" s="57" t="s">
        <v>17220</v>
      </c>
    </row>
    <row r="15646" spans="1:2" x14ac:dyDescent="0.25">
      <c r="A15646" s="56">
        <v>60131510</v>
      </c>
      <c r="B15646" s="57" t="s">
        <v>16313</v>
      </c>
    </row>
    <row r="15647" spans="1:2" x14ac:dyDescent="0.25">
      <c r="A15647" s="56">
        <v>60131511</v>
      </c>
      <c r="B15647" s="57" t="s">
        <v>1062</v>
      </c>
    </row>
    <row r="15648" spans="1:2" x14ac:dyDescent="0.25">
      <c r="A15648" s="56">
        <v>60131512</v>
      </c>
      <c r="B15648" s="57" t="s">
        <v>6778</v>
      </c>
    </row>
    <row r="15649" spans="1:2" x14ac:dyDescent="0.25">
      <c r="A15649" s="56">
        <v>60131513</v>
      </c>
      <c r="B15649" s="57" t="s">
        <v>14555</v>
      </c>
    </row>
    <row r="15650" spans="1:2" x14ac:dyDescent="0.25">
      <c r="A15650" s="56">
        <v>60131514</v>
      </c>
      <c r="B15650" s="57" t="s">
        <v>17167</v>
      </c>
    </row>
    <row r="15651" spans="1:2" x14ac:dyDescent="0.25">
      <c r="A15651" s="56">
        <v>60131601</v>
      </c>
      <c r="B15651" s="57" t="s">
        <v>18482</v>
      </c>
    </row>
    <row r="15652" spans="1:2" x14ac:dyDescent="0.25">
      <c r="A15652" s="56">
        <v>60131701</v>
      </c>
      <c r="B15652" s="57" t="s">
        <v>14800</v>
      </c>
    </row>
    <row r="15653" spans="1:2" x14ac:dyDescent="0.25">
      <c r="A15653" s="56">
        <v>60131702</v>
      </c>
      <c r="B15653" s="57" t="s">
        <v>9992</v>
      </c>
    </row>
    <row r="15654" spans="1:2" x14ac:dyDescent="0.25">
      <c r="A15654" s="56">
        <v>60131801</v>
      </c>
      <c r="B15654" s="57" t="s">
        <v>14333</v>
      </c>
    </row>
    <row r="15655" spans="1:2" x14ac:dyDescent="0.25">
      <c r="A15655" s="56">
        <v>60131802</v>
      </c>
      <c r="B15655" s="57" t="s">
        <v>16833</v>
      </c>
    </row>
    <row r="15656" spans="1:2" x14ac:dyDescent="0.25">
      <c r="A15656" s="56">
        <v>60131803</v>
      </c>
      <c r="B15656" s="57" t="s">
        <v>14516</v>
      </c>
    </row>
    <row r="15657" spans="1:2" x14ac:dyDescent="0.25">
      <c r="A15657" s="56">
        <v>60141001</v>
      </c>
      <c r="B15657" s="57" t="s">
        <v>16434</v>
      </c>
    </row>
    <row r="15658" spans="1:2" x14ac:dyDescent="0.25">
      <c r="A15658" s="56">
        <v>60141002</v>
      </c>
      <c r="B15658" s="57" t="s">
        <v>12398</v>
      </c>
    </row>
    <row r="15659" spans="1:2" x14ac:dyDescent="0.25">
      <c r="A15659" s="56">
        <v>60141003</v>
      </c>
      <c r="B15659" s="57" t="s">
        <v>183</v>
      </c>
    </row>
    <row r="15660" spans="1:2" x14ac:dyDescent="0.25">
      <c r="A15660" s="56">
        <v>60141004</v>
      </c>
      <c r="B15660" s="57" t="s">
        <v>10293</v>
      </c>
    </row>
    <row r="15661" spans="1:2" x14ac:dyDescent="0.25">
      <c r="A15661" s="56">
        <v>60141005</v>
      </c>
      <c r="B15661" s="57" t="s">
        <v>3271</v>
      </c>
    </row>
    <row r="15662" spans="1:2" x14ac:dyDescent="0.25">
      <c r="A15662" s="56">
        <v>60141006</v>
      </c>
      <c r="B15662" s="57" t="s">
        <v>14808</v>
      </c>
    </row>
    <row r="15663" spans="1:2" x14ac:dyDescent="0.25">
      <c r="A15663" s="56">
        <v>60141007</v>
      </c>
      <c r="B15663" s="57" t="s">
        <v>17550</v>
      </c>
    </row>
    <row r="15664" spans="1:2" x14ac:dyDescent="0.25">
      <c r="A15664" s="56">
        <v>60141008</v>
      </c>
      <c r="B15664" s="57" t="s">
        <v>6090</v>
      </c>
    </row>
    <row r="15665" spans="1:2" x14ac:dyDescent="0.25">
      <c r="A15665" s="56">
        <v>60141009</v>
      </c>
      <c r="B15665" s="57" t="s">
        <v>17356</v>
      </c>
    </row>
    <row r="15666" spans="1:2" x14ac:dyDescent="0.25">
      <c r="A15666" s="56">
        <v>60141010</v>
      </c>
      <c r="B15666" s="57" t="s">
        <v>1013</v>
      </c>
    </row>
    <row r="15667" spans="1:2" x14ac:dyDescent="0.25">
      <c r="A15667" s="56">
        <v>60141011</v>
      </c>
      <c r="B15667" s="57" t="s">
        <v>405</v>
      </c>
    </row>
    <row r="15668" spans="1:2" x14ac:dyDescent="0.25">
      <c r="A15668" s="56">
        <v>60141012</v>
      </c>
      <c r="B15668" s="57" t="s">
        <v>7410</v>
      </c>
    </row>
    <row r="15669" spans="1:2" x14ac:dyDescent="0.25">
      <c r="A15669" s="56">
        <v>60141013</v>
      </c>
      <c r="B15669" s="57" t="s">
        <v>3126</v>
      </c>
    </row>
    <row r="15670" spans="1:2" x14ac:dyDescent="0.25">
      <c r="A15670" s="56">
        <v>60141014</v>
      </c>
      <c r="B15670" s="57" t="s">
        <v>13384</v>
      </c>
    </row>
    <row r="15671" spans="1:2" x14ac:dyDescent="0.25">
      <c r="A15671" s="56">
        <v>60141015</v>
      </c>
      <c r="B15671" s="57" t="s">
        <v>4485</v>
      </c>
    </row>
    <row r="15672" spans="1:2" x14ac:dyDescent="0.25">
      <c r="A15672" s="56">
        <v>60141016</v>
      </c>
      <c r="B15672" s="57" t="s">
        <v>3964</v>
      </c>
    </row>
    <row r="15673" spans="1:2" x14ac:dyDescent="0.25">
      <c r="A15673" s="56">
        <v>60141017</v>
      </c>
      <c r="B15673" s="57" t="s">
        <v>11093</v>
      </c>
    </row>
    <row r="15674" spans="1:2" x14ac:dyDescent="0.25">
      <c r="A15674" s="56">
        <v>60141018</v>
      </c>
      <c r="B15674" s="57" t="s">
        <v>12235</v>
      </c>
    </row>
    <row r="15675" spans="1:2" x14ac:dyDescent="0.25">
      <c r="A15675" s="56">
        <v>60141019</v>
      </c>
      <c r="B15675" s="57" t="s">
        <v>13021</v>
      </c>
    </row>
    <row r="15676" spans="1:2" x14ac:dyDescent="0.25">
      <c r="A15676" s="56">
        <v>60141020</v>
      </c>
      <c r="B15676" s="57" t="s">
        <v>9433</v>
      </c>
    </row>
    <row r="15677" spans="1:2" x14ac:dyDescent="0.25">
      <c r="A15677" s="56">
        <v>60141021</v>
      </c>
      <c r="B15677" s="57" t="s">
        <v>16804</v>
      </c>
    </row>
    <row r="15678" spans="1:2" x14ac:dyDescent="0.25">
      <c r="A15678" s="56">
        <v>60141022</v>
      </c>
      <c r="B15678" s="57" t="s">
        <v>8085</v>
      </c>
    </row>
    <row r="15679" spans="1:2" x14ac:dyDescent="0.25">
      <c r="A15679" s="56">
        <v>60141023</v>
      </c>
      <c r="B15679" s="57" t="s">
        <v>8858</v>
      </c>
    </row>
    <row r="15680" spans="1:2" x14ac:dyDescent="0.25">
      <c r="A15680" s="56">
        <v>60141024</v>
      </c>
      <c r="B15680" s="57" t="s">
        <v>9649</v>
      </c>
    </row>
    <row r="15681" spans="1:2" x14ac:dyDescent="0.25">
      <c r="A15681" s="56">
        <v>60141025</v>
      </c>
      <c r="B15681" s="57" t="s">
        <v>1165</v>
      </c>
    </row>
    <row r="15682" spans="1:2" x14ac:dyDescent="0.25">
      <c r="A15682" s="56">
        <v>60141026</v>
      </c>
      <c r="B15682" s="57" t="s">
        <v>10408</v>
      </c>
    </row>
    <row r="15683" spans="1:2" x14ac:dyDescent="0.25">
      <c r="A15683" s="56">
        <v>60141101</v>
      </c>
      <c r="B15683" s="57" t="s">
        <v>4167</v>
      </c>
    </row>
    <row r="15684" spans="1:2" x14ac:dyDescent="0.25">
      <c r="A15684" s="56">
        <v>60141102</v>
      </c>
      <c r="B15684" s="57" t="s">
        <v>7153</v>
      </c>
    </row>
    <row r="15685" spans="1:2" x14ac:dyDescent="0.25">
      <c r="A15685" s="56">
        <v>60141103</v>
      </c>
      <c r="B15685" s="57" t="s">
        <v>17148</v>
      </c>
    </row>
    <row r="15686" spans="1:2" x14ac:dyDescent="0.25">
      <c r="A15686" s="56">
        <v>60141104</v>
      </c>
      <c r="B15686" s="57" t="s">
        <v>10609</v>
      </c>
    </row>
    <row r="15687" spans="1:2" x14ac:dyDescent="0.25">
      <c r="A15687" s="56">
        <v>60141105</v>
      </c>
      <c r="B15687" s="57" t="s">
        <v>5191</v>
      </c>
    </row>
    <row r="15688" spans="1:2" x14ac:dyDescent="0.25">
      <c r="A15688" s="56">
        <v>60141106</v>
      </c>
      <c r="B15688" s="57" t="s">
        <v>13253</v>
      </c>
    </row>
    <row r="15689" spans="1:2" x14ac:dyDescent="0.25">
      <c r="A15689" s="56">
        <v>60141107</v>
      </c>
      <c r="B15689" s="57" t="s">
        <v>12938</v>
      </c>
    </row>
    <row r="15690" spans="1:2" x14ac:dyDescent="0.25">
      <c r="A15690" s="56">
        <v>60141108</v>
      </c>
      <c r="B15690" s="57" t="s">
        <v>2833</v>
      </c>
    </row>
    <row r="15691" spans="1:2" x14ac:dyDescent="0.25">
      <c r="A15691" s="56">
        <v>60141109</v>
      </c>
      <c r="B15691" s="57" t="s">
        <v>10362</v>
      </c>
    </row>
    <row r="15692" spans="1:2" x14ac:dyDescent="0.25">
      <c r="A15692" s="56">
        <v>60141110</v>
      </c>
      <c r="B15692" s="57" t="s">
        <v>18631</v>
      </c>
    </row>
    <row r="15693" spans="1:2" x14ac:dyDescent="0.25">
      <c r="A15693" s="56">
        <v>60141111</v>
      </c>
      <c r="B15693" s="57" t="s">
        <v>16041</v>
      </c>
    </row>
    <row r="15694" spans="1:2" x14ac:dyDescent="0.25">
      <c r="A15694" s="56">
        <v>60141112</v>
      </c>
      <c r="B15694" s="57" t="s">
        <v>12704</v>
      </c>
    </row>
    <row r="15695" spans="1:2" x14ac:dyDescent="0.25">
      <c r="A15695" s="56">
        <v>60141113</v>
      </c>
      <c r="B15695" s="57" t="s">
        <v>1091</v>
      </c>
    </row>
    <row r="15696" spans="1:2" x14ac:dyDescent="0.25">
      <c r="A15696" s="56">
        <v>60141114</v>
      </c>
      <c r="B15696" s="57" t="s">
        <v>11330</v>
      </c>
    </row>
    <row r="15697" spans="1:2" x14ac:dyDescent="0.25">
      <c r="A15697" s="56">
        <v>60141115</v>
      </c>
      <c r="B15697" s="57" t="s">
        <v>3209</v>
      </c>
    </row>
    <row r="15698" spans="1:2" x14ac:dyDescent="0.25">
      <c r="A15698" s="56">
        <v>60141201</v>
      </c>
      <c r="B15698" s="57" t="s">
        <v>8714</v>
      </c>
    </row>
    <row r="15699" spans="1:2" x14ac:dyDescent="0.25">
      <c r="A15699" s="56">
        <v>60141202</v>
      </c>
      <c r="B15699" s="57" t="s">
        <v>14925</v>
      </c>
    </row>
    <row r="15700" spans="1:2" x14ac:dyDescent="0.25">
      <c r="A15700" s="56">
        <v>60141203</v>
      </c>
      <c r="B15700" s="57" t="s">
        <v>9405</v>
      </c>
    </row>
    <row r="15701" spans="1:2" x14ac:dyDescent="0.25">
      <c r="A15701" s="56">
        <v>60141204</v>
      </c>
      <c r="B15701" s="57" t="s">
        <v>2495</v>
      </c>
    </row>
    <row r="15702" spans="1:2" x14ac:dyDescent="0.25">
      <c r="A15702" s="56">
        <v>60141205</v>
      </c>
      <c r="B15702" s="57" t="s">
        <v>5461</v>
      </c>
    </row>
    <row r="15703" spans="1:2" x14ac:dyDescent="0.25">
      <c r="A15703" s="56">
        <v>60141302</v>
      </c>
      <c r="B15703" s="57" t="s">
        <v>639</v>
      </c>
    </row>
    <row r="15704" spans="1:2" x14ac:dyDescent="0.25">
      <c r="A15704" s="56">
        <v>60141303</v>
      </c>
      <c r="B15704" s="57" t="s">
        <v>3158</v>
      </c>
    </row>
    <row r="15705" spans="1:2" x14ac:dyDescent="0.25">
      <c r="A15705" s="56">
        <v>60141304</v>
      </c>
      <c r="B15705" s="57" t="s">
        <v>236</v>
      </c>
    </row>
    <row r="15706" spans="1:2" x14ac:dyDescent="0.25">
      <c r="A15706" s="56">
        <v>60141305</v>
      </c>
      <c r="B15706" s="57" t="s">
        <v>4343</v>
      </c>
    </row>
    <row r="15707" spans="1:2" x14ac:dyDescent="0.25">
      <c r="A15707" s="56">
        <v>60141306</v>
      </c>
      <c r="B15707" s="57" t="s">
        <v>15032</v>
      </c>
    </row>
    <row r="15708" spans="1:2" x14ac:dyDescent="0.25">
      <c r="A15708" s="56">
        <v>60141307</v>
      </c>
      <c r="B15708" s="57" t="s">
        <v>7149</v>
      </c>
    </row>
    <row r="15709" spans="1:2" x14ac:dyDescent="0.25">
      <c r="A15709" s="56">
        <v>60141401</v>
      </c>
      <c r="B15709" s="57" t="s">
        <v>2025</v>
      </c>
    </row>
    <row r="15710" spans="1:2" x14ac:dyDescent="0.25">
      <c r="A15710" s="56">
        <v>60141402</v>
      </c>
      <c r="B15710" s="57" t="s">
        <v>16839</v>
      </c>
    </row>
    <row r="15711" spans="1:2" x14ac:dyDescent="0.25">
      <c r="A15711" s="56">
        <v>60141403</v>
      </c>
      <c r="B15711" s="57" t="s">
        <v>6196</v>
      </c>
    </row>
    <row r="15712" spans="1:2" x14ac:dyDescent="0.25">
      <c r="A15712" s="56">
        <v>60141404</v>
      </c>
      <c r="B15712" s="57" t="s">
        <v>287</v>
      </c>
    </row>
    <row r="15713" spans="1:2" x14ac:dyDescent="0.25">
      <c r="A15713" s="56">
        <v>60141405</v>
      </c>
      <c r="B15713" s="57" t="s">
        <v>4555</v>
      </c>
    </row>
    <row r="15714" spans="1:2" x14ac:dyDescent="0.25">
      <c r="A15714" s="56">
        <v>70101501</v>
      </c>
      <c r="B15714" s="57" t="s">
        <v>13155</v>
      </c>
    </row>
    <row r="15715" spans="1:2" x14ac:dyDescent="0.25">
      <c r="A15715" s="56">
        <v>70101502</v>
      </c>
      <c r="B15715" s="57" t="s">
        <v>12623</v>
      </c>
    </row>
    <row r="15716" spans="1:2" x14ac:dyDescent="0.25">
      <c r="A15716" s="56">
        <v>70101503</v>
      </c>
      <c r="B15716" s="57" t="s">
        <v>12678</v>
      </c>
    </row>
    <row r="15717" spans="1:2" x14ac:dyDescent="0.25">
      <c r="A15717" s="56">
        <v>70101504</v>
      </c>
      <c r="B15717" s="57" t="s">
        <v>2178</v>
      </c>
    </row>
    <row r="15718" spans="1:2" x14ac:dyDescent="0.25">
      <c r="A15718" s="56">
        <v>70101505</v>
      </c>
      <c r="B15718" s="57" t="s">
        <v>8065</v>
      </c>
    </row>
    <row r="15719" spans="1:2" x14ac:dyDescent="0.25">
      <c r="A15719" s="56">
        <v>70101506</v>
      </c>
      <c r="B15719" s="57" t="s">
        <v>12902</v>
      </c>
    </row>
    <row r="15720" spans="1:2" x14ac:dyDescent="0.25">
      <c r="A15720" s="56">
        <v>70101507</v>
      </c>
      <c r="B15720" s="57" t="s">
        <v>1976</v>
      </c>
    </row>
    <row r="15721" spans="1:2" x14ac:dyDescent="0.25">
      <c r="A15721" s="56">
        <v>70101508</v>
      </c>
      <c r="B15721" s="57" t="s">
        <v>7485</v>
      </c>
    </row>
    <row r="15722" spans="1:2" x14ac:dyDescent="0.25">
      <c r="A15722" s="56">
        <v>70101509</v>
      </c>
      <c r="B15722" s="57" t="s">
        <v>16459</v>
      </c>
    </row>
    <row r="15723" spans="1:2" x14ac:dyDescent="0.25">
      <c r="A15723" s="56">
        <v>70101510</v>
      </c>
      <c r="B15723" s="57" t="s">
        <v>9523</v>
      </c>
    </row>
    <row r="15724" spans="1:2" x14ac:dyDescent="0.25">
      <c r="A15724" s="56">
        <v>70101601</v>
      </c>
      <c r="B15724" s="57" t="s">
        <v>16419</v>
      </c>
    </row>
    <row r="15725" spans="1:2" x14ac:dyDescent="0.25">
      <c r="A15725" s="56">
        <v>70101602</v>
      </c>
      <c r="B15725" s="57" t="s">
        <v>4542</v>
      </c>
    </row>
    <row r="15726" spans="1:2" x14ac:dyDescent="0.25">
      <c r="A15726" s="56">
        <v>70101603</v>
      </c>
      <c r="B15726" s="57" t="s">
        <v>10163</v>
      </c>
    </row>
    <row r="15727" spans="1:2" x14ac:dyDescent="0.25">
      <c r="A15727" s="56">
        <v>70101604</v>
      </c>
      <c r="B15727" s="57" t="s">
        <v>4159</v>
      </c>
    </row>
    <row r="15728" spans="1:2" x14ac:dyDescent="0.25">
      <c r="A15728" s="56">
        <v>70101605</v>
      </c>
      <c r="B15728" s="57" t="s">
        <v>3567</v>
      </c>
    </row>
    <row r="15729" spans="1:2" x14ac:dyDescent="0.25">
      <c r="A15729" s="56">
        <v>70101606</v>
      </c>
      <c r="B15729" s="57" t="s">
        <v>16294</v>
      </c>
    </row>
    <row r="15730" spans="1:2" x14ac:dyDescent="0.25">
      <c r="A15730" s="56">
        <v>70101607</v>
      </c>
      <c r="B15730" s="57" t="s">
        <v>17822</v>
      </c>
    </row>
    <row r="15731" spans="1:2" x14ac:dyDescent="0.25">
      <c r="A15731" s="56">
        <v>70101701</v>
      </c>
      <c r="B15731" s="57" t="s">
        <v>10746</v>
      </c>
    </row>
    <row r="15732" spans="1:2" x14ac:dyDescent="0.25">
      <c r="A15732" s="56">
        <v>70101702</v>
      </c>
      <c r="B15732" s="57" t="s">
        <v>1676</v>
      </c>
    </row>
    <row r="15733" spans="1:2" x14ac:dyDescent="0.25">
      <c r="A15733" s="56">
        <v>70101703</v>
      </c>
      <c r="B15733" s="57" t="s">
        <v>9650</v>
      </c>
    </row>
    <row r="15734" spans="1:2" x14ac:dyDescent="0.25">
      <c r="A15734" s="56">
        <v>70101704</v>
      </c>
      <c r="B15734" s="57" t="s">
        <v>11108</v>
      </c>
    </row>
    <row r="15735" spans="1:2" x14ac:dyDescent="0.25">
      <c r="A15735" s="56">
        <v>70101801</v>
      </c>
      <c r="B15735" s="57" t="s">
        <v>7974</v>
      </c>
    </row>
    <row r="15736" spans="1:2" x14ac:dyDescent="0.25">
      <c r="A15736" s="56">
        <v>70101802</v>
      </c>
      <c r="B15736" s="57" t="s">
        <v>6890</v>
      </c>
    </row>
    <row r="15737" spans="1:2" x14ac:dyDescent="0.25">
      <c r="A15737" s="56">
        <v>70101803</v>
      </c>
      <c r="B15737" s="57" t="s">
        <v>5961</v>
      </c>
    </row>
    <row r="15738" spans="1:2" x14ac:dyDescent="0.25">
      <c r="A15738" s="56">
        <v>70101804</v>
      </c>
      <c r="B15738" s="57" t="s">
        <v>14743</v>
      </c>
    </row>
    <row r="15739" spans="1:2" x14ac:dyDescent="0.25">
      <c r="A15739" s="56">
        <v>70101805</v>
      </c>
      <c r="B15739" s="57" t="s">
        <v>7177</v>
      </c>
    </row>
    <row r="15740" spans="1:2" x14ac:dyDescent="0.25">
      <c r="A15740" s="56">
        <v>70101806</v>
      </c>
      <c r="B15740" s="57" t="s">
        <v>15047</v>
      </c>
    </row>
    <row r="15741" spans="1:2" x14ac:dyDescent="0.25">
      <c r="A15741" s="56">
        <v>70101901</v>
      </c>
      <c r="B15741" s="57" t="s">
        <v>15213</v>
      </c>
    </row>
    <row r="15742" spans="1:2" x14ac:dyDescent="0.25">
      <c r="A15742" s="56">
        <v>70101902</v>
      </c>
      <c r="B15742" s="57" t="s">
        <v>2713</v>
      </c>
    </row>
    <row r="15743" spans="1:2" x14ac:dyDescent="0.25">
      <c r="A15743" s="56">
        <v>70101903</v>
      </c>
      <c r="B15743" s="57" t="s">
        <v>13740</v>
      </c>
    </row>
    <row r="15744" spans="1:2" x14ac:dyDescent="0.25">
      <c r="A15744" s="56">
        <v>70101904</v>
      </c>
      <c r="B15744" s="57" t="s">
        <v>17012</v>
      </c>
    </row>
    <row r="15745" spans="1:2" x14ac:dyDescent="0.25">
      <c r="A15745" s="56">
        <v>70101905</v>
      </c>
      <c r="B15745" s="57" t="s">
        <v>18713</v>
      </c>
    </row>
    <row r="15746" spans="1:2" x14ac:dyDescent="0.25">
      <c r="A15746" s="56">
        <v>70111501</v>
      </c>
      <c r="B15746" s="57" t="s">
        <v>14400</v>
      </c>
    </row>
    <row r="15747" spans="1:2" x14ac:dyDescent="0.25">
      <c r="A15747" s="56">
        <v>70111502</v>
      </c>
      <c r="B15747" s="57" t="s">
        <v>9969</v>
      </c>
    </row>
    <row r="15748" spans="1:2" x14ac:dyDescent="0.25">
      <c r="A15748" s="56">
        <v>70111503</v>
      </c>
      <c r="B15748" s="57" t="s">
        <v>15770</v>
      </c>
    </row>
    <row r="15749" spans="1:2" x14ac:dyDescent="0.25">
      <c r="A15749" s="56">
        <v>70111504</v>
      </c>
      <c r="B15749" s="57" t="s">
        <v>4294</v>
      </c>
    </row>
    <row r="15750" spans="1:2" x14ac:dyDescent="0.25">
      <c r="A15750" s="56">
        <v>70111505</v>
      </c>
      <c r="B15750" s="57" t="s">
        <v>16268</v>
      </c>
    </row>
    <row r="15751" spans="1:2" x14ac:dyDescent="0.25">
      <c r="A15751" s="56">
        <v>70111506</v>
      </c>
      <c r="B15751" s="57" t="s">
        <v>7102</v>
      </c>
    </row>
    <row r="15752" spans="1:2" x14ac:dyDescent="0.25">
      <c r="A15752" s="56">
        <v>70111507</v>
      </c>
      <c r="B15752" s="57" t="s">
        <v>12917</v>
      </c>
    </row>
    <row r="15753" spans="1:2" x14ac:dyDescent="0.25">
      <c r="A15753" s="56">
        <v>70111508</v>
      </c>
      <c r="B15753" s="57" t="s">
        <v>1930</v>
      </c>
    </row>
    <row r="15754" spans="1:2" x14ac:dyDescent="0.25">
      <c r="A15754" s="56">
        <v>70111601</v>
      </c>
      <c r="B15754" s="57" t="s">
        <v>11252</v>
      </c>
    </row>
    <row r="15755" spans="1:2" x14ac:dyDescent="0.25">
      <c r="A15755" s="56">
        <v>70111602</v>
      </c>
      <c r="B15755" s="57" t="s">
        <v>16842</v>
      </c>
    </row>
    <row r="15756" spans="1:2" x14ac:dyDescent="0.25">
      <c r="A15756" s="56">
        <v>70111603</v>
      </c>
      <c r="B15756" s="57" t="s">
        <v>3997</v>
      </c>
    </row>
    <row r="15757" spans="1:2" x14ac:dyDescent="0.25">
      <c r="A15757" s="56">
        <v>70111701</v>
      </c>
      <c r="B15757" s="57" t="s">
        <v>10664</v>
      </c>
    </row>
    <row r="15758" spans="1:2" x14ac:dyDescent="0.25">
      <c r="A15758" s="56">
        <v>70111702</v>
      </c>
      <c r="B15758" s="57" t="s">
        <v>8647</v>
      </c>
    </row>
    <row r="15759" spans="1:2" x14ac:dyDescent="0.25">
      <c r="A15759" s="56">
        <v>70111703</v>
      </c>
      <c r="B15759" s="57" t="s">
        <v>8836</v>
      </c>
    </row>
    <row r="15760" spans="1:2" x14ac:dyDescent="0.25">
      <c r="A15760" s="56">
        <v>70111704</v>
      </c>
      <c r="B15760" s="57" t="s">
        <v>13634</v>
      </c>
    </row>
    <row r="15761" spans="1:2" x14ac:dyDescent="0.25">
      <c r="A15761" s="56">
        <v>70111705</v>
      </c>
      <c r="B15761" s="57" t="s">
        <v>13947</v>
      </c>
    </row>
    <row r="15762" spans="1:2" x14ac:dyDescent="0.25">
      <c r="A15762" s="56">
        <v>70111706</v>
      </c>
      <c r="B15762" s="57" t="s">
        <v>12571</v>
      </c>
    </row>
    <row r="15763" spans="1:2" x14ac:dyDescent="0.25">
      <c r="A15763" s="56">
        <v>70111707</v>
      </c>
      <c r="B15763" s="57" t="s">
        <v>15396</v>
      </c>
    </row>
    <row r="15764" spans="1:2" x14ac:dyDescent="0.25">
      <c r="A15764" s="56">
        <v>70111708</v>
      </c>
      <c r="B15764" s="57" t="s">
        <v>10611</v>
      </c>
    </row>
    <row r="15765" spans="1:2" x14ac:dyDescent="0.25">
      <c r="A15765" s="56">
        <v>70111709</v>
      </c>
      <c r="B15765" s="57" t="s">
        <v>4481</v>
      </c>
    </row>
    <row r="15766" spans="1:2" x14ac:dyDescent="0.25">
      <c r="A15766" s="56">
        <v>70111710</v>
      </c>
      <c r="B15766" s="57" t="s">
        <v>17081</v>
      </c>
    </row>
    <row r="15767" spans="1:2" x14ac:dyDescent="0.25">
      <c r="A15767" s="56">
        <v>70111711</v>
      </c>
      <c r="B15767" s="57" t="s">
        <v>14368</v>
      </c>
    </row>
    <row r="15768" spans="1:2" x14ac:dyDescent="0.25">
      <c r="A15768" s="56">
        <v>70111712</v>
      </c>
      <c r="B15768" s="57" t="s">
        <v>6440</v>
      </c>
    </row>
    <row r="15769" spans="1:2" x14ac:dyDescent="0.25">
      <c r="A15769" s="56">
        <v>70111713</v>
      </c>
      <c r="B15769" s="57" t="s">
        <v>16920</v>
      </c>
    </row>
    <row r="15770" spans="1:2" x14ac:dyDescent="0.25">
      <c r="A15770" s="56">
        <v>70121501</v>
      </c>
      <c r="B15770" s="57" t="s">
        <v>7186</v>
      </c>
    </row>
    <row r="15771" spans="1:2" x14ac:dyDescent="0.25">
      <c r="A15771" s="56">
        <v>70121502</v>
      </c>
      <c r="B15771" s="57" t="s">
        <v>14112</v>
      </c>
    </row>
    <row r="15772" spans="1:2" x14ac:dyDescent="0.25">
      <c r="A15772" s="56">
        <v>70121503</v>
      </c>
      <c r="B15772" s="57" t="s">
        <v>5119</v>
      </c>
    </row>
    <row r="15773" spans="1:2" x14ac:dyDescent="0.25">
      <c r="A15773" s="56">
        <v>70121504</v>
      </c>
      <c r="B15773" s="57" t="s">
        <v>17384</v>
      </c>
    </row>
    <row r="15774" spans="1:2" x14ac:dyDescent="0.25">
      <c r="A15774" s="56">
        <v>70121505</v>
      </c>
      <c r="B15774" s="57" t="s">
        <v>9930</v>
      </c>
    </row>
    <row r="15775" spans="1:2" x14ac:dyDescent="0.25">
      <c r="A15775" s="56">
        <v>70121601</v>
      </c>
      <c r="B15775" s="57" t="s">
        <v>6097</v>
      </c>
    </row>
    <row r="15776" spans="1:2" x14ac:dyDescent="0.25">
      <c r="A15776" s="56">
        <v>70121602</v>
      </c>
      <c r="B15776" s="57" t="s">
        <v>6094</v>
      </c>
    </row>
    <row r="15777" spans="1:2" x14ac:dyDescent="0.25">
      <c r="A15777" s="56">
        <v>70121603</v>
      </c>
      <c r="B15777" s="57" t="s">
        <v>3380</v>
      </c>
    </row>
    <row r="15778" spans="1:2" x14ac:dyDescent="0.25">
      <c r="A15778" s="56">
        <v>70121604</v>
      </c>
      <c r="B15778" s="57" t="s">
        <v>11048</v>
      </c>
    </row>
    <row r="15779" spans="1:2" x14ac:dyDescent="0.25">
      <c r="A15779" s="56">
        <v>70121605</v>
      </c>
      <c r="B15779" s="57" t="s">
        <v>1071</v>
      </c>
    </row>
    <row r="15780" spans="1:2" x14ac:dyDescent="0.25">
      <c r="A15780" s="56">
        <v>70121606</v>
      </c>
      <c r="B15780" s="57" t="s">
        <v>4546</v>
      </c>
    </row>
    <row r="15781" spans="1:2" x14ac:dyDescent="0.25">
      <c r="A15781" s="56">
        <v>70121607</v>
      </c>
      <c r="B15781" s="57" t="s">
        <v>17019</v>
      </c>
    </row>
    <row r="15782" spans="1:2" x14ac:dyDescent="0.25">
      <c r="A15782" s="56">
        <v>70121608</v>
      </c>
      <c r="B15782" s="57" t="s">
        <v>14838</v>
      </c>
    </row>
    <row r="15783" spans="1:2" x14ac:dyDescent="0.25">
      <c r="A15783" s="56">
        <v>70121610</v>
      </c>
      <c r="B15783" s="57" t="s">
        <v>14761</v>
      </c>
    </row>
    <row r="15784" spans="1:2" x14ac:dyDescent="0.25">
      <c r="A15784" s="56">
        <v>70121701</v>
      </c>
      <c r="B15784" s="57" t="s">
        <v>17026</v>
      </c>
    </row>
    <row r="15785" spans="1:2" x14ac:dyDescent="0.25">
      <c r="A15785" s="56">
        <v>70121702</v>
      </c>
      <c r="B15785" s="57" t="s">
        <v>17118</v>
      </c>
    </row>
    <row r="15786" spans="1:2" x14ac:dyDescent="0.25">
      <c r="A15786" s="56">
        <v>70121703</v>
      </c>
      <c r="B15786" s="57" t="s">
        <v>6100</v>
      </c>
    </row>
    <row r="15787" spans="1:2" x14ac:dyDescent="0.25">
      <c r="A15787" s="56">
        <v>70121704</v>
      </c>
      <c r="B15787" s="57" t="s">
        <v>14679</v>
      </c>
    </row>
    <row r="15788" spans="1:2" x14ac:dyDescent="0.25">
      <c r="A15788" s="56">
        <v>70121705</v>
      </c>
      <c r="B15788" s="57" t="s">
        <v>17489</v>
      </c>
    </row>
    <row r="15789" spans="1:2" x14ac:dyDescent="0.25">
      <c r="A15789" s="56">
        <v>70121801</v>
      </c>
      <c r="B15789" s="57" t="s">
        <v>7279</v>
      </c>
    </row>
    <row r="15790" spans="1:2" x14ac:dyDescent="0.25">
      <c r="A15790" s="56">
        <v>70121802</v>
      </c>
      <c r="B15790" s="57" t="s">
        <v>13739</v>
      </c>
    </row>
    <row r="15791" spans="1:2" x14ac:dyDescent="0.25">
      <c r="A15791" s="56">
        <v>70121803</v>
      </c>
      <c r="B15791" s="57" t="s">
        <v>4759</v>
      </c>
    </row>
    <row r="15792" spans="1:2" x14ac:dyDescent="0.25">
      <c r="A15792" s="56">
        <v>70121901</v>
      </c>
      <c r="B15792" s="57" t="s">
        <v>1498</v>
      </c>
    </row>
    <row r="15793" spans="1:2" x14ac:dyDescent="0.25">
      <c r="A15793" s="56">
        <v>70121902</v>
      </c>
      <c r="B15793" s="57" t="s">
        <v>18269</v>
      </c>
    </row>
    <row r="15794" spans="1:2" x14ac:dyDescent="0.25">
      <c r="A15794" s="56">
        <v>70121903</v>
      </c>
      <c r="B15794" s="57" t="s">
        <v>15313</v>
      </c>
    </row>
    <row r="15795" spans="1:2" x14ac:dyDescent="0.25">
      <c r="A15795" s="56">
        <v>70122001</v>
      </c>
      <c r="B15795" s="57" t="s">
        <v>11090</v>
      </c>
    </row>
    <row r="15796" spans="1:2" x14ac:dyDescent="0.25">
      <c r="A15796" s="56">
        <v>70122002</v>
      </c>
      <c r="B15796" s="57" t="s">
        <v>12630</v>
      </c>
    </row>
    <row r="15797" spans="1:2" x14ac:dyDescent="0.25">
      <c r="A15797" s="56">
        <v>70122003</v>
      </c>
      <c r="B15797" s="57" t="s">
        <v>17280</v>
      </c>
    </row>
    <row r="15798" spans="1:2" x14ac:dyDescent="0.25">
      <c r="A15798" s="56">
        <v>70122004</v>
      </c>
      <c r="B15798" s="57" t="s">
        <v>7408</v>
      </c>
    </row>
    <row r="15799" spans="1:2" x14ac:dyDescent="0.25">
      <c r="A15799" s="56">
        <v>70122005</v>
      </c>
      <c r="B15799" s="57" t="s">
        <v>1937</v>
      </c>
    </row>
    <row r="15800" spans="1:2" x14ac:dyDescent="0.25">
      <c r="A15800" s="56">
        <v>70122006</v>
      </c>
      <c r="B15800" s="57" t="s">
        <v>7892</v>
      </c>
    </row>
    <row r="15801" spans="1:2" x14ac:dyDescent="0.25">
      <c r="A15801" s="56">
        <v>70122007</v>
      </c>
      <c r="B15801" s="57" t="s">
        <v>14331</v>
      </c>
    </row>
    <row r="15802" spans="1:2" x14ac:dyDescent="0.25">
      <c r="A15802" s="56">
        <v>70122008</v>
      </c>
      <c r="B15802" s="57" t="s">
        <v>17877</v>
      </c>
    </row>
    <row r="15803" spans="1:2" x14ac:dyDescent="0.25">
      <c r="A15803" s="56">
        <v>70122009</v>
      </c>
      <c r="B15803" s="57" t="s">
        <v>13991</v>
      </c>
    </row>
    <row r="15804" spans="1:2" x14ac:dyDescent="0.25">
      <c r="A15804" s="56">
        <v>70122010</v>
      </c>
      <c r="B15804" s="57" t="s">
        <v>7872</v>
      </c>
    </row>
    <row r="15805" spans="1:2" x14ac:dyDescent="0.25">
      <c r="A15805" s="56">
        <v>70131501</v>
      </c>
      <c r="B15805" s="57" t="s">
        <v>5143</v>
      </c>
    </row>
    <row r="15806" spans="1:2" x14ac:dyDescent="0.25">
      <c r="A15806" s="56">
        <v>70131502</v>
      </c>
      <c r="B15806" s="57" t="s">
        <v>6350</v>
      </c>
    </row>
    <row r="15807" spans="1:2" x14ac:dyDescent="0.25">
      <c r="A15807" s="56">
        <v>70131503</v>
      </c>
      <c r="B15807" s="57" t="s">
        <v>6972</v>
      </c>
    </row>
    <row r="15808" spans="1:2" x14ac:dyDescent="0.25">
      <c r="A15808" s="56">
        <v>70131504</v>
      </c>
      <c r="B15808" s="57" t="s">
        <v>16513</v>
      </c>
    </row>
    <row r="15809" spans="1:2" x14ac:dyDescent="0.25">
      <c r="A15809" s="56">
        <v>70131505</v>
      </c>
      <c r="B15809" s="57" t="s">
        <v>16295</v>
      </c>
    </row>
    <row r="15810" spans="1:2" x14ac:dyDescent="0.25">
      <c r="A15810" s="56">
        <v>70131506</v>
      </c>
      <c r="B15810" s="57" t="s">
        <v>11410</v>
      </c>
    </row>
    <row r="15811" spans="1:2" x14ac:dyDescent="0.25">
      <c r="A15811" s="56">
        <v>70131601</v>
      </c>
      <c r="B15811" s="57" t="s">
        <v>5976</v>
      </c>
    </row>
    <row r="15812" spans="1:2" x14ac:dyDescent="0.25">
      <c r="A15812" s="56">
        <v>70131602</v>
      </c>
      <c r="B15812" s="57" t="s">
        <v>3256</v>
      </c>
    </row>
    <row r="15813" spans="1:2" x14ac:dyDescent="0.25">
      <c r="A15813" s="56">
        <v>70131603</v>
      </c>
      <c r="B15813" s="57" t="s">
        <v>10096</v>
      </c>
    </row>
    <row r="15814" spans="1:2" x14ac:dyDescent="0.25">
      <c r="A15814" s="56">
        <v>70131604</v>
      </c>
      <c r="B15814" s="57" t="s">
        <v>7630</v>
      </c>
    </row>
    <row r="15815" spans="1:2" x14ac:dyDescent="0.25">
      <c r="A15815" s="56">
        <v>70131605</v>
      </c>
      <c r="B15815" s="57" t="s">
        <v>15353</v>
      </c>
    </row>
    <row r="15816" spans="1:2" x14ac:dyDescent="0.25">
      <c r="A15816" s="56">
        <v>70131701</v>
      </c>
      <c r="B15816" s="57" t="s">
        <v>8375</v>
      </c>
    </row>
    <row r="15817" spans="1:2" x14ac:dyDescent="0.25">
      <c r="A15817" s="56">
        <v>70131702</v>
      </c>
      <c r="B15817" s="57" t="s">
        <v>3611</v>
      </c>
    </row>
    <row r="15818" spans="1:2" x14ac:dyDescent="0.25">
      <c r="A15818" s="56">
        <v>70131703</v>
      </c>
      <c r="B15818" s="57" t="s">
        <v>2126</v>
      </c>
    </row>
    <row r="15819" spans="1:2" x14ac:dyDescent="0.25">
      <c r="A15819" s="56">
        <v>70131704</v>
      </c>
      <c r="B15819" s="57" t="s">
        <v>8594</v>
      </c>
    </row>
    <row r="15820" spans="1:2" x14ac:dyDescent="0.25">
      <c r="A15820" s="56">
        <v>70131705</v>
      </c>
      <c r="B15820" s="57" t="s">
        <v>2775</v>
      </c>
    </row>
    <row r="15821" spans="1:2" x14ac:dyDescent="0.25">
      <c r="A15821" s="56">
        <v>70131706</v>
      </c>
      <c r="B15821" s="57" t="s">
        <v>17996</v>
      </c>
    </row>
    <row r="15822" spans="1:2" x14ac:dyDescent="0.25">
      <c r="A15822" s="56">
        <v>70131707</v>
      </c>
      <c r="B15822" s="57" t="s">
        <v>11249</v>
      </c>
    </row>
    <row r="15823" spans="1:2" x14ac:dyDescent="0.25">
      <c r="A15823" s="56">
        <v>70131708</v>
      </c>
      <c r="B15823" s="57" t="s">
        <v>4108</v>
      </c>
    </row>
    <row r="15824" spans="1:2" x14ac:dyDescent="0.25">
      <c r="A15824" s="56">
        <v>70141501</v>
      </c>
      <c r="B15824" s="57" t="s">
        <v>16353</v>
      </c>
    </row>
    <row r="15825" spans="1:2" x14ac:dyDescent="0.25">
      <c r="A15825" s="56">
        <v>70141502</v>
      </c>
      <c r="B15825" s="57" t="s">
        <v>17594</v>
      </c>
    </row>
    <row r="15826" spans="1:2" x14ac:dyDescent="0.25">
      <c r="A15826" s="56">
        <v>70141503</v>
      </c>
      <c r="B15826" s="57" t="s">
        <v>1953</v>
      </c>
    </row>
    <row r="15827" spans="1:2" x14ac:dyDescent="0.25">
      <c r="A15827" s="56">
        <v>70141504</v>
      </c>
      <c r="B15827" s="57" t="s">
        <v>6989</v>
      </c>
    </row>
    <row r="15828" spans="1:2" x14ac:dyDescent="0.25">
      <c r="A15828" s="56">
        <v>70141505</v>
      </c>
      <c r="B15828" s="57" t="s">
        <v>16652</v>
      </c>
    </row>
    <row r="15829" spans="1:2" x14ac:dyDescent="0.25">
      <c r="A15829" s="56">
        <v>70141506</v>
      </c>
      <c r="B15829" s="57" t="s">
        <v>5555</v>
      </c>
    </row>
    <row r="15830" spans="1:2" x14ac:dyDescent="0.25">
      <c r="A15830" s="56">
        <v>70141507</v>
      </c>
      <c r="B15830" s="57" t="s">
        <v>2398</v>
      </c>
    </row>
    <row r="15831" spans="1:2" x14ac:dyDescent="0.25">
      <c r="A15831" s="56">
        <v>70141508</v>
      </c>
      <c r="B15831" s="57" t="s">
        <v>10908</v>
      </c>
    </row>
    <row r="15832" spans="1:2" x14ac:dyDescent="0.25">
      <c r="A15832" s="56">
        <v>70141509</v>
      </c>
      <c r="B15832" s="57" t="s">
        <v>2430</v>
      </c>
    </row>
    <row r="15833" spans="1:2" x14ac:dyDescent="0.25">
      <c r="A15833" s="56">
        <v>70141510</v>
      </c>
      <c r="B15833" s="57" t="s">
        <v>4220</v>
      </c>
    </row>
    <row r="15834" spans="1:2" x14ac:dyDescent="0.25">
      <c r="A15834" s="56">
        <v>70141511</v>
      </c>
      <c r="B15834" s="57" t="s">
        <v>4299</v>
      </c>
    </row>
    <row r="15835" spans="1:2" x14ac:dyDescent="0.25">
      <c r="A15835" s="56">
        <v>70141512</v>
      </c>
      <c r="B15835" s="57" t="s">
        <v>6374</v>
      </c>
    </row>
    <row r="15836" spans="1:2" x14ac:dyDescent="0.25">
      <c r="A15836" s="56">
        <v>70141513</v>
      </c>
      <c r="B15836" s="57" t="s">
        <v>10230</v>
      </c>
    </row>
    <row r="15837" spans="1:2" x14ac:dyDescent="0.25">
      <c r="A15837" s="56">
        <v>70141514</v>
      </c>
      <c r="B15837" s="57" t="s">
        <v>4379</v>
      </c>
    </row>
    <row r="15838" spans="1:2" x14ac:dyDescent="0.25">
      <c r="A15838" s="56">
        <v>70141515</v>
      </c>
      <c r="B15838" s="57" t="s">
        <v>7469</v>
      </c>
    </row>
    <row r="15839" spans="1:2" x14ac:dyDescent="0.25">
      <c r="A15839" s="56">
        <v>70141516</v>
      </c>
      <c r="B15839" s="57" t="s">
        <v>2409</v>
      </c>
    </row>
    <row r="15840" spans="1:2" x14ac:dyDescent="0.25">
      <c r="A15840" s="56">
        <v>70141517</v>
      </c>
      <c r="B15840" s="57" t="s">
        <v>10476</v>
      </c>
    </row>
    <row r="15841" spans="1:2" x14ac:dyDescent="0.25">
      <c r="A15841" s="56">
        <v>70141518</v>
      </c>
      <c r="B15841" s="57" t="s">
        <v>5332</v>
      </c>
    </row>
    <row r="15842" spans="1:2" x14ac:dyDescent="0.25">
      <c r="A15842" s="56">
        <v>70141519</v>
      </c>
      <c r="B15842" s="57" t="s">
        <v>1660</v>
      </c>
    </row>
    <row r="15843" spans="1:2" x14ac:dyDescent="0.25">
      <c r="A15843" s="56">
        <v>70141520</v>
      </c>
      <c r="B15843" s="57" t="s">
        <v>11741</v>
      </c>
    </row>
    <row r="15844" spans="1:2" x14ac:dyDescent="0.25">
      <c r="A15844" s="56">
        <v>70141601</v>
      </c>
      <c r="B15844" s="57" t="s">
        <v>6934</v>
      </c>
    </row>
    <row r="15845" spans="1:2" x14ac:dyDescent="0.25">
      <c r="A15845" s="56">
        <v>70141602</v>
      </c>
      <c r="B15845" s="57" t="s">
        <v>8048</v>
      </c>
    </row>
    <row r="15846" spans="1:2" x14ac:dyDescent="0.25">
      <c r="A15846" s="56">
        <v>70141603</v>
      </c>
      <c r="B15846" s="57" t="s">
        <v>7970</v>
      </c>
    </row>
    <row r="15847" spans="1:2" x14ac:dyDescent="0.25">
      <c r="A15847" s="56">
        <v>70141604</v>
      </c>
      <c r="B15847" s="57" t="s">
        <v>11916</v>
      </c>
    </row>
    <row r="15848" spans="1:2" x14ac:dyDescent="0.25">
      <c r="A15848" s="56">
        <v>70141605</v>
      </c>
      <c r="B15848" s="57" t="s">
        <v>7132</v>
      </c>
    </row>
    <row r="15849" spans="1:2" x14ac:dyDescent="0.25">
      <c r="A15849" s="56">
        <v>70141606</v>
      </c>
      <c r="B15849" s="57" t="s">
        <v>18759</v>
      </c>
    </row>
    <row r="15850" spans="1:2" x14ac:dyDescent="0.25">
      <c r="A15850" s="56">
        <v>70141607</v>
      </c>
      <c r="B15850" s="57" t="s">
        <v>4562</v>
      </c>
    </row>
    <row r="15851" spans="1:2" x14ac:dyDescent="0.25">
      <c r="A15851" s="56">
        <v>70141701</v>
      </c>
      <c r="B15851" s="57" t="s">
        <v>490</v>
      </c>
    </row>
    <row r="15852" spans="1:2" x14ac:dyDescent="0.25">
      <c r="A15852" s="56">
        <v>70141702</v>
      </c>
      <c r="B15852" s="57" t="s">
        <v>5391</v>
      </c>
    </row>
    <row r="15853" spans="1:2" x14ac:dyDescent="0.25">
      <c r="A15853" s="56">
        <v>70141703</v>
      </c>
      <c r="B15853" s="57" t="s">
        <v>6870</v>
      </c>
    </row>
    <row r="15854" spans="1:2" x14ac:dyDescent="0.25">
      <c r="A15854" s="56">
        <v>70141704</v>
      </c>
      <c r="B15854" s="57" t="s">
        <v>14748</v>
      </c>
    </row>
    <row r="15855" spans="1:2" x14ac:dyDescent="0.25">
      <c r="A15855" s="56">
        <v>70141705</v>
      </c>
      <c r="B15855" s="57" t="s">
        <v>15077</v>
      </c>
    </row>
    <row r="15856" spans="1:2" x14ac:dyDescent="0.25">
      <c r="A15856" s="56">
        <v>70141706</v>
      </c>
      <c r="B15856" s="57" t="s">
        <v>2733</v>
      </c>
    </row>
    <row r="15857" spans="1:2" x14ac:dyDescent="0.25">
      <c r="A15857" s="56">
        <v>70141707</v>
      </c>
      <c r="B15857" s="57" t="s">
        <v>9791</v>
      </c>
    </row>
    <row r="15858" spans="1:2" x14ac:dyDescent="0.25">
      <c r="A15858" s="56">
        <v>70141708</v>
      </c>
      <c r="B15858" s="57" t="s">
        <v>11332</v>
      </c>
    </row>
    <row r="15859" spans="1:2" x14ac:dyDescent="0.25">
      <c r="A15859" s="56">
        <v>70141709</v>
      </c>
      <c r="B15859" s="57" t="s">
        <v>16481</v>
      </c>
    </row>
    <row r="15860" spans="1:2" x14ac:dyDescent="0.25">
      <c r="A15860" s="56">
        <v>70141710</v>
      </c>
      <c r="B15860" s="57" t="s">
        <v>7869</v>
      </c>
    </row>
    <row r="15861" spans="1:2" x14ac:dyDescent="0.25">
      <c r="A15861" s="56">
        <v>70141801</v>
      </c>
      <c r="B15861" s="57" t="s">
        <v>14082</v>
      </c>
    </row>
    <row r="15862" spans="1:2" x14ac:dyDescent="0.25">
      <c r="A15862" s="56">
        <v>70141802</v>
      </c>
      <c r="B15862" s="57" t="s">
        <v>3222</v>
      </c>
    </row>
    <row r="15863" spans="1:2" x14ac:dyDescent="0.25">
      <c r="A15863" s="56">
        <v>70141803</v>
      </c>
      <c r="B15863" s="57" t="s">
        <v>1867</v>
      </c>
    </row>
    <row r="15864" spans="1:2" x14ac:dyDescent="0.25">
      <c r="A15864" s="56">
        <v>70141804</v>
      </c>
      <c r="B15864" s="57" t="s">
        <v>16636</v>
      </c>
    </row>
    <row r="15865" spans="1:2" x14ac:dyDescent="0.25">
      <c r="A15865" s="56">
        <v>70141901</v>
      </c>
      <c r="B15865" s="57" t="s">
        <v>1031</v>
      </c>
    </row>
    <row r="15866" spans="1:2" x14ac:dyDescent="0.25">
      <c r="A15866" s="56">
        <v>70141902</v>
      </c>
      <c r="B15866" s="57" t="s">
        <v>6505</v>
      </c>
    </row>
    <row r="15867" spans="1:2" x14ac:dyDescent="0.25">
      <c r="A15867" s="56">
        <v>70141903</v>
      </c>
      <c r="B15867" s="57" t="s">
        <v>16998</v>
      </c>
    </row>
    <row r="15868" spans="1:2" x14ac:dyDescent="0.25">
      <c r="A15868" s="56">
        <v>70141904</v>
      </c>
      <c r="B15868" s="57" t="s">
        <v>10409</v>
      </c>
    </row>
    <row r="15869" spans="1:2" x14ac:dyDescent="0.25">
      <c r="A15869" s="56">
        <v>70142001</v>
      </c>
      <c r="B15869" s="57" t="s">
        <v>2182</v>
      </c>
    </row>
    <row r="15870" spans="1:2" x14ac:dyDescent="0.25">
      <c r="A15870" s="56">
        <v>70142002</v>
      </c>
      <c r="B15870" s="57" t="s">
        <v>14011</v>
      </c>
    </row>
    <row r="15871" spans="1:2" x14ac:dyDescent="0.25">
      <c r="A15871" s="56">
        <v>70142003</v>
      </c>
      <c r="B15871" s="57" t="s">
        <v>7322</v>
      </c>
    </row>
    <row r="15872" spans="1:2" x14ac:dyDescent="0.25">
      <c r="A15872" s="56">
        <v>70142004</v>
      </c>
      <c r="B15872" s="57" t="s">
        <v>13329</v>
      </c>
    </row>
    <row r="15873" spans="1:2" x14ac:dyDescent="0.25">
      <c r="A15873" s="56">
        <v>70142005</v>
      </c>
      <c r="B15873" s="57" t="s">
        <v>13040</v>
      </c>
    </row>
    <row r="15874" spans="1:2" x14ac:dyDescent="0.25">
      <c r="A15874" s="56">
        <v>70142006</v>
      </c>
      <c r="B15874" s="57" t="s">
        <v>2892</v>
      </c>
    </row>
    <row r="15875" spans="1:2" x14ac:dyDescent="0.25">
      <c r="A15875" s="56">
        <v>70142007</v>
      </c>
      <c r="B15875" s="57" t="s">
        <v>2429</v>
      </c>
    </row>
    <row r="15876" spans="1:2" x14ac:dyDescent="0.25">
      <c r="A15876" s="56">
        <v>70142008</v>
      </c>
      <c r="B15876" s="57" t="s">
        <v>1695</v>
      </c>
    </row>
    <row r="15877" spans="1:2" x14ac:dyDescent="0.25">
      <c r="A15877" s="56">
        <v>70142009</v>
      </c>
      <c r="B15877" s="57" t="s">
        <v>415</v>
      </c>
    </row>
    <row r="15878" spans="1:2" x14ac:dyDescent="0.25">
      <c r="A15878" s="56">
        <v>70142010</v>
      </c>
      <c r="B15878" s="57" t="s">
        <v>17857</v>
      </c>
    </row>
    <row r="15879" spans="1:2" x14ac:dyDescent="0.25">
      <c r="A15879" s="56">
        <v>70142011</v>
      </c>
      <c r="B15879" s="57" t="s">
        <v>10335</v>
      </c>
    </row>
    <row r="15880" spans="1:2" x14ac:dyDescent="0.25">
      <c r="A15880" s="56">
        <v>70151501</v>
      </c>
      <c r="B15880" s="57" t="s">
        <v>17535</v>
      </c>
    </row>
    <row r="15881" spans="1:2" x14ac:dyDescent="0.25">
      <c r="A15881" s="56">
        <v>70151502</v>
      </c>
      <c r="B15881" s="57" t="s">
        <v>3374</v>
      </c>
    </row>
    <row r="15882" spans="1:2" x14ac:dyDescent="0.25">
      <c r="A15882" s="56">
        <v>70151503</v>
      </c>
      <c r="B15882" s="57" t="s">
        <v>11555</v>
      </c>
    </row>
    <row r="15883" spans="1:2" x14ac:dyDescent="0.25">
      <c r="A15883" s="56">
        <v>70151504</v>
      </c>
      <c r="B15883" s="57" t="s">
        <v>8834</v>
      </c>
    </row>
    <row r="15884" spans="1:2" x14ac:dyDescent="0.25">
      <c r="A15884" s="56">
        <v>70151505</v>
      </c>
      <c r="B15884" s="57" t="s">
        <v>4502</v>
      </c>
    </row>
    <row r="15885" spans="1:2" x14ac:dyDescent="0.25">
      <c r="A15885" s="56">
        <v>70151506</v>
      </c>
      <c r="B15885" s="57" t="s">
        <v>5459</v>
      </c>
    </row>
    <row r="15886" spans="1:2" x14ac:dyDescent="0.25">
      <c r="A15886" s="56">
        <v>70151507</v>
      </c>
      <c r="B15886" s="57" t="s">
        <v>4733</v>
      </c>
    </row>
    <row r="15887" spans="1:2" x14ac:dyDescent="0.25">
      <c r="A15887" s="56">
        <v>70151508</v>
      </c>
      <c r="B15887" s="57" t="s">
        <v>1095</v>
      </c>
    </row>
    <row r="15888" spans="1:2" x14ac:dyDescent="0.25">
      <c r="A15888" s="56">
        <v>70151509</v>
      </c>
      <c r="B15888" s="57" t="s">
        <v>16396</v>
      </c>
    </row>
    <row r="15889" spans="1:2" x14ac:dyDescent="0.25">
      <c r="A15889" s="56">
        <v>70151510</v>
      </c>
      <c r="B15889" s="57" t="s">
        <v>2383</v>
      </c>
    </row>
    <row r="15890" spans="1:2" x14ac:dyDescent="0.25">
      <c r="A15890" s="56">
        <v>70151601</v>
      </c>
      <c r="B15890" s="57" t="s">
        <v>1790</v>
      </c>
    </row>
    <row r="15891" spans="1:2" x14ac:dyDescent="0.25">
      <c r="A15891" s="56">
        <v>70151602</v>
      </c>
      <c r="B15891" s="57" t="s">
        <v>4613</v>
      </c>
    </row>
    <row r="15892" spans="1:2" x14ac:dyDescent="0.25">
      <c r="A15892" s="56">
        <v>70151603</v>
      </c>
      <c r="B15892" s="57" t="s">
        <v>14869</v>
      </c>
    </row>
    <row r="15893" spans="1:2" x14ac:dyDescent="0.25">
      <c r="A15893" s="56">
        <v>70151604</v>
      </c>
      <c r="B15893" s="57" t="s">
        <v>5772</v>
      </c>
    </row>
    <row r="15894" spans="1:2" x14ac:dyDescent="0.25">
      <c r="A15894" s="56">
        <v>70151605</v>
      </c>
      <c r="B15894" s="57" t="s">
        <v>17471</v>
      </c>
    </row>
    <row r="15895" spans="1:2" x14ac:dyDescent="0.25">
      <c r="A15895" s="56">
        <v>70151606</v>
      </c>
      <c r="B15895" s="57" t="s">
        <v>9677</v>
      </c>
    </row>
    <row r="15896" spans="1:2" x14ac:dyDescent="0.25">
      <c r="A15896" s="56">
        <v>70151701</v>
      </c>
      <c r="B15896" s="57" t="s">
        <v>8174</v>
      </c>
    </row>
    <row r="15897" spans="1:2" x14ac:dyDescent="0.25">
      <c r="A15897" s="56">
        <v>70151702</v>
      </c>
      <c r="B15897" s="57" t="s">
        <v>17710</v>
      </c>
    </row>
    <row r="15898" spans="1:2" x14ac:dyDescent="0.25">
      <c r="A15898" s="56">
        <v>70151703</v>
      </c>
      <c r="B15898" s="57" t="s">
        <v>15563</v>
      </c>
    </row>
    <row r="15899" spans="1:2" x14ac:dyDescent="0.25">
      <c r="A15899" s="56">
        <v>70151704</v>
      </c>
      <c r="B15899" s="57" t="s">
        <v>9752</v>
      </c>
    </row>
    <row r="15900" spans="1:2" x14ac:dyDescent="0.25">
      <c r="A15900" s="56">
        <v>70151705</v>
      </c>
      <c r="B15900" s="57" t="s">
        <v>15747</v>
      </c>
    </row>
    <row r="15901" spans="1:2" x14ac:dyDescent="0.25">
      <c r="A15901" s="56">
        <v>70151706</v>
      </c>
      <c r="B15901" s="57" t="s">
        <v>7346</v>
      </c>
    </row>
    <row r="15902" spans="1:2" x14ac:dyDescent="0.25">
      <c r="A15902" s="56">
        <v>70151707</v>
      </c>
      <c r="B15902" s="57" t="s">
        <v>3159</v>
      </c>
    </row>
    <row r="15903" spans="1:2" x14ac:dyDescent="0.25">
      <c r="A15903" s="56">
        <v>70151801</v>
      </c>
      <c r="B15903" s="57" t="s">
        <v>6786</v>
      </c>
    </row>
    <row r="15904" spans="1:2" x14ac:dyDescent="0.25">
      <c r="A15904" s="56">
        <v>70151802</v>
      </c>
      <c r="B15904" s="57" t="s">
        <v>8673</v>
      </c>
    </row>
    <row r="15905" spans="1:2" x14ac:dyDescent="0.25">
      <c r="A15905" s="56">
        <v>70151803</v>
      </c>
      <c r="B15905" s="57" t="s">
        <v>11725</v>
      </c>
    </row>
    <row r="15906" spans="1:2" x14ac:dyDescent="0.25">
      <c r="A15906" s="56">
        <v>70151804</v>
      </c>
      <c r="B15906" s="57" t="s">
        <v>5073</v>
      </c>
    </row>
    <row r="15907" spans="1:2" x14ac:dyDescent="0.25">
      <c r="A15907" s="56">
        <v>70151805</v>
      </c>
      <c r="B15907" s="57" t="s">
        <v>722</v>
      </c>
    </row>
    <row r="15908" spans="1:2" x14ac:dyDescent="0.25">
      <c r="A15908" s="56">
        <v>70151806</v>
      </c>
      <c r="B15908" s="57" t="s">
        <v>7920</v>
      </c>
    </row>
    <row r="15909" spans="1:2" x14ac:dyDescent="0.25">
      <c r="A15909" s="56">
        <v>70151807</v>
      </c>
      <c r="B15909" s="57" t="s">
        <v>521</v>
      </c>
    </row>
    <row r="15910" spans="1:2" x14ac:dyDescent="0.25">
      <c r="A15910" s="56">
        <v>70151901</v>
      </c>
      <c r="B15910" s="57" t="s">
        <v>5613</v>
      </c>
    </row>
    <row r="15911" spans="1:2" x14ac:dyDescent="0.25">
      <c r="A15911" s="56">
        <v>70151902</v>
      </c>
      <c r="B15911" s="57" t="s">
        <v>16602</v>
      </c>
    </row>
    <row r="15912" spans="1:2" x14ac:dyDescent="0.25">
      <c r="A15912" s="56">
        <v>70151903</v>
      </c>
      <c r="B15912" s="57" t="s">
        <v>2020</v>
      </c>
    </row>
    <row r="15913" spans="1:2" x14ac:dyDescent="0.25">
      <c r="A15913" s="56">
        <v>70151904</v>
      </c>
      <c r="B15913" s="57" t="s">
        <v>13092</v>
      </c>
    </row>
    <row r="15914" spans="1:2" x14ac:dyDescent="0.25">
      <c r="A15914" s="56">
        <v>70151905</v>
      </c>
      <c r="B15914" s="57" t="s">
        <v>4384</v>
      </c>
    </row>
    <row r="15915" spans="1:2" x14ac:dyDescent="0.25">
      <c r="A15915" s="56">
        <v>70151906</v>
      </c>
      <c r="B15915" s="57" t="s">
        <v>10489</v>
      </c>
    </row>
    <row r="15916" spans="1:2" x14ac:dyDescent="0.25">
      <c r="A15916" s="56">
        <v>70151907</v>
      </c>
      <c r="B15916" s="57" t="s">
        <v>16745</v>
      </c>
    </row>
    <row r="15917" spans="1:2" x14ac:dyDescent="0.25">
      <c r="A15917" s="56">
        <v>70151909</v>
      </c>
      <c r="B15917" s="57" t="s">
        <v>17536</v>
      </c>
    </row>
    <row r="15918" spans="1:2" x14ac:dyDescent="0.25">
      <c r="A15918" s="56">
        <v>70151910</v>
      </c>
      <c r="B15918" s="57" t="s">
        <v>9009</v>
      </c>
    </row>
    <row r="15919" spans="1:2" x14ac:dyDescent="0.25">
      <c r="A15919" s="56">
        <v>70161501</v>
      </c>
      <c r="B15919" s="57" t="s">
        <v>8870</v>
      </c>
    </row>
    <row r="15920" spans="1:2" x14ac:dyDescent="0.25">
      <c r="A15920" s="56">
        <v>70161601</v>
      </c>
      <c r="B15920" s="57" t="s">
        <v>601</v>
      </c>
    </row>
    <row r="15921" spans="1:2" x14ac:dyDescent="0.25">
      <c r="A15921" s="56">
        <v>70161701</v>
      </c>
      <c r="B15921" s="57" t="s">
        <v>16949</v>
      </c>
    </row>
    <row r="15922" spans="1:2" x14ac:dyDescent="0.25">
      <c r="A15922" s="56">
        <v>70161702</v>
      </c>
      <c r="B15922" s="57" t="s">
        <v>1831</v>
      </c>
    </row>
    <row r="15923" spans="1:2" x14ac:dyDescent="0.25">
      <c r="A15923" s="56">
        <v>70161703</v>
      </c>
      <c r="B15923" s="57" t="s">
        <v>12908</v>
      </c>
    </row>
    <row r="15924" spans="1:2" x14ac:dyDescent="0.25">
      <c r="A15924" s="56">
        <v>70161704</v>
      </c>
      <c r="B15924" s="57" t="s">
        <v>10496</v>
      </c>
    </row>
    <row r="15925" spans="1:2" x14ac:dyDescent="0.25">
      <c r="A15925" s="56">
        <v>70171501</v>
      </c>
      <c r="B15925" s="57" t="s">
        <v>3488</v>
      </c>
    </row>
    <row r="15926" spans="1:2" x14ac:dyDescent="0.25">
      <c r="A15926" s="56">
        <v>70171502</v>
      </c>
      <c r="B15926" s="57" t="s">
        <v>4352</v>
      </c>
    </row>
    <row r="15927" spans="1:2" x14ac:dyDescent="0.25">
      <c r="A15927" s="56">
        <v>70171503</v>
      </c>
      <c r="B15927" s="57" t="s">
        <v>9617</v>
      </c>
    </row>
    <row r="15928" spans="1:2" x14ac:dyDescent="0.25">
      <c r="A15928" s="56">
        <v>70171504</v>
      </c>
      <c r="B15928" s="57" t="s">
        <v>766</v>
      </c>
    </row>
    <row r="15929" spans="1:2" x14ac:dyDescent="0.25">
      <c r="A15929" s="56">
        <v>70171505</v>
      </c>
      <c r="B15929" s="57" t="s">
        <v>16156</v>
      </c>
    </row>
    <row r="15930" spans="1:2" x14ac:dyDescent="0.25">
      <c r="A15930" s="56">
        <v>70171506</v>
      </c>
      <c r="B15930" s="57" t="s">
        <v>12022</v>
      </c>
    </row>
    <row r="15931" spans="1:2" x14ac:dyDescent="0.25">
      <c r="A15931" s="56">
        <v>70171601</v>
      </c>
      <c r="B15931" s="57" t="s">
        <v>18435</v>
      </c>
    </row>
    <row r="15932" spans="1:2" x14ac:dyDescent="0.25">
      <c r="A15932" s="56">
        <v>70171602</v>
      </c>
      <c r="B15932" s="57" t="s">
        <v>2016</v>
      </c>
    </row>
    <row r="15933" spans="1:2" x14ac:dyDescent="0.25">
      <c r="A15933" s="56">
        <v>70171603</v>
      </c>
      <c r="B15933" s="57" t="s">
        <v>13737</v>
      </c>
    </row>
    <row r="15934" spans="1:2" x14ac:dyDescent="0.25">
      <c r="A15934" s="56">
        <v>70171604</v>
      </c>
      <c r="B15934" s="57" t="s">
        <v>17580</v>
      </c>
    </row>
    <row r="15935" spans="1:2" x14ac:dyDescent="0.25">
      <c r="A15935" s="56">
        <v>70171605</v>
      </c>
      <c r="B15935" s="57" t="s">
        <v>16360</v>
      </c>
    </row>
    <row r="15936" spans="1:2" x14ac:dyDescent="0.25">
      <c r="A15936" s="56">
        <v>70171606</v>
      </c>
      <c r="B15936" s="57" t="s">
        <v>2167</v>
      </c>
    </row>
    <row r="15937" spans="1:2" x14ac:dyDescent="0.25">
      <c r="A15937" s="56">
        <v>70171607</v>
      </c>
      <c r="B15937" s="57" t="s">
        <v>5966</v>
      </c>
    </row>
    <row r="15938" spans="1:2" x14ac:dyDescent="0.25">
      <c r="A15938" s="56">
        <v>70171701</v>
      </c>
      <c r="B15938" s="57" t="s">
        <v>1810</v>
      </c>
    </row>
    <row r="15939" spans="1:2" x14ac:dyDescent="0.25">
      <c r="A15939" s="56">
        <v>70171702</v>
      </c>
      <c r="B15939" s="57" t="s">
        <v>3690</v>
      </c>
    </row>
    <row r="15940" spans="1:2" x14ac:dyDescent="0.25">
      <c r="A15940" s="56">
        <v>70171703</v>
      </c>
      <c r="B15940" s="57" t="s">
        <v>8305</v>
      </c>
    </row>
    <row r="15941" spans="1:2" x14ac:dyDescent="0.25">
      <c r="A15941" s="56">
        <v>70171704</v>
      </c>
      <c r="B15941" s="57" t="s">
        <v>7261</v>
      </c>
    </row>
    <row r="15942" spans="1:2" x14ac:dyDescent="0.25">
      <c r="A15942" s="56">
        <v>70171705</v>
      </c>
      <c r="B15942" s="57" t="s">
        <v>1069</v>
      </c>
    </row>
    <row r="15943" spans="1:2" x14ac:dyDescent="0.25">
      <c r="A15943" s="56">
        <v>70171706</v>
      </c>
      <c r="B15943" s="57" t="s">
        <v>8357</v>
      </c>
    </row>
    <row r="15944" spans="1:2" x14ac:dyDescent="0.25">
      <c r="A15944" s="56">
        <v>70171707</v>
      </c>
      <c r="B15944" s="57" t="s">
        <v>12012</v>
      </c>
    </row>
    <row r="15945" spans="1:2" x14ac:dyDescent="0.25">
      <c r="A15945" s="56">
        <v>70171708</v>
      </c>
      <c r="B15945" s="57" t="s">
        <v>4810</v>
      </c>
    </row>
    <row r="15946" spans="1:2" x14ac:dyDescent="0.25">
      <c r="A15946" s="56">
        <v>70171709</v>
      </c>
      <c r="B15946" s="57" t="s">
        <v>12789</v>
      </c>
    </row>
    <row r="15947" spans="1:2" x14ac:dyDescent="0.25">
      <c r="A15947" s="56">
        <v>70171801</v>
      </c>
      <c r="B15947" s="57" t="s">
        <v>16453</v>
      </c>
    </row>
    <row r="15948" spans="1:2" x14ac:dyDescent="0.25">
      <c r="A15948" s="56">
        <v>70171802</v>
      </c>
      <c r="B15948" s="57" t="s">
        <v>7857</v>
      </c>
    </row>
    <row r="15949" spans="1:2" x14ac:dyDescent="0.25">
      <c r="A15949" s="56">
        <v>70171803</v>
      </c>
      <c r="B15949" s="57" t="s">
        <v>1884</v>
      </c>
    </row>
    <row r="15950" spans="1:2" x14ac:dyDescent="0.25">
      <c r="A15950" s="56">
        <v>71101501</v>
      </c>
      <c r="B15950" s="57" t="s">
        <v>8111</v>
      </c>
    </row>
    <row r="15951" spans="1:2" x14ac:dyDescent="0.25">
      <c r="A15951" s="56">
        <v>71101502</v>
      </c>
      <c r="B15951" s="57" t="s">
        <v>4795</v>
      </c>
    </row>
    <row r="15952" spans="1:2" x14ac:dyDescent="0.25">
      <c r="A15952" s="56">
        <v>71101601</v>
      </c>
      <c r="B15952" s="57" t="s">
        <v>11570</v>
      </c>
    </row>
    <row r="15953" spans="1:2" x14ac:dyDescent="0.25">
      <c r="A15953" s="56">
        <v>71101602</v>
      </c>
      <c r="B15953" s="57" t="s">
        <v>10703</v>
      </c>
    </row>
    <row r="15954" spans="1:2" x14ac:dyDescent="0.25">
      <c r="A15954" s="56">
        <v>71101701</v>
      </c>
      <c r="B15954" s="57" t="s">
        <v>15782</v>
      </c>
    </row>
    <row r="15955" spans="1:2" x14ac:dyDescent="0.25">
      <c r="A15955" s="56">
        <v>71101702</v>
      </c>
      <c r="B15955" s="57" t="s">
        <v>13603</v>
      </c>
    </row>
    <row r="15956" spans="1:2" x14ac:dyDescent="0.25">
      <c r="A15956" s="56">
        <v>71101703</v>
      </c>
      <c r="B15956" s="57" t="s">
        <v>12367</v>
      </c>
    </row>
    <row r="15957" spans="1:2" x14ac:dyDescent="0.25">
      <c r="A15957" s="56">
        <v>71101704</v>
      </c>
      <c r="B15957" s="57" t="s">
        <v>8401</v>
      </c>
    </row>
    <row r="15958" spans="1:2" x14ac:dyDescent="0.25">
      <c r="A15958" s="56">
        <v>71101705</v>
      </c>
      <c r="B15958" s="57" t="s">
        <v>5644</v>
      </c>
    </row>
    <row r="15959" spans="1:2" x14ac:dyDescent="0.25">
      <c r="A15959" s="56">
        <v>71101706</v>
      </c>
      <c r="B15959" s="57" t="s">
        <v>11221</v>
      </c>
    </row>
    <row r="15960" spans="1:2" x14ac:dyDescent="0.25">
      <c r="A15960" s="56">
        <v>71101707</v>
      </c>
      <c r="B15960" s="57" t="s">
        <v>3409</v>
      </c>
    </row>
    <row r="15961" spans="1:2" x14ac:dyDescent="0.25">
      <c r="A15961" s="56">
        <v>71101708</v>
      </c>
      <c r="B15961" s="57" t="s">
        <v>4691</v>
      </c>
    </row>
    <row r="15962" spans="1:2" x14ac:dyDescent="0.25">
      <c r="A15962" s="56">
        <v>71101709</v>
      </c>
      <c r="B15962" s="57" t="s">
        <v>11368</v>
      </c>
    </row>
    <row r="15963" spans="1:2" x14ac:dyDescent="0.25">
      <c r="A15963" s="56">
        <v>71112001</v>
      </c>
      <c r="B15963" s="57" t="s">
        <v>18072</v>
      </c>
    </row>
    <row r="15964" spans="1:2" x14ac:dyDescent="0.25">
      <c r="A15964" s="56">
        <v>71112002</v>
      </c>
      <c r="B15964" s="57" t="s">
        <v>7270</v>
      </c>
    </row>
    <row r="15965" spans="1:2" x14ac:dyDescent="0.25">
      <c r="A15965" s="56">
        <v>71112003</v>
      </c>
      <c r="B15965" s="57" t="s">
        <v>11473</v>
      </c>
    </row>
    <row r="15966" spans="1:2" x14ac:dyDescent="0.25">
      <c r="A15966" s="56">
        <v>71112004</v>
      </c>
      <c r="B15966" s="57" t="s">
        <v>4841</v>
      </c>
    </row>
    <row r="15967" spans="1:2" x14ac:dyDescent="0.25">
      <c r="A15967" s="56">
        <v>71112005</v>
      </c>
      <c r="B15967" s="57" t="s">
        <v>776</v>
      </c>
    </row>
    <row r="15968" spans="1:2" x14ac:dyDescent="0.25">
      <c r="A15968" s="56">
        <v>71112006</v>
      </c>
      <c r="B15968" s="57" t="s">
        <v>3090</v>
      </c>
    </row>
    <row r="15969" spans="1:2" x14ac:dyDescent="0.25">
      <c r="A15969" s="56">
        <v>71112007</v>
      </c>
      <c r="B15969" s="57" t="s">
        <v>12709</v>
      </c>
    </row>
    <row r="15970" spans="1:2" x14ac:dyDescent="0.25">
      <c r="A15970" s="56">
        <v>71112008</v>
      </c>
      <c r="B15970" s="57" t="s">
        <v>15239</v>
      </c>
    </row>
    <row r="15971" spans="1:2" x14ac:dyDescent="0.25">
      <c r="A15971" s="56">
        <v>71112009</v>
      </c>
      <c r="B15971" s="57" t="s">
        <v>14913</v>
      </c>
    </row>
    <row r="15972" spans="1:2" x14ac:dyDescent="0.25">
      <c r="A15972" s="56">
        <v>71112010</v>
      </c>
      <c r="B15972" s="57" t="s">
        <v>1547</v>
      </c>
    </row>
    <row r="15973" spans="1:2" x14ac:dyDescent="0.25">
      <c r="A15973" s="56">
        <v>71112011</v>
      </c>
      <c r="B15973" s="57" t="s">
        <v>14355</v>
      </c>
    </row>
    <row r="15974" spans="1:2" x14ac:dyDescent="0.25">
      <c r="A15974" s="56">
        <v>71112012</v>
      </c>
      <c r="B15974" s="57" t="s">
        <v>17082</v>
      </c>
    </row>
    <row r="15975" spans="1:2" x14ac:dyDescent="0.25">
      <c r="A15975" s="56">
        <v>71112013</v>
      </c>
      <c r="B15975" s="57" t="s">
        <v>9910</v>
      </c>
    </row>
    <row r="15976" spans="1:2" x14ac:dyDescent="0.25">
      <c r="A15976" s="56">
        <v>71112014</v>
      </c>
      <c r="B15976" s="57" t="s">
        <v>5527</v>
      </c>
    </row>
    <row r="15977" spans="1:2" x14ac:dyDescent="0.25">
      <c r="A15977" s="56">
        <v>71112015</v>
      </c>
      <c r="B15977" s="57" t="s">
        <v>16496</v>
      </c>
    </row>
    <row r="15978" spans="1:2" x14ac:dyDescent="0.25">
      <c r="A15978" s="56">
        <v>71112017</v>
      </c>
      <c r="B15978" s="57" t="s">
        <v>4911</v>
      </c>
    </row>
    <row r="15979" spans="1:2" x14ac:dyDescent="0.25">
      <c r="A15979" s="56">
        <v>71112018</v>
      </c>
      <c r="B15979" s="57" t="s">
        <v>3552</v>
      </c>
    </row>
    <row r="15980" spans="1:2" x14ac:dyDescent="0.25">
      <c r="A15980" s="56">
        <v>71112019</v>
      </c>
      <c r="B15980" s="57" t="s">
        <v>12897</v>
      </c>
    </row>
    <row r="15981" spans="1:2" x14ac:dyDescent="0.25">
      <c r="A15981" s="56">
        <v>71112020</v>
      </c>
      <c r="B15981" s="57" t="s">
        <v>13333</v>
      </c>
    </row>
    <row r="15982" spans="1:2" x14ac:dyDescent="0.25">
      <c r="A15982" s="56">
        <v>71112021</v>
      </c>
      <c r="B15982" s="57" t="s">
        <v>5060</v>
      </c>
    </row>
    <row r="15983" spans="1:2" x14ac:dyDescent="0.25">
      <c r="A15983" s="56">
        <v>71112022</v>
      </c>
      <c r="B15983" s="57" t="s">
        <v>7856</v>
      </c>
    </row>
    <row r="15984" spans="1:2" x14ac:dyDescent="0.25">
      <c r="A15984" s="56">
        <v>71112023</v>
      </c>
      <c r="B15984" s="57" t="s">
        <v>15131</v>
      </c>
    </row>
    <row r="15985" spans="1:2" x14ac:dyDescent="0.25">
      <c r="A15985" s="56">
        <v>71112024</v>
      </c>
      <c r="B15985" s="57" t="s">
        <v>17589</v>
      </c>
    </row>
    <row r="15986" spans="1:2" x14ac:dyDescent="0.25">
      <c r="A15986" s="56">
        <v>71112025</v>
      </c>
      <c r="B15986" s="57" t="s">
        <v>13050</v>
      </c>
    </row>
    <row r="15987" spans="1:2" x14ac:dyDescent="0.25">
      <c r="A15987" s="56">
        <v>71112026</v>
      </c>
      <c r="B15987" s="57" t="s">
        <v>17352</v>
      </c>
    </row>
    <row r="15988" spans="1:2" x14ac:dyDescent="0.25">
      <c r="A15988" s="56">
        <v>71112027</v>
      </c>
      <c r="B15988" s="57" t="s">
        <v>1446</v>
      </c>
    </row>
    <row r="15989" spans="1:2" x14ac:dyDescent="0.25">
      <c r="A15989" s="56">
        <v>71112028</v>
      </c>
      <c r="B15989" s="57" t="s">
        <v>1904</v>
      </c>
    </row>
    <row r="15990" spans="1:2" x14ac:dyDescent="0.25">
      <c r="A15990" s="56">
        <v>71112029</v>
      </c>
      <c r="B15990" s="57" t="s">
        <v>14223</v>
      </c>
    </row>
    <row r="15991" spans="1:2" x14ac:dyDescent="0.25">
      <c r="A15991" s="56">
        <v>71112030</v>
      </c>
      <c r="B15991" s="57" t="s">
        <v>14848</v>
      </c>
    </row>
    <row r="15992" spans="1:2" x14ac:dyDescent="0.25">
      <c r="A15992" s="56">
        <v>71112031</v>
      </c>
      <c r="B15992" s="57" t="s">
        <v>3687</v>
      </c>
    </row>
    <row r="15993" spans="1:2" x14ac:dyDescent="0.25">
      <c r="A15993" s="56">
        <v>71112101</v>
      </c>
      <c r="B15993" s="57" t="s">
        <v>96</v>
      </c>
    </row>
    <row r="15994" spans="1:2" x14ac:dyDescent="0.25">
      <c r="A15994" s="56">
        <v>71112102</v>
      </c>
      <c r="B15994" s="57" t="s">
        <v>10621</v>
      </c>
    </row>
    <row r="15995" spans="1:2" x14ac:dyDescent="0.25">
      <c r="A15995" s="56">
        <v>71112103</v>
      </c>
      <c r="B15995" s="57" t="s">
        <v>6241</v>
      </c>
    </row>
    <row r="15996" spans="1:2" x14ac:dyDescent="0.25">
      <c r="A15996" s="56">
        <v>71112104</v>
      </c>
      <c r="B15996" s="57" t="s">
        <v>13270</v>
      </c>
    </row>
    <row r="15997" spans="1:2" x14ac:dyDescent="0.25">
      <c r="A15997" s="56">
        <v>71112105</v>
      </c>
      <c r="B15997" s="57" t="s">
        <v>11810</v>
      </c>
    </row>
    <row r="15998" spans="1:2" x14ac:dyDescent="0.25">
      <c r="A15998" s="56">
        <v>71112106</v>
      </c>
      <c r="B15998" s="57" t="s">
        <v>4449</v>
      </c>
    </row>
    <row r="15999" spans="1:2" x14ac:dyDescent="0.25">
      <c r="A15999" s="56">
        <v>71112107</v>
      </c>
      <c r="B15999" s="57" t="s">
        <v>17198</v>
      </c>
    </row>
    <row r="16000" spans="1:2" x14ac:dyDescent="0.25">
      <c r="A16000" s="56">
        <v>71112108</v>
      </c>
      <c r="B16000" s="57" t="s">
        <v>13135</v>
      </c>
    </row>
    <row r="16001" spans="1:2" x14ac:dyDescent="0.25">
      <c r="A16001" s="56">
        <v>71112109</v>
      </c>
      <c r="B16001" s="57" t="s">
        <v>3943</v>
      </c>
    </row>
    <row r="16002" spans="1:2" x14ac:dyDescent="0.25">
      <c r="A16002" s="56">
        <v>71112110</v>
      </c>
      <c r="B16002" s="57" t="s">
        <v>10753</v>
      </c>
    </row>
    <row r="16003" spans="1:2" x14ac:dyDescent="0.25">
      <c r="A16003" s="56">
        <v>71112111</v>
      </c>
      <c r="B16003" s="57" t="s">
        <v>2521</v>
      </c>
    </row>
    <row r="16004" spans="1:2" x14ac:dyDescent="0.25">
      <c r="A16004" s="56">
        <v>71112112</v>
      </c>
      <c r="B16004" s="57" t="s">
        <v>8497</v>
      </c>
    </row>
    <row r="16005" spans="1:2" x14ac:dyDescent="0.25">
      <c r="A16005" s="56">
        <v>71112113</v>
      </c>
      <c r="B16005" s="57" t="s">
        <v>9035</v>
      </c>
    </row>
    <row r="16006" spans="1:2" x14ac:dyDescent="0.25">
      <c r="A16006" s="56">
        <v>71112114</v>
      </c>
      <c r="B16006" s="57" t="s">
        <v>394</v>
      </c>
    </row>
    <row r="16007" spans="1:2" x14ac:dyDescent="0.25">
      <c r="A16007" s="56">
        <v>71112115</v>
      </c>
      <c r="B16007" s="57" t="s">
        <v>9328</v>
      </c>
    </row>
    <row r="16008" spans="1:2" x14ac:dyDescent="0.25">
      <c r="A16008" s="56">
        <v>71112116</v>
      </c>
      <c r="B16008" s="57" t="s">
        <v>17883</v>
      </c>
    </row>
    <row r="16009" spans="1:2" x14ac:dyDescent="0.25">
      <c r="A16009" s="56">
        <v>71112117</v>
      </c>
      <c r="B16009" s="57" t="s">
        <v>17903</v>
      </c>
    </row>
    <row r="16010" spans="1:2" x14ac:dyDescent="0.25">
      <c r="A16010" s="56">
        <v>71112119</v>
      </c>
      <c r="B16010" s="57" t="s">
        <v>13895</v>
      </c>
    </row>
    <row r="16011" spans="1:2" x14ac:dyDescent="0.25">
      <c r="A16011" s="56">
        <v>71112120</v>
      </c>
      <c r="B16011" s="57" t="s">
        <v>17418</v>
      </c>
    </row>
    <row r="16012" spans="1:2" x14ac:dyDescent="0.25">
      <c r="A16012" s="56">
        <v>71112121</v>
      </c>
      <c r="B16012" s="57" t="s">
        <v>2301</v>
      </c>
    </row>
    <row r="16013" spans="1:2" x14ac:dyDescent="0.25">
      <c r="A16013" s="56">
        <v>71112122</v>
      </c>
      <c r="B16013" s="57" t="s">
        <v>11247</v>
      </c>
    </row>
    <row r="16014" spans="1:2" x14ac:dyDescent="0.25">
      <c r="A16014" s="56">
        <v>71112202</v>
      </c>
      <c r="B16014" s="57" t="s">
        <v>9233</v>
      </c>
    </row>
    <row r="16015" spans="1:2" x14ac:dyDescent="0.25">
      <c r="A16015" s="56">
        <v>71112203</v>
      </c>
      <c r="B16015" s="57" t="s">
        <v>4061</v>
      </c>
    </row>
    <row r="16016" spans="1:2" x14ac:dyDescent="0.25">
      <c r="A16016" s="56">
        <v>71112204</v>
      </c>
      <c r="B16016" s="57" t="s">
        <v>763</v>
      </c>
    </row>
    <row r="16017" spans="1:2" x14ac:dyDescent="0.25">
      <c r="A16017" s="56">
        <v>71112205</v>
      </c>
      <c r="B16017" s="57" t="s">
        <v>1983</v>
      </c>
    </row>
    <row r="16018" spans="1:2" x14ac:dyDescent="0.25">
      <c r="A16018" s="56">
        <v>71112206</v>
      </c>
      <c r="B16018" s="57" t="s">
        <v>1274</v>
      </c>
    </row>
    <row r="16019" spans="1:2" x14ac:dyDescent="0.25">
      <c r="A16019" s="56">
        <v>71112301</v>
      </c>
      <c r="B16019" s="57" t="s">
        <v>18563</v>
      </c>
    </row>
    <row r="16020" spans="1:2" x14ac:dyDescent="0.25">
      <c r="A16020" s="56">
        <v>71112302</v>
      </c>
      <c r="B16020" s="57" t="s">
        <v>6629</v>
      </c>
    </row>
    <row r="16021" spans="1:2" x14ac:dyDescent="0.25">
      <c r="A16021" s="56">
        <v>71112303</v>
      </c>
      <c r="B16021" s="57" t="s">
        <v>12892</v>
      </c>
    </row>
    <row r="16022" spans="1:2" x14ac:dyDescent="0.25">
      <c r="A16022" s="56">
        <v>71112304</v>
      </c>
      <c r="B16022" s="57" t="s">
        <v>15580</v>
      </c>
    </row>
    <row r="16023" spans="1:2" x14ac:dyDescent="0.25">
      <c r="A16023" s="56">
        <v>71112305</v>
      </c>
      <c r="B16023" s="57" t="s">
        <v>1081</v>
      </c>
    </row>
    <row r="16024" spans="1:2" x14ac:dyDescent="0.25">
      <c r="A16024" s="56">
        <v>71112306</v>
      </c>
      <c r="B16024" s="57" t="s">
        <v>3274</v>
      </c>
    </row>
    <row r="16025" spans="1:2" x14ac:dyDescent="0.25">
      <c r="A16025" s="56">
        <v>71112307</v>
      </c>
      <c r="B16025" s="57" t="s">
        <v>5480</v>
      </c>
    </row>
    <row r="16026" spans="1:2" x14ac:dyDescent="0.25">
      <c r="A16026" s="56">
        <v>71112308</v>
      </c>
      <c r="B16026" s="57" t="s">
        <v>13337</v>
      </c>
    </row>
    <row r="16027" spans="1:2" x14ac:dyDescent="0.25">
      <c r="A16027" s="56">
        <v>71112309</v>
      </c>
      <c r="B16027" s="57" t="s">
        <v>11627</v>
      </c>
    </row>
    <row r="16028" spans="1:2" x14ac:dyDescent="0.25">
      <c r="A16028" s="56">
        <v>71112310</v>
      </c>
      <c r="B16028" s="57" t="s">
        <v>12363</v>
      </c>
    </row>
    <row r="16029" spans="1:2" x14ac:dyDescent="0.25">
      <c r="A16029" s="56">
        <v>71112311</v>
      </c>
      <c r="B16029" s="57" t="s">
        <v>18639</v>
      </c>
    </row>
    <row r="16030" spans="1:2" x14ac:dyDescent="0.25">
      <c r="A16030" s="56">
        <v>71112312</v>
      </c>
      <c r="B16030" s="57" t="s">
        <v>11158</v>
      </c>
    </row>
    <row r="16031" spans="1:2" x14ac:dyDescent="0.25">
      <c r="A16031" s="56">
        <v>71112313</v>
      </c>
      <c r="B16031" s="57" t="s">
        <v>15436</v>
      </c>
    </row>
    <row r="16032" spans="1:2" x14ac:dyDescent="0.25">
      <c r="A16032" s="56">
        <v>71112314</v>
      </c>
      <c r="B16032" s="57" t="s">
        <v>15658</v>
      </c>
    </row>
    <row r="16033" spans="1:2" x14ac:dyDescent="0.25">
      <c r="A16033" s="56">
        <v>71112315</v>
      </c>
      <c r="B16033" s="57" t="s">
        <v>10085</v>
      </c>
    </row>
    <row r="16034" spans="1:2" x14ac:dyDescent="0.25">
      <c r="A16034" s="56">
        <v>71112316</v>
      </c>
      <c r="B16034" s="57" t="s">
        <v>14631</v>
      </c>
    </row>
    <row r="16035" spans="1:2" x14ac:dyDescent="0.25">
      <c r="A16035" s="56">
        <v>71112317</v>
      </c>
      <c r="B16035" s="57" t="s">
        <v>5499</v>
      </c>
    </row>
    <row r="16036" spans="1:2" x14ac:dyDescent="0.25">
      <c r="A16036" s="56">
        <v>71112318</v>
      </c>
      <c r="B16036" s="57" t="s">
        <v>17017</v>
      </c>
    </row>
    <row r="16037" spans="1:2" x14ac:dyDescent="0.25">
      <c r="A16037" s="56">
        <v>71112319</v>
      </c>
      <c r="B16037" s="57" t="s">
        <v>2870</v>
      </c>
    </row>
    <row r="16038" spans="1:2" x14ac:dyDescent="0.25">
      <c r="A16038" s="56">
        <v>71112320</v>
      </c>
      <c r="B16038" s="57" t="s">
        <v>8411</v>
      </c>
    </row>
    <row r="16039" spans="1:2" x14ac:dyDescent="0.25">
      <c r="A16039" s="56">
        <v>71112321</v>
      </c>
      <c r="B16039" s="57" t="s">
        <v>7875</v>
      </c>
    </row>
    <row r="16040" spans="1:2" x14ac:dyDescent="0.25">
      <c r="A16040" s="56">
        <v>71121001</v>
      </c>
      <c r="B16040" s="57" t="s">
        <v>7774</v>
      </c>
    </row>
    <row r="16041" spans="1:2" x14ac:dyDescent="0.25">
      <c r="A16041" s="56">
        <v>71121002</v>
      </c>
      <c r="B16041" s="57" t="s">
        <v>17783</v>
      </c>
    </row>
    <row r="16042" spans="1:2" x14ac:dyDescent="0.25">
      <c r="A16042" s="56">
        <v>71121003</v>
      </c>
      <c r="B16042" s="57" t="s">
        <v>18368</v>
      </c>
    </row>
    <row r="16043" spans="1:2" x14ac:dyDescent="0.25">
      <c r="A16043" s="56">
        <v>71121004</v>
      </c>
      <c r="B16043" s="57" t="s">
        <v>14514</v>
      </c>
    </row>
    <row r="16044" spans="1:2" x14ac:dyDescent="0.25">
      <c r="A16044" s="56">
        <v>71121005</v>
      </c>
      <c r="B16044" s="57" t="s">
        <v>17287</v>
      </c>
    </row>
    <row r="16045" spans="1:2" x14ac:dyDescent="0.25">
      <c r="A16045" s="56">
        <v>71121006</v>
      </c>
      <c r="B16045" s="57" t="s">
        <v>8743</v>
      </c>
    </row>
    <row r="16046" spans="1:2" x14ac:dyDescent="0.25">
      <c r="A16046" s="56">
        <v>71121007</v>
      </c>
      <c r="B16046" s="57" t="s">
        <v>2378</v>
      </c>
    </row>
    <row r="16047" spans="1:2" x14ac:dyDescent="0.25">
      <c r="A16047" s="56">
        <v>71121008</v>
      </c>
      <c r="B16047" s="57" t="s">
        <v>7156</v>
      </c>
    </row>
    <row r="16048" spans="1:2" x14ac:dyDescent="0.25">
      <c r="A16048" s="56">
        <v>71121009</v>
      </c>
      <c r="B16048" s="57" t="s">
        <v>4979</v>
      </c>
    </row>
    <row r="16049" spans="1:2" x14ac:dyDescent="0.25">
      <c r="A16049" s="56">
        <v>71121010</v>
      </c>
      <c r="B16049" s="57" t="s">
        <v>17629</v>
      </c>
    </row>
    <row r="16050" spans="1:2" x14ac:dyDescent="0.25">
      <c r="A16050" s="56">
        <v>71121011</v>
      </c>
      <c r="B16050" s="57" t="s">
        <v>14108</v>
      </c>
    </row>
    <row r="16051" spans="1:2" x14ac:dyDescent="0.25">
      <c r="A16051" s="56">
        <v>71121012</v>
      </c>
      <c r="B16051" s="57" t="s">
        <v>15244</v>
      </c>
    </row>
    <row r="16052" spans="1:2" x14ac:dyDescent="0.25">
      <c r="A16052" s="56">
        <v>71121013</v>
      </c>
      <c r="B16052" s="57" t="s">
        <v>2520</v>
      </c>
    </row>
    <row r="16053" spans="1:2" x14ac:dyDescent="0.25">
      <c r="A16053" s="56">
        <v>71121014</v>
      </c>
      <c r="B16053" s="57" t="s">
        <v>9122</v>
      </c>
    </row>
    <row r="16054" spans="1:2" x14ac:dyDescent="0.25">
      <c r="A16054" s="56">
        <v>71121015</v>
      </c>
      <c r="B16054" s="57" t="s">
        <v>2049</v>
      </c>
    </row>
    <row r="16055" spans="1:2" x14ac:dyDescent="0.25">
      <c r="A16055" s="56">
        <v>71121016</v>
      </c>
      <c r="B16055" s="57" t="s">
        <v>17183</v>
      </c>
    </row>
    <row r="16056" spans="1:2" x14ac:dyDescent="0.25">
      <c r="A16056" s="56">
        <v>71121017</v>
      </c>
      <c r="B16056" s="57" t="s">
        <v>11195</v>
      </c>
    </row>
    <row r="16057" spans="1:2" x14ac:dyDescent="0.25">
      <c r="A16057" s="56">
        <v>71121018</v>
      </c>
      <c r="B16057" s="57" t="s">
        <v>10048</v>
      </c>
    </row>
    <row r="16058" spans="1:2" x14ac:dyDescent="0.25">
      <c r="A16058" s="56">
        <v>71121019</v>
      </c>
      <c r="B16058" s="57" t="s">
        <v>17705</v>
      </c>
    </row>
    <row r="16059" spans="1:2" x14ac:dyDescent="0.25">
      <c r="A16059" s="56">
        <v>71121020</v>
      </c>
      <c r="B16059" s="57" t="s">
        <v>10131</v>
      </c>
    </row>
    <row r="16060" spans="1:2" x14ac:dyDescent="0.25">
      <c r="A16060" s="56">
        <v>71121021</v>
      </c>
      <c r="B16060" s="57" t="s">
        <v>7239</v>
      </c>
    </row>
    <row r="16061" spans="1:2" x14ac:dyDescent="0.25">
      <c r="A16061" s="56">
        <v>71121022</v>
      </c>
      <c r="B16061" s="57" t="s">
        <v>704</v>
      </c>
    </row>
    <row r="16062" spans="1:2" x14ac:dyDescent="0.25">
      <c r="A16062" s="56">
        <v>71121023</v>
      </c>
      <c r="B16062" s="57" t="s">
        <v>10643</v>
      </c>
    </row>
    <row r="16063" spans="1:2" x14ac:dyDescent="0.25">
      <c r="A16063" s="56">
        <v>71121101</v>
      </c>
      <c r="B16063" s="57" t="s">
        <v>15406</v>
      </c>
    </row>
    <row r="16064" spans="1:2" x14ac:dyDescent="0.25">
      <c r="A16064" s="56">
        <v>71121102</v>
      </c>
      <c r="B16064" s="57" t="s">
        <v>17469</v>
      </c>
    </row>
    <row r="16065" spans="1:2" x14ac:dyDescent="0.25">
      <c r="A16065" s="56">
        <v>71121103</v>
      </c>
      <c r="B16065" s="57" t="s">
        <v>7619</v>
      </c>
    </row>
    <row r="16066" spans="1:2" x14ac:dyDescent="0.25">
      <c r="A16066" s="56">
        <v>71121104</v>
      </c>
      <c r="B16066" s="57" t="s">
        <v>14068</v>
      </c>
    </row>
    <row r="16067" spans="1:2" x14ac:dyDescent="0.25">
      <c r="A16067" s="56">
        <v>71121105</v>
      </c>
      <c r="B16067" s="57" t="s">
        <v>11411</v>
      </c>
    </row>
    <row r="16068" spans="1:2" x14ac:dyDescent="0.25">
      <c r="A16068" s="56">
        <v>71121106</v>
      </c>
      <c r="B16068" s="57" t="s">
        <v>5291</v>
      </c>
    </row>
    <row r="16069" spans="1:2" x14ac:dyDescent="0.25">
      <c r="A16069" s="56">
        <v>71121107</v>
      </c>
      <c r="B16069" s="57" t="s">
        <v>18778</v>
      </c>
    </row>
    <row r="16070" spans="1:2" x14ac:dyDescent="0.25">
      <c r="A16070" s="56">
        <v>71121108</v>
      </c>
      <c r="B16070" s="57" t="s">
        <v>657</v>
      </c>
    </row>
    <row r="16071" spans="1:2" x14ac:dyDescent="0.25">
      <c r="A16071" s="56">
        <v>71121109</v>
      </c>
      <c r="B16071" s="57" t="s">
        <v>3533</v>
      </c>
    </row>
    <row r="16072" spans="1:2" x14ac:dyDescent="0.25">
      <c r="A16072" s="56">
        <v>71121110</v>
      </c>
      <c r="B16072" s="57" t="s">
        <v>11585</v>
      </c>
    </row>
    <row r="16073" spans="1:2" x14ac:dyDescent="0.25">
      <c r="A16073" s="56">
        <v>71121111</v>
      </c>
      <c r="B16073" s="57" t="s">
        <v>17113</v>
      </c>
    </row>
    <row r="16074" spans="1:2" x14ac:dyDescent="0.25">
      <c r="A16074" s="56">
        <v>71121112</v>
      </c>
      <c r="B16074" s="57" t="s">
        <v>10615</v>
      </c>
    </row>
    <row r="16075" spans="1:2" x14ac:dyDescent="0.25">
      <c r="A16075" s="56">
        <v>71121113</v>
      </c>
      <c r="B16075" s="57" t="s">
        <v>280</v>
      </c>
    </row>
    <row r="16076" spans="1:2" x14ac:dyDescent="0.25">
      <c r="A16076" s="56">
        <v>71121114</v>
      </c>
      <c r="B16076" s="57" t="s">
        <v>13817</v>
      </c>
    </row>
    <row r="16077" spans="1:2" x14ac:dyDescent="0.25">
      <c r="A16077" s="56">
        <v>71121115</v>
      </c>
      <c r="B16077" s="57" t="s">
        <v>12587</v>
      </c>
    </row>
    <row r="16078" spans="1:2" x14ac:dyDescent="0.25">
      <c r="A16078" s="56">
        <v>71121116</v>
      </c>
      <c r="B16078" s="57" t="s">
        <v>3768</v>
      </c>
    </row>
    <row r="16079" spans="1:2" x14ac:dyDescent="0.25">
      <c r="A16079" s="56">
        <v>71121117</v>
      </c>
      <c r="B16079" s="57" t="s">
        <v>15824</v>
      </c>
    </row>
    <row r="16080" spans="1:2" x14ac:dyDescent="0.25">
      <c r="A16080" s="56">
        <v>71121118</v>
      </c>
      <c r="B16080" s="57" t="s">
        <v>15070</v>
      </c>
    </row>
    <row r="16081" spans="1:2" x14ac:dyDescent="0.25">
      <c r="A16081" s="56">
        <v>71121119</v>
      </c>
      <c r="B16081" s="57" t="s">
        <v>3704</v>
      </c>
    </row>
    <row r="16082" spans="1:2" x14ac:dyDescent="0.25">
      <c r="A16082" s="56">
        <v>71121120</v>
      </c>
      <c r="B16082" s="57" t="s">
        <v>13841</v>
      </c>
    </row>
    <row r="16083" spans="1:2" x14ac:dyDescent="0.25">
      <c r="A16083" s="56">
        <v>71121121</v>
      </c>
      <c r="B16083" s="57" t="s">
        <v>1008</v>
      </c>
    </row>
    <row r="16084" spans="1:2" x14ac:dyDescent="0.25">
      <c r="A16084" s="56">
        <v>71121122</v>
      </c>
      <c r="B16084" s="57" t="s">
        <v>13862</v>
      </c>
    </row>
    <row r="16085" spans="1:2" x14ac:dyDescent="0.25">
      <c r="A16085" s="56">
        <v>71121123</v>
      </c>
      <c r="B16085" s="57" t="s">
        <v>6121</v>
      </c>
    </row>
    <row r="16086" spans="1:2" x14ac:dyDescent="0.25">
      <c r="A16086" s="56">
        <v>71121201</v>
      </c>
      <c r="B16086" s="57" t="s">
        <v>1878</v>
      </c>
    </row>
    <row r="16087" spans="1:2" x14ac:dyDescent="0.25">
      <c r="A16087" s="56">
        <v>71121202</v>
      </c>
      <c r="B16087" s="57" t="s">
        <v>11049</v>
      </c>
    </row>
    <row r="16088" spans="1:2" x14ac:dyDescent="0.25">
      <c r="A16088" s="56">
        <v>71121203</v>
      </c>
      <c r="B16088" s="57" t="s">
        <v>6276</v>
      </c>
    </row>
    <row r="16089" spans="1:2" x14ac:dyDescent="0.25">
      <c r="A16089" s="56">
        <v>71121204</v>
      </c>
      <c r="B16089" s="57" t="s">
        <v>17566</v>
      </c>
    </row>
    <row r="16090" spans="1:2" x14ac:dyDescent="0.25">
      <c r="A16090" s="56">
        <v>71121205</v>
      </c>
      <c r="B16090" s="57" t="s">
        <v>582</v>
      </c>
    </row>
    <row r="16091" spans="1:2" x14ac:dyDescent="0.25">
      <c r="A16091" s="56">
        <v>71121206</v>
      </c>
      <c r="B16091" s="57" t="s">
        <v>1803</v>
      </c>
    </row>
    <row r="16092" spans="1:2" x14ac:dyDescent="0.25">
      <c r="A16092" s="56">
        <v>71121207</v>
      </c>
      <c r="B16092" s="57" t="s">
        <v>4000</v>
      </c>
    </row>
    <row r="16093" spans="1:2" x14ac:dyDescent="0.25">
      <c r="A16093" s="56">
        <v>71121208</v>
      </c>
      <c r="B16093" s="57" t="s">
        <v>16414</v>
      </c>
    </row>
    <row r="16094" spans="1:2" x14ac:dyDescent="0.25">
      <c r="A16094" s="56">
        <v>71121301</v>
      </c>
      <c r="B16094" s="57" t="s">
        <v>13943</v>
      </c>
    </row>
    <row r="16095" spans="1:2" x14ac:dyDescent="0.25">
      <c r="A16095" s="56">
        <v>71121302</v>
      </c>
      <c r="B16095" s="57" t="s">
        <v>12635</v>
      </c>
    </row>
    <row r="16096" spans="1:2" x14ac:dyDescent="0.25">
      <c r="A16096" s="56">
        <v>71121303</v>
      </c>
      <c r="B16096" s="57" t="s">
        <v>12138</v>
      </c>
    </row>
    <row r="16097" spans="1:2" x14ac:dyDescent="0.25">
      <c r="A16097" s="56">
        <v>71121304</v>
      </c>
      <c r="B16097" s="57" t="s">
        <v>18159</v>
      </c>
    </row>
    <row r="16098" spans="1:2" x14ac:dyDescent="0.25">
      <c r="A16098" s="56">
        <v>71121305</v>
      </c>
      <c r="B16098" s="57" t="s">
        <v>2638</v>
      </c>
    </row>
    <row r="16099" spans="1:2" x14ac:dyDescent="0.25">
      <c r="A16099" s="56">
        <v>71121401</v>
      </c>
      <c r="B16099" s="57" t="s">
        <v>6687</v>
      </c>
    </row>
    <row r="16100" spans="1:2" x14ac:dyDescent="0.25">
      <c r="A16100" s="56">
        <v>71121402</v>
      </c>
      <c r="B16100" s="57" t="s">
        <v>584</v>
      </c>
    </row>
    <row r="16101" spans="1:2" x14ac:dyDescent="0.25">
      <c r="A16101" s="56">
        <v>71121403</v>
      </c>
      <c r="B16101" s="57" t="s">
        <v>17659</v>
      </c>
    </row>
    <row r="16102" spans="1:2" x14ac:dyDescent="0.25">
      <c r="A16102" s="56">
        <v>71121404</v>
      </c>
      <c r="B16102" s="57" t="s">
        <v>14662</v>
      </c>
    </row>
    <row r="16103" spans="1:2" x14ac:dyDescent="0.25">
      <c r="A16103" s="56">
        <v>71121405</v>
      </c>
      <c r="B16103" s="57" t="s">
        <v>15361</v>
      </c>
    </row>
    <row r="16104" spans="1:2" x14ac:dyDescent="0.25">
      <c r="A16104" s="56">
        <v>71121406</v>
      </c>
      <c r="B16104" s="57" t="s">
        <v>4213</v>
      </c>
    </row>
    <row r="16105" spans="1:2" x14ac:dyDescent="0.25">
      <c r="A16105" s="56">
        <v>71121407</v>
      </c>
      <c r="B16105" s="57" t="s">
        <v>5566</v>
      </c>
    </row>
    <row r="16106" spans="1:2" x14ac:dyDescent="0.25">
      <c r="A16106" s="56">
        <v>71121501</v>
      </c>
      <c r="B16106" s="57" t="s">
        <v>11061</v>
      </c>
    </row>
    <row r="16107" spans="1:2" x14ac:dyDescent="0.25">
      <c r="A16107" s="56">
        <v>71121502</v>
      </c>
      <c r="B16107" s="57" t="s">
        <v>11900</v>
      </c>
    </row>
    <row r="16108" spans="1:2" x14ac:dyDescent="0.25">
      <c r="A16108" s="56">
        <v>71121503</v>
      </c>
      <c r="B16108" s="57" t="s">
        <v>4188</v>
      </c>
    </row>
    <row r="16109" spans="1:2" x14ac:dyDescent="0.25">
      <c r="A16109" s="56">
        <v>71121504</v>
      </c>
      <c r="B16109" s="57" t="s">
        <v>4877</v>
      </c>
    </row>
    <row r="16110" spans="1:2" x14ac:dyDescent="0.25">
      <c r="A16110" s="56">
        <v>71121505</v>
      </c>
      <c r="B16110" s="57" t="s">
        <v>12097</v>
      </c>
    </row>
    <row r="16111" spans="1:2" x14ac:dyDescent="0.25">
      <c r="A16111" s="56">
        <v>71121506</v>
      </c>
      <c r="B16111" s="57" t="s">
        <v>13593</v>
      </c>
    </row>
    <row r="16112" spans="1:2" x14ac:dyDescent="0.25">
      <c r="A16112" s="56">
        <v>71121507</v>
      </c>
      <c r="B16112" s="57" t="s">
        <v>6079</v>
      </c>
    </row>
    <row r="16113" spans="1:2" x14ac:dyDescent="0.25">
      <c r="A16113" s="56">
        <v>71121508</v>
      </c>
      <c r="B16113" s="57" t="s">
        <v>645</v>
      </c>
    </row>
    <row r="16114" spans="1:2" x14ac:dyDescent="0.25">
      <c r="A16114" s="56">
        <v>71121509</v>
      </c>
      <c r="B16114" s="57" t="s">
        <v>18643</v>
      </c>
    </row>
    <row r="16115" spans="1:2" x14ac:dyDescent="0.25">
      <c r="A16115" s="56">
        <v>71121510</v>
      </c>
      <c r="B16115" s="57" t="s">
        <v>3954</v>
      </c>
    </row>
    <row r="16116" spans="1:2" x14ac:dyDescent="0.25">
      <c r="A16116" s="56">
        <v>71121511</v>
      </c>
      <c r="B16116" s="57" t="s">
        <v>7040</v>
      </c>
    </row>
    <row r="16117" spans="1:2" x14ac:dyDescent="0.25">
      <c r="A16117" s="56">
        <v>71121512</v>
      </c>
      <c r="B16117" s="57" t="s">
        <v>12269</v>
      </c>
    </row>
    <row r="16118" spans="1:2" x14ac:dyDescent="0.25">
      <c r="A16118" s="56">
        <v>71121513</v>
      </c>
      <c r="B16118" s="57" t="s">
        <v>448</v>
      </c>
    </row>
    <row r="16119" spans="1:2" x14ac:dyDescent="0.25">
      <c r="A16119" s="56">
        <v>71121514</v>
      </c>
      <c r="B16119" s="57" t="s">
        <v>15296</v>
      </c>
    </row>
    <row r="16120" spans="1:2" x14ac:dyDescent="0.25">
      <c r="A16120" s="56">
        <v>71121515</v>
      </c>
      <c r="B16120" s="57" t="s">
        <v>1149</v>
      </c>
    </row>
    <row r="16121" spans="1:2" x14ac:dyDescent="0.25">
      <c r="A16121" s="56">
        <v>71121516</v>
      </c>
      <c r="B16121" s="57" t="s">
        <v>5619</v>
      </c>
    </row>
    <row r="16122" spans="1:2" x14ac:dyDescent="0.25">
      <c r="A16122" s="56">
        <v>71121601</v>
      </c>
      <c r="B16122" s="57" t="s">
        <v>5298</v>
      </c>
    </row>
    <row r="16123" spans="1:2" x14ac:dyDescent="0.25">
      <c r="A16123" s="56">
        <v>71121602</v>
      </c>
      <c r="B16123" s="57" t="s">
        <v>7725</v>
      </c>
    </row>
    <row r="16124" spans="1:2" x14ac:dyDescent="0.25">
      <c r="A16124" s="56">
        <v>71121603</v>
      </c>
      <c r="B16124" s="57" t="s">
        <v>6472</v>
      </c>
    </row>
    <row r="16125" spans="1:2" x14ac:dyDescent="0.25">
      <c r="A16125" s="56">
        <v>71121604</v>
      </c>
      <c r="B16125" s="57" t="s">
        <v>1189</v>
      </c>
    </row>
    <row r="16126" spans="1:2" x14ac:dyDescent="0.25">
      <c r="A16126" s="56">
        <v>71121605</v>
      </c>
      <c r="B16126" s="57" t="s">
        <v>12091</v>
      </c>
    </row>
    <row r="16127" spans="1:2" x14ac:dyDescent="0.25">
      <c r="A16127" s="56">
        <v>71121606</v>
      </c>
      <c r="B16127" s="57" t="s">
        <v>12870</v>
      </c>
    </row>
    <row r="16128" spans="1:2" x14ac:dyDescent="0.25">
      <c r="A16128" s="56">
        <v>71121607</v>
      </c>
      <c r="B16128" s="57" t="s">
        <v>15741</v>
      </c>
    </row>
    <row r="16129" spans="1:2" x14ac:dyDescent="0.25">
      <c r="A16129" s="56">
        <v>71121608</v>
      </c>
      <c r="B16129" s="57" t="s">
        <v>6431</v>
      </c>
    </row>
    <row r="16130" spans="1:2" x14ac:dyDescent="0.25">
      <c r="A16130" s="56">
        <v>71121609</v>
      </c>
      <c r="B16130" s="57" t="s">
        <v>10278</v>
      </c>
    </row>
    <row r="16131" spans="1:2" x14ac:dyDescent="0.25">
      <c r="A16131" s="56">
        <v>71121610</v>
      </c>
      <c r="B16131" s="57" t="s">
        <v>6157</v>
      </c>
    </row>
    <row r="16132" spans="1:2" x14ac:dyDescent="0.25">
      <c r="A16132" s="56">
        <v>71121611</v>
      </c>
      <c r="B16132" s="57" t="s">
        <v>15515</v>
      </c>
    </row>
    <row r="16133" spans="1:2" x14ac:dyDescent="0.25">
      <c r="A16133" s="56">
        <v>71121612</v>
      </c>
      <c r="B16133" s="57" t="s">
        <v>2234</v>
      </c>
    </row>
    <row r="16134" spans="1:2" x14ac:dyDescent="0.25">
      <c r="A16134" s="56">
        <v>71121613</v>
      </c>
      <c r="B16134" s="57" t="s">
        <v>1486</v>
      </c>
    </row>
    <row r="16135" spans="1:2" x14ac:dyDescent="0.25">
      <c r="A16135" s="56">
        <v>71121614</v>
      </c>
      <c r="B16135" s="57" t="s">
        <v>5572</v>
      </c>
    </row>
    <row r="16136" spans="1:2" x14ac:dyDescent="0.25">
      <c r="A16136" s="56">
        <v>71121615</v>
      </c>
      <c r="B16136" s="57" t="s">
        <v>12645</v>
      </c>
    </row>
    <row r="16137" spans="1:2" x14ac:dyDescent="0.25">
      <c r="A16137" s="56">
        <v>71121616</v>
      </c>
      <c r="B16137" s="57" t="s">
        <v>1193</v>
      </c>
    </row>
    <row r="16138" spans="1:2" x14ac:dyDescent="0.25">
      <c r="A16138" s="56">
        <v>71121617</v>
      </c>
      <c r="B16138" s="57" t="s">
        <v>3415</v>
      </c>
    </row>
    <row r="16139" spans="1:2" x14ac:dyDescent="0.25">
      <c r="A16139" s="56">
        <v>71121618</v>
      </c>
      <c r="B16139" s="57" t="s">
        <v>12078</v>
      </c>
    </row>
    <row r="16140" spans="1:2" x14ac:dyDescent="0.25">
      <c r="A16140" s="56">
        <v>71121619</v>
      </c>
      <c r="B16140" s="57" t="s">
        <v>286</v>
      </c>
    </row>
    <row r="16141" spans="1:2" x14ac:dyDescent="0.25">
      <c r="A16141" s="56">
        <v>71121620</v>
      </c>
      <c r="B16141" s="57" t="s">
        <v>16345</v>
      </c>
    </row>
    <row r="16142" spans="1:2" x14ac:dyDescent="0.25">
      <c r="A16142" s="56">
        <v>71121621</v>
      </c>
      <c r="B16142" s="57" t="s">
        <v>15777</v>
      </c>
    </row>
    <row r="16143" spans="1:2" x14ac:dyDescent="0.25">
      <c r="A16143" s="56">
        <v>71121622</v>
      </c>
      <c r="B16143" s="57" t="s">
        <v>2640</v>
      </c>
    </row>
    <row r="16144" spans="1:2" x14ac:dyDescent="0.25">
      <c r="A16144" s="56">
        <v>71121623</v>
      </c>
      <c r="B16144" s="57" t="s">
        <v>8734</v>
      </c>
    </row>
    <row r="16145" spans="1:2" x14ac:dyDescent="0.25">
      <c r="A16145" s="56">
        <v>71121624</v>
      </c>
      <c r="B16145" s="57" t="s">
        <v>2616</v>
      </c>
    </row>
    <row r="16146" spans="1:2" x14ac:dyDescent="0.25">
      <c r="A16146" s="56">
        <v>71121625</v>
      </c>
      <c r="B16146" s="57" t="s">
        <v>7679</v>
      </c>
    </row>
    <row r="16147" spans="1:2" x14ac:dyDescent="0.25">
      <c r="A16147" s="56">
        <v>71121626</v>
      </c>
      <c r="B16147" s="57" t="s">
        <v>4101</v>
      </c>
    </row>
    <row r="16148" spans="1:2" x14ac:dyDescent="0.25">
      <c r="A16148" s="56">
        <v>71121627</v>
      </c>
      <c r="B16148" s="57" t="s">
        <v>11659</v>
      </c>
    </row>
    <row r="16149" spans="1:2" x14ac:dyDescent="0.25">
      <c r="A16149" s="56">
        <v>71121628</v>
      </c>
      <c r="B16149" s="57" t="s">
        <v>912</v>
      </c>
    </row>
    <row r="16150" spans="1:2" x14ac:dyDescent="0.25">
      <c r="A16150" s="56">
        <v>71121629</v>
      </c>
      <c r="B16150" s="57" t="s">
        <v>5269</v>
      </c>
    </row>
    <row r="16151" spans="1:2" x14ac:dyDescent="0.25">
      <c r="A16151" s="56">
        <v>71121630</v>
      </c>
      <c r="B16151" s="57" t="s">
        <v>2726</v>
      </c>
    </row>
    <row r="16152" spans="1:2" x14ac:dyDescent="0.25">
      <c r="A16152" s="56">
        <v>71121631</v>
      </c>
      <c r="B16152" s="57" t="s">
        <v>15305</v>
      </c>
    </row>
    <row r="16153" spans="1:2" x14ac:dyDescent="0.25">
      <c r="A16153" s="56">
        <v>71121632</v>
      </c>
      <c r="B16153" s="57" t="s">
        <v>14177</v>
      </c>
    </row>
    <row r="16154" spans="1:2" x14ac:dyDescent="0.25">
      <c r="A16154" s="56">
        <v>71121633</v>
      </c>
      <c r="B16154" s="57" t="s">
        <v>13888</v>
      </c>
    </row>
    <row r="16155" spans="1:2" x14ac:dyDescent="0.25">
      <c r="A16155" s="56">
        <v>71121634</v>
      </c>
      <c r="B16155" s="57" t="s">
        <v>4204</v>
      </c>
    </row>
    <row r="16156" spans="1:2" x14ac:dyDescent="0.25">
      <c r="A16156" s="56">
        <v>71121635</v>
      </c>
      <c r="B16156" s="57" t="s">
        <v>16125</v>
      </c>
    </row>
    <row r="16157" spans="1:2" x14ac:dyDescent="0.25">
      <c r="A16157" s="56">
        <v>71121636</v>
      </c>
      <c r="B16157" s="57" t="s">
        <v>2162</v>
      </c>
    </row>
    <row r="16158" spans="1:2" x14ac:dyDescent="0.25">
      <c r="A16158" s="56">
        <v>71121637</v>
      </c>
      <c r="B16158" s="57" t="s">
        <v>13544</v>
      </c>
    </row>
    <row r="16159" spans="1:2" x14ac:dyDescent="0.25">
      <c r="A16159" s="56">
        <v>71121701</v>
      </c>
      <c r="B16159" s="57" t="s">
        <v>5818</v>
      </c>
    </row>
    <row r="16160" spans="1:2" x14ac:dyDescent="0.25">
      <c r="A16160" s="56">
        <v>71121702</v>
      </c>
      <c r="B16160" s="57" t="s">
        <v>3843</v>
      </c>
    </row>
    <row r="16161" spans="1:2" x14ac:dyDescent="0.25">
      <c r="A16161" s="56">
        <v>71121703</v>
      </c>
      <c r="B16161" s="57" t="s">
        <v>3459</v>
      </c>
    </row>
    <row r="16162" spans="1:2" x14ac:dyDescent="0.25">
      <c r="A16162" s="56">
        <v>71121704</v>
      </c>
      <c r="B16162" s="57" t="s">
        <v>14653</v>
      </c>
    </row>
    <row r="16163" spans="1:2" x14ac:dyDescent="0.25">
      <c r="A16163" s="56">
        <v>71121705</v>
      </c>
      <c r="B16163" s="57" t="s">
        <v>292</v>
      </c>
    </row>
    <row r="16164" spans="1:2" x14ac:dyDescent="0.25">
      <c r="A16164" s="56">
        <v>71121706</v>
      </c>
      <c r="B16164" s="57" t="s">
        <v>3371</v>
      </c>
    </row>
    <row r="16165" spans="1:2" x14ac:dyDescent="0.25">
      <c r="A16165" s="56">
        <v>71121801</v>
      </c>
      <c r="B16165" s="57" t="s">
        <v>11135</v>
      </c>
    </row>
    <row r="16166" spans="1:2" x14ac:dyDescent="0.25">
      <c r="A16166" s="56">
        <v>71121802</v>
      </c>
      <c r="B16166" s="57" t="s">
        <v>2855</v>
      </c>
    </row>
    <row r="16167" spans="1:2" x14ac:dyDescent="0.25">
      <c r="A16167" s="56">
        <v>71121803</v>
      </c>
      <c r="B16167" s="57" t="s">
        <v>8987</v>
      </c>
    </row>
    <row r="16168" spans="1:2" x14ac:dyDescent="0.25">
      <c r="A16168" s="56">
        <v>71121804</v>
      </c>
      <c r="B16168" s="57" t="s">
        <v>17720</v>
      </c>
    </row>
    <row r="16169" spans="1:2" x14ac:dyDescent="0.25">
      <c r="A16169" s="56">
        <v>71121901</v>
      </c>
      <c r="B16169" s="57" t="s">
        <v>7126</v>
      </c>
    </row>
    <row r="16170" spans="1:2" x14ac:dyDescent="0.25">
      <c r="A16170" s="56">
        <v>71121902</v>
      </c>
      <c r="B16170" s="57" t="s">
        <v>6619</v>
      </c>
    </row>
    <row r="16171" spans="1:2" x14ac:dyDescent="0.25">
      <c r="A16171" s="56">
        <v>71121903</v>
      </c>
      <c r="B16171" s="57" t="s">
        <v>14784</v>
      </c>
    </row>
    <row r="16172" spans="1:2" x14ac:dyDescent="0.25">
      <c r="A16172" s="56">
        <v>71122001</v>
      </c>
      <c r="B16172" s="57" t="s">
        <v>18182</v>
      </c>
    </row>
    <row r="16173" spans="1:2" x14ac:dyDescent="0.25">
      <c r="A16173" s="56">
        <v>71122002</v>
      </c>
      <c r="B16173" s="57" t="s">
        <v>12553</v>
      </c>
    </row>
    <row r="16174" spans="1:2" x14ac:dyDescent="0.25">
      <c r="A16174" s="56">
        <v>71122003</v>
      </c>
      <c r="B16174" s="57" t="s">
        <v>4260</v>
      </c>
    </row>
    <row r="16175" spans="1:2" x14ac:dyDescent="0.25">
      <c r="A16175" s="56">
        <v>71122004</v>
      </c>
      <c r="B16175" s="57" t="s">
        <v>16308</v>
      </c>
    </row>
    <row r="16176" spans="1:2" x14ac:dyDescent="0.25">
      <c r="A16176" s="56">
        <v>71122005</v>
      </c>
      <c r="B16176" s="57" t="s">
        <v>18495</v>
      </c>
    </row>
    <row r="16177" spans="1:2" x14ac:dyDescent="0.25">
      <c r="A16177" s="56">
        <v>71122006</v>
      </c>
      <c r="B16177" s="57" t="s">
        <v>11817</v>
      </c>
    </row>
    <row r="16178" spans="1:2" x14ac:dyDescent="0.25">
      <c r="A16178" s="56">
        <v>71122101</v>
      </c>
      <c r="B16178" s="57" t="s">
        <v>10722</v>
      </c>
    </row>
    <row r="16179" spans="1:2" x14ac:dyDescent="0.25">
      <c r="A16179" s="56">
        <v>71122102</v>
      </c>
      <c r="B16179" s="57" t="s">
        <v>10137</v>
      </c>
    </row>
    <row r="16180" spans="1:2" x14ac:dyDescent="0.25">
      <c r="A16180" s="56">
        <v>71122103</v>
      </c>
      <c r="B16180" s="57" t="s">
        <v>10517</v>
      </c>
    </row>
    <row r="16181" spans="1:2" x14ac:dyDescent="0.25">
      <c r="A16181" s="56">
        <v>71122104</v>
      </c>
      <c r="B16181" s="57" t="s">
        <v>14054</v>
      </c>
    </row>
    <row r="16182" spans="1:2" x14ac:dyDescent="0.25">
      <c r="A16182" s="56">
        <v>71122105</v>
      </c>
      <c r="B16182" s="57" t="s">
        <v>3028</v>
      </c>
    </row>
    <row r="16183" spans="1:2" x14ac:dyDescent="0.25">
      <c r="A16183" s="56">
        <v>71122107</v>
      </c>
      <c r="B16183" s="57" t="s">
        <v>6886</v>
      </c>
    </row>
    <row r="16184" spans="1:2" x14ac:dyDescent="0.25">
      <c r="A16184" s="56">
        <v>71122108</v>
      </c>
      <c r="B16184" s="57" t="s">
        <v>3206</v>
      </c>
    </row>
    <row r="16185" spans="1:2" x14ac:dyDescent="0.25">
      <c r="A16185" s="56">
        <v>71122109</v>
      </c>
      <c r="B16185" s="57" t="s">
        <v>7441</v>
      </c>
    </row>
    <row r="16186" spans="1:2" x14ac:dyDescent="0.25">
      <c r="A16186" s="56">
        <v>71122110</v>
      </c>
      <c r="B16186" s="57" t="s">
        <v>6119</v>
      </c>
    </row>
    <row r="16187" spans="1:2" x14ac:dyDescent="0.25">
      <c r="A16187" s="56">
        <v>71122111</v>
      </c>
      <c r="B16187" s="57" t="s">
        <v>3888</v>
      </c>
    </row>
    <row r="16188" spans="1:2" x14ac:dyDescent="0.25">
      <c r="A16188" s="56">
        <v>71122112</v>
      </c>
      <c r="B16188" s="57" t="s">
        <v>18403</v>
      </c>
    </row>
    <row r="16189" spans="1:2" x14ac:dyDescent="0.25">
      <c r="A16189" s="56">
        <v>71122113</v>
      </c>
      <c r="B16189" s="57" t="s">
        <v>3319</v>
      </c>
    </row>
    <row r="16190" spans="1:2" x14ac:dyDescent="0.25">
      <c r="A16190" s="56">
        <v>71122114</v>
      </c>
      <c r="B16190" s="57" t="s">
        <v>4383</v>
      </c>
    </row>
    <row r="16191" spans="1:2" x14ac:dyDescent="0.25">
      <c r="A16191" s="56">
        <v>71122115</v>
      </c>
      <c r="B16191" s="57" t="s">
        <v>15608</v>
      </c>
    </row>
    <row r="16192" spans="1:2" x14ac:dyDescent="0.25">
      <c r="A16192" s="56">
        <v>71122116</v>
      </c>
      <c r="B16192" s="57" t="s">
        <v>1919</v>
      </c>
    </row>
    <row r="16193" spans="1:2" x14ac:dyDescent="0.25">
      <c r="A16193" s="56">
        <v>71122201</v>
      </c>
      <c r="B16193" s="57" t="s">
        <v>6815</v>
      </c>
    </row>
    <row r="16194" spans="1:2" x14ac:dyDescent="0.25">
      <c r="A16194" s="56">
        <v>71122202</v>
      </c>
      <c r="B16194" s="57" t="s">
        <v>12385</v>
      </c>
    </row>
    <row r="16195" spans="1:2" x14ac:dyDescent="0.25">
      <c r="A16195" s="56">
        <v>71122203</v>
      </c>
      <c r="B16195" s="57" t="s">
        <v>3326</v>
      </c>
    </row>
    <row r="16196" spans="1:2" x14ac:dyDescent="0.25">
      <c r="A16196" s="56">
        <v>71122301</v>
      </c>
      <c r="B16196" s="57" t="s">
        <v>14595</v>
      </c>
    </row>
    <row r="16197" spans="1:2" x14ac:dyDescent="0.25">
      <c r="A16197" s="56">
        <v>71122302</v>
      </c>
      <c r="B16197" s="57" t="s">
        <v>17364</v>
      </c>
    </row>
    <row r="16198" spans="1:2" x14ac:dyDescent="0.25">
      <c r="A16198" s="56">
        <v>71122303</v>
      </c>
      <c r="B16198" s="57" t="s">
        <v>2026</v>
      </c>
    </row>
    <row r="16199" spans="1:2" x14ac:dyDescent="0.25">
      <c r="A16199" s="56">
        <v>71122304</v>
      </c>
      <c r="B16199" s="57" t="s">
        <v>6716</v>
      </c>
    </row>
    <row r="16200" spans="1:2" x14ac:dyDescent="0.25">
      <c r="A16200" s="56">
        <v>71122305</v>
      </c>
      <c r="B16200" s="57" t="s">
        <v>4579</v>
      </c>
    </row>
    <row r="16201" spans="1:2" x14ac:dyDescent="0.25">
      <c r="A16201" s="56">
        <v>71122306</v>
      </c>
      <c r="B16201" s="57" t="s">
        <v>13934</v>
      </c>
    </row>
    <row r="16202" spans="1:2" x14ac:dyDescent="0.25">
      <c r="A16202" s="56">
        <v>71122401</v>
      </c>
      <c r="B16202" s="57" t="s">
        <v>5778</v>
      </c>
    </row>
    <row r="16203" spans="1:2" x14ac:dyDescent="0.25">
      <c r="A16203" s="56">
        <v>71122402</v>
      </c>
      <c r="B16203" s="57" t="s">
        <v>16003</v>
      </c>
    </row>
    <row r="16204" spans="1:2" x14ac:dyDescent="0.25">
      <c r="A16204" s="56">
        <v>71122403</v>
      </c>
      <c r="B16204" s="57" t="s">
        <v>6631</v>
      </c>
    </row>
    <row r="16205" spans="1:2" x14ac:dyDescent="0.25">
      <c r="A16205" s="56">
        <v>71122404</v>
      </c>
      <c r="B16205" s="57" t="s">
        <v>18693</v>
      </c>
    </row>
    <row r="16206" spans="1:2" x14ac:dyDescent="0.25">
      <c r="A16206" s="56">
        <v>71122405</v>
      </c>
      <c r="B16206" s="57" t="s">
        <v>8344</v>
      </c>
    </row>
    <row r="16207" spans="1:2" x14ac:dyDescent="0.25">
      <c r="A16207" s="56">
        <v>71122406</v>
      </c>
      <c r="B16207" s="57" t="s">
        <v>14987</v>
      </c>
    </row>
    <row r="16208" spans="1:2" x14ac:dyDescent="0.25">
      <c r="A16208" s="56">
        <v>71122407</v>
      </c>
      <c r="B16208" s="57" t="s">
        <v>4588</v>
      </c>
    </row>
    <row r="16209" spans="1:2" x14ac:dyDescent="0.25">
      <c r="A16209" s="56">
        <v>71122408</v>
      </c>
      <c r="B16209" s="57" t="s">
        <v>3401</v>
      </c>
    </row>
    <row r="16210" spans="1:2" x14ac:dyDescent="0.25">
      <c r="A16210" s="56">
        <v>71122409</v>
      </c>
      <c r="B16210" s="57" t="s">
        <v>2615</v>
      </c>
    </row>
    <row r="16211" spans="1:2" x14ac:dyDescent="0.25">
      <c r="A16211" s="56">
        <v>71122410</v>
      </c>
      <c r="B16211" s="57" t="s">
        <v>15529</v>
      </c>
    </row>
    <row r="16212" spans="1:2" x14ac:dyDescent="0.25">
      <c r="A16212" s="56">
        <v>71122501</v>
      </c>
      <c r="B16212" s="57" t="s">
        <v>15430</v>
      </c>
    </row>
    <row r="16213" spans="1:2" x14ac:dyDescent="0.25">
      <c r="A16213" s="56">
        <v>71122502</v>
      </c>
      <c r="B16213" s="57" t="s">
        <v>3839</v>
      </c>
    </row>
    <row r="16214" spans="1:2" x14ac:dyDescent="0.25">
      <c r="A16214" s="56">
        <v>71122503</v>
      </c>
      <c r="B16214" s="57" t="s">
        <v>4644</v>
      </c>
    </row>
    <row r="16215" spans="1:2" x14ac:dyDescent="0.25">
      <c r="A16215" s="56">
        <v>71122504</v>
      </c>
      <c r="B16215" s="57" t="s">
        <v>3821</v>
      </c>
    </row>
    <row r="16216" spans="1:2" x14ac:dyDescent="0.25">
      <c r="A16216" s="56">
        <v>71122505</v>
      </c>
      <c r="B16216" s="57" t="s">
        <v>14370</v>
      </c>
    </row>
    <row r="16217" spans="1:2" x14ac:dyDescent="0.25">
      <c r="A16217" s="56">
        <v>71122601</v>
      </c>
      <c r="B16217" s="57" t="s">
        <v>13510</v>
      </c>
    </row>
    <row r="16218" spans="1:2" x14ac:dyDescent="0.25">
      <c r="A16218" s="56">
        <v>71122602</v>
      </c>
      <c r="B16218" s="57" t="s">
        <v>5639</v>
      </c>
    </row>
    <row r="16219" spans="1:2" x14ac:dyDescent="0.25">
      <c r="A16219" s="56">
        <v>71122603</v>
      </c>
      <c r="B16219" s="57" t="s">
        <v>1089</v>
      </c>
    </row>
    <row r="16220" spans="1:2" x14ac:dyDescent="0.25">
      <c r="A16220" s="56">
        <v>71122604</v>
      </c>
      <c r="B16220" s="57" t="s">
        <v>13915</v>
      </c>
    </row>
    <row r="16221" spans="1:2" x14ac:dyDescent="0.25">
      <c r="A16221" s="56">
        <v>71122605</v>
      </c>
      <c r="B16221" s="57" t="s">
        <v>11926</v>
      </c>
    </row>
    <row r="16222" spans="1:2" x14ac:dyDescent="0.25">
      <c r="A16222" s="56">
        <v>71122606</v>
      </c>
      <c r="B16222" s="57" t="s">
        <v>6973</v>
      </c>
    </row>
    <row r="16223" spans="1:2" x14ac:dyDescent="0.25">
      <c r="A16223" s="56">
        <v>71122607</v>
      </c>
      <c r="B16223" s="57" t="s">
        <v>16562</v>
      </c>
    </row>
    <row r="16224" spans="1:2" x14ac:dyDescent="0.25">
      <c r="A16224" s="56">
        <v>71122608</v>
      </c>
      <c r="B16224" s="57" t="s">
        <v>15588</v>
      </c>
    </row>
    <row r="16225" spans="1:2" x14ac:dyDescent="0.25">
      <c r="A16225" s="56">
        <v>71122609</v>
      </c>
      <c r="B16225" s="57" t="s">
        <v>5217</v>
      </c>
    </row>
    <row r="16226" spans="1:2" x14ac:dyDescent="0.25">
      <c r="A16226" s="56">
        <v>71122610</v>
      </c>
      <c r="B16226" s="57" t="s">
        <v>11670</v>
      </c>
    </row>
    <row r="16227" spans="1:2" x14ac:dyDescent="0.25">
      <c r="A16227" s="56">
        <v>71122611</v>
      </c>
      <c r="B16227" s="57" t="s">
        <v>12669</v>
      </c>
    </row>
    <row r="16228" spans="1:2" x14ac:dyDescent="0.25">
      <c r="A16228" s="56">
        <v>71122612</v>
      </c>
      <c r="B16228" s="57" t="s">
        <v>14435</v>
      </c>
    </row>
    <row r="16229" spans="1:2" x14ac:dyDescent="0.25">
      <c r="A16229" s="56">
        <v>71122613</v>
      </c>
      <c r="B16229" s="57" t="s">
        <v>8860</v>
      </c>
    </row>
    <row r="16230" spans="1:2" x14ac:dyDescent="0.25">
      <c r="A16230" s="56">
        <v>71122701</v>
      </c>
      <c r="B16230" s="57" t="s">
        <v>9665</v>
      </c>
    </row>
    <row r="16231" spans="1:2" x14ac:dyDescent="0.25">
      <c r="A16231" s="56">
        <v>71122702</v>
      </c>
      <c r="B16231" s="57" t="s">
        <v>1604</v>
      </c>
    </row>
    <row r="16232" spans="1:2" x14ac:dyDescent="0.25">
      <c r="A16232" s="56">
        <v>71122703</v>
      </c>
      <c r="B16232" s="57" t="s">
        <v>7192</v>
      </c>
    </row>
    <row r="16233" spans="1:2" x14ac:dyDescent="0.25">
      <c r="A16233" s="56">
        <v>71122704</v>
      </c>
      <c r="B16233" s="57" t="s">
        <v>15849</v>
      </c>
    </row>
    <row r="16234" spans="1:2" x14ac:dyDescent="0.25">
      <c r="A16234" s="56">
        <v>71122705</v>
      </c>
      <c r="B16234" s="57" t="s">
        <v>2588</v>
      </c>
    </row>
    <row r="16235" spans="1:2" x14ac:dyDescent="0.25">
      <c r="A16235" s="56">
        <v>71122706</v>
      </c>
      <c r="B16235" s="57" t="s">
        <v>6251</v>
      </c>
    </row>
    <row r="16236" spans="1:2" x14ac:dyDescent="0.25">
      <c r="A16236" s="56">
        <v>71122707</v>
      </c>
      <c r="B16236" s="57" t="s">
        <v>5819</v>
      </c>
    </row>
    <row r="16237" spans="1:2" x14ac:dyDescent="0.25">
      <c r="A16237" s="56">
        <v>71122708</v>
      </c>
      <c r="B16237" s="57" t="s">
        <v>6977</v>
      </c>
    </row>
    <row r="16238" spans="1:2" x14ac:dyDescent="0.25">
      <c r="A16238" s="56">
        <v>71122801</v>
      </c>
      <c r="B16238" s="57" t="s">
        <v>5030</v>
      </c>
    </row>
    <row r="16239" spans="1:2" x14ac:dyDescent="0.25">
      <c r="A16239" s="56">
        <v>71122802</v>
      </c>
      <c r="B16239" s="57" t="s">
        <v>13643</v>
      </c>
    </row>
    <row r="16240" spans="1:2" x14ac:dyDescent="0.25">
      <c r="A16240" s="56">
        <v>71122803</v>
      </c>
      <c r="B16240" s="57" t="s">
        <v>12035</v>
      </c>
    </row>
    <row r="16241" spans="1:2" x14ac:dyDescent="0.25">
      <c r="A16241" s="56">
        <v>71122804</v>
      </c>
      <c r="B16241" s="57" t="s">
        <v>9597</v>
      </c>
    </row>
    <row r="16242" spans="1:2" x14ac:dyDescent="0.25">
      <c r="A16242" s="56">
        <v>71122805</v>
      </c>
      <c r="B16242" s="57" t="s">
        <v>7546</v>
      </c>
    </row>
    <row r="16243" spans="1:2" x14ac:dyDescent="0.25">
      <c r="A16243" s="56">
        <v>71122806</v>
      </c>
      <c r="B16243" s="57" t="s">
        <v>15197</v>
      </c>
    </row>
    <row r="16244" spans="1:2" x14ac:dyDescent="0.25">
      <c r="A16244" s="56">
        <v>71122807</v>
      </c>
      <c r="B16244" s="57" t="s">
        <v>18479</v>
      </c>
    </row>
    <row r="16245" spans="1:2" x14ac:dyDescent="0.25">
      <c r="A16245" s="56">
        <v>71122808</v>
      </c>
      <c r="B16245" s="57" t="s">
        <v>2315</v>
      </c>
    </row>
    <row r="16246" spans="1:2" x14ac:dyDescent="0.25">
      <c r="A16246" s="56">
        <v>71122810</v>
      </c>
      <c r="B16246" s="57" t="s">
        <v>12460</v>
      </c>
    </row>
    <row r="16247" spans="1:2" x14ac:dyDescent="0.25">
      <c r="A16247" s="56">
        <v>71122901</v>
      </c>
      <c r="B16247" s="57" t="s">
        <v>16559</v>
      </c>
    </row>
    <row r="16248" spans="1:2" x14ac:dyDescent="0.25">
      <c r="A16248" s="56">
        <v>71122902</v>
      </c>
      <c r="B16248" s="57" t="s">
        <v>2617</v>
      </c>
    </row>
    <row r="16249" spans="1:2" x14ac:dyDescent="0.25">
      <c r="A16249" s="56">
        <v>71122903</v>
      </c>
      <c r="B16249" s="57" t="s">
        <v>16040</v>
      </c>
    </row>
    <row r="16250" spans="1:2" x14ac:dyDescent="0.25">
      <c r="A16250" s="56">
        <v>71122904</v>
      </c>
      <c r="B16250" s="57" t="s">
        <v>16895</v>
      </c>
    </row>
    <row r="16251" spans="1:2" x14ac:dyDescent="0.25">
      <c r="A16251" s="56">
        <v>71122905</v>
      </c>
      <c r="B16251" s="57" t="s">
        <v>14581</v>
      </c>
    </row>
    <row r="16252" spans="1:2" x14ac:dyDescent="0.25">
      <c r="A16252" s="56">
        <v>71131001</v>
      </c>
      <c r="B16252" s="57" t="s">
        <v>5790</v>
      </c>
    </row>
    <row r="16253" spans="1:2" x14ac:dyDescent="0.25">
      <c r="A16253" s="56">
        <v>71131002</v>
      </c>
      <c r="B16253" s="57" t="s">
        <v>10522</v>
      </c>
    </row>
    <row r="16254" spans="1:2" x14ac:dyDescent="0.25">
      <c r="A16254" s="56">
        <v>71131003</v>
      </c>
      <c r="B16254" s="57" t="s">
        <v>16617</v>
      </c>
    </row>
    <row r="16255" spans="1:2" x14ac:dyDescent="0.25">
      <c r="A16255" s="56">
        <v>71131004</v>
      </c>
      <c r="B16255" s="57" t="s">
        <v>14637</v>
      </c>
    </row>
    <row r="16256" spans="1:2" x14ac:dyDescent="0.25">
      <c r="A16256" s="56">
        <v>71131005</v>
      </c>
      <c r="B16256" s="57" t="s">
        <v>8092</v>
      </c>
    </row>
    <row r="16257" spans="1:2" x14ac:dyDescent="0.25">
      <c r="A16257" s="56">
        <v>71131006</v>
      </c>
      <c r="B16257" s="57" t="s">
        <v>8045</v>
      </c>
    </row>
    <row r="16258" spans="1:2" x14ac:dyDescent="0.25">
      <c r="A16258" s="56">
        <v>71131007</v>
      </c>
      <c r="B16258" s="57" t="s">
        <v>430</v>
      </c>
    </row>
    <row r="16259" spans="1:2" x14ac:dyDescent="0.25">
      <c r="A16259" s="56">
        <v>71131008</v>
      </c>
      <c r="B16259" s="57" t="s">
        <v>18234</v>
      </c>
    </row>
    <row r="16260" spans="1:2" x14ac:dyDescent="0.25">
      <c r="A16260" s="56">
        <v>71131009</v>
      </c>
      <c r="B16260" s="57" t="s">
        <v>12499</v>
      </c>
    </row>
    <row r="16261" spans="1:2" x14ac:dyDescent="0.25">
      <c r="A16261" s="56">
        <v>71131010</v>
      </c>
      <c r="B16261" s="57" t="s">
        <v>12358</v>
      </c>
    </row>
    <row r="16262" spans="1:2" x14ac:dyDescent="0.25">
      <c r="A16262" s="56">
        <v>71131011</v>
      </c>
      <c r="B16262" s="57" t="s">
        <v>16981</v>
      </c>
    </row>
    <row r="16263" spans="1:2" x14ac:dyDescent="0.25">
      <c r="A16263" s="56">
        <v>71131012</v>
      </c>
      <c r="B16263" s="57" t="s">
        <v>1740</v>
      </c>
    </row>
    <row r="16264" spans="1:2" x14ac:dyDescent="0.25">
      <c r="A16264" s="56">
        <v>71131013</v>
      </c>
      <c r="B16264" s="57" t="s">
        <v>5568</v>
      </c>
    </row>
    <row r="16265" spans="1:2" x14ac:dyDescent="0.25">
      <c r="A16265" s="56">
        <v>71131014</v>
      </c>
      <c r="B16265" s="57" t="s">
        <v>11151</v>
      </c>
    </row>
    <row r="16266" spans="1:2" x14ac:dyDescent="0.25">
      <c r="A16266" s="56">
        <v>71131015</v>
      </c>
      <c r="B16266" s="57" t="s">
        <v>17091</v>
      </c>
    </row>
    <row r="16267" spans="1:2" x14ac:dyDescent="0.25">
      <c r="A16267" s="56">
        <v>71131016</v>
      </c>
      <c r="B16267" s="57" t="s">
        <v>875</v>
      </c>
    </row>
    <row r="16268" spans="1:2" x14ac:dyDescent="0.25">
      <c r="A16268" s="56">
        <v>71131017</v>
      </c>
      <c r="B16268" s="57" t="s">
        <v>8242</v>
      </c>
    </row>
    <row r="16269" spans="1:2" x14ac:dyDescent="0.25">
      <c r="A16269" s="56">
        <v>71131101</v>
      </c>
      <c r="B16269" s="57" t="s">
        <v>6731</v>
      </c>
    </row>
    <row r="16270" spans="1:2" x14ac:dyDescent="0.25">
      <c r="A16270" s="56">
        <v>71131102</v>
      </c>
      <c r="B16270" s="57" t="s">
        <v>14825</v>
      </c>
    </row>
    <row r="16271" spans="1:2" x14ac:dyDescent="0.25">
      <c r="A16271" s="56">
        <v>71131103</v>
      </c>
      <c r="B16271" s="57" t="s">
        <v>18196</v>
      </c>
    </row>
    <row r="16272" spans="1:2" x14ac:dyDescent="0.25">
      <c r="A16272" s="56">
        <v>71131104</v>
      </c>
      <c r="B16272" s="57" t="s">
        <v>7795</v>
      </c>
    </row>
    <row r="16273" spans="1:2" x14ac:dyDescent="0.25">
      <c r="A16273" s="56">
        <v>71131105</v>
      </c>
      <c r="B16273" s="57" t="s">
        <v>6131</v>
      </c>
    </row>
    <row r="16274" spans="1:2" x14ac:dyDescent="0.25">
      <c r="A16274" s="56">
        <v>71131106</v>
      </c>
      <c r="B16274" s="57" t="s">
        <v>13410</v>
      </c>
    </row>
    <row r="16275" spans="1:2" x14ac:dyDescent="0.25">
      <c r="A16275" s="56">
        <v>71131107</v>
      </c>
      <c r="B16275" s="57" t="s">
        <v>13032</v>
      </c>
    </row>
    <row r="16276" spans="1:2" x14ac:dyDescent="0.25">
      <c r="A16276" s="56">
        <v>71131108</v>
      </c>
      <c r="B16276" s="57" t="s">
        <v>12814</v>
      </c>
    </row>
    <row r="16277" spans="1:2" x14ac:dyDescent="0.25">
      <c r="A16277" s="56">
        <v>71131109</v>
      </c>
      <c r="B16277" s="57" t="s">
        <v>1104</v>
      </c>
    </row>
    <row r="16278" spans="1:2" x14ac:dyDescent="0.25">
      <c r="A16278" s="56">
        <v>71131110</v>
      </c>
      <c r="B16278" s="57" t="s">
        <v>3757</v>
      </c>
    </row>
    <row r="16279" spans="1:2" x14ac:dyDescent="0.25">
      <c r="A16279" s="56">
        <v>71131111</v>
      </c>
      <c r="B16279" s="57" t="s">
        <v>9815</v>
      </c>
    </row>
    <row r="16280" spans="1:2" x14ac:dyDescent="0.25">
      <c r="A16280" s="56">
        <v>71131201</v>
      </c>
      <c r="B16280" s="57" t="s">
        <v>9898</v>
      </c>
    </row>
    <row r="16281" spans="1:2" x14ac:dyDescent="0.25">
      <c r="A16281" s="56">
        <v>71131301</v>
      </c>
      <c r="B16281" s="57" t="s">
        <v>8642</v>
      </c>
    </row>
    <row r="16282" spans="1:2" x14ac:dyDescent="0.25">
      <c r="A16282" s="56">
        <v>71131302</v>
      </c>
      <c r="B16282" s="57" t="s">
        <v>17824</v>
      </c>
    </row>
    <row r="16283" spans="1:2" x14ac:dyDescent="0.25">
      <c r="A16283" s="56">
        <v>71131303</v>
      </c>
      <c r="B16283" s="57" t="s">
        <v>8974</v>
      </c>
    </row>
    <row r="16284" spans="1:2" x14ac:dyDescent="0.25">
      <c r="A16284" s="56">
        <v>71131304</v>
      </c>
      <c r="B16284" s="57" t="s">
        <v>9804</v>
      </c>
    </row>
    <row r="16285" spans="1:2" x14ac:dyDescent="0.25">
      <c r="A16285" s="56">
        <v>71131305</v>
      </c>
      <c r="B16285" s="57" t="s">
        <v>17937</v>
      </c>
    </row>
    <row r="16286" spans="1:2" x14ac:dyDescent="0.25">
      <c r="A16286" s="56">
        <v>71131306</v>
      </c>
      <c r="B16286" s="57" t="s">
        <v>4142</v>
      </c>
    </row>
    <row r="16287" spans="1:2" x14ac:dyDescent="0.25">
      <c r="A16287" s="56">
        <v>71131307</v>
      </c>
      <c r="B16287" s="57" t="s">
        <v>14172</v>
      </c>
    </row>
    <row r="16288" spans="1:2" x14ac:dyDescent="0.25">
      <c r="A16288" s="56">
        <v>71131308</v>
      </c>
      <c r="B16288" s="57" t="s">
        <v>2836</v>
      </c>
    </row>
    <row r="16289" spans="1:2" x14ac:dyDescent="0.25">
      <c r="A16289" s="56">
        <v>71131309</v>
      </c>
      <c r="B16289" s="57" t="s">
        <v>14395</v>
      </c>
    </row>
    <row r="16290" spans="1:2" x14ac:dyDescent="0.25">
      <c r="A16290" s="56">
        <v>71131310</v>
      </c>
      <c r="B16290" s="57" t="s">
        <v>17838</v>
      </c>
    </row>
    <row r="16291" spans="1:2" x14ac:dyDescent="0.25">
      <c r="A16291" s="56">
        <v>71131401</v>
      </c>
      <c r="B16291" s="57" t="s">
        <v>12346</v>
      </c>
    </row>
    <row r="16292" spans="1:2" x14ac:dyDescent="0.25">
      <c r="A16292" s="56">
        <v>71131402</v>
      </c>
      <c r="B16292" s="57" t="s">
        <v>18492</v>
      </c>
    </row>
    <row r="16293" spans="1:2" x14ac:dyDescent="0.25">
      <c r="A16293" s="56">
        <v>71131403</v>
      </c>
      <c r="B16293" s="57" t="s">
        <v>15130</v>
      </c>
    </row>
    <row r="16294" spans="1:2" x14ac:dyDescent="0.25">
      <c r="A16294" s="56">
        <v>71141001</v>
      </c>
      <c r="B16294" s="57" t="s">
        <v>1021</v>
      </c>
    </row>
    <row r="16295" spans="1:2" x14ac:dyDescent="0.25">
      <c r="A16295" s="56">
        <v>71141002</v>
      </c>
      <c r="B16295" s="57" t="s">
        <v>4952</v>
      </c>
    </row>
    <row r="16296" spans="1:2" x14ac:dyDescent="0.25">
      <c r="A16296" s="56">
        <v>71141003</v>
      </c>
      <c r="B16296" s="57" t="s">
        <v>18294</v>
      </c>
    </row>
    <row r="16297" spans="1:2" x14ac:dyDescent="0.25">
      <c r="A16297" s="56">
        <v>71141004</v>
      </c>
      <c r="B16297" s="57" t="s">
        <v>10127</v>
      </c>
    </row>
    <row r="16298" spans="1:2" x14ac:dyDescent="0.25">
      <c r="A16298" s="56">
        <v>71141101</v>
      </c>
      <c r="B16298" s="57" t="s">
        <v>11429</v>
      </c>
    </row>
    <row r="16299" spans="1:2" x14ac:dyDescent="0.25">
      <c r="A16299" s="56">
        <v>71141102</v>
      </c>
      <c r="B16299" s="57" t="s">
        <v>3212</v>
      </c>
    </row>
    <row r="16300" spans="1:2" x14ac:dyDescent="0.25">
      <c r="A16300" s="56">
        <v>71141201</v>
      </c>
      <c r="B16300" s="57" t="s">
        <v>1854</v>
      </c>
    </row>
    <row r="16301" spans="1:2" x14ac:dyDescent="0.25">
      <c r="A16301" s="56">
        <v>71141202</v>
      </c>
      <c r="B16301" s="57" t="s">
        <v>16956</v>
      </c>
    </row>
    <row r="16302" spans="1:2" x14ac:dyDescent="0.25">
      <c r="A16302" s="56">
        <v>71151001</v>
      </c>
      <c r="B16302" s="57" t="s">
        <v>8709</v>
      </c>
    </row>
    <row r="16303" spans="1:2" x14ac:dyDescent="0.25">
      <c r="A16303" s="56">
        <v>71151002</v>
      </c>
      <c r="B16303" s="57" t="s">
        <v>8123</v>
      </c>
    </row>
    <row r="16304" spans="1:2" x14ac:dyDescent="0.25">
      <c r="A16304" s="56">
        <v>71151003</v>
      </c>
      <c r="B16304" s="57" t="s">
        <v>4215</v>
      </c>
    </row>
    <row r="16305" spans="1:2" x14ac:dyDescent="0.25">
      <c r="A16305" s="56">
        <v>71151004</v>
      </c>
      <c r="B16305" s="57" t="s">
        <v>13793</v>
      </c>
    </row>
    <row r="16306" spans="1:2" x14ac:dyDescent="0.25">
      <c r="A16306" s="56">
        <v>71151005</v>
      </c>
      <c r="B16306" s="57" t="s">
        <v>5668</v>
      </c>
    </row>
    <row r="16307" spans="1:2" x14ac:dyDescent="0.25">
      <c r="A16307" s="56">
        <v>71151101</v>
      </c>
      <c r="B16307" s="57" t="s">
        <v>7910</v>
      </c>
    </row>
    <row r="16308" spans="1:2" x14ac:dyDescent="0.25">
      <c r="A16308" s="56">
        <v>71151102</v>
      </c>
      <c r="B16308" s="57" t="s">
        <v>16328</v>
      </c>
    </row>
    <row r="16309" spans="1:2" x14ac:dyDescent="0.25">
      <c r="A16309" s="56">
        <v>71151103</v>
      </c>
      <c r="B16309" s="57" t="s">
        <v>5602</v>
      </c>
    </row>
    <row r="16310" spans="1:2" x14ac:dyDescent="0.25">
      <c r="A16310" s="56">
        <v>71151104</v>
      </c>
      <c r="B16310" s="57" t="s">
        <v>12208</v>
      </c>
    </row>
    <row r="16311" spans="1:2" x14ac:dyDescent="0.25">
      <c r="A16311" s="56">
        <v>71151105</v>
      </c>
      <c r="B16311" s="57" t="s">
        <v>1762</v>
      </c>
    </row>
    <row r="16312" spans="1:2" x14ac:dyDescent="0.25">
      <c r="A16312" s="56">
        <v>71151201</v>
      </c>
      <c r="B16312" s="57" t="s">
        <v>15817</v>
      </c>
    </row>
    <row r="16313" spans="1:2" x14ac:dyDescent="0.25">
      <c r="A16313" s="56">
        <v>71151202</v>
      </c>
      <c r="B16313" s="57" t="s">
        <v>10805</v>
      </c>
    </row>
    <row r="16314" spans="1:2" x14ac:dyDescent="0.25">
      <c r="A16314" s="56">
        <v>71151203</v>
      </c>
      <c r="B16314" s="57" t="s">
        <v>16523</v>
      </c>
    </row>
    <row r="16315" spans="1:2" x14ac:dyDescent="0.25">
      <c r="A16315" s="56">
        <v>71151301</v>
      </c>
      <c r="B16315" s="57" t="s">
        <v>17727</v>
      </c>
    </row>
    <row r="16316" spans="1:2" x14ac:dyDescent="0.25">
      <c r="A16316" s="56">
        <v>71151302</v>
      </c>
      <c r="B16316" s="57" t="s">
        <v>9550</v>
      </c>
    </row>
    <row r="16317" spans="1:2" x14ac:dyDescent="0.25">
      <c r="A16317" s="56">
        <v>71151303</v>
      </c>
      <c r="B16317" s="57" t="s">
        <v>6766</v>
      </c>
    </row>
    <row r="16318" spans="1:2" x14ac:dyDescent="0.25">
      <c r="A16318" s="56">
        <v>71151304</v>
      </c>
      <c r="B16318" s="57" t="s">
        <v>14402</v>
      </c>
    </row>
    <row r="16319" spans="1:2" x14ac:dyDescent="0.25">
      <c r="A16319" s="56">
        <v>71151305</v>
      </c>
      <c r="B16319" s="57" t="s">
        <v>7155</v>
      </c>
    </row>
    <row r="16320" spans="1:2" x14ac:dyDescent="0.25">
      <c r="A16320" s="56">
        <v>71151306</v>
      </c>
      <c r="B16320" s="57" t="s">
        <v>4972</v>
      </c>
    </row>
    <row r="16321" spans="1:2" x14ac:dyDescent="0.25">
      <c r="A16321" s="56">
        <v>71151307</v>
      </c>
      <c r="B16321" s="57" t="s">
        <v>5970</v>
      </c>
    </row>
    <row r="16322" spans="1:2" x14ac:dyDescent="0.25">
      <c r="A16322" s="56">
        <v>71151308</v>
      </c>
      <c r="B16322" s="57" t="s">
        <v>8551</v>
      </c>
    </row>
    <row r="16323" spans="1:2" x14ac:dyDescent="0.25">
      <c r="A16323" s="56">
        <v>71151309</v>
      </c>
      <c r="B16323" s="57" t="s">
        <v>733</v>
      </c>
    </row>
    <row r="16324" spans="1:2" x14ac:dyDescent="0.25">
      <c r="A16324" s="56">
        <v>71151310</v>
      </c>
      <c r="B16324" s="57" t="s">
        <v>3006</v>
      </c>
    </row>
    <row r="16325" spans="1:2" x14ac:dyDescent="0.25">
      <c r="A16325" s="56">
        <v>71151311</v>
      </c>
      <c r="B16325" s="57" t="s">
        <v>4595</v>
      </c>
    </row>
    <row r="16326" spans="1:2" x14ac:dyDescent="0.25">
      <c r="A16326" s="56">
        <v>71151312</v>
      </c>
      <c r="B16326" s="57" t="s">
        <v>8584</v>
      </c>
    </row>
    <row r="16327" spans="1:2" x14ac:dyDescent="0.25">
      <c r="A16327" s="56">
        <v>71151313</v>
      </c>
      <c r="B16327" s="57" t="s">
        <v>2671</v>
      </c>
    </row>
    <row r="16328" spans="1:2" x14ac:dyDescent="0.25">
      <c r="A16328" s="56">
        <v>71151314</v>
      </c>
      <c r="B16328" s="57" t="s">
        <v>18080</v>
      </c>
    </row>
    <row r="16329" spans="1:2" x14ac:dyDescent="0.25">
      <c r="A16329" s="56">
        <v>71151315</v>
      </c>
      <c r="B16329" s="57" t="s">
        <v>4831</v>
      </c>
    </row>
    <row r="16330" spans="1:2" x14ac:dyDescent="0.25">
      <c r="A16330" s="56">
        <v>71151401</v>
      </c>
      <c r="B16330" s="57" t="s">
        <v>10365</v>
      </c>
    </row>
    <row r="16331" spans="1:2" x14ac:dyDescent="0.25">
      <c r="A16331" s="56">
        <v>71151402</v>
      </c>
      <c r="B16331" s="57" t="s">
        <v>5916</v>
      </c>
    </row>
    <row r="16332" spans="1:2" x14ac:dyDescent="0.25">
      <c r="A16332" s="56">
        <v>71151403</v>
      </c>
      <c r="B16332" s="57" t="s">
        <v>8271</v>
      </c>
    </row>
    <row r="16333" spans="1:2" x14ac:dyDescent="0.25">
      <c r="A16333" s="56">
        <v>71151404</v>
      </c>
      <c r="B16333" s="57" t="s">
        <v>10256</v>
      </c>
    </row>
    <row r="16334" spans="1:2" x14ac:dyDescent="0.25">
      <c r="A16334" s="56">
        <v>71151405</v>
      </c>
      <c r="B16334" s="57" t="s">
        <v>10688</v>
      </c>
    </row>
    <row r="16335" spans="1:2" x14ac:dyDescent="0.25">
      <c r="A16335" s="56">
        <v>71151406</v>
      </c>
      <c r="B16335" s="57" t="s">
        <v>13453</v>
      </c>
    </row>
    <row r="16336" spans="1:2" x14ac:dyDescent="0.25">
      <c r="A16336" s="56">
        <v>71161001</v>
      </c>
      <c r="B16336" s="57" t="s">
        <v>1543</v>
      </c>
    </row>
    <row r="16337" spans="1:2" x14ac:dyDescent="0.25">
      <c r="A16337" s="56">
        <v>71161002</v>
      </c>
      <c r="B16337" s="57" t="s">
        <v>6289</v>
      </c>
    </row>
    <row r="16338" spans="1:2" x14ac:dyDescent="0.25">
      <c r="A16338" s="56">
        <v>71161003</v>
      </c>
      <c r="B16338" s="57" t="s">
        <v>6560</v>
      </c>
    </row>
    <row r="16339" spans="1:2" x14ac:dyDescent="0.25">
      <c r="A16339" s="56">
        <v>71161004</v>
      </c>
      <c r="B16339" s="57" t="s">
        <v>9983</v>
      </c>
    </row>
    <row r="16340" spans="1:2" x14ac:dyDescent="0.25">
      <c r="A16340" s="56">
        <v>71161005</v>
      </c>
      <c r="B16340" s="57" t="s">
        <v>9241</v>
      </c>
    </row>
    <row r="16341" spans="1:2" x14ac:dyDescent="0.25">
      <c r="A16341" s="56">
        <v>71161006</v>
      </c>
      <c r="B16341" s="57" t="s">
        <v>17161</v>
      </c>
    </row>
    <row r="16342" spans="1:2" x14ac:dyDescent="0.25">
      <c r="A16342" s="56">
        <v>71161101</v>
      </c>
      <c r="B16342" s="57" t="s">
        <v>2666</v>
      </c>
    </row>
    <row r="16343" spans="1:2" x14ac:dyDescent="0.25">
      <c r="A16343" s="56">
        <v>71161102</v>
      </c>
      <c r="B16343" s="57" t="s">
        <v>15095</v>
      </c>
    </row>
    <row r="16344" spans="1:2" x14ac:dyDescent="0.25">
      <c r="A16344" s="56">
        <v>71161103</v>
      </c>
      <c r="B16344" s="57" t="s">
        <v>15616</v>
      </c>
    </row>
    <row r="16345" spans="1:2" x14ac:dyDescent="0.25">
      <c r="A16345" s="56">
        <v>71161104</v>
      </c>
      <c r="B16345" s="57" t="s">
        <v>17341</v>
      </c>
    </row>
    <row r="16346" spans="1:2" x14ac:dyDescent="0.25">
      <c r="A16346" s="56">
        <v>71161105</v>
      </c>
      <c r="B16346" s="57" t="s">
        <v>7336</v>
      </c>
    </row>
    <row r="16347" spans="1:2" x14ac:dyDescent="0.25">
      <c r="A16347" s="56">
        <v>71161106</v>
      </c>
      <c r="B16347" s="57" t="s">
        <v>4106</v>
      </c>
    </row>
    <row r="16348" spans="1:2" x14ac:dyDescent="0.25">
      <c r="A16348" s="56">
        <v>71161107</v>
      </c>
      <c r="B16348" s="57" t="s">
        <v>8181</v>
      </c>
    </row>
    <row r="16349" spans="1:2" x14ac:dyDescent="0.25">
      <c r="A16349" s="56">
        <v>71161109</v>
      </c>
      <c r="B16349" s="57" t="s">
        <v>10589</v>
      </c>
    </row>
    <row r="16350" spans="1:2" x14ac:dyDescent="0.25">
      <c r="A16350" s="56">
        <v>71161110</v>
      </c>
      <c r="B16350" s="57" t="s">
        <v>12915</v>
      </c>
    </row>
    <row r="16351" spans="1:2" x14ac:dyDescent="0.25">
      <c r="A16351" s="56">
        <v>71161111</v>
      </c>
      <c r="B16351" s="57" t="s">
        <v>1881</v>
      </c>
    </row>
    <row r="16352" spans="1:2" x14ac:dyDescent="0.25">
      <c r="A16352" s="56">
        <v>71161201</v>
      </c>
      <c r="B16352" s="57" t="s">
        <v>14157</v>
      </c>
    </row>
    <row r="16353" spans="1:2" x14ac:dyDescent="0.25">
      <c r="A16353" s="56">
        <v>71161202</v>
      </c>
      <c r="B16353" s="57" t="s">
        <v>2189</v>
      </c>
    </row>
    <row r="16354" spans="1:2" x14ac:dyDescent="0.25">
      <c r="A16354" s="56">
        <v>71161203</v>
      </c>
      <c r="B16354" s="57" t="s">
        <v>6682</v>
      </c>
    </row>
    <row r="16355" spans="1:2" x14ac:dyDescent="0.25">
      <c r="A16355" s="56">
        <v>71161204</v>
      </c>
      <c r="B16355" s="57" t="s">
        <v>8674</v>
      </c>
    </row>
    <row r="16356" spans="1:2" x14ac:dyDescent="0.25">
      <c r="A16356" s="56">
        <v>71161205</v>
      </c>
      <c r="B16356" s="57" t="s">
        <v>10473</v>
      </c>
    </row>
    <row r="16357" spans="1:2" x14ac:dyDescent="0.25">
      <c r="A16357" s="56">
        <v>71161206</v>
      </c>
      <c r="B16357" s="57" t="s">
        <v>8157</v>
      </c>
    </row>
    <row r="16358" spans="1:2" x14ac:dyDescent="0.25">
      <c r="A16358" s="56">
        <v>71161301</v>
      </c>
      <c r="B16358" s="57" t="s">
        <v>4910</v>
      </c>
    </row>
    <row r="16359" spans="1:2" x14ac:dyDescent="0.25">
      <c r="A16359" s="56">
        <v>71161302</v>
      </c>
      <c r="B16359" s="57" t="s">
        <v>1075</v>
      </c>
    </row>
    <row r="16360" spans="1:2" x14ac:dyDescent="0.25">
      <c r="A16360" s="56">
        <v>71161303</v>
      </c>
      <c r="B16360" s="57" t="s">
        <v>14256</v>
      </c>
    </row>
    <row r="16361" spans="1:2" x14ac:dyDescent="0.25">
      <c r="A16361" s="56">
        <v>71161304</v>
      </c>
      <c r="B16361" s="57" t="s">
        <v>6197</v>
      </c>
    </row>
    <row r="16362" spans="1:2" x14ac:dyDescent="0.25">
      <c r="A16362" s="56">
        <v>71161305</v>
      </c>
      <c r="B16362" s="57" t="s">
        <v>5415</v>
      </c>
    </row>
    <row r="16363" spans="1:2" x14ac:dyDescent="0.25">
      <c r="A16363" s="56">
        <v>71161306</v>
      </c>
      <c r="B16363" s="57" t="s">
        <v>12485</v>
      </c>
    </row>
    <row r="16364" spans="1:2" x14ac:dyDescent="0.25">
      <c r="A16364" s="56">
        <v>71161307</v>
      </c>
      <c r="B16364" s="57" t="s">
        <v>4409</v>
      </c>
    </row>
    <row r="16365" spans="1:2" x14ac:dyDescent="0.25">
      <c r="A16365" s="56">
        <v>71161308</v>
      </c>
      <c r="B16365" s="57" t="s">
        <v>16768</v>
      </c>
    </row>
    <row r="16366" spans="1:2" x14ac:dyDescent="0.25">
      <c r="A16366" s="56">
        <v>71161402</v>
      </c>
      <c r="B16366" s="57" t="s">
        <v>5158</v>
      </c>
    </row>
    <row r="16367" spans="1:2" x14ac:dyDescent="0.25">
      <c r="A16367" s="56">
        <v>71161403</v>
      </c>
      <c r="B16367" s="57" t="s">
        <v>13172</v>
      </c>
    </row>
    <row r="16368" spans="1:2" x14ac:dyDescent="0.25">
      <c r="A16368" s="56">
        <v>71161405</v>
      </c>
      <c r="B16368" s="57" t="s">
        <v>8510</v>
      </c>
    </row>
    <row r="16369" spans="1:2" x14ac:dyDescent="0.25">
      <c r="A16369" s="56">
        <v>71161407</v>
      </c>
      <c r="B16369" s="57" t="s">
        <v>5317</v>
      </c>
    </row>
    <row r="16370" spans="1:2" x14ac:dyDescent="0.25">
      <c r="A16370" s="56">
        <v>71161408</v>
      </c>
      <c r="B16370" s="57" t="s">
        <v>10699</v>
      </c>
    </row>
    <row r="16371" spans="1:2" x14ac:dyDescent="0.25">
      <c r="A16371" s="56">
        <v>71161409</v>
      </c>
      <c r="B16371" s="57" t="s">
        <v>15283</v>
      </c>
    </row>
    <row r="16372" spans="1:2" x14ac:dyDescent="0.25">
      <c r="A16372" s="56">
        <v>71161410</v>
      </c>
      <c r="B16372" s="57" t="s">
        <v>10255</v>
      </c>
    </row>
    <row r="16373" spans="1:2" x14ac:dyDescent="0.25">
      <c r="A16373" s="56">
        <v>71161411</v>
      </c>
      <c r="B16373" s="57" t="s">
        <v>10706</v>
      </c>
    </row>
    <row r="16374" spans="1:2" x14ac:dyDescent="0.25">
      <c r="A16374" s="56">
        <v>71161412</v>
      </c>
      <c r="B16374" s="57" t="s">
        <v>15971</v>
      </c>
    </row>
    <row r="16375" spans="1:2" x14ac:dyDescent="0.25">
      <c r="A16375" s="56">
        <v>71161413</v>
      </c>
      <c r="B16375" s="57" t="s">
        <v>18190</v>
      </c>
    </row>
    <row r="16376" spans="1:2" x14ac:dyDescent="0.25">
      <c r="A16376" s="56">
        <v>71161501</v>
      </c>
      <c r="B16376" s="57" t="s">
        <v>5131</v>
      </c>
    </row>
    <row r="16377" spans="1:2" x14ac:dyDescent="0.25">
      <c r="A16377" s="56">
        <v>71161502</v>
      </c>
      <c r="B16377" s="57" t="s">
        <v>5204</v>
      </c>
    </row>
    <row r="16378" spans="1:2" x14ac:dyDescent="0.25">
      <c r="A16378" s="56">
        <v>71161503</v>
      </c>
      <c r="B16378" s="57" t="s">
        <v>1302</v>
      </c>
    </row>
    <row r="16379" spans="1:2" x14ac:dyDescent="0.25">
      <c r="A16379" s="56">
        <v>71161504</v>
      </c>
      <c r="B16379" s="57" t="s">
        <v>15001</v>
      </c>
    </row>
    <row r="16380" spans="1:2" x14ac:dyDescent="0.25">
      <c r="A16380" s="56">
        <v>71161505</v>
      </c>
      <c r="B16380" s="57" t="s">
        <v>2809</v>
      </c>
    </row>
    <row r="16381" spans="1:2" x14ac:dyDescent="0.25">
      <c r="A16381" s="56">
        <v>72101501</v>
      </c>
      <c r="B16381" s="57" t="s">
        <v>5203</v>
      </c>
    </row>
    <row r="16382" spans="1:2" x14ac:dyDescent="0.25">
      <c r="A16382" s="56">
        <v>72101502</v>
      </c>
      <c r="B16382" s="57" t="s">
        <v>13009</v>
      </c>
    </row>
    <row r="16383" spans="1:2" x14ac:dyDescent="0.25">
      <c r="A16383" s="56">
        <v>72101503</v>
      </c>
      <c r="B16383" s="57" t="s">
        <v>4680</v>
      </c>
    </row>
    <row r="16384" spans="1:2" x14ac:dyDescent="0.25">
      <c r="A16384" s="56">
        <v>72101504</v>
      </c>
      <c r="B16384" s="57" t="s">
        <v>10305</v>
      </c>
    </row>
    <row r="16385" spans="1:2" x14ac:dyDescent="0.25">
      <c r="A16385" s="56">
        <v>72101505</v>
      </c>
      <c r="B16385" s="57" t="s">
        <v>17825</v>
      </c>
    </row>
    <row r="16386" spans="1:2" x14ac:dyDescent="0.25">
      <c r="A16386" s="56">
        <v>72101506</v>
      </c>
      <c r="B16386" s="57" t="s">
        <v>11105</v>
      </c>
    </row>
    <row r="16387" spans="1:2" x14ac:dyDescent="0.25">
      <c r="A16387" s="56">
        <v>72101601</v>
      </c>
      <c r="B16387" s="57" t="s">
        <v>11320</v>
      </c>
    </row>
    <row r="16388" spans="1:2" x14ac:dyDescent="0.25">
      <c r="A16388" s="56">
        <v>72101602</v>
      </c>
      <c r="B16388" s="57" t="s">
        <v>6111</v>
      </c>
    </row>
    <row r="16389" spans="1:2" x14ac:dyDescent="0.25">
      <c r="A16389" s="56">
        <v>72101603</v>
      </c>
      <c r="B16389" s="57" t="s">
        <v>5165</v>
      </c>
    </row>
    <row r="16390" spans="1:2" x14ac:dyDescent="0.25">
      <c r="A16390" s="56">
        <v>72101604</v>
      </c>
      <c r="B16390" s="57" t="s">
        <v>11909</v>
      </c>
    </row>
    <row r="16391" spans="1:2" x14ac:dyDescent="0.25">
      <c r="A16391" s="56">
        <v>72101605</v>
      </c>
      <c r="B16391" s="57" t="s">
        <v>18330</v>
      </c>
    </row>
    <row r="16392" spans="1:2" x14ac:dyDescent="0.25">
      <c r="A16392" s="56">
        <v>72101606</v>
      </c>
      <c r="B16392" s="57" t="s">
        <v>18621</v>
      </c>
    </row>
    <row r="16393" spans="1:2" x14ac:dyDescent="0.25">
      <c r="A16393" s="56">
        <v>72101607</v>
      </c>
      <c r="B16393" s="57" t="s">
        <v>12200</v>
      </c>
    </row>
    <row r="16394" spans="1:2" x14ac:dyDescent="0.25">
      <c r="A16394" s="56">
        <v>72101701</v>
      </c>
      <c r="B16394" s="57" t="s">
        <v>7419</v>
      </c>
    </row>
    <row r="16395" spans="1:2" x14ac:dyDescent="0.25">
      <c r="A16395" s="56">
        <v>72101702</v>
      </c>
      <c r="B16395" s="57" t="s">
        <v>6868</v>
      </c>
    </row>
    <row r="16396" spans="1:2" x14ac:dyDescent="0.25">
      <c r="A16396" s="56">
        <v>72101703</v>
      </c>
      <c r="B16396" s="57" t="s">
        <v>13689</v>
      </c>
    </row>
    <row r="16397" spans="1:2" x14ac:dyDescent="0.25">
      <c r="A16397" s="56">
        <v>72101704</v>
      </c>
      <c r="B16397" s="57" t="s">
        <v>5171</v>
      </c>
    </row>
    <row r="16398" spans="1:2" x14ac:dyDescent="0.25">
      <c r="A16398" s="56">
        <v>72101801</v>
      </c>
      <c r="B16398" s="57" t="s">
        <v>2633</v>
      </c>
    </row>
    <row r="16399" spans="1:2" x14ac:dyDescent="0.25">
      <c r="A16399" s="56">
        <v>72101802</v>
      </c>
      <c r="B16399" s="57" t="s">
        <v>16114</v>
      </c>
    </row>
    <row r="16400" spans="1:2" x14ac:dyDescent="0.25">
      <c r="A16400" s="56">
        <v>72101803</v>
      </c>
      <c r="B16400" s="57" t="s">
        <v>15654</v>
      </c>
    </row>
    <row r="16401" spans="1:2" x14ac:dyDescent="0.25">
      <c r="A16401" s="56">
        <v>72101901</v>
      </c>
      <c r="B16401" s="57" t="s">
        <v>4055</v>
      </c>
    </row>
    <row r="16402" spans="1:2" x14ac:dyDescent="0.25">
      <c r="A16402" s="56">
        <v>72101902</v>
      </c>
      <c r="B16402" s="57" t="s">
        <v>12347</v>
      </c>
    </row>
    <row r="16403" spans="1:2" x14ac:dyDescent="0.25">
      <c r="A16403" s="56">
        <v>72101903</v>
      </c>
      <c r="B16403" s="57" t="s">
        <v>7267</v>
      </c>
    </row>
    <row r="16404" spans="1:2" x14ac:dyDescent="0.25">
      <c r="A16404" s="56">
        <v>72102001</v>
      </c>
      <c r="B16404" s="57" t="s">
        <v>7428</v>
      </c>
    </row>
    <row r="16405" spans="1:2" x14ac:dyDescent="0.25">
      <c r="A16405" s="56">
        <v>72102002</v>
      </c>
      <c r="B16405" s="57" t="s">
        <v>7362</v>
      </c>
    </row>
    <row r="16406" spans="1:2" x14ac:dyDescent="0.25">
      <c r="A16406" s="56">
        <v>72102003</v>
      </c>
      <c r="B16406" s="57" t="s">
        <v>12379</v>
      </c>
    </row>
    <row r="16407" spans="1:2" x14ac:dyDescent="0.25">
      <c r="A16407" s="56">
        <v>72102004</v>
      </c>
      <c r="B16407" s="57" t="s">
        <v>10641</v>
      </c>
    </row>
    <row r="16408" spans="1:2" x14ac:dyDescent="0.25">
      <c r="A16408" s="56">
        <v>72102005</v>
      </c>
      <c r="B16408" s="57" t="s">
        <v>1562</v>
      </c>
    </row>
    <row r="16409" spans="1:2" x14ac:dyDescent="0.25">
      <c r="A16409" s="56">
        <v>72102006</v>
      </c>
      <c r="B16409" s="57" t="s">
        <v>10520</v>
      </c>
    </row>
    <row r="16410" spans="1:2" x14ac:dyDescent="0.25">
      <c r="A16410" s="56">
        <v>72102101</v>
      </c>
      <c r="B16410" s="57" t="s">
        <v>16117</v>
      </c>
    </row>
    <row r="16411" spans="1:2" x14ac:dyDescent="0.25">
      <c r="A16411" s="56">
        <v>72102102</v>
      </c>
      <c r="B16411" s="57" t="s">
        <v>12063</v>
      </c>
    </row>
    <row r="16412" spans="1:2" x14ac:dyDescent="0.25">
      <c r="A16412" s="56">
        <v>72102103</v>
      </c>
      <c r="B16412" s="57" t="s">
        <v>3164</v>
      </c>
    </row>
    <row r="16413" spans="1:2" x14ac:dyDescent="0.25">
      <c r="A16413" s="56">
        <v>72102104</v>
      </c>
      <c r="B16413" s="57" t="s">
        <v>17195</v>
      </c>
    </row>
    <row r="16414" spans="1:2" x14ac:dyDescent="0.25">
      <c r="A16414" s="56">
        <v>72102105</v>
      </c>
      <c r="B16414" s="57" t="s">
        <v>5180</v>
      </c>
    </row>
    <row r="16415" spans="1:2" x14ac:dyDescent="0.25">
      <c r="A16415" s="56">
        <v>72102106</v>
      </c>
      <c r="B16415" s="57" t="s">
        <v>9485</v>
      </c>
    </row>
    <row r="16416" spans="1:2" x14ac:dyDescent="0.25">
      <c r="A16416" s="56">
        <v>72102201</v>
      </c>
      <c r="B16416" s="57" t="s">
        <v>3962</v>
      </c>
    </row>
    <row r="16417" spans="1:2" x14ac:dyDescent="0.25">
      <c r="A16417" s="56">
        <v>72102202</v>
      </c>
      <c r="B16417" s="57" t="s">
        <v>11633</v>
      </c>
    </row>
    <row r="16418" spans="1:2" x14ac:dyDescent="0.25">
      <c r="A16418" s="56">
        <v>72102203</v>
      </c>
      <c r="B16418" s="57" t="s">
        <v>18774</v>
      </c>
    </row>
    <row r="16419" spans="1:2" x14ac:dyDescent="0.25">
      <c r="A16419" s="56">
        <v>72102204</v>
      </c>
      <c r="B16419" s="57" t="s">
        <v>5586</v>
      </c>
    </row>
    <row r="16420" spans="1:2" x14ac:dyDescent="0.25">
      <c r="A16420" s="56">
        <v>72102205</v>
      </c>
      <c r="B16420" s="57" t="s">
        <v>3912</v>
      </c>
    </row>
    <row r="16421" spans="1:2" x14ac:dyDescent="0.25">
      <c r="A16421" s="56">
        <v>72102206</v>
      </c>
      <c r="B16421" s="57" t="s">
        <v>8262</v>
      </c>
    </row>
    <row r="16422" spans="1:2" x14ac:dyDescent="0.25">
      <c r="A16422" s="56">
        <v>72102207</v>
      </c>
      <c r="B16422" s="57" t="s">
        <v>10671</v>
      </c>
    </row>
    <row r="16423" spans="1:2" x14ac:dyDescent="0.25">
      <c r="A16423" s="56">
        <v>72102208</v>
      </c>
      <c r="B16423" s="57" t="s">
        <v>8604</v>
      </c>
    </row>
    <row r="16424" spans="1:2" x14ac:dyDescent="0.25">
      <c r="A16424" s="56">
        <v>72102209</v>
      </c>
      <c r="B16424" s="57" t="s">
        <v>9869</v>
      </c>
    </row>
    <row r="16425" spans="1:2" x14ac:dyDescent="0.25">
      <c r="A16425" s="56">
        <v>72102301</v>
      </c>
      <c r="B16425" s="57" t="s">
        <v>2679</v>
      </c>
    </row>
    <row r="16426" spans="1:2" x14ac:dyDescent="0.25">
      <c r="A16426" s="56">
        <v>72102302</v>
      </c>
      <c r="B16426" s="57" t="s">
        <v>12770</v>
      </c>
    </row>
    <row r="16427" spans="1:2" x14ac:dyDescent="0.25">
      <c r="A16427" s="56">
        <v>72102303</v>
      </c>
      <c r="B16427" s="57" t="s">
        <v>9269</v>
      </c>
    </row>
    <row r="16428" spans="1:2" x14ac:dyDescent="0.25">
      <c r="A16428" s="56">
        <v>72102304</v>
      </c>
      <c r="B16428" s="57" t="s">
        <v>2552</v>
      </c>
    </row>
    <row r="16429" spans="1:2" x14ac:dyDescent="0.25">
      <c r="A16429" s="56">
        <v>72102305</v>
      </c>
      <c r="B16429" s="57" t="s">
        <v>18123</v>
      </c>
    </row>
    <row r="16430" spans="1:2" x14ac:dyDescent="0.25">
      <c r="A16430" s="56">
        <v>72102401</v>
      </c>
      <c r="B16430" s="57" t="s">
        <v>2632</v>
      </c>
    </row>
    <row r="16431" spans="1:2" x14ac:dyDescent="0.25">
      <c r="A16431" s="56">
        <v>72102402</v>
      </c>
      <c r="B16431" s="57" t="s">
        <v>15760</v>
      </c>
    </row>
    <row r="16432" spans="1:2" x14ac:dyDescent="0.25">
      <c r="A16432" s="56">
        <v>72102403</v>
      </c>
      <c r="B16432" s="57" t="s">
        <v>8134</v>
      </c>
    </row>
    <row r="16433" spans="1:2" x14ac:dyDescent="0.25">
      <c r="A16433" s="56">
        <v>72102404</v>
      </c>
      <c r="B16433" s="57" t="s">
        <v>15138</v>
      </c>
    </row>
    <row r="16434" spans="1:2" x14ac:dyDescent="0.25">
      <c r="A16434" s="56">
        <v>72102405</v>
      </c>
      <c r="B16434" s="57" t="s">
        <v>380</v>
      </c>
    </row>
    <row r="16435" spans="1:2" x14ac:dyDescent="0.25">
      <c r="A16435" s="56">
        <v>72102501</v>
      </c>
      <c r="B16435" s="57" t="s">
        <v>9556</v>
      </c>
    </row>
    <row r="16436" spans="1:2" x14ac:dyDescent="0.25">
      <c r="A16436" s="56">
        <v>72102502</v>
      </c>
      <c r="B16436" s="57" t="s">
        <v>10683</v>
      </c>
    </row>
    <row r="16437" spans="1:2" x14ac:dyDescent="0.25">
      <c r="A16437" s="56">
        <v>72102503</v>
      </c>
      <c r="B16437" s="57" t="s">
        <v>15542</v>
      </c>
    </row>
    <row r="16438" spans="1:2" x14ac:dyDescent="0.25">
      <c r="A16438" s="56">
        <v>72102504</v>
      </c>
      <c r="B16438" s="57" t="s">
        <v>3981</v>
      </c>
    </row>
    <row r="16439" spans="1:2" x14ac:dyDescent="0.25">
      <c r="A16439" s="56">
        <v>72102505</v>
      </c>
      <c r="B16439" s="57" t="s">
        <v>11127</v>
      </c>
    </row>
    <row r="16440" spans="1:2" x14ac:dyDescent="0.25">
      <c r="A16440" s="56">
        <v>72102506</v>
      </c>
      <c r="B16440" s="57" t="s">
        <v>8683</v>
      </c>
    </row>
    <row r="16441" spans="1:2" x14ac:dyDescent="0.25">
      <c r="A16441" s="56">
        <v>72102507</v>
      </c>
      <c r="B16441" s="57" t="s">
        <v>10654</v>
      </c>
    </row>
    <row r="16442" spans="1:2" x14ac:dyDescent="0.25">
      <c r="A16442" s="56">
        <v>72102508</v>
      </c>
      <c r="B16442" s="57" t="s">
        <v>10302</v>
      </c>
    </row>
    <row r="16443" spans="1:2" x14ac:dyDescent="0.25">
      <c r="A16443" s="56">
        <v>72102601</v>
      </c>
      <c r="B16443" s="57" t="s">
        <v>6790</v>
      </c>
    </row>
    <row r="16444" spans="1:2" x14ac:dyDescent="0.25">
      <c r="A16444" s="56">
        <v>72102602</v>
      </c>
      <c r="B16444" s="57" t="s">
        <v>4407</v>
      </c>
    </row>
    <row r="16445" spans="1:2" x14ac:dyDescent="0.25">
      <c r="A16445" s="56">
        <v>72102701</v>
      </c>
      <c r="B16445" s="57" t="s">
        <v>12896</v>
      </c>
    </row>
    <row r="16446" spans="1:2" x14ac:dyDescent="0.25">
      <c r="A16446" s="56">
        <v>72102702</v>
      </c>
      <c r="B16446" s="57" t="s">
        <v>14291</v>
      </c>
    </row>
    <row r="16447" spans="1:2" x14ac:dyDescent="0.25">
      <c r="A16447" s="56">
        <v>72102703</v>
      </c>
      <c r="B16447" s="57" t="s">
        <v>15278</v>
      </c>
    </row>
    <row r="16448" spans="1:2" x14ac:dyDescent="0.25">
      <c r="A16448" s="56">
        <v>72102801</v>
      </c>
      <c r="B16448" s="57" t="s">
        <v>891</v>
      </c>
    </row>
    <row r="16449" spans="1:2" x14ac:dyDescent="0.25">
      <c r="A16449" s="56">
        <v>72102802</v>
      </c>
      <c r="B16449" s="57" t="s">
        <v>5</v>
      </c>
    </row>
    <row r="16450" spans="1:2" x14ac:dyDescent="0.25">
      <c r="A16450" s="56">
        <v>72102901</v>
      </c>
      <c r="B16450" s="57" t="s">
        <v>14728</v>
      </c>
    </row>
    <row r="16451" spans="1:2" x14ac:dyDescent="0.25">
      <c r="A16451" s="56">
        <v>72102902</v>
      </c>
      <c r="B16451" s="57" t="s">
        <v>6258</v>
      </c>
    </row>
    <row r="16452" spans="1:2" x14ac:dyDescent="0.25">
      <c r="A16452" s="56">
        <v>72102903</v>
      </c>
      <c r="B16452" s="57" t="s">
        <v>6665</v>
      </c>
    </row>
    <row r="16453" spans="1:2" x14ac:dyDescent="0.25">
      <c r="A16453" s="56">
        <v>72102904</v>
      </c>
      <c r="B16453" s="57" t="s">
        <v>793</v>
      </c>
    </row>
    <row r="16454" spans="1:2" x14ac:dyDescent="0.25">
      <c r="A16454" s="56">
        <v>72102905</v>
      </c>
      <c r="B16454" s="57" t="s">
        <v>6109</v>
      </c>
    </row>
    <row r="16455" spans="1:2" x14ac:dyDescent="0.25">
      <c r="A16455" s="56">
        <v>72103001</v>
      </c>
      <c r="B16455" s="57" t="s">
        <v>17503</v>
      </c>
    </row>
    <row r="16456" spans="1:2" x14ac:dyDescent="0.25">
      <c r="A16456" s="56">
        <v>72103002</v>
      </c>
      <c r="B16456" s="57" t="s">
        <v>15866</v>
      </c>
    </row>
    <row r="16457" spans="1:2" x14ac:dyDescent="0.25">
      <c r="A16457" s="56">
        <v>72103003</v>
      </c>
      <c r="B16457" s="57" t="s">
        <v>7073</v>
      </c>
    </row>
    <row r="16458" spans="1:2" x14ac:dyDescent="0.25">
      <c r="A16458" s="56">
        <v>72103004</v>
      </c>
      <c r="B16458" s="57" t="s">
        <v>5841</v>
      </c>
    </row>
    <row r="16459" spans="1:2" x14ac:dyDescent="0.25">
      <c r="A16459" s="56">
        <v>72131501</v>
      </c>
      <c r="B16459" s="57" t="s">
        <v>11159</v>
      </c>
    </row>
    <row r="16460" spans="1:2" x14ac:dyDescent="0.25">
      <c r="A16460" s="56">
        <v>72131502</v>
      </c>
      <c r="B16460" s="57" t="s">
        <v>13046</v>
      </c>
    </row>
    <row r="16461" spans="1:2" x14ac:dyDescent="0.25">
      <c r="A16461" s="56">
        <v>72131601</v>
      </c>
      <c r="B16461" s="57" t="s">
        <v>2207</v>
      </c>
    </row>
    <row r="16462" spans="1:2" x14ac:dyDescent="0.25">
      <c r="A16462" s="56">
        <v>72131701</v>
      </c>
      <c r="B16462" s="57" t="s">
        <v>12761</v>
      </c>
    </row>
    <row r="16463" spans="1:2" x14ac:dyDescent="0.25">
      <c r="A16463" s="56">
        <v>72131702</v>
      </c>
      <c r="B16463" s="57" t="s">
        <v>146</v>
      </c>
    </row>
    <row r="16464" spans="1:2" x14ac:dyDescent="0.25">
      <c r="A16464" s="56">
        <v>73101501</v>
      </c>
      <c r="B16464" s="57" t="s">
        <v>14885</v>
      </c>
    </row>
    <row r="16465" spans="1:2" x14ac:dyDescent="0.25">
      <c r="A16465" s="56">
        <v>73101502</v>
      </c>
      <c r="B16465" s="57" t="s">
        <v>18811</v>
      </c>
    </row>
    <row r="16466" spans="1:2" x14ac:dyDescent="0.25">
      <c r="A16466" s="56">
        <v>73101503</v>
      </c>
      <c r="B16466" s="57" t="s">
        <v>9181</v>
      </c>
    </row>
    <row r="16467" spans="1:2" x14ac:dyDescent="0.25">
      <c r="A16467" s="56">
        <v>73101504</v>
      </c>
      <c r="B16467" s="57" t="s">
        <v>7357</v>
      </c>
    </row>
    <row r="16468" spans="1:2" x14ac:dyDescent="0.25">
      <c r="A16468" s="56">
        <v>73101505</v>
      </c>
      <c r="B16468" s="57" t="s">
        <v>18645</v>
      </c>
    </row>
    <row r="16469" spans="1:2" x14ac:dyDescent="0.25">
      <c r="A16469" s="56">
        <v>73101601</v>
      </c>
      <c r="B16469" s="57" t="s">
        <v>9065</v>
      </c>
    </row>
    <row r="16470" spans="1:2" x14ac:dyDescent="0.25">
      <c r="A16470" s="56">
        <v>73101602</v>
      </c>
      <c r="B16470" s="57" t="s">
        <v>665</v>
      </c>
    </row>
    <row r="16471" spans="1:2" x14ac:dyDescent="0.25">
      <c r="A16471" s="56">
        <v>73101603</v>
      </c>
      <c r="B16471" s="57" t="s">
        <v>1567</v>
      </c>
    </row>
    <row r="16472" spans="1:2" x14ac:dyDescent="0.25">
      <c r="A16472" s="56">
        <v>73101604</v>
      </c>
      <c r="B16472" s="57" t="s">
        <v>4040</v>
      </c>
    </row>
    <row r="16473" spans="1:2" x14ac:dyDescent="0.25">
      <c r="A16473" s="56">
        <v>73101605</v>
      </c>
      <c r="B16473" s="57" t="s">
        <v>14189</v>
      </c>
    </row>
    <row r="16474" spans="1:2" x14ac:dyDescent="0.25">
      <c r="A16474" s="56">
        <v>73101606</v>
      </c>
      <c r="B16474" s="57" t="s">
        <v>1427</v>
      </c>
    </row>
    <row r="16475" spans="1:2" x14ac:dyDescent="0.25">
      <c r="A16475" s="56">
        <v>73101607</v>
      </c>
      <c r="B16475" s="57" t="s">
        <v>11731</v>
      </c>
    </row>
    <row r="16476" spans="1:2" x14ac:dyDescent="0.25">
      <c r="A16476" s="56">
        <v>73101608</v>
      </c>
      <c r="B16476" s="57" t="s">
        <v>469</v>
      </c>
    </row>
    <row r="16477" spans="1:2" x14ac:dyDescent="0.25">
      <c r="A16477" s="56">
        <v>73101609</v>
      </c>
      <c r="B16477" s="57" t="s">
        <v>8270</v>
      </c>
    </row>
    <row r="16478" spans="1:2" x14ac:dyDescent="0.25">
      <c r="A16478" s="56">
        <v>73101610</v>
      </c>
      <c r="B16478" s="57" t="s">
        <v>1450</v>
      </c>
    </row>
    <row r="16479" spans="1:2" x14ac:dyDescent="0.25">
      <c r="A16479" s="56">
        <v>73101611</v>
      </c>
      <c r="B16479" s="57" t="s">
        <v>1321</v>
      </c>
    </row>
    <row r="16480" spans="1:2" x14ac:dyDescent="0.25">
      <c r="A16480" s="56">
        <v>73101612</v>
      </c>
      <c r="B16480" s="57" t="s">
        <v>11651</v>
      </c>
    </row>
    <row r="16481" spans="1:2" x14ac:dyDescent="0.25">
      <c r="A16481" s="56">
        <v>73101613</v>
      </c>
      <c r="B16481" s="57" t="s">
        <v>12121</v>
      </c>
    </row>
    <row r="16482" spans="1:2" x14ac:dyDescent="0.25">
      <c r="A16482" s="56">
        <v>73101614</v>
      </c>
      <c r="B16482" s="57" t="s">
        <v>5244</v>
      </c>
    </row>
    <row r="16483" spans="1:2" x14ac:dyDescent="0.25">
      <c r="A16483" s="56">
        <v>73101701</v>
      </c>
      <c r="B16483" s="57" t="s">
        <v>602</v>
      </c>
    </row>
    <row r="16484" spans="1:2" x14ac:dyDescent="0.25">
      <c r="A16484" s="56">
        <v>73101702</v>
      </c>
      <c r="B16484" s="57" t="s">
        <v>12407</v>
      </c>
    </row>
    <row r="16485" spans="1:2" x14ac:dyDescent="0.25">
      <c r="A16485" s="56">
        <v>73101703</v>
      </c>
      <c r="B16485" s="57" t="s">
        <v>1727</v>
      </c>
    </row>
    <row r="16486" spans="1:2" x14ac:dyDescent="0.25">
      <c r="A16486" s="56">
        <v>73101801</v>
      </c>
      <c r="B16486" s="57" t="s">
        <v>82</v>
      </c>
    </row>
    <row r="16487" spans="1:2" x14ac:dyDescent="0.25">
      <c r="A16487" s="56">
        <v>73101802</v>
      </c>
      <c r="B16487" s="57" t="s">
        <v>4996</v>
      </c>
    </row>
    <row r="16488" spans="1:2" x14ac:dyDescent="0.25">
      <c r="A16488" s="56">
        <v>73101901</v>
      </c>
      <c r="B16488" s="57" t="s">
        <v>17137</v>
      </c>
    </row>
    <row r="16489" spans="1:2" x14ac:dyDescent="0.25">
      <c r="A16489" s="56">
        <v>73101902</v>
      </c>
      <c r="B16489" s="57" t="s">
        <v>14934</v>
      </c>
    </row>
    <row r="16490" spans="1:2" x14ac:dyDescent="0.25">
      <c r="A16490" s="56">
        <v>73101903</v>
      </c>
      <c r="B16490" s="57" t="s">
        <v>13252</v>
      </c>
    </row>
    <row r="16491" spans="1:2" x14ac:dyDescent="0.25">
      <c r="A16491" s="56">
        <v>73111501</v>
      </c>
      <c r="B16491" s="57" t="s">
        <v>12238</v>
      </c>
    </row>
    <row r="16492" spans="1:2" x14ac:dyDescent="0.25">
      <c r="A16492" s="56">
        <v>73111502</v>
      </c>
      <c r="B16492" s="57" t="s">
        <v>9419</v>
      </c>
    </row>
    <row r="16493" spans="1:2" x14ac:dyDescent="0.25">
      <c r="A16493" s="56">
        <v>73111503</v>
      </c>
      <c r="B16493" s="57" t="s">
        <v>2994</v>
      </c>
    </row>
    <row r="16494" spans="1:2" x14ac:dyDescent="0.25">
      <c r="A16494" s="56">
        <v>73111504</v>
      </c>
      <c r="B16494" s="57" t="s">
        <v>17180</v>
      </c>
    </row>
    <row r="16495" spans="1:2" x14ac:dyDescent="0.25">
      <c r="A16495" s="56">
        <v>73111505</v>
      </c>
      <c r="B16495" s="57" t="s">
        <v>1833</v>
      </c>
    </row>
    <row r="16496" spans="1:2" x14ac:dyDescent="0.25">
      <c r="A16496" s="56">
        <v>73111506</v>
      </c>
      <c r="B16496" s="57" t="s">
        <v>16314</v>
      </c>
    </row>
    <row r="16497" spans="1:2" x14ac:dyDescent="0.25">
      <c r="A16497" s="56">
        <v>73111507</v>
      </c>
      <c r="B16497" s="57" t="s">
        <v>18538</v>
      </c>
    </row>
    <row r="16498" spans="1:2" x14ac:dyDescent="0.25">
      <c r="A16498" s="56">
        <v>73111601</v>
      </c>
      <c r="B16498" s="57" t="s">
        <v>3340</v>
      </c>
    </row>
    <row r="16499" spans="1:2" x14ac:dyDescent="0.25">
      <c r="A16499" s="56">
        <v>73111602</v>
      </c>
      <c r="B16499" s="57" t="s">
        <v>3814</v>
      </c>
    </row>
    <row r="16500" spans="1:2" x14ac:dyDescent="0.25">
      <c r="A16500" s="56">
        <v>73111603</v>
      </c>
      <c r="B16500" s="57" t="s">
        <v>6527</v>
      </c>
    </row>
    <row r="16501" spans="1:2" x14ac:dyDescent="0.25">
      <c r="A16501" s="56">
        <v>73111604</v>
      </c>
      <c r="B16501" s="57" t="s">
        <v>17706</v>
      </c>
    </row>
    <row r="16502" spans="1:2" x14ac:dyDescent="0.25">
      <c r="A16502" s="56">
        <v>73121501</v>
      </c>
      <c r="B16502" s="57" t="s">
        <v>18824</v>
      </c>
    </row>
    <row r="16503" spans="1:2" x14ac:dyDescent="0.25">
      <c r="A16503" s="56">
        <v>73121502</v>
      </c>
      <c r="B16503" s="57" t="s">
        <v>3856</v>
      </c>
    </row>
    <row r="16504" spans="1:2" x14ac:dyDescent="0.25">
      <c r="A16504" s="56">
        <v>73121503</v>
      </c>
      <c r="B16504" s="57" t="s">
        <v>2348</v>
      </c>
    </row>
    <row r="16505" spans="1:2" x14ac:dyDescent="0.25">
      <c r="A16505" s="56">
        <v>73121504</v>
      </c>
      <c r="B16505" s="57" t="s">
        <v>17448</v>
      </c>
    </row>
    <row r="16506" spans="1:2" x14ac:dyDescent="0.25">
      <c r="A16506" s="56">
        <v>73121505</v>
      </c>
      <c r="B16506" s="57" t="s">
        <v>15736</v>
      </c>
    </row>
    <row r="16507" spans="1:2" x14ac:dyDescent="0.25">
      <c r="A16507" s="56">
        <v>73121506</v>
      </c>
      <c r="B16507" s="57" t="s">
        <v>8655</v>
      </c>
    </row>
    <row r="16508" spans="1:2" x14ac:dyDescent="0.25">
      <c r="A16508" s="56">
        <v>73121507</v>
      </c>
      <c r="B16508" s="57" t="s">
        <v>13897</v>
      </c>
    </row>
    <row r="16509" spans="1:2" x14ac:dyDescent="0.25">
      <c r="A16509" s="56">
        <v>73121508</v>
      </c>
      <c r="B16509" s="57" t="s">
        <v>7344</v>
      </c>
    </row>
    <row r="16510" spans="1:2" x14ac:dyDescent="0.25">
      <c r="A16510" s="56">
        <v>73121509</v>
      </c>
      <c r="B16510" s="57" t="s">
        <v>12586</v>
      </c>
    </row>
    <row r="16511" spans="1:2" x14ac:dyDescent="0.25">
      <c r="A16511" s="56">
        <v>73121601</v>
      </c>
      <c r="B16511" s="57" t="s">
        <v>12075</v>
      </c>
    </row>
    <row r="16512" spans="1:2" x14ac:dyDescent="0.25">
      <c r="A16512" s="56">
        <v>73121602</v>
      </c>
      <c r="B16512" s="57" t="s">
        <v>10469</v>
      </c>
    </row>
    <row r="16513" spans="1:2" x14ac:dyDescent="0.25">
      <c r="A16513" s="56">
        <v>73121603</v>
      </c>
      <c r="B16513" s="57" t="s">
        <v>17388</v>
      </c>
    </row>
    <row r="16514" spans="1:2" x14ac:dyDescent="0.25">
      <c r="A16514" s="56">
        <v>73121606</v>
      </c>
      <c r="B16514" s="57" t="s">
        <v>14027</v>
      </c>
    </row>
    <row r="16515" spans="1:2" x14ac:dyDescent="0.25">
      <c r="A16515" s="56">
        <v>73121607</v>
      </c>
      <c r="B16515" s="57" t="s">
        <v>17977</v>
      </c>
    </row>
    <row r="16516" spans="1:2" x14ac:dyDescent="0.25">
      <c r="A16516" s="56">
        <v>73121608</v>
      </c>
      <c r="B16516" s="57" t="s">
        <v>15724</v>
      </c>
    </row>
    <row r="16517" spans="1:2" x14ac:dyDescent="0.25">
      <c r="A16517" s="56">
        <v>73121610</v>
      </c>
      <c r="B16517" s="57" t="s">
        <v>10469</v>
      </c>
    </row>
    <row r="16518" spans="1:2" x14ac:dyDescent="0.25">
      <c r="A16518" s="56">
        <v>73121611</v>
      </c>
      <c r="B16518" s="57" t="s">
        <v>18579</v>
      </c>
    </row>
    <row r="16519" spans="1:2" x14ac:dyDescent="0.25">
      <c r="A16519" s="56">
        <v>73121612</v>
      </c>
      <c r="B16519" s="57" t="s">
        <v>17610</v>
      </c>
    </row>
    <row r="16520" spans="1:2" x14ac:dyDescent="0.25">
      <c r="A16520" s="56">
        <v>73121613</v>
      </c>
      <c r="B16520" s="57" t="s">
        <v>7344</v>
      </c>
    </row>
    <row r="16521" spans="1:2" x14ac:dyDescent="0.25">
      <c r="A16521" s="56">
        <v>73121801</v>
      </c>
      <c r="B16521" s="57" t="s">
        <v>1999</v>
      </c>
    </row>
    <row r="16522" spans="1:2" x14ac:dyDescent="0.25">
      <c r="A16522" s="56">
        <v>73121802</v>
      </c>
      <c r="B16522" s="57" t="s">
        <v>1491</v>
      </c>
    </row>
    <row r="16523" spans="1:2" x14ac:dyDescent="0.25">
      <c r="A16523" s="56">
        <v>73121803</v>
      </c>
      <c r="B16523" s="57" t="s">
        <v>8439</v>
      </c>
    </row>
    <row r="16524" spans="1:2" x14ac:dyDescent="0.25">
      <c r="A16524" s="56">
        <v>73121804</v>
      </c>
      <c r="B16524" s="57" t="s">
        <v>11517</v>
      </c>
    </row>
    <row r="16525" spans="1:2" x14ac:dyDescent="0.25">
      <c r="A16525" s="56">
        <v>73121805</v>
      </c>
      <c r="B16525" s="57" t="s">
        <v>16907</v>
      </c>
    </row>
    <row r="16526" spans="1:2" x14ac:dyDescent="0.25">
      <c r="A16526" s="56">
        <v>73121806</v>
      </c>
      <c r="B16526" s="57" t="s">
        <v>6893</v>
      </c>
    </row>
    <row r="16527" spans="1:2" x14ac:dyDescent="0.25">
      <c r="A16527" s="56">
        <v>73121807</v>
      </c>
      <c r="B16527" s="57" t="s">
        <v>6202</v>
      </c>
    </row>
    <row r="16528" spans="1:2" x14ac:dyDescent="0.25">
      <c r="A16528" s="56">
        <v>73131501</v>
      </c>
      <c r="B16528" s="57" t="s">
        <v>8390</v>
      </c>
    </row>
    <row r="16529" spans="1:2" x14ac:dyDescent="0.25">
      <c r="A16529" s="56">
        <v>73131502</v>
      </c>
      <c r="B16529" s="57" t="s">
        <v>5608</v>
      </c>
    </row>
    <row r="16530" spans="1:2" x14ac:dyDescent="0.25">
      <c r="A16530" s="56">
        <v>73131503</v>
      </c>
      <c r="B16530" s="57" t="s">
        <v>13732</v>
      </c>
    </row>
    <row r="16531" spans="1:2" x14ac:dyDescent="0.25">
      <c r="A16531" s="56">
        <v>73131504</v>
      </c>
      <c r="B16531" s="57" t="s">
        <v>4253</v>
      </c>
    </row>
    <row r="16532" spans="1:2" x14ac:dyDescent="0.25">
      <c r="A16532" s="56">
        <v>73131505</v>
      </c>
      <c r="B16532" s="57" t="s">
        <v>18166</v>
      </c>
    </row>
    <row r="16533" spans="1:2" x14ac:dyDescent="0.25">
      <c r="A16533" s="56">
        <v>73131506</v>
      </c>
      <c r="B16533" s="57" t="s">
        <v>12618</v>
      </c>
    </row>
    <row r="16534" spans="1:2" x14ac:dyDescent="0.25">
      <c r="A16534" s="56">
        <v>73131507</v>
      </c>
      <c r="B16534" s="57" t="s">
        <v>14545</v>
      </c>
    </row>
    <row r="16535" spans="1:2" x14ac:dyDescent="0.25">
      <c r="A16535" s="56">
        <v>73131508</v>
      </c>
      <c r="B16535" s="57" t="s">
        <v>6774</v>
      </c>
    </row>
    <row r="16536" spans="1:2" x14ac:dyDescent="0.25">
      <c r="A16536" s="56">
        <v>73131601</v>
      </c>
      <c r="B16536" s="57" t="s">
        <v>12351</v>
      </c>
    </row>
    <row r="16537" spans="1:2" x14ac:dyDescent="0.25">
      <c r="A16537" s="56">
        <v>73131602</v>
      </c>
      <c r="B16537" s="57" t="s">
        <v>1376</v>
      </c>
    </row>
    <row r="16538" spans="1:2" x14ac:dyDescent="0.25">
      <c r="A16538" s="56">
        <v>73131603</v>
      </c>
      <c r="B16538" s="57" t="s">
        <v>16077</v>
      </c>
    </row>
    <row r="16539" spans="1:2" x14ac:dyDescent="0.25">
      <c r="A16539" s="56">
        <v>73131604</v>
      </c>
      <c r="B16539" s="57" t="s">
        <v>7434</v>
      </c>
    </row>
    <row r="16540" spans="1:2" x14ac:dyDescent="0.25">
      <c r="A16540" s="56">
        <v>73131605</v>
      </c>
      <c r="B16540" s="57" t="s">
        <v>11643</v>
      </c>
    </row>
    <row r="16541" spans="1:2" x14ac:dyDescent="0.25">
      <c r="A16541" s="56">
        <v>73131606</v>
      </c>
      <c r="B16541" s="57" t="s">
        <v>4908</v>
      </c>
    </row>
    <row r="16542" spans="1:2" x14ac:dyDescent="0.25">
      <c r="A16542" s="56">
        <v>73131607</v>
      </c>
      <c r="B16542" s="57" t="s">
        <v>13559</v>
      </c>
    </row>
    <row r="16543" spans="1:2" x14ac:dyDescent="0.25">
      <c r="A16543" s="56">
        <v>73131608</v>
      </c>
      <c r="B16543" s="57" t="s">
        <v>13906</v>
      </c>
    </row>
    <row r="16544" spans="1:2" x14ac:dyDescent="0.25">
      <c r="A16544" s="56">
        <v>73131701</v>
      </c>
      <c r="B16544" s="57" t="s">
        <v>16934</v>
      </c>
    </row>
    <row r="16545" spans="1:2" x14ac:dyDescent="0.25">
      <c r="A16545" s="56">
        <v>73131702</v>
      </c>
      <c r="B16545" s="57" t="s">
        <v>11188</v>
      </c>
    </row>
    <row r="16546" spans="1:2" x14ac:dyDescent="0.25">
      <c r="A16546" s="56">
        <v>73131703</v>
      </c>
      <c r="B16546" s="57" t="s">
        <v>8263</v>
      </c>
    </row>
    <row r="16547" spans="1:2" x14ac:dyDescent="0.25">
      <c r="A16547" s="56">
        <v>73131801</v>
      </c>
      <c r="B16547" s="57" t="s">
        <v>17785</v>
      </c>
    </row>
    <row r="16548" spans="1:2" x14ac:dyDescent="0.25">
      <c r="A16548" s="56">
        <v>73131802</v>
      </c>
      <c r="B16548" s="57" t="s">
        <v>5164</v>
      </c>
    </row>
    <row r="16549" spans="1:2" x14ac:dyDescent="0.25">
      <c r="A16549" s="56">
        <v>73131803</v>
      </c>
      <c r="B16549" s="57" t="s">
        <v>10112</v>
      </c>
    </row>
    <row r="16550" spans="1:2" x14ac:dyDescent="0.25">
      <c r="A16550" s="56">
        <v>73131804</v>
      </c>
      <c r="B16550" s="57" t="s">
        <v>7784</v>
      </c>
    </row>
    <row r="16551" spans="1:2" x14ac:dyDescent="0.25">
      <c r="A16551" s="56">
        <v>73131902</v>
      </c>
      <c r="B16551" s="57" t="s">
        <v>12604</v>
      </c>
    </row>
    <row r="16552" spans="1:2" x14ac:dyDescent="0.25">
      <c r="A16552" s="56">
        <v>73131903</v>
      </c>
      <c r="B16552" s="57" t="s">
        <v>1759</v>
      </c>
    </row>
    <row r="16553" spans="1:2" x14ac:dyDescent="0.25">
      <c r="A16553" s="56">
        <v>73131904</v>
      </c>
      <c r="B16553" s="57" t="s">
        <v>3231</v>
      </c>
    </row>
    <row r="16554" spans="1:2" x14ac:dyDescent="0.25">
      <c r="A16554" s="56">
        <v>73131905</v>
      </c>
      <c r="B16554" s="57" t="s">
        <v>4548</v>
      </c>
    </row>
    <row r="16555" spans="1:2" x14ac:dyDescent="0.25">
      <c r="A16555" s="56">
        <v>73131906</v>
      </c>
      <c r="B16555" s="57" t="s">
        <v>9987</v>
      </c>
    </row>
    <row r="16556" spans="1:2" x14ac:dyDescent="0.25">
      <c r="A16556" s="56">
        <v>73141501</v>
      </c>
      <c r="B16556" s="57" t="s">
        <v>2405</v>
      </c>
    </row>
    <row r="16557" spans="1:2" x14ac:dyDescent="0.25">
      <c r="A16557" s="56">
        <v>73141502</v>
      </c>
      <c r="B16557" s="57" t="s">
        <v>9792</v>
      </c>
    </row>
    <row r="16558" spans="1:2" x14ac:dyDescent="0.25">
      <c r="A16558" s="56">
        <v>73141503</v>
      </c>
      <c r="B16558" s="57" t="s">
        <v>7556</v>
      </c>
    </row>
    <row r="16559" spans="1:2" x14ac:dyDescent="0.25">
      <c r="A16559" s="56">
        <v>73141504</v>
      </c>
      <c r="B16559" s="57" t="s">
        <v>2511</v>
      </c>
    </row>
    <row r="16560" spans="1:2" x14ac:dyDescent="0.25">
      <c r="A16560" s="56">
        <v>73141505</v>
      </c>
      <c r="B16560" s="57" t="s">
        <v>6921</v>
      </c>
    </row>
    <row r="16561" spans="1:2" x14ac:dyDescent="0.25">
      <c r="A16561" s="56">
        <v>73141506</v>
      </c>
      <c r="B16561" s="57" t="s">
        <v>10223</v>
      </c>
    </row>
    <row r="16562" spans="1:2" x14ac:dyDescent="0.25">
      <c r="A16562" s="56">
        <v>73141507</v>
      </c>
      <c r="B16562" s="57" t="s">
        <v>18113</v>
      </c>
    </row>
    <row r="16563" spans="1:2" x14ac:dyDescent="0.25">
      <c r="A16563" s="56">
        <v>73141508</v>
      </c>
      <c r="B16563" s="57" t="s">
        <v>18470</v>
      </c>
    </row>
    <row r="16564" spans="1:2" x14ac:dyDescent="0.25">
      <c r="A16564" s="56">
        <v>73141601</v>
      </c>
      <c r="B16564" s="57" t="s">
        <v>9589</v>
      </c>
    </row>
    <row r="16565" spans="1:2" x14ac:dyDescent="0.25">
      <c r="A16565" s="56">
        <v>73141602</v>
      </c>
      <c r="B16565" s="57" t="s">
        <v>3262</v>
      </c>
    </row>
    <row r="16566" spans="1:2" x14ac:dyDescent="0.25">
      <c r="A16566" s="56">
        <v>73141701</v>
      </c>
      <c r="B16566" s="57" t="s">
        <v>15716</v>
      </c>
    </row>
    <row r="16567" spans="1:2" x14ac:dyDescent="0.25">
      <c r="A16567" s="56">
        <v>73141702</v>
      </c>
      <c r="B16567" s="57" t="s">
        <v>4563</v>
      </c>
    </row>
    <row r="16568" spans="1:2" x14ac:dyDescent="0.25">
      <c r="A16568" s="56">
        <v>73141703</v>
      </c>
      <c r="B16568" s="57" t="s">
        <v>18709</v>
      </c>
    </row>
    <row r="16569" spans="1:2" x14ac:dyDescent="0.25">
      <c r="A16569" s="56">
        <v>73141704</v>
      </c>
      <c r="B16569" s="57" t="s">
        <v>9782</v>
      </c>
    </row>
    <row r="16570" spans="1:2" x14ac:dyDescent="0.25">
      <c r="A16570" s="56">
        <v>73141705</v>
      </c>
      <c r="B16570" s="57" t="s">
        <v>14549</v>
      </c>
    </row>
    <row r="16571" spans="1:2" x14ac:dyDescent="0.25">
      <c r="A16571" s="56">
        <v>73141706</v>
      </c>
      <c r="B16571" s="57" t="s">
        <v>7666</v>
      </c>
    </row>
    <row r="16572" spans="1:2" x14ac:dyDescent="0.25">
      <c r="A16572" s="56">
        <v>73141707</v>
      </c>
      <c r="B16572" s="57" t="s">
        <v>1814</v>
      </c>
    </row>
    <row r="16573" spans="1:2" x14ac:dyDescent="0.25">
      <c r="A16573" s="56">
        <v>73141708</v>
      </c>
      <c r="B16573" s="57" t="s">
        <v>11382</v>
      </c>
    </row>
    <row r="16574" spans="1:2" x14ac:dyDescent="0.25">
      <c r="A16574" s="56">
        <v>73141709</v>
      </c>
      <c r="B16574" s="57" t="s">
        <v>9959</v>
      </c>
    </row>
    <row r="16575" spans="1:2" x14ac:dyDescent="0.25">
      <c r="A16575" s="56">
        <v>73141710</v>
      </c>
      <c r="B16575" s="57" t="s">
        <v>5230</v>
      </c>
    </row>
    <row r="16576" spans="1:2" x14ac:dyDescent="0.25">
      <c r="A16576" s="56">
        <v>73141711</v>
      </c>
      <c r="B16576" s="57" t="s">
        <v>16190</v>
      </c>
    </row>
    <row r="16577" spans="1:2" x14ac:dyDescent="0.25">
      <c r="A16577" s="56">
        <v>73141712</v>
      </c>
      <c r="B16577" s="57" t="s">
        <v>16802</v>
      </c>
    </row>
    <row r="16578" spans="1:2" x14ac:dyDescent="0.25">
      <c r="A16578" s="56">
        <v>73141713</v>
      </c>
      <c r="B16578" s="57" t="s">
        <v>14688</v>
      </c>
    </row>
    <row r="16579" spans="1:2" x14ac:dyDescent="0.25">
      <c r="A16579" s="56">
        <v>73141714</v>
      </c>
      <c r="B16579" s="57" t="s">
        <v>546</v>
      </c>
    </row>
    <row r="16580" spans="1:2" x14ac:dyDescent="0.25">
      <c r="A16580" s="56">
        <v>73141715</v>
      </c>
      <c r="B16580" s="57" t="s">
        <v>6795</v>
      </c>
    </row>
    <row r="16581" spans="1:2" x14ac:dyDescent="0.25">
      <c r="A16581" s="56">
        <v>73151501</v>
      </c>
      <c r="B16581" s="57" t="s">
        <v>3633</v>
      </c>
    </row>
    <row r="16582" spans="1:2" x14ac:dyDescent="0.25">
      <c r="A16582" s="56">
        <v>73151502</v>
      </c>
      <c r="B16582" s="57" t="s">
        <v>6186</v>
      </c>
    </row>
    <row r="16583" spans="1:2" x14ac:dyDescent="0.25">
      <c r="A16583" s="56">
        <v>73151601</v>
      </c>
      <c r="B16583" s="57" t="s">
        <v>15693</v>
      </c>
    </row>
    <row r="16584" spans="1:2" x14ac:dyDescent="0.25">
      <c r="A16584" s="56">
        <v>73151602</v>
      </c>
      <c r="B16584" s="57" t="s">
        <v>5518</v>
      </c>
    </row>
    <row r="16585" spans="1:2" x14ac:dyDescent="0.25">
      <c r="A16585" s="56">
        <v>73151603</v>
      </c>
      <c r="B16585" s="57" t="s">
        <v>167</v>
      </c>
    </row>
    <row r="16586" spans="1:2" x14ac:dyDescent="0.25">
      <c r="A16586" s="56">
        <v>73151604</v>
      </c>
      <c r="B16586" s="57" t="s">
        <v>0</v>
      </c>
    </row>
    <row r="16587" spans="1:2" x14ac:dyDescent="0.25">
      <c r="A16587" s="56">
        <v>73151605</v>
      </c>
      <c r="B16587" s="57" t="s">
        <v>17104</v>
      </c>
    </row>
    <row r="16588" spans="1:2" x14ac:dyDescent="0.25">
      <c r="A16588" s="56">
        <v>73151606</v>
      </c>
      <c r="B16588" s="57" t="s">
        <v>14078</v>
      </c>
    </row>
    <row r="16589" spans="1:2" x14ac:dyDescent="0.25">
      <c r="A16589" s="56">
        <v>73151607</v>
      </c>
      <c r="B16589" s="57" t="s">
        <v>14571</v>
      </c>
    </row>
    <row r="16590" spans="1:2" x14ac:dyDescent="0.25">
      <c r="A16590" s="56">
        <v>73151701</v>
      </c>
      <c r="B16590" s="57" t="s">
        <v>15952</v>
      </c>
    </row>
    <row r="16591" spans="1:2" x14ac:dyDescent="0.25">
      <c r="A16591" s="56">
        <v>73151702</v>
      </c>
      <c r="B16591" s="57" t="s">
        <v>16131</v>
      </c>
    </row>
    <row r="16592" spans="1:2" x14ac:dyDescent="0.25">
      <c r="A16592" s="56">
        <v>73151703</v>
      </c>
      <c r="B16592" s="57" t="s">
        <v>17478</v>
      </c>
    </row>
    <row r="16593" spans="1:2" x14ac:dyDescent="0.25">
      <c r="A16593" s="56">
        <v>73151801</v>
      </c>
      <c r="B16593" s="57" t="s">
        <v>13068</v>
      </c>
    </row>
    <row r="16594" spans="1:2" x14ac:dyDescent="0.25">
      <c r="A16594" s="56">
        <v>73151802</v>
      </c>
      <c r="B16594" s="57" t="s">
        <v>12991</v>
      </c>
    </row>
    <row r="16595" spans="1:2" x14ac:dyDescent="0.25">
      <c r="A16595" s="56">
        <v>73151803</v>
      </c>
      <c r="B16595" s="57" t="s">
        <v>5406</v>
      </c>
    </row>
    <row r="16596" spans="1:2" x14ac:dyDescent="0.25">
      <c r="A16596" s="56">
        <v>73151804</v>
      </c>
      <c r="B16596" s="57" t="s">
        <v>5750</v>
      </c>
    </row>
    <row r="16597" spans="1:2" x14ac:dyDescent="0.25">
      <c r="A16597" s="56">
        <v>73151805</v>
      </c>
      <c r="B16597" s="57" t="s">
        <v>15997</v>
      </c>
    </row>
    <row r="16598" spans="1:2" x14ac:dyDescent="0.25">
      <c r="A16598" s="56">
        <v>73151901</v>
      </c>
      <c r="B16598" s="57" t="s">
        <v>10620</v>
      </c>
    </row>
    <row r="16599" spans="1:2" x14ac:dyDescent="0.25">
      <c r="A16599" s="56">
        <v>73151902</v>
      </c>
      <c r="B16599" s="57" t="s">
        <v>9265</v>
      </c>
    </row>
    <row r="16600" spans="1:2" x14ac:dyDescent="0.25">
      <c r="A16600" s="56">
        <v>73151903</v>
      </c>
      <c r="B16600" s="57" t="s">
        <v>9232</v>
      </c>
    </row>
    <row r="16601" spans="1:2" x14ac:dyDescent="0.25">
      <c r="A16601" s="56">
        <v>73151904</v>
      </c>
      <c r="B16601" s="57" t="s">
        <v>10891</v>
      </c>
    </row>
    <row r="16602" spans="1:2" x14ac:dyDescent="0.25">
      <c r="A16602" s="56">
        <v>73151905</v>
      </c>
      <c r="B16602" s="57" t="s">
        <v>8864</v>
      </c>
    </row>
    <row r="16603" spans="1:2" x14ac:dyDescent="0.25">
      <c r="A16603" s="56">
        <v>73151906</v>
      </c>
      <c r="B16603" s="57" t="s">
        <v>7110</v>
      </c>
    </row>
    <row r="16604" spans="1:2" x14ac:dyDescent="0.25">
      <c r="A16604" s="56">
        <v>73151907</v>
      </c>
      <c r="B16604" s="57" t="s">
        <v>8885</v>
      </c>
    </row>
    <row r="16605" spans="1:2" x14ac:dyDescent="0.25">
      <c r="A16605" s="56">
        <v>73152001</v>
      </c>
      <c r="B16605" s="57" t="s">
        <v>13026</v>
      </c>
    </row>
    <row r="16606" spans="1:2" x14ac:dyDescent="0.25">
      <c r="A16606" s="56">
        <v>73152002</v>
      </c>
      <c r="B16606" s="57" t="s">
        <v>17424</v>
      </c>
    </row>
    <row r="16607" spans="1:2" x14ac:dyDescent="0.25">
      <c r="A16607" s="56">
        <v>73152003</v>
      </c>
      <c r="B16607" s="57" t="s">
        <v>9941</v>
      </c>
    </row>
    <row r="16608" spans="1:2" x14ac:dyDescent="0.25">
      <c r="A16608" s="56">
        <v>73152004</v>
      </c>
      <c r="B16608" s="57" t="s">
        <v>10143</v>
      </c>
    </row>
    <row r="16609" spans="1:2" x14ac:dyDescent="0.25">
      <c r="A16609" s="56">
        <v>73152101</v>
      </c>
      <c r="B16609" s="57" t="s">
        <v>13480</v>
      </c>
    </row>
    <row r="16610" spans="1:2" x14ac:dyDescent="0.25">
      <c r="A16610" s="56">
        <v>73152102</v>
      </c>
      <c r="B16610" s="57" t="s">
        <v>11732</v>
      </c>
    </row>
    <row r="16611" spans="1:2" x14ac:dyDescent="0.25">
      <c r="A16611" s="56">
        <v>73161501</v>
      </c>
      <c r="B16611" s="57" t="s">
        <v>11879</v>
      </c>
    </row>
    <row r="16612" spans="1:2" x14ac:dyDescent="0.25">
      <c r="A16612" s="56">
        <v>73161502</v>
      </c>
      <c r="B16612" s="57" t="s">
        <v>9296</v>
      </c>
    </row>
    <row r="16613" spans="1:2" x14ac:dyDescent="0.25">
      <c r="A16613" s="56">
        <v>73161503</v>
      </c>
      <c r="B16613" s="57" t="s">
        <v>7814</v>
      </c>
    </row>
    <row r="16614" spans="1:2" x14ac:dyDescent="0.25">
      <c r="A16614" s="56">
        <v>73161504</v>
      </c>
      <c r="B16614" s="57" t="s">
        <v>11687</v>
      </c>
    </row>
    <row r="16615" spans="1:2" x14ac:dyDescent="0.25">
      <c r="A16615" s="56">
        <v>73161505</v>
      </c>
      <c r="B16615" s="57" t="s">
        <v>14764</v>
      </c>
    </row>
    <row r="16616" spans="1:2" x14ac:dyDescent="0.25">
      <c r="A16616" s="56">
        <v>73161506</v>
      </c>
      <c r="B16616" s="57" t="s">
        <v>10587</v>
      </c>
    </row>
    <row r="16617" spans="1:2" x14ac:dyDescent="0.25">
      <c r="A16617" s="56">
        <v>73161507</v>
      </c>
      <c r="B16617" s="57" t="s">
        <v>8493</v>
      </c>
    </row>
    <row r="16618" spans="1:2" x14ac:dyDescent="0.25">
      <c r="A16618" s="56">
        <v>73161508</v>
      </c>
      <c r="B16618" s="57" t="s">
        <v>12767</v>
      </c>
    </row>
    <row r="16619" spans="1:2" x14ac:dyDescent="0.25">
      <c r="A16619" s="56">
        <v>73161509</v>
      </c>
      <c r="B16619" s="57" t="s">
        <v>12589</v>
      </c>
    </row>
    <row r="16620" spans="1:2" x14ac:dyDescent="0.25">
      <c r="A16620" s="56">
        <v>73161510</v>
      </c>
      <c r="B16620" s="57" t="s">
        <v>9051</v>
      </c>
    </row>
    <row r="16621" spans="1:2" x14ac:dyDescent="0.25">
      <c r="A16621" s="56">
        <v>73161511</v>
      </c>
      <c r="B16621" s="57" t="s">
        <v>775</v>
      </c>
    </row>
    <row r="16622" spans="1:2" x14ac:dyDescent="0.25">
      <c r="A16622" s="56">
        <v>73161512</v>
      </c>
      <c r="B16622" s="57" t="s">
        <v>5346</v>
      </c>
    </row>
    <row r="16623" spans="1:2" x14ac:dyDescent="0.25">
      <c r="A16623" s="56">
        <v>73161513</v>
      </c>
      <c r="B16623" s="57" t="s">
        <v>847</v>
      </c>
    </row>
    <row r="16624" spans="1:2" x14ac:dyDescent="0.25">
      <c r="A16624" s="56">
        <v>73161514</v>
      </c>
      <c r="B16624" s="57" t="s">
        <v>15446</v>
      </c>
    </row>
    <row r="16625" spans="1:2" x14ac:dyDescent="0.25">
      <c r="A16625" s="56">
        <v>73161515</v>
      </c>
      <c r="B16625" s="57" t="s">
        <v>7230</v>
      </c>
    </row>
    <row r="16626" spans="1:2" x14ac:dyDescent="0.25">
      <c r="A16626" s="56">
        <v>73161516</v>
      </c>
      <c r="B16626" s="57" t="s">
        <v>2707</v>
      </c>
    </row>
    <row r="16627" spans="1:2" x14ac:dyDescent="0.25">
      <c r="A16627" s="56">
        <v>73161517</v>
      </c>
      <c r="B16627" s="57" t="s">
        <v>3632</v>
      </c>
    </row>
    <row r="16628" spans="1:2" x14ac:dyDescent="0.25">
      <c r="A16628" s="56">
        <v>73161518</v>
      </c>
      <c r="B16628" s="57" t="s">
        <v>6764</v>
      </c>
    </row>
    <row r="16629" spans="1:2" x14ac:dyDescent="0.25">
      <c r="A16629" s="56">
        <v>73161519</v>
      </c>
      <c r="B16629" s="57" t="s">
        <v>9011</v>
      </c>
    </row>
    <row r="16630" spans="1:2" x14ac:dyDescent="0.25">
      <c r="A16630" s="56">
        <v>73161601</v>
      </c>
      <c r="B16630" s="57" t="s">
        <v>17404</v>
      </c>
    </row>
    <row r="16631" spans="1:2" x14ac:dyDescent="0.25">
      <c r="A16631" s="56">
        <v>73161602</v>
      </c>
      <c r="B16631" s="57" t="s">
        <v>441</v>
      </c>
    </row>
    <row r="16632" spans="1:2" x14ac:dyDescent="0.25">
      <c r="A16632" s="56">
        <v>73161603</v>
      </c>
      <c r="B16632" s="57" t="s">
        <v>8762</v>
      </c>
    </row>
    <row r="16633" spans="1:2" x14ac:dyDescent="0.25">
      <c r="A16633" s="56">
        <v>73161604</v>
      </c>
      <c r="B16633" s="57" t="s">
        <v>10570</v>
      </c>
    </row>
    <row r="16634" spans="1:2" x14ac:dyDescent="0.25">
      <c r="A16634" s="56">
        <v>73161605</v>
      </c>
      <c r="B16634" s="57" t="s">
        <v>14984</v>
      </c>
    </row>
    <row r="16635" spans="1:2" x14ac:dyDescent="0.25">
      <c r="A16635" s="56">
        <v>73161606</v>
      </c>
      <c r="B16635" s="57" t="s">
        <v>11094</v>
      </c>
    </row>
    <row r="16636" spans="1:2" x14ac:dyDescent="0.25">
      <c r="A16636" s="56">
        <v>73161607</v>
      </c>
      <c r="B16636" s="57" t="s">
        <v>15670</v>
      </c>
    </row>
    <row r="16637" spans="1:2" x14ac:dyDescent="0.25">
      <c r="A16637" s="56">
        <v>73171501</v>
      </c>
      <c r="B16637" s="57" t="s">
        <v>14811</v>
      </c>
    </row>
    <row r="16638" spans="1:2" x14ac:dyDescent="0.25">
      <c r="A16638" s="56">
        <v>73171502</v>
      </c>
      <c r="B16638" s="57" t="s">
        <v>11205</v>
      </c>
    </row>
    <row r="16639" spans="1:2" x14ac:dyDescent="0.25">
      <c r="A16639" s="56">
        <v>73171503</v>
      </c>
      <c r="B16639" s="57" t="s">
        <v>3903</v>
      </c>
    </row>
    <row r="16640" spans="1:2" x14ac:dyDescent="0.25">
      <c r="A16640" s="56">
        <v>73171504</v>
      </c>
      <c r="B16640" s="57" t="s">
        <v>7035</v>
      </c>
    </row>
    <row r="16641" spans="1:2" x14ac:dyDescent="0.25">
      <c r="A16641" s="56">
        <v>73171505</v>
      </c>
      <c r="B16641" s="57" t="s">
        <v>9467</v>
      </c>
    </row>
    <row r="16642" spans="1:2" x14ac:dyDescent="0.25">
      <c r="A16642" s="56">
        <v>73171506</v>
      </c>
      <c r="B16642" s="57" t="s">
        <v>17962</v>
      </c>
    </row>
    <row r="16643" spans="1:2" x14ac:dyDescent="0.25">
      <c r="A16643" s="56">
        <v>73171507</v>
      </c>
      <c r="B16643" s="57" t="s">
        <v>13003</v>
      </c>
    </row>
    <row r="16644" spans="1:2" x14ac:dyDescent="0.25">
      <c r="A16644" s="56">
        <v>73171508</v>
      </c>
      <c r="B16644" s="57" t="s">
        <v>13001</v>
      </c>
    </row>
    <row r="16645" spans="1:2" x14ac:dyDescent="0.25">
      <c r="A16645" s="56">
        <v>73171510</v>
      </c>
      <c r="B16645" s="57" t="s">
        <v>2047</v>
      </c>
    </row>
    <row r="16646" spans="1:2" x14ac:dyDescent="0.25">
      <c r="A16646" s="56">
        <v>73171511</v>
      </c>
      <c r="B16646" s="57" t="s">
        <v>1502</v>
      </c>
    </row>
    <row r="16647" spans="1:2" x14ac:dyDescent="0.25">
      <c r="A16647" s="56">
        <v>73171512</v>
      </c>
      <c r="B16647" s="57" t="s">
        <v>437</v>
      </c>
    </row>
    <row r="16648" spans="1:2" x14ac:dyDescent="0.25">
      <c r="A16648" s="56">
        <v>73171601</v>
      </c>
      <c r="B16648" s="57" t="s">
        <v>18195</v>
      </c>
    </row>
    <row r="16649" spans="1:2" x14ac:dyDescent="0.25">
      <c r="A16649" s="56">
        <v>73171602</v>
      </c>
      <c r="B16649" s="57" t="s">
        <v>1401</v>
      </c>
    </row>
    <row r="16650" spans="1:2" x14ac:dyDescent="0.25">
      <c r="A16650" s="56">
        <v>73171603</v>
      </c>
      <c r="B16650" s="57" t="s">
        <v>16011</v>
      </c>
    </row>
    <row r="16651" spans="1:2" x14ac:dyDescent="0.25">
      <c r="A16651" s="56">
        <v>73171604</v>
      </c>
      <c r="B16651" s="57" t="s">
        <v>9028</v>
      </c>
    </row>
    <row r="16652" spans="1:2" x14ac:dyDescent="0.25">
      <c r="A16652" s="56">
        <v>73171605</v>
      </c>
      <c r="B16652" s="57" t="s">
        <v>13777</v>
      </c>
    </row>
    <row r="16653" spans="1:2" x14ac:dyDescent="0.25">
      <c r="A16653" s="56">
        <v>73181001</v>
      </c>
      <c r="B16653" s="57" t="s">
        <v>18504</v>
      </c>
    </row>
    <row r="16654" spans="1:2" x14ac:dyDescent="0.25">
      <c r="A16654" s="56">
        <v>73181002</v>
      </c>
      <c r="B16654" s="57" t="s">
        <v>13047</v>
      </c>
    </row>
    <row r="16655" spans="1:2" x14ac:dyDescent="0.25">
      <c r="A16655" s="56">
        <v>73181003</v>
      </c>
      <c r="B16655" s="57" t="s">
        <v>11991</v>
      </c>
    </row>
    <row r="16656" spans="1:2" x14ac:dyDescent="0.25">
      <c r="A16656" s="56">
        <v>73181004</v>
      </c>
      <c r="B16656" s="57" t="s">
        <v>3873</v>
      </c>
    </row>
    <row r="16657" spans="1:2" x14ac:dyDescent="0.25">
      <c r="A16657" s="56">
        <v>73181005</v>
      </c>
      <c r="B16657" s="57" t="s">
        <v>7555</v>
      </c>
    </row>
    <row r="16658" spans="1:2" x14ac:dyDescent="0.25">
      <c r="A16658" s="56">
        <v>73181006</v>
      </c>
      <c r="B16658" s="57" t="s">
        <v>14350</v>
      </c>
    </row>
    <row r="16659" spans="1:2" x14ac:dyDescent="0.25">
      <c r="A16659" s="56">
        <v>73181007</v>
      </c>
      <c r="B16659" s="57" t="s">
        <v>15200</v>
      </c>
    </row>
    <row r="16660" spans="1:2" x14ac:dyDescent="0.25">
      <c r="A16660" s="56">
        <v>73181008</v>
      </c>
      <c r="B16660" s="57" t="s">
        <v>8900</v>
      </c>
    </row>
    <row r="16661" spans="1:2" x14ac:dyDescent="0.25">
      <c r="A16661" s="56">
        <v>73181009</v>
      </c>
      <c r="B16661" s="57" t="s">
        <v>10930</v>
      </c>
    </row>
    <row r="16662" spans="1:2" x14ac:dyDescent="0.25">
      <c r="A16662" s="56">
        <v>73181010</v>
      </c>
      <c r="B16662" s="57" t="s">
        <v>18572</v>
      </c>
    </row>
    <row r="16663" spans="1:2" x14ac:dyDescent="0.25">
      <c r="A16663" s="56">
        <v>73181011</v>
      </c>
      <c r="B16663" s="57" t="s">
        <v>8418</v>
      </c>
    </row>
    <row r="16664" spans="1:2" x14ac:dyDescent="0.25">
      <c r="A16664" s="56">
        <v>73181012</v>
      </c>
      <c r="B16664" s="57" t="s">
        <v>4432</v>
      </c>
    </row>
    <row r="16665" spans="1:2" x14ac:dyDescent="0.25">
      <c r="A16665" s="56">
        <v>73181013</v>
      </c>
      <c r="B16665" s="57" t="s">
        <v>1745</v>
      </c>
    </row>
    <row r="16666" spans="1:2" x14ac:dyDescent="0.25">
      <c r="A16666" s="56">
        <v>73181014</v>
      </c>
      <c r="B16666" s="57" t="s">
        <v>3174</v>
      </c>
    </row>
    <row r="16667" spans="1:2" x14ac:dyDescent="0.25">
      <c r="A16667" s="56">
        <v>73181015</v>
      </c>
      <c r="B16667" s="57" t="s">
        <v>10797</v>
      </c>
    </row>
    <row r="16668" spans="1:2" x14ac:dyDescent="0.25">
      <c r="A16668" s="56">
        <v>73181016</v>
      </c>
      <c r="B16668" s="57" t="s">
        <v>11275</v>
      </c>
    </row>
    <row r="16669" spans="1:2" x14ac:dyDescent="0.25">
      <c r="A16669" s="56">
        <v>73181017</v>
      </c>
      <c r="B16669" s="57" t="s">
        <v>17461</v>
      </c>
    </row>
    <row r="16670" spans="1:2" x14ac:dyDescent="0.25">
      <c r="A16670" s="56">
        <v>73181018</v>
      </c>
      <c r="B16670" s="57" t="s">
        <v>11304</v>
      </c>
    </row>
    <row r="16671" spans="1:2" x14ac:dyDescent="0.25">
      <c r="A16671" s="56">
        <v>73181019</v>
      </c>
      <c r="B16671" s="57" t="s">
        <v>6103</v>
      </c>
    </row>
    <row r="16672" spans="1:2" x14ac:dyDescent="0.25">
      <c r="A16672" s="56">
        <v>73181020</v>
      </c>
      <c r="B16672" s="57" t="s">
        <v>11531</v>
      </c>
    </row>
    <row r="16673" spans="1:2" x14ac:dyDescent="0.25">
      <c r="A16673" s="56">
        <v>73181021</v>
      </c>
      <c r="B16673" s="57" t="s">
        <v>4432</v>
      </c>
    </row>
    <row r="16674" spans="1:2" x14ac:dyDescent="0.25">
      <c r="A16674" s="56">
        <v>73181022</v>
      </c>
      <c r="B16674" s="57" t="s">
        <v>13175</v>
      </c>
    </row>
    <row r="16675" spans="1:2" x14ac:dyDescent="0.25">
      <c r="A16675" s="56">
        <v>73181023</v>
      </c>
      <c r="B16675" s="57" t="s">
        <v>897</v>
      </c>
    </row>
    <row r="16676" spans="1:2" x14ac:dyDescent="0.25">
      <c r="A16676" s="56">
        <v>73181101</v>
      </c>
      <c r="B16676" s="57" t="s">
        <v>10974</v>
      </c>
    </row>
    <row r="16677" spans="1:2" x14ac:dyDescent="0.25">
      <c r="A16677" s="56">
        <v>73181102</v>
      </c>
      <c r="B16677" s="57" t="s">
        <v>5584</v>
      </c>
    </row>
    <row r="16678" spans="1:2" x14ac:dyDescent="0.25">
      <c r="A16678" s="56">
        <v>73181103</v>
      </c>
      <c r="B16678" s="57" t="s">
        <v>4313</v>
      </c>
    </row>
    <row r="16679" spans="1:2" x14ac:dyDescent="0.25">
      <c r="A16679" s="56">
        <v>73181104</v>
      </c>
      <c r="B16679" s="57" t="s">
        <v>11008</v>
      </c>
    </row>
    <row r="16680" spans="1:2" x14ac:dyDescent="0.25">
      <c r="A16680" s="56">
        <v>73181105</v>
      </c>
      <c r="B16680" s="57" t="s">
        <v>13025</v>
      </c>
    </row>
    <row r="16681" spans="1:2" x14ac:dyDescent="0.25">
      <c r="A16681" s="56">
        <v>73181106</v>
      </c>
      <c r="B16681" s="57" t="s">
        <v>1615</v>
      </c>
    </row>
    <row r="16682" spans="1:2" x14ac:dyDescent="0.25">
      <c r="A16682" s="56">
        <v>73181201</v>
      </c>
      <c r="B16682" s="57" t="s">
        <v>15453</v>
      </c>
    </row>
    <row r="16683" spans="1:2" x14ac:dyDescent="0.25">
      <c r="A16683" s="56">
        <v>73181202</v>
      </c>
      <c r="B16683" s="57" t="s">
        <v>3664</v>
      </c>
    </row>
    <row r="16684" spans="1:2" x14ac:dyDescent="0.25">
      <c r="A16684" s="56">
        <v>73181203</v>
      </c>
      <c r="B16684" s="57" t="s">
        <v>5342</v>
      </c>
    </row>
    <row r="16685" spans="1:2" x14ac:dyDescent="0.25">
      <c r="A16685" s="56">
        <v>73181204</v>
      </c>
      <c r="B16685" s="57" t="s">
        <v>17222</v>
      </c>
    </row>
    <row r="16686" spans="1:2" x14ac:dyDescent="0.25">
      <c r="A16686" s="56">
        <v>73181205</v>
      </c>
      <c r="B16686" s="57" t="s">
        <v>5328</v>
      </c>
    </row>
    <row r="16687" spans="1:2" x14ac:dyDescent="0.25">
      <c r="A16687" s="56">
        <v>73181206</v>
      </c>
      <c r="B16687" s="57" t="s">
        <v>15837</v>
      </c>
    </row>
    <row r="16688" spans="1:2" x14ac:dyDescent="0.25">
      <c r="A16688" s="56">
        <v>73181301</v>
      </c>
      <c r="B16688" s="57" t="s">
        <v>8394</v>
      </c>
    </row>
    <row r="16689" spans="1:2" x14ac:dyDescent="0.25">
      <c r="A16689" s="56">
        <v>73181302</v>
      </c>
      <c r="B16689" s="57" t="s">
        <v>17229</v>
      </c>
    </row>
    <row r="16690" spans="1:2" x14ac:dyDescent="0.25">
      <c r="A16690" s="56">
        <v>73181303</v>
      </c>
      <c r="B16690" s="57" t="s">
        <v>9073</v>
      </c>
    </row>
    <row r="16691" spans="1:2" x14ac:dyDescent="0.25">
      <c r="A16691" s="56">
        <v>73181304</v>
      </c>
      <c r="B16691" s="57" t="s">
        <v>5965</v>
      </c>
    </row>
    <row r="16692" spans="1:2" x14ac:dyDescent="0.25">
      <c r="A16692" s="56">
        <v>73181901</v>
      </c>
      <c r="B16692" s="57" t="s">
        <v>13213</v>
      </c>
    </row>
    <row r="16693" spans="1:2" x14ac:dyDescent="0.25">
      <c r="A16693" s="56">
        <v>73181902</v>
      </c>
      <c r="B16693" s="57" t="s">
        <v>5874</v>
      </c>
    </row>
    <row r="16694" spans="1:2" x14ac:dyDescent="0.25">
      <c r="A16694" s="56">
        <v>73181903</v>
      </c>
      <c r="B16694" s="57" t="s">
        <v>1520</v>
      </c>
    </row>
    <row r="16695" spans="1:2" x14ac:dyDescent="0.25">
      <c r="A16695" s="56">
        <v>73181904</v>
      </c>
      <c r="B16695" s="57" t="s">
        <v>1152</v>
      </c>
    </row>
    <row r="16696" spans="1:2" x14ac:dyDescent="0.25">
      <c r="A16696" s="56">
        <v>73181905</v>
      </c>
      <c r="B16696" s="57" t="s">
        <v>7138</v>
      </c>
    </row>
    <row r="16697" spans="1:2" x14ac:dyDescent="0.25">
      <c r="A16697" s="56">
        <v>73181906</v>
      </c>
      <c r="B16697" s="57" t="s">
        <v>927</v>
      </c>
    </row>
    <row r="16698" spans="1:2" x14ac:dyDescent="0.25">
      <c r="A16698" s="56">
        <v>73181907</v>
      </c>
      <c r="B16698" s="57" t="s">
        <v>11967</v>
      </c>
    </row>
    <row r="16699" spans="1:2" x14ac:dyDescent="0.25">
      <c r="A16699" s="56">
        <v>73181908</v>
      </c>
      <c r="B16699" s="57" t="s">
        <v>1293</v>
      </c>
    </row>
    <row r="16700" spans="1:2" x14ac:dyDescent="0.25">
      <c r="A16700" s="56">
        <v>76101501</v>
      </c>
      <c r="B16700" s="57" t="s">
        <v>8481</v>
      </c>
    </row>
    <row r="16701" spans="1:2" x14ac:dyDescent="0.25">
      <c r="A16701" s="56">
        <v>76101502</v>
      </c>
      <c r="B16701" s="57" t="s">
        <v>6974</v>
      </c>
    </row>
    <row r="16702" spans="1:2" x14ac:dyDescent="0.25">
      <c r="A16702" s="56">
        <v>76101503</v>
      </c>
      <c r="B16702" s="57" t="s">
        <v>3392</v>
      </c>
    </row>
    <row r="16703" spans="1:2" x14ac:dyDescent="0.25">
      <c r="A16703" s="56">
        <v>76101601</v>
      </c>
      <c r="B16703" s="57" t="s">
        <v>9884</v>
      </c>
    </row>
    <row r="16704" spans="1:2" x14ac:dyDescent="0.25">
      <c r="A16704" s="56">
        <v>76101602</v>
      </c>
      <c r="B16704" s="57" t="s">
        <v>17335</v>
      </c>
    </row>
    <row r="16705" spans="1:2" x14ac:dyDescent="0.25">
      <c r="A16705" s="56">
        <v>76111501</v>
      </c>
      <c r="B16705" s="57" t="s">
        <v>16446</v>
      </c>
    </row>
    <row r="16706" spans="1:2" x14ac:dyDescent="0.25">
      <c r="A16706" s="56">
        <v>76111503</v>
      </c>
      <c r="B16706" s="57" t="s">
        <v>11338</v>
      </c>
    </row>
    <row r="16707" spans="1:2" x14ac:dyDescent="0.25">
      <c r="A16707" s="56">
        <v>76111504</v>
      </c>
      <c r="B16707" s="57" t="s">
        <v>16711</v>
      </c>
    </row>
    <row r="16708" spans="1:2" x14ac:dyDescent="0.25">
      <c r="A16708" s="56">
        <v>76111505</v>
      </c>
      <c r="B16708" s="57" t="s">
        <v>9078</v>
      </c>
    </row>
    <row r="16709" spans="1:2" x14ac:dyDescent="0.25">
      <c r="A16709" s="56">
        <v>76111601</v>
      </c>
      <c r="B16709" s="57" t="s">
        <v>13217</v>
      </c>
    </row>
    <row r="16710" spans="1:2" x14ac:dyDescent="0.25">
      <c r="A16710" s="56">
        <v>76111602</v>
      </c>
      <c r="B16710" s="57" t="s">
        <v>16386</v>
      </c>
    </row>
    <row r="16711" spans="1:2" x14ac:dyDescent="0.25">
      <c r="A16711" s="56">
        <v>76111603</v>
      </c>
      <c r="B16711" s="57" t="s">
        <v>13825</v>
      </c>
    </row>
    <row r="16712" spans="1:2" x14ac:dyDescent="0.25">
      <c r="A16712" s="56">
        <v>76111604</v>
      </c>
      <c r="B16712" s="57" t="s">
        <v>2787</v>
      </c>
    </row>
    <row r="16713" spans="1:2" x14ac:dyDescent="0.25">
      <c r="A16713" s="56">
        <v>76111605</v>
      </c>
      <c r="B16713" s="57" t="s">
        <v>15939</v>
      </c>
    </row>
    <row r="16714" spans="1:2" x14ac:dyDescent="0.25">
      <c r="A16714" s="56">
        <v>76111701</v>
      </c>
      <c r="B16714" s="57" t="s">
        <v>13931</v>
      </c>
    </row>
    <row r="16715" spans="1:2" x14ac:dyDescent="0.25">
      <c r="A16715" s="56">
        <v>76111702</v>
      </c>
      <c r="B16715" s="57" t="s">
        <v>5521</v>
      </c>
    </row>
    <row r="16716" spans="1:2" x14ac:dyDescent="0.25">
      <c r="A16716" s="56">
        <v>76111801</v>
      </c>
      <c r="B16716" s="57" t="s">
        <v>13708</v>
      </c>
    </row>
    <row r="16717" spans="1:2" x14ac:dyDescent="0.25">
      <c r="A16717" s="56">
        <v>76121501</v>
      </c>
      <c r="B16717" s="57" t="s">
        <v>7106</v>
      </c>
    </row>
    <row r="16718" spans="1:2" x14ac:dyDescent="0.25">
      <c r="A16718" s="56">
        <v>76121502</v>
      </c>
      <c r="B16718" s="57" t="s">
        <v>3097</v>
      </c>
    </row>
    <row r="16719" spans="1:2" x14ac:dyDescent="0.25">
      <c r="A16719" s="56">
        <v>76121503</v>
      </c>
      <c r="B16719" s="57" t="s">
        <v>10535</v>
      </c>
    </row>
    <row r="16720" spans="1:2" x14ac:dyDescent="0.25">
      <c r="A16720" s="56">
        <v>76121601</v>
      </c>
      <c r="B16720" s="57" t="s">
        <v>15513</v>
      </c>
    </row>
    <row r="16721" spans="1:2" x14ac:dyDescent="0.25">
      <c r="A16721" s="56">
        <v>76121602</v>
      </c>
      <c r="B16721" s="57" t="s">
        <v>12031</v>
      </c>
    </row>
    <row r="16722" spans="1:2" x14ac:dyDescent="0.25">
      <c r="A16722" s="56">
        <v>76121603</v>
      </c>
      <c r="B16722" s="57" t="s">
        <v>13433</v>
      </c>
    </row>
    <row r="16723" spans="1:2" x14ac:dyDescent="0.25">
      <c r="A16723" s="56">
        <v>76121604</v>
      </c>
      <c r="B16723" s="57" t="s">
        <v>4366</v>
      </c>
    </row>
    <row r="16724" spans="1:2" x14ac:dyDescent="0.25">
      <c r="A16724" s="56">
        <v>76121701</v>
      </c>
      <c r="B16724" s="57" t="s">
        <v>12919</v>
      </c>
    </row>
    <row r="16725" spans="1:2" x14ac:dyDescent="0.25">
      <c r="A16725" s="56">
        <v>76121702</v>
      </c>
      <c r="B16725" s="57" t="s">
        <v>69</v>
      </c>
    </row>
    <row r="16726" spans="1:2" x14ac:dyDescent="0.25">
      <c r="A16726" s="56">
        <v>76121801</v>
      </c>
      <c r="B16726" s="57" t="s">
        <v>14055</v>
      </c>
    </row>
    <row r="16727" spans="1:2" x14ac:dyDescent="0.25">
      <c r="A16727" s="56">
        <v>76121901</v>
      </c>
      <c r="B16727" s="57" t="s">
        <v>2631</v>
      </c>
    </row>
    <row r="16728" spans="1:2" x14ac:dyDescent="0.25">
      <c r="A16728" s="56">
        <v>76121902</v>
      </c>
      <c r="B16728" s="57" t="s">
        <v>14826</v>
      </c>
    </row>
    <row r="16729" spans="1:2" x14ac:dyDescent="0.25">
      <c r="A16729" s="56">
        <v>76121903</v>
      </c>
      <c r="B16729" s="57" t="s">
        <v>15172</v>
      </c>
    </row>
    <row r="16730" spans="1:2" x14ac:dyDescent="0.25">
      <c r="A16730" s="56">
        <v>76131501</v>
      </c>
      <c r="B16730" s="57" t="s">
        <v>16613</v>
      </c>
    </row>
    <row r="16731" spans="1:2" x14ac:dyDescent="0.25">
      <c r="A16731" s="56">
        <v>76131502</v>
      </c>
      <c r="B16731" s="57" t="s">
        <v>1464</v>
      </c>
    </row>
    <row r="16732" spans="1:2" x14ac:dyDescent="0.25">
      <c r="A16732" s="56">
        <v>76131601</v>
      </c>
      <c r="B16732" s="57" t="s">
        <v>5045</v>
      </c>
    </row>
    <row r="16733" spans="1:2" x14ac:dyDescent="0.25">
      <c r="A16733" s="56">
        <v>76131602</v>
      </c>
      <c r="B16733" s="57" t="s">
        <v>7588</v>
      </c>
    </row>
    <row r="16734" spans="1:2" x14ac:dyDescent="0.25">
      <c r="A16734" s="56">
        <v>76131701</v>
      </c>
      <c r="B16734" s="57" t="s">
        <v>18488</v>
      </c>
    </row>
    <row r="16735" spans="1:2" x14ac:dyDescent="0.25">
      <c r="A16735" s="56">
        <v>76131702</v>
      </c>
      <c r="B16735" s="57" t="s">
        <v>13373</v>
      </c>
    </row>
    <row r="16736" spans="1:2" x14ac:dyDescent="0.25">
      <c r="A16736" s="56">
        <v>77101501</v>
      </c>
      <c r="B16736" s="57" t="s">
        <v>4944</v>
      </c>
    </row>
    <row r="16737" spans="1:2" x14ac:dyDescent="0.25">
      <c r="A16737" s="56">
        <v>77101502</v>
      </c>
      <c r="B16737" s="57" t="s">
        <v>12584</v>
      </c>
    </row>
    <row r="16738" spans="1:2" x14ac:dyDescent="0.25">
      <c r="A16738" s="56">
        <v>77101503</v>
      </c>
      <c r="B16738" s="57" t="s">
        <v>1170</v>
      </c>
    </row>
    <row r="16739" spans="1:2" x14ac:dyDescent="0.25">
      <c r="A16739" s="56">
        <v>77101504</v>
      </c>
      <c r="B16739" s="57" t="s">
        <v>12435</v>
      </c>
    </row>
    <row r="16740" spans="1:2" x14ac:dyDescent="0.25">
      <c r="A16740" s="56">
        <v>77101505</v>
      </c>
      <c r="B16740" s="57" t="s">
        <v>11509</v>
      </c>
    </row>
    <row r="16741" spans="1:2" x14ac:dyDescent="0.25">
      <c r="A16741" s="56">
        <v>77101601</v>
      </c>
      <c r="B16741" s="57" t="s">
        <v>10581</v>
      </c>
    </row>
    <row r="16742" spans="1:2" x14ac:dyDescent="0.25">
      <c r="A16742" s="56">
        <v>77101602</v>
      </c>
      <c r="B16742" s="57" t="s">
        <v>14104</v>
      </c>
    </row>
    <row r="16743" spans="1:2" x14ac:dyDescent="0.25">
      <c r="A16743" s="56">
        <v>77101603</v>
      </c>
      <c r="B16743" s="57" t="s">
        <v>11261</v>
      </c>
    </row>
    <row r="16744" spans="1:2" x14ac:dyDescent="0.25">
      <c r="A16744" s="56">
        <v>77101604</v>
      </c>
      <c r="B16744" s="57" t="s">
        <v>11823</v>
      </c>
    </row>
    <row r="16745" spans="1:2" x14ac:dyDescent="0.25">
      <c r="A16745" s="56">
        <v>77101605</v>
      </c>
      <c r="B16745" s="57" t="s">
        <v>12950</v>
      </c>
    </row>
    <row r="16746" spans="1:2" x14ac:dyDescent="0.25">
      <c r="A16746" s="56">
        <v>77101701</v>
      </c>
      <c r="B16746" s="57" t="s">
        <v>18185</v>
      </c>
    </row>
    <row r="16747" spans="1:2" x14ac:dyDescent="0.25">
      <c r="A16747" s="56">
        <v>77101702</v>
      </c>
      <c r="B16747" s="57" t="s">
        <v>3764</v>
      </c>
    </row>
    <row r="16748" spans="1:2" x14ac:dyDescent="0.25">
      <c r="A16748" s="56">
        <v>77101703</v>
      </c>
      <c r="B16748" s="57" t="s">
        <v>18176</v>
      </c>
    </row>
    <row r="16749" spans="1:2" x14ac:dyDescent="0.25">
      <c r="A16749" s="56">
        <v>77101704</v>
      </c>
      <c r="B16749" s="57" t="s">
        <v>1822</v>
      </c>
    </row>
    <row r="16750" spans="1:2" x14ac:dyDescent="0.25">
      <c r="A16750" s="56">
        <v>77101705</v>
      </c>
      <c r="B16750" s="57" t="s">
        <v>6179</v>
      </c>
    </row>
    <row r="16751" spans="1:2" x14ac:dyDescent="0.25">
      <c r="A16751" s="56">
        <v>77101706</v>
      </c>
      <c r="B16751" s="57" t="s">
        <v>18151</v>
      </c>
    </row>
    <row r="16752" spans="1:2" x14ac:dyDescent="0.25">
      <c r="A16752" s="56">
        <v>77101707</v>
      </c>
      <c r="B16752" s="57" t="s">
        <v>12015</v>
      </c>
    </row>
    <row r="16753" spans="1:2" x14ac:dyDescent="0.25">
      <c r="A16753" s="56">
        <v>77101801</v>
      </c>
      <c r="B16753" s="57" t="s">
        <v>12807</v>
      </c>
    </row>
    <row r="16754" spans="1:2" x14ac:dyDescent="0.25">
      <c r="A16754" s="56">
        <v>77101802</v>
      </c>
      <c r="B16754" s="57" t="s">
        <v>6367</v>
      </c>
    </row>
    <row r="16755" spans="1:2" x14ac:dyDescent="0.25">
      <c r="A16755" s="56">
        <v>77101803</v>
      </c>
      <c r="B16755" s="57" t="s">
        <v>18101</v>
      </c>
    </row>
    <row r="16756" spans="1:2" x14ac:dyDescent="0.25">
      <c r="A16756" s="56">
        <v>77101804</v>
      </c>
      <c r="B16756" s="57" t="s">
        <v>3394</v>
      </c>
    </row>
    <row r="16757" spans="1:2" x14ac:dyDescent="0.25">
      <c r="A16757" s="56">
        <v>77101805</v>
      </c>
      <c r="B16757" s="57" t="s">
        <v>5028</v>
      </c>
    </row>
    <row r="16758" spans="1:2" x14ac:dyDescent="0.25">
      <c r="A16758" s="56">
        <v>77101806</v>
      </c>
      <c r="B16758" s="57" t="s">
        <v>13877</v>
      </c>
    </row>
    <row r="16759" spans="1:2" x14ac:dyDescent="0.25">
      <c r="A16759" s="56">
        <v>77101901</v>
      </c>
      <c r="B16759" s="57" t="s">
        <v>9171</v>
      </c>
    </row>
    <row r="16760" spans="1:2" x14ac:dyDescent="0.25">
      <c r="A16760" s="56">
        <v>77101902</v>
      </c>
      <c r="B16760" s="57" t="s">
        <v>14849</v>
      </c>
    </row>
    <row r="16761" spans="1:2" x14ac:dyDescent="0.25">
      <c r="A16761" s="56">
        <v>77101903</v>
      </c>
      <c r="B16761" s="57" t="s">
        <v>7558</v>
      </c>
    </row>
    <row r="16762" spans="1:2" x14ac:dyDescent="0.25">
      <c r="A16762" s="56">
        <v>77101904</v>
      </c>
      <c r="B16762" s="57" t="s">
        <v>4388</v>
      </c>
    </row>
    <row r="16763" spans="1:2" x14ac:dyDescent="0.25">
      <c r="A16763" s="56">
        <v>77101905</v>
      </c>
      <c r="B16763" s="57" t="s">
        <v>4390</v>
      </c>
    </row>
    <row r="16764" spans="1:2" x14ac:dyDescent="0.25">
      <c r="A16764" s="56">
        <v>77101906</v>
      </c>
      <c r="B16764" s="57" t="s">
        <v>6162</v>
      </c>
    </row>
    <row r="16765" spans="1:2" x14ac:dyDescent="0.25">
      <c r="A16765" s="56">
        <v>77101907</v>
      </c>
      <c r="B16765" s="57" t="s">
        <v>8639</v>
      </c>
    </row>
    <row r="16766" spans="1:2" x14ac:dyDescent="0.25">
      <c r="A16766" s="56">
        <v>77101908</v>
      </c>
      <c r="B16766" s="57" t="s">
        <v>14803</v>
      </c>
    </row>
    <row r="16767" spans="1:2" x14ac:dyDescent="0.25">
      <c r="A16767" s="56">
        <v>77101909</v>
      </c>
      <c r="B16767" s="57" t="s">
        <v>12071</v>
      </c>
    </row>
    <row r="16768" spans="1:2" x14ac:dyDescent="0.25">
      <c r="A16768" s="56">
        <v>77101910</v>
      </c>
      <c r="B16768" s="57" t="s">
        <v>13066</v>
      </c>
    </row>
    <row r="16769" spans="1:2" x14ac:dyDescent="0.25">
      <c r="A16769" s="56">
        <v>77111501</v>
      </c>
      <c r="B16769" s="57" t="s">
        <v>5634</v>
      </c>
    </row>
    <row r="16770" spans="1:2" x14ac:dyDescent="0.25">
      <c r="A16770" s="56">
        <v>77111502</v>
      </c>
      <c r="B16770" s="57" t="s">
        <v>18762</v>
      </c>
    </row>
    <row r="16771" spans="1:2" x14ac:dyDescent="0.25">
      <c r="A16771" s="56">
        <v>77111503</v>
      </c>
      <c r="B16771" s="57" t="s">
        <v>6204</v>
      </c>
    </row>
    <row r="16772" spans="1:2" x14ac:dyDescent="0.25">
      <c r="A16772" s="56">
        <v>77111504</v>
      </c>
      <c r="B16772" s="57" t="s">
        <v>16586</v>
      </c>
    </row>
    <row r="16773" spans="1:2" x14ac:dyDescent="0.25">
      <c r="A16773" s="56">
        <v>77111505</v>
      </c>
      <c r="B16773" s="57" t="s">
        <v>4008</v>
      </c>
    </row>
    <row r="16774" spans="1:2" x14ac:dyDescent="0.25">
      <c r="A16774" s="56">
        <v>77111506</v>
      </c>
      <c r="B16774" s="57" t="s">
        <v>15476</v>
      </c>
    </row>
    <row r="16775" spans="1:2" x14ac:dyDescent="0.25">
      <c r="A16775" s="56">
        <v>77111507</v>
      </c>
      <c r="B16775" s="57" t="s">
        <v>3027</v>
      </c>
    </row>
    <row r="16776" spans="1:2" x14ac:dyDescent="0.25">
      <c r="A16776" s="56">
        <v>77111508</v>
      </c>
      <c r="B16776" s="57" t="s">
        <v>15005</v>
      </c>
    </row>
    <row r="16777" spans="1:2" x14ac:dyDescent="0.25">
      <c r="A16777" s="56">
        <v>77111601</v>
      </c>
      <c r="B16777" s="57" t="s">
        <v>6917</v>
      </c>
    </row>
    <row r="16778" spans="1:2" x14ac:dyDescent="0.25">
      <c r="A16778" s="56">
        <v>77111602</v>
      </c>
      <c r="B16778" s="57" t="s">
        <v>2630</v>
      </c>
    </row>
    <row r="16779" spans="1:2" x14ac:dyDescent="0.25">
      <c r="A16779" s="56">
        <v>77111603</v>
      </c>
      <c r="B16779" s="57" t="s">
        <v>342</v>
      </c>
    </row>
    <row r="16780" spans="1:2" x14ac:dyDescent="0.25">
      <c r="A16780" s="56">
        <v>77121501</v>
      </c>
      <c r="B16780" s="57" t="s">
        <v>13427</v>
      </c>
    </row>
    <row r="16781" spans="1:2" x14ac:dyDescent="0.25">
      <c r="A16781" s="56">
        <v>77121502</v>
      </c>
      <c r="B16781" s="57" t="s">
        <v>4731</v>
      </c>
    </row>
    <row r="16782" spans="1:2" x14ac:dyDescent="0.25">
      <c r="A16782" s="56">
        <v>77121503</v>
      </c>
      <c r="B16782" s="57" t="s">
        <v>18738</v>
      </c>
    </row>
    <row r="16783" spans="1:2" x14ac:dyDescent="0.25">
      <c r="A16783" s="56">
        <v>77121504</v>
      </c>
      <c r="B16783" s="57" t="s">
        <v>6406</v>
      </c>
    </row>
    <row r="16784" spans="1:2" x14ac:dyDescent="0.25">
      <c r="A16784" s="56">
        <v>77121505</v>
      </c>
      <c r="B16784" s="57" t="s">
        <v>11225</v>
      </c>
    </row>
    <row r="16785" spans="1:2" x14ac:dyDescent="0.25">
      <c r="A16785" s="56">
        <v>77121506</v>
      </c>
      <c r="B16785" s="57" t="s">
        <v>10140</v>
      </c>
    </row>
    <row r="16786" spans="1:2" x14ac:dyDescent="0.25">
      <c r="A16786" s="56">
        <v>77121507</v>
      </c>
      <c r="B16786" s="57" t="s">
        <v>6743</v>
      </c>
    </row>
    <row r="16787" spans="1:2" x14ac:dyDescent="0.25">
      <c r="A16787" s="56">
        <v>77121508</v>
      </c>
      <c r="B16787" s="57" t="s">
        <v>13421</v>
      </c>
    </row>
    <row r="16788" spans="1:2" x14ac:dyDescent="0.25">
      <c r="A16788" s="56">
        <v>77121509</v>
      </c>
      <c r="B16788" s="57" t="s">
        <v>1782</v>
      </c>
    </row>
    <row r="16789" spans="1:2" x14ac:dyDescent="0.25">
      <c r="A16789" s="56">
        <v>77121601</v>
      </c>
      <c r="B16789" s="57" t="s">
        <v>6280</v>
      </c>
    </row>
    <row r="16790" spans="1:2" x14ac:dyDescent="0.25">
      <c r="A16790" s="56">
        <v>77121602</v>
      </c>
      <c r="B16790" s="57" t="s">
        <v>15698</v>
      </c>
    </row>
    <row r="16791" spans="1:2" x14ac:dyDescent="0.25">
      <c r="A16791" s="56">
        <v>77121603</v>
      </c>
      <c r="B16791" s="57" t="s">
        <v>11811</v>
      </c>
    </row>
    <row r="16792" spans="1:2" x14ac:dyDescent="0.25">
      <c r="A16792" s="56">
        <v>77121604</v>
      </c>
      <c r="B16792" s="57" t="s">
        <v>18622</v>
      </c>
    </row>
    <row r="16793" spans="1:2" x14ac:dyDescent="0.25">
      <c r="A16793" s="56">
        <v>77121605</v>
      </c>
      <c r="B16793" s="57" t="s">
        <v>16055</v>
      </c>
    </row>
    <row r="16794" spans="1:2" x14ac:dyDescent="0.25">
      <c r="A16794" s="56">
        <v>77121606</v>
      </c>
      <c r="B16794" s="57" t="s">
        <v>18291</v>
      </c>
    </row>
    <row r="16795" spans="1:2" x14ac:dyDescent="0.25">
      <c r="A16795" s="56">
        <v>77121607</v>
      </c>
      <c r="B16795" s="57" t="s">
        <v>7930</v>
      </c>
    </row>
    <row r="16796" spans="1:2" x14ac:dyDescent="0.25">
      <c r="A16796" s="56">
        <v>77121608</v>
      </c>
      <c r="B16796" s="57" t="s">
        <v>7119</v>
      </c>
    </row>
    <row r="16797" spans="1:2" x14ac:dyDescent="0.25">
      <c r="A16797" s="56">
        <v>77121609</v>
      </c>
      <c r="B16797" s="57" t="s">
        <v>18021</v>
      </c>
    </row>
    <row r="16798" spans="1:2" x14ac:dyDescent="0.25">
      <c r="A16798" s="56">
        <v>77121610</v>
      </c>
      <c r="B16798" s="57" t="s">
        <v>18097</v>
      </c>
    </row>
    <row r="16799" spans="1:2" x14ac:dyDescent="0.25">
      <c r="A16799" s="56">
        <v>77121701</v>
      </c>
      <c r="B16799" s="57" t="s">
        <v>14142</v>
      </c>
    </row>
    <row r="16800" spans="1:2" x14ac:dyDescent="0.25">
      <c r="A16800" s="56">
        <v>77121702</v>
      </c>
      <c r="B16800" s="57" t="s">
        <v>1034</v>
      </c>
    </row>
    <row r="16801" spans="1:2" x14ac:dyDescent="0.25">
      <c r="A16801" s="56">
        <v>77121703</v>
      </c>
      <c r="B16801" s="57" t="s">
        <v>17136</v>
      </c>
    </row>
    <row r="16802" spans="1:2" x14ac:dyDescent="0.25">
      <c r="A16802" s="56">
        <v>77121704</v>
      </c>
      <c r="B16802" s="57" t="s">
        <v>1739</v>
      </c>
    </row>
    <row r="16803" spans="1:2" x14ac:dyDescent="0.25">
      <c r="A16803" s="56">
        <v>77121705</v>
      </c>
      <c r="B16803" s="57" t="s">
        <v>7316</v>
      </c>
    </row>
    <row r="16804" spans="1:2" x14ac:dyDescent="0.25">
      <c r="A16804" s="56">
        <v>77121706</v>
      </c>
      <c r="B16804" s="57" t="s">
        <v>11276</v>
      </c>
    </row>
    <row r="16805" spans="1:2" x14ac:dyDescent="0.25">
      <c r="A16805" s="56">
        <v>77121707</v>
      </c>
      <c r="B16805" s="57" t="s">
        <v>11421</v>
      </c>
    </row>
    <row r="16806" spans="1:2" x14ac:dyDescent="0.25">
      <c r="A16806" s="56">
        <v>77121708</v>
      </c>
      <c r="B16806" s="57" t="s">
        <v>3030</v>
      </c>
    </row>
    <row r="16807" spans="1:2" x14ac:dyDescent="0.25">
      <c r="A16807" s="56">
        <v>77121709</v>
      </c>
      <c r="B16807" s="57" t="s">
        <v>4354</v>
      </c>
    </row>
    <row r="16808" spans="1:2" x14ac:dyDescent="0.25">
      <c r="A16808" s="56">
        <v>77131501</v>
      </c>
      <c r="B16808" s="57" t="s">
        <v>395</v>
      </c>
    </row>
    <row r="16809" spans="1:2" x14ac:dyDescent="0.25">
      <c r="A16809" s="56">
        <v>77131502</v>
      </c>
      <c r="B16809" s="57" t="s">
        <v>5146</v>
      </c>
    </row>
    <row r="16810" spans="1:2" x14ac:dyDescent="0.25">
      <c r="A16810" s="56">
        <v>77131503</v>
      </c>
      <c r="B16810" s="57" t="s">
        <v>7038</v>
      </c>
    </row>
    <row r="16811" spans="1:2" x14ac:dyDescent="0.25">
      <c r="A16811" s="56">
        <v>77131601</v>
      </c>
      <c r="B16811" s="57" t="s">
        <v>16320</v>
      </c>
    </row>
    <row r="16812" spans="1:2" x14ac:dyDescent="0.25">
      <c r="A16812" s="56">
        <v>77131602</v>
      </c>
      <c r="B16812" s="57" t="s">
        <v>13299</v>
      </c>
    </row>
    <row r="16813" spans="1:2" x14ac:dyDescent="0.25">
      <c r="A16813" s="56">
        <v>77131603</v>
      </c>
      <c r="B16813" s="57" t="s">
        <v>9492</v>
      </c>
    </row>
    <row r="16814" spans="1:2" x14ac:dyDescent="0.25">
      <c r="A16814" s="56">
        <v>77131604</v>
      </c>
      <c r="B16814" s="57" t="s">
        <v>11150</v>
      </c>
    </row>
    <row r="16815" spans="1:2" x14ac:dyDescent="0.25">
      <c r="A16815" s="56">
        <v>77131701</v>
      </c>
      <c r="B16815" s="57" t="s">
        <v>18426</v>
      </c>
    </row>
    <row r="16816" spans="1:2" x14ac:dyDescent="0.25">
      <c r="A16816" s="56">
        <v>77131702</v>
      </c>
      <c r="B16816" s="57" t="s">
        <v>11675</v>
      </c>
    </row>
    <row r="16817" spans="1:2" x14ac:dyDescent="0.25">
      <c r="A16817" s="56">
        <v>78101501</v>
      </c>
      <c r="B16817" s="57" t="s">
        <v>2696</v>
      </c>
    </row>
    <row r="16818" spans="1:2" x14ac:dyDescent="0.25">
      <c r="A16818" s="56">
        <v>78101502</v>
      </c>
      <c r="B16818" s="57" t="s">
        <v>14917</v>
      </c>
    </row>
    <row r="16819" spans="1:2" x14ac:dyDescent="0.25">
      <c r="A16819" s="56">
        <v>78101503</v>
      </c>
      <c r="B16819" s="57" t="s">
        <v>5077</v>
      </c>
    </row>
    <row r="16820" spans="1:2" x14ac:dyDescent="0.25">
      <c r="A16820" s="56">
        <v>78101601</v>
      </c>
      <c r="B16820" s="57" t="s">
        <v>18402</v>
      </c>
    </row>
    <row r="16821" spans="1:2" x14ac:dyDescent="0.25">
      <c r="A16821" s="56">
        <v>78101602</v>
      </c>
      <c r="B16821" s="57" t="s">
        <v>6722</v>
      </c>
    </row>
    <row r="16822" spans="1:2" x14ac:dyDescent="0.25">
      <c r="A16822" s="56">
        <v>78101603</v>
      </c>
      <c r="B16822" s="57" t="s">
        <v>3023</v>
      </c>
    </row>
    <row r="16823" spans="1:2" x14ac:dyDescent="0.25">
      <c r="A16823" s="56">
        <v>78101604</v>
      </c>
      <c r="B16823" s="57" t="s">
        <v>16799</v>
      </c>
    </row>
    <row r="16824" spans="1:2" x14ac:dyDescent="0.25">
      <c r="A16824" s="56">
        <v>78101701</v>
      </c>
      <c r="B16824" s="57" t="s">
        <v>687</v>
      </c>
    </row>
    <row r="16825" spans="1:2" x14ac:dyDescent="0.25">
      <c r="A16825" s="56">
        <v>78101702</v>
      </c>
      <c r="B16825" s="57" t="s">
        <v>4813</v>
      </c>
    </row>
    <row r="16826" spans="1:2" x14ac:dyDescent="0.25">
      <c r="A16826" s="56">
        <v>78101703</v>
      </c>
      <c r="B16826" s="57" t="s">
        <v>10916</v>
      </c>
    </row>
    <row r="16827" spans="1:2" x14ac:dyDescent="0.25">
      <c r="A16827" s="56">
        <v>78101704</v>
      </c>
      <c r="B16827" s="57" t="s">
        <v>1533</v>
      </c>
    </row>
    <row r="16828" spans="1:2" x14ac:dyDescent="0.25">
      <c r="A16828" s="56">
        <v>78101705</v>
      </c>
      <c r="B16828" s="57" t="s">
        <v>10083</v>
      </c>
    </row>
    <row r="16829" spans="1:2" x14ac:dyDescent="0.25">
      <c r="A16829" s="56">
        <v>78101801</v>
      </c>
      <c r="B16829" s="57" t="s">
        <v>5242</v>
      </c>
    </row>
    <row r="16830" spans="1:2" x14ac:dyDescent="0.25">
      <c r="A16830" s="56">
        <v>78101802</v>
      </c>
      <c r="B16830" s="57" t="s">
        <v>13807</v>
      </c>
    </row>
    <row r="16831" spans="1:2" x14ac:dyDescent="0.25">
      <c r="A16831" s="56">
        <v>78101803</v>
      </c>
      <c r="B16831" s="57" t="s">
        <v>9885</v>
      </c>
    </row>
    <row r="16832" spans="1:2" x14ac:dyDescent="0.25">
      <c r="A16832" s="56">
        <v>78101804</v>
      </c>
      <c r="B16832" s="57" t="s">
        <v>4302</v>
      </c>
    </row>
    <row r="16833" spans="1:2" x14ac:dyDescent="0.25">
      <c r="A16833" s="56">
        <v>78101901</v>
      </c>
      <c r="B16833" s="57" t="s">
        <v>10511</v>
      </c>
    </row>
    <row r="16834" spans="1:2" x14ac:dyDescent="0.25">
      <c r="A16834" s="56">
        <v>78101902</v>
      </c>
      <c r="B16834" s="57" t="s">
        <v>17779</v>
      </c>
    </row>
    <row r="16835" spans="1:2" x14ac:dyDescent="0.25">
      <c r="A16835" s="56">
        <v>78101903</v>
      </c>
      <c r="B16835" s="57" t="s">
        <v>17387</v>
      </c>
    </row>
    <row r="16836" spans="1:2" x14ac:dyDescent="0.25">
      <c r="A16836" s="56">
        <v>78101904</v>
      </c>
      <c r="B16836" s="57" t="s">
        <v>2936</v>
      </c>
    </row>
    <row r="16837" spans="1:2" x14ac:dyDescent="0.25">
      <c r="A16837" s="56">
        <v>78101905</v>
      </c>
      <c r="B16837" s="57" t="s">
        <v>8277</v>
      </c>
    </row>
    <row r="16838" spans="1:2" x14ac:dyDescent="0.25">
      <c r="A16838" s="56">
        <v>78102001</v>
      </c>
      <c r="B16838" s="57" t="s">
        <v>5917</v>
      </c>
    </row>
    <row r="16839" spans="1:2" x14ac:dyDescent="0.25">
      <c r="A16839" s="56">
        <v>78102002</v>
      </c>
      <c r="B16839" s="57" t="s">
        <v>15373</v>
      </c>
    </row>
    <row r="16840" spans="1:2" x14ac:dyDescent="0.25">
      <c r="A16840" s="56">
        <v>78102101</v>
      </c>
      <c r="B16840" s="57" t="s">
        <v>9355</v>
      </c>
    </row>
    <row r="16841" spans="1:2" x14ac:dyDescent="0.25">
      <c r="A16841" s="56">
        <v>78102102</v>
      </c>
      <c r="B16841" s="57" t="s">
        <v>9966</v>
      </c>
    </row>
    <row r="16842" spans="1:2" x14ac:dyDescent="0.25">
      <c r="A16842" s="56">
        <v>78102201</v>
      </c>
      <c r="B16842" s="57" t="s">
        <v>9615</v>
      </c>
    </row>
    <row r="16843" spans="1:2" x14ac:dyDescent="0.25">
      <c r="A16843" s="56">
        <v>78102202</v>
      </c>
      <c r="B16843" s="57" t="s">
        <v>13589</v>
      </c>
    </row>
    <row r="16844" spans="1:2" x14ac:dyDescent="0.25">
      <c r="A16844" s="56">
        <v>78102203</v>
      </c>
      <c r="B16844" s="57" t="s">
        <v>16503</v>
      </c>
    </row>
    <row r="16845" spans="1:2" x14ac:dyDescent="0.25">
      <c r="A16845" s="56">
        <v>78102204</v>
      </c>
      <c r="B16845" s="57" t="s">
        <v>12614</v>
      </c>
    </row>
    <row r="16846" spans="1:2" x14ac:dyDescent="0.25">
      <c r="A16846" s="56">
        <v>78102205</v>
      </c>
      <c r="B16846" s="57" t="s">
        <v>10260</v>
      </c>
    </row>
    <row r="16847" spans="1:2" x14ac:dyDescent="0.25">
      <c r="A16847" s="56">
        <v>78102206</v>
      </c>
      <c r="B16847" s="57" t="s">
        <v>16178</v>
      </c>
    </row>
    <row r="16848" spans="1:2" x14ac:dyDescent="0.25">
      <c r="A16848" s="56">
        <v>78111501</v>
      </c>
      <c r="B16848" s="57" t="s">
        <v>6500</v>
      </c>
    </row>
    <row r="16849" spans="1:2" x14ac:dyDescent="0.25">
      <c r="A16849" s="56">
        <v>78111502</v>
      </c>
      <c r="B16849" s="57" t="s">
        <v>12190</v>
      </c>
    </row>
    <row r="16850" spans="1:2" x14ac:dyDescent="0.25">
      <c r="A16850" s="56">
        <v>78111503</v>
      </c>
      <c r="B16850" s="57" t="s">
        <v>3711</v>
      </c>
    </row>
    <row r="16851" spans="1:2" x14ac:dyDescent="0.25">
      <c r="A16851" s="56">
        <v>78111601</v>
      </c>
      <c r="B16851" s="57" t="s">
        <v>7933</v>
      </c>
    </row>
    <row r="16852" spans="1:2" x14ac:dyDescent="0.25">
      <c r="A16852" s="56">
        <v>78111602</v>
      </c>
      <c r="B16852" s="57" t="s">
        <v>15387</v>
      </c>
    </row>
    <row r="16853" spans="1:2" x14ac:dyDescent="0.25">
      <c r="A16853" s="56">
        <v>78111603</v>
      </c>
      <c r="B16853" s="57" t="s">
        <v>10942</v>
      </c>
    </row>
    <row r="16854" spans="1:2" x14ac:dyDescent="0.25">
      <c r="A16854" s="56">
        <v>78111701</v>
      </c>
      <c r="B16854" s="57" t="s">
        <v>4649</v>
      </c>
    </row>
    <row r="16855" spans="1:2" x14ac:dyDescent="0.25">
      <c r="A16855" s="56">
        <v>78111702</v>
      </c>
      <c r="B16855" s="57" t="s">
        <v>5526</v>
      </c>
    </row>
    <row r="16856" spans="1:2" x14ac:dyDescent="0.25">
      <c r="A16856" s="56">
        <v>78111703</v>
      </c>
      <c r="B16856" s="57" t="s">
        <v>15165</v>
      </c>
    </row>
    <row r="16857" spans="1:2" x14ac:dyDescent="0.25">
      <c r="A16857" s="56">
        <v>78111802</v>
      </c>
      <c r="B16857" s="57" t="s">
        <v>9033</v>
      </c>
    </row>
    <row r="16858" spans="1:2" x14ac:dyDescent="0.25">
      <c r="A16858" s="56">
        <v>78111803</v>
      </c>
      <c r="B16858" s="57" t="s">
        <v>6907</v>
      </c>
    </row>
    <row r="16859" spans="1:2" x14ac:dyDescent="0.25">
      <c r="A16859" s="56">
        <v>78111804</v>
      </c>
      <c r="B16859" s="57" t="s">
        <v>14001</v>
      </c>
    </row>
    <row r="16860" spans="1:2" x14ac:dyDescent="0.25">
      <c r="A16860" s="56">
        <v>78111807</v>
      </c>
      <c r="B16860" s="57" t="s">
        <v>11355</v>
      </c>
    </row>
    <row r="16861" spans="1:2" x14ac:dyDescent="0.25">
      <c r="A16861" s="56">
        <v>78111808</v>
      </c>
      <c r="B16861" s="57" t="s">
        <v>345</v>
      </c>
    </row>
    <row r="16862" spans="1:2" x14ac:dyDescent="0.25">
      <c r="A16862" s="56">
        <v>78111809</v>
      </c>
      <c r="B16862" s="57" t="s">
        <v>15480</v>
      </c>
    </row>
    <row r="16863" spans="1:2" x14ac:dyDescent="0.25">
      <c r="A16863" s="56">
        <v>78111901</v>
      </c>
      <c r="B16863" s="57" t="s">
        <v>956</v>
      </c>
    </row>
    <row r="16864" spans="1:2" x14ac:dyDescent="0.25">
      <c r="A16864" s="56">
        <v>78121501</v>
      </c>
      <c r="B16864" s="57" t="s">
        <v>12795</v>
      </c>
    </row>
    <row r="16865" spans="1:2" x14ac:dyDescent="0.25">
      <c r="A16865" s="56">
        <v>78121502</v>
      </c>
      <c r="B16865" s="57" t="s">
        <v>9487</v>
      </c>
    </row>
    <row r="16866" spans="1:2" x14ac:dyDescent="0.25">
      <c r="A16866" s="56">
        <v>78121601</v>
      </c>
      <c r="B16866" s="57" t="s">
        <v>1265</v>
      </c>
    </row>
    <row r="16867" spans="1:2" x14ac:dyDescent="0.25">
      <c r="A16867" s="56">
        <v>78121602</v>
      </c>
      <c r="B16867" s="57" t="s">
        <v>5430</v>
      </c>
    </row>
    <row r="16868" spans="1:2" x14ac:dyDescent="0.25">
      <c r="A16868" s="56">
        <v>78131501</v>
      </c>
      <c r="B16868" s="57" t="s">
        <v>13399</v>
      </c>
    </row>
    <row r="16869" spans="1:2" x14ac:dyDescent="0.25">
      <c r="A16869" s="56">
        <v>78131502</v>
      </c>
      <c r="B16869" s="57" t="s">
        <v>4175</v>
      </c>
    </row>
    <row r="16870" spans="1:2" x14ac:dyDescent="0.25">
      <c r="A16870" s="56">
        <v>78131601</v>
      </c>
      <c r="B16870" s="57" t="s">
        <v>7381</v>
      </c>
    </row>
    <row r="16871" spans="1:2" x14ac:dyDescent="0.25">
      <c r="A16871" s="56">
        <v>78131602</v>
      </c>
      <c r="B16871" s="57" t="s">
        <v>13949</v>
      </c>
    </row>
    <row r="16872" spans="1:2" x14ac:dyDescent="0.25">
      <c r="A16872" s="56">
        <v>78131603</v>
      </c>
      <c r="B16872" s="57" t="s">
        <v>8484</v>
      </c>
    </row>
    <row r="16873" spans="1:2" x14ac:dyDescent="0.25">
      <c r="A16873" s="56">
        <v>78131701</v>
      </c>
      <c r="B16873" s="57" t="s">
        <v>13528</v>
      </c>
    </row>
    <row r="16874" spans="1:2" x14ac:dyDescent="0.25">
      <c r="A16874" s="56">
        <v>78131801</v>
      </c>
      <c r="B16874" s="57" t="s">
        <v>3404</v>
      </c>
    </row>
    <row r="16875" spans="1:2" x14ac:dyDescent="0.25">
      <c r="A16875" s="56">
        <v>78131802</v>
      </c>
      <c r="B16875" s="57" t="s">
        <v>12730</v>
      </c>
    </row>
    <row r="16876" spans="1:2" x14ac:dyDescent="0.25">
      <c r="A16876" s="56">
        <v>78131803</v>
      </c>
      <c r="B16876" s="57" t="s">
        <v>9024</v>
      </c>
    </row>
    <row r="16877" spans="1:2" x14ac:dyDescent="0.25">
      <c r="A16877" s="56">
        <v>78131804</v>
      </c>
      <c r="B16877" s="57" t="s">
        <v>7791</v>
      </c>
    </row>
    <row r="16878" spans="1:2" x14ac:dyDescent="0.25">
      <c r="A16878" s="56">
        <v>78131805</v>
      </c>
      <c r="B16878" s="57" t="s">
        <v>223</v>
      </c>
    </row>
    <row r="16879" spans="1:2" x14ac:dyDescent="0.25">
      <c r="A16879" s="56">
        <v>78141501</v>
      </c>
      <c r="B16879" s="57" t="s">
        <v>4041</v>
      </c>
    </row>
    <row r="16880" spans="1:2" x14ac:dyDescent="0.25">
      <c r="A16880" s="56">
        <v>78141502</v>
      </c>
      <c r="B16880" s="57" t="s">
        <v>12083</v>
      </c>
    </row>
    <row r="16881" spans="1:2" x14ac:dyDescent="0.25">
      <c r="A16881" s="56">
        <v>78141503</v>
      </c>
      <c r="B16881" s="57" t="s">
        <v>9878</v>
      </c>
    </row>
    <row r="16882" spans="1:2" x14ac:dyDescent="0.25">
      <c r="A16882" s="56">
        <v>78141601</v>
      </c>
      <c r="B16882" s="57" t="s">
        <v>179</v>
      </c>
    </row>
    <row r="16883" spans="1:2" x14ac:dyDescent="0.25">
      <c r="A16883" s="56">
        <v>78141602</v>
      </c>
      <c r="B16883" s="57" t="s">
        <v>6297</v>
      </c>
    </row>
    <row r="16884" spans="1:2" x14ac:dyDescent="0.25">
      <c r="A16884" s="56">
        <v>78141603</v>
      </c>
      <c r="B16884" s="57" t="s">
        <v>2143</v>
      </c>
    </row>
    <row r="16885" spans="1:2" x14ac:dyDescent="0.25">
      <c r="A16885" s="56">
        <v>78141701</v>
      </c>
      <c r="B16885" s="57" t="s">
        <v>7796</v>
      </c>
    </row>
    <row r="16886" spans="1:2" x14ac:dyDescent="0.25">
      <c r="A16886" s="56">
        <v>78141702</v>
      </c>
      <c r="B16886" s="57" t="s">
        <v>16485</v>
      </c>
    </row>
    <row r="16887" spans="1:2" x14ac:dyDescent="0.25">
      <c r="A16887" s="56">
        <v>78141703</v>
      </c>
      <c r="B16887" s="57" t="s">
        <v>7281</v>
      </c>
    </row>
    <row r="16888" spans="1:2" x14ac:dyDescent="0.25">
      <c r="A16888" s="56">
        <v>78141801</v>
      </c>
      <c r="B16888" s="57" t="s">
        <v>17447</v>
      </c>
    </row>
    <row r="16889" spans="1:2" x14ac:dyDescent="0.25">
      <c r="A16889" s="56">
        <v>78141802</v>
      </c>
      <c r="B16889" s="57" t="s">
        <v>17435</v>
      </c>
    </row>
    <row r="16890" spans="1:2" x14ac:dyDescent="0.25">
      <c r="A16890" s="56">
        <v>78141803</v>
      </c>
      <c r="B16890" s="57" t="s">
        <v>18475</v>
      </c>
    </row>
    <row r="16891" spans="1:2" x14ac:dyDescent="0.25">
      <c r="A16891" s="56">
        <v>78180101</v>
      </c>
      <c r="B16891" s="57" t="s">
        <v>9835</v>
      </c>
    </row>
    <row r="16892" spans="1:2" x14ac:dyDescent="0.25">
      <c r="A16892" s="56">
        <v>78180102</v>
      </c>
      <c r="B16892" s="57" t="s">
        <v>1053</v>
      </c>
    </row>
    <row r="16893" spans="1:2" x14ac:dyDescent="0.25">
      <c r="A16893" s="56">
        <v>78180103</v>
      </c>
      <c r="B16893" s="57" t="s">
        <v>3595</v>
      </c>
    </row>
    <row r="16894" spans="1:2" x14ac:dyDescent="0.25">
      <c r="A16894" s="56">
        <v>78180104</v>
      </c>
      <c r="B16894" s="57" t="s">
        <v>13832</v>
      </c>
    </row>
    <row r="16895" spans="1:2" x14ac:dyDescent="0.25">
      <c r="A16895" s="56">
        <v>78180201</v>
      </c>
      <c r="B16895" s="57" t="s">
        <v>141</v>
      </c>
    </row>
    <row r="16896" spans="1:2" x14ac:dyDescent="0.25">
      <c r="A16896" s="56">
        <v>78180301</v>
      </c>
      <c r="B16896" s="57" t="s">
        <v>9165</v>
      </c>
    </row>
    <row r="16897" spans="1:2" x14ac:dyDescent="0.25">
      <c r="A16897" s="56">
        <v>78180302</v>
      </c>
      <c r="B16897" s="57" t="s">
        <v>8824</v>
      </c>
    </row>
    <row r="16898" spans="1:2" x14ac:dyDescent="0.25">
      <c r="A16898" s="56">
        <v>78180303</v>
      </c>
      <c r="B16898" s="57" t="s">
        <v>5898</v>
      </c>
    </row>
    <row r="16899" spans="1:2" x14ac:dyDescent="0.25">
      <c r="A16899" s="56">
        <v>80101501</v>
      </c>
      <c r="B16899" s="57" t="s">
        <v>7692</v>
      </c>
    </row>
    <row r="16900" spans="1:2" x14ac:dyDescent="0.25">
      <c r="A16900" s="56">
        <v>80101502</v>
      </c>
      <c r="B16900" s="57" t="s">
        <v>270</v>
      </c>
    </row>
    <row r="16901" spans="1:2" x14ac:dyDescent="0.25">
      <c r="A16901" s="56">
        <v>80101503</v>
      </c>
      <c r="B16901" s="57" t="s">
        <v>11453</v>
      </c>
    </row>
    <row r="16902" spans="1:2" x14ac:dyDescent="0.25">
      <c r="A16902" s="56">
        <v>80101504</v>
      </c>
      <c r="B16902" s="57" t="s">
        <v>18510</v>
      </c>
    </row>
    <row r="16903" spans="1:2" x14ac:dyDescent="0.25">
      <c r="A16903" s="56">
        <v>80101505</v>
      </c>
      <c r="B16903" s="57" t="s">
        <v>4577</v>
      </c>
    </row>
    <row r="16904" spans="1:2" x14ac:dyDescent="0.25">
      <c r="A16904" s="56">
        <v>80101506</v>
      </c>
      <c r="B16904" s="57" t="s">
        <v>3542</v>
      </c>
    </row>
    <row r="16905" spans="1:2" x14ac:dyDescent="0.25">
      <c r="A16905" s="56">
        <v>80101507</v>
      </c>
      <c r="B16905" s="57" t="s">
        <v>18703</v>
      </c>
    </row>
    <row r="16906" spans="1:2" x14ac:dyDescent="0.25">
      <c r="A16906" s="56">
        <v>80101508</v>
      </c>
      <c r="B16906" s="57" t="s">
        <v>11771</v>
      </c>
    </row>
    <row r="16907" spans="1:2" x14ac:dyDescent="0.25">
      <c r="A16907" s="56">
        <v>80101601</v>
      </c>
      <c r="B16907" s="57" t="s">
        <v>9533</v>
      </c>
    </row>
    <row r="16908" spans="1:2" x14ac:dyDescent="0.25">
      <c r="A16908" s="56">
        <v>80101602</v>
      </c>
      <c r="B16908" s="57" t="s">
        <v>15386</v>
      </c>
    </row>
    <row r="16909" spans="1:2" x14ac:dyDescent="0.25">
      <c r="A16909" s="56">
        <v>80101603</v>
      </c>
      <c r="B16909" s="57" t="s">
        <v>1304</v>
      </c>
    </row>
    <row r="16910" spans="1:2" x14ac:dyDescent="0.25">
      <c r="A16910" s="56">
        <v>80101604</v>
      </c>
      <c r="B16910" s="57" t="s">
        <v>10438</v>
      </c>
    </row>
    <row r="16911" spans="1:2" x14ac:dyDescent="0.25">
      <c r="A16911" s="56">
        <v>80101701</v>
      </c>
      <c r="B16911" s="57" t="s">
        <v>15675</v>
      </c>
    </row>
    <row r="16912" spans="1:2" x14ac:dyDescent="0.25">
      <c r="A16912" s="56">
        <v>80101702</v>
      </c>
      <c r="B16912" s="57" t="s">
        <v>10157</v>
      </c>
    </row>
    <row r="16913" spans="1:2" x14ac:dyDescent="0.25">
      <c r="A16913" s="56">
        <v>80101703</v>
      </c>
      <c r="B16913" s="57" t="s">
        <v>18202</v>
      </c>
    </row>
    <row r="16914" spans="1:2" x14ac:dyDescent="0.25">
      <c r="A16914" s="56">
        <v>80101704</v>
      </c>
      <c r="B16914" s="57" t="s">
        <v>13806</v>
      </c>
    </row>
    <row r="16915" spans="1:2" x14ac:dyDescent="0.25">
      <c r="A16915" s="56">
        <v>80101705</v>
      </c>
      <c r="B16915" s="57" t="s">
        <v>12374</v>
      </c>
    </row>
    <row r="16916" spans="1:2" x14ac:dyDescent="0.25">
      <c r="A16916" s="56">
        <v>80101706</v>
      </c>
      <c r="B16916" s="57" t="s">
        <v>9092</v>
      </c>
    </row>
    <row r="16917" spans="1:2" x14ac:dyDescent="0.25">
      <c r="A16917" s="56">
        <v>80101707</v>
      </c>
      <c r="B16917" s="57" t="s">
        <v>14782</v>
      </c>
    </row>
    <row r="16918" spans="1:2" x14ac:dyDescent="0.25">
      <c r="A16918" s="56">
        <v>80111501</v>
      </c>
      <c r="B16918" s="57" t="s">
        <v>1298</v>
      </c>
    </row>
    <row r="16919" spans="1:2" x14ac:dyDescent="0.25">
      <c r="A16919" s="56">
        <v>80111502</v>
      </c>
      <c r="B16919" s="57" t="s">
        <v>9995</v>
      </c>
    </row>
    <row r="16920" spans="1:2" x14ac:dyDescent="0.25">
      <c r="A16920" s="56">
        <v>80111503</v>
      </c>
      <c r="B16920" s="57" t="s">
        <v>9637</v>
      </c>
    </row>
    <row r="16921" spans="1:2" x14ac:dyDescent="0.25">
      <c r="A16921" s="56">
        <v>80111504</v>
      </c>
      <c r="B16921" s="57" t="s">
        <v>10332</v>
      </c>
    </row>
    <row r="16922" spans="1:2" x14ac:dyDescent="0.25">
      <c r="A16922" s="56">
        <v>80111505</v>
      </c>
      <c r="B16922" s="57" t="s">
        <v>1290</v>
      </c>
    </row>
    <row r="16923" spans="1:2" x14ac:dyDescent="0.25">
      <c r="A16923" s="56">
        <v>80111506</v>
      </c>
      <c r="B16923" s="57" t="s">
        <v>1014</v>
      </c>
    </row>
    <row r="16924" spans="1:2" x14ac:dyDescent="0.25">
      <c r="A16924" s="56">
        <v>80111507</v>
      </c>
      <c r="B16924" s="57" t="s">
        <v>18198</v>
      </c>
    </row>
    <row r="16925" spans="1:2" x14ac:dyDescent="0.25">
      <c r="A16925" s="56">
        <v>80111508</v>
      </c>
      <c r="B16925" s="57" t="s">
        <v>1333</v>
      </c>
    </row>
    <row r="16926" spans="1:2" x14ac:dyDescent="0.25">
      <c r="A16926" s="56">
        <v>80111601</v>
      </c>
      <c r="B16926" s="57" t="s">
        <v>16102</v>
      </c>
    </row>
    <row r="16927" spans="1:2" x14ac:dyDescent="0.25">
      <c r="A16927" s="56">
        <v>80111602</v>
      </c>
      <c r="B16927" s="57" t="s">
        <v>17850</v>
      </c>
    </row>
    <row r="16928" spans="1:2" x14ac:dyDescent="0.25">
      <c r="A16928" s="56">
        <v>80111603</v>
      </c>
      <c r="B16928" s="57" t="s">
        <v>1922</v>
      </c>
    </row>
    <row r="16929" spans="1:2" x14ac:dyDescent="0.25">
      <c r="A16929" s="56">
        <v>80111604</v>
      </c>
      <c r="B16929" s="57" t="s">
        <v>3013</v>
      </c>
    </row>
    <row r="16930" spans="1:2" x14ac:dyDescent="0.25">
      <c r="A16930" s="56">
        <v>80111605</v>
      </c>
      <c r="B16930" s="57" t="s">
        <v>1090</v>
      </c>
    </row>
    <row r="16931" spans="1:2" x14ac:dyDescent="0.25">
      <c r="A16931" s="56">
        <v>80111606</v>
      </c>
      <c r="B16931" s="57" t="s">
        <v>15851</v>
      </c>
    </row>
    <row r="16932" spans="1:2" x14ac:dyDescent="0.25">
      <c r="A16932" s="56">
        <v>80111607</v>
      </c>
      <c r="B16932" s="57" t="s">
        <v>8970</v>
      </c>
    </row>
    <row r="16933" spans="1:2" x14ac:dyDescent="0.25">
      <c r="A16933" s="56">
        <v>80111608</v>
      </c>
      <c r="B16933" s="57" t="s">
        <v>8583</v>
      </c>
    </row>
    <row r="16934" spans="1:2" x14ac:dyDescent="0.25">
      <c r="A16934" s="56">
        <v>80111609</v>
      </c>
      <c r="B16934" s="57" t="s">
        <v>6349</v>
      </c>
    </row>
    <row r="16935" spans="1:2" x14ac:dyDescent="0.25">
      <c r="A16935" s="56">
        <v>80111610</v>
      </c>
      <c r="B16935" s="57" t="s">
        <v>9957</v>
      </c>
    </row>
    <row r="16936" spans="1:2" x14ac:dyDescent="0.25">
      <c r="A16936" s="56">
        <v>80111611</v>
      </c>
      <c r="B16936" s="57" t="s">
        <v>12520</v>
      </c>
    </row>
    <row r="16937" spans="1:2" x14ac:dyDescent="0.25">
      <c r="A16937" s="56">
        <v>80111612</v>
      </c>
      <c r="B16937" s="57" t="s">
        <v>10657</v>
      </c>
    </row>
    <row r="16938" spans="1:2" x14ac:dyDescent="0.25">
      <c r="A16938" s="56">
        <v>80111613</v>
      </c>
      <c r="B16938" s="57" t="s">
        <v>3397</v>
      </c>
    </row>
    <row r="16939" spans="1:2" x14ac:dyDescent="0.25">
      <c r="A16939" s="56">
        <v>80111614</v>
      </c>
      <c r="B16939" s="57" t="s">
        <v>5380</v>
      </c>
    </row>
    <row r="16940" spans="1:2" x14ac:dyDescent="0.25">
      <c r="A16940" s="56">
        <v>80111615</v>
      </c>
      <c r="B16940" s="57" t="s">
        <v>7201</v>
      </c>
    </row>
    <row r="16941" spans="1:2" x14ac:dyDescent="0.25">
      <c r="A16941" s="56">
        <v>80111616</v>
      </c>
      <c r="B16941" s="57" t="s">
        <v>6991</v>
      </c>
    </row>
    <row r="16942" spans="1:2" x14ac:dyDescent="0.25">
      <c r="A16942" s="56">
        <v>80111617</v>
      </c>
      <c r="B16942" s="57" t="s">
        <v>2299</v>
      </c>
    </row>
    <row r="16943" spans="1:2" x14ac:dyDescent="0.25">
      <c r="A16943" s="56">
        <v>80111618</v>
      </c>
      <c r="B16943" s="57" t="s">
        <v>2935</v>
      </c>
    </row>
    <row r="16944" spans="1:2" x14ac:dyDescent="0.25">
      <c r="A16944" s="56">
        <v>80111619</v>
      </c>
      <c r="B16944" s="57" t="s">
        <v>6859</v>
      </c>
    </row>
    <row r="16945" spans="1:2" x14ac:dyDescent="0.25">
      <c r="A16945" s="56">
        <v>80111701</v>
      </c>
      <c r="B16945" s="57" t="s">
        <v>15904</v>
      </c>
    </row>
    <row r="16946" spans="1:2" x14ac:dyDescent="0.25">
      <c r="A16946" s="56">
        <v>80111702</v>
      </c>
      <c r="B16946" s="57" t="s">
        <v>14212</v>
      </c>
    </row>
    <row r="16947" spans="1:2" x14ac:dyDescent="0.25">
      <c r="A16947" s="56">
        <v>80111703</v>
      </c>
      <c r="B16947" s="57" t="s">
        <v>10474</v>
      </c>
    </row>
    <row r="16948" spans="1:2" x14ac:dyDescent="0.25">
      <c r="A16948" s="56">
        <v>80111704</v>
      </c>
      <c r="B16948" s="57" t="s">
        <v>9404</v>
      </c>
    </row>
    <row r="16949" spans="1:2" x14ac:dyDescent="0.25">
      <c r="A16949" s="56">
        <v>80111705</v>
      </c>
      <c r="B16949" s="57" t="s">
        <v>12443</v>
      </c>
    </row>
    <row r="16950" spans="1:2" x14ac:dyDescent="0.25">
      <c r="A16950" s="56">
        <v>80111706</v>
      </c>
      <c r="B16950" s="57" t="s">
        <v>2800</v>
      </c>
    </row>
    <row r="16951" spans="1:2" x14ac:dyDescent="0.25">
      <c r="A16951" s="56">
        <v>80111707</v>
      </c>
      <c r="B16951" s="57" t="s">
        <v>2038</v>
      </c>
    </row>
    <row r="16952" spans="1:2" x14ac:dyDescent="0.25">
      <c r="A16952" s="56">
        <v>80111708</v>
      </c>
      <c r="B16952" s="57" t="s">
        <v>5664</v>
      </c>
    </row>
    <row r="16953" spans="1:2" x14ac:dyDescent="0.25">
      <c r="A16953" s="56">
        <v>80111709</v>
      </c>
      <c r="B16953" s="57" t="s">
        <v>797</v>
      </c>
    </row>
    <row r="16954" spans="1:2" x14ac:dyDescent="0.25">
      <c r="A16954" s="56">
        <v>80111710</v>
      </c>
      <c r="B16954" s="57" t="s">
        <v>9528</v>
      </c>
    </row>
    <row r="16955" spans="1:2" x14ac:dyDescent="0.25">
      <c r="A16955" s="56">
        <v>80111711</v>
      </c>
      <c r="B16955" s="57" t="s">
        <v>1758</v>
      </c>
    </row>
    <row r="16956" spans="1:2" x14ac:dyDescent="0.25">
      <c r="A16956" s="56">
        <v>80111712</v>
      </c>
      <c r="B16956" s="57" t="s">
        <v>6040</v>
      </c>
    </row>
    <row r="16957" spans="1:2" x14ac:dyDescent="0.25">
      <c r="A16957" s="56">
        <v>80111713</v>
      </c>
      <c r="B16957" s="57" t="s">
        <v>17290</v>
      </c>
    </row>
    <row r="16958" spans="1:2" x14ac:dyDescent="0.25">
      <c r="A16958" s="56">
        <v>80111714</v>
      </c>
      <c r="B16958" s="57" t="s">
        <v>2327</v>
      </c>
    </row>
    <row r="16959" spans="1:2" x14ac:dyDescent="0.25">
      <c r="A16959" s="56">
        <v>80111715</v>
      </c>
      <c r="B16959" s="57" t="s">
        <v>18697</v>
      </c>
    </row>
    <row r="16960" spans="1:2" x14ac:dyDescent="0.25">
      <c r="A16960" s="56">
        <v>80111716</v>
      </c>
      <c r="B16960" s="57" t="s">
        <v>8668</v>
      </c>
    </row>
    <row r="16961" spans="1:2" x14ac:dyDescent="0.25">
      <c r="A16961" s="56">
        <v>80111801</v>
      </c>
      <c r="B16961" s="57" t="s">
        <v>4331</v>
      </c>
    </row>
    <row r="16962" spans="1:2" x14ac:dyDescent="0.25">
      <c r="A16962" s="56">
        <v>80121501</v>
      </c>
      <c r="B16962" s="57" t="s">
        <v>6666</v>
      </c>
    </row>
    <row r="16963" spans="1:2" x14ac:dyDescent="0.25">
      <c r="A16963" s="56">
        <v>80121502</v>
      </c>
      <c r="B16963" s="57" t="s">
        <v>7169</v>
      </c>
    </row>
    <row r="16964" spans="1:2" x14ac:dyDescent="0.25">
      <c r="A16964" s="56">
        <v>80121503</v>
      </c>
      <c r="B16964" s="57" t="s">
        <v>5626</v>
      </c>
    </row>
    <row r="16965" spans="1:2" x14ac:dyDescent="0.25">
      <c r="A16965" s="56">
        <v>80121601</v>
      </c>
      <c r="B16965" s="57" t="s">
        <v>12117</v>
      </c>
    </row>
    <row r="16966" spans="1:2" x14ac:dyDescent="0.25">
      <c r="A16966" s="56">
        <v>80121602</v>
      </c>
      <c r="B16966" s="57" t="s">
        <v>4454</v>
      </c>
    </row>
    <row r="16967" spans="1:2" x14ac:dyDescent="0.25">
      <c r="A16967" s="56">
        <v>80121603</v>
      </c>
      <c r="B16967" s="57" t="s">
        <v>15908</v>
      </c>
    </row>
    <row r="16968" spans="1:2" x14ac:dyDescent="0.25">
      <c r="A16968" s="56">
        <v>80121604</v>
      </c>
      <c r="B16968" s="57" t="s">
        <v>12785</v>
      </c>
    </row>
    <row r="16969" spans="1:2" x14ac:dyDescent="0.25">
      <c r="A16969" s="56">
        <v>80121605</v>
      </c>
      <c r="B16969" s="57" t="s">
        <v>1108</v>
      </c>
    </row>
    <row r="16970" spans="1:2" x14ac:dyDescent="0.25">
      <c r="A16970" s="56">
        <v>80121606</v>
      </c>
      <c r="B16970" s="57" t="s">
        <v>12721</v>
      </c>
    </row>
    <row r="16971" spans="1:2" x14ac:dyDescent="0.25">
      <c r="A16971" s="56">
        <v>80121607</v>
      </c>
      <c r="B16971" s="57" t="s">
        <v>5163</v>
      </c>
    </row>
    <row r="16972" spans="1:2" x14ac:dyDescent="0.25">
      <c r="A16972" s="56">
        <v>80121608</v>
      </c>
      <c r="B16972" s="57" t="s">
        <v>15923</v>
      </c>
    </row>
    <row r="16973" spans="1:2" x14ac:dyDescent="0.25">
      <c r="A16973" s="56">
        <v>80121609</v>
      </c>
      <c r="B16973" s="57" t="s">
        <v>10856</v>
      </c>
    </row>
    <row r="16974" spans="1:2" x14ac:dyDescent="0.25">
      <c r="A16974" s="56">
        <v>80121610</v>
      </c>
      <c r="B16974" s="57" t="s">
        <v>17466</v>
      </c>
    </row>
    <row r="16975" spans="1:2" x14ac:dyDescent="0.25">
      <c r="A16975" s="56">
        <v>80121611</v>
      </c>
      <c r="B16975" s="57" t="s">
        <v>4248</v>
      </c>
    </row>
    <row r="16976" spans="1:2" x14ac:dyDescent="0.25">
      <c r="A16976" s="56">
        <v>80121701</v>
      </c>
      <c r="B16976" s="57" t="s">
        <v>16096</v>
      </c>
    </row>
    <row r="16977" spans="1:2" x14ac:dyDescent="0.25">
      <c r="A16977" s="56">
        <v>80121702</v>
      </c>
      <c r="B16977" s="57" t="s">
        <v>9068</v>
      </c>
    </row>
    <row r="16978" spans="1:2" x14ac:dyDescent="0.25">
      <c r="A16978" s="56">
        <v>80121703</v>
      </c>
      <c r="B16978" s="57" t="s">
        <v>16376</v>
      </c>
    </row>
    <row r="16979" spans="1:2" x14ac:dyDescent="0.25">
      <c r="A16979" s="56">
        <v>80121704</v>
      </c>
      <c r="B16979" s="57" t="s">
        <v>2957</v>
      </c>
    </row>
    <row r="16980" spans="1:2" x14ac:dyDescent="0.25">
      <c r="A16980" s="56">
        <v>80121705</v>
      </c>
      <c r="B16980" s="57" t="s">
        <v>14238</v>
      </c>
    </row>
    <row r="16981" spans="1:2" x14ac:dyDescent="0.25">
      <c r="A16981" s="56">
        <v>80121706</v>
      </c>
      <c r="B16981" s="57" t="s">
        <v>11462</v>
      </c>
    </row>
    <row r="16982" spans="1:2" x14ac:dyDescent="0.25">
      <c r="A16982" s="56">
        <v>80121707</v>
      </c>
      <c r="B16982" s="57" t="s">
        <v>18264</v>
      </c>
    </row>
    <row r="16983" spans="1:2" x14ac:dyDescent="0.25">
      <c r="A16983" s="56">
        <v>80121801</v>
      </c>
      <c r="B16983" s="57" t="s">
        <v>1127</v>
      </c>
    </row>
    <row r="16984" spans="1:2" x14ac:dyDescent="0.25">
      <c r="A16984" s="56">
        <v>80121802</v>
      </c>
      <c r="B16984" s="57" t="s">
        <v>15927</v>
      </c>
    </row>
    <row r="16985" spans="1:2" x14ac:dyDescent="0.25">
      <c r="A16985" s="56">
        <v>80121803</v>
      </c>
      <c r="B16985" s="57" t="s">
        <v>9821</v>
      </c>
    </row>
    <row r="16986" spans="1:2" x14ac:dyDescent="0.25">
      <c r="A16986" s="56">
        <v>80121804</v>
      </c>
      <c r="B16986" s="57" t="s">
        <v>10502</v>
      </c>
    </row>
    <row r="16987" spans="1:2" x14ac:dyDescent="0.25">
      <c r="A16987" s="56">
        <v>80131501</v>
      </c>
      <c r="B16987" s="57" t="s">
        <v>15217</v>
      </c>
    </row>
    <row r="16988" spans="1:2" x14ac:dyDescent="0.25">
      <c r="A16988" s="56">
        <v>80131502</v>
      </c>
      <c r="B16988" s="57" t="s">
        <v>5095</v>
      </c>
    </row>
    <row r="16989" spans="1:2" x14ac:dyDescent="0.25">
      <c r="A16989" s="56">
        <v>80131503</v>
      </c>
      <c r="B16989" s="57" t="s">
        <v>16841</v>
      </c>
    </row>
    <row r="16990" spans="1:2" x14ac:dyDescent="0.25">
      <c r="A16990" s="56">
        <v>80131601</v>
      </c>
      <c r="B16990" s="57" t="s">
        <v>9591</v>
      </c>
    </row>
    <row r="16991" spans="1:2" x14ac:dyDescent="0.25">
      <c r="A16991" s="56">
        <v>80131602</v>
      </c>
      <c r="B16991" s="57" t="s">
        <v>14641</v>
      </c>
    </row>
    <row r="16992" spans="1:2" x14ac:dyDescent="0.25">
      <c r="A16992" s="56">
        <v>80131603</v>
      </c>
      <c r="B16992" s="57" t="s">
        <v>3241</v>
      </c>
    </row>
    <row r="16993" spans="1:2" x14ac:dyDescent="0.25">
      <c r="A16993" s="56">
        <v>80131604</v>
      </c>
      <c r="B16993" s="57" t="s">
        <v>11993</v>
      </c>
    </row>
    <row r="16994" spans="1:2" x14ac:dyDescent="0.25">
      <c r="A16994" s="56">
        <v>80131605</v>
      </c>
      <c r="B16994" s="57" t="s">
        <v>839</v>
      </c>
    </row>
    <row r="16995" spans="1:2" x14ac:dyDescent="0.25">
      <c r="A16995" s="56">
        <v>80131701</v>
      </c>
      <c r="B16995" s="57" t="s">
        <v>10563</v>
      </c>
    </row>
    <row r="16996" spans="1:2" x14ac:dyDescent="0.25">
      <c r="A16996" s="56">
        <v>80131702</v>
      </c>
      <c r="B16996" s="57" t="s">
        <v>12687</v>
      </c>
    </row>
    <row r="16997" spans="1:2" x14ac:dyDescent="0.25">
      <c r="A16997" s="56">
        <v>80131703</v>
      </c>
      <c r="B16997" s="57" t="s">
        <v>2015</v>
      </c>
    </row>
    <row r="16998" spans="1:2" x14ac:dyDescent="0.25">
      <c r="A16998" s="56">
        <v>80131801</v>
      </c>
      <c r="B16998" s="57" t="s">
        <v>12432</v>
      </c>
    </row>
    <row r="16999" spans="1:2" x14ac:dyDescent="0.25">
      <c r="A16999" s="56">
        <v>80131802</v>
      </c>
      <c r="B16999" s="57" t="s">
        <v>11344</v>
      </c>
    </row>
    <row r="17000" spans="1:2" x14ac:dyDescent="0.25">
      <c r="A17000" s="56">
        <v>80131803</v>
      </c>
      <c r="B17000" s="57" t="s">
        <v>9624</v>
      </c>
    </row>
    <row r="17001" spans="1:2" x14ac:dyDescent="0.25">
      <c r="A17001" s="56">
        <v>80141501</v>
      </c>
      <c r="B17001" s="57" t="s">
        <v>4880</v>
      </c>
    </row>
    <row r="17002" spans="1:2" x14ac:dyDescent="0.25">
      <c r="A17002" s="56">
        <v>80141502</v>
      </c>
      <c r="B17002" s="57" t="s">
        <v>1568</v>
      </c>
    </row>
    <row r="17003" spans="1:2" x14ac:dyDescent="0.25">
      <c r="A17003" s="56">
        <v>80141503</v>
      </c>
      <c r="B17003" s="57" t="s">
        <v>15091</v>
      </c>
    </row>
    <row r="17004" spans="1:2" x14ac:dyDescent="0.25">
      <c r="A17004" s="56">
        <v>80141504</v>
      </c>
      <c r="B17004" s="57" t="s">
        <v>9158</v>
      </c>
    </row>
    <row r="17005" spans="1:2" x14ac:dyDescent="0.25">
      <c r="A17005" s="56">
        <v>80141505</v>
      </c>
      <c r="B17005" s="57" t="s">
        <v>8151</v>
      </c>
    </row>
    <row r="17006" spans="1:2" x14ac:dyDescent="0.25">
      <c r="A17006" s="56">
        <v>80141506</v>
      </c>
      <c r="B17006" s="57" t="s">
        <v>3612</v>
      </c>
    </row>
    <row r="17007" spans="1:2" x14ac:dyDescent="0.25">
      <c r="A17007" s="56">
        <v>80141507</v>
      </c>
      <c r="B17007" s="57" t="s">
        <v>10045</v>
      </c>
    </row>
    <row r="17008" spans="1:2" x14ac:dyDescent="0.25">
      <c r="A17008" s="56">
        <v>80141508</v>
      </c>
      <c r="B17008" s="57" t="s">
        <v>15854</v>
      </c>
    </row>
    <row r="17009" spans="1:2" x14ac:dyDescent="0.25">
      <c r="A17009" s="56">
        <v>80141509</v>
      </c>
      <c r="B17009" s="57" t="s">
        <v>8748</v>
      </c>
    </row>
    <row r="17010" spans="1:2" x14ac:dyDescent="0.25">
      <c r="A17010" s="56">
        <v>80141510</v>
      </c>
      <c r="B17010" s="57" t="s">
        <v>9000</v>
      </c>
    </row>
    <row r="17011" spans="1:2" x14ac:dyDescent="0.25">
      <c r="A17011" s="56">
        <v>80141511</v>
      </c>
      <c r="B17011" s="57" t="s">
        <v>4240</v>
      </c>
    </row>
    <row r="17012" spans="1:2" x14ac:dyDescent="0.25">
      <c r="A17012" s="56">
        <v>80141512</v>
      </c>
      <c r="B17012" s="57" t="s">
        <v>9993</v>
      </c>
    </row>
    <row r="17013" spans="1:2" x14ac:dyDescent="0.25">
      <c r="A17013" s="56">
        <v>80141513</v>
      </c>
      <c r="B17013" s="57" t="s">
        <v>5318</v>
      </c>
    </row>
    <row r="17014" spans="1:2" x14ac:dyDescent="0.25">
      <c r="A17014" s="56">
        <v>80141514</v>
      </c>
      <c r="B17014" s="57" t="s">
        <v>15882</v>
      </c>
    </row>
    <row r="17015" spans="1:2" x14ac:dyDescent="0.25">
      <c r="A17015" s="56">
        <v>80141601</v>
      </c>
      <c r="B17015" s="57" t="s">
        <v>13677</v>
      </c>
    </row>
    <row r="17016" spans="1:2" x14ac:dyDescent="0.25">
      <c r="A17016" s="56">
        <v>80141602</v>
      </c>
      <c r="B17016" s="57" t="s">
        <v>14483</v>
      </c>
    </row>
    <row r="17017" spans="1:2" x14ac:dyDescent="0.25">
      <c r="A17017" s="56">
        <v>80141603</v>
      </c>
      <c r="B17017" s="57" t="s">
        <v>1991</v>
      </c>
    </row>
    <row r="17018" spans="1:2" x14ac:dyDescent="0.25">
      <c r="A17018" s="56">
        <v>80141604</v>
      </c>
      <c r="B17018" s="57" t="s">
        <v>9841</v>
      </c>
    </row>
    <row r="17019" spans="1:2" x14ac:dyDescent="0.25">
      <c r="A17019" s="56">
        <v>80141605</v>
      </c>
      <c r="B17019" s="57" t="s">
        <v>15839</v>
      </c>
    </row>
    <row r="17020" spans="1:2" x14ac:dyDescent="0.25">
      <c r="A17020" s="56">
        <v>80141606</v>
      </c>
      <c r="B17020" s="57" t="s">
        <v>18293</v>
      </c>
    </row>
    <row r="17021" spans="1:2" x14ac:dyDescent="0.25">
      <c r="A17021" s="56">
        <v>80141607</v>
      </c>
      <c r="B17021" s="57" t="s">
        <v>4091</v>
      </c>
    </row>
    <row r="17022" spans="1:2" x14ac:dyDescent="0.25">
      <c r="A17022" s="56">
        <v>80141609</v>
      </c>
      <c r="B17022" s="57" t="s">
        <v>1526</v>
      </c>
    </row>
    <row r="17023" spans="1:2" x14ac:dyDescent="0.25">
      <c r="A17023" s="56">
        <v>80141610</v>
      </c>
      <c r="B17023" s="57" t="s">
        <v>621</v>
      </c>
    </row>
    <row r="17024" spans="1:2" x14ac:dyDescent="0.25">
      <c r="A17024" s="56">
        <v>80141611</v>
      </c>
      <c r="B17024" s="57" t="s">
        <v>8797</v>
      </c>
    </row>
    <row r="17025" spans="1:2" x14ac:dyDescent="0.25">
      <c r="A17025" s="56">
        <v>80141612</v>
      </c>
      <c r="B17025" s="57" t="s">
        <v>16529</v>
      </c>
    </row>
    <row r="17026" spans="1:2" x14ac:dyDescent="0.25">
      <c r="A17026" s="56">
        <v>80141613</v>
      </c>
      <c r="B17026" s="57" t="s">
        <v>14640</v>
      </c>
    </row>
    <row r="17027" spans="1:2" x14ac:dyDescent="0.25">
      <c r="A17027" s="56">
        <v>80141614</v>
      </c>
      <c r="B17027" s="57" t="s">
        <v>2469</v>
      </c>
    </row>
    <row r="17028" spans="1:2" x14ac:dyDescent="0.25">
      <c r="A17028" s="56">
        <v>80141615</v>
      </c>
      <c r="B17028" s="57" t="s">
        <v>8845</v>
      </c>
    </row>
    <row r="17029" spans="1:2" x14ac:dyDescent="0.25">
      <c r="A17029" s="56">
        <v>80141616</v>
      </c>
      <c r="B17029" s="57" t="s">
        <v>3182</v>
      </c>
    </row>
    <row r="17030" spans="1:2" x14ac:dyDescent="0.25">
      <c r="A17030" s="56">
        <v>80141617</v>
      </c>
      <c r="B17030" s="57" t="s">
        <v>10799</v>
      </c>
    </row>
    <row r="17031" spans="1:2" x14ac:dyDescent="0.25">
      <c r="A17031" s="56">
        <v>80141618</v>
      </c>
      <c r="B17031" s="57" t="s">
        <v>3045</v>
      </c>
    </row>
    <row r="17032" spans="1:2" x14ac:dyDescent="0.25">
      <c r="A17032" s="56">
        <v>80141619</v>
      </c>
      <c r="B17032" s="57" t="s">
        <v>10672</v>
      </c>
    </row>
    <row r="17033" spans="1:2" x14ac:dyDescent="0.25">
      <c r="A17033" s="56">
        <v>80141620</v>
      </c>
      <c r="B17033" s="57" t="s">
        <v>13466</v>
      </c>
    </row>
    <row r="17034" spans="1:2" x14ac:dyDescent="0.25">
      <c r="A17034" s="56">
        <v>80141621</v>
      </c>
      <c r="B17034" s="57" t="s">
        <v>9710</v>
      </c>
    </row>
    <row r="17035" spans="1:2" x14ac:dyDescent="0.25">
      <c r="A17035" s="56">
        <v>80141622</v>
      </c>
      <c r="B17035" s="57" t="s">
        <v>11335</v>
      </c>
    </row>
    <row r="17036" spans="1:2" x14ac:dyDescent="0.25">
      <c r="A17036" s="56">
        <v>80141701</v>
      </c>
      <c r="B17036" s="57" t="s">
        <v>7333</v>
      </c>
    </row>
    <row r="17037" spans="1:2" x14ac:dyDescent="0.25">
      <c r="A17037" s="56">
        <v>80141702</v>
      </c>
      <c r="B17037" s="57" t="s">
        <v>2704</v>
      </c>
    </row>
    <row r="17038" spans="1:2" x14ac:dyDescent="0.25">
      <c r="A17038" s="56">
        <v>80141703</v>
      </c>
      <c r="B17038" s="57" t="s">
        <v>4850</v>
      </c>
    </row>
    <row r="17039" spans="1:2" x14ac:dyDescent="0.25">
      <c r="A17039" s="56">
        <v>80141704</v>
      </c>
      <c r="B17039" s="57" t="s">
        <v>3390</v>
      </c>
    </row>
    <row r="17040" spans="1:2" x14ac:dyDescent="0.25">
      <c r="A17040" s="56">
        <v>80141705</v>
      </c>
      <c r="B17040" s="57" t="s">
        <v>7221</v>
      </c>
    </row>
    <row r="17041" spans="1:2" x14ac:dyDescent="0.25">
      <c r="A17041" s="56">
        <v>80141801</v>
      </c>
      <c r="B17041" s="57" t="s">
        <v>12537</v>
      </c>
    </row>
    <row r="17042" spans="1:2" x14ac:dyDescent="0.25">
      <c r="A17042" s="56">
        <v>80141802</v>
      </c>
      <c r="B17042" s="57" t="s">
        <v>12599</v>
      </c>
    </row>
    <row r="17043" spans="1:2" x14ac:dyDescent="0.25">
      <c r="A17043" s="56">
        <v>80141803</v>
      </c>
      <c r="B17043" s="57" t="s">
        <v>6492</v>
      </c>
    </row>
    <row r="17044" spans="1:2" x14ac:dyDescent="0.25">
      <c r="A17044" s="56">
        <v>80141901</v>
      </c>
      <c r="B17044" s="57" t="s">
        <v>10285</v>
      </c>
    </row>
    <row r="17045" spans="1:2" x14ac:dyDescent="0.25">
      <c r="A17045" s="56">
        <v>80141902</v>
      </c>
      <c r="B17045" s="57" t="s">
        <v>12606</v>
      </c>
    </row>
    <row r="17046" spans="1:2" x14ac:dyDescent="0.25">
      <c r="A17046" s="56">
        <v>80141903</v>
      </c>
      <c r="B17046" s="57" t="s">
        <v>14097</v>
      </c>
    </row>
    <row r="17047" spans="1:2" x14ac:dyDescent="0.25">
      <c r="A17047" s="56">
        <v>80151501</v>
      </c>
      <c r="B17047" s="57" t="s">
        <v>13529</v>
      </c>
    </row>
    <row r="17048" spans="1:2" x14ac:dyDescent="0.25">
      <c r="A17048" s="56">
        <v>80151502</v>
      </c>
      <c r="B17048" s="57" t="s">
        <v>7371</v>
      </c>
    </row>
    <row r="17049" spans="1:2" x14ac:dyDescent="0.25">
      <c r="A17049" s="56">
        <v>80151503</v>
      </c>
      <c r="B17049" s="57" t="s">
        <v>17835</v>
      </c>
    </row>
    <row r="17050" spans="1:2" x14ac:dyDescent="0.25">
      <c r="A17050" s="56">
        <v>80151504</v>
      </c>
      <c r="B17050" s="57" t="s">
        <v>18379</v>
      </c>
    </row>
    <row r="17051" spans="1:2" x14ac:dyDescent="0.25">
      <c r="A17051" s="56">
        <v>80151505</v>
      </c>
      <c r="B17051" s="57" t="s">
        <v>3774</v>
      </c>
    </row>
    <row r="17052" spans="1:2" x14ac:dyDescent="0.25">
      <c r="A17052" s="56">
        <v>80151601</v>
      </c>
      <c r="B17052" s="57" t="s">
        <v>11075</v>
      </c>
    </row>
    <row r="17053" spans="1:2" x14ac:dyDescent="0.25">
      <c r="A17053" s="56">
        <v>80151602</v>
      </c>
      <c r="B17053" s="57" t="s">
        <v>8903</v>
      </c>
    </row>
    <row r="17054" spans="1:2" x14ac:dyDescent="0.25">
      <c r="A17054" s="56">
        <v>80151603</v>
      </c>
      <c r="B17054" s="57" t="s">
        <v>6652</v>
      </c>
    </row>
    <row r="17055" spans="1:2" x14ac:dyDescent="0.25">
      <c r="A17055" s="56">
        <v>80151604</v>
      </c>
      <c r="B17055" s="57" t="s">
        <v>13926</v>
      </c>
    </row>
    <row r="17056" spans="1:2" x14ac:dyDescent="0.25">
      <c r="A17056" s="56">
        <v>80161501</v>
      </c>
      <c r="B17056" s="57" t="s">
        <v>18040</v>
      </c>
    </row>
    <row r="17057" spans="1:2" x14ac:dyDescent="0.25">
      <c r="A17057" s="56">
        <v>80161502</v>
      </c>
      <c r="B17057" s="57" t="s">
        <v>2973</v>
      </c>
    </row>
    <row r="17058" spans="1:2" x14ac:dyDescent="0.25">
      <c r="A17058" s="56">
        <v>80161503</v>
      </c>
      <c r="B17058" s="57" t="s">
        <v>2139</v>
      </c>
    </row>
    <row r="17059" spans="1:2" x14ac:dyDescent="0.25">
      <c r="A17059" s="56">
        <v>80161504</v>
      </c>
      <c r="B17059" s="57" t="s">
        <v>11671</v>
      </c>
    </row>
    <row r="17060" spans="1:2" x14ac:dyDescent="0.25">
      <c r="A17060" s="56">
        <v>80161505</v>
      </c>
      <c r="B17060" s="57" t="s">
        <v>6518</v>
      </c>
    </row>
    <row r="17061" spans="1:2" x14ac:dyDescent="0.25">
      <c r="A17061" s="56">
        <v>80161506</v>
      </c>
      <c r="B17061" s="57" t="s">
        <v>12505</v>
      </c>
    </row>
    <row r="17062" spans="1:2" x14ac:dyDescent="0.25">
      <c r="A17062" s="56">
        <v>80161507</v>
      </c>
      <c r="B17062" s="57" t="s">
        <v>18347</v>
      </c>
    </row>
    <row r="17063" spans="1:2" x14ac:dyDescent="0.25">
      <c r="A17063" s="56">
        <v>80161508</v>
      </c>
      <c r="B17063" s="57" t="s">
        <v>2408</v>
      </c>
    </row>
    <row r="17064" spans="1:2" x14ac:dyDescent="0.25">
      <c r="A17064" s="56">
        <v>80161601</v>
      </c>
      <c r="B17064" s="57" t="s">
        <v>7914</v>
      </c>
    </row>
    <row r="17065" spans="1:2" x14ac:dyDescent="0.25">
      <c r="A17065" s="56">
        <v>80161602</v>
      </c>
      <c r="B17065" s="57" t="s">
        <v>16227</v>
      </c>
    </row>
    <row r="17066" spans="1:2" x14ac:dyDescent="0.25">
      <c r="A17066" s="56">
        <v>80161603</v>
      </c>
      <c r="B17066" s="57" t="s">
        <v>15247</v>
      </c>
    </row>
    <row r="17067" spans="1:2" x14ac:dyDescent="0.25">
      <c r="A17067" s="56">
        <v>81101501</v>
      </c>
      <c r="B17067" s="57" t="s">
        <v>4148</v>
      </c>
    </row>
    <row r="17068" spans="1:2" x14ac:dyDescent="0.25">
      <c r="A17068" s="56">
        <v>81101502</v>
      </c>
      <c r="B17068" s="57" t="s">
        <v>7379</v>
      </c>
    </row>
    <row r="17069" spans="1:2" x14ac:dyDescent="0.25">
      <c r="A17069" s="56">
        <v>81101503</v>
      </c>
      <c r="B17069" s="57" t="s">
        <v>12753</v>
      </c>
    </row>
    <row r="17070" spans="1:2" x14ac:dyDescent="0.25">
      <c r="A17070" s="56">
        <v>81101505</v>
      </c>
      <c r="B17070" s="57" t="s">
        <v>254</v>
      </c>
    </row>
    <row r="17071" spans="1:2" x14ac:dyDescent="0.25">
      <c r="A17071" s="56">
        <v>81101506</v>
      </c>
      <c r="B17071" s="57" t="s">
        <v>12624</v>
      </c>
    </row>
    <row r="17072" spans="1:2" x14ac:dyDescent="0.25">
      <c r="A17072" s="56">
        <v>81101507</v>
      </c>
      <c r="B17072" s="57" t="s">
        <v>5930</v>
      </c>
    </row>
    <row r="17073" spans="1:2" x14ac:dyDescent="0.25">
      <c r="A17073" s="56">
        <v>81101508</v>
      </c>
      <c r="B17073" s="57" t="s">
        <v>18601</v>
      </c>
    </row>
    <row r="17074" spans="1:2" x14ac:dyDescent="0.25">
      <c r="A17074" s="56">
        <v>81101509</v>
      </c>
      <c r="B17074" s="57" t="s">
        <v>9574</v>
      </c>
    </row>
    <row r="17075" spans="1:2" x14ac:dyDescent="0.25">
      <c r="A17075" s="56">
        <v>81101510</v>
      </c>
      <c r="B17075" s="57" t="s">
        <v>14991</v>
      </c>
    </row>
    <row r="17076" spans="1:2" x14ac:dyDescent="0.25">
      <c r="A17076" s="56">
        <v>81101511</v>
      </c>
      <c r="B17076" s="57" t="s">
        <v>3551</v>
      </c>
    </row>
    <row r="17077" spans="1:2" x14ac:dyDescent="0.25">
      <c r="A17077" s="56">
        <v>81101512</v>
      </c>
      <c r="B17077" s="57" t="s">
        <v>18302</v>
      </c>
    </row>
    <row r="17078" spans="1:2" x14ac:dyDescent="0.25">
      <c r="A17078" s="56">
        <v>81101513</v>
      </c>
      <c r="B17078" s="57" t="s">
        <v>8696</v>
      </c>
    </row>
    <row r="17079" spans="1:2" x14ac:dyDescent="0.25">
      <c r="A17079" s="56">
        <v>81101601</v>
      </c>
      <c r="B17079" s="57" t="s">
        <v>7290</v>
      </c>
    </row>
    <row r="17080" spans="1:2" x14ac:dyDescent="0.25">
      <c r="A17080" s="56">
        <v>81101602</v>
      </c>
      <c r="B17080" s="57" t="s">
        <v>227</v>
      </c>
    </row>
    <row r="17081" spans="1:2" x14ac:dyDescent="0.25">
      <c r="A17081" s="56">
        <v>81101603</v>
      </c>
      <c r="B17081" s="57" t="s">
        <v>5080</v>
      </c>
    </row>
    <row r="17082" spans="1:2" x14ac:dyDescent="0.25">
      <c r="A17082" s="56">
        <v>81101604</v>
      </c>
      <c r="B17082" s="57" t="s">
        <v>5825</v>
      </c>
    </row>
    <row r="17083" spans="1:2" x14ac:dyDescent="0.25">
      <c r="A17083" s="56">
        <v>81101605</v>
      </c>
      <c r="B17083" s="57" t="s">
        <v>2127</v>
      </c>
    </row>
    <row r="17084" spans="1:2" x14ac:dyDescent="0.25">
      <c r="A17084" s="56">
        <v>81101701</v>
      </c>
      <c r="B17084" s="57" t="s">
        <v>12218</v>
      </c>
    </row>
    <row r="17085" spans="1:2" x14ac:dyDescent="0.25">
      <c r="A17085" s="56">
        <v>81101702</v>
      </c>
      <c r="B17085" s="57" t="s">
        <v>17697</v>
      </c>
    </row>
    <row r="17086" spans="1:2" x14ac:dyDescent="0.25">
      <c r="A17086" s="56">
        <v>81101703</v>
      </c>
      <c r="B17086" s="57" t="s">
        <v>15323</v>
      </c>
    </row>
    <row r="17087" spans="1:2" x14ac:dyDescent="0.25">
      <c r="A17087" s="56">
        <v>81101801</v>
      </c>
      <c r="B17087" s="57" t="s">
        <v>6104</v>
      </c>
    </row>
    <row r="17088" spans="1:2" x14ac:dyDescent="0.25">
      <c r="A17088" s="56">
        <v>81101902</v>
      </c>
      <c r="B17088" s="57" t="s">
        <v>11728</v>
      </c>
    </row>
    <row r="17089" spans="1:2" x14ac:dyDescent="0.25">
      <c r="A17089" s="56">
        <v>81102001</v>
      </c>
      <c r="B17089" s="57" t="s">
        <v>11468</v>
      </c>
    </row>
    <row r="17090" spans="1:2" x14ac:dyDescent="0.25">
      <c r="A17090" s="56">
        <v>81102101</v>
      </c>
      <c r="B17090" s="57" t="s">
        <v>13116</v>
      </c>
    </row>
    <row r="17091" spans="1:2" x14ac:dyDescent="0.25">
      <c r="A17091" s="56">
        <v>81102201</v>
      </c>
      <c r="B17091" s="57" t="s">
        <v>11227</v>
      </c>
    </row>
    <row r="17092" spans="1:2" x14ac:dyDescent="0.25">
      <c r="A17092" s="56">
        <v>81102202</v>
      </c>
      <c r="B17092" s="57" t="s">
        <v>8662</v>
      </c>
    </row>
    <row r="17093" spans="1:2" x14ac:dyDescent="0.25">
      <c r="A17093" s="56">
        <v>81102203</v>
      </c>
      <c r="B17093" s="57" t="s">
        <v>5094</v>
      </c>
    </row>
    <row r="17094" spans="1:2" x14ac:dyDescent="0.25">
      <c r="A17094" s="56">
        <v>81102301</v>
      </c>
      <c r="B17094" s="57" t="s">
        <v>2785</v>
      </c>
    </row>
    <row r="17095" spans="1:2" x14ac:dyDescent="0.25">
      <c r="A17095" s="56">
        <v>81111501</v>
      </c>
      <c r="B17095" s="57" t="s">
        <v>17288</v>
      </c>
    </row>
    <row r="17096" spans="1:2" x14ac:dyDescent="0.25">
      <c r="A17096" s="56">
        <v>81111502</v>
      </c>
      <c r="B17096" s="57" t="s">
        <v>3155</v>
      </c>
    </row>
    <row r="17097" spans="1:2" x14ac:dyDescent="0.25">
      <c r="A17097" s="56">
        <v>81111503</v>
      </c>
      <c r="B17097" s="57" t="s">
        <v>5893</v>
      </c>
    </row>
    <row r="17098" spans="1:2" x14ac:dyDescent="0.25">
      <c r="A17098" s="56">
        <v>81111504</v>
      </c>
      <c r="B17098" s="57" t="s">
        <v>13736</v>
      </c>
    </row>
    <row r="17099" spans="1:2" x14ac:dyDescent="0.25">
      <c r="A17099" s="56">
        <v>81111505</v>
      </c>
      <c r="B17099" s="57" t="s">
        <v>1345</v>
      </c>
    </row>
    <row r="17100" spans="1:2" x14ac:dyDescent="0.25">
      <c r="A17100" s="56">
        <v>81111506</v>
      </c>
      <c r="B17100" s="57" t="s">
        <v>16723</v>
      </c>
    </row>
    <row r="17101" spans="1:2" x14ac:dyDescent="0.25">
      <c r="A17101" s="56">
        <v>81111507</v>
      </c>
      <c r="B17101" s="57" t="s">
        <v>830</v>
      </c>
    </row>
    <row r="17102" spans="1:2" x14ac:dyDescent="0.25">
      <c r="A17102" s="56">
        <v>81111508</v>
      </c>
      <c r="B17102" s="57" t="s">
        <v>1816</v>
      </c>
    </row>
    <row r="17103" spans="1:2" x14ac:dyDescent="0.25">
      <c r="A17103" s="56">
        <v>81111509</v>
      </c>
      <c r="B17103" s="57" t="s">
        <v>10713</v>
      </c>
    </row>
    <row r="17104" spans="1:2" x14ac:dyDescent="0.25">
      <c r="A17104" s="56">
        <v>81111510</v>
      </c>
      <c r="B17104" s="57" t="s">
        <v>10069</v>
      </c>
    </row>
    <row r="17105" spans="1:2" x14ac:dyDescent="0.25">
      <c r="A17105" s="56">
        <v>81111601</v>
      </c>
      <c r="B17105" s="57" t="s">
        <v>609</v>
      </c>
    </row>
    <row r="17106" spans="1:2" x14ac:dyDescent="0.25">
      <c r="A17106" s="56">
        <v>81111602</v>
      </c>
      <c r="B17106" s="57" t="s">
        <v>6677</v>
      </c>
    </row>
    <row r="17107" spans="1:2" x14ac:dyDescent="0.25">
      <c r="A17107" s="56">
        <v>81111603</v>
      </c>
      <c r="B17107" s="57" t="s">
        <v>6940</v>
      </c>
    </row>
    <row r="17108" spans="1:2" x14ac:dyDescent="0.25">
      <c r="A17108" s="56">
        <v>81111604</v>
      </c>
      <c r="B17108" s="57" t="s">
        <v>909</v>
      </c>
    </row>
    <row r="17109" spans="1:2" x14ac:dyDescent="0.25">
      <c r="A17109" s="56">
        <v>81111605</v>
      </c>
      <c r="B17109" s="57" t="s">
        <v>11891</v>
      </c>
    </row>
    <row r="17110" spans="1:2" x14ac:dyDescent="0.25">
      <c r="A17110" s="56">
        <v>81111606</v>
      </c>
      <c r="B17110" s="57" t="s">
        <v>12817</v>
      </c>
    </row>
    <row r="17111" spans="1:2" x14ac:dyDescent="0.25">
      <c r="A17111" s="56">
        <v>81111607</v>
      </c>
      <c r="B17111" s="57" t="s">
        <v>2193</v>
      </c>
    </row>
    <row r="17112" spans="1:2" x14ac:dyDescent="0.25">
      <c r="A17112" s="56">
        <v>81111608</v>
      </c>
      <c r="B17112" s="57" t="s">
        <v>7929</v>
      </c>
    </row>
    <row r="17113" spans="1:2" x14ac:dyDescent="0.25">
      <c r="A17113" s="56">
        <v>81111609</v>
      </c>
      <c r="B17113" s="57" t="s">
        <v>2320</v>
      </c>
    </row>
    <row r="17114" spans="1:2" x14ac:dyDescent="0.25">
      <c r="A17114" s="56">
        <v>81111610</v>
      </c>
      <c r="B17114" s="57" t="s">
        <v>2131</v>
      </c>
    </row>
    <row r="17115" spans="1:2" x14ac:dyDescent="0.25">
      <c r="A17115" s="56">
        <v>81111611</v>
      </c>
      <c r="B17115" s="57" t="s">
        <v>3669</v>
      </c>
    </row>
    <row r="17116" spans="1:2" x14ac:dyDescent="0.25">
      <c r="A17116" s="56">
        <v>81111612</v>
      </c>
      <c r="B17116" s="57" t="s">
        <v>11791</v>
      </c>
    </row>
    <row r="17117" spans="1:2" x14ac:dyDescent="0.25">
      <c r="A17117" s="56">
        <v>81111613</v>
      </c>
      <c r="B17117" s="57" t="s">
        <v>6618</v>
      </c>
    </row>
    <row r="17118" spans="1:2" x14ac:dyDescent="0.25">
      <c r="A17118" s="56">
        <v>81111701</v>
      </c>
      <c r="B17118" s="57" t="s">
        <v>6925</v>
      </c>
    </row>
    <row r="17119" spans="1:2" x14ac:dyDescent="0.25">
      <c r="A17119" s="56">
        <v>81111702</v>
      </c>
      <c r="B17119" s="57" t="s">
        <v>12263</v>
      </c>
    </row>
    <row r="17120" spans="1:2" x14ac:dyDescent="0.25">
      <c r="A17120" s="56">
        <v>81111703</v>
      </c>
      <c r="B17120" s="57" t="s">
        <v>7899</v>
      </c>
    </row>
    <row r="17121" spans="1:2" x14ac:dyDescent="0.25">
      <c r="A17121" s="56">
        <v>81111704</v>
      </c>
      <c r="B17121" s="57" t="s">
        <v>8447</v>
      </c>
    </row>
    <row r="17122" spans="1:2" x14ac:dyDescent="0.25">
      <c r="A17122" s="56">
        <v>81111705</v>
      </c>
      <c r="B17122" s="57" t="s">
        <v>6947</v>
      </c>
    </row>
    <row r="17123" spans="1:2" x14ac:dyDescent="0.25">
      <c r="A17123" s="56">
        <v>81111801</v>
      </c>
      <c r="B17123" s="57" t="s">
        <v>8534</v>
      </c>
    </row>
    <row r="17124" spans="1:2" x14ac:dyDescent="0.25">
      <c r="A17124" s="56">
        <v>81111802</v>
      </c>
      <c r="B17124" s="57" t="s">
        <v>16023</v>
      </c>
    </row>
    <row r="17125" spans="1:2" x14ac:dyDescent="0.25">
      <c r="A17125" s="56">
        <v>81111803</v>
      </c>
      <c r="B17125" s="57" t="s">
        <v>6283</v>
      </c>
    </row>
    <row r="17126" spans="1:2" x14ac:dyDescent="0.25">
      <c r="A17126" s="56">
        <v>81111804</v>
      </c>
      <c r="B17126" s="57" t="s">
        <v>9243</v>
      </c>
    </row>
    <row r="17127" spans="1:2" x14ac:dyDescent="0.25">
      <c r="A17127" s="56">
        <v>81111805</v>
      </c>
      <c r="B17127" s="57" t="s">
        <v>14756</v>
      </c>
    </row>
    <row r="17128" spans="1:2" x14ac:dyDescent="0.25">
      <c r="A17128" s="56">
        <v>81111806</v>
      </c>
      <c r="B17128" s="57" t="s">
        <v>1172</v>
      </c>
    </row>
    <row r="17129" spans="1:2" x14ac:dyDescent="0.25">
      <c r="A17129" s="56">
        <v>81111807</v>
      </c>
      <c r="B17129" s="57" t="s">
        <v>12863</v>
      </c>
    </row>
    <row r="17130" spans="1:2" x14ac:dyDescent="0.25">
      <c r="A17130" s="56">
        <v>81111808</v>
      </c>
      <c r="B17130" s="57" t="s">
        <v>11882</v>
      </c>
    </row>
    <row r="17131" spans="1:2" x14ac:dyDescent="0.25">
      <c r="A17131" s="56">
        <v>81111809</v>
      </c>
      <c r="B17131" s="57" t="s">
        <v>15790</v>
      </c>
    </row>
    <row r="17132" spans="1:2" x14ac:dyDescent="0.25">
      <c r="A17132" s="56">
        <v>81111810</v>
      </c>
      <c r="B17132" s="57" t="s">
        <v>16341</v>
      </c>
    </row>
    <row r="17133" spans="1:2" x14ac:dyDescent="0.25">
      <c r="A17133" s="56">
        <v>81111811</v>
      </c>
      <c r="B17133" s="57" t="s">
        <v>14642</v>
      </c>
    </row>
    <row r="17134" spans="1:2" x14ac:dyDescent="0.25">
      <c r="A17134" s="56">
        <v>81111812</v>
      </c>
      <c r="B17134" s="57" t="s">
        <v>4767</v>
      </c>
    </row>
    <row r="17135" spans="1:2" x14ac:dyDescent="0.25">
      <c r="A17135" s="56">
        <v>81111814</v>
      </c>
      <c r="B17135" s="57" t="s">
        <v>8072</v>
      </c>
    </row>
    <row r="17136" spans="1:2" x14ac:dyDescent="0.25">
      <c r="A17136" s="56">
        <v>81111818</v>
      </c>
      <c r="B17136" s="57" t="s">
        <v>7380</v>
      </c>
    </row>
    <row r="17137" spans="1:2" x14ac:dyDescent="0.25">
      <c r="A17137" s="56">
        <v>81111901</v>
      </c>
      <c r="B17137" s="57" t="s">
        <v>15820</v>
      </c>
    </row>
    <row r="17138" spans="1:2" x14ac:dyDescent="0.25">
      <c r="A17138" s="56">
        <v>81111902</v>
      </c>
      <c r="B17138" s="57" t="s">
        <v>12116</v>
      </c>
    </row>
    <row r="17139" spans="1:2" x14ac:dyDescent="0.25">
      <c r="A17139" s="56">
        <v>81112001</v>
      </c>
      <c r="B17139" s="57" t="s">
        <v>13745</v>
      </c>
    </row>
    <row r="17140" spans="1:2" x14ac:dyDescent="0.25">
      <c r="A17140" s="56">
        <v>81112002</v>
      </c>
      <c r="B17140" s="57" t="s">
        <v>8006</v>
      </c>
    </row>
    <row r="17141" spans="1:2" x14ac:dyDescent="0.25">
      <c r="A17141" s="56">
        <v>81112003</v>
      </c>
      <c r="B17141" s="57" t="s">
        <v>17262</v>
      </c>
    </row>
    <row r="17142" spans="1:2" x14ac:dyDescent="0.25">
      <c r="A17142" s="56">
        <v>81112004</v>
      </c>
      <c r="B17142" s="57" t="s">
        <v>13295</v>
      </c>
    </row>
    <row r="17143" spans="1:2" x14ac:dyDescent="0.25">
      <c r="A17143" s="56">
        <v>81112005</v>
      </c>
      <c r="B17143" s="57" t="s">
        <v>12627</v>
      </c>
    </row>
    <row r="17144" spans="1:2" x14ac:dyDescent="0.25">
      <c r="A17144" s="56">
        <v>81112006</v>
      </c>
      <c r="B17144" s="57" t="s">
        <v>5722</v>
      </c>
    </row>
    <row r="17145" spans="1:2" x14ac:dyDescent="0.25">
      <c r="A17145" s="56">
        <v>81112007</v>
      </c>
      <c r="B17145" s="57" t="s">
        <v>4782</v>
      </c>
    </row>
    <row r="17146" spans="1:2" x14ac:dyDescent="0.25">
      <c r="A17146" s="56">
        <v>81112008</v>
      </c>
      <c r="B17146" s="57" t="s">
        <v>15676</v>
      </c>
    </row>
    <row r="17147" spans="1:2" x14ac:dyDescent="0.25">
      <c r="A17147" s="56">
        <v>81112009</v>
      </c>
      <c r="B17147" s="57" t="s">
        <v>18363</v>
      </c>
    </row>
    <row r="17148" spans="1:2" x14ac:dyDescent="0.25">
      <c r="A17148" s="56">
        <v>81112010</v>
      </c>
      <c r="B17148" s="57" t="s">
        <v>1278</v>
      </c>
    </row>
    <row r="17149" spans="1:2" x14ac:dyDescent="0.25">
      <c r="A17149" s="56">
        <v>81112101</v>
      </c>
      <c r="B17149" s="57" t="s">
        <v>5800</v>
      </c>
    </row>
    <row r="17150" spans="1:2" x14ac:dyDescent="0.25">
      <c r="A17150" s="56">
        <v>81112102</v>
      </c>
      <c r="B17150" s="57" t="s">
        <v>14265</v>
      </c>
    </row>
    <row r="17151" spans="1:2" x14ac:dyDescent="0.25">
      <c r="A17151" s="56">
        <v>81112103</v>
      </c>
      <c r="B17151" s="57" t="s">
        <v>5227</v>
      </c>
    </row>
    <row r="17152" spans="1:2" x14ac:dyDescent="0.25">
      <c r="A17152" s="56">
        <v>81112104</v>
      </c>
      <c r="B17152" s="57" t="s">
        <v>15226</v>
      </c>
    </row>
    <row r="17153" spans="1:2" x14ac:dyDescent="0.25">
      <c r="A17153" s="56">
        <v>81112105</v>
      </c>
      <c r="B17153" s="57" t="s">
        <v>2341</v>
      </c>
    </row>
    <row r="17154" spans="1:2" x14ac:dyDescent="0.25">
      <c r="A17154" s="56">
        <v>81112106</v>
      </c>
      <c r="B17154" s="57" t="s">
        <v>9036</v>
      </c>
    </row>
    <row r="17155" spans="1:2" x14ac:dyDescent="0.25">
      <c r="A17155" s="56">
        <v>81112107</v>
      </c>
      <c r="B17155" s="57" t="s">
        <v>1054</v>
      </c>
    </row>
    <row r="17156" spans="1:2" x14ac:dyDescent="0.25">
      <c r="A17156" s="56">
        <v>81112201</v>
      </c>
      <c r="B17156" s="57" t="s">
        <v>16224</v>
      </c>
    </row>
    <row r="17157" spans="1:2" x14ac:dyDescent="0.25">
      <c r="A17157" s="56">
        <v>81112202</v>
      </c>
      <c r="B17157" s="57" t="s">
        <v>5744</v>
      </c>
    </row>
    <row r="17158" spans="1:2" x14ac:dyDescent="0.25">
      <c r="A17158" s="56">
        <v>81121501</v>
      </c>
      <c r="B17158" s="57" t="s">
        <v>14010</v>
      </c>
    </row>
    <row r="17159" spans="1:2" x14ac:dyDescent="0.25">
      <c r="A17159" s="56">
        <v>81121502</v>
      </c>
      <c r="B17159" s="57" t="s">
        <v>4747</v>
      </c>
    </row>
    <row r="17160" spans="1:2" x14ac:dyDescent="0.25">
      <c r="A17160" s="56">
        <v>81121503</v>
      </c>
      <c r="B17160" s="57" t="s">
        <v>13406</v>
      </c>
    </row>
    <row r="17161" spans="1:2" x14ac:dyDescent="0.25">
      <c r="A17161" s="56">
        <v>81121504</v>
      </c>
      <c r="B17161" s="57" t="s">
        <v>1026</v>
      </c>
    </row>
    <row r="17162" spans="1:2" x14ac:dyDescent="0.25">
      <c r="A17162" s="56">
        <v>81121601</v>
      </c>
      <c r="B17162" s="57" t="s">
        <v>2349</v>
      </c>
    </row>
    <row r="17163" spans="1:2" x14ac:dyDescent="0.25">
      <c r="A17163" s="56">
        <v>81121602</v>
      </c>
      <c r="B17163" s="57" t="s">
        <v>15157</v>
      </c>
    </row>
    <row r="17164" spans="1:2" x14ac:dyDescent="0.25">
      <c r="A17164" s="56">
        <v>81121603</v>
      </c>
      <c r="B17164" s="57" t="s">
        <v>2954</v>
      </c>
    </row>
    <row r="17165" spans="1:2" x14ac:dyDescent="0.25">
      <c r="A17165" s="56">
        <v>81121604</v>
      </c>
      <c r="B17165" s="57" t="s">
        <v>4298</v>
      </c>
    </row>
    <row r="17166" spans="1:2" x14ac:dyDescent="0.25">
      <c r="A17166" s="56">
        <v>81121605</v>
      </c>
      <c r="B17166" s="57" t="s">
        <v>11959</v>
      </c>
    </row>
    <row r="17167" spans="1:2" x14ac:dyDescent="0.25">
      <c r="A17167" s="56">
        <v>81121606</v>
      </c>
      <c r="B17167" s="57" t="s">
        <v>8877</v>
      </c>
    </row>
    <row r="17168" spans="1:2" x14ac:dyDescent="0.25">
      <c r="A17168" s="56">
        <v>81121607</v>
      </c>
      <c r="B17168" s="57" t="s">
        <v>11111</v>
      </c>
    </row>
    <row r="17169" spans="1:2" x14ac:dyDescent="0.25">
      <c r="A17169" s="56">
        <v>81131501</v>
      </c>
      <c r="B17169" s="57" t="s">
        <v>17298</v>
      </c>
    </row>
    <row r="17170" spans="1:2" x14ac:dyDescent="0.25">
      <c r="A17170" s="56">
        <v>81131502</v>
      </c>
      <c r="B17170" s="57" t="s">
        <v>14150</v>
      </c>
    </row>
    <row r="17171" spans="1:2" x14ac:dyDescent="0.25">
      <c r="A17171" s="56">
        <v>81131503</v>
      </c>
      <c r="B17171" s="57" t="s">
        <v>8751</v>
      </c>
    </row>
    <row r="17172" spans="1:2" x14ac:dyDescent="0.25">
      <c r="A17172" s="56">
        <v>81131504</v>
      </c>
      <c r="B17172" s="57" t="s">
        <v>12447</v>
      </c>
    </row>
    <row r="17173" spans="1:2" x14ac:dyDescent="0.25">
      <c r="A17173" s="56">
        <v>81131505</v>
      </c>
      <c r="B17173" s="57" t="s">
        <v>256</v>
      </c>
    </row>
    <row r="17174" spans="1:2" x14ac:dyDescent="0.25">
      <c r="A17174" s="56">
        <v>81141501</v>
      </c>
      <c r="B17174" s="57" t="s">
        <v>12455</v>
      </c>
    </row>
    <row r="17175" spans="1:2" x14ac:dyDescent="0.25">
      <c r="A17175" s="56">
        <v>81141502</v>
      </c>
      <c r="B17175" s="57" t="s">
        <v>1408</v>
      </c>
    </row>
    <row r="17176" spans="1:2" x14ac:dyDescent="0.25">
      <c r="A17176" s="56">
        <v>81141503</v>
      </c>
      <c r="B17176" s="57" t="s">
        <v>16566</v>
      </c>
    </row>
    <row r="17177" spans="1:2" x14ac:dyDescent="0.25">
      <c r="A17177" s="56">
        <v>81141504</v>
      </c>
      <c r="B17177" s="57" t="s">
        <v>16393</v>
      </c>
    </row>
    <row r="17178" spans="1:2" x14ac:dyDescent="0.25">
      <c r="A17178" s="56">
        <v>81141505</v>
      </c>
      <c r="B17178" s="57" t="s">
        <v>5935</v>
      </c>
    </row>
    <row r="17179" spans="1:2" x14ac:dyDescent="0.25">
      <c r="A17179" s="56">
        <v>81141506</v>
      </c>
      <c r="B17179" s="57" t="s">
        <v>3267</v>
      </c>
    </row>
    <row r="17180" spans="1:2" x14ac:dyDescent="0.25">
      <c r="A17180" s="56">
        <v>81141601</v>
      </c>
      <c r="B17180" s="57" t="s">
        <v>9486</v>
      </c>
    </row>
    <row r="17181" spans="1:2" x14ac:dyDescent="0.25">
      <c r="A17181" s="56">
        <v>81141602</v>
      </c>
      <c r="B17181" s="57" t="s">
        <v>6659</v>
      </c>
    </row>
    <row r="17182" spans="1:2" x14ac:dyDescent="0.25">
      <c r="A17182" s="56">
        <v>81141603</v>
      </c>
      <c r="B17182" s="57" t="s">
        <v>16306</v>
      </c>
    </row>
    <row r="17183" spans="1:2" x14ac:dyDescent="0.25">
      <c r="A17183" s="56">
        <v>81141604</v>
      </c>
      <c r="B17183" s="57" t="s">
        <v>6246</v>
      </c>
    </row>
    <row r="17184" spans="1:2" x14ac:dyDescent="0.25">
      <c r="A17184" s="56">
        <v>81141605</v>
      </c>
      <c r="B17184" s="57" t="s">
        <v>16986</v>
      </c>
    </row>
    <row r="17185" spans="1:2" x14ac:dyDescent="0.25">
      <c r="A17185" s="56">
        <v>81141606</v>
      </c>
      <c r="B17185" s="57" t="s">
        <v>15413</v>
      </c>
    </row>
    <row r="17186" spans="1:2" x14ac:dyDescent="0.25">
      <c r="A17186" s="56">
        <v>81141701</v>
      </c>
      <c r="B17186" s="57" t="s">
        <v>6772</v>
      </c>
    </row>
    <row r="17187" spans="1:2" x14ac:dyDescent="0.25">
      <c r="A17187" s="56">
        <v>81141702</v>
      </c>
      <c r="B17187" s="57" t="s">
        <v>5680</v>
      </c>
    </row>
    <row r="17188" spans="1:2" x14ac:dyDescent="0.25">
      <c r="A17188" s="56">
        <v>81141703</v>
      </c>
      <c r="B17188" s="57" t="s">
        <v>6319</v>
      </c>
    </row>
    <row r="17189" spans="1:2" x14ac:dyDescent="0.25">
      <c r="A17189" s="56">
        <v>81141704</v>
      </c>
      <c r="B17189" s="57" t="s">
        <v>10556</v>
      </c>
    </row>
    <row r="17190" spans="1:2" x14ac:dyDescent="0.25">
      <c r="A17190" s="56">
        <v>81141801</v>
      </c>
      <c r="B17190" s="57" t="s">
        <v>3649</v>
      </c>
    </row>
    <row r="17191" spans="1:2" x14ac:dyDescent="0.25">
      <c r="A17191" s="56">
        <v>81141802</v>
      </c>
      <c r="B17191" s="57" t="s">
        <v>17671</v>
      </c>
    </row>
    <row r="17192" spans="1:2" x14ac:dyDescent="0.25">
      <c r="A17192" s="56">
        <v>81141803</v>
      </c>
      <c r="B17192" s="57" t="s">
        <v>14468</v>
      </c>
    </row>
    <row r="17193" spans="1:2" x14ac:dyDescent="0.25">
      <c r="A17193" s="56">
        <v>81141804</v>
      </c>
      <c r="B17193" s="57" t="s">
        <v>3226</v>
      </c>
    </row>
    <row r="17194" spans="1:2" x14ac:dyDescent="0.25">
      <c r="A17194" s="56">
        <v>81141805</v>
      </c>
      <c r="B17194" s="57" t="s">
        <v>659</v>
      </c>
    </row>
    <row r="17195" spans="1:2" x14ac:dyDescent="0.25">
      <c r="A17195" s="56">
        <v>81141806</v>
      </c>
      <c r="B17195" s="57" t="s">
        <v>2978</v>
      </c>
    </row>
    <row r="17196" spans="1:2" x14ac:dyDescent="0.25">
      <c r="A17196" s="56">
        <v>81141807</v>
      </c>
      <c r="B17196" s="57" t="s">
        <v>5389</v>
      </c>
    </row>
    <row r="17197" spans="1:2" x14ac:dyDescent="0.25">
      <c r="A17197" s="56">
        <v>81151501</v>
      </c>
      <c r="B17197" s="57" t="s">
        <v>15711</v>
      </c>
    </row>
    <row r="17198" spans="1:2" x14ac:dyDescent="0.25">
      <c r="A17198" s="56">
        <v>81151502</v>
      </c>
      <c r="B17198" s="57" t="s">
        <v>2363</v>
      </c>
    </row>
    <row r="17199" spans="1:2" x14ac:dyDescent="0.25">
      <c r="A17199" s="56">
        <v>81151503</v>
      </c>
      <c r="B17199" s="57" t="s">
        <v>12292</v>
      </c>
    </row>
    <row r="17200" spans="1:2" x14ac:dyDescent="0.25">
      <c r="A17200" s="56">
        <v>81151601</v>
      </c>
      <c r="B17200" s="57" t="s">
        <v>15222</v>
      </c>
    </row>
    <row r="17201" spans="1:2" x14ac:dyDescent="0.25">
      <c r="A17201" s="56">
        <v>81151602</v>
      </c>
      <c r="B17201" s="57" t="s">
        <v>4752</v>
      </c>
    </row>
    <row r="17202" spans="1:2" x14ac:dyDescent="0.25">
      <c r="A17202" s="56">
        <v>81151603</v>
      </c>
      <c r="B17202" s="57" t="s">
        <v>9908</v>
      </c>
    </row>
    <row r="17203" spans="1:2" x14ac:dyDescent="0.25">
      <c r="A17203" s="56">
        <v>81151604</v>
      </c>
      <c r="B17203" s="57" t="s">
        <v>3849</v>
      </c>
    </row>
    <row r="17204" spans="1:2" x14ac:dyDescent="0.25">
      <c r="A17204" s="56">
        <v>81151701</v>
      </c>
      <c r="B17204" s="57" t="s">
        <v>12877</v>
      </c>
    </row>
    <row r="17205" spans="1:2" x14ac:dyDescent="0.25">
      <c r="A17205" s="56">
        <v>81151702</v>
      </c>
      <c r="B17205" s="57" t="s">
        <v>1700</v>
      </c>
    </row>
    <row r="17206" spans="1:2" x14ac:dyDescent="0.25">
      <c r="A17206" s="56">
        <v>81151703</v>
      </c>
      <c r="B17206" s="57" t="s">
        <v>6685</v>
      </c>
    </row>
    <row r="17207" spans="1:2" x14ac:dyDescent="0.25">
      <c r="A17207" s="56">
        <v>81151704</v>
      </c>
      <c r="B17207" s="57" t="s">
        <v>14018</v>
      </c>
    </row>
    <row r="17208" spans="1:2" x14ac:dyDescent="0.25">
      <c r="A17208" s="56">
        <v>81151705</v>
      </c>
      <c r="B17208" s="57" t="s">
        <v>2223</v>
      </c>
    </row>
    <row r="17209" spans="1:2" x14ac:dyDescent="0.25">
      <c r="A17209" s="56">
        <v>81151801</v>
      </c>
      <c r="B17209" s="57" t="s">
        <v>1614</v>
      </c>
    </row>
    <row r="17210" spans="1:2" x14ac:dyDescent="0.25">
      <c r="A17210" s="56">
        <v>81151802</v>
      </c>
      <c r="B17210" s="57" t="s">
        <v>17124</v>
      </c>
    </row>
    <row r="17211" spans="1:2" x14ac:dyDescent="0.25">
      <c r="A17211" s="56">
        <v>81151803</v>
      </c>
      <c r="B17211" s="57" t="s">
        <v>2359</v>
      </c>
    </row>
    <row r="17212" spans="1:2" x14ac:dyDescent="0.25">
      <c r="A17212" s="56">
        <v>81151804</v>
      </c>
      <c r="B17212" s="57" t="s">
        <v>7973</v>
      </c>
    </row>
    <row r="17213" spans="1:2" x14ac:dyDescent="0.25">
      <c r="A17213" s="56">
        <v>81151805</v>
      </c>
      <c r="B17213" s="57" t="s">
        <v>5470</v>
      </c>
    </row>
    <row r="17214" spans="1:2" x14ac:dyDescent="0.25">
      <c r="A17214" s="56">
        <v>81151806</v>
      </c>
      <c r="B17214" s="57" t="s">
        <v>990</v>
      </c>
    </row>
    <row r="17215" spans="1:2" x14ac:dyDescent="0.25">
      <c r="A17215" s="56">
        <v>81151901</v>
      </c>
      <c r="B17215" s="57" t="s">
        <v>6543</v>
      </c>
    </row>
    <row r="17216" spans="1:2" x14ac:dyDescent="0.25">
      <c r="A17216" s="56">
        <v>81151902</v>
      </c>
      <c r="B17216" s="57" t="s">
        <v>11577</v>
      </c>
    </row>
    <row r="17217" spans="1:2" x14ac:dyDescent="0.25">
      <c r="A17217" s="56">
        <v>81151903</v>
      </c>
      <c r="B17217" s="57" t="s">
        <v>7582</v>
      </c>
    </row>
    <row r="17218" spans="1:2" x14ac:dyDescent="0.25">
      <c r="A17218" s="56">
        <v>81151904</v>
      </c>
      <c r="B17218" s="57" t="s">
        <v>948</v>
      </c>
    </row>
    <row r="17219" spans="1:2" x14ac:dyDescent="0.25">
      <c r="A17219" s="56">
        <v>82101501</v>
      </c>
      <c r="B17219" s="57" t="s">
        <v>6078</v>
      </c>
    </row>
    <row r="17220" spans="1:2" x14ac:dyDescent="0.25">
      <c r="A17220" s="56">
        <v>82101502</v>
      </c>
      <c r="B17220" s="57" t="s">
        <v>7232</v>
      </c>
    </row>
    <row r="17221" spans="1:2" x14ac:dyDescent="0.25">
      <c r="A17221" s="56">
        <v>82101503</v>
      </c>
      <c r="B17221" s="57" t="s">
        <v>5496</v>
      </c>
    </row>
    <row r="17222" spans="1:2" x14ac:dyDescent="0.25">
      <c r="A17222" s="56">
        <v>82101504</v>
      </c>
      <c r="B17222" s="57" t="s">
        <v>2834</v>
      </c>
    </row>
    <row r="17223" spans="1:2" x14ac:dyDescent="0.25">
      <c r="A17223" s="56">
        <v>82101505</v>
      </c>
      <c r="B17223" s="57" t="s">
        <v>3996</v>
      </c>
    </row>
    <row r="17224" spans="1:2" x14ac:dyDescent="0.25">
      <c r="A17224" s="56">
        <v>82101506</v>
      </c>
      <c r="B17224" s="57" t="s">
        <v>12616</v>
      </c>
    </row>
    <row r="17225" spans="1:2" x14ac:dyDescent="0.25">
      <c r="A17225" s="56">
        <v>82101507</v>
      </c>
      <c r="B17225" s="57" t="s">
        <v>15791</v>
      </c>
    </row>
    <row r="17226" spans="1:2" x14ac:dyDescent="0.25">
      <c r="A17226" s="56">
        <v>82101508</v>
      </c>
      <c r="B17226" s="57" t="s">
        <v>7295</v>
      </c>
    </row>
    <row r="17227" spans="1:2" x14ac:dyDescent="0.25">
      <c r="A17227" s="56">
        <v>82101601</v>
      </c>
      <c r="B17227" s="57" t="s">
        <v>12873</v>
      </c>
    </row>
    <row r="17228" spans="1:2" x14ac:dyDescent="0.25">
      <c r="A17228" s="56">
        <v>82101602</v>
      </c>
      <c r="B17228" s="57" t="s">
        <v>14434</v>
      </c>
    </row>
    <row r="17229" spans="1:2" x14ac:dyDescent="0.25">
      <c r="A17229" s="56">
        <v>82101603</v>
      </c>
      <c r="B17229" s="57" t="s">
        <v>6938</v>
      </c>
    </row>
    <row r="17230" spans="1:2" x14ac:dyDescent="0.25">
      <c r="A17230" s="56">
        <v>82101604</v>
      </c>
      <c r="B17230" s="57" t="s">
        <v>1933</v>
      </c>
    </row>
    <row r="17231" spans="1:2" x14ac:dyDescent="0.25">
      <c r="A17231" s="56">
        <v>82101701</v>
      </c>
      <c r="B17231" s="57" t="s">
        <v>7105</v>
      </c>
    </row>
    <row r="17232" spans="1:2" x14ac:dyDescent="0.25">
      <c r="A17232" s="56">
        <v>82101702</v>
      </c>
      <c r="B17232" s="57" t="s">
        <v>10767</v>
      </c>
    </row>
    <row r="17233" spans="1:2" x14ac:dyDescent="0.25">
      <c r="A17233" s="56">
        <v>82101801</v>
      </c>
      <c r="B17233" s="57" t="s">
        <v>6797</v>
      </c>
    </row>
    <row r="17234" spans="1:2" x14ac:dyDescent="0.25">
      <c r="A17234" s="56">
        <v>82101901</v>
      </c>
      <c r="B17234" s="57" t="s">
        <v>16276</v>
      </c>
    </row>
    <row r="17235" spans="1:2" x14ac:dyDescent="0.25">
      <c r="A17235" s="56">
        <v>82101902</v>
      </c>
      <c r="B17235" s="57" t="s">
        <v>13082</v>
      </c>
    </row>
    <row r="17236" spans="1:2" x14ac:dyDescent="0.25">
      <c r="A17236" s="56">
        <v>82101903</v>
      </c>
      <c r="B17236" s="57" t="s">
        <v>10944</v>
      </c>
    </row>
    <row r="17237" spans="1:2" x14ac:dyDescent="0.25">
      <c r="A17237" s="56">
        <v>82101904</v>
      </c>
      <c r="B17237" s="57" t="s">
        <v>4462</v>
      </c>
    </row>
    <row r="17238" spans="1:2" x14ac:dyDescent="0.25">
      <c r="A17238" s="56">
        <v>82101905</v>
      </c>
      <c r="B17238" s="57" t="s">
        <v>13853</v>
      </c>
    </row>
    <row r="17239" spans="1:2" x14ac:dyDescent="0.25">
      <c r="A17239" s="56">
        <v>82111501</v>
      </c>
      <c r="B17239" s="57" t="s">
        <v>1264</v>
      </c>
    </row>
    <row r="17240" spans="1:2" x14ac:dyDescent="0.25">
      <c r="A17240" s="56">
        <v>82111502</v>
      </c>
      <c r="B17240" s="57" t="s">
        <v>15985</v>
      </c>
    </row>
    <row r="17241" spans="1:2" x14ac:dyDescent="0.25">
      <c r="A17241" s="56">
        <v>82111503</v>
      </c>
      <c r="B17241" s="57" t="s">
        <v>1731</v>
      </c>
    </row>
    <row r="17242" spans="1:2" x14ac:dyDescent="0.25">
      <c r="A17242" s="56">
        <v>82111601</v>
      </c>
      <c r="B17242" s="57" t="s">
        <v>10565</v>
      </c>
    </row>
    <row r="17243" spans="1:2" x14ac:dyDescent="0.25">
      <c r="A17243" s="56">
        <v>82111602</v>
      </c>
      <c r="B17243" s="57" t="s">
        <v>4081</v>
      </c>
    </row>
    <row r="17244" spans="1:2" x14ac:dyDescent="0.25">
      <c r="A17244" s="56">
        <v>82111603</v>
      </c>
      <c r="B17244" s="57" t="s">
        <v>9960</v>
      </c>
    </row>
    <row r="17245" spans="1:2" x14ac:dyDescent="0.25">
      <c r="A17245" s="56">
        <v>82111604</v>
      </c>
      <c r="B17245" s="57" t="s">
        <v>13539</v>
      </c>
    </row>
    <row r="17246" spans="1:2" x14ac:dyDescent="0.25">
      <c r="A17246" s="56">
        <v>82111701</v>
      </c>
      <c r="B17246" s="57" t="s">
        <v>10443</v>
      </c>
    </row>
    <row r="17247" spans="1:2" x14ac:dyDescent="0.25">
      <c r="A17247" s="56">
        <v>82111702</v>
      </c>
      <c r="B17247" s="57" t="s">
        <v>7025</v>
      </c>
    </row>
    <row r="17248" spans="1:2" x14ac:dyDescent="0.25">
      <c r="A17248" s="56">
        <v>82111703</v>
      </c>
      <c r="B17248" s="57" t="s">
        <v>18041</v>
      </c>
    </row>
    <row r="17249" spans="1:2" x14ac:dyDescent="0.25">
      <c r="A17249" s="56">
        <v>82111704</v>
      </c>
      <c r="B17249" s="57" t="s">
        <v>7693</v>
      </c>
    </row>
    <row r="17250" spans="1:2" x14ac:dyDescent="0.25">
      <c r="A17250" s="56">
        <v>82111705</v>
      </c>
      <c r="B17250" s="57" t="s">
        <v>16985</v>
      </c>
    </row>
    <row r="17251" spans="1:2" x14ac:dyDescent="0.25">
      <c r="A17251" s="56">
        <v>82111801</v>
      </c>
      <c r="B17251" s="57" t="s">
        <v>13279</v>
      </c>
    </row>
    <row r="17252" spans="1:2" x14ac:dyDescent="0.25">
      <c r="A17252" s="56">
        <v>82111802</v>
      </c>
      <c r="B17252" s="57" t="s">
        <v>18688</v>
      </c>
    </row>
    <row r="17253" spans="1:2" x14ac:dyDescent="0.25">
      <c r="A17253" s="56">
        <v>82111803</v>
      </c>
      <c r="B17253" s="57" t="s">
        <v>15955</v>
      </c>
    </row>
    <row r="17254" spans="1:2" x14ac:dyDescent="0.25">
      <c r="A17254" s="56">
        <v>82111804</v>
      </c>
      <c r="B17254" s="57" t="s">
        <v>16025</v>
      </c>
    </row>
    <row r="17255" spans="1:2" x14ac:dyDescent="0.25">
      <c r="A17255" s="56">
        <v>82111901</v>
      </c>
      <c r="B17255" s="57" t="s">
        <v>12003</v>
      </c>
    </row>
    <row r="17256" spans="1:2" x14ac:dyDescent="0.25">
      <c r="A17256" s="56">
        <v>82111902</v>
      </c>
      <c r="B17256" s="57" t="s">
        <v>17638</v>
      </c>
    </row>
    <row r="17257" spans="1:2" x14ac:dyDescent="0.25">
      <c r="A17257" s="56">
        <v>82111903</v>
      </c>
      <c r="B17257" s="57" t="s">
        <v>7695</v>
      </c>
    </row>
    <row r="17258" spans="1:2" x14ac:dyDescent="0.25">
      <c r="A17258" s="56">
        <v>82111904</v>
      </c>
      <c r="B17258" s="57" t="s">
        <v>15797</v>
      </c>
    </row>
    <row r="17259" spans="1:2" x14ac:dyDescent="0.25">
      <c r="A17259" s="56">
        <v>82121501</v>
      </c>
      <c r="B17259" s="57" t="s">
        <v>4749</v>
      </c>
    </row>
    <row r="17260" spans="1:2" x14ac:dyDescent="0.25">
      <c r="A17260" s="56">
        <v>82121502</v>
      </c>
      <c r="B17260" s="57" t="s">
        <v>10161</v>
      </c>
    </row>
    <row r="17261" spans="1:2" x14ac:dyDescent="0.25">
      <c r="A17261" s="56">
        <v>82121503</v>
      </c>
      <c r="B17261" s="57" t="s">
        <v>12533</v>
      </c>
    </row>
    <row r="17262" spans="1:2" x14ac:dyDescent="0.25">
      <c r="A17262" s="56">
        <v>82121504</v>
      </c>
      <c r="B17262" s="57" t="s">
        <v>7744</v>
      </c>
    </row>
    <row r="17263" spans="1:2" x14ac:dyDescent="0.25">
      <c r="A17263" s="56">
        <v>82121505</v>
      </c>
      <c r="B17263" s="57" t="s">
        <v>1589</v>
      </c>
    </row>
    <row r="17264" spans="1:2" x14ac:dyDescent="0.25">
      <c r="A17264" s="56">
        <v>82121506</v>
      </c>
      <c r="B17264" s="57" t="s">
        <v>16212</v>
      </c>
    </row>
    <row r="17265" spans="1:2" x14ac:dyDescent="0.25">
      <c r="A17265" s="56">
        <v>82121507</v>
      </c>
      <c r="B17265" s="57" t="s">
        <v>12368</v>
      </c>
    </row>
    <row r="17266" spans="1:2" x14ac:dyDescent="0.25">
      <c r="A17266" s="56">
        <v>82121508</v>
      </c>
      <c r="B17266" s="57" t="s">
        <v>15889</v>
      </c>
    </row>
    <row r="17267" spans="1:2" x14ac:dyDescent="0.25">
      <c r="A17267" s="56">
        <v>82121509</v>
      </c>
      <c r="B17267" s="57" t="s">
        <v>157</v>
      </c>
    </row>
    <row r="17268" spans="1:2" x14ac:dyDescent="0.25">
      <c r="A17268" s="56">
        <v>82121510</v>
      </c>
      <c r="B17268" s="57" t="s">
        <v>2788</v>
      </c>
    </row>
    <row r="17269" spans="1:2" x14ac:dyDescent="0.25">
      <c r="A17269" s="56">
        <v>82121511</v>
      </c>
      <c r="B17269" s="57" t="s">
        <v>17717</v>
      </c>
    </row>
    <row r="17270" spans="1:2" x14ac:dyDescent="0.25">
      <c r="A17270" s="56">
        <v>82121512</v>
      </c>
      <c r="B17270" s="57" t="s">
        <v>14940</v>
      </c>
    </row>
    <row r="17271" spans="1:2" x14ac:dyDescent="0.25">
      <c r="A17271" s="56">
        <v>82121601</v>
      </c>
      <c r="B17271" s="57" t="s">
        <v>7559</v>
      </c>
    </row>
    <row r="17272" spans="1:2" x14ac:dyDescent="0.25">
      <c r="A17272" s="56">
        <v>82121602</v>
      </c>
      <c r="B17272" s="57" t="s">
        <v>15219</v>
      </c>
    </row>
    <row r="17273" spans="1:2" x14ac:dyDescent="0.25">
      <c r="A17273" s="56">
        <v>82121603</v>
      </c>
      <c r="B17273" s="57" t="s">
        <v>11892</v>
      </c>
    </row>
    <row r="17274" spans="1:2" x14ac:dyDescent="0.25">
      <c r="A17274" s="56">
        <v>82121701</v>
      </c>
      <c r="B17274" s="57" t="s">
        <v>5802</v>
      </c>
    </row>
    <row r="17275" spans="1:2" x14ac:dyDescent="0.25">
      <c r="A17275" s="56">
        <v>82121702</v>
      </c>
      <c r="B17275" s="57" t="s">
        <v>12260</v>
      </c>
    </row>
    <row r="17276" spans="1:2" x14ac:dyDescent="0.25">
      <c r="A17276" s="56">
        <v>82121801</v>
      </c>
      <c r="B17276" s="57" t="s">
        <v>13090</v>
      </c>
    </row>
    <row r="17277" spans="1:2" x14ac:dyDescent="0.25">
      <c r="A17277" s="56">
        <v>82121802</v>
      </c>
      <c r="B17277" s="57" t="s">
        <v>11152</v>
      </c>
    </row>
    <row r="17278" spans="1:2" x14ac:dyDescent="0.25">
      <c r="A17278" s="56">
        <v>82121901</v>
      </c>
      <c r="B17278" s="57" t="s">
        <v>15779</v>
      </c>
    </row>
    <row r="17279" spans="1:2" x14ac:dyDescent="0.25">
      <c r="A17279" s="56">
        <v>82121902</v>
      </c>
      <c r="B17279" s="57" t="s">
        <v>4802</v>
      </c>
    </row>
    <row r="17280" spans="1:2" x14ac:dyDescent="0.25">
      <c r="A17280" s="56">
        <v>82121903</v>
      </c>
      <c r="B17280" s="57" t="s">
        <v>1344</v>
      </c>
    </row>
    <row r="17281" spans="1:2" x14ac:dyDescent="0.25">
      <c r="A17281" s="56">
        <v>82121904</v>
      </c>
      <c r="B17281" s="57" t="s">
        <v>14767</v>
      </c>
    </row>
    <row r="17282" spans="1:2" x14ac:dyDescent="0.25">
      <c r="A17282" s="56">
        <v>82121905</v>
      </c>
      <c r="B17282" s="57" t="s">
        <v>6963</v>
      </c>
    </row>
    <row r="17283" spans="1:2" x14ac:dyDescent="0.25">
      <c r="A17283" s="56">
        <v>82121906</v>
      </c>
      <c r="B17283" s="57" t="s">
        <v>6453</v>
      </c>
    </row>
    <row r="17284" spans="1:2" x14ac:dyDescent="0.25">
      <c r="A17284" s="56">
        <v>82121907</v>
      </c>
      <c r="B17284" s="57" t="s">
        <v>13613</v>
      </c>
    </row>
    <row r="17285" spans="1:2" x14ac:dyDescent="0.25">
      <c r="A17285" s="56">
        <v>82121908</v>
      </c>
      <c r="B17285" s="57" t="s">
        <v>6055</v>
      </c>
    </row>
    <row r="17286" spans="1:2" x14ac:dyDescent="0.25">
      <c r="A17286" s="56">
        <v>82131501</v>
      </c>
      <c r="B17286" s="57" t="s">
        <v>17975</v>
      </c>
    </row>
    <row r="17287" spans="1:2" x14ac:dyDescent="0.25">
      <c r="A17287" s="56">
        <v>82131502</v>
      </c>
      <c r="B17287" s="57" t="s">
        <v>7829</v>
      </c>
    </row>
    <row r="17288" spans="1:2" x14ac:dyDescent="0.25">
      <c r="A17288" s="56">
        <v>82131503</v>
      </c>
      <c r="B17288" s="57" t="s">
        <v>1734</v>
      </c>
    </row>
    <row r="17289" spans="1:2" x14ac:dyDescent="0.25">
      <c r="A17289" s="56">
        <v>82131504</v>
      </c>
      <c r="B17289" s="57" t="s">
        <v>1307</v>
      </c>
    </row>
    <row r="17290" spans="1:2" x14ac:dyDescent="0.25">
      <c r="A17290" s="56">
        <v>82131601</v>
      </c>
      <c r="B17290" s="57" t="s">
        <v>15910</v>
      </c>
    </row>
    <row r="17291" spans="1:2" x14ac:dyDescent="0.25">
      <c r="A17291" s="56">
        <v>82131602</v>
      </c>
      <c r="B17291" s="57" t="s">
        <v>6012</v>
      </c>
    </row>
    <row r="17292" spans="1:2" x14ac:dyDescent="0.25">
      <c r="A17292" s="56">
        <v>82131603</v>
      </c>
      <c r="B17292" s="57" t="s">
        <v>13804</v>
      </c>
    </row>
    <row r="17293" spans="1:2" x14ac:dyDescent="0.25">
      <c r="A17293" s="56">
        <v>82131604</v>
      </c>
      <c r="B17293" s="57" t="s">
        <v>2658</v>
      </c>
    </row>
    <row r="17294" spans="1:2" x14ac:dyDescent="0.25">
      <c r="A17294" s="56">
        <v>82141501</v>
      </c>
      <c r="B17294" s="57" t="s">
        <v>14746</v>
      </c>
    </row>
    <row r="17295" spans="1:2" x14ac:dyDescent="0.25">
      <c r="A17295" s="56">
        <v>82141502</v>
      </c>
      <c r="B17295" s="57" t="s">
        <v>17542</v>
      </c>
    </row>
    <row r="17296" spans="1:2" x14ac:dyDescent="0.25">
      <c r="A17296" s="56">
        <v>82141503</v>
      </c>
      <c r="B17296" s="57" t="s">
        <v>3167</v>
      </c>
    </row>
    <row r="17297" spans="1:2" x14ac:dyDescent="0.25">
      <c r="A17297" s="56">
        <v>82141504</v>
      </c>
      <c r="B17297" s="57" t="s">
        <v>14673</v>
      </c>
    </row>
    <row r="17298" spans="1:2" x14ac:dyDescent="0.25">
      <c r="A17298" s="56">
        <v>82141505</v>
      </c>
      <c r="B17298" s="57" t="s">
        <v>1659</v>
      </c>
    </row>
    <row r="17299" spans="1:2" x14ac:dyDescent="0.25">
      <c r="A17299" s="56">
        <v>82141506</v>
      </c>
      <c r="B17299" s="57" t="s">
        <v>1898</v>
      </c>
    </row>
    <row r="17300" spans="1:2" x14ac:dyDescent="0.25">
      <c r="A17300" s="56">
        <v>82141507</v>
      </c>
      <c r="B17300" s="57" t="s">
        <v>4234</v>
      </c>
    </row>
    <row r="17301" spans="1:2" x14ac:dyDescent="0.25">
      <c r="A17301" s="56">
        <v>82141601</v>
      </c>
      <c r="B17301" s="57" t="s">
        <v>10427</v>
      </c>
    </row>
    <row r="17302" spans="1:2" x14ac:dyDescent="0.25">
      <c r="A17302" s="56">
        <v>82141602</v>
      </c>
      <c r="B17302" s="57" t="s">
        <v>5938</v>
      </c>
    </row>
    <row r="17303" spans="1:2" x14ac:dyDescent="0.25">
      <c r="A17303" s="56">
        <v>82151501</v>
      </c>
      <c r="B17303" s="57" t="s">
        <v>1012</v>
      </c>
    </row>
    <row r="17304" spans="1:2" x14ac:dyDescent="0.25">
      <c r="A17304" s="56">
        <v>82151502</v>
      </c>
      <c r="B17304" s="57" t="s">
        <v>9019</v>
      </c>
    </row>
    <row r="17305" spans="1:2" x14ac:dyDescent="0.25">
      <c r="A17305" s="56">
        <v>82151503</v>
      </c>
      <c r="B17305" s="57" t="s">
        <v>2464</v>
      </c>
    </row>
    <row r="17306" spans="1:2" x14ac:dyDescent="0.25">
      <c r="A17306" s="56">
        <v>82151504</v>
      </c>
      <c r="B17306" s="57" t="s">
        <v>9252</v>
      </c>
    </row>
    <row r="17307" spans="1:2" x14ac:dyDescent="0.25">
      <c r="A17307" s="56">
        <v>82151505</v>
      </c>
      <c r="B17307" s="57" t="s">
        <v>14456</v>
      </c>
    </row>
    <row r="17308" spans="1:2" x14ac:dyDescent="0.25">
      <c r="A17308" s="56">
        <v>82151506</v>
      </c>
      <c r="B17308" s="57" t="s">
        <v>2454</v>
      </c>
    </row>
    <row r="17309" spans="1:2" x14ac:dyDescent="0.25">
      <c r="A17309" s="56">
        <v>82151507</v>
      </c>
      <c r="B17309" s="57" t="s">
        <v>18490</v>
      </c>
    </row>
    <row r="17310" spans="1:2" x14ac:dyDescent="0.25">
      <c r="A17310" s="56">
        <v>82151508</v>
      </c>
      <c r="B17310" s="57" t="s">
        <v>4640</v>
      </c>
    </row>
    <row r="17311" spans="1:2" x14ac:dyDescent="0.25">
      <c r="A17311" s="56">
        <v>82151601</v>
      </c>
      <c r="B17311" s="57" t="s">
        <v>11539</v>
      </c>
    </row>
    <row r="17312" spans="1:2" x14ac:dyDescent="0.25">
      <c r="A17312" s="56">
        <v>82151602</v>
      </c>
      <c r="B17312" s="57" t="s">
        <v>15297</v>
      </c>
    </row>
    <row r="17313" spans="1:2" x14ac:dyDescent="0.25">
      <c r="A17313" s="56">
        <v>82151603</v>
      </c>
      <c r="B17313" s="57" t="s">
        <v>12977</v>
      </c>
    </row>
    <row r="17314" spans="1:2" x14ac:dyDescent="0.25">
      <c r="A17314" s="56">
        <v>82151604</v>
      </c>
      <c r="B17314" s="57" t="s">
        <v>11638</v>
      </c>
    </row>
    <row r="17315" spans="1:2" x14ac:dyDescent="0.25">
      <c r="A17315" s="56">
        <v>82151701</v>
      </c>
      <c r="B17315" s="57" t="s">
        <v>18450</v>
      </c>
    </row>
    <row r="17316" spans="1:2" x14ac:dyDescent="0.25">
      <c r="A17316" s="56">
        <v>82151702</v>
      </c>
      <c r="B17316" s="57" t="s">
        <v>11316</v>
      </c>
    </row>
    <row r="17317" spans="1:2" x14ac:dyDescent="0.25">
      <c r="A17317" s="56">
        <v>82151703</v>
      </c>
      <c r="B17317" s="57" t="s">
        <v>16032</v>
      </c>
    </row>
    <row r="17318" spans="1:2" x14ac:dyDescent="0.25">
      <c r="A17318" s="56">
        <v>82151704</v>
      </c>
      <c r="B17318" s="57" t="s">
        <v>8895</v>
      </c>
    </row>
    <row r="17319" spans="1:2" x14ac:dyDescent="0.25">
      <c r="A17319" s="56">
        <v>82151705</v>
      </c>
      <c r="B17319" s="57" t="s">
        <v>9104</v>
      </c>
    </row>
    <row r="17320" spans="1:2" x14ac:dyDescent="0.25">
      <c r="A17320" s="56">
        <v>82151706</v>
      </c>
      <c r="B17320" s="57" t="s">
        <v>15523</v>
      </c>
    </row>
    <row r="17321" spans="1:2" x14ac:dyDescent="0.25">
      <c r="A17321" s="56">
        <v>83101501</v>
      </c>
      <c r="B17321" s="57" t="s">
        <v>15068</v>
      </c>
    </row>
    <row r="17322" spans="1:2" x14ac:dyDescent="0.25">
      <c r="A17322" s="56">
        <v>83101502</v>
      </c>
      <c r="B17322" s="57" t="s">
        <v>17984</v>
      </c>
    </row>
    <row r="17323" spans="1:2" x14ac:dyDescent="0.25">
      <c r="A17323" s="56">
        <v>83101503</v>
      </c>
      <c r="B17323" s="57" t="s">
        <v>13917</v>
      </c>
    </row>
    <row r="17324" spans="1:2" x14ac:dyDescent="0.25">
      <c r="A17324" s="56">
        <v>83101504</v>
      </c>
      <c r="B17324" s="57" t="s">
        <v>17152</v>
      </c>
    </row>
    <row r="17325" spans="1:2" x14ac:dyDescent="0.25">
      <c r="A17325" s="56">
        <v>83101505</v>
      </c>
      <c r="B17325" s="57" t="s">
        <v>1332</v>
      </c>
    </row>
    <row r="17326" spans="1:2" x14ac:dyDescent="0.25">
      <c r="A17326" s="56">
        <v>83101506</v>
      </c>
      <c r="B17326" s="57" t="s">
        <v>7249</v>
      </c>
    </row>
    <row r="17327" spans="1:2" x14ac:dyDescent="0.25">
      <c r="A17327" s="56">
        <v>83101507</v>
      </c>
      <c r="B17327" s="57" t="s">
        <v>10651</v>
      </c>
    </row>
    <row r="17328" spans="1:2" x14ac:dyDescent="0.25">
      <c r="A17328" s="56">
        <v>83101508</v>
      </c>
      <c r="B17328" s="57" t="s">
        <v>14428</v>
      </c>
    </row>
    <row r="17329" spans="1:2" x14ac:dyDescent="0.25">
      <c r="A17329" s="56">
        <v>83101509</v>
      </c>
      <c r="B17329" s="57" t="s">
        <v>155</v>
      </c>
    </row>
    <row r="17330" spans="1:2" x14ac:dyDescent="0.25">
      <c r="A17330" s="56">
        <v>83101510</v>
      </c>
      <c r="B17330" s="57" t="s">
        <v>16071</v>
      </c>
    </row>
    <row r="17331" spans="1:2" x14ac:dyDescent="0.25">
      <c r="A17331" s="56">
        <v>83101601</v>
      </c>
      <c r="B17331" s="57" t="s">
        <v>11370</v>
      </c>
    </row>
    <row r="17332" spans="1:2" x14ac:dyDescent="0.25">
      <c r="A17332" s="56">
        <v>83101602</v>
      </c>
      <c r="B17332" s="57" t="s">
        <v>8816</v>
      </c>
    </row>
    <row r="17333" spans="1:2" x14ac:dyDescent="0.25">
      <c r="A17333" s="56">
        <v>83101603</v>
      </c>
      <c r="B17333" s="57" t="s">
        <v>2468</v>
      </c>
    </row>
    <row r="17334" spans="1:2" x14ac:dyDescent="0.25">
      <c r="A17334" s="56">
        <v>83101604</v>
      </c>
      <c r="B17334" s="57" t="s">
        <v>4235</v>
      </c>
    </row>
    <row r="17335" spans="1:2" x14ac:dyDescent="0.25">
      <c r="A17335" s="56">
        <v>83101605</v>
      </c>
      <c r="B17335" s="57" t="s">
        <v>6230</v>
      </c>
    </row>
    <row r="17336" spans="1:2" x14ac:dyDescent="0.25">
      <c r="A17336" s="56">
        <v>83101801</v>
      </c>
      <c r="B17336" s="57" t="s">
        <v>13056</v>
      </c>
    </row>
    <row r="17337" spans="1:2" x14ac:dyDescent="0.25">
      <c r="A17337" s="56">
        <v>83101802</v>
      </c>
      <c r="B17337" s="57" t="s">
        <v>11248</v>
      </c>
    </row>
    <row r="17338" spans="1:2" x14ac:dyDescent="0.25">
      <c r="A17338" s="56">
        <v>83101803</v>
      </c>
      <c r="B17338" s="57" t="s">
        <v>10994</v>
      </c>
    </row>
    <row r="17339" spans="1:2" x14ac:dyDescent="0.25">
      <c r="A17339" s="56">
        <v>83101804</v>
      </c>
      <c r="B17339" s="57" t="s">
        <v>13990</v>
      </c>
    </row>
    <row r="17340" spans="1:2" x14ac:dyDescent="0.25">
      <c r="A17340" s="56">
        <v>83101805</v>
      </c>
      <c r="B17340" s="57" t="s">
        <v>9622</v>
      </c>
    </row>
    <row r="17341" spans="1:2" x14ac:dyDescent="0.25">
      <c r="A17341" s="56">
        <v>83101806</v>
      </c>
      <c r="B17341" s="57" t="s">
        <v>6095</v>
      </c>
    </row>
    <row r="17342" spans="1:2" x14ac:dyDescent="0.25">
      <c r="A17342" s="56">
        <v>83101807</v>
      </c>
      <c r="B17342" s="57" t="s">
        <v>2963</v>
      </c>
    </row>
    <row r="17343" spans="1:2" x14ac:dyDescent="0.25">
      <c r="A17343" s="56">
        <v>83101808</v>
      </c>
      <c r="B17343" s="57" t="s">
        <v>17067</v>
      </c>
    </row>
    <row r="17344" spans="1:2" x14ac:dyDescent="0.25">
      <c r="A17344" s="56">
        <v>83101901</v>
      </c>
      <c r="B17344" s="57" t="s">
        <v>2888</v>
      </c>
    </row>
    <row r="17345" spans="1:2" x14ac:dyDescent="0.25">
      <c r="A17345" s="56">
        <v>83101902</v>
      </c>
      <c r="B17345" s="57" t="s">
        <v>15688</v>
      </c>
    </row>
    <row r="17346" spans="1:2" x14ac:dyDescent="0.25">
      <c r="A17346" s="56">
        <v>83101903</v>
      </c>
      <c r="B17346" s="57" t="s">
        <v>6595</v>
      </c>
    </row>
    <row r="17347" spans="1:2" x14ac:dyDescent="0.25">
      <c r="A17347" s="56">
        <v>83102001</v>
      </c>
      <c r="B17347" s="57" t="s">
        <v>3416</v>
      </c>
    </row>
    <row r="17348" spans="1:2" x14ac:dyDescent="0.25">
      <c r="A17348" s="56">
        <v>83111501</v>
      </c>
      <c r="B17348" s="57" t="s">
        <v>4227</v>
      </c>
    </row>
    <row r="17349" spans="1:2" x14ac:dyDescent="0.25">
      <c r="A17349" s="56">
        <v>83111502</v>
      </c>
      <c r="B17349" s="57" t="s">
        <v>14757</v>
      </c>
    </row>
    <row r="17350" spans="1:2" x14ac:dyDescent="0.25">
      <c r="A17350" s="56">
        <v>83111503</v>
      </c>
      <c r="B17350" s="57" t="s">
        <v>4361</v>
      </c>
    </row>
    <row r="17351" spans="1:2" x14ac:dyDescent="0.25">
      <c r="A17351" s="56">
        <v>83111504</v>
      </c>
      <c r="B17351" s="57" t="s">
        <v>2875</v>
      </c>
    </row>
    <row r="17352" spans="1:2" x14ac:dyDescent="0.25">
      <c r="A17352" s="56">
        <v>83111505</v>
      </c>
      <c r="B17352" s="57" t="s">
        <v>13492</v>
      </c>
    </row>
    <row r="17353" spans="1:2" x14ac:dyDescent="0.25">
      <c r="A17353" s="56">
        <v>83111506</v>
      </c>
      <c r="B17353" s="57" t="s">
        <v>12918</v>
      </c>
    </row>
    <row r="17354" spans="1:2" x14ac:dyDescent="0.25">
      <c r="A17354" s="56">
        <v>83111507</v>
      </c>
      <c r="B17354" s="57" t="s">
        <v>17982</v>
      </c>
    </row>
    <row r="17355" spans="1:2" x14ac:dyDescent="0.25">
      <c r="A17355" s="56">
        <v>83111508</v>
      </c>
      <c r="B17355" s="57" t="s">
        <v>5963</v>
      </c>
    </row>
    <row r="17356" spans="1:2" x14ac:dyDescent="0.25">
      <c r="A17356" s="56">
        <v>83111510</v>
      </c>
      <c r="B17356" s="57" t="s">
        <v>6635</v>
      </c>
    </row>
    <row r="17357" spans="1:2" x14ac:dyDescent="0.25">
      <c r="A17357" s="56">
        <v>83111511</v>
      </c>
      <c r="B17357" s="57" t="s">
        <v>11588</v>
      </c>
    </row>
    <row r="17358" spans="1:2" x14ac:dyDescent="0.25">
      <c r="A17358" s="56">
        <v>83111601</v>
      </c>
      <c r="B17358" s="57" t="s">
        <v>14441</v>
      </c>
    </row>
    <row r="17359" spans="1:2" x14ac:dyDescent="0.25">
      <c r="A17359" s="56">
        <v>83111602</v>
      </c>
      <c r="B17359" s="57" t="s">
        <v>8104</v>
      </c>
    </row>
    <row r="17360" spans="1:2" x14ac:dyDescent="0.25">
      <c r="A17360" s="56">
        <v>83111603</v>
      </c>
      <c r="B17360" s="57" t="s">
        <v>2373</v>
      </c>
    </row>
    <row r="17361" spans="1:2" x14ac:dyDescent="0.25">
      <c r="A17361" s="56">
        <v>83111604</v>
      </c>
      <c r="B17361" s="57" t="s">
        <v>14290</v>
      </c>
    </row>
    <row r="17362" spans="1:2" x14ac:dyDescent="0.25">
      <c r="A17362" s="56">
        <v>83111605</v>
      </c>
      <c r="B17362" s="57" t="s">
        <v>8077</v>
      </c>
    </row>
    <row r="17363" spans="1:2" x14ac:dyDescent="0.25">
      <c r="A17363" s="56">
        <v>83111701</v>
      </c>
      <c r="B17363" s="57" t="s">
        <v>9918</v>
      </c>
    </row>
    <row r="17364" spans="1:2" x14ac:dyDescent="0.25">
      <c r="A17364" s="56">
        <v>83111702</v>
      </c>
      <c r="B17364" s="57" t="s">
        <v>9712</v>
      </c>
    </row>
    <row r="17365" spans="1:2" x14ac:dyDescent="0.25">
      <c r="A17365" s="56">
        <v>83111703</v>
      </c>
      <c r="B17365" s="57" t="s">
        <v>4839</v>
      </c>
    </row>
    <row r="17366" spans="1:2" x14ac:dyDescent="0.25">
      <c r="A17366" s="56">
        <v>83111801</v>
      </c>
      <c r="B17366" s="57" t="s">
        <v>10971</v>
      </c>
    </row>
    <row r="17367" spans="1:2" x14ac:dyDescent="0.25">
      <c r="A17367" s="56">
        <v>83111802</v>
      </c>
      <c r="B17367" s="57" t="s">
        <v>9037</v>
      </c>
    </row>
    <row r="17368" spans="1:2" x14ac:dyDescent="0.25">
      <c r="A17368" s="56">
        <v>83111803</v>
      </c>
      <c r="B17368" s="57" t="s">
        <v>5216</v>
      </c>
    </row>
    <row r="17369" spans="1:2" x14ac:dyDescent="0.25">
      <c r="A17369" s="56">
        <v>83111804</v>
      </c>
      <c r="B17369" s="57" t="s">
        <v>13233</v>
      </c>
    </row>
    <row r="17370" spans="1:2" x14ac:dyDescent="0.25">
      <c r="A17370" s="56">
        <v>83111901</v>
      </c>
      <c r="B17370" s="57" t="s">
        <v>5725</v>
      </c>
    </row>
    <row r="17371" spans="1:2" x14ac:dyDescent="0.25">
      <c r="A17371" s="56">
        <v>83111902</v>
      </c>
      <c r="B17371" s="57" t="s">
        <v>7003</v>
      </c>
    </row>
    <row r="17372" spans="1:2" x14ac:dyDescent="0.25">
      <c r="A17372" s="56">
        <v>83111903</v>
      </c>
      <c r="B17372" s="57" t="s">
        <v>6534</v>
      </c>
    </row>
    <row r="17373" spans="1:2" x14ac:dyDescent="0.25">
      <c r="A17373" s="56">
        <v>83111904</v>
      </c>
      <c r="B17373" s="57" t="s">
        <v>1206</v>
      </c>
    </row>
    <row r="17374" spans="1:2" x14ac:dyDescent="0.25">
      <c r="A17374" s="56">
        <v>83111905</v>
      </c>
      <c r="B17374" s="57" t="s">
        <v>10806</v>
      </c>
    </row>
    <row r="17375" spans="1:2" x14ac:dyDescent="0.25">
      <c r="A17375" s="56">
        <v>83112201</v>
      </c>
      <c r="B17375" s="57" t="s">
        <v>10914</v>
      </c>
    </row>
    <row r="17376" spans="1:2" x14ac:dyDescent="0.25">
      <c r="A17376" s="56">
        <v>83112202</v>
      </c>
      <c r="B17376" s="57" t="s">
        <v>7560</v>
      </c>
    </row>
    <row r="17377" spans="1:2" x14ac:dyDescent="0.25">
      <c r="A17377" s="56">
        <v>83112203</v>
      </c>
      <c r="B17377" s="57" t="s">
        <v>3824</v>
      </c>
    </row>
    <row r="17378" spans="1:2" x14ac:dyDescent="0.25">
      <c r="A17378" s="56">
        <v>83112204</v>
      </c>
      <c r="B17378" s="57" t="s">
        <v>5396</v>
      </c>
    </row>
    <row r="17379" spans="1:2" x14ac:dyDescent="0.25">
      <c r="A17379" s="56">
        <v>83112205</v>
      </c>
      <c r="B17379" s="57" t="s">
        <v>17591</v>
      </c>
    </row>
    <row r="17380" spans="1:2" x14ac:dyDescent="0.25">
      <c r="A17380" s="56">
        <v>83112301</v>
      </c>
      <c r="B17380" s="57" t="s">
        <v>13495</v>
      </c>
    </row>
    <row r="17381" spans="1:2" x14ac:dyDescent="0.25">
      <c r="A17381" s="56">
        <v>83112302</v>
      </c>
      <c r="B17381" s="57" t="s">
        <v>12529</v>
      </c>
    </row>
    <row r="17382" spans="1:2" x14ac:dyDescent="0.25">
      <c r="A17382" s="56">
        <v>83112303</v>
      </c>
      <c r="B17382" s="57" t="s">
        <v>14651</v>
      </c>
    </row>
    <row r="17383" spans="1:2" x14ac:dyDescent="0.25">
      <c r="A17383" s="56">
        <v>83112304</v>
      </c>
      <c r="B17383" s="57" t="s">
        <v>7673</v>
      </c>
    </row>
    <row r="17384" spans="1:2" x14ac:dyDescent="0.25">
      <c r="A17384" s="56">
        <v>83112401</v>
      </c>
      <c r="B17384" s="57" t="s">
        <v>15644</v>
      </c>
    </row>
    <row r="17385" spans="1:2" x14ac:dyDescent="0.25">
      <c r="A17385" s="56">
        <v>83112402</v>
      </c>
      <c r="B17385" s="57" t="s">
        <v>6205</v>
      </c>
    </row>
    <row r="17386" spans="1:2" x14ac:dyDescent="0.25">
      <c r="A17386" s="56">
        <v>83112403</v>
      </c>
      <c r="B17386" s="57" t="s">
        <v>8269</v>
      </c>
    </row>
    <row r="17387" spans="1:2" x14ac:dyDescent="0.25">
      <c r="A17387" s="56">
        <v>83112404</v>
      </c>
      <c r="B17387" s="57" t="s">
        <v>15694</v>
      </c>
    </row>
    <row r="17388" spans="1:2" x14ac:dyDescent="0.25">
      <c r="A17388" s="56">
        <v>83112405</v>
      </c>
      <c r="B17388" s="57" t="s">
        <v>8287</v>
      </c>
    </row>
    <row r="17389" spans="1:2" x14ac:dyDescent="0.25">
      <c r="A17389" s="56">
        <v>83112406</v>
      </c>
      <c r="B17389" s="57" t="s">
        <v>3902</v>
      </c>
    </row>
    <row r="17390" spans="1:2" x14ac:dyDescent="0.25">
      <c r="A17390" s="56">
        <v>83112501</v>
      </c>
      <c r="B17390" s="57" t="s">
        <v>5727</v>
      </c>
    </row>
    <row r="17391" spans="1:2" x14ac:dyDescent="0.25">
      <c r="A17391" s="56">
        <v>83112502</v>
      </c>
      <c r="B17391" s="57" t="s">
        <v>753</v>
      </c>
    </row>
    <row r="17392" spans="1:2" x14ac:dyDescent="0.25">
      <c r="A17392" s="56">
        <v>83112503</v>
      </c>
      <c r="B17392" s="57" t="s">
        <v>12617</v>
      </c>
    </row>
    <row r="17393" spans="1:2" x14ac:dyDescent="0.25">
      <c r="A17393" s="56">
        <v>83112504</v>
      </c>
      <c r="B17393" s="57" t="s">
        <v>8435</v>
      </c>
    </row>
    <row r="17394" spans="1:2" x14ac:dyDescent="0.25">
      <c r="A17394" s="56">
        <v>83112505</v>
      </c>
      <c r="B17394" s="57" t="s">
        <v>11964</v>
      </c>
    </row>
    <row r="17395" spans="1:2" x14ac:dyDescent="0.25">
      <c r="A17395" s="56">
        <v>83112601</v>
      </c>
      <c r="B17395" s="57" t="s">
        <v>10510</v>
      </c>
    </row>
    <row r="17396" spans="1:2" x14ac:dyDescent="0.25">
      <c r="A17396" s="56">
        <v>83112602</v>
      </c>
      <c r="B17396" s="57" t="s">
        <v>544</v>
      </c>
    </row>
    <row r="17397" spans="1:2" x14ac:dyDescent="0.25">
      <c r="A17397" s="56">
        <v>83112603</v>
      </c>
      <c r="B17397" s="57" t="s">
        <v>11528</v>
      </c>
    </row>
    <row r="17398" spans="1:2" x14ac:dyDescent="0.25">
      <c r="A17398" s="56">
        <v>83112604</v>
      </c>
      <c r="B17398" s="57" t="s">
        <v>5036</v>
      </c>
    </row>
    <row r="17399" spans="1:2" x14ac:dyDescent="0.25">
      <c r="A17399" s="56">
        <v>83112605</v>
      </c>
      <c r="B17399" s="57" t="s">
        <v>13520</v>
      </c>
    </row>
    <row r="17400" spans="1:2" x14ac:dyDescent="0.25">
      <c r="A17400" s="56">
        <v>83121501</v>
      </c>
      <c r="B17400" s="57" t="s">
        <v>18818</v>
      </c>
    </row>
    <row r="17401" spans="1:2" x14ac:dyDescent="0.25">
      <c r="A17401" s="56">
        <v>83121502</v>
      </c>
      <c r="B17401" s="57" t="s">
        <v>6222</v>
      </c>
    </row>
    <row r="17402" spans="1:2" x14ac:dyDescent="0.25">
      <c r="A17402" s="56">
        <v>83121503</v>
      </c>
      <c r="B17402" s="57" t="s">
        <v>4035</v>
      </c>
    </row>
    <row r="17403" spans="1:2" x14ac:dyDescent="0.25">
      <c r="A17403" s="56">
        <v>83121504</v>
      </c>
      <c r="B17403" s="57" t="s">
        <v>8258</v>
      </c>
    </row>
    <row r="17404" spans="1:2" x14ac:dyDescent="0.25">
      <c r="A17404" s="56">
        <v>83121601</v>
      </c>
      <c r="B17404" s="57" t="s">
        <v>18530</v>
      </c>
    </row>
    <row r="17405" spans="1:2" x14ac:dyDescent="0.25">
      <c r="A17405" s="56">
        <v>83121602</v>
      </c>
      <c r="B17405" s="57" t="s">
        <v>17097</v>
      </c>
    </row>
    <row r="17406" spans="1:2" x14ac:dyDescent="0.25">
      <c r="A17406" s="56">
        <v>83121603</v>
      </c>
      <c r="B17406" s="57" t="s">
        <v>1583</v>
      </c>
    </row>
    <row r="17407" spans="1:2" x14ac:dyDescent="0.25">
      <c r="A17407" s="56">
        <v>83121604</v>
      </c>
      <c r="B17407" s="57" t="s">
        <v>13727</v>
      </c>
    </row>
    <row r="17408" spans="1:2" x14ac:dyDescent="0.25">
      <c r="A17408" s="56">
        <v>83121605</v>
      </c>
      <c r="B17408" s="57" t="s">
        <v>13360</v>
      </c>
    </row>
    <row r="17409" spans="1:2" x14ac:dyDescent="0.25">
      <c r="A17409" s="56">
        <v>83121606</v>
      </c>
      <c r="B17409" s="57" t="s">
        <v>2602</v>
      </c>
    </row>
    <row r="17410" spans="1:2" x14ac:dyDescent="0.25">
      <c r="A17410" s="56">
        <v>83121701</v>
      </c>
      <c r="B17410" s="57" t="s">
        <v>18285</v>
      </c>
    </row>
    <row r="17411" spans="1:2" x14ac:dyDescent="0.25">
      <c r="A17411" s="56">
        <v>83121702</v>
      </c>
      <c r="B17411" s="57" t="s">
        <v>1590</v>
      </c>
    </row>
    <row r="17412" spans="1:2" x14ac:dyDescent="0.25">
      <c r="A17412" s="56">
        <v>83121703</v>
      </c>
      <c r="B17412" s="57" t="s">
        <v>11703</v>
      </c>
    </row>
    <row r="17413" spans="1:2" x14ac:dyDescent="0.25">
      <c r="A17413" s="56">
        <v>83121704</v>
      </c>
      <c r="B17413" s="57" t="s">
        <v>9594</v>
      </c>
    </row>
    <row r="17414" spans="1:2" x14ac:dyDescent="0.25">
      <c r="A17414" s="56">
        <v>84101501</v>
      </c>
      <c r="B17414" s="57" t="s">
        <v>8302</v>
      </c>
    </row>
    <row r="17415" spans="1:2" x14ac:dyDescent="0.25">
      <c r="A17415" s="56">
        <v>84101502</v>
      </c>
      <c r="B17415" s="57" t="s">
        <v>1977</v>
      </c>
    </row>
    <row r="17416" spans="1:2" x14ac:dyDescent="0.25">
      <c r="A17416" s="56">
        <v>84101503</v>
      </c>
      <c r="B17416" s="57" t="s">
        <v>13913</v>
      </c>
    </row>
    <row r="17417" spans="1:2" x14ac:dyDescent="0.25">
      <c r="A17417" s="56">
        <v>84101601</v>
      </c>
      <c r="B17417" s="57" t="s">
        <v>15592</v>
      </c>
    </row>
    <row r="17418" spans="1:2" x14ac:dyDescent="0.25">
      <c r="A17418" s="56">
        <v>84101602</v>
      </c>
      <c r="B17418" s="57" t="s">
        <v>3756</v>
      </c>
    </row>
    <row r="17419" spans="1:2" x14ac:dyDescent="0.25">
      <c r="A17419" s="56">
        <v>84101603</v>
      </c>
      <c r="B17419" s="57" t="s">
        <v>10142</v>
      </c>
    </row>
    <row r="17420" spans="1:2" x14ac:dyDescent="0.25">
      <c r="A17420" s="56">
        <v>84101604</v>
      </c>
      <c r="B17420" s="57" t="s">
        <v>13176</v>
      </c>
    </row>
    <row r="17421" spans="1:2" x14ac:dyDescent="0.25">
      <c r="A17421" s="56">
        <v>84101701</v>
      </c>
      <c r="B17421" s="57" t="s">
        <v>5756</v>
      </c>
    </row>
    <row r="17422" spans="1:2" x14ac:dyDescent="0.25">
      <c r="A17422" s="56">
        <v>84101702</v>
      </c>
      <c r="B17422" s="57" t="s">
        <v>1047</v>
      </c>
    </row>
    <row r="17423" spans="1:2" x14ac:dyDescent="0.25">
      <c r="A17423" s="56">
        <v>84101703</v>
      </c>
      <c r="B17423" s="57" t="s">
        <v>10070</v>
      </c>
    </row>
    <row r="17424" spans="1:2" x14ac:dyDescent="0.25">
      <c r="A17424" s="56">
        <v>84101704</v>
      </c>
      <c r="B17424" s="57" t="s">
        <v>15564</v>
      </c>
    </row>
    <row r="17425" spans="1:2" x14ac:dyDescent="0.25">
      <c r="A17425" s="56">
        <v>84101705</v>
      </c>
      <c r="B17425" s="57" t="s">
        <v>17468</v>
      </c>
    </row>
    <row r="17426" spans="1:2" x14ac:dyDescent="0.25">
      <c r="A17426" s="56">
        <v>84111501</v>
      </c>
      <c r="B17426" s="57" t="s">
        <v>18734</v>
      </c>
    </row>
    <row r="17427" spans="1:2" x14ac:dyDescent="0.25">
      <c r="A17427" s="56">
        <v>84111502</v>
      </c>
      <c r="B17427" s="57" t="s">
        <v>4202</v>
      </c>
    </row>
    <row r="17428" spans="1:2" x14ac:dyDescent="0.25">
      <c r="A17428" s="56">
        <v>84111503</v>
      </c>
      <c r="B17428" s="57" t="s">
        <v>9190</v>
      </c>
    </row>
    <row r="17429" spans="1:2" x14ac:dyDescent="0.25">
      <c r="A17429" s="56">
        <v>84111504</v>
      </c>
      <c r="B17429" s="57" t="s">
        <v>2172</v>
      </c>
    </row>
    <row r="17430" spans="1:2" x14ac:dyDescent="0.25">
      <c r="A17430" s="56">
        <v>84111505</v>
      </c>
      <c r="B17430" s="57" t="s">
        <v>648</v>
      </c>
    </row>
    <row r="17431" spans="1:2" x14ac:dyDescent="0.25">
      <c r="A17431" s="56">
        <v>84111506</v>
      </c>
      <c r="B17431" s="57" t="s">
        <v>6673</v>
      </c>
    </row>
    <row r="17432" spans="1:2" x14ac:dyDescent="0.25">
      <c r="A17432" s="56">
        <v>84111507</v>
      </c>
      <c r="B17432" s="57" t="s">
        <v>2587</v>
      </c>
    </row>
    <row r="17433" spans="1:2" x14ac:dyDescent="0.25">
      <c r="A17433" s="56">
        <v>84111601</v>
      </c>
      <c r="B17433" s="57" t="s">
        <v>15257</v>
      </c>
    </row>
    <row r="17434" spans="1:2" x14ac:dyDescent="0.25">
      <c r="A17434" s="56">
        <v>84111602</v>
      </c>
      <c r="B17434" s="57" t="s">
        <v>6046</v>
      </c>
    </row>
    <row r="17435" spans="1:2" x14ac:dyDescent="0.25">
      <c r="A17435" s="56">
        <v>84111603</v>
      </c>
      <c r="B17435" s="57" t="s">
        <v>8037</v>
      </c>
    </row>
    <row r="17436" spans="1:2" x14ac:dyDescent="0.25">
      <c r="A17436" s="56">
        <v>84111701</v>
      </c>
      <c r="B17436" s="57" t="s">
        <v>9808</v>
      </c>
    </row>
    <row r="17437" spans="1:2" x14ac:dyDescent="0.25">
      <c r="A17437" s="56">
        <v>84111702</v>
      </c>
      <c r="B17437" s="57" t="s">
        <v>12095</v>
      </c>
    </row>
    <row r="17438" spans="1:2" x14ac:dyDescent="0.25">
      <c r="A17438" s="56">
        <v>84111703</v>
      </c>
      <c r="B17438" s="57" t="s">
        <v>3494</v>
      </c>
    </row>
    <row r="17439" spans="1:2" x14ac:dyDescent="0.25">
      <c r="A17439" s="56">
        <v>84111801</v>
      </c>
      <c r="B17439" s="57" t="s">
        <v>8520</v>
      </c>
    </row>
    <row r="17440" spans="1:2" x14ac:dyDescent="0.25">
      <c r="A17440" s="56">
        <v>84111802</v>
      </c>
      <c r="B17440" s="57" t="s">
        <v>3581</v>
      </c>
    </row>
    <row r="17441" spans="1:2" x14ac:dyDescent="0.25">
      <c r="A17441" s="56">
        <v>84121501</v>
      </c>
      <c r="B17441" s="57" t="s">
        <v>17648</v>
      </c>
    </row>
    <row r="17442" spans="1:2" x14ac:dyDescent="0.25">
      <c r="A17442" s="56">
        <v>84121502</v>
      </c>
      <c r="B17442" s="57" t="s">
        <v>4867</v>
      </c>
    </row>
    <row r="17443" spans="1:2" x14ac:dyDescent="0.25">
      <c r="A17443" s="56">
        <v>84121503</v>
      </c>
      <c r="B17443" s="57" t="s">
        <v>8115</v>
      </c>
    </row>
    <row r="17444" spans="1:2" x14ac:dyDescent="0.25">
      <c r="A17444" s="56">
        <v>84121504</v>
      </c>
      <c r="B17444" s="57" t="s">
        <v>5349</v>
      </c>
    </row>
    <row r="17445" spans="1:2" x14ac:dyDescent="0.25">
      <c r="A17445" s="56">
        <v>84121601</v>
      </c>
      <c r="B17445" s="57" t="s">
        <v>14179</v>
      </c>
    </row>
    <row r="17446" spans="1:2" x14ac:dyDescent="0.25">
      <c r="A17446" s="56">
        <v>84121602</v>
      </c>
      <c r="B17446" s="57" t="s">
        <v>7951</v>
      </c>
    </row>
    <row r="17447" spans="1:2" x14ac:dyDescent="0.25">
      <c r="A17447" s="56">
        <v>84121603</v>
      </c>
      <c r="B17447" s="57" t="s">
        <v>16822</v>
      </c>
    </row>
    <row r="17448" spans="1:2" x14ac:dyDescent="0.25">
      <c r="A17448" s="56">
        <v>84121604</v>
      </c>
      <c r="B17448" s="57" t="s">
        <v>8654</v>
      </c>
    </row>
    <row r="17449" spans="1:2" x14ac:dyDescent="0.25">
      <c r="A17449" s="56">
        <v>84121605</v>
      </c>
      <c r="B17449" s="57" t="s">
        <v>12973</v>
      </c>
    </row>
    <row r="17450" spans="1:2" x14ac:dyDescent="0.25">
      <c r="A17450" s="56">
        <v>84121606</v>
      </c>
      <c r="B17450" s="57" t="s">
        <v>8114</v>
      </c>
    </row>
    <row r="17451" spans="1:2" x14ac:dyDescent="0.25">
      <c r="A17451" s="56">
        <v>84121607</v>
      </c>
      <c r="B17451" s="57" t="s">
        <v>11302</v>
      </c>
    </row>
    <row r="17452" spans="1:2" x14ac:dyDescent="0.25">
      <c r="A17452" s="56">
        <v>84121701</v>
      </c>
      <c r="B17452" s="57" t="s">
        <v>18258</v>
      </c>
    </row>
    <row r="17453" spans="1:2" x14ac:dyDescent="0.25">
      <c r="A17453" s="56">
        <v>84121702</v>
      </c>
      <c r="B17453" s="57" t="s">
        <v>14385</v>
      </c>
    </row>
    <row r="17454" spans="1:2" x14ac:dyDescent="0.25">
      <c r="A17454" s="56">
        <v>84121703</v>
      </c>
      <c r="B17454" s="57" t="s">
        <v>12453</v>
      </c>
    </row>
    <row r="17455" spans="1:2" x14ac:dyDescent="0.25">
      <c r="A17455" s="56">
        <v>84121704</v>
      </c>
      <c r="B17455" s="57" t="s">
        <v>3647</v>
      </c>
    </row>
    <row r="17456" spans="1:2" x14ac:dyDescent="0.25">
      <c r="A17456" s="56">
        <v>84121705</v>
      </c>
      <c r="B17456" s="57" t="s">
        <v>14680</v>
      </c>
    </row>
    <row r="17457" spans="1:2" x14ac:dyDescent="0.25">
      <c r="A17457" s="56">
        <v>84121801</v>
      </c>
      <c r="B17457" s="57" t="s">
        <v>12815</v>
      </c>
    </row>
    <row r="17458" spans="1:2" x14ac:dyDescent="0.25">
      <c r="A17458" s="56">
        <v>84121802</v>
      </c>
      <c r="B17458" s="57" t="s">
        <v>12421</v>
      </c>
    </row>
    <row r="17459" spans="1:2" x14ac:dyDescent="0.25">
      <c r="A17459" s="56">
        <v>84121803</v>
      </c>
      <c r="B17459" s="57" t="s">
        <v>8873</v>
      </c>
    </row>
    <row r="17460" spans="1:2" x14ac:dyDescent="0.25">
      <c r="A17460" s="56">
        <v>84121804</v>
      </c>
      <c r="B17460" s="57" t="s">
        <v>17394</v>
      </c>
    </row>
    <row r="17461" spans="1:2" x14ac:dyDescent="0.25">
      <c r="A17461" s="56">
        <v>84121805</v>
      </c>
      <c r="B17461" s="57" t="s">
        <v>3886</v>
      </c>
    </row>
    <row r="17462" spans="1:2" x14ac:dyDescent="0.25">
      <c r="A17462" s="56">
        <v>84121806</v>
      </c>
      <c r="B17462" s="57" t="s">
        <v>10979</v>
      </c>
    </row>
    <row r="17463" spans="1:2" x14ac:dyDescent="0.25">
      <c r="A17463" s="56">
        <v>84121901</v>
      </c>
      <c r="B17463" s="57" t="s">
        <v>5733</v>
      </c>
    </row>
    <row r="17464" spans="1:2" x14ac:dyDescent="0.25">
      <c r="A17464" s="56">
        <v>84121902</v>
      </c>
      <c r="B17464" s="57" t="s">
        <v>8025</v>
      </c>
    </row>
    <row r="17465" spans="1:2" x14ac:dyDescent="0.25">
      <c r="A17465" s="56">
        <v>84121903</v>
      </c>
      <c r="B17465" s="57" t="s">
        <v>16343</v>
      </c>
    </row>
    <row r="17466" spans="1:2" x14ac:dyDescent="0.25">
      <c r="A17466" s="56">
        <v>84122001</v>
      </c>
      <c r="B17466" s="57" t="s">
        <v>1283</v>
      </c>
    </row>
    <row r="17467" spans="1:2" x14ac:dyDescent="0.25">
      <c r="A17467" s="56">
        <v>84131501</v>
      </c>
      <c r="B17467" s="57" t="s">
        <v>5918</v>
      </c>
    </row>
    <row r="17468" spans="1:2" x14ac:dyDescent="0.25">
      <c r="A17468" s="56">
        <v>84131502</v>
      </c>
      <c r="B17468" s="57" t="s">
        <v>15626</v>
      </c>
    </row>
    <row r="17469" spans="1:2" x14ac:dyDescent="0.25">
      <c r="A17469" s="56">
        <v>84131503</v>
      </c>
      <c r="B17469" s="57" t="s">
        <v>10390</v>
      </c>
    </row>
    <row r="17470" spans="1:2" x14ac:dyDescent="0.25">
      <c r="A17470" s="56">
        <v>84131504</v>
      </c>
      <c r="B17470" s="57" t="s">
        <v>7894</v>
      </c>
    </row>
    <row r="17471" spans="1:2" x14ac:dyDescent="0.25">
      <c r="A17471" s="56">
        <v>84131505</v>
      </c>
      <c r="B17471" s="57" t="s">
        <v>5881</v>
      </c>
    </row>
    <row r="17472" spans="1:2" x14ac:dyDescent="0.25">
      <c r="A17472" s="56">
        <v>84131506</v>
      </c>
      <c r="B17472" s="57" t="s">
        <v>11682</v>
      </c>
    </row>
    <row r="17473" spans="1:2" x14ac:dyDescent="0.25">
      <c r="A17473" s="56">
        <v>84131507</v>
      </c>
      <c r="B17473" s="57" t="s">
        <v>13742</v>
      </c>
    </row>
    <row r="17474" spans="1:2" x14ac:dyDescent="0.25">
      <c r="A17474" s="56">
        <v>84131508</v>
      </c>
      <c r="B17474" s="57" t="s">
        <v>879</v>
      </c>
    </row>
    <row r="17475" spans="1:2" x14ac:dyDescent="0.25">
      <c r="A17475" s="56">
        <v>84131509</v>
      </c>
      <c r="B17475" s="57" t="s">
        <v>1239</v>
      </c>
    </row>
    <row r="17476" spans="1:2" x14ac:dyDescent="0.25">
      <c r="A17476" s="56">
        <v>84131510</v>
      </c>
      <c r="B17476" s="57" t="s">
        <v>12862</v>
      </c>
    </row>
    <row r="17477" spans="1:2" x14ac:dyDescent="0.25">
      <c r="A17477" s="56">
        <v>84131511</v>
      </c>
      <c r="B17477" s="57" t="s">
        <v>6911</v>
      </c>
    </row>
    <row r="17478" spans="1:2" x14ac:dyDescent="0.25">
      <c r="A17478" s="56">
        <v>84131512</v>
      </c>
      <c r="B17478" s="57" t="s">
        <v>1546</v>
      </c>
    </row>
    <row r="17479" spans="1:2" x14ac:dyDescent="0.25">
      <c r="A17479" s="56">
        <v>84131513</v>
      </c>
      <c r="B17479" s="57" t="s">
        <v>18245</v>
      </c>
    </row>
    <row r="17480" spans="1:2" x14ac:dyDescent="0.25">
      <c r="A17480" s="56">
        <v>84131514</v>
      </c>
      <c r="B17480" s="57" t="s">
        <v>7625</v>
      </c>
    </row>
    <row r="17481" spans="1:2" x14ac:dyDescent="0.25">
      <c r="A17481" s="56">
        <v>84131515</v>
      </c>
      <c r="B17481" s="57" t="s">
        <v>16274</v>
      </c>
    </row>
    <row r="17482" spans="1:2" x14ac:dyDescent="0.25">
      <c r="A17482" s="56">
        <v>84131516</v>
      </c>
      <c r="B17482" s="57" t="s">
        <v>4016</v>
      </c>
    </row>
    <row r="17483" spans="1:2" x14ac:dyDescent="0.25">
      <c r="A17483" s="56">
        <v>84131517</v>
      </c>
      <c r="B17483" s="57" t="s">
        <v>14919</v>
      </c>
    </row>
    <row r="17484" spans="1:2" x14ac:dyDescent="0.25">
      <c r="A17484" s="56">
        <v>84131601</v>
      </c>
      <c r="B17484" s="57" t="s">
        <v>8392</v>
      </c>
    </row>
    <row r="17485" spans="1:2" x14ac:dyDescent="0.25">
      <c r="A17485" s="56">
        <v>84131602</v>
      </c>
      <c r="B17485" s="57" t="s">
        <v>8953</v>
      </c>
    </row>
    <row r="17486" spans="1:2" x14ac:dyDescent="0.25">
      <c r="A17486" s="56">
        <v>84131603</v>
      </c>
      <c r="B17486" s="57" t="s">
        <v>13661</v>
      </c>
    </row>
    <row r="17487" spans="1:2" x14ac:dyDescent="0.25">
      <c r="A17487" s="56">
        <v>84131604</v>
      </c>
      <c r="B17487" s="57" t="s">
        <v>7563</v>
      </c>
    </row>
    <row r="17488" spans="1:2" x14ac:dyDescent="0.25">
      <c r="A17488" s="56">
        <v>84131605</v>
      </c>
      <c r="B17488" s="57" t="s">
        <v>5860</v>
      </c>
    </row>
    <row r="17489" spans="1:2" x14ac:dyDescent="0.25">
      <c r="A17489" s="56">
        <v>84131606</v>
      </c>
      <c r="B17489" s="57" t="s">
        <v>15433</v>
      </c>
    </row>
    <row r="17490" spans="1:2" x14ac:dyDescent="0.25">
      <c r="A17490" s="56">
        <v>84131607</v>
      </c>
      <c r="B17490" s="57" t="s">
        <v>8303</v>
      </c>
    </row>
    <row r="17491" spans="1:2" x14ac:dyDescent="0.25">
      <c r="A17491" s="56">
        <v>84131608</v>
      </c>
      <c r="B17491" s="57" t="s">
        <v>3650</v>
      </c>
    </row>
    <row r="17492" spans="1:2" x14ac:dyDescent="0.25">
      <c r="A17492" s="56">
        <v>84131609</v>
      </c>
      <c r="B17492" s="57" t="s">
        <v>2221</v>
      </c>
    </row>
    <row r="17493" spans="1:2" x14ac:dyDescent="0.25">
      <c r="A17493" s="56">
        <v>84131610</v>
      </c>
      <c r="B17493" s="57" t="s">
        <v>13381</v>
      </c>
    </row>
    <row r="17494" spans="1:2" x14ac:dyDescent="0.25">
      <c r="A17494" s="56">
        <v>84131701</v>
      </c>
      <c r="B17494" s="57" t="s">
        <v>4757</v>
      </c>
    </row>
    <row r="17495" spans="1:2" x14ac:dyDescent="0.25">
      <c r="A17495" s="56">
        <v>84131702</v>
      </c>
      <c r="B17495" s="57" t="s">
        <v>10668</v>
      </c>
    </row>
    <row r="17496" spans="1:2" x14ac:dyDescent="0.25">
      <c r="A17496" s="56">
        <v>84131801</v>
      </c>
      <c r="B17496" s="57" t="s">
        <v>16064</v>
      </c>
    </row>
    <row r="17497" spans="1:2" x14ac:dyDescent="0.25">
      <c r="A17497" s="56">
        <v>84131802</v>
      </c>
      <c r="B17497" s="57" t="s">
        <v>12934</v>
      </c>
    </row>
    <row r="17498" spans="1:2" x14ac:dyDescent="0.25">
      <c r="A17498" s="56">
        <v>84141501</v>
      </c>
      <c r="B17498" s="57" t="s">
        <v>8679</v>
      </c>
    </row>
    <row r="17499" spans="1:2" x14ac:dyDescent="0.25">
      <c r="A17499" s="56">
        <v>84141502</v>
      </c>
      <c r="B17499" s="57" t="s">
        <v>3033</v>
      </c>
    </row>
    <row r="17500" spans="1:2" x14ac:dyDescent="0.25">
      <c r="A17500" s="56">
        <v>84141503</v>
      </c>
      <c r="B17500" s="57" t="s">
        <v>18707</v>
      </c>
    </row>
    <row r="17501" spans="1:2" x14ac:dyDescent="0.25">
      <c r="A17501" s="56">
        <v>84141601</v>
      </c>
      <c r="B17501" s="57" t="s">
        <v>16422</v>
      </c>
    </row>
    <row r="17502" spans="1:2" x14ac:dyDescent="0.25">
      <c r="A17502" s="56">
        <v>84141602</v>
      </c>
      <c r="B17502" s="57" t="s">
        <v>4367</v>
      </c>
    </row>
    <row r="17503" spans="1:2" x14ac:dyDescent="0.25">
      <c r="A17503" s="56">
        <v>84141701</v>
      </c>
      <c r="B17503" s="57" t="s">
        <v>15210</v>
      </c>
    </row>
    <row r="17504" spans="1:2" x14ac:dyDescent="0.25">
      <c r="A17504" s="56">
        <v>84141702</v>
      </c>
      <c r="B17504" s="57" t="s">
        <v>4063</v>
      </c>
    </row>
    <row r="17505" spans="1:2" x14ac:dyDescent="0.25">
      <c r="A17505" s="56">
        <v>85101501</v>
      </c>
      <c r="B17505" s="57" t="s">
        <v>5616</v>
      </c>
    </row>
    <row r="17506" spans="1:2" x14ac:dyDescent="0.25">
      <c r="A17506" s="56">
        <v>85101502</v>
      </c>
      <c r="B17506" s="57" t="s">
        <v>14905</v>
      </c>
    </row>
    <row r="17507" spans="1:2" x14ac:dyDescent="0.25">
      <c r="A17507" s="56">
        <v>85101503</v>
      </c>
      <c r="B17507" s="57" t="s">
        <v>1169</v>
      </c>
    </row>
    <row r="17508" spans="1:2" x14ac:dyDescent="0.25">
      <c r="A17508" s="56">
        <v>85101504</v>
      </c>
      <c r="B17508" s="57" t="s">
        <v>7939</v>
      </c>
    </row>
    <row r="17509" spans="1:2" x14ac:dyDescent="0.25">
      <c r="A17509" s="56">
        <v>85101505</v>
      </c>
      <c r="B17509" s="57" t="s">
        <v>18226</v>
      </c>
    </row>
    <row r="17510" spans="1:2" x14ac:dyDescent="0.25">
      <c r="A17510" s="56">
        <v>85101506</v>
      </c>
      <c r="B17510" s="57" t="s">
        <v>6471</v>
      </c>
    </row>
    <row r="17511" spans="1:2" x14ac:dyDescent="0.25">
      <c r="A17511" s="56">
        <v>85101507</v>
      </c>
      <c r="B17511" s="57" t="s">
        <v>13792</v>
      </c>
    </row>
    <row r="17512" spans="1:2" x14ac:dyDescent="0.25">
      <c r="A17512" s="56">
        <v>85101508</v>
      </c>
      <c r="B17512" s="57" t="s">
        <v>15215</v>
      </c>
    </row>
    <row r="17513" spans="1:2" x14ac:dyDescent="0.25">
      <c r="A17513" s="56">
        <v>85101509</v>
      </c>
      <c r="B17513" s="57" t="s">
        <v>3601</v>
      </c>
    </row>
    <row r="17514" spans="1:2" x14ac:dyDescent="0.25">
      <c r="A17514" s="56">
        <v>85101601</v>
      </c>
      <c r="B17514" s="57" t="s">
        <v>4032</v>
      </c>
    </row>
    <row r="17515" spans="1:2" x14ac:dyDescent="0.25">
      <c r="A17515" s="56">
        <v>85101602</v>
      </c>
      <c r="B17515" s="57" t="s">
        <v>5858</v>
      </c>
    </row>
    <row r="17516" spans="1:2" x14ac:dyDescent="0.25">
      <c r="A17516" s="56">
        <v>85101603</v>
      </c>
      <c r="B17516" s="57" t="s">
        <v>8882</v>
      </c>
    </row>
    <row r="17517" spans="1:2" x14ac:dyDescent="0.25">
      <c r="A17517" s="56">
        <v>85101604</v>
      </c>
      <c r="B17517" s="57" t="s">
        <v>4893</v>
      </c>
    </row>
    <row r="17518" spans="1:2" x14ac:dyDescent="0.25">
      <c r="A17518" s="56">
        <v>85101605</v>
      </c>
      <c r="B17518" s="57" t="s">
        <v>2410</v>
      </c>
    </row>
    <row r="17519" spans="1:2" x14ac:dyDescent="0.25">
      <c r="A17519" s="56">
        <v>85101701</v>
      </c>
      <c r="B17519" s="57" t="s">
        <v>8886</v>
      </c>
    </row>
    <row r="17520" spans="1:2" x14ac:dyDescent="0.25">
      <c r="A17520" s="56">
        <v>85101702</v>
      </c>
      <c r="B17520" s="57" t="s">
        <v>15049</v>
      </c>
    </row>
    <row r="17521" spans="1:2" x14ac:dyDescent="0.25">
      <c r="A17521" s="56">
        <v>85101703</v>
      </c>
      <c r="B17521" s="57" t="s">
        <v>5816</v>
      </c>
    </row>
    <row r="17522" spans="1:2" x14ac:dyDescent="0.25">
      <c r="A17522" s="56">
        <v>85101704</v>
      </c>
      <c r="B17522" s="57" t="s">
        <v>8429</v>
      </c>
    </row>
    <row r="17523" spans="1:2" x14ac:dyDescent="0.25">
      <c r="A17523" s="56">
        <v>85101705</v>
      </c>
      <c r="B17523" s="57" t="s">
        <v>532</v>
      </c>
    </row>
    <row r="17524" spans="1:2" x14ac:dyDescent="0.25">
      <c r="A17524" s="56">
        <v>85101706</v>
      </c>
      <c r="B17524" s="57" t="s">
        <v>15021</v>
      </c>
    </row>
    <row r="17525" spans="1:2" x14ac:dyDescent="0.25">
      <c r="A17525" s="56">
        <v>85101707</v>
      </c>
      <c r="B17525" s="57" t="s">
        <v>15343</v>
      </c>
    </row>
    <row r="17526" spans="1:2" x14ac:dyDescent="0.25">
      <c r="A17526" s="56">
        <v>85111501</v>
      </c>
      <c r="B17526" s="57" t="s">
        <v>2893</v>
      </c>
    </row>
    <row r="17527" spans="1:2" x14ac:dyDescent="0.25">
      <c r="A17527" s="56">
        <v>85111502</v>
      </c>
      <c r="B17527" s="57" t="s">
        <v>11500</v>
      </c>
    </row>
    <row r="17528" spans="1:2" x14ac:dyDescent="0.25">
      <c r="A17528" s="56">
        <v>85111503</v>
      </c>
      <c r="B17528" s="57" t="s">
        <v>13109</v>
      </c>
    </row>
    <row r="17529" spans="1:2" x14ac:dyDescent="0.25">
      <c r="A17529" s="56">
        <v>85111504</v>
      </c>
      <c r="B17529" s="57" t="s">
        <v>5794</v>
      </c>
    </row>
    <row r="17530" spans="1:2" x14ac:dyDescent="0.25">
      <c r="A17530" s="56">
        <v>85111505</v>
      </c>
      <c r="B17530" s="57" t="s">
        <v>18391</v>
      </c>
    </row>
    <row r="17531" spans="1:2" x14ac:dyDescent="0.25">
      <c r="A17531" s="56">
        <v>85111506</v>
      </c>
      <c r="B17531" s="57" t="s">
        <v>18733</v>
      </c>
    </row>
    <row r="17532" spans="1:2" x14ac:dyDescent="0.25">
      <c r="A17532" s="56">
        <v>85111507</v>
      </c>
      <c r="B17532" s="57" t="s">
        <v>9289</v>
      </c>
    </row>
    <row r="17533" spans="1:2" x14ac:dyDescent="0.25">
      <c r="A17533" s="56">
        <v>85111508</v>
      </c>
      <c r="B17533" s="57" t="s">
        <v>5418</v>
      </c>
    </row>
    <row r="17534" spans="1:2" x14ac:dyDescent="0.25">
      <c r="A17534" s="56">
        <v>85111509</v>
      </c>
      <c r="B17534" s="57" t="s">
        <v>1105</v>
      </c>
    </row>
    <row r="17535" spans="1:2" x14ac:dyDescent="0.25">
      <c r="A17535" s="56">
        <v>85111510</v>
      </c>
      <c r="B17535" s="57" t="s">
        <v>5021</v>
      </c>
    </row>
    <row r="17536" spans="1:2" x14ac:dyDescent="0.25">
      <c r="A17536" s="56">
        <v>85111511</v>
      </c>
      <c r="B17536" s="57" t="s">
        <v>10626</v>
      </c>
    </row>
    <row r="17537" spans="1:2" x14ac:dyDescent="0.25">
      <c r="A17537" s="56">
        <v>85111512</v>
      </c>
      <c r="B17537" s="57" t="s">
        <v>14469</v>
      </c>
    </row>
    <row r="17538" spans="1:2" x14ac:dyDescent="0.25">
      <c r="A17538" s="56">
        <v>85111513</v>
      </c>
      <c r="B17538" s="57" t="s">
        <v>5253</v>
      </c>
    </row>
    <row r="17539" spans="1:2" x14ac:dyDescent="0.25">
      <c r="A17539" s="56">
        <v>85111514</v>
      </c>
      <c r="B17539" s="57" t="s">
        <v>18148</v>
      </c>
    </row>
    <row r="17540" spans="1:2" x14ac:dyDescent="0.25">
      <c r="A17540" s="56">
        <v>85111601</v>
      </c>
      <c r="B17540" s="57" t="s">
        <v>14493</v>
      </c>
    </row>
    <row r="17541" spans="1:2" x14ac:dyDescent="0.25">
      <c r="A17541" s="56">
        <v>85111602</v>
      </c>
      <c r="B17541" s="57" t="s">
        <v>9477</v>
      </c>
    </row>
    <row r="17542" spans="1:2" x14ac:dyDescent="0.25">
      <c r="A17542" s="56">
        <v>85111603</v>
      </c>
      <c r="B17542" s="57" t="s">
        <v>11774</v>
      </c>
    </row>
    <row r="17543" spans="1:2" x14ac:dyDescent="0.25">
      <c r="A17543" s="56">
        <v>85111604</v>
      </c>
      <c r="B17543" s="57" t="s">
        <v>16061</v>
      </c>
    </row>
    <row r="17544" spans="1:2" x14ac:dyDescent="0.25">
      <c r="A17544" s="56">
        <v>85111605</v>
      </c>
      <c r="B17544" s="57" t="s">
        <v>13884</v>
      </c>
    </row>
    <row r="17545" spans="1:2" x14ac:dyDescent="0.25">
      <c r="A17545" s="56">
        <v>85111606</v>
      </c>
      <c r="B17545" s="57" t="s">
        <v>369</v>
      </c>
    </row>
    <row r="17546" spans="1:2" x14ac:dyDescent="0.25">
      <c r="A17546" s="56">
        <v>85111607</v>
      </c>
      <c r="B17546" s="57" t="s">
        <v>7798</v>
      </c>
    </row>
    <row r="17547" spans="1:2" x14ac:dyDescent="0.25">
      <c r="A17547" s="56">
        <v>85111608</v>
      </c>
      <c r="B17547" s="57" t="s">
        <v>6137</v>
      </c>
    </row>
    <row r="17548" spans="1:2" x14ac:dyDescent="0.25">
      <c r="A17548" s="56">
        <v>85111609</v>
      </c>
      <c r="B17548" s="57" t="s">
        <v>7614</v>
      </c>
    </row>
    <row r="17549" spans="1:2" x14ac:dyDescent="0.25">
      <c r="A17549" s="56">
        <v>85111610</v>
      </c>
      <c r="B17549" s="57" t="s">
        <v>9820</v>
      </c>
    </row>
    <row r="17550" spans="1:2" x14ac:dyDescent="0.25">
      <c r="A17550" s="56">
        <v>85111611</v>
      </c>
      <c r="B17550" s="57" t="s">
        <v>16022</v>
      </c>
    </row>
    <row r="17551" spans="1:2" x14ac:dyDescent="0.25">
      <c r="A17551" s="56">
        <v>85111612</v>
      </c>
      <c r="B17551" s="57" t="s">
        <v>16342</v>
      </c>
    </row>
    <row r="17552" spans="1:2" x14ac:dyDescent="0.25">
      <c r="A17552" s="56">
        <v>85111613</v>
      </c>
      <c r="B17552" s="57" t="s">
        <v>17646</v>
      </c>
    </row>
    <row r="17553" spans="1:2" x14ac:dyDescent="0.25">
      <c r="A17553" s="56">
        <v>85111614</v>
      </c>
      <c r="B17553" s="57" t="s">
        <v>14444</v>
      </c>
    </row>
    <row r="17554" spans="1:2" x14ac:dyDescent="0.25">
      <c r="A17554" s="56">
        <v>85111615</v>
      </c>
      <c r="B17554" s="57" t="s">
        <v>14725</v>
      </c>
    </row>
    <row r="17555" spans="1:2" x14ac:dyDescent="0.25">
      <c r="A17555" s="56">
        <v>85111616</v>
      </c>
      <c r="B17555" s="57" t="s">
        <v>6054</v>
      </c>
    </row>
    <row r="17556" spans="1:2" x14ac:dyDescent="0.25">
      <c r="A17556" s="56">
        <v>85111617</v>
      </c>
      <c r="B17556" s="57" t="s">
        <v>9219</v>
      </c>
    </row>
    <row r="17557" spans="1:2" x14ac:dyDescent="0.25">
      <c r="A17557" s="56">
        <v>85111701</v>
      </c>
      <c r="B17557" s="57" t="s">
        <v>11974</v>
      </c>
    </row>
    <row r="17558" spans="1:2" x14ac:dyDescent="0.25">
      <c r="A17558" s="56">
        <v>85111702</v>
      </c>
      <c r="B17558" s="57" t="s">
        <v>18000</v>
      </c>
    </row>
    <row r="17559" spans="1:2" x14ac:dyDescent="0.25">
      <c r="A17559" s="56">
        <v>85111703</v>
      </c>
      <c r="B17559" s="57" t="s">
        <v>13598</v>
      </c>
    </row>
    <row r="17560" spans="1:2" x14ac:dyDescent="0.25">
      <c r="A17560" s="56">
        <v>85111704</v>
      </c>
      <c r="B17560" s="57" t="s">
        <v>17588</v>
      </c>
    </row>
    <row r="17561" spans="1:2" x14ac:dyDescent="0.25">
      <c r="A17561" s="56">
        <v>85121501</v>
      </c>
      <c r="B17561" s="57" t="s">
        <v>3443</v>
      </c>
    </row>
    <row r="17562" spans="1:2" x14ac:dyDescent="0.25">
      <c r="A17562" s="56">
        <v>85121502</v>
      </c>
      <c r="B17562" s="57" t="s">
        <v>15040</v>
      </c>
    </row>
    <row r="17563" spans="1:2" x14ac:dyDescent="0.25">
      <c r="A17563" s="56">
        <v>85121503</v>
      </c>
      <c r="B17563" s="57" t="s">
        <v>8952</v>
      </c>
    </row>
    <row r="17564" spans="1:2" x14ac:dyDescent="0.25">
      <c r="A17564" s="56">
        <v>85121504</v>
      </c>
      <c r="B17564" s="57" t="s">
        <v>8487</v>
      </c>
    </row>
    <row r="17565" spans="1:2" x14ac:dyDescent="0.25">
      <c r="A17565" s="56">
        <v>85121601</v>
      </c>
      <c r="B17565" s="57" t="s">
        <v>2879</v>
      </c>
    </row>
    <row r="17566" spans="1:2" x14ac:dyDescent="0.25">
      <c r="A17566" s="56">
        <v>85121602</v>
      </c>
      <c r="B17566" s="57" t="s">
        <v>18663</v>
      </c>
    </row>
    <row r="17567" spans="1:2" x14ac:dyDescent="0.25">
      <c r="A17567" s="56">
        <v>85121603</v>
      </c>
      <c r="B17567" s="57" t="s">
        <v>4906</v>
      </c>
    </row>
    <row r="17568" spans="1:2" x14ac:dyDescent="0.25">
      <c r="A17568" s="56">
        <v>85121604</v>
      </c>
      <c r="B17568" s="57" t="s">
        <v>11384</v>
      </c>
    </row>
    <row r="17569" spans="1:2" x14ac:dyDescent="0.25">
      <c r="A17569" s="56">
        <v>85121605</v>
      </c>
      <c r="B17569" s="57" t="s">
        <v>13409</v>
      </c>
    </row>
    <row r="17570" spans="1:2" x14ac:dyDescent="0.25">
      <c r="A17570" s="56">
        <v>85121606</v>
      </c>
      <c r="B17570" s="57" t="s">
        <v>1819</v>
      </c>
    </row>
    <row r="17571" spans="1:2" x14ac:dyDescent="0.25">
      <c r="A17571" s="56">
        <v>85121607</v>
      </c>
      <c r="B17571" s="57" t="s">
        <v>6696</v>
      </c>
    </row>
    <row r="17572" spans="1:2" x14ac:dyDescent="0.25">
      <c r="A17572" s="56">
        <v>85121608</v>
      </c>
      <c r="B17572" s="57" t="s">
        <v>13609</v>
      </c>
    </row>
    <row r="17573" spans="1:2" x14ac:dyDescent="0.25">
      <c r="A17573" s="56">
        <v>85121609</v>
      </c>
      <c r="B17573" s="57" t="s">
        <v>1392</v>
      </c>
    </row>
    <row r="17574" spans="1:2" x14ac:dyDescent="0.25">
      <c r="A17574" s="56">
        <v>85121610</v>
      </c>
      <c r="B17574" s="57" t="s">
        <v>8272</v>
      </c>
    </row>
    <row r="17575" spans="1:2" x14ac:dyDescent="0.25">
      <c r="A17575" s="56">
        <v>85121611</v>
      </c>
      <c r="B17575" s="57" t="s">
        <v>101</v>
      </c>
    </row>
    <row r="17576" spans="1:2" x14ac:dyDescent="0.25">
      <c r="A17576" s="56">
        <v>85121612</v>
      </c>
      <c r="B17576" s="57" t="s">
        <v>11622</v>
      </c>
    </row>
    <row r="17577" spans="1:2" x14ac:dyDescent="0.25">
      <c r="A17577" s="56">
        <v>85121613</v>
      </c>
      <c r="B17577" s="57" t="s">
        <v>16755</v>
      </c>
    </row>
    <row r="17578" spans="1:2" x14ac:dyDescent="0.25">
      <c r="A17578" s="56">
        <v>85121614</v>
      </c>
      <c r="B17578" s="57" t="s">
        <v>15554</v>
      </c>
    </row>
    <row r="17579" spans="1:2" x14ac:dyDescent="0.25">
      <c r="A17579" s="56">
        <v>85121701</v>
      </c>
      <c r="B17579" s="57" t="s">
        <v>15891</v>
      </c>
    </row>
    <row r="17580" spans="1:2" x14ac:dyDescent="0.25">
      <c r="A17580" s="56">
        <v>85121702</v>
      </c>
      <c r="B17580" s="57" t="s">
        <v>8164</v>
      </c>
    </row>
    <row r="17581" spans="1:2" x14ac:dyDescent="0.25">
      <c r="A17581" s="56">
        <v>85121703</v>
      </c>
      <c r="B17581" s="57" t="s">
        <v>6088</v>
      </c>
    </row>
    <row r="17582" spans="1:2" x14ac:dyDescent="0.25">
      <c r="A17582" s="56">
        <v>85121704</v>
      </c>
      <c r="B17582" s="57" t="s">
        <v>5620</v>
      </c>
    </row>
    <row r="17583" spans="1:2" x14ac:dyDescent="0.25">
      <c r="A17583" s="56">
        <v>85121705</v>
      </c>
      <c r="B17583" s="57" t="s">
        <v>1801</v>
      </c>
    </row>
    <row r="17584" spans="1:2" x14ac:dyDescent="0.25">
      <c r="A17584" s="56">
        <v>85121706</v>
      </c>
      <c r="B17584" s="57" t="s">
        <v>14227</v>
      </c>
    </row>
    <row r="17585" spans="1:2" x14ac:dyDescent="0.25">
      <c r="A17585" s="56">
        <v>85121801</v>
      </c>
      <c r="B17585" s="57" t="s">
        <v>18017</v>
      </c>
    </row>
    <row r="17586" spans="1:2" x14ac:dyDescent="0.25">
      <c r="A17586" s="56">
        <v>85121802</v>
      </c>
      <c r="B17586" s="57" t="s">
        <v>18714</v>
      </c>
    </row>
    <row r="17587" spans="1:2" x14ac:dyDescent="0.25">
      <c r="A17587" s="56">
        <v>85121803</v>
      </c>
      <c r="B17587" s="57" t="s">
        <v>16437</v>
      </c>
    </row>
    <row r="17588" spans="1:2" x14ac:dyDescent="0.25">
      <c r="A17588" s="56">
        <v>85121804</v>
      </c>
      <c r="B17588" s="57" t="s">
        <v>11834</v>
      </c>
    </row>
    <row r="17589" spans="1:2" x14ac:dyDescent="0.25">
      <c r="A17589" s="56">
        <v>85121805</v>
      </c>
      <c r="B17589" s="57" t="s">
        <v>6686</v>
      </c>
    </row>
    <row r="17590" spans="1:2" x14ac:dyDescent="0.25">
      <c r="A17590" s="56">
        <v>85121806</v>
      </c>
      <c r="B17590" s="57" t="s">
        <v>18077</v>
      </c>
    </row>
    <row r="17591" spans="1:2" x14ac:dyDescent="0.25">
      <c r="A17591" s="56">
        <v>85121807</v>
      </c>
      <c r="B17591" s="57" t="s">
        <v>2669</v>
      </c>
    </row>
    <row r="17592" spans="1:2" x14ac:dyDescent="0.25">
      <c r="A17592" s="56">
        <v>85121808</v>
      </c>
      <c r="B17592" s="57" t="s">
        <v>15873</v>
      </c>
    </row>
    <row r="17593" spans="1:2" x14ac:dyDescent="0.25">
      <c r="A17593" s="56">
        <v>85121809</v>
      </c>
      <c r="B17593" s="57" t="s">
        <v>12494</v>
      </c>
    </row>
    <row r="17594" spans="1:2" x14ac:dyDescent="0.25">
      <c r="A17594" s="56">
        <v>85121810</v>
      </c>
      <c r="B17594" s="57" t="s">
        <v>4854</v>
      </c>
    </row>
    <row r="17595" spans="1:2" x14ac:dyDescent="0.25">
      <c r="A17595" s="56">
        <v>85121901</v>
      </c>
      <c r="B17595" s="57" t="s">
        <v>12736</v>
      </c>
    </row>
    <row r="17596" spans="1:2" x14ac:dyDescent="0.25">
      <c r="A17596" s="56">
        <v>85121902</v>
      </c>
      <c r="B17596" s="57" t="s">
        <v>1038</v>
      </c>
    </row>
    <row r="17597" spans="1:2" x14ac:dyDescent="0.25">
      <c r="A17597" s="56">
        <v>85122001</v>
      </c>
      <c r="B17597" s="57" t="s">
        <v>12914</v>
      </c>
    </row>
    <row r="17598" spans="1:2" x14ac:dyDescent="0.25">
      <c r="A17598" s="56">
        <v>85122002</v>
      </c>
      <c r="B17598" s="57" t="s">
        <v>8538</v>
      </c>
    </row>
    <row r="17599" spans="1:2" x14ac:dyDescent="0.25">
      <c r="A17599" s="56">
        <v>85122003</v>
      </c>
      <c r="B17599" s="57" t="s">
        <v>14284</v>
      </c>
    </row>
    <row r="17600" spans="1:2" x14ac:dyDescent="0.25">
      <c r="A17600" s="56">
        <v>85122004</v>
      </c>
      <c r="B17600" s="57" t="s">
        <v>8171</v>
      </c>
    </row>
    <row r="17601" spans="1:2" x14ac:dyDescent="0.25">
      <c r="A17601" s="56">
        <v>85122005</v>
      </c>
      <c r="B17601" s="57" t="s">
        <v>4431</v>
      </c>
    </row>
    <row r="17602" spans="1:2" x14ac:dyDescent="0.25">
      <c r="A17602" s="56">
        <v>85122101</v>
      </c>
      <c r="B17602" s="57" t="s">
        <v>7925</v>
      </c>
    </row>
    <row r="17603" spans="1:2" x14ac:dyDescent="0.25">
      <c r="A17603" s="56">
        <v>85122102</v>
      </c>
      <c r="B17603" s="57" t="s">
        <v>3057</v>
      </c>
    </row>
    <row r="17604" spans="1:2" x14ac:dyDescent="0.25">
      <c r="A17604" s="56">
        <v>85122103</v>
      </c>
      <c r="B17604" s="57" t="s">
        <v>5213</v>
      </c>
    </row>
    <row r="17605" spans="1:2" x14ac:dyDescent="0.25">
      <c r="A17605" s="56">
        <v>85122104</v>
      </c>
      <c r="B17605" s="57" t="s">
        <v>15073</v>
      </c>
    </row>
    <row r="17606" spans="1:2" x14ac:dyDescent="0.25">
      <c r="A17606" s="56">
        <v>85122105</v>
      </c>
      <c r="B17606" s="57" t="s">
        <v>3156</v>
      </c>
    </row>
    <row r="17607" spans="1:2" x14ac:dyDescent="0.25">
      <c r="A17607" s="56">
        <v>85122106</v>
      </c>
      <c r="B17607" s="57" t="s">
        <v>16491</v>
      </c>
    </row>
    <row r="17608" spans="1:2" x14ac:dyDescent="0.25">
      <c r="A17608" s="56">
        <v>85122107</v>
      </c>
      <c r="B17608" s="57" t="s">
        <v>7054</v>
      </c>
    </row>
    <row r="17609" spans="1:2" x14ac:dyDescent="0.25">
      <c r="A17609" s="56">
        <v>85122108</v>
      </c>
      <c r="B17609" s="57" t="s">
        <v>13963</v>
      </c>
    </row>
    <row r="17610" spans="1:2" x14ac:dyDescent="0.25">
      <c r="A17610" s="56">
        <v>85122109</v>
      </c>
      <c r="B17610" s="57" t="s">
        <v>9672</v>
      </c>
    </row>
    <row r="17611" spans="1:2" x14ac:dyDescent="0.25">
      <c r="A17611" s="56">
        <v>85122201</v>
      </c>
      <c r="B17611" s="57" t="s">
        <v>12280</v>
      </c>
    </row>
    <row r="17612" spans="1:2" x14ac:dyDescent="0.25">
      <c r="A17612" s="56">
        <v>85131501</v>
      </c>
      <c r="B17612" s="57" t="s">
        <v>3512</v>
      </c>
    </row>
    <row r="17613" spans="1:2" x14ac:dyDescent="0.25">
      <c r="A17613" s="56">
        <v>85131502</v>
      </c>
      <c r="B17613" s="57" t="s">
        <v>1329</v>
      </c>
    </row>
    <row r="17614" spans="1:2" x14ac:dyDescent="0.25">
      <c r="A17614" s="56">
        <v>85131503</v>
      </c>
      <c r="B17614" s="57" t="s">
        <v>15164</v>
      </c>
    </row>
    <row r="17615" spans="1:2" x14ac:dyDescent="0.25">
      <c r="A17615" s="56">
        <v>85131504</v>
      </c>
      <c r="B17615" s="57" t="s">
        <v>10644</v>
      </c>
    </row>
    <row r="17616" spans="1:2" x14ac:dyDescent="0.25">
      <c r="A17616" s="56">
        <v>85131505</v>
      </c>
      <c r="B17616" s="57" t="s">
        <v>4071</v>
      </c>
    </row>
    <row r="17617" spans="1:2" x14ac:dyDescent="0.25">
      <c r="A17617" s="56">
        <v>85131601</v>
      </c>
      <c r="B17617" s="57" t="s">
        <v>11837</v>
      </c>
    </row>
    <row r="17618" spans="1:2" x14ac:dyDescent="0.25">
      <c r="A17618" s="56">
        <v>85131602</v>
      </c>
      <c r="B17618" s="57" t="s">
        <v>9149</v>
      </c>
    </row>
    <row r="17619" spans="1:2" x14ac:dyDescent="0.25">
      <c r="A17619" s="56">
        <v>85131603</v>
      </c>
      <c r="B17619" s="57" t="s">
        <v>5766</v>
      </c>
    </row>
    <row r="17620" spans="1:2" x14ac:dyDescent="0.25">
      <c r="A17620" s="56">
        <v>85131604</v>
      </c>
      <c r="B17620" s="57" t="s">
        <v>11569</v>
      </c>
    </row>
    <row r="17621" spans="1:2" x14ac:dyDescent="0.25">
      <c r="A17621" s="56">
        <v>85131701</v>
      </c>
      <c r="B17621" s="57" t="s">
        <v>5173</v>
      </c>
    </row>
    <row r="17622" spans="1:2" x14ac:dyDescent="0.25">
      <c r="A17622" s="56">
        <v>85131702</v>
      </c>
      <c r="B17622" s="57" t="s">
        <v>3848</v>
      </c>
    </row>
    <row r="17623" spans="1:2" x14ac:dyDescent="0.25">
      <c r="A17623" s="56">
        <v>85131703</v>
      </c>
      <c r="B17623" s="57" t="s">
        <v>2196</v>
      </c>
    </row>
    <row r="17624" spans="1:2" x14ac:dyDescent="0.25">
      <c r="A17624" s="56">
        <v>85131704</v>
      </c>
      <c r="B17624" s="57" t="s">
        <v>1325</v>
      </c>
    </row>
    <row r="17625" spans="1:2" x14ac:dyDescent="0.25">
      <c r="A17625" s="56">
        <v>85131705</v>
      </c>
      <c r="B17625" s="57" t="s">
        <v>9721</v>
      </c>
    </row>
    <row r="17626" spans="1:2" x14ac:dyDescent="0.25">
      <c r="A17626" s="56">
        <v>85131706</v>
      </c>
      <c r="B17626" s="57" t="s">
        <v>15912</v>
      </c>
    </row>
    <row r="17627" spans="1:2" x14ac:dyDescent="0.25">
      <c r="A17627" s="56">
        <v>85131707</v>
      </c>
      <c r="B17627" s="57" t="s">
        <v>6339</v>
      </c>
    </row>
    <row r="17628" spans="1:2" x14ac:dyDescent="0.25">
      <c r="A17628" s="56">
        <v>85131708</v>
      </c>
      <c r="B17628" s="57" t="s">
        <v>5709</v>
      </c>
    </row>
    <row r="17629" spans="1:2" x14ac:dyDescent="0.25">
      <c r="A17629" s="56">
        <v>85131709</v>
      </c>
      <c r="B17629" s="57" t="s">
        <v>1032</v>
      </c>
    </row>
    <row r="17630" spans="1:2" x14ac:dyDescent="0.25">
      <c r="A17630" s="56">
        <v>85131710</v>
      </c>
      <c r="B17630" s="57" t="s">
        <v>2843</v>
      </c>
    </row>
    <row r="17631" spans="1:2" x14ac:dyDescent="0.25">
      <c r="A17631" s="56">
        <v>85131711</v>
      </c>
      <c r="B17631" s="57" t="s">
        <v>6516</v>
      </c>
    </row>
    <row r="17632" spans="1:2" x14ac:dyDescent="0.25">
      <c r="A17632" s="56">
        <v>85131712</v>
      </c>
      <c r="B17632" s="57" t="s">
        <v>2675</v>
      </c>
    </row>
    <row r="17633" spans="1:2" x14ac:dyDescent="0.25">
      <c r="A17633" s="56">
        <v>85131713</v>
      </c>
      <c r="B17633" s="57" t="s">
        <v>3948</v>
      </c>
    </row>
    <row r="17634" spans="1:2" x14ac:dyDescent="0.25">
      <c r="A17634" s="56">
        <v>85141501</v>
      </c>
      <c r="B17634" s="57" t="s">
        <v>12052</v>
      </c>
    </row>
    <row r="17635" spans="1:2" x14ac:dyDescent="0.25">
      <c r="A17635" s="56">
        <v>85141502</v>
      </c>
      <c r="B17635" s="57" t="s">
        <v>9525</v>
      </c>
    </row>
    <row r="17636" spans="1:2" x14ac:dyDescent="0.25">
      <c r="A17636" s="56">
        <v>85141503</v>
      </c>
      <c r="B17636" s="57" t="s">
        <v>9816</v>
      </c>
    </row>
    <row r="17637" spans="1:2" x14ac:dyDescent="0.25">
      <c r="A17637" s="56">
        <v>85141504</v>
      </c>
      <c r="B17637" s="57" t="s">
        <v>1422</v>
      </c>
    </row>
    <row r="17638" spans="1:2" x14ac:dyDescent="0.25">
      <c r="A17638" s="56">
        <v>85141601</v>
      </c>
      <c r="B17638" s="57" t="s">
        <v>606</v>
      </c>
    </row>
    <row r="17639" spans="1:2" x14ac:dyDescent="0.25">
      <c r="A17639" s="56">
        <v>85141602</v>
      </c>
      <c r="B17639" s="57" t="s">
        <v>8994</v>
      </c>
    </row>
    <row r="17640" spans="1:2" x14ac:dyDescent="0.25">
      <c r="A17640" s="56">
        <v>85141603</v>
      </c>
      <c r="B17640" s="57" t="s">
        <v>2245</v>
      </c>
    </row>
    <row r="17641" spans="1:2" x14ac:dyDescent="0.25">
      <c r="A17641" s="56">
        <v>85141701</v>
      </c>
      <c r="B17641" s="57" t="s">
        <v>10146</v>
      </c>
    </row>
    <row r="17642" spans="1:2" x14ac:dyDescent="0.25">
      <c r="A17642" s="56">
        <v>85141702</v>
      </c>
      <c r="B17642" s="57" t="s">
        <v>4567</v>
      </c>
    </row>
    <row r="17643" spans="1:2" x14ac:dyDescent="0.25">
      <c r="A17643" s="56">
        <v>85151501</v>
      </c>
      <c r="B17643" s="57" t="s">
        <v>4868</v>
      </c>
    </row>
    <row r="17644" spans="1:2" x14ac:dyDescent="0.25">
      <c r="A17644" s="56">
        <v>85151502</v>
      </c>
      <c r="B17644" s="57" t="s">
        <v>16083</v>
      </c>
    </row>
    <row r="17645" spans="1:2" x14ac:dyDescent="0.25">
      <c r="A17645" s="56">
        <v>85151503</v>
      </c>
      <c r="B17645" s="57" t="s">
        <v>14983</v>
      </c>
    </row>
    <row r="17646" spans="1:2" x14ac:dyDescent="0.25">
      <c r="A17646" s="56">
        <v>85151504</v>
      </c>
      <c r="B17646" s="57" t="s">
        <v>15465</v>
      </c>
    </row>
    <row r="17647" spans="1:2" x14ac:dyDescent="0.25">
      <c r="A17647" s="56">
        <v>85151505</v>
      </c>
      <c r="B17647" s="57" t="s">
        <v>9793</v>
      </c>
    </row>
    <row r="17648" spans="1:2" x14ac:dyDescent="0.25">
      <c r="A17648" s="56">
        <v>85151506</v>
      </c>
      <c r="B17648" s="57" t="s">
        <v>15371</v>
      </c>
    </row>
    <row r="17649" spans="1:2" x14ac:dyDescent="0.25">
      <c r="A17649" s="56">
        <v>85151507</v>
      </c>
      <c r="B17649" s="57" t="s">
        <v>10167</v>
      </c>
    </row>
    <row r="17650" spans="1:2" x14ac:dyDescent="0.25">
      <c r="A17650" s="56">
        <v>85151508</v>
      </c>
      <c r="B17650" s="57" t="s">
        <v>6664</v>
      </c>
    </row>
    <row r="17651" spans="1:2" x14ac:dyDescent="0.25">
      <c r="A17651" s="56">
        <v>85151509</v>
      </c>
      <c r="B17651" s="57" t="s">
        <v>2929</v>
      </c>
    </row>
    <row r="17652" spans="1:2" x14ac:dyDescent="0.25">
      <c r="A17652" s="56">
        <v>85151601</v>
      </c>
      <c r="B17652" s="57" t="s">
        <v>695</v>
      </c>
    </row>
    <row r="17653" spans="1:2" x14ac:dyDescent="0.25">
      <c r="A17653" s="56">
        <v>85151602</v>
      </c>
      <c r="B17653" s="57" t="s">
        <v>7139</v>
      </c>
    </row>
    <row r="17654" spans="1:2" x14ac:dyDescent="0.25">
      <c r="A17654" s="56">
        <v>85151603</v>
      </c>
      <c r="B17654" s="57" t="s">
        <v>823</v>
      </c>
    </row>
    <row r="17655" spans="1:2" x14ac:dyDescent="0.25">
      <c r="A17655" s="56">
        <v>85151604</v>
      </c>
      <c r="B17655" s="57" t="s">
        <v>3336</v>
      </c>
    </row>
    <row r="17656" spans="1:2" x14ac:dyDescent="0.25">
      <c r="A17656" s="56">
        <v>85151605</v>
      </c>
      <c r="B17656" s="57" t="s">
        <v>10201</v>
      </c>
    </row>
    <row r="17657" spans="1:2" x14ac:dyDescent="0.25">
      <c r="A17657" s="56">
        <v>85151606</v>
      </c>
      <c r="B17657" s="57" t="s">
        <v>1644</v>
      </c>
    </row>
    <row r="17658" spans="1:2" x14ac:dyDescent="0.25">
      <c r="A17658" s="56">
        <v>85151607</v>
      </c>
      <c r="B17658" s="57" t="s">
        <v>10821</v>
      </c>
    </row>
    <row r="17659" spans="1:2" x14ac:dyDescent="0.25">
      <c r="A17659" s="56">
        <v>85151701</v>
      </c>
      <c r="B17659" s="57" t="s">
        <v>6120</v>
      </c>
    </row>
    <row r="17660" spans="1:2" x14ac:dyDescent="0.25">
      <c r="A17660" s="56">
        <v>85151702</v>
      </c>
      <c r="B17660" s="57" t="s">
        <v>1915</v>
      </c>
    </row>
    <row r="17661" spans="1:2" x14ac:dyDescent="0.25">
      <c r="A17661" s="56">
        <v>85151703</v>
      </c>
      <c r="B17661" s="57" t="s">
        <v>7955</v>
      </c>
    </row>
    <row r="17662" spans="1:2" x14ac:dyDescent="0.25">
      <c r="A17662" s="56">
        <v>85151704</v>
      </c>
      <c r="B17662" s="57" t="s">
        <v>4338</v>
      </c>
    </row>
    <row r="17663" spans="1:2" x14ac:dyDescent="0.25">
      <c r="A17663" s="56">
        <v>85151705</v>
      </c>
      <c r="B17663" s="57" t="s">
        <v>9662</v>
      </c>
    </row>
    <row r="17664" spans="1:2" x14ac:dyDescent="0.25">
      <c r="A17664" s="56">
        <v>86101501</v>
      </c>
      <c r="B17664" s="57" t="s">
        <v>17241</v>
      </c>
    </row>
    <row r="17665" spans="1:2" x14ac:dyDescent="0.25">
      <c r="A17665" s="56">
        <v>86101502</v>
      </c>
      <c r="B17665" s="57" t="s">
        <v>9807</v>
      </c>
    </row>
    <row r="17666" spans="1:2" x14ac:dyDescent="0.25">
      <c r="A17666" s="56">
        <v>86101503</v>
      </c>
      <c r="B17666" s="57" t="s">
        <v>1686</v>
      </c>
    </row>
    <row r="17667" spans="1:2" x14ac:dyDescent="0.25">
      <c r="A17667" s="56">
        <v>86101504</v>
      </c>
      <c r="B17667" s="57" t="s">
        <v>2504</v>
      </c>
    </row>
    <row r="17668" spans="1:2" x14ac:dyDescent="0.25">
      <c r="A17668" s="56">
        <v>86101505</v>
      </c>
      <c r="B17668" s="57" t="s">
        <v>2367</v>
      </c>
    </row>
    <row r="17669" spans="1:2" x14ac:dyDescent="0.25">
      <c r="A17669" s="56">
        <v>86101506</v>
      </c>
      <c r="B17669" s="57" t="s">
        <v>11178</v>
      </c>
    </row>
    <row r="17670" spans="1:2" x14ac:dyDescent="0.25">
      <c r="A17670" s="56">
        <v>86101507</v>
      </c>
      <c r="B17670" s="57" t="s">
        <v>9406</v>
      </c>
    </row>
    <row r="17671" spans="1:2" x14ac:dyDescent="0.25">
      <c r="A17671" s="56">
        <v>86101508</v>
      </c>
      <c r="B17671" s="57" t="s">
        <v>13918</v>
      </c>
    </row>
    <row r="17672" spans="1:2" x14ac:dyDescent="0.25">
      <c r="A17672" s="56">
        <v>86101509</v>
      </c>
      <c r="B17672" s="57" t="s">
        <v>9327</v>
      </c>
    </row>
    <row r="17673" spans="1:2" x14ac:dyDescent="0.25">
      <c r="A17673" s="56">
        <v>86101601</v>
      </c>
      <c r="B17673" s="57" t="s">
        <v>4705</v>
      </c>
    </row>
    <row r="17674" spans="1:2" x14ac:dyDescent="0.25">
      <c r="A17674" s="56">
        <v>86101602</v>
      </c>
      <c r="B17674" s="57" t="s">
        <v>9202</v>
      </c>
    </row>
    <row r="17675" spans="1:2" x14ac:dyDescent="0.25">
      <c r="A17675" s="56">
        <v>86101603</v>
      </c>
      <c r="B17675" s="57" t="s">
        <v>16124</v>
      </c>
    </row>
    <row r="17676" spans="1:2" x14ac:dyDescent="0.25">
      <c r="A17676" s="56">
        <v>86101604</v>
      </c>
      <c r="B17676" s="57" t="s">
        <v>16913</v>
      </c>
    </row>
    <row r="17677" spans="1:2" x14ac:dyDescent="0.25">
      <c r="A17677" s="56">
        <v>86101605</v>
      </c>
      <c r="B17677" s="57" t="s">
        <v>12574</v>
      </c>
    </row>
    <row r="17678" spans="1:2" x14ac:dyDescent="0.25">
      <c r="A17678" s="56">
        <v>86101606</v>
      </c>
      <c r="B17678" s="57" t="s">
        <v>10701</v>
      </c>
    </row>
    <row r="17679" spans="1:2" x14ac:dyDescent="0.25">
      <c r="A17679" s="56">
        <v>86101607</v>
      </c>
      <c r="B17679" s="57" t="s">
        <v>11430</v>
      </c>
    </row>
    <row r="17680" spans="1:2" x14ac:dyDescent="0.25">
      <c r="A17680" s="56">
        <v>86101608</v>
      </c>
      <c r="B17680" s="57" t="s">
        <v>1576</v>
      </c>
    </row>
    <row r="17681" spans="1:2" x14ac:dyDescent="0.25">
      <c r="A17681" s="56">
        <v>86101609</v>
      </c>
      <c r="B17681" s="57" t="s">
        <v>3505</v>
      </c>
    </row>
    <row r="17682" spans="1:2" x14ac:dyDescent="0.25">
      <c r="A17682" s="56">
        <v>86101610</v>
      </c>
      <c r="B17682" s="57" t="s">
        <v>6098</v>
      </c>
    </row>
    <row r="17683" spans="1:2" x14ac:dyDescent="0.25">
      <c r="A17683" s="56">
        <v>86101701</v>
      </c>
      <c r="B17683" s="57" t="s">
        <v>2550</v>
      </c>
    </row>
    <row r="17684" spans="1:2" x14ac:dyDescent="0.25">
      <c r="A17684" s="56">
        <v>86101702</v>
      </c>
      <c r="B17684" s="57" t="s">
        <v>2395</v>
      </c>
    </row>
    <row r="17685" spans="1:2" x14ac:dyDescent="0.25">
      <c r="A17685" s="56">
        <v>86101703</v>
      </c>
      <c r="B17685" s="57" t="s">
        <v>10343</v>
      </c>
    </row>
    <row r="17686" spans="1:2" x14ac:dyDescent="0.25">
      <c r="A17686" s="56">
        <v>86101704</v>
      </c>
      <c r="B17686" s="57" t="s">
        <v>13182</v>
      </c>
    </row>
    <row r="17687" spans="1:2" x14ac:dyDescent="0.25">
      <c r="A17687" s="56">
        <v>86101705</v>
      </c>
      <c r="B17687" s="57" t="s">
        <v>10992</v>
      </c>
    </row>
    <row r="17688" spans="1:2" x14ac:dyDescent="0.25">
      <c r="A17688" s="56">
        <v>86101706</v>
      </c>
      <c r="B17688" s="57" t="s">
        <v>12579</v>
      </c>
    </row>
    <row r="17689" spans="1:2" x14ac:dyDescent="0.25">
      <c r="A17689" s="56">
        <v>86101707</v>
      </c>
      <c r="B17689" s="57" t="s">
        <v>5370</v>
      </c>
    </row>
    <row r="17690" spans="1:2" x14ac:dyDescent="0.25">
      <c r="A17690" s="56">
        <v>86101708</v>
      </c>
      <c r="B17690" s="57" t="s">
        <v>2068</v>
      </c>
    </row>
    <row r="17691" spans="1:2" x14ac:dyDescent="0.25">
      <c r="A17691" s="56">
        <v>86101709</v>
      </c>
      <c r="B17691" s="57" t="s">
        <v>3714</v>
      </c>
    </row>
    <row r="17692" spans="1:2" x14ac:dyDescent="0.25">
      <c r="A17692" s="56">
        <v>86101710</v>
      </c>
      <c r="B17692" s="57" t="s">
        <v>15949</v>
      </c>
    </row>
    <row r="17693" spans="1:2" x14ac:dyDescent="0.25">
      <c r="A17693" s="56">
        <v>86101711</v>
      </c>
      <c r="B17693" s="57" t="s">
        <v>2856</v>
      </c>
    </row>
    <row r="17694" spans="1:2" x14ac:dyDescent="0.25">
      <c r="A17694" s="56">
        <v>86101712</v>
      </c>
      <c r="B17694" s="57" t="s">
        <v>3364</v>
      </c>
    </row>
    <row r="17695" spans="1:2" x14ac:dyDescent="0.25">
      <c r="A17695" s="56">
        <v>86101713</v>
      </c>
      <c r="B17695" s="57" t="s">
        <v>5490</v>
      </c>
    </row>
    <row r="17696" spans="1:2" x14ac:dyDescent="0.25">
      <c r="A17696" s="56">
        <v>86101714</v>
      </c>
      <c r="B17696" s="57" t="s">
        <v>15931</v>
      </c>
    </row>
    <row r="17697" spans="1:2" x14ac:dyDescent="0.25">
      <c r="A17697" s="56">
        <v>86101715</v>
      </c>
      <c r="B17697" s="57" t="s">
        <v>15974</v>
      </c>
    </row>
    <row r="17698" spans="1:2" x14ac:dyDescent="0.25">
      <c r="A17698" s="56">
        <v>86101716</v>
      </c>
      <c r="B17698" s="57" t="s">
        <v>16213</v>
      </c>
    </row>
    <row r="17699" spans="1:2" x14ac:dyDescent="0.25">
      <c r="A17699" s="56">
        <v>86101801</v>
      </c>
      <c r="B17699" s="57" t="s">
        <v>9510</v>
      </c>
    </row>
    <row r="17700" spans="1:2" x14ac:dyDescent="0.25">
      <c r="A17700" s="56">
        <v>86101802</v>
      </c>
      <c r="B17700" s="57" t="s">
        <v>7938</v>
      </c>
    </row>
    <row r="17701" spans="1:2" x14ac:dyDescent="0.25">
      <c r="A17701" s="56">
        <v>86101803</v>
      </c>
      <c r="B17701" s="57" t="s">
        <v>10282</v>
      </c>
    </row>
    <row r="17702" spans="1:2" x14ac:dyDescent="0.25">
      <c r="A17702" s="56">
        <v>86101804</v>
      </c>
      <c r="B17702" s="57" t="s">
        <v>2356</v>
      </c>
    </row>
    <row r="17703" spans="1:2" x14ac:dyDescent="0.25">
      <c r="A17703" s="56">
        <v>86101805</v>
      </c>
      <c r="B17703" s="57" t="s">
        <v>2434</v>
      </c>
    </row>
    <row r="17704" spans="1:2" x14ac:dyDescent="0.25">
      <c r="A17704" s="56">
        <v>86101806</v>
      </c>
      <c r="B17704" s="57" t="s">
        <v>3280</v>
      </c>
    </row>
    <row r="17705" spans="1:2" x14ac:dyDescent="0.25">
      <c r="A17705" s="56">
        <v>86101807</v>
      </c>
      <c r="B17705" s="57" t="s">
        <v>12744</v>
      </c>
    </row>
    <row r="17706" spans="1:2" x14ac:dyDescent="0.25">
      <c r="A17706" s="56">
        <v>86101808</v>
      </c>
      <c r="B17706" s="57" t="s">
        <v>13509</v>
      </c>
    </row>
    <row r="17707" spans="1:2" x14ac:dyDescent="0.25">
      <c r="A17707" s="56">
        <v>86101809</v>
      </c>
      <c r="B17707" s="57" t="s">
        <v>4624</v>
      </c>
    </row>
    <row r="17708" spans="1:2" x14ac:dyDescent="0.25">
      <c r="A17708" s="56">
        <v>86111501</v>
      </c>
      <c r="B17708" s="57" t="s">
        <v>12006</v>
      </c>
    </row>
    <row r="17709" spans="1:2" x14ac:dyDescent="0.25">
      <c r="A17709" s="56">
        <v>86111502</v>
      </c>
      <c r="B17709" s="57" t="s">
        <v>11686</v>
      </c>
    </row>
    <row r="17710" spans="1:2" x14ac:dyDescent="0.25">
      <c r="A17710" s="56">
        <v>86111503</v>
      </c>
      <c r="B17710" s="57" t="s">
        <v>4709</v>
      </c>
    </row>
    <row r="17711" spans="1:2" x14ac:dyDescent="0.25">
      <c r="A17711" s="56">
        <v>86111504</v>
      </c>
      <c r="B17711" s="57" t="s">
        <v>1219</v>
      </c>
    </row>
    <row r="17712" spans="1:2" x14ac:dyDescent="0.25">
      <c r="A17712" s="56">
        <v>86111505</v>
      </c>
      <c r="B17712" s="57" t="s">
        <v>4512</v>
      </c>
    </row>
    <row r="17713" spans="1:2" x14ac:dyDescent="0.25">
      <c r="A17713" s="56">
        <v>86111601</v>
      </c>
      <c r="B17713" s="57" t="s">
        <v>8145</v>
      </c>
    </row>
    <row r="17714" spans="1:2" x14ac:dyDescent="0.25">
      <c r="A17714" s="56">
        <v>86111602</v>
      </c>
      <c r="B17714" s="57" t="s">
        <v>14325</v>
      </c>
    </row>
    <row r="17715" spans="1:2" x14ac:dyDescent="0.25">
      <c r="A17715" s="56">
        <v>86111603</v>
      </c>
      <c r="B17715" s="57" t="s">
        <v>9861</v>
      </c>
    </row>
    <row r="17716" spans="1:2" x14ac:dyDescent="0.25">
      <c r="A17716" s="56">
        <v>86111604</v>
      </c>
      <c r="B17716" s="57" t="s">
        <v>17539</v>
      </c>
    </row>
    <row r="17717" spans="1:2" x14ac:dyDescent="0.25">
      <c r="A17717" s="56">
        <v>86111701</v>
      </c>
      <c r="B17717" s="57" t="s">
        <v>2204</v>
      </c>
    </row>
    <row r="17718" spans="1:2" x14ac:dyDescent="0.25">
      <c r="A17718" s="56">
        <v>86111702</v>
      </c>
      <c r="B17718" s="57" t="s">
        <v>6379</v>
      </c>
    </row>
    <row r="17719" spans="1:2" x14ac:dyDescent="0.25">
      <c r="A17719" s="56">
        <v>86111801</v>
      </c>
      <c r="B17719" s="57" t="s">
        <v>13298</v>
      </c>
    </row>
    <row r="17720" spans="1:2" x14ac:dyDescent="0.25">
      <c r="A17720" s="56">
        <v>86111802</v>
      </c>
      <c r="B17720" s="57" t="s">
        <v>14228</v>
      </c>
    </row>
    <row r="17721" spans="1:2" x14ac:dyDescent="0.25">
      <c r="A17721" s="56">
        <v>86121501</v>
      </c>
      <c r="B17721" s="57" t="s">
        <v>1495</v>
      </c>
    </row>
    <row r="17722" spans="1:2" x14ac:dyDescent="0.25">
      <c r="A17722" s="56">
        <v>86121502</v>
      </c>
      <c r="B17722" s="57" t="s">
        <v>8438</v>
      </c>
    </row>
    <row r="17723" spans="1:2" x14ac:dyDescent="0.25">
      <c r="A17723" s="56">
        <v>86121503</v>
      </c>
      <c r="B17723" s="57" t="s">
        <v>1507</v>
      </c>
    </row>
    <row r="17724" spans="1:2" x14ac:dyDescent="0.25">
      <c r="A17724" s="56">
        <v>86121504</v>
      </c>
      <c r="B17724" s="57" t="s">
        <v>11720</v>
      </c>
    </row>
    <row r="17725" spans="1:2" x14ac:dyDescent="0.25">
      <c r="A17725" s="56">
        <v>86121601</v>
      </c>
      <c r="B17725" s="57" t="s">
        <v>2636</v>
      </c>
    </row>
    <row r="17726" spans="1:2" x14ac:dyDescent="0.25">
      <c r="A17726" s="56">
        <v>86121602</v>
      </c>
      <c r="B17726" s="57" t="s">
        <v>10028</v>
      </c>
    </row>
    <row r="17727" spans="1:2" x14ac:dyDescent="0.25">
      <c r="A17727" s="56">
        <v>86121701</v>
      </c>
      <c r="B17727" s="57" t="s">
        <v>14890</v>
      </c>
    </row>
    <row r="17728" spans="1:2" x14ac:dyDescent="0.25">
      <c r="A17728" s="56">
        <v>86121702</v>
      </c>
      <c r="B17728" s="57" t="s">
        <v>17151</v>
      </c>
    </row>
    <row r="17729" spans="1:2" x14ac:dyDescent="0.25">
      <c r="A17729" s="56">
        <v>86121802</v>
      </c>
      <c r="B17729" s="57" t="s">
        <v>9311</v>
      </c>
    </row>
    <row r="17730" spans="1:2" x14ac:dyDescent="0.25">
      <c r="A17730" s="56">
        <v>86121803</v>
      </c>
      <c r="B17730" s="57" t="s">
        <v>15785</v>
      </c>
    </row>
    <row r="17731" spans="1:2" x14ac:dyDescent="0.25">
      <c r="A17731" s="56">
        <v>86121804</v>
      </c>
      <c r="B17731" s="57" t="s">
        <v>16388</v>
      </c>
    </row>
    <row r="17732" spans="1:2" x14ac:dyDescent="0.25">
      <c r="A17732" s="56">
        <v>86131501</v>
      </c>
      <c r="B17732" s="57" t="s">
        <v>2590</v>
      </c>
    </row>
    <row r="17733" spans="1:2" x14ac:dyDescent="0.25">
      <c r="A17733" s="56">
        <v>86131502</v>
      </c>
      <c r="B17733" s="57" t="s">
        <v>4100</v>
      </c>
    </row>
    <row r="17734" spans="1:2" x14ac:dyDescent="0.25">
      <c r="A17734" s="56">
        <v>86131503</v>
      </c>
      <c r="B17734" s="57" t="s">
        <v>6818</v>
      </c>
    </row>
    <row r="17735" spans="1:2" x14ac:dyDescent="0.25">
      <c r="A17735" s="56">
        <v>86131504</v>
      </c>
      <c r="B17735" s="57" t="s">
        <v>2905</v>
      </c>
    </row>
    <row r="17736" spans="1:2" x14ac:dyDescent="0.25">
      <c r="A17736" s="56">
        <v>86131601</v>
      </c>
      <c r="B17736" s="57" t="s">
        <v>5238</v>
      </c>
    </row>
    <row r="17737" spans="1:2" x14ac:dyDescent="0.25">
      <c r="A17737" s="56">
        <v>86131602</v>
      </c>
      <c r="B17737" s="57" t="s">
        <v>2120</v>
      </c>
    </row>
    <row r="17738" spans="1:2" x14ac:dyDescent="0.25">
      <c r="A17738" s="56">
        <v>86131603</v>
      </c>
      <c r="B17738" s="57" t="s">
        <v>10294</v>
      </c>
    </row>
    <row r="17739" spans="1:2" x14ac:dyDescent="0.25">
      <c r="A17739" s="56">
        <v>86131701</v>
      </c>
      <c r="B17739" s="57" t="s">
        <v>15917</v>
      </c>
    </row>
    <row r="17740" spans="1:2" x14ac:dyDescent="0.25">
      <c r="A17740" s="56">
        <v>86131702</v>
      </c>
      <c r="B17740" s="57" t="s">
        <v>6773</v>
      </c>
    </row>
    <row r="17741" spans="1:2" x14ac:dyDescent="0.25">
      <c r="A17741" s="56">
        <v>86131703</v>
      </c>
      <c r="B17741" s="57" t="s">
        <v>11437</v>
      </c>
    </row>
    <row r="17742" spans="1:2" x14ac:dyDescent="0.25">
      <c r="A17742" s="56">
        <v>86131801</v>
      </c>
      <c r="B17742" s="57" t="s">
        <v>10873</v>
      </c>
    </row>
    <row r="17743" spans="1:2" x14ac:dyDescent="0.25">
      <c r="A17743" s="56">
        <v>86131802</v>
      </c>
      <c r="B17743" s="57" t="s">
        <v>10990</v>
      </c>
    </row>
    <row r="17744" spans="1:2" x14ac:dyDescent="0.25">
      <c r="A17744" s="56">
        <v>86131803</v>
      </c>
      <c r="B17744" s="57" t="s">
        <v>6195</v>
      </c>
    </row>
    <row r="17745" spans="1:2" x14ac:dyDescent="0.25">
      <c r="A17745" s="56">
        <v>86131804</v>
      </c>
      <c r="B17745" s="57" t="s">
        <v>11179</v>
      </c>
    </row>
    <row r="17746" spans="1:2" x14ac:dyDescent="0.25">
      <c r="A17746" s="56">
        <v>86131901</v>
      </c>
      <c r="B17746" s="57" t="s">
        <v>7742</v>
      </c>
    </row>
    <row r="17747" spans="1:2" x14ac:dyDescent="0.25">
      <c r="A17747" s="56">
        <v>86131902</v>
      </c>
      <c r="B17747" s="57" t="s">
        <v>7019</v>
      </c>
    </row>
    <row r="17748" spans="1:2" x14ac:dyDescent="0.25">
      <c r="A17748" s="56">
        <v>86131903</v>
      </c>
      <c r="B17748" s="57" t="s">
        <v>15435</v>
      </c>
    </row>
    <row r="17749" spans="1:2" x14ac:dyDescent="0.25">
      <c r="A17749" s="56">
        <v>86131904</v>
      </c>
      <c r="B17749" s="57" t="s">
        <v>12998</v>
      </c>
    </row>
    <row r="17750" spans="1:2" x14ac:dyDescent="0.25">
      <c r="A17750" s="56">
        <v>86141501</v>
      </c>
      <c r="B17750" s="57" t="s">
        <v>10360</v>
      </c>
    </row>
    <row r="17751" spans="1:2" x14ac:dyDescent="0.25">
      <c r="A17751" s="56">
        <v>86141502</v>
      </c>
      <c r="B17751" s="57" t="s">
        <v>13085</v>
      </c>
    </row>
    <row r="17752" spans="1:2" x14ac:dyDescent="0.25">
      <c r="A17752" s="56">
        <v>86141503</v>
      </c>
      <c r="B17752" s="57" t="s">
        <v>9038</v>
      </c>
    </row>
    <row r="17753" spans="1:2" x14ac:dyDescent="0.25">
      <c r="A17753" s="56">
        <v>86141504</v>
      </c>
      <c r="B17753" s="57" t="s">
        <v>8897</v>
      </c>
    </row>
    <row r="17754" spans="1:2" x14ac:dyDescent="0.25">
      <c r="A17754" s="56">
        <v>86141601</v>
      </c>
      <c r="B17754" s="57" t="s">
        <v>10155</v>
      </c>
    </row>
    <row r="17755" spans="1:2" x14ac:dyDescent="0.25">
      <c r="A17755" s="56">
        <v>86141602</v>
      </c>
      <c r="B17755" s="57" t="s">
        <v>3746</v>
      </c>
    </row>
    <row r="17756" spans="1:2" x14ac:dyDescent="0.25">
      <c r="A17756" s="56">
        <v>86141603</v>
      </c>
      <c r="B17756" s="57" t="s">
        <v>13494</v>
      </c>
    </row>
    <row r="17757" spans="1:2" x14ac:dyDescent="0.25">
      <c r="A17757" s="56">
        <v>86141701</v>
      </c>
      <c r="B17757" s="57" t="s">
        <v>14532</v>
      </c>
    </row>
    <row r="17758" spans="1:2" x14ac:dyDescent="0.25">
      <c r="A17758" s="56">
        <v>86141702</v>
      </c>
      <c r="B17758" s="57" t="s">
        <v>4561</v>
      </c>
    </row>
    <row r="17759" spans="1:2" x14ac:dyDescent="0.25">
      <c r="A17759" s="56">
        <v>86141703</v>
      </c>
      <c r="B17759" s="57" t="s">
        <v>6679</v>
      </c>
    </row>
    <row r="17760" spans="1:2" x14ac:dyDescent="0.25">
      <c r="A17760" s="56">
        <v>86141704</v>
      </c>
      <c r="B17760" s="57" t="s">
        <v>9334</v>
      </c>
    </row>
    <row r="17761" spans="1:2" x14ac:dyDescent="0.25">
      <c r="A17761" s="56">
        <v>90101501</v>
      </c>
      <c r="B17761" s="57" t="s">
        <v>11034</v>
      </c>
    </row>
    <row r="17762" spans="1:2" x14ac:dyDescent="0.25">
      <c r="A17762" s="56">
        <v>90101502</v>
      </c>
      <c r="B17762" s="57" t="s">
        <v>3310</v>
      </c>
    </row>
    <row r="17763" spans="1:2" x14ac:dyDescent="0.25">
      <c r="A17763" s="56">
        <v>90101503</v>
      </c>
      <c r="B17763" s="57" t="s">
        <v>12315</v>
      </c>
    </row>
    <row r="17764" spans="1:2" x14ac:dyDescent="0.25">
      <c r="A17764" s="56">
        <v>90101504</v>
      </c>
      <c r="B17764" s="57" t="s">
        <v>1722</v>
      </c>
    </row>
    <row r="17765" spans="1:2" x14ac:dyDescent="0.25">
      <c r="A17765" s="56">
        <v>90101601</v>
      </c>
      <c r="B17765" s="57" t="s">
        <v>9990</v>
      </c>
    </row>
    <row r="17766" spans="1:2" x14ac:dyDescent="0.25">
      <c r="A17766" s="56">
        <v>90101602</v>
      </c>
      <c r="B17766" s="57" t="s">
        <v>3584</v>
      </c>
    </row>
    <row r="17767" spans="1:2" x14ac:dyDescent="0.25">
      <c r="A17767" s="56">
        <v>90101603</v>
      </c>
      <c r="B17767" s="57" t="s">
        <v>16677</v>
      </c>
    </row>
    <row r="17768" spans="1:2" x14ac:dyDescent="0.25">
      <c r="A17768" s="56">
        <v>90101604</v>
      </c>
      <c r="B17768" s="57" t="s">
        <v>16352</v>
      </c>
    </row>
    <row r="17769" spans="1:2" x14ac:dyDescent="0.25">
      <c r="A17769" s="56">
        <v>90101701</v>
      </c>
      <c r="B17769" s="57" t="s">
        <v>16169</v>
      </c>
    </row>
    <row r="17770" spans="1:2" x14ac:dyDescent="0.25">
      <c r="A17770" s="56">
        <v>90101801</v>
      </c>
      <c r="B17770" s="57" t="s">
        <v>8681</v>
      </c>
    </row>
    <row r="17771" spans="1:2" x14ac:dyDescent="0.25">
      <c r="A17771" s="56">
        <v>90101802</v>
      </c>
      <c r="B17771" s="57" t="s">
        <v>5504</v>
      </c>
    </row>
    <row r="17772" spans="1:2" x14ac:dyDescent="0.25">
      <c r="A17772" s="56">
        <v>90111501</v>
      </c>
      <c r="B17772" s="57" t="s">
        <v>10387</v>
      </c>
    </row>
    <row r="17773" spans="1:2" x14ac:dyDescent="0.25">
      <c r="A17773" s="56">
        <v>90111502</v>
      </c>
      <c r="B17773" s="57" t="s">
        <v>4950</v>
      </c>
    </row>
    <row r="17774" spans="1:2" x14ac:dyDescent="0.25">
      <c r="A17774" s="56">
        <v>90111503</v>
      </c>
      <c r="B17774" s="57" t="s">
        <v>4766</v>
      </c>
    </row>
    <row r="17775" spans="1:2" x14ac:dyDescent="0.25">
      <c r="A17775" s="56">
        <v>90111504</v>
      </c>
      <c r="B17775" s="57" t="s">
        <v>16051</v>
      </c>
    </row>
    <row r="17776" spans="1:2" x14ac:dyDescent="0.25">
      <c r="A17776" s="56">
        <v>90111601</v>
      </c>
      <c r="B17776" s="57" t="s">
        <v>1984</v>
      </c>
    </row>
    <row r="17777" spans="1:2" x14ac:dyDescent="0.25">
      <c r="A17777" s="56">
        <v>90111602</v>
      </c>
      <c r="B17777" s="57" t="s">
        <v>12007</v>
      </c>
    </row>
    <row r="17778" spans="1:2" x14ac:dyDescent="0.25">
      <c r="A17778" s="56">
        <v>90111603</v>
      </c>
      <c r="B17778" s="57" t="s">
        <v>14275</v>
      </c>
    </row>
    <row r="17779" spans="1:2" x14ac:dyDescent="0.25">
      <c r="A17779" s="56">
        <v>90111604</v>
      </c>
      <c r="B17779" s="57" t="s">
        <v>8058</v>
      </c>
    </row>
    <row r="17780" spans="1:2" x14ac:dyDescent="0.25">
      <c r="A17780" s="56">
        <v>90111701</v>
      </c>
      <c r="B17780" s="57" t="s">
        <v>15431</v>
      </c>
    </row>
    <row r="17781" spans="1:2" x14ac:dyDescent="0.25">
      <c r="A17781" s="56">
        <v>90111702</v>
      </c>
      <c r="B17781" s="57" t="s">
        <v>9575</v>
      </c>
    </row>
    <row r="17782" spans="1:2" x14ac:dyDescent="0.25">
      <c r="A17782" s="56">
        <v>90111703</v>
      </c>
      <c r="B17782" s="57" t="s">
        <v>14993</v>
      </c>
    </row>
    <row r="17783" spans="1:2" x14ac:dyDescent="0.25">
      <c r="A17783" s="56">
        <v>90111801</v>
      </c>
      <c r="B17783" s="57" t="s">
        <v>10742</v>
      </c>
    </row>
    <row r="17784" spans="1:2" x14ac:dyDescent="0.25">
      <c r="A17784" s="56">
        <v>90111802</v>
      </c>
      <c r="B17784" s="57" t="s">
        <v>12756</v>
      </c>
    </row>
    <row r="17785" spans="1:2" x14ac:dyDescent="0.25">
      <c r="A17785" s="56">
        <v>90111803</v>
      </c>
      <c r="B17785" s="57" t="s">
        <v>2337</v>
      </c>
    </row>
    <row r="17786" spans="1:2" x14ac:dyDescent="0.25">
      <c r="A17786" s="56">
        <v>90121501</v>
      </c>
      <c r="B17786" s="57" t="s">
        <v>1579</v>
      </c>
    </row>
    <row r="17787" spans="1:2" x14ac:dyDescent="0.25">
      <c r="A17787" s="56">
        <v>90121502</v>
      </c>
      <c r="B17787" s="57" t="s">
        <v>2860</v>
      </c>
    </row>
    <row r="17788" spans="1:2" x14ac:dyDescent="0.25">
      <c r="A17788" s="56">
        <v>90121503</v>
      </c>
      <c r="B17788" s="57" t="s">
        <v>4133</v>
      </c>
    </row>
    <row r="17789" spans="1:2" x14ac:dyDescent="0.25">
      <c r="A17789" s="56">
        <v>90121601</v>
      </c>
      <c r="B17789" s="57" t="s">
        <v>12106</v>
      </c>
    </row>
    <row r="17790" spans="1:2" x14ac:dyDescent="0.25">
      <c r="A17790" s="56">
        <v>90121602</v>
      </c>
      <c r="B17790" s="57" t="s">
        <v>4823</v>
      </c>
    </row>
    <row r="17791" spans="1:2" x14ac:dyDescent="0.25">
      <c r="A17791" s="56">
        <v>90121701</v>
      </c>
      <c r="B17791" s="57" t="s">
        <v>14264</v>
      </c>
    </row>
    <row r="17792" spans="1:2" x14ac:dyDescent="0.25">
      <c r="A17792" s="56">
        <v>90121702</v>
      </c>
      <c r="B17792" s="57" t="s">
        <v>340</v>
      </c>
    </row>
    <row r="17793" spans="1:2" x14ac:dyDescent="0.25">
      <c r="A17793" s="56">
        <v>90131501</v>
      </c>
      <c r="B17793" s="57" t="s">
        <v>18420</v>
      </c>
    </row>
    <row r="17794" spans="1:2" x14ac:dyDescent="0.25">
      <c r="A17794" s="56">
        <v>90131502</v>
      </c>
      <c r="B17794" s="57" t="s">
        <v>2774</v>
      </c>
    </row>
    <row r="17795" spans="1:2" x14ac:dyDescent="0.25">
      <c r="A17795" s="56">
        <v>90131503</v>
      </c>
      <c r="B17795" s="57" t="s">
        <v>12296</v>
      </c>
    </row>
    <row r="17796" spans="1:2" x14ac:dyDescent="0.25">
      <c r="A17796" s="56">
        <v>90131504</v>
      </c>
      <c r="B17796" s="57" t="s">
        <v>2441</v>
      </c>
    </row>
    <row r="17797" spans="1:2" x14ac:dyDescent="0.25">
      <c r="A17797" s="56">
        <v>90131601</v>
      </c>
      <c r="B17797" s="57" t="s">
        <v>6261</v>
      </c>
    </row>
    <row r="17798" spans="1:2" x14ac:dyDescent="0.25">
      <c r="A17798" s="56">
        <v>90131602</v>
      </c>
      <c r="B17798" s="57" t="s">
        <v>14312</v>
      </c>
    </row>
    <row r="17799" spans="1:2" x14ac:dyDescent="0.25">
      <c r="A17799" s="56">
        <v>90141501</v>
      </c>
      <c r="B17799" s="57" t="s">
        <v>14260</v>
      </c>
    </row>
    <row r="17800" spans="1:2" x14ac:dyDescent="0.25">
      <c r="A17800" s="56">
        <v>90141502</v>
      </c>
      <c r="B17800" s="57" t="s">
        <v>4569</v>
      </c>
    </row>
    <row r="17801" spans="1:2" x14ac:dyDescent="0.25">
      <c r="A17801" s="56">
        <v>90141503</v>
      </c>
      <c r="B17801" s="57" t="s">
        <v>7158</v>
      </c>
    </row>
    <row r="17802" spans="1:2" x14ac:dyDescent="0.25">
      <c r="A17802" s="56">
        <v>90141601</v>
      </c>
      <c r="B17802" s="57" t="s">
        <v>8801</v>
      </c>
    </row>
    <row r="17803" spans="1:2" x14ac:dyDescent="0.25">
      <c r="A17803" s="56">
        <v>90141602</v>
      </c>
      <c r="B17803" s="57" t="s">
        <v>14900</v>
      </c>
    </row>
    <row r="17804" spans="1:2" x14ac:dyDescent="0.25">
      <c r="A17804" s="56">
        <v>90141603</v>
      </c>
      <c r="B17804" s="57" t="s">
        <v>2159</v>
      </c>
    </row>
    <row r="17805" spans="1:2" x14ac:dyDescent="0.25">
      <c r="A17805" s="56">
        <v>90141701</v>
      </c>
      <c r="B17805" s="57" t="s">
        <v>9836</v>
      </c>
    </row>
    <row r="17806" spans="1:2" x14ac:dyDescent="0.25">
      <c r="A17806" s="56">
        <v>90141702</v>
      </c>
      <c r="B17806" s="57" t="s">
        <v>738</v>
      </c>
    </row>
    <row r="17807" spans="1:2" x14ac:dyDescent="0.25">
      <c r="A17807" s="56">
        <v>90141703</v>
      </c>
      <c r="B17807" s="57" t="s">
        <v>13883</v>
      </c>
    </row>
    <row r="17808" spans="1:2" x14ac:dyDescent="0.25">
      <c r="A17808" s="56">
        <v>90151501</v>
      </c>
      <c r="B17808" s="57" t="s">
        <v>643</v>
      </c>
    </row>
    <row r="17809" spans="1:2" x14ac:dyDescent="0.25">
      <c r="A17809" s="56">
        <v>90151502</v>
      </c>
      <c r="B17809" s="57" t="s">
        <v>6171</v>
      </c>
    </row>
    <row r="17810" spans="1:2" x14ac:dyDescent="0.25">
      <c r="A17810" s="56">
        <v>90151503</v>
      </c>
      <c r="B17810" s="57" t="s">
        <v>15802</v>
      </c>
    </row>
    <row r="17811" spans="1:2" x14ac:dyDescent="0.25">
      <c r="A17811" s="56">
        <v>90151601</v>
      </c>
      <c r="B17811" s="57" t="s">
        <v>8827</v>
      </c>
    </row>
    <row r="17812" spans="1:2" x14ac:dyDescent="0.25">
      <c r="A17812" s="56">
        <v>90151602</v>
      </c>
      <c r="B17812" s="57" t="s">
        <v>15751</v>
      </c>
    </row>
    <row r="17813" spans="1:2" x14ac:dyDescent="0.25">
      <c r="A17813" s="56">
        <v>90151603</v>
      </c>
      <c r="B17813" s="57" t="s">
        <v>8879</v>
      </c>
    </row>
    <row r="17814" spans="1:2" x14ac:dyDescent="0.25">
      <c r="A17814" s="56">
        <v>90151701</v>
      </c>
      <c r="B17814" s="57" t="s">
        <v>4682</v>
      </c>
    </row>
    <row r="17815" spans="1:2" x14ac:dyDescent="0.25">
      <c r="A17815" s="56">
        <v>90151702</v>
      </c>
      <c r="B17815" s="57" t="s">
        <v>9832</v>
      </c>
    </row>
    <row r="17816" spans="1:2" x14ac:dyDescent="0.25">
      <c r="A17816" s="56">
        <v>90151703</v>
      </c>
      <c r="B17816" s="57" t="s">
        <v>8354</v>
      </c>
    </row>
    <row r="17817" spans="1:2" x14ac:dyDescent="0.25">
      <c r="A17817" s="56">
        <v>90151801</v>
      </c>
      <c r="B17817" s="57" t="s">
        <v>2291</v>
      </c>
    </row>
    <row r="17818" spans="1:2" x14ac:dyDescent="0.25">
      <c r="A17818" s="56">
        <v>90151802</v>
      </c>
      <c r="B17818" s="57" t="s">
        <v>3588</v>
      </c>
    </row>
    <row r="17819" spans="1:2" x14ac:dyDescent="0.25">
      <c r="A17819" s="56">
        <v>90151803</v>
      </c>
      <c r="B17819" s="57" t="s">
        <v>16158</v>
      </c>
    </row>
    <row r="17820" spans="1:2" x14ac:dyDescent="0.25">
      <c r="A17820" s="56">
        <v>90151901</v>
      </c>
      <c r="B17820" s="57" t="s">
        <v>11693</v>
      </c>
    </row>
    <row r="17821" spans="1:2" x14ac:dyDescent="0.25">
      <c r="A17821" s="56">
        <v>90151902</v>
      </c>
      <c r="B17821" s="57" t="s">
        <v>11309</v>
      </c>
    </row>
    <row r="17822" spans="1:2" x14ac:dyDescent="0.25">
      <c r="A17822" s="56">
        <v>90151903</v>
      </c>
      <c r="B17822" s="57" t="s">
        <v>15935</v>
      </c>
    </row>
    <row r="17823" spans="1:2" x14ac:dyDescent="0.25">
      <c r="A17823" s="56">
        <v>90152001</v>
      </c>
      <c r="B17823" s="57" t="s">
        <v>10827</v>
      </c>
    </row>
    <row r="17824" spans="1:2" x14ac:dyDescent="0.25">
      <c r="A17824" s="56">
        <v>90152002</v>
      </c>
      <c r="B17824" s="57" t="s">
        <v>7806</v>
      </c>
    </row>
    <row r="17825" spans="1:2" x14ac:dyDescent="0.25">
      <c r="A17825" s="56">
        <v>90152101</v>
      </c>
      <c r="B17825" s="57" t="s">
        <v>5311</v>
      </c>
    </row>
    <row r="17826" spans="1:2" x14ac:dyDescent="0.25">
      <c r="A17826" s="56">
        <v>91101501</v>
      </c>
      <c r="B17826" s="57" t="s">
        <v>9372</v>
      </c>
    </row>
    <row r="17827" spans="1:2" x14ac:dyDescent="0.25">
      <c r="A17827" s="56">
        <v>91101502</v>
      </c>
      <c r="B17827" s="57" t="s">
        <v>4863</v>
      </c>
    </row>
    <row r="17828" spans="1:2" x14ac:dyDescent="0.25">
      <c r="A17828" s="56">
        <v>91101503</v>
      </c>
      <c r="B17828" s="57" t="s">
        <v>7707</v>
      </c>
    </row>
    <row r="17829" spans="1:2" x14ac:dyDescent="0.25">
      <c r="A17829" s="56">
        <v>91101504</v>
      </c>
      <c r="B17829" s="57" t="s">
        <v>7420</v>
      </c>
    </row>
    <row r="17830" spans="1:2" x14ac:dyDescent="0.25">
      <c r="A17830" s="56">
        <v>91101505</v>
      </c>
      <c r="B17830" s="57" t="s">
        <v>8294</v>
      </c>
    </row>
    <row r="17831" spans="1:2" x14ac:dyDescent="0.25">
      <c r="A17831" s="56">
        <v>91101601</v>
      </c>
      <c r="B17831" s="57" t="s">
        <v>5071</v>
      </c>
    </row>
    <row r="17832" spans="1:2" x14ac:dyDescent="0.25">
      <c r="A17832" s="56">
        <v>91101602</v>
      </c>
      <c r="B17832" s="57" t="s">
        <v>6608</v>
      </c>
    </row>
    <row r="17833" spans="1:2" x14ac:dyDescent="0.25">
      <c r="A17833" s="56">
        <v>91101603</v>
      </c>
      <c r="B17833" s="57" t="s">
        <v>11339</v>
      </c>
    </row>
    <row r="17834" spans="1:2" x14ac:dyDescent="0.25">
      <c r="A17834" s="56">
        <v>91101604</v>
      </c>
      <c r="B17834" s="57" t="s">
        <v>8905</v>
      </c>
    </row>
    <row r="17835" spans="1:2" x14ac:dyDescent="0.25">
      <c r="A17835" s="56">
        <v>91101605</v>
      </c>
      <c r="B17835" s="57" t="s">
        <v>18063</v>
      </c>
    </row>
    <row r="17836" spans="1:2" x14ac:dyDescent="0.25">
      <c r="A17836" s="56">
        <v>91101701</v>
      </c>
      <c r="B17836" s="57" t="s">
        <v>2720</v>
      </c>
    </row>
    <row r="17837" spans="1:2" x14ac:dyDescent="0.25">
      <c r="A17837" s="56">
        <v>91101702</v>
      </c>
      <c r="B17837" s="57" t="s">
        <v>8322</v>
      </c>
    </row>
    <row r="17838" spans="1:2" x14ac:dyDescent="0.25">
      <c r="A17838" s="56">
        <v>91101801</v>
      </c>
      <c r="B17838" s="57" t="s">
        <v>6852</v>
      </c>
    </row>
    <row r="17839" spans="1:2" x14ac:dyDescent="0.25">
      <c r="A17839" s="56">
        <v>91101802</v>
      </c>
      <c r="B17839" s="57" t="s">
        <v>8247</v>
      </c>
    </row>
    <row r="17840" spans="1:2" x14ac:dyDescent="0.25">
      <c r="A17840" s="56">
        <v>91101803</v>
      </c>
      <c r="B17840" s="57" t="s">
        <v>125</v>
      </c>
    </row>
    <row r="17841" spans="1:2" x14ac:dyDescent="0.25">
      <c r="A17841" s="56">
        <v>91101901</v>
      </c>
      <c r="B17841" s="57" t="s">
        <v>8448</v>
      </c>
    </row>
    <row r="17842" spans="1:2" x14ac:dyDescent="0.25">
      <c r="A17842" s="56">
        <v>91101902</v>
      </c>
      <c r="B17842" s="57" t="s">
        <v>11461</v>
      </c>
    </row>
    <row r="17843" spans="1:2" x14ac:dyDescent="0.25">
      <c r="A17843" s="56">
        <v>91101903</v>
      </c>
      <c r="B17843" s="57" t="s">
        <v>14146</v>
      </c>
    </row>
    <row r="17844" spans="1:2" x14ac:dyDescent="0.25">
      <c r="A17844" s="56">
        <v>91111501</v>
      </c>
      <c r="B17844" s="57" t="s">
        <v>94</v>
      </c>
    </row>
    <row r="17845" spans="1:2" x14ac:dyDescent="0.25">
      <c r="A17845" s="56">
        <v>91111502</v>
      </c>
      <c r="B17845" s="57" t="s">
        <v>9298</v>
      </c>
    </row>
    <row r="17846" spans="1:2" x14ac:dyDescent="0.25">
      <c r="A17846" s="56">
        <v>91111503</v>
      </c>
      <c r="B17846" s="57" t="s">
        <v>2205</v>
      </c>
    </row>
    <row r="17847" spans="1:2" x14ac:dyDescent="0.25">
      <c r="A17847" s="56">
        <v>91111504</v>
      </c>
      <c r="B17847" s="57" t="s">
        <v>4076</v>
      </c>
    </row>
    <row r="17848" spans="1:2" x14ac:dyDescent="0.25">
      <c r="A17848" s="56">
        <v>91111601</v>
      </c>
      <c r="B17848" s="57" t="s">
        <v>12857</v>
      </c>
    </row>
    <row r="17849" spans="1:2" x14ac:dyDescent="0.25">
      <c r="A17849" s="56">
        <v>91111602</v>
      </c>
      <c r="B17849" s="57" t="s">
        <v>7953</v>
      </c>
    </row>
    <row r="17850" spans="1:2" x14ac:dyDescent="0.25">
      <c r="A17850" s="56">
        <v>91111603</v>
      </c>
      <c r="B17850" s="57" t="s">
        <v>14073</v>
      </c>
    </row>
    <row r="17851" spans="1:2" x14ac:dyDescent="0.25">
      <c r="A17851" s="56">
        <v>91111701</v>
      </c>
      <c r="B17851" s="57" t="s">
        <v>5247</v>
      </c>
    </row>
    <row r="17852" spans="1:2" x14ac:dyDescent="0.25">
      <c r="A17852" s="56">
        <v>91111702</v>
      </c>
      <c r="B17852" s="57" t="s">
        <v>17363</v>
      </c>
    </row>
    <row r="17853" spans="1:2" x14ac:dyDescent="0.25">
      <c r="A17853" s="56">
        <v>91111703</v>
      </c>
      <c r="B17853" s="57" t="s">
        <v>13927</v>
      </c>
    </row>
    <row r="17854" spans="1:2" x14ac:dyDescent="0.25">
      <c r="A17854" s="56">
        <v>91111801</v>
      </c>
      <c r="B17854" s="57" t="s">
        <v>13948</v>
      </c>
    </row>
    <row r="17855" spans="1:2" x14ac:dyDescent="0.25">
      <c r="A17855" s="56">
        <v>91111802</v>
      </c>
      <c r="B17855" s="57" t="s">
        <v>12329</v>
      </c>
    </row>
    <row r="17856" spans="1:2" x14ac:dyDescent="0.25">
      <c r="A17856" s="56">
        <v>91111803</v>
      </c>
      <c r="B17856" s="57" t="s">
        <v>1668</v>
      </c>
    </row>
    <row r="17857" spans="1:2" x14ac:dyDescent="0.25">
      <c r="A17857" s="56">
        <v>91111804</v>
      </c>
      <c r="B17857" s="57" t="s">
        <v>12475</v>
      </c>
    </row>
    <row r="17858" spans="1:2" x14ac:dyDescent="0.25">
      <c r="A17858" s="56">
        <v>91111901</v>
      </c>
      <c r="B17858" s="57" t="s">
        <v>10788</v>
      </c>
    </row>
    <row r="17859" spans="1:2" x14ac:dyDescent="0.25">
      <c r="A17859" s="56">
        <v>91111902</v>
      </c>
      <c r="B17859" s="57" t="s">
        <v>9921</v>
      </c>
    </row>
    <row r="17860" spans="1:2" x14ac:dyDescent="0.25">
      <c r="A17860" s="56">
        <v>91111903</v>
      </c>
      <c r="B17860" s="57" t="s">
        <v>7521</v>
      </c>
    </row>
    <row r="17861" spans="1:2" x14ac:dyDescent="0.25">
      <c r="A17861" s="56">
        <v>91111904</v>
      </c>
      <c r="B17861" s="57" t="s">
        <v>12166</v>
      </c>
    </row>
    <row r="17862" spans="1:2" x14ac:dyDescent="0.25">
      <c r="A17862" s="56">
        <v>92101501</v>
      </c>
      <c r="B17862" s="57" t="s">
        <v>11583</v>
      </c>
    </row>
    <row r="17863" spans="1:2" x14ac:dyDescent="0.25">
      <c r="A17863" s="56">
        <v>92101502</v>
      </c>
      <c r="B17863" s="57" t="s">
        <v>13828</v>
      </c>
    </row>
    <row r="17864" spans="1:2" x14ac:dyDescent="0.25">
      <c r="A17864" s="56">
        <v>92101503</v>
      </c>
      <c r="B17864" s="57" t="s">
        <v>2334</v>
      </c>
    </row>
    <row r="17865" spans="1:2" x14ac:dyDescent="0.25">
      <c r="A17865" s="56">
        <v>92101504</v>
      </c>
      <c r="B17865" s="57" t="s">
        <v>7591</v>
      </c>
    </row>
    <row r="17866" spans="1:2" x14ac:dyDescent="0.25">
      <c r="A17866" s="56">
        <v>92101601</v>
      </c>
      <c r="B17866" s="57" t="s">
        <v>16250</v>
      </c>
    </row>
    <row r="17867" spans="1:2" x14ac:dyDescent="0.25">
      <c r="A17867" s="56">
        <v>92101602</v>
      </c>
      <c r="B17867" s="57" t="s">
        <v>17460</v>
      </c>
    </row>
    <row r="17868" spans="1:2" x14ac:dyDescent="0.25">
      <c r="A17868" s="56">
        <v>92101603</v>
      </c>
      <c r="B17868" s="57" t="s">
        <v>6464</v>
      </c>
    </row>
    <row r="17869" spans="1:2" x14ac:dyDescent="0.25">
      <c r="A17869" s="56">
        <v>92101604</v>
      </c>
      <c r="B17869" s="57" t="s">
        <v>3420</v>
      </c>
    </row>
    <row r="17870" spans="1:2" x14ac:dyDescent="0.25">
      <c r="A17870" s="56">
        <v>92101701</v>
      </c>
      <c r="B17870" s="57" t="s">
        <v>7256</v>
      </c>
    </row>
    <row r="17871" spans="1:2" x14ac:dyDescent="0.25">
      <c r="A17871" s="56">
        <v>92101702</v>
      </c>
      <c r="B17871" s="57" t="s">
        <v>18254</v>
      </c>
    </row>
    <row r="17872" spans="1:2" x14ac:dyDescent="0.25">
      <c r="A17872" s="56">
        <v>92101703</v>
      </c>
      <c r="B17872" s="57" t="s">
        <v>6927</v>
      </c>
    </row>
    <row r="17873" spans="1:2" x14ac:dyDescent="0.25">
      <c r="A17873" s="56">
        <v>92101704</v>
      </c>
      <c r="B17873" s="57" t="s">
        <v>16207</v>
      </c>
    </row>
    <row r="17874" spans="1:2" x14ac:dyDescent="0.25">
      <c r="A17874" s="56">
        <v>92101801</v>
      </c>
      <c r="B17874" s="57" t="s">
        <v>16377</v>
      </c>
    </row>
    <row r="17875" spans="1:2" x14ac:dyDescent="0.25">
      <c r="A17875" s="56">
        <v>92101802</v>
      </c>
      <c r="B17875" s="57" t="s">
        <v>13680</v>
      </c>
    </row>
    <row r="17876" spans="1:2" x14ac:dyDescent="0.25">
      <c r="A17876" s="56">
        <v>92101803</v>
      </c>
      <c r="B17876" s="57" t="s">
        <v>4138</v>
      </c>
    </row>
    <row r="17877" spans="1:2" x14ac:dyDescent="0.25">
      <c r="A17877" s="56">
        <v>92101804</v>
      </c>
      <c r="B17877" s="57" t="s">
        <v>18788</v>
      </c>
    </row>
    <row r="17878" spans="1:2" x14ac:dyDescent="0.25">
      <c r="A17878" s="56">
        <v>92101805</v>
      </c>
      <c r="B17878" s="57" t="s">
        <v>10660</v>
      </c>
    </row>
    <row r="17879" spans="1:2" x14ac:dyDescent="0.25">
      <c r="A17879" s="56">
        <v>92101901</v>
      </c>
      <c r="B17879" s="57" t="s">
        <v>11616</v>
      </c>
    </row>
    <row r="17880" spans="1:2" x14ac:dyDescent="0.25">
      <c r="A17880" s="56">
        <v>92101902</v>
      </c>
      <c r="B17880" s="57" t="s">
        <v>12638</v>
      </c>
    </row>
    <row r="17881" spans="1:2" x14ac:dyDescent="0.25">
      <c r="A17881" s="56">
        <v>92101903</v>
      </c>
      <c r="B17881" s="57" t="s">
        <v>11701</v>
      </c>
    </row>
    <row r="17882" spans="1:2" x14ac:dyDescent="0.25">
      <c r="A17882" s="56">
        <v>92101904</v>
      </c>
      <c r="B17882" s="57" t="s">
        <v>3106</v>
      </c>
    </row>
    <row r="17883" spans="1:2" x14ac:dyDescent="0.25">
      <c r="A17883" s="56">
        <v>92111501</v>
      </c>
      <c r="B17883" s="57" t="s">
        <v>7271</v>
      </c>
    </row>
    <row r="17884" spans="1:2" x14ac:dyDescent="0.25">
      <c r="A17884" s="56">
        <v>92111502</v>
      </c>
      <c r="B17884" s="57" t="s">
        <v>14414</v>
      </c>
    </row>
    <row r="17885" spans="1:2" x14ac:dyDescent="0.25">
      <c r="A17885" s="56">
        <v>92111503</v>
      </c>
      <c r="B17885" s="57" t="s">
        <v>14412</v>
      </c>
    </row>
    <row r="17886" spans="1:2" x14ac:dyDescent="0.25">
      <c r="A17886" s="56">
        <v>92111504</v>
      </c>
      <c r="B17886" s="57" t="s">
        <v>15514</v>
      </c>
    </row>
    <row r="17887" spans="1:2" x14ac:dyDescent="0.25">
      <c r="A17887" s="56">
        <v>92111505</v>
      </c>
      <c r="B17887" s="57" t="s">
        <v>1042</v>
      </c>
    </row>
    <row r="17888" spans="1:2" x14ac:dyDescent="0.25">
      <c r="A17888" s="56">
        <v>92111506</v>
      </c>
      <c r="B17888" s="57" t="s">
        <v>7802</v>
      </c>
    </row>
    <row r="17889" spans="1:2" x14ac:dyDescent="0.25">
      <c r="A17889" s="56">
        <v>92111507</v>
      </c>
      <c r="B17889" s="57" t="s">
        <v>8781</v>
      </c>
    </row>
    <row r="17890" spans="1:2" x14ac:dyDescent="0.25">
      <c r="A17890" s="56">
        <v>92111601</v>
      </c>
      <c r="B17890" s="57" t="s">
        <v>18573</v>
      </c>
    </row>
    <row r="17891" spans="1:2" x14ac:dyDescent="0.25">
      <c r="A17891" s="56">
        <v>92111602</v>
      </c>
      <c r="B17891" s="57" t="s">
        <v>321</v>
      </c>
    </row>
    <row r="17892" spans="1:2" x14ac:dyDescent="0.25">
      <c r="A17892" s="56">
        <v>92111603</v>
      </c>
      <c r="B17892" s="57" t="s">
        <v>7861</v>
      </c>
    </row>
    <row r="17893" spans="1:2" x14ac:dyDescent="0.25">
      <c r="A17893" s="56">
        <v>92111604</v>
      </c>
      <c r="B17893" s="57" t="s">
        <v>4508</v>
      </c>
    </row>
    <row r="17894" spans="1:2" x14ac:dyDescent="0.25">
      <c r="A17894" s="56">
        <v>92111605</v>
      </c>
      <c r="B17894" s="57" t="s">
        <v>1311</v>
      </c>
    </row>
    <row r="17895" spans="1:2" x14ac:dyDescent="0.25">
      <c r="A17895" s="56">
        <v>92111606</v>
      </c>
      <c r="B17895" s="57" t="s">
        <v>12466</v>
      </c>
    </row>
    <row r="17896" spans="1:2" x14ac:dyDescent="0.25">
      <c r="A17896" s="56">
        <v>92111701</v>
      </c>
      <c r="B17896" s="57" t="s">
        <v>7719</v>
      </c>
    </row>
    <row r="17897" spans="1:2" x14ac:dyDescent="0.25">
      <c r="A17897" s="56">
        <v>92111702</v>
      </c>
      <c r="B17897" s="57" t="s">
        <v>8069</v>
      </c>
    </row>
    <row r="17898" spans="1:2" x14ac:dyDescent="0.25">
      <c r="A17898" s="56">
        <v>92111703</v>
      </c>
      <c r="B17898" s="57" t="s">
        <v>18162</v>
      </c>
    </row>
    <row r="17899" spans="1:2" x14ac:dyDescent="0.25">
      <c r="A17899" s="56">
        <v>92111704</v>
      </c>
      <c r="B17899" s="57" t="s">
        <v>7196</v>
      </c>
    </row>
    <row r="17900" spans="1:2" x14ac:dyDescent="0.25">
      <c r="A17900" s="56">
        <v>92111705</v>
      </c>
      <c r="B17900" s="57" t="s">
        <v>8422</v>
      </c>
    </row>
    <row r="17901" spans="1:2" x14ac:dyDescent="0.25">
      <c r="A17901" s="56">
        <v>92111706</v>
      </c>
      <c r="B17901" s="57" t="s">
        <v>4812</v>
      </c>
    </row>
    <row r="17902" spans="1:2" x14ac:dyDescent="0.25">
      <c r="A17902" s="56">
        <v>92111707</v>
      </c>
      <c r="B17902" s="57" t="s">
        <v>2768</v>
      </c>
    </row>
    <row r="17903" spans="1:2" x14ac:dyDescent="0.25">
      <c r="A17903" s="56">
        <v>92111708</v>
      </c>
      <c r="B17903" s="57" t="s">
        <v>7878</v>
      </c>
    </row>
    <row r="17904" spans="1:2" x14ac:dyDescent="0.25">
      <c r="A17904" s="56">
        <v>92111801</v>
      </c>
      <c r="B17904" s="57" t="s">
        <v>13376</v>
      </c>
    </row>
    <row r="17905" spans="1:2" x14ac:dyDescent="0.25">
      <c r="A17905" s="56">
        <v>92111802</v>
      </c>
      <c r="B17905" s="57" t="s">
        <v>4069</v>
      </c>
    </row>
    <row r="17906" spans="1:2" x14ac:dyDescent="0.25">
      <c r="A17906" s="56">
        <v>92111803</v>
      </c>
      <c r="B17906" s="57" t="s">
        <v>9553</v>
      </c>
    </row>
    <row r="17907" spans="1:2" x14ac:dyDescent="0.25">
      <c r="A17907" s="56">
        <v>92111804</v>
      </c>
      <c r="B17907" s="57" t="s">
        <v>6394</v>
      </c>
    </row>
    <row r="17908" spans="1:2" x14ac:dyDescent="0.25">
      <c r="A17908" s="56">
        <v>92111805</v>
      </c>
      <c r="B17908" s="57" t="s">
        <v>6270</v>
      </c>
    </row>
    <row r="17909" spans="1:2" x14ac:dyDescent="0.25">
      <c r="A17909" s="56">
        <v>92111806</v>
      </c>
      <c r="B17909" s="57" t="s">
        <v>2492</v>
      </c>
    </row>
    <row r="17910" spans="1:2" x14ac:dyDescent="0.25">
      <c r="A17910" s="56">
        <v>92111807</v>
      </c>
      <c r="B17910" s="57" t="s">
        <v>15539</v>
      </c>
    </row>
    <row r="17911" spans="1:2" x14ac:dyDescent="0.25">
      <c r="A17911" s="56">
        <v>92111808</v>
      </c>
      <c r="B17911" s="57" t="s">
        <v>13829</v>
      </c>
    </row>
    <row r="17912" spans="1:2" x14ac:dyDescent="0.25">
      <c r="A17912" s="56">
        <v>92111809</v>
      </c>
      <c r="B17912" s="57" t="s">
        <v>11318</v>
      </c>
    </row>
    <row r="17913" spans="1:2" x14ac:dyDescent="0.25">
      <c r="A17913" s="56">
        <v>92111810</v>
      </c>
      <c r="B17913" s="57" t="s">
        <v>17031</v>
      </c>
    </row>
    <row r="17914" spans="1:2" x14ac:dyDescent="0.25">
      <c r="A17914" s="56">
        <v>92111901</v>
      </c>
      <c r="B17914" s="57" t="s">
        <v>15677</v>
      </c>
    </row>
    <row r="17915" spans="1:2" x14ac:dyDescent="0.25">
      <c r="A17915" s="56">
        <v>92111902</v>
      </c>
      <c r="B17915" s="57" t="s">
        <v>14201</v>
      </c>
    </row>
    <row r="17916" spans="1:2" x14ac:dyDescent="0.25">
      <c r="A17916" s="56">
        <v>92111903</v>
      </c>
      <c r="B17916" s="57" t="s">
        <v>7293</v>
      </c>
    </row>
    <row r="17917" spans="1:2" x14ac:dyDescent="0.25">
      <c r="A17917" s="56">
        <v>92111904</v>
      </c>
      <c r="B17917" s="57" t="s">
        <v>6942</v>
      </c>
    </row>
    <row r="17918" spans="1:2" x14ac:dyDescent="0.25">
      <c r="A17918" s="56">
        <v>92111905</v>
      </c>
      <c r="B17918" s="57" t="s">
        <v>16103</v>
      </c>
    </row>
    <row r="17919" spans="1:2" x14ac:dyDescent="0.25">
      <c r="A17919" s="56">
        <v>92112001</v>
      </c>
      <c r="B17919" s="57" t="s">
        <v>4332</v>
      </c>
    </row>
    <row r="17920" spans="1:2" x14ac:dyDescent="0.25">
      <c r="A17920" s="56">
        <v>92112002</v>
      </c>
      <c r="B17920" s="57" t="s">
        <v>1364</v>
      </c>
    </row>
    <row r="17921" spans="1:2" x14ac:dyDescent="0.25">
      <c r="A17921" s="56">
        <v>92112003</v>
      </c>
      <c r="B17921" s="57" t="s">
        <v>11427</v>
      </c>
    </row>
    <row r="17922" spans="1:2" x14ac:dyDescent="0.25">
      <c r="A17922" s="56">
        <v>92112004</v>
      </c>
      <c r="B17922" s="57" t="s">
        <v>1132</v>
      </c>
    </row>
    <row r="17923" spans="1:2" x14ac:dyDescent="0.25">
      <c r="A17923" s="56">
        <v>92112101</v>
      </c>
      <c r="B17923" s="57" t="s">
        <v>8479</v>
      </c>
    </row>
    <row r="17924" spans="1:2" x14ac:dyDescent="0.25">
      <c r="A17924" s="56">
        <v>92112102</v>
      </c>
      <c r="B17924" s="57" t="s">
        <v>18825</v>
      </c>
    </row>
    <row r="17925" spans="1:2" x14ac:dyDescent="0.25">
      <c r="A17925" s="56">
        <v>92112103</v>
      </c>
      <c r="B17925" s="57" t="s">
        <v>2944</v>
      </c>
    </row>
    <row r="17926" spans="1:2" x14ac:dyDescent="0.25">
      <c r="A17926" s="56">
        <v>92112201</v>
      </c>
      <c r="B17926" s="57" t="s">
        <v>7616</v>
      </c>
    </row>
    <row r="17927" spans="1:2" x14ac:dyDescent="0.25">
      <c r="A17927" s="56">
        <v>92112202</v>
      </c>
      <c r="B17927" s="57" t="s">
        <v>15264</v>
      </c>
    </row>
    <row r="17928" spans="1:2" x14ac:dyDescent="0.25">
      <c r="A17928" s="56">
        <v>92112203</v>
      </c>
      <c r="B17928" s="57" t="s">
        <v>9032</v>
      </c>
    </row>
    <row r="17929" spans="1:2" x14ac:dyDescent="0.25">
      <c r="A17929" s="56">
        <v>92112204</v>
      </c>
      <c r="B17929" s="57" t="s">
        <v>7063</v>
      </c>
    </row>
    <row r="17930" spans="1:2" x14ac:dyDescent="0.25">
      <c r="A17930" s="56">
        <v>92112205</v>
      </c>
      <c r="B17930" s="57" t="s">
        <v>10326</v>
      </c>
    </row>
    <row r="17931" spans="1:2" x14ac:dyDescent="0.25">
      <c r="A17931" s="56">
        <v>92112206</v>
      </c>
      <c r="B17931" s="57" t="s">
        <v>6732</v>
      </c>
    </row>
    <row r="17932" spans="1:2" x14ac:dyDescent="0.25">
      <c r="A17932" s="56">
        <v>92112207</v>
      </c>
      <c r="B17932" s="57" t="s">
        <v>1025</v>
      </c>
    </row>
    <row r="17933" spans="1:2" x14ac:dyDescent="0.25">
      <c r="A17933" s="56">
        <v>92112301</v>
      </c>
      <c r="B17933" s="57" t="s">
        <v>4190</v>
      </c>
    </row>
    <row r="17934" spans="1:2" x14ac:dyDescent="0.25">
      <c r="A17934" s="56">
        <v>92112302</v>
      </c>
      <c r="B17934" s="57" t="s">
        <v>15178</v>
      </c>
    </row>
    <row r="17935" spans="1:2" x14ac:dyDescent="0.25">
      <c r="A17935" s="56">
        <v>92112303</v>
      </c>
      <c r="B17935" s="57" t="s">
        <v>13733</v>
      </c>
    </row>
    <row r="17936" spans="1:2" x14ac:dyDescent="0.25">
      <c r="A17936" s="56">
        <v>92112401</v>
      </c>
      <c r="B17936" s="57" t="s">
        <v>10322</v>
      </c>
    </row>
    <row r="17937" spans="1:2" x14ac:dyDescent="0.25">
      <c r="A17937" s="56">
        <v>92112402</v>
      </c>
      <c r="B17937" s="57" t="s">
        <v>458</v>
      </c>
    </row>
    <row r="17938" spans="1:2" x14ac:dyDescent="0.25">
      <c r="A17938" s="56">
        <v>92112403</v>
      </c>
      <c r="B17938" s="57" t="s">
        <v>12879</v>
      </c>
    </row>
    <row r="17939" spans="1:2" x14ac:dyDescent="0.25">
      <c r="A17939" s="56">
        <v>92112404</v>
      </c>
      <c r="B17939" s="57" t="s">
        <v>13782</v>
      </c>
    </row>
    <row r="17940" spans="1:2" x14ac:dyDescent="0.25">
      <c r="A17940" s="56">
        <v>92112405</v>
      </c>
      <c r="B17940" s="57" t="s">
        <v>8964</v>
      </c>
    </row>
    <row r="17941" spans="1:2" x14ac:dyDescent="0.25">
      <c r="A17941" s="56">
        <v>92121501</v>
      </c>
      <c r="B17941" s="57" t="s">
        <v>6932</v>
      </c>
    </row>
    <row r="17942" spans="1:2" x14ac:dyDescent="0.25">
      <c r="A17942" s="56">
        <v>92121502</v>
      </c>
      <c r="B17942" s="57" t="s">
        <v>14429</v>
      </c>
    </row>
    <row r="17943" spans="1:2" x14ac:dyDescent="0.25">
      <c r="A17943" s="56">
        <v>92121503</v>
      </c>
      <c r="B17943" s="57" t="s">
        <v>11955</v>
      </c>
    </row>
    <row r="17944" spans="1:2" x14ac:dyDescent="0.25">
      <c r="A17944" s="56">
        <v>92121504</v>
      </c>
      <c r="B17944" s="57" t="s">
        <v>2396</v>
      </c>
    </row>
    <row r="17945" spans="1:2" x14ac:dyDescent="0.25">
      <c r="A17945" s="56">
        <v>92121601</v>
      </c>
      <c r="B17945" s="57" t="s">
        <v>11755</v>
      </c>
    </row>
    <row r="17946" spans="1:2" x14ac:dyDescent="0.25">
      <c r="A17946" s="56">
        <v>92121602</v>
      </c>
      <c r="B17946" s="57" t="s">
        <v>11106</v>
      </c>
    </row>
    <row r="17947" spans="1:2" x14ac:dyDescent="0.25">
      <c r="A17947" s="56">
        <v>92121603</v>
      </c>
      <c r="B17947" s="57" t="s">
        <v>3594</v>
      </c>
    </row>
    <row r="17948" spans="1:2" x14ac:dyDescent="0.25">
      <c r="A17948" s="56">
        <v>92121604</v>
      </c>
      <c r="B17948" s="57" t="s">
        <v>11176</v>
      </c>
    </row>
    <row r="17949" spans="1:2" x14ac:dyDescent="0.25">
      <c r="A17949" s="56">
        <v>92121701</v>
      </c>
      <c r="B17949" s="57" t="s">
        <v>585</v>
      </c>
    </row>
    <row r="17950" spans="1:2" x14ac:dyDescent="0.25">
      <c r="A17950" s="56">
        <v>92121702</v>
      </c>
      <c r="B17950" s="57" t="s">
        <v>1864</v>
      </c>
    </row>
    <row r="17951" spans="1:2" x14ac:dyDescent="0.25">
      <c r="A17951" s="56">
        <v>92121703</v>
      </c>
      <c r="B17951" s="57" t="s">
        <v>6325</v>
      </c>
    </row>
    <row r="17952" spans="1:2" x14ac:dyDescent="0.25">
      <c r="A17952" s="56">
        <v>92121704</v>
      </c>
      <c r="B17952" s="57" t="s">
        <v>14947</v>
      </c>
    </row>
    <row r="17953" spans="1:2" x14ac:dyDescent="0.25">
      <c r="A17953" s="56">
        <v>93101501</v>
      </c>
      <c r="B17953" s="57" t="s">
        <v>11666</v>
      </c>
    </row>
    <row r="17954" spans="1:2" x14ac:dyDescent="0.25">
      <c r="A17954" s="56">
        <v>93101502</v>
      </c>
      <c r="B17954" s="57" t="s">
        <v>5138</v>
      </c>
    </row>
    <row r="17955" spans="1:2" x14ac:dyDescent="0.25">
      <c r="A17955" s="56">
        <v>93101503</v>
      </c>
      <c r="B17955" s="57" t="s">
        <v>6661</v>
      </c>
    </row>
    <row r="17956" spans="1:2" x14ac:dyDescent="0.25">
      <c r="A17956" s="56">
        <v>93101504</v>
      </c>
      <c r="B17956" s="57" t="s">
        <v>17592</v>
      </c>
    </row>
    <row r="17957" spans="1:2" x14ac:dyDescent="0.25">
      <c r="A17957" s="56">
        <v>93101505</v>
      </c>
      <c r="B17957" s="57" t="s">
        <v>4396</v>
      </c>
    </row>
    <row r="17958" spans="1:2" x14ac:dyDescent="0.25">
      <c r="A17958" s="56">
        <v>93101506</v>
      </c>
      <c r="B17958" s="57" t="s">
        <v>12309</v>
      </c>
    </row>
    <row r="17959" spans="1:2" x14ac:dyDescent="0.25">
      <c r="A17959" s="56">
        <v>93101601</v>
      </c>
      <c r="B17959" s="57" t="s">
        <v>5604</v>
      </c>
    </row>
    <row r="17960" spans="1:2" x14ac:dyDescent="0.25">
      <c r="A17960" s="56">
        <v>93101602</v>
      </c>
      <c r="B17960" s="57" t="s">
        <v>911</v>
      </c>
    </row>
    <row r="17961" spans="1:2" x14ac:dyDescent="0.25">
      <c r="A17961" s="56">
        <v>93101603</v>
      </c>
      <c r="B17961" s="57" t="s">
        <v>10893</v>
      </c>
    </row>
    <row r="17962" spans="1:2" x14ac:dyDescent="0.25">
      <c r="A17962" s="56">
        <v>93101604</v>
      </c>
      <c r="B17962" s="57" t="s">
        <v>13371</v>
      </c>
    </row>
    <row r="17963" spans="1:2" x14ac:dyDescent="0.25">
      <c r="A17963" s="56">
        <v>93101605</v>
      </c>
      <c r="B17963" s="57" t="s">
        <v>7807</v>
      </c>
    </row>
    <row r="17964" spans="1:2" x14ac:dyDescent="0.25">
      <c r="A17964" s="56">
        <v>93101606</v>
      </c>
      <c r="B17964" s="57" t="s">
        <v>13477</v>
      </c>
    </row>
    <row r="17965" spans="1:2" x14ac:dyDescent="0.25">
      <c r="A17965" s="56">
        <v>93101607</v>
      </c>
      <c r="B17965" s="57" t="s">
        <v>11809</v>
      </c>
    </row>
    <row r="17966" spans="1:2" x14ac:dyDescent="0.25">
      <c r="A17966" s="56">
        <v>93101608</v>
      </c>
      <c r="B17966" s="57" t="s">
        <v>8851</v>
      </c>
    </row>
    <row r="17967" spans="1:2" x14ac:dyDescent="0.25">
      <c r="A17967" s="56">
        <v>93101701</v>
      </c>
      <c r="B17967" s="57" t="s">
        <v>17203</v>
      </c>
    </row>
    <row r="17968" spans="1:2" x14ac:dyDescent="0.25">
      <c r="A17968" s="56">
        <v>93101702</v>
      </c>
      <c r="B17968" s="57" t="s">
        <v>9968</v>
      </c>
    </row>
    <row r="17969" spans="1:2" x14ac:dyDescent="0.25">
      <c r="A17969" s="56">
        <v>93101703</v>
      </c>
      <c r="B17969" s="57" t="s">
        <v>13039</v>
      </c>
    </row>
    <row r="17970" spans="1:2" x14ac:dyDescent="0.25">
      <c r="A17970" s="56">
        <v>93101704</v>
      </c>
      <c r="B17970" s="57" t="s">
        <v>851</v>
      </c>
    </row>
    <row r="17971" spans="1:2" x14ac:dyDescent="0.25">
      <c r="A17971" s="56">
        <v>93101705</v>
      </c>
      <c r="B17971" s="57" t="s">
        <v>15298</v>
      </c>
    </row>
    <row r="17972" spans="1:2" x14ac:dyDescent="0.25">
      <c r="A17972" s="56">
        <v>93101706</v>
      </c>
      <c r="B17972" s="57" t="s">
        <v>4590</v>
      </c>
    </row>
    <row r="17973" spans="1:2" x14ac:dyDescent="0.25">
      <c r="A17973" s="56">
        <v>93101707</v>
      </c>
      <c r="B17973" s="57" t="s">
        <v>9638</v>
      </c>
    </row>
    <row r="17974" spans="1:2" x14ac:dyDescent="0.25">
      <c r="A17974" s="56">
        <v>93111501</v>
      </c>
      <c r="B17974" s="57" t="s">
        <v>8798</v>
      </c>
    </row>
    <row r="17975" spans="1:2" x14ac:dyDescent="0.25">
      <c r="A17975" s="56">
        <v>93111502</v>
      </c>
      <c r="B17975" s="57" t="s">
        <v>6302</v>
      </c>
    </row>
    <row r="17976" spans="1:2" x14ac:dyDescent="0.25">
      <c r="A17976" s="56">
        <v>93111503</v>
      </c>
      <c r="B17976" s="57" t="s">
        <v>8568</v>
      </c>
    </row>
    <row r="17977" spans="1:2" x14ac:dyDescent="0.25">
      <c r="A17977" s="56">
        <v>93111504</v>
      </c>
      <c r="B17977" s="57" t="s">
        <v>2734</v>
      </c>
    </row>
    <row r="17978" spans="1:2" x14ac:dyDescent="0.25">
      <c r="A17978" s="56">
        <v>93111505</v>
      </c>
      <c r="B17978" s="57" t="s">
        <v>14449</v>
      </c>
    </row>
    <row r="17979" spans="1:2" x14ac:dyDescent="0.25">
      <c r="A17979" s="56">
        <v>93111506</v>
      </c>
      <c r="B17979" s="57" t="s">
        <v>2177</v>
      </c>
    </row>
    <row r="17980" spans="1:2" x14ac:dyDescent="0.25">
      <c r="A17980" s="56">
        <v>93111507</v>
      </c>
      <c r="B17980" s="57" t="s">
        <v>354</v>
      </c>
    </row>
    <row r="17981" spans="1:2" x14ac:dyDescent="0.25">
      <c r="A17981" s="56">
        <v>93111601</v>
      </c>
      <c r="B17981" s="57" t="s">
        <v>2517</v>
      </c>
    </row>
    <row r="17982" spans="1:2" x14ac:dyDescent="0.25">
      <c r="A17982" s="56">
        <v>93111602</v>
      </c>
      <c r="B17982" s="57" t="s">
        <v>192</v>
      </c>
    </row>
    <row r="17983" spans="1:2" x14ac:dyDescent="0.25">
      <c r="A17983" s="56">
        <v>93111603</v>
      </c>
      <c r="B17983" s="57" t="s">
        <v>920</v>
      </c>
    </row>
    <row r="17984" spans="1:2" x14ac:dyDescent="0.25">
      <c r="A17984" s="56">
        <v>93111604</v>
      </c>
      <c r="B17984" s="57" t="s">
        <v>16819</v>
      </c>
    </row>
    <row r="17985" spans="1:2" x14ac:dyDescent="0.25">
      <c r="A17985" s="56">
        <v>93111605</v>
      </c>
      <c r="B17985" s="57" t="s">
        <v>12572</v>
      </c>
    </row>
    <row r="17986" spans="1:2" x14ac:dyDescent="0.25">
      <c r="A17986" s="56">
        <v>93111606</v>
      </c>
      <c r="B17986" s="57" t="s">
        <v>3513</v>
      </c>
    </row>
    <row r="17987" spans="1:2" x14ac:dyDescent="0.25">
      <c r="A17987" s="56">
        <v>93111607</v>
      </c>
      <c r="B17987" s="57" t="s">
        <v>13119</v>
      </c>
    </row>
    <row r="17988" spans="1:2" x14ac:dyDescent="0.25">
      <c r="A17988" s="56">
        <v>93111608</v>
      </c>
      <c r="B17988" s="57" t="s">
        <v>548</v>
      </c>
    </row>
    <row r="17989" spans="1:2" x14ac:dyDescent="0.25">
      <c r="A17989" s="56">
        <v>93121501</v>
      </c>
      <c r="B17989" s="57" t="s">
        <v>10025</v>
      </c>
    </row>
    <row r="17990" spans="1:2" x14ac:dyDescent="0.25">
      <c r="A17990" s="56">
        <v>93121502</v>
      </c>
      <c r="B17990" s="57" t="s">
        <v>8444</v>
      </c>
    </row>
    <row r="17991" spans="1:2" x14ac:dyDescent="0.25">
      <c r="A17991" s="56">
        <v>93121503</v>
      </c>
      <c r="B17991" s="57" t="s">
        <v>6203</v>
      </c>
    </row>
    <row r="17992" spans="1:2" x14ac:dyDescent="0.25">
      <c r="A17992" s="56">
        <v>93121504</v>
      </c>
      <c r="B17992" s="57" t="s">
        <v>16290</v>
      </c>
    </row>
    <row r="17993" spans="1:2" x14ac:dyDescent="0.25">
      <c r="A17993" s="56">
        <v>93121505</v>
      </c>
      <c r="B17993" s="57" t="s">
        <v>17465</v>
      </c>
    </row>
    <row r="17994" spans="1:2" x14ac:dyDescent="0.25">
      <c r="A17994" s="56">
        <v>93121506</v>
      </c>
      <c r="B17994" s="57" t="s">
        <v>18260</v>
      </c>
    </row>
    <row r="17995" spans="1:2" x14ac:dyDescent="0.25">
      <c r="A17995" s="56">
        <v>93121507</v>
      </c>
      <c r="B17995" s="57" t="s">
        <v>17969</v>
      </c>
    </row>
    <row r="17996" spans="1:2" x14ac:dyDescent="0.25">
      <c r="A17996" s="56">
        <v>93121508</v>
      </c>
      <c r="B17996" s="57" t="s">
        <v>5632</v>
      </c>
    </row>
    <row r="17997" spans="1:2" x14ac:dyDescent="0.25">
      <c r="A17997" s="56">
        <v>93121509</v>
      </c>
      <c r="B17997" s="57" t="s">
        <v>6224</v>
      </c>
    </row>
    <row r="17998" spans="1:2" x14ac:dyDescent="0.25">
      <c r="A17998" s="56">
        <v>93121601</v>
      </c>
      <c r="B17998" s="57" t="s">
        <v>1303</v>
      </c>
    </row>
    <row r="17999" spans="1:2" x14ac:dyDescent="0.25">
      <c r="A17999" s="56">
        <v>93121602</v>
      </c>
      <c r="B17999" s="57" t="s">
        <v>9633</v>
      </c>
    </row>
    <row r="18000" spans="1:2" x14ac:dyDescent="0.25">
      <c r="A18000" s="56">
        <v>93121603</v>
      </c>
      <c r="B18000" s="57" t="s">
        <v>13922</v>
      </c>
    </row>
    <row r="18001" spans="1:2" x14ac:dyDescent="0.25">
      <c r="A18001" s="56">
        <v>93121604</v>
      </c>
      <c r="B18001" s="57" t="s">
        <v>8940</v>
      </c>
    </row>
    <row r="18002" spans="1:2" x14ac:dyDescent="0.25">
      <c r="A18002" s="56">
        <v>93121605</v>
      </c>
      <c r="B18002" s="57" t="s">
        <v>2708</v>
      </c>
    </row>
    <row r="18003" spans="1:2" x14ac:dyDescent="0.25">
      <c r="A18003" s="56">
        <v>93121606</v>
      </c>
      <c r="B18003" s="57" t="s">
        <v>15439</v>
      </c>
    </row>
    <row r="18004" spans="1:2" x14ac:dyDescent="0.25">
      <c r="A18004" s="56">
        <v>93121607</v>
      </c>
      <c r="B18004" s="57" t="s">
        <v>9531</v>
      </c>
    </row>
    <row r="18005" spans="1:2" x14ac:dyDescent="0.25">
      <c r="A18005" s="56">
        <v>93121608</v>
      </c>
      <c r="B18005" s="57" t="s">
        <v>15630</v>
      </c>
    </row>
    <row r="18006" spans="1:2" x14ac:dyDescent="0.25">
      <c r="A18006" s="56">
        <v>93121609</v>
      </c>
      <c r="B18006" s="57" t="s">
        <v>3887</v>
      </c>
    </row>
    <row r="18007" spans="1:2" x14ac:dyDescent="0.25">
      <c r="A18007" s="56">
        <v>93121610</v>
      </c>
      <c r="B18007" s="57" t="s">
        <v>17618</v>
      </c>
    </row>
    <row r="18008" spans="1:2" x14ac:dyDescent="0.25">
      <c r="A18008" s="56">
        <v>93121611</v>
      </c>
      <c r="B18008" s="57" t="s">
        <v>9548</v>
      </c>
    </row>
    <row r="18009" spans="1:2" x14ac:dyDescent="0.25">
      <c r="A18009" s="56">
        <v>93121612</v>
      </c>
      <c r="B18009" s="57" t="s">
        <v>2757</v>
      </c>
    </row>
    <row r="18010" spans="1:2" x14ac:dyDescent="0.25">
      <c r="A18010" s="56">
        <v>93121613</v>
      </c>
      <c r="B18010" s="57" t="s">
        <v>874</v>
      </c>
    </row>
    <row r="18011" spans="1:2" x14ac:dyDescent="0.25">
      <c r="A18011" s="56">
        <v>93121614</v>
      </c>
      <c r="B18011" s="57" t="s">
        <v>1777</v>
      </c>
    </row>
    <row r="18012" spans="1:2" x14ac:dyDescent="0.25">
      <c r="A18012" s="56">
        <v>93121615</v>
      </c>
      <c r="B18012" s="57" t="s">
        <v>10918</v>
      </c>
    </row>
    <row r="18013" spans="1:2" x14ac:dyDescent="0.25">
      <c r="A18013" s="56">
        <v>93121701</v>
      </c>
      <c r="B18013" s="57" t="s">
        <v>7928</v>
      </c>
    </row>
    <row r="18014" spans="1:2" x14ac:dyDescent="0.25">
      <c r="A18014" s="56">
        <v>93121702</v>
      </c>
      <c r="B18014" s="57" t="s">
        <v>17443</v>
      </c>
    </row>
    <row r="18015" spans="1:2" x14ac:dyDescent="0.25">
      <c r="A18015" s="56">
        <v>93121703</v>
      </c>
      <c r="B18015" s="57" t="s">
        <v>13472</v>
      </c>
    </row>
    <row r="18016" spans="1:2" x14ac:dyDescent="0.25">
      <c r="A18016" s="56">
        <v>93121704</v>
      </c>
      <c r="B18016" s="57" t="s">
        <v>8185</v>
      </c>
    </row>
    <row r="18017" spans="1:2" x14ac:dyDescent="0.25">
      <c r="A18017" s="56">
        <v>93121705</v>
      </c>
      <c r="B18017" s="57" t="s">
        <v>3868</v>
      </c>
    </row>
    <row r="18018" spans="1:2" x14ac:dyDescent="0.25">
      <c r="A18018" s="56">
        <v>93121706</v>
      </c>
      <c r="B18018" s="57" t="s">
        <v>9654</v>
      </c>
    </row>
    <row r="18019" spans="1:2" x14ac:dyDescent="0.25">
      <c r="A18019" s="56">
        <v>93121707</v>
      </c>
      <c r="B18019" s="57" t="s">
        <v>856</v>
      </c>
    </row>
    <row r="18020" spans="1:2" x14ac:dyDescent="0.25">
      <c r="A18020" s="56">
        <v>93121708</v>
      </c>
      <c r="B18020" s="57" t="s">
        <v>14481</v>
      </c>
    </row>
    <row r="18021" spans="1:2" x14ac:dyDescent="0.25">
      <c r="A18021" s="56">
        <v>93121709</v>
      </c>
      <c r="B18021" s="57" t="s">
        <v>4348</v>
      </c>
    </row>
    <row r="18022" spans="1:2" x14ac:dyDescent="0.25">
      <c r="A18022" s="56">
        <v>93121710</v>
      </c>
      <c r="B18022" s="57" t="s">
        <v>14659</v>
      </c>
    </row>
    <row r="18023" spans="1:2" x14ac:dyDescent="0.25">
      <c r="A18023" s="56">
        <v>93121711</v>
      </c>
      <c r="B18023" s="57" t="s">
        <v>10998</v>
      </c>
    </row>
    <row r="18024" spans="1:2" x14ac:dyDescent="0.25">
      <c r="A18024" s="56">
        <v>93131501</v>
      </c>
      <c r="B18024" s="57" t="s">
        <v>869</v>
      </c>
    </row>
    <row r="18025" spans="1:2" x14ac:dyDescent="0.25">
      <c r="A18025" s="56">
        <v>93131502</v>
      </c>
      <c r="B18025" s="57" t="s">
        <v>13018</v>
      </c>
    </row>
    <row r="18026" spans="1:2" x14ac:dyDescent="0.25">
      <c r="A18026" s="56">
        <v>93131503</v>
      </c>
      <c r="B18026" s="57" t="s">
        <v>13351</v>
      </c>
    </row>
    <row r="18027" spans="1:2" x14ac:dyDescent="0.25">
      <c r="A18027" s="56">
        <v>93131504</v>
      </c>
      <c r="B18027" s="57" t="s">
        <v>1305</v>
      </c>
    </row>
    <row r="18028" spans="1:2" x14ac:dyDescent="0.25">
      <c r="A18028" s="56">
        <v>93131505</v>
      </c>
      <c r="B18028" s="57" t="s">
        <v>13358</v>
      </c>
    </row>
    <row r="18029" spans="1:2" x14ac:dyDescent="0.25">
      <c r="A18029" s="56">
        <v>93131506</v>
      </c>
      <c r="B18029" s="57" t="s">
        <v>17570</v>
      </c>
    </row>
    <row r="18030" spans="1:2" x14ac:dyDescent="0.25">
      <c r="A18030" s="56">
        <v>93131507</v>
      </c>
      <c r="B18030" s="57" t="s">
        <v>3990</v>
      </c>
    </row>
    <row r="18031" spans="1:2" x14ac:dyDescent="0.25">
      <c r="A18031" s="56">
        <v>93131601</v>
      </c>
      <c r="B18031" s="57" t="s">
        <v>6369</v>
      </c>
    </row>
    <row r="18032" spans="1:2" x14ac:dyDescent="0.25">
      <c r="A18032" s="56">
        <v>93131602</v>
      </c>
      <c r="B18032" s="57" t="s">
        <v>2810</v>
      </c>
    </row>
    <row r="18033" spans="1:2" x14ac:dyDescent="0.25">
      <c r="A18033" s="56">
        <v>93131603</v>
      </c>
      <c r="B18033" s="57" t="s">
        <v>8963</v>
      </c>
    </row>
    <row r="18034" spans="1:2" x14ac:dyDescent="0.25">
      <c r="A18034" s="56">
        <v>93131604</v>
      </c>
      <c r="B18034" s="57" t="s">
        <v>9074</v>
      </c>
    </row>
    <row r="18035" spans="1:2" x14ac:dyDescent="0.25">
      <c r="A18035" s="56">
        <v>93131605</v>
      </c>
      <c r="B18035" s="57" t="s">
        <v>17068</v>
      </c>
    </row>
    <row r="18036" spans="1:2" x14ac:dyDescent="0.25">
      <c r="A18036" s="56">
        <v>93131606</v>
      </c>
      <c r="B18036" s="57" t="s">
        <v>16648</v>
      </c>
    </row>
    <row r="18037" spans="1:2" x14ac:dyDescent="0.25">
      <c r="A18037" s="56">
        <v>93131607</v>
      </c>
      <c r="B18037" s="57" t="s">
        <v>2090</v>
      </c>
    </row>
    <row r="18038" spans="1:2" x14ac:dyDescent="0.25">
      <c r="A18038" s="56">
        <v>93131608</v>
      </c>
      <c r="B18038" s="57" t="s">
        <v>16797</v>
      </c>
    </row>
    <row r="18039" spans="1:2" x14ac:dyDescent="0.25">
      <c r="A18039" s="56">
        <v>93131609</v>
      </c>
      <c r="B18039" s="57" t="s">
        <v>7000</v>
      </c>
    </row>
    <row r="18040" spans="1:2" x14ac:dyDescent="0.25">
      <c r="A18040" s="56">
        <v>93131610</v>
      </c>
      <c r="B18040" s="57" t="s">
        <v>13868</v>
      </c>
    </row>
    <row r="18041" spans="1:2" x14ac:dyDescent="0.25">
      <c r="A18041" s="56">
        <v>93131611</v>
      </c>
      <c r="B18041" s="57" t="s">
        <v>17105</v>
      </c>
    </row>
    <row r="18042" spans="1:2" x14ac:dyDescent="0.25">
      <c r="A18042" s="56">
        <v>93131612</v>
      </c>
      <c r="B18042" s="57" t="s">
        <v>5969</v>
      </c>
    </row>
    <row r="18043" spans="1:2" x14ac:dyDescent="0.25">
      <c r="A18043" s="56">
        <v>93131613</v>
      </c>
      <c r="B18043" s="57" t="s">
        <v>6266</v>
      </c>
    </row>
    <row r="18044" spans="1:2" x14ac:dyDescent="0.25">
      <c r="A18044" s="56">
        <v>93131701</v>
      </c>
      <c r="B18044" s="57" t="s">
        <v>11713</v>
      </c>
    </row>
    <row r="18045" spans="1:2" x14ac:dyDescent="0.25">
      <c r="A18045" s="56">
        <v>93131702</v>
      </c>
      <c r="B18045" s="57" t="s">
        <v>4048</v>
      </c>
    </row>
    <row r="18046" spans="1:2" x14ac:dyDescent="0.25">
      <c r="A18046" s="56">
        <v>93131703</v>
      </c>
      <c r="B18046" s="57" t="s">
        <v>12139</v>
      </c>
    </row>
    <row r="18047" spans="1:2" x14ac:dyDescent="0.25">
      <c r="A18047" s="56">
        <v>93131704</v>
      </c>
      <c r="B18047" s="57" t="s">
        <v>6390</v>
      </c>
    </row>
    <row r="18048" spans="1:2" x14ac:dyDescent="0.25">
      <c r="A18048" s="56">
        <v>93131705</v>
      </c>
      <c r="B18048" s="57" t="s">
        <v>7129</v>
      </c>
    </row>
    <row r="18049" spans="1:2" x14ac:dyDescent="0.25">
      <c r="A18049" s="56">
        <v>93131801</v>
      </c>
      <c r="B18049" s="57" t="s">
        <v>17784</v>
      </c>
    </row>
    <row r="18050" spans="1:2" x14ac:dyDescent="0.25">
      <c r="A18050" s="56">
        <v>93131802</v>
      </c>
      <c r="B18050" s="57" t="s">
        <v>8973</v>
      </c>
    </row>
    <row r="18051" spans="1:2" x14ac:dyDescent="0.25">
      <c r="A18051" s="56">
        <v>93131803</v>
      </c>
      <c r="B18051" s="57" t="s">
        <v>8337</v>
      </c>
    </row>
    <row r="18052" spans="1:2" x14ac:dyDescent="0.25">
      <c r="A18052" s="56">
        <v>93141501</v>
      </c>
      <c r="B18052" s="57" t="s">
        <v>158</v>
      </c>
    </row>
    <row r="18053" spans="1:2" x14ac:dyDescent="0.25">
      <c r="A18053" s="56">
        <v>93141502</v>
      </c>
      <c r="B18053" s="57" t="s">
        <v>3063</v>
      </c>
    </row>
    <row r="18054" spans="1:2" x14ac:dyDescent="0.25">
      <c r="A18054" s="56">
        <v>93141503</v>
      </c>
      <c r="B18054" s="57" t="s">
        <v>6460</v>
      </c>
    </row>
    <row r="18055" spans="1:2" x14ac:dyDescent="0.25">
      <c r="A18055" s="56">
        <v>93141504</v>
      </c>
      <c r="B18055" s="57" t="s">
        <v>10396</v>
      </c>
    </row>
    <row r="18056" spans="1:2" x14ac:dyDescent="0.25">
      <c r="A18056" s="56">
        <v>93141505</v>
      </c>
      <c r="B18056" s="57" t="s">
        <v>6</v>
      </c>
    </row>
    <row r="18057" spans="1:2" x14ac:dyDescent="0.25">
      <c r="A18057" s="56">
        <v>93141506</v>
      </c>
      <c r="B18057" s="57" t="s">
        <v>8912</v>
      </c>
    </row>
    <row r="18058" spans="1:2" x14ac:dyDescent="0.25">
      <c r="A18058" s="56">
        <v>93141507</v>
      </c>
      <c r="B18058" s="57" t="s">
        <v>1244</v>
      </c>
    </row>
    <row r="18059" spans="1:2" x14ac:dyDescent="0.25">
      <c r="A18059" s="56">
        <v>93141508</v>
      </c>
      <c r="B18059" s="57" t="s">
        <v>12843</v>
      </c>
    </row>
    <row r="18060" spans="1:2" x14ac:dyDescent="0.25">
      <c r="A18060" s="56">
        <v>93141509</v>
      </c>
      <c r="B18060" s="57" t="s">
        <v>2849</v>
      </c>
    </row>
    <row r="18061" spans="1:2" x14ac:dyDescent="0.25">
      <c r="A18061" s="56">
        <v>93141510</v>
      </c>
      <c r="B18061" s="57" t="s">
        <v>16950</v>
      </c>
    </row>
    <row r="18062" spans="1:2" x14ac:dyDescent="0.25">
      <c r="A18062" s="56">
        <v>93141511</v>
      </c>
      <c r="B18062" s="57" t="s">
        <v>8261</v>
      </c>
    </row>
    <row r="18063" spans="1:2" x14ac:dyDescent="0.25">
      <c r="A18063" s="56">
        <v>93141512</v>
      </c>
      <c r="B18063" s="57" t="s">
        <v>3629</v>
      </c>
    </row>
    <row r="18064" spans="1:2" x14ac:dyDescent="0.25">
      <c r="A18064" s="56">
        <v>93141513</v>
      </c>
      <c r="B18064" s="57" t="s">
        <v>16814</v>
      </c>
    </row>
    <row r="18065" spans="1:2" x14ac:dyDescent="0.25">
      <c r="A18065" s="56">
        <v>93141514</v>
      </c>
      <c r="B18065" s="57" t="s">
        <v>1518</v>
      </c>
    </row>
    <row r="18066" spans="1:2" x14ac:dyDescent="0.25">
      <c r="A18066" s="56">
        <v>93141601</v>
      </c>
      <c r="B18066" s="57" t="s">
        <v>14901</v>
      </c>
    </row>
    <row r="18067" spans="1:2" x14ac:dyDescent="0.25">
      <c r="A18067" s="56">
        <v>93141602</v>
      </c>
      <c r="B18067" s="57" t="s">
        <v>9760</v>
      </c>
    </row>
    <row r="18068" spans="1:2" x14ac:dyDescent="0.25">
      <c r="A18068" s="56">
        <v>93141603</v>
      </c>
      <c r="B18068" s="57" t="s">
        <v>13426</v>
      </c>
    </row>
    <row r="18069" spans="1:2" x14ac:dyDescent="0.25">
      <c r="A18069" s="56">
        <v>93141604</v>
      </c>
      <c r="B18069" s="57" t="s">
        <v>9997</v>
      </c>
    </row>
    <row r="18070" spans="1:2" x14ac:dyDescent="0.25">
      <c r="A18070" s="56">
        <v>93141605</v>
      </c>
      <c r="B18070" s="57" t="s">
        <v>318</v>
      </c>
    </row>
    <row r="18071" spans="1:2" x14ac:dyDescent="0.25">
      <c r="A18071" s="56">
        <v>93141606</v>
      </c>
      <c r="B18071" s="57" t="s">
        <v>15350</v>
      </c>
    </row>
    <row r="18072" spans="1:2" x14ac:dyDescent="0.25">
      <c r="A18072" s="56">
        <v>93141607</v>
      </c>
      <c r="B18072" s="57" t="s">
        <v>8985</v>
      </c>
    </row>
    <row r="18073" spans="1:2" x14ac:dyDescent="0.25">
      <c r="A18073" s="56">
        <v>93141608</v>
      </c>
      <c r="B18073" s="57" t="s">
        <v>8561</v>
      </c>
    </row>
    <row r="18074" spans="1:2" x14ac:dyDescent="0.25">
      <c r="A18074" s="56">
        <v>93141609</v>
      </c>
      <c r="B18074" s="57" t="s">
        <v>12859</v>
      </c>
    </row>
    <row r="18075" spans="1:2" x14ac:dyDescent="0.25">
      <c r="A18075" s="56">
        <v>93141610</v>
      </c>
      <c r="B18075" s="57" t="s">
        <v>16172</v>
      </c>
    </row>
    <row r="18076" spans="1:2" x14ac:dyDescent="0.25">
      <c r="A18076" s="56">
        <v>93141611</v>
      </c>
      <c r="B18076" s="57" t="s">
        <v>10204</v>
      </c>
    </row>
    <row r="18077" spans="1:2" x14ac:dyDescent="0.25">
      <c r="A18077" s="56">
        <v>93141612</v>
      </c>
      <c r="B18077" s="57" t="s">
        <v>18336</v>
      </c>
    </row>
    <row r="18078" spans="1:2" x14ac:dyDescent="0.25">
      <c r="A18078" s="56">
        <v>93141613</v>
      </c>
      <c r="B18078" s="57" t="s">
        <v>15685</v>
      </c>
    </row>
    <row r="18079" spans="1:2" x14ac:dyDescent="0.25">
      <c r="A18079" s="56">
        <v>93141701</v>
      </c>
      <c r="B18079" s="57" t="s">
        <v>18356</v>
      </c>
    </row>
    <row r="18080" spans="1:2" x14ac:dyDescent="0.25">
      <c r="A18080" s="56">
        <v>93141702</v>
      </c>
      <c r="B18080" s="57" t="s">
        <v>2089</v>
      </c>
    </row>
    <row r="18081" spans="1:2" x14ac:dyDescent="0.25">
      <c r="A18081" s="56">
        <v>93141703</v>
      </c>
      <c r="B18081" s="57" t="s">
        <v>9845</v>
      </c>
    </row>
    <row r="18082" spans="1:2" x14ac:dyDescent="0.25">
      <c r="A18082" s="56">
        <v>93141704</v>
      </c>
      <c r="B18082" s="57" t="s">
        <v>2071</v>
      </c>
    </row>
    <row r="18083" spans="1:2" x14ac:dyDescent="0.25">
      <c r="A18083" s="56">
        <v>93141705</v>
      </c>
      <c r="B18083" s="57" t="s">
        <v>17848</v>
      </c>
    </row>
    <row r="18084" spans="1:2" x14ac:dyDescent="0.25">
      <c r="A18084" s="56">
        <v>93141706</v>
      </c>
      <c r="B18084" s="57" t="s">
        <v>889</v>
      </c>
    </row>
    <row r="18085" spans="1:2" x14ac:dyDescent="0.25">
      <c r="A18085" s="56">
        <v>93141707</v>
      </c>
      <c r="B18085" s="57" t="s">
        <v>10150</v>
      </c>
    </row>
    <row r="18086" spans="1:2" x14ac:dyDescent="0.25">
      <c r="A18086" s="56">
        <v>93141708</v>
      </c>
      <c r="B18086" s="57" t="s">
        <v>6539</v>
      </c>
    </row>
    <row r="18087" spans="1:2" x14ac:dyDescent="0.25">
      <c r="A18087" s="56">
        <v>93141709</v>
      </c>
      <c r="B18087" s="57" t="s">
        <v>5780</v>
      </c>
    </row>
    <row r="18088" spans="1:2" x14ac:dyDescent="0.25">
      <c r="A18088" s="56">
        <v>93141710</v>
      </c>
      <c r="B18088" s="57" t="s">
        <v>3944</v>
      </c>
    </row>
    <row r="18089" spans="1:2" x14ac:dyDescent="0.25">
      <c r="A18089" s="56">
        <v>93141711</v>
      </c>
      <c r="B18089" s="57" t="s">
        <v>4183</v>
      </c>
    </row>
    <row r="18090" spans="1:2" x14ac:dyDescent="0.25">
      <c r="A18090" s="56">
        <v>93141712</v>
      </c>
      <c r="B18090" s="57" t="s">
        <v>3196</v>
      </c>
    </row>
    <row r="18091" spans="1:2" x14ac:dyDescent="0.25">
      <c r="A18091" s="56">
        <v>93141713</v>
      </c>
      <c r="B18091" s="57" t="s">
        <v>7651</v>
      </c>
    </row>
    <row r="18092" spans="1:2" x14ac:dyDescent="0.25">
      <c r="A18092" s="56">
        <v>93141714</v>
      </c>
      <c r="B18092" s="57" t="s">
        <v>2145</v>
      </c>
    </row>
    <row r="18093" spans="1:2" x14ac:dyDescent="0.25">
      <c r="A18093" s="56">
        <v>93141801</v>
      </c>
      <c r="B18093" s="57" t="s">
        <v>2317</v>
      </c>
    </row>
    <row r="18094" spans="1:2" x14ac:dyDescent="0.25">
      <c r="A18094" s="56">
        <v>93141802</v>
      </c>
      <c r="B18094" s="57" t="s">
        <v>5895</v>
      </c>
    </row>
    <row r="18095" spans="1:2" x14ac:dyDescent="0.25">
      <c r="A18095" s="56">
        <v>93141803</v>
      </c>
      <c r="B18095" s="57" t="s">
        <v>3362</v>
      </c>
    </row>
    <row r="18096" spans="1:2" x14ac:dyDescent="0.25">
      <c r="A18096" s="56">
        <v>93141804</v>
      </c>
      <c r="B18096" s="57" t="s">
        <v>8914</v>
      </c>
    </row>
    <row r="18097" spans="1:2" x14ac:dyDescent="0.25">
      <c r="A18097" s="56">
        <v>93141805</v>
      </c>
      <c r="B18097" s="57" t="s">
        <v>4325</v>
      </c>
    </row>
    <row r="18098" spans="1:2" x14ac:dyDescent="0.25">
      <c r="A18098" s="56">
        <v>93141806</v>
      </c>
      <c r="B18098" s="57" t="s">
        <v>12323</v>
      </c>
    </row>
    <row r="18099" spans="1:2" x14ac:dyDescent="0.25">
      <c r="A18099" s="56">
        <v>93141807</v>
      </c>
      <c r="B18099" s="57" t="s">
        <v>15218</v>
      </c>
    </row>
    <row r="18100" spans="1:2" x14ac:dyDescent="0.25">
      <c r="A18100" s="56">
        <v>93141808</v>
      </c>
      <c r="B18100" s="57" t="s">
        <v>4318</v>
      </c>
    </row>
    <row r="18101" spans="1:2" x14ac:dyDescent="0.25">
      <c r="A18101" s="56">
        <v>93141810</v>
      </c>
      <c r="B18101" s="57" t="s">
        <v>7907</v>
      </c>
    </row>
    <row r="18102" spans="1:2" x14ac:dyDescent="0.25">
      <c r="A18102" s="56">
        <v>93141811</v>
      </c>
      <c r="B18102" s="57" t="s">
        <v>17782</v>
      </c>
    </row>
    <row r="18103" spans="1:2" x14ac:dyDescent="0.25">
      <c r="A18103" s="56">
        <v>93141812</v>
      </c>
      <c r="B18103" s="57" t="s">
        <v>12188</v>
      </c>
    </row>
    <row r="18104" spans="1:2" x14ac:dyDescent="0.25">
      <c r="A18104" s="56">
        <v>93141813</v>
      </c>
      <c r="B18104" s="57" t="s">
        <v>3983</v>
      </c>
    </row>
    <row r="18105" spans="1:2" x14ac:dyDescent="0.25">
      <c r="A18105" s="56">
        <v>93141814</v>
      </c>
      <c r="B18105" s="57" t="s">
        <v>5903</v>
      </c>
    </row>
    <row r="18106" spans="1:2" x14ac:dyDescent="0.25">
      <c r="A18106" s="56">
        <v>93141901</v>
      </c>
      <c r="B18106" s="57" t="s">
        <v>6641</v>
      </c>
    </row>
    <row r="18107" spans="1:2" x14ac:dyDescent="0.25">
      <c r="A18107" s="56">
        <v>93141902</v>
      </c>
      <c r="B18107" s="57" t="s">
        <v>9483</v>
      </c>
    </row>
    <row r="18108" spans="1:2" x14ac:dyDescent="0.25">
      <c r="A18108" s="56">
        <v>93141903</v>
      </c>
      <c r="B18108" s="57" t="s">
        <v>17257</v>
      </c>
    </row>
    <row r="18109" spans="1:2" x14ac:dyDescent="0.25">
      <c r="A18109" s="56">
        <v>93141904</v>
      </c>
      <c r="B18109" s="57" t="s">
        <v>13968</v>
      </c>
    </row>
    <row r="18110" spans="1:2" x14ac:dyDescent="0.25">
      <c r="A18110" s="56">
        <v>93141905</v>
      </c>
      <c r="B18110" s="57" t="s">
        <v>4212</v>
      </c>
    </row>
    <row r="18111" spans="1:2" x14ac:dyDescent="0.25">
      <c r="A18111" s="56">
        <v>93141906</v>
      </c>
      <c r="B18111" s="57" t="s">
        <v>6272</v>
      </c>
    </row>
    <row r="18112" spans="1:2" x14ac:dyDescent="0.25">
      <c r="A18112" s="56">
        <v>93141907</v>
      </c>
      <c r="B18112" s="57" t="s">
        <v>8566</v>
      </c>
    </row>
    <row r="18113" spans="1:2" x14ac:dyDescent="0.25">
      <c r="A18113" s="56">
        <v>93141908</v>
      </c>
      <c r="B18113" s="57" t="s">
        <v>9958</v>
      </c>
    </row>
    <row r="18114" spans="1:2" x14ac:dyDescent="0.25">
      <c r="A18114" s="56">
        <v>93141909</v>
      </c>
      <c r="B18114" s="57" t="s">
        <v>8225</v>
      </c>
    </row>
    <row r="18115" spans="1:2" x14ac:dyDescent="0.25">
      <c r="A18115" s="56">
        <v>93141910</v>
      </c>
      <c r="B18115" s="57" t="s">
        <v>13006</v>
      </c>
    </row>
    <row r="18116" spans="1:2" x14ac:dyDescent="0.25">
      <c r="A18116" s="56">
        <v>93142001</v>
      </c>
      <c r="B18116" s="57" t="s">
        <v>17310</v>
      </c>
    </row>
    <row r="18117" spans="1:2" x14ac:dyDescent="0.25">
      <c r="A18117" s="56">
        <v>93142002</v>
      </c>
      <c r="B18117" s="57" t="s">
        <v>9508</v>
      </c>
    </row>
    <row r="18118" spans="1:2" x14ac:dyDescent="0.25">
      <c r="A18118" s="56">
        <v>93142003</v>
      </c>
      <c r="B18118" s="57" t="s">
        <v>9305</v>
      </c>
    </row>
    <row r="18119" spans="1:2" x14ac:dyDescent="0.25">
      <c r="A18119" s="56">
        <v>93142004</v>
      </c>
      <c r="B18119" s="57" t="s">
        <v>12657</v>
      </c>
    </row>
    <row r="18120" spans="1:2" x14ac:dyDescent="0.25">
      <c r="A18120" s="56">
        <v>93142005</v>
      </c>
      <c r="B18120" s="57" t="s">
        <v>1235</v>
      </c>
    </row>
    <row r="18121" spans="1:2" x14ac:dyDescent="0.25">
      <c r="A18121" s="56">
        <v>93142006</v>
      </c>
      <c r="B18121" s="57" t="s">
        <v>7045</v>
      </c>
    </row>
    <row r="18122" spans="1:2" x14ac:dyDescent="0.25">
      <c r="A18122" s="56">
        <v>93142007</v>
      </c>
      <c r="B18122" s="57" t="s">
        <v>4997</v>
      </c>
    </row>
    <row r="18123" spans="1:2" x14ac:dyDescent="0.25">
      <c r="A18123" s="56">
        <v>93142008</v>
      </c>
      <c r="B18123" s="57" t="s">
        <v>3474</v>
      </c>
    </row>
    <row r="18124" spans="1:2" x14ac:dyDescent="0.25">
      <c r="A18124" s="56">
        <v>93142009</v>
      </c>
      <c r="B18124" s="57" t="s">
        <v>17032</v>
      </c>
    </row>
    <row r="18125" spans="1:2" x14ac:dyDescent="0.25">
      <c r="A18125" s="56">
        <v>93142101</v>
      </c>
      <c r="B18125" s="57" t="s">
        <v>11167</v>
      </c>
    </row>
    <row r="18126" spans="1:2" x14ac:dyDescent="0.25">
      <c r="A18126" s="56">
        <v>93142102</v>
      </c>
      <c r="B18126" s="57" t="s">
        <v>1719</v>
      </c>
    </row>
    <row r="18127" spans="1:2" x14ac:dyDescent="0.25">
      <c r="A18127" s="56">
        <v>93142103</v>
      </c>
      <c r="B18127" s="57" t="s">
        <v>13276</v>
      </c>
    </row>
    <row r="18128" spans="1:2" x14ac:dyDescent="0.25">
      <c r="A18128" s="56">
        <v>93142104</v>
      </c>
      <c r="B18128" s="57" t="s">
        <v>126</v>
      </c>
    </row>
    <row r="18129" spans="1:2" x14ac:dyDescent="0.25">
      <c r="A18129" s="56">
        <v>93151501</v>
      </c>
      <c r="B18129" s="57" t="s">
        <v>3294</v>
      </c>
    </row>
    <row r="18130" spans="1:2" x14ac:dyDescent="0.25">
      <c r="A18130" s="56">
        <v>93151502</v>
      </c>
      <c r="B18130" s="57" t="s">
        <v>16193</v>
      </c>
    </row>
    <row r="18131" spans="1:2" x14ac:dyDescent="0.25">
      <c r="A18131" s="56">
        <v>93151503</v>
      </c>
      <c r="B18131" s="57" t="s">
        <v>14320</v>
      </c>
    </row>
    <row r="18132" spans="1:2" x14ac:dyDescent="0.25">
      <c r="A18132" s="56">
        <v>93151504</v>
      </c>
      <c r="B18132" s="57" t="s">
        <v>9356</v>
      </c>
    </row>
    <row r="18133" spans="1:2" x14ac:dyDescent="0.25">
      <c r="A18133" s="56">
        <v>93151505</v>
      </c>
      <c r="B18133" s="57" t="s">
        <v>5731</v>
      </c>
    </row>
    <row r="18134" spans="1:2" x14ac:dyDescent="0.25">
      <c r="A18134" s="56">
        <v>93151506</v>
      </c>
      <c r="B18134" s="57" t="s">
        <v>9904</v>
      </c>
    </row>
    <row r="18135" spans="1:2" x14ac:dyDescent="0.25">
      <c r="A18135" s="56">
        <v>93151507</v>
      </c>
      <c r="B18135" s="57" t="s">
        <v>805</v>
      </c>
    </row>
    <row r="18136" spans="1:2" x14ac:dyDescent="0.25">
      <c r="A18136" s="56">
        <v>93151508</v>
      </c>
      <c r="B18136" s="57" t="s">
        <v>6820</v>
      </c>
    </row>
    <row r="18137" spans="1:2" x14ac:dyDescent="0.25">
      <c r="A18137" s="56">
        <v>93151509</v>
      </c>
      <c r="B18137" s="57" t="s">
        <v>14345</v>
      </c>
    </row>
    <row r="18138" spans="1:2" x14ac:dyDescent="0.25">
      <c r="A18138" s="56">
        <v>93151510</v>
      </c>
      <c r="B18138" s="57" t="s">
        <v>2650</v>
      </c>
    </row>
    <row r="18139" spans="1:2" x14ac:dyDescent="0.25">
      <c r="A18139" s="56">
        <v>93151511</v>
      </c>
      <c r="B18139" s="57" t="s">
        <v>12014</v>
      </c>
    </row>
    <row r="18140" spans="1:2" x14ac:dyDescent="0.25">
      <c r="A18140" s="56">
        <v>93151512</v>
      </c>
      <c r="B18140" s="57" t="s">
        <v>9131</v>
      </c>
    </row>
    <row r="18141" spans="1:2" x14ac:dyDescent="0.25">
      <c r="A18141" s="56">
        <v>93151513</v>
      </c>
      <c r="B18141" s="57" t="s">
        <v>11069</v>
      </c>
    </row>
    <row r="18142" spans="1:2" x14ac:dyDescent="0.25">
      <c r="A18142" s="56">
        <v>93151514</v>
      </c>
      <c r="B18142" s="57" t="s">
        <v>9089</v>
      </c>
    </row>
    <row r="18143" spans="1:2" x14ac:dyDescent="0.25">
      <c r="A18143" s="56">
        <v>93151515</v>
      </c>
      <c r="B18143" s="57" t="s">
        <v>6450</v>
      </c>
    </row>
    <row r="18144" spans="1:2" x14ac:dyDescent="0.25">
      <c r="A18144" s="56">
        <v>93151601</v>
      </c>
      <c r="B18144" s="57" t="s">
        <v>9652</v>
      </c>
    </row>
    <row r="18145" spans="1:2" x14ac:dyDescent="0.25">
      <c r="A18145" s="56">
        <v>93151602</v>
      </c>
      <c r="B18145" s="57" t="s">
        <v>12869</v>
      </c>
    </row>
    <row r="18146" spans="1:2" x14ac:dyDescent="0.25">
      <c r="A18146" s="56">
        <v>93151603</v>
      </c>
      <c r="B18146" s="57" t="s">
        <v>6410</v>
      </c>
    </row>
    <row r="18147" spans="1:2" x14ac:dyDescent="0.25">
      <c r="A18147" s="56">
        <v>93151604</v>
      </c>
      <c r="B18147" s="57" t="s">
        <v>15558</v>
      </c>
    </row>
    <row r="18148" spans="1:2" x14ac:dyDescent="0.25">
      <c r="A18148" s="56">
        <v>93151605</v>
      </c>
      <c r="B18148" s="57" t="s">
        <v>6624</v>
      </c>
    </row>
    <row r="18149" spans="1:2" x14ac:dyDescent="0.25">
      <c r="A18149" s="56">
        <v>93151606</v>
      </c>
      <c r="B18149" s="57" t="s">
        <v>11315</v>
      </c>
    </row>
    <row r="18150" spans="1:2" x14ac:dyDescent="0.25">
      <c r="A18150" s="56">
        <v>93151607</v>
      </c>
      <c r="B18150" s="57" t="s">
        <v>14451</v>
      </c>
    </row>
    <row r="18151" spans="1:2" x14ac:dyDescent="0.25">
      <c r="A18151" s="56">
        <v>93151608</v>
      </c>
      <c r="B18151" s="57" t="s">
        <v>14724</v>
      </c>
    </row>
    <row r="18152" spans="1:2" x14ac:dyDescent="0.25">
      <c r="A18152" s="56">
        <v>93151609</v>
      </c>
      <c r="B18152" s="57" t="s">
        <v>4413</v>
      </c>
    </row>
    <row r="18153" spans="1:2" x14ac:dyDescent="0.25">
      <c r="A18153" s="56">
        <v>93151610</v>
      </c>
      <c r="B18153" s="57" t="s">
        <v>16900</v>
      </c>
    </row>
    <row r="18154" spans="1:2" x14ac:dyDescent="0.25">
      <c r="A18154" s="56">
        <v>93151611</v>
      </c>
      <c r="B18154" s="57" t="s">
        <v>1421</v>
      </c>
    </row>
    <row r="18155" spans="1:2" x14ac:dyDescent="0.25">
      <c r="A18155" s="56">
        <v>93151701</v>
      </c>
      <c r="B18155" s="57" t="s">
        <v>16073</v>
      </c>
    </row>
    <row r="18156" spans="1:2" x14ac:dyDescent="0.25">
      <c r="A18156" s="56">
        <v>93151702</v>
      </c>
      <c r="B18156" s="57" t="s">
        <v>16479</v>
      </c>
    </row>
    <row r="18157" spans="1:2" x14ac:dyDescent="0.25">
      <c r="A18157" s="56">
        <v>93161501</v>
      </c>
      <c r="B18157" s="57" t="s">
        <v>7902</v>
      </c>
    </row>
    <row r="18158" spans="1:2" x14ac:dyDescent="0.25">
      <c r="A18158" s="56">
        <v>93161502</v>
      </c>
      <c r="B18158" s="57" t="s">
        <v>4881</v>
      </c>
    </row>
    <row r="18159" spans="1:2" x14ac:dyDescent="0.25">
      <c r="A18159" s="56">
        <v>93161503</v>
      </c>
      <c r="B18159" s="57" t="s">
        <v>1723</v>
      </c>
    </row>
    <row r="18160" spans="1:2" x14ac:dyDescent="0.25">
      <c r="A18160" s="56">
        <v>93161504</v>
      </c>
      <c r="B18160" s="57" t="s">
        <v>11241</v>
      </c>
    </row>
    <row r="18161" spans="1:2" x14ac:dyDescent="0.25">
      <c r="A18161" s="56">
        <v>93161601</v>
      </c>
      <c r="B18161" s="57" t="s">
        <v>5715</v>
      </c>
    </row>
    <row r="18162" spans="1:2" x14ac:dyDescent="0.25">
      <c r="A18162" s="56">
        <v>93161602</v>
      </c>
      <c r="B18162" s="57" t="s">
        <v>7074</v>
      </c>
    </row>
    <row r="18163" spans="1:2" x14ac:dyDescent="0.25">
      <c r="A18163" s="56">
        <v>93161603</v>
      </c>
      <c r="B18163" s="57" t="s">
        <v>13681</v>
      </c>
    </row>
    <row r="18164" spans="1:2" x14ac:dyDescent="0.25">
      <c r="A18164" s="56">
        <v>93161604</v>
      </c>
      <c r="B18164" s="57" t="s">
        <v>11496</v>
      </c>
    </row>
    <row r="18165" spans="1:2" x14ac:dyDescent="0.25">
      <c r="A18165" s="56">
        <v>93161605</v>
      </c>
      <c r="B18165" s="57" t="s">
        <v>16598</v>
      </c>
    </row>
    <row r="18166" spans="1:2" x14ac:dyDescent="0.25">
      <c r="A18166" s="56">
        <v>93161606</v>
      </c>
      <c r="B18166" s="57" t="s">
        <v>7405</v>
      </c>
    </row>
    <row r="18167" spans="1:2" x14ac:dyDescent="0.25">
      <c r="A18167" s="56">
        <v>93161607</v>
      </c>
      <c r="B18167" s="57" t="s">
        <v>13711</v>
      </c>
    </row>
    <row r="18168" spans="1:2" x14ac:dyDescent="0.25">
      <c r="A18168" s="56">
        <v>93161701</v>
      </c>
      <c r="B18168" s="57" t="s">
        <v>16315</v>
      </c>
    </row>
    <row r="18169" spans="1:2" x14ac:dyDescent="0.25">
      <c r="A18169" s="56">
        <v>93161702</v>
      </c>
      <c r="B18169" s="57" t="s">
        <v>1260</v>
      </c>
    </row>
    <row r="18170" spans="1:2" x14ac:dyDescent="0.25">
      <c r="A18170" s="56">
        <v>93161703</v>
      </c>
      <c r="B18170" s="57" t="s">
        <v>2853</v>
      </c>
    </row>
    <row r="18171" spans="1:2" x14ac:dyDescent="0.25">
      <c r="A18171" s="56">
        <v>93161704</v>
      </c>
      <c r="B18171" s="57" t="s">
        <v>3100</v>
      </c>
    </row>
    <row r="18172" spans="1:2" x14ac:dyDescent="0.25">
      <c r="A18172" s="56">
        <v>93161801</v>
      </c>
      <c r="B18172" s="57" t="s">
        <v>3056</v>
      </c>
    </row>
    <row r="18173" spans="1:2" x14ac:dyDescent="0.25">
      <c r="A18173" s="56">
        <v>93161802</v>
      </c>
      <c r="B18173" s="57" t="s">
        <v>3753</v>
      </c>
    </row>
    <row r="18174" spans="1:2" x14ac:dyDescent="0.25">
      <c r="A18174" s="56">
        <v>93161803</v>
      </c>
      <c r="B18174" s="57" t="s">
        <v>9027</v>
      </c>
    </row>
    <row r="18175" spans="1:2" x14ac:dyDescent="0.25">
      <c r="A18175" s="56">
        <v>93161804</v>
      </c>
      <c r="B18175" s="57" t="s">
        <v>2647</v>
      </c>
    </row>
    <row r="18176" spans="1:2" x14ac:dyDescent="0.25">
      <c r="A18176" s="56">
        <v>93161805</v>
      </c>
      <c r="B18176" s="57" t="s">
        <v>4199</v>
      </c>
    </row>
    <row r="18177" spans="1:2" x14ac:dyDescent="0.25">
      <c r="A18177" s="56">
        <v>93161806</v>
      </c>
      <c r="B18177" s="57" t="s">
        <v>15767</v>
      </c>
    </row>
    <row r="18178" spans="1:2" x14ac:dyDescent="0.25">
      <c r="A18178" s="56">
        <v>93161807</v>
      </c>
      <c r="B18178" s="57" t="s">
        <v>6044</v>
      </c>
    </row>
    <row r="18179" spans="1:2" x14ac:dyDescent="0.25">
      <c r="A18179" s="56">
        <v>93161808</v>
      </c>
      <c r="B18179" s="57" t="s">
        <v>16248</v>
      </c>
    </row>
    <row r="18180" spans="1:2" x14ac:dyDescent="0.25">
      <c r="A18180" s="56">
        <v>93171501</v>
      </c>
      <c r="B18180" s="57" t="s">
        <v>6961</v>
      </c>
    </row>
    <row r="18181" spans="1:2" x14ac:dyDescent="0.25">
      <c r="A18181" s="56">
        <v>93171502</v>
      </c>
      <c r="B18181" s="57" t="s">
        <v>4572</v>
      </c>
    </row>
    <row r="18182" spans="1:2" x14ac:dyDescent="0.25">
      <c r="A18182" s="56">
        <v>93171503</v>
      </c>
      <c r="B18182" s="57" t="s">
        <v>4290</v>
      </c>
    </row>
    <row r="18183" spans="1:2" x14ac:dyDescent="0.25">
      <c r="A18183" s="56">
        <v>93171504</v>
      </c>
      <c r="B18183" s="57" t="s">
        <v>5181</v>
      </c>
    </row>
    <row r="18184" spans="1:2" x14ac:dyDescent="0.25">
      <c r="A18184" s="56">
        <v>93171601</v>
      </c>
      <c r="B18184" s="57" t="s">
        <v>2062</v>
      </c>
    </row>
    <row r="18185" spans="1:2" x14ac:dyDescent="0.25">
      <c r="A18185" s="56">
        <v>93171602</v>
      </c>
      <c r="B18185" s="57" t="s">
        <v>14461</v>
      </c>
    </row>
    <row r="18186" spans="1:2" x14ac:dyDescent="0.25">
      <c r="A18186" s="56">
        <v>93171603</v>
      </c>
      <c r="B18186" s="57" t="s">
        <v>17366</v>
      </c>
    </row>
    <row r="18187" spans="1:2" x14ac:dyDescent="0.25">
      <c r="A18187" s="56">
        <v>93171604</v>
      </c>
      <c r="B18187" s="57" t="s">
        <v>9093</v>
      </c>
    </row>
    <row r="18188" spans="1:2" x14ac:dyDescent="0.25">
      <c r="A18188" s="56">
        <v>93171701</v>
      </c>
      <c r="B18188" s="57" t="s">
        <v>16906</v>
      </c>
    </row>
    <row r="18189" spans="1:2" x14ac:dyDescent="0.25">
      <c r="A18189" s="56">
        <v>93171702</v>
      </c>
      <c r="B18189" s="57" t="s">
        <v>15892</v>
      </c>
    </row>
    <row r="18190" spans="1:2" x14ac:dyDescent="0.25">
      <c r="A18190" s="56">
        <v>93171703</v>
      </c>
      <c r="B18190" s="57" t="s">
        <v>13586</v>
      </c>
    </row>
    <row r="18191" spans="1:2" x14ac:dyDescent="0.25">
      <c r="A18191" s="56">
        <v>93171801</v>
      </c>
      <c r="B18191" s="57" t="s">
        <v>15179</v>
      </c>
    </row>
    <row r="18192" spans="1:2" x14ac:dyDescent="0.25">
      <c r="A18192" s="56">
        <v>93171802</v>
      </c>
      <c r="B18192" s="57" t="s">
        <v>2075</v>
      </c>
    </row>
    <row r="18193" spans="1:2" x14ac:dyDescent="0.25">
      <c r="A18193" s="56">
        <v>93171803</v>
      </c>
      <c r="B18193" s="57" t="s">
        <v>6881</v>
      </c>
    </row>
    <row r="18194" spans="1:2" x14ac:dyDescent="0.25">
      <c r="A18194" s="56">
        <v>94101501</v>
      </c>
      <c r="B18194" s="57" t="s">
        <v>10547</v>
      </c>
    </row>
    <row r="18195" spans="1:2" x14ac:dyDescent="0.25">
      <c r="A18195" s="56">
        <v>94101502</v>
      </c>
      <c r="B18195" s="57" t="s">
        <v>14049</v>
      </c>
    </row>
    <row r="18196" spans="1:2" x14ac:dyDescent="0.25">
      <c r="A18196" s="56">
        <v>94101503</v>
      </c>
      <c r="B18196" s="57" t="s">
        <v>2748</v>
      </c>
    </row>
    <row r="18197" spans="1:2" x14ac:dyDescent="0.25">
      <c r="A18197" s="56">
        <v>94101504</v>
      </c>
      <c r="B18197" s="57" t="s">
        <v>4566</v>
      </c>
    </row>
    <row r="18198" spans="1:2" x14ac:dyDescent="0.25">
      <c r="A18198" s="56">
        <v>94101505</v>
      </c>
      <c r="B18198" s="57" t="s">
        <v>15708</v>
      </c>
    </row>
    <row r="18199" spans="1:2" x14ac:dyDescent="0.25">
      <c r="A18199" s="56">
        <v>94101601</v>
      </c>
      <c r="B18199" s="57" t="s">
        <v>17379</v>
      </c>
    </row>
    <row r="18200" spans="1:2" x14ac:dyDescent="0.25">
      <c r="A18200" s="56">
        <v>94101602</v>
      </c>
      <c r="B18200" s="57" t="s">
        <v>977</v>
      </c>
    </row>
    <row r="18201" spans="1:2" x14ac:dyDescent="0.25">
      <c r="A18201" s="56">
        <v>94101603</v>
      </c>
      <c r="B18201" s="57" t="s">
        <v>13834</v>
      </c>
    </row>
    <row r="18202" spans="1:2" x14ac:dyDescent="0.25">
      <c r="A18202" s="56">
        <v>94101604</v>
      </c>
      <c r="B18202" s="57" t="s">
        <v>11120</v>
      </c>
    </row>
    <row r="18203" spans="1:2" x14ac:dyDescent="0.25">
      <c r="A18203" s="56">
        <v>94101605</v>
      </c>
      <c r="B18203" s="57" t="s">
        <v>15082</v>
      </c>
    </row>
    <row r="18204" spans="1:2" x14ac:dyDescent="0.25">
      <c r="A18204" s="56">
        <v>94101606</v>
      </c>
      <c r="B18204" s="57" t="s">
        <v>14411</v>
      </c>
    </row>
    <row r="18205" spans="1:2" x14ac:dyDescent="0.25">
      <c r="A18205" s="56">
        <v>94101607</v>
      </c>
      <c r="B18205" s="57" t="s">
        <v>13359</v>
      </c>
    </row>
    <row r="18206" spans="1:2" x14ac:dyDescent="0.25">
      <c r="A18206" s="56">
        <v>94101608</v>
      </c>
      <c r="B18206" s="57" t="s">
        <v>4406</v>
      </c>
    </row>
    <row r="18207" spans="1:2" x14ac:dyDescent="0.25">
      <c r="A18207" s="56">
        <v>94101609</v>
      </c>
      <c r="B18207" s="57" t="s">
        <v>862</v>
      </c>
    </row>
    <row r="18208" spans="1:2" x14ac:dyDescent="0.25">
      <c r="A18208" s="56">
        <v>94101610</v>
      </c>
      <c r="B18208" s="57" t="s">
        <v>9173</v>
      </c>
    </row>
    <row r="18209" spans="1:2" x14ac:dyDescent="0.25">
      <c r="A18209" s="56">
        <v>94101701</v>
      </c>
      <c r="B18209" s="57" t="s">
        <v>17916</v>
      </c>
    </row>
    <row r="18210" spans="1:2" x14ac:dyDescent="0.25">
      <c r="A18210" s="56">
        <v>94101702</v>
      </c>
      <c r="B18210" s="57" t="s">
        <v>10758</v>
      </c>
    </row>
    <row r="18211" spans="1:2" x14ac:dyDescent="0.25">
      <c r="A18211" s="56">
        <v>94101703</v>
      </c>
      <c r="B18211" s="57" t="s">
        <v>5647</v>
      </c>
    </row>
    <row r="18212" spans="1:2" x14ac:dyDescent="0.25">
      <c r="A18212" s="56">
        <v>94101704</v>
      </c>
      <c r="B18212" s="57" t="s">
        <v>13725</v>
      </c>
    </row>
    <row r="18213" spans="1:2" x14ac:dyDescent="0.25">
      <c r="A18213" s="56">
        <v>94101705</v>
      </c>
      <c r="B18213" s="57" t="s">
        <v>17726</v>
      </c>
    </row>
    <row r="18214" spans="1:2" x14ac:dyDescent="0.25">
      <c r="A18214" s="56">
        <v>94101801</v>
      </c>
      <c r="B18214" s="57" t="s">
        <v>10243</v>
      </c>
    </row>
    <row r="18215" spans="1:2" x14ac:dyDescent="0.25">
      <c r="A18215" s="56">
        <v>94101802</v>
      </c>
      <c r="B18215" s="57" t="s">
        <v>17581</v>
      </c>
    </row>
    <row r="18216" spans="1:2" x14ac:dyDescent="0.25">
      <c r="A18216" s="56">
        <v>94101803</v>
      </c>
      <c r="B18216" s="57" t="s">
        <v>3447</v>
      </c>
    </row>
    <row r="18217" spans="1:2" x14ac:dyDescent="0.25">
      <c r="A18217" s="56">
        <v>94101804</v>
      </c>
      <c r="B18217" s="57" t="s">
        <v>15039</v>
      </c>
    </row>
    <row r="18218" spans="1:2" x14ac:dyDescent="0.25">
      <c r="A18218" s="56">
        <v>94101805</v>
      </c>
      <c r="B18218" s="57" t="s">
        <v>14718</v>
      </c>
    </row>
    <row r="18219" spans="1:2" x14ac:dyDescent="0.25">
      <c r="A18219" s="56">
        <v>94101806</v>
      </c>
      <c r="B18219" s="57" t="s">
        <v>514</v>
      </c>
    </row>
    <row r="18220" spans="1:2" x14ac:dyDescent="0.25">
      <c r="A18220" s="56">
        <v>94101807</v>
      </c>
      <c r="B18220" s="57" t="s">
        <v>1043</v>
      </c>
    </row>
    <row r="18221" spans="1:2" x14ac:dyDescent="0.25">
      <c r="A18221" s="56">
        <v>94101808</v>
      </c>
      <c r="B18221" s="57" t="s">
        <v>5561</v>
      </c>
    </row>
    <row r="18222" spans="1:2" x14ac:dyDescent="0.25">
      <c r="A18222" s="56">
        <v>94101809</v>
      </c>
      <c r="B18222" s="57" t="s">
        <v>13521</v>
      </c>
    </row>
    <row r="18223" spans="1:2" x14ac:dyDescent="0.25">
      <c r="A18223" s="56">
        <v>94101810</v>
      </c>
      <c r="B18223" s="57" t="s">
        <v>6102</v>
      </c>
    </row>
    <row r="18224" spans="1:2" x14ac:dyDescent="0.25">
      <c r="A18224" s="56">
        <v>94111701</v>
      </c>
      <c r="B18224" s="57" t="s">
        <v>160</v>
      </c>
    </row>
    <row r="18225" spans="1:2" x14ac:dyDescent="0.25">
      <c r="A18225" s="56">
        <v>94111702</v>
      </c>
      <c r="B18225" s="57" t="s">
        <v>5397</v>
      </c>
    </row>
    <row r="18226" spans="1:2" x14ac:dyDescent="0.25">
      <c r="A18226" s="56">
        <v>94111703</v>
      </c>
      <c r="B18226" s="57" t="s">
        <v>5231</v>
      </c>
    </row>
    <row r="18227" spans="1:2" x14ac:dyDescent="0.25">
      <c r="A18227" s="56">
        <v>94111704</v>
      </c>
      <c r="B18227" s="57" t="s">
        <v>219</v>
      </c>
    </row>
    <row r="18228" spans="1:2" x14ac:dyDescent="0.25">
      <c r="A18228" s="56">
        <v>94111801</v>
      </c>
      <c r="B18228" s="57" t="s">
        <v>11450</v>
      </c>
    </row>
    <row r="18229" spans="1:2" x14ac:dyDescent="0.25">
      <c r="A18229" s="56">
        <v>94111802</v>
      </c>
      <c r="B18229" s="57" t="s">
        <v>2539</v>
      </c>
    </row>
    <row r="18230" spans="1:2" x14ac:dyDescent="0.25">
      <c r="A18230" s="56">
        <v>94111803</v>
      </c>
      <c r="B18230" s="57" t="s">
        <v>13469</v>
      </c>
    </row>
    <row r="18231" spans="1:2" x14ac:dyDescent="0.25">
      <c r="A18231" s="56">
        <v>94111804</v>
      </c>
      <c r="B18231" s="57" t="s">
        <v>7543</v>
      </c>
    </row>
    <row r="18232" spans="1:2" x14ac:dyDescent="0.25">
      <c r="A18232" s="56">
        <v>94111901</v>
      </c>
      <c r="B18232" s="57" t="s">
        <v>11711</v>
      </c>
    </row>
    <row r="18233" spans="1:2" x14ac:dyDescent="0.25">
      <c r="A18233" s="56">
        <v>94111902</v>
      </c>
      <c r="B18233" s="57" t="s">
        <v>16204</v>
      </c>
    </row>
    <row r="18234" spans="1:2" x14ac:dyDescent="0.25">
      <c r="A18234" s="56">
        <v>94111903</v>
      </c>
      <c r="B18234" s="57" t="s">
        <v>13327</v>
      </c>
    </row>
    <row r="18235" spans="1:2" x14ac:dyDescent="0.25">
      <c r="A18235" s="56">
        <v>94112001</v>
      </c>
      <c r="B18235" s="57" t="s">
        <v>13606</v>
      </c>
    </row>
    <row r="18236" spans="1:2" x14ac:dyDescent="0.25">
      <c r="A18236" s="56">
        <v>94112002</v>
      </c>
      <c r="B18236" s="57" t="s">
        <v>4896</v>
      </c>
    </row>
    <row r="18237" spans="1:2" x14ac:dyDescent="0.25">
      <c r="A18237" s="56">
        <v>94112003</v>
      </c>
      <c r="B18237" s="57" t="s">
        <v>15947</v>
      </c>
    </row>
    <row r="18238" spans="1:2" x14ac:dyDescent="0.25">
      <c r="A18238" s="56">
        <v>94112004</v>
      </c>
      <c r="B18238" s="57" t="s">
        <v>12930</v>
      </c>
    </row>
    <row r="18239" spans="1:2" x14ac:dyDescent="0.25">
      <c r="A18239" s="56">
        <v>94112005</v>
      </c>
      <c r="B18239" s="57" t="s">
        <v>7049</v>
      </c>
    </row>
    <row r="18240" spans="1:2" x14ac:dyDescent="0.25">
      <c r="A18240" s="56">
        <v>94121501</v>
      </c>
      <c r="B18240" s="57" t="s">
        <v>2160</v>
      </c>
    </row>
    <row r="18241" spans="1:2" x14ac:dyDescent="0.25">
      <c r="A18241" s="56">
        <v>94121502</v>
      </c>
      <c r="B18241" s="57" t="s">
        <v>1769</v>
      </c>
    </row>
    <row r="18242" spans="1:2" x14ac:dyDescent="0.25">
      <c r="A18242" s="56">
        <v>94121503</v>
      </c>
      <c r="B18242" s="57" t="s">
        <v>12266</v>
      </c>
    </row>
    <row r="18243" spans="1:2" x14ac:dyDescent="0.25">
      <c r="A18243" s="56">
        <v>94121504</v>
      </c>
      <c r="B18243" s="57" t="s">
        <v>1559</v>
      </c>
    </row>
    <row r="18244" spans="1:2" x14ac:dyDescent="0.25">
      <c r="A18244" s="56">
        <v>94121505</v>
      </c>
      <c r="B18244" s="57" t="s">
        <v>5562</v>
      </c>
    </row>
    <row r="18245" spans="1:2" x14ac:dyDescent="0.25">
      <c r="A18245" s="56">
        <v>94121506</v>
      </c>
      <c r="B18245" s="57" t="s">
        <v>16727</v>
      </c>
    </row>
    <row r="18246" spans="1:2" x14ac:dyDescent="0.25">
      <c r="A18246" s="56">
        <v>94121507</v>
      </c>
      <c r="B18246" s="57" t="s">
        <v>8915</v>
      </c>
    </row>
    <row r="18247" spans="1:2" x14ac:dyDescent="0.25">
      <c r="A18247" s="56">
        <v>94121508</v>
      </c>
      <c r="B18247" s="57" t="s">
        <v>8241</v>
      </c>
    </row>
    <row r="18248" spans="1:2" x14ac:dyDescent="0.25">
      <c r="A18248" s="56">
        <v>94121509</v>
      </c>
      <c r="B18248" s="57" t="s">
        <v>4439</v>
      </c>
    </row>
    <row r="18249" spans="1:2" x14ac:dyDescent="0.25">
      <c r="A18249" s="56">
        <v>94121510</v>
      </c>
      <c r="B18249" s="57" t="s">
        <v>16209</v>
      </c>
    </row>
    <row r="18250" spans="1:2" x14ac:dyDescent="0.25">
      <c r="A18250" s="56">
        <v>94121511</v>
      </c>
      <c r="B18250" s="57" t="s">
        <v>8385</v>
      </c>
    </row>
    <row r="18251" spans="1:2" x14ac:dyDescent="0.25">
      <c r="A18251" s="56">
        <v>94121512</v>
      </c>
      <c r="B18251" s="57" t="s">
        <v>16584</v>
      </c>
    </row>
    <row r="18252" spans="1:2" x14ac:dyDescent="0.25">
      <c r="A18252" s="56">
        <v>94121513</v>
      </c>
      <c r="B18252" s="57" t="s">
        <v>2960</v>
      </c>
    </row>
    <row r="18253" spans="1:2" x14ac:dyDescent="0.25">
      <c r="A18253" s="56">
        <v>94121514</v>
      </c>
      <c r="B18253" s="57" t="s">
        <v>2055</v>
      </c>
    </row>
    <row r="18254" spans="1:2" x14ac:dyDescent="0.25">
      <c r="A18254" s="56">
        <v>94121601</v>
      </c>
      <c r="B18254" s="57" t="s">
        <v>2322</v>
      </c>
    </row>
    <row r="18255" spans="1:2" x14ac:dyDescent="0.25">
      <c r="A18255" s="56">
        <v>94121602</v>
      </c>
      <c r="B18255" s="57" t="s">
        <v>7533</v>
      </c>
    </row>
    <row r="18256" spans="1:2" x14ac:dyDescent="0.25">
      <c r="A18256" s="56">
        <v>94121603</v>
      </c>
      <c r="B18256" s="57" t="s">
        <v>13474</v>
      </c>
    </row>
    <row r="18257" spans="1:2" x14ac:dyDescent="0.25">
      <c r="A18257" s="56">
        <v>94121604</v>
      </c>
      <c r="B18257" s="57" t="s">
        <v>18036</v>
      </c>
    </row>
    <row r="18258" spans="1:2" x14ac:dyDescent="0.25">
      <c r="A18258" s="56">
        <v>94121605</v>
      </c>
      <c r="B18258" s="57" t="s">
        <v>8140</v>
      </c>
    </row>
    <row r="18259" spans="1:2" x14ac:dyDescent="0.25">
      <c r="A18259" s="56">
        <v>94121606</v>
      </c>
      <c r="B18259" s="57" t="s">
        <v>14006</v>
      </c>
    </row>
    <row r="18260" spans="1:2" x14ac:dyDescent="0.25">
      <c r="A18260" s="56">
        <v>94121607</v>
      </c>
      <c r="B18260" s="57" t="s">
        <v>7080</v>
      </c>
    </row>
    <row r="18261" spans="1:2" x14ac:dyDescent="0.25">
      <c r="A18261" s="56">
        <v>94121701</v>
      </c>
      <c r="B18261" s="57" t="s">
        <v>5928</v>
      </c>
    </row>
    <row r="18262" spans="1:2" x14ac:dyDescent="0.25">
      <c r="A18262" s="56">
        <v>94121702</v>
      </c>
      <c r="B18262" s="57" t="s">
        <v>9763</v>
      </c>
    </row>
    <row r="18263" spans="1:2" x14ac:dyDescent="0.25">
      <c r="A18263" s="56">
        <v>94121703</v>
      </c>
      <c r="B18263" s="57" t="s">
        <v>8929</v>
      </c>
    </row>
    <row r="18264" spans="1:2" x14ac:dyDescent="0.25">
      <c r="A18264" s="56">
        <v>94121704</v>
      </c>
      <c r="B18264" s="57" t="s">
        <v>16442</v>
      </c>
    </row>
    <row r="18265" spans="1:2" x14ac:dyDescent="0.25">
      <c r="A18265" s="56">
        <v>94121801</v>
      </c>
      <c r="B18265" s="57" t="s">
        <v>8369</v>
      </c>
    </row>
    <row r="18266" spans="1:2" x14ac:dyDescent="0.25">
      <c r="A18266" s="56">
        <v>94121802</v>
      </c>
      <c r="B18266" s="57" t="s">
        <v>13485</v>
      </c>
    </row>
    <row r="18267" spans="1:2" x14ac:dyDescent="0.25">
      <c r="A18267" s="56">
        <v>94121803</v>
      </c>
      <c r="B18267" s="57" t="s">
        <v>7654</v>
      </c>
    </row>
    <row r="18268" spans="1:2" x14ac:dyDescent="0.25">
      <c r="A18268" s="56">
        <v>94121804</v>
      </c>
      <c r="B18268" s="57" t="s">
        <v>11403</v>
      </c>
    </row>
    <row r="18269" spans="1:2" x14ac:dyDescent="0.25">
      <c r="A18269" s="56">
        <v>94121805</v>
      </c>
      <c r="B18269" s="57" t="s">
        <v>6549</v>
      </c>
    </row>
    <row r="18270" spans="1:2" x14ac:dyDescent="0.25">
      <c r="A18270" s="56">
        <v>94131501</v>
      </c>
      <c r="B18270" s="57" t="s">
        <v>1765</v>
      </c>
    </row>
    <row r="18271" spans="1:2" x14ac:dyDescent="0.25">
      <c r="A18271" s="56">
        <v>94131502</v>
      </c>
      <c r="B18271" s="57" t="s">
        <v>8833</v>
      </c>
    </row>
    <row r="18272" spans="1:2" x14ac:dyDescent="0.25">
      <c r="A18272" s="56">
        <v>94131503</v>
      </c>
      <c r="B18272" s="57" t="s">
        <v>16910</v>
      </c>
    </row>
    <row r="18273" spans="1:2" x14ac:dyDescent="0.25">
      <c r="A18273" s="56">
        <v>94131504</v>
      </c>
      <c r="B18273" s="57" t="s">
        <v>13221</v>
      </c>
    </row>
    <row r="18274" spans="1:2" x14ac:dyDescent="0.25">
      <c r="A18274" s="56">
        <v>94131601</v>
      </c>
      <c r="B18274" s="57" t="s">
        <v>2538</v>
      </c>
    </row>
    <row r="18275" spans="1:2" x14ac:dyDescent="0.25">
      <c r="A18275" s="56">
        <v>94131602</v>
      </c>
      <c r="B18275" s="57" t="s">
        <v>14619</v>
      </c>
    </row>
    <row r="18276" spans="1:2" x14ac:dyDescent="0.25">
      <c r="A18276" s="56">
        <v>94131603</v>
      </c>
      <c r="B18276" s="57" t="s">
        <v>6260</v>
      </c>
    </row>
    <row r="18277" spans="1:2" x14ac:dyDescent="0.25">
      <c r="A18277" s="56">
        <v>94131604</v>
      </c>
      <c r="B18277" s="57" t="s">
        <v>12497</v>
      </c>
    </row>
    <row r="18278" spans="1:2" x14ac:dyDescent="0.25">
      <c r="A18278" s="56">
        <v>94131605</v>
      </c>
      <c r="B18278" s="57" t="s">
        <v>13278</v>
      </c>
    </row>
    <row r="18279" spans="1:2" x14ac:dyDescent="0.25">
      <c r="A18279" s="56">
        <v>94131606</v>
      </c>
      <c r="B18279" s="57" t="s">
        <v>7699</v>
      </c>
    </row>
    <row r="18280" spans="1:2" x14ac:dyDescent="0.25">
      <c r="A18280" s="56">
        <v>94131607</v>
      </c>
      <c r="B18280" s="57" t="s">
        <v>6962</v>
      </c>
    </row>
    <row r="18281" spans="1:2" x14ac:dyDescent="0.25">
      <c r="A18281" s="56">
        <v>94131608</v>
      </c>
      <c r="B18281" s="57" t="s">
        <v>1019</v>
      </c>
    </row>
    <row r="18282" spans="1:2" x14ac:dyDescent="0.25">
      <c r="A18282" s="56">
        <v>94131701</v>
      </c>
      <c r="B18282" s="57" t="s">
        <v>1148</v>
      </c>
    </row>
    <row r="18283" spans="1:2" x14ac:dyDescent="0.25">
      <c r="A18283" s="56">
        <v>94131702</v>
      </c>
      <c r="B18283" s="57" t="s">
        <v>12967</v>
      </c>
    </row>
    <row r="18284" spans="1:2" x14ac:dyDescent="0.25">
      <c r="A18284" s="56">
        <v>94131703</v>
      </c>
      <c r="B18284" s="57" t="s">
        <v>5129</v>
      </c>
    </row>
    <row r="18285" spans="1:2" x14ac:dyDescent="0.25">
      <c r="A18285" s="56">
        <v>94131704</v>
      </c>
      <c r="B18285" s="57" t="s">
        <v>10572</v>
      </c>
    </row>
    <row r="18286" spans="1:2" x14ac:dyDescent="0.25">
      <c r="A18286" s="56">
        <v>94131801</v>
      </c>
      <c r="B18286" s="57" t="s">
        <v>10134</v>
      </c>
    </row>
    <row r="18287" spans="1:2" x14ac:dyDescent="0.25">
      <c r="A18287" s="56">
        <v>94131802</v>
      </c>
      <c r="B18287" s="57" t="s">
        <v>6561</v>
      </c>
    </row>
    <row r="18288" spans="1:2" x14ac:dyDescent="0.25">
      <c r="A18288" s="56">
        <v>94131803</v>
      </c>
      <c r="B18288" s="57" t="s">
        <v>13302</v>
      </c>
    </row>
    <row r="18289" spans="1:2" x14ac:dyDescent="0.25">
      <c r="A18289" s="56">
        <v>94131804</v>
      </c>
      <c r="B18289" s="57" t="s">
        <v>8657</v>
      </c>
    </row>
    <row r="18290" spans="1:2" x14ac:dyDescent="0.25">
      <c r="A18290" s="56">
        <v>94131805</v>
      </c>
      <c r="B18290" s="57" t="s">
        <v>12294</v>
      </c>
    </row>
    <row r="18291" spans="1:2" x14ac:dyDescent="0.25">
      <c r="A18291" s="56">
        <v>94131901</v>
      </c>
      <c r="B18291" s="57" t="s">
        <v>97</v>
      </c>
    </row>
    <row r="18292" spans="1:2" x14ac:dyDescent="0.25">
      <c r="A18292" s="56">
        <v>94131902</v>
      </c>
      <c r="B18292" s="57" t="s">
        <v>16318</v>
      </c>
    </row>
    <row r="18293" spans="1:2" x14ac:dyDescent="0.25">
      <c r="A18293" s="56">
        <v>94131903</v>
      </c>
      <c r="B18293" s="57" t="s">
        <v>16540</v>
      </c>
    </row>
    <row r="18294" spans="1:2" x14ac:dyDescent="0.25">
      <c r="A18294" s="56">
        <v>94132001</v>
      </c>
      <c r="B18294" s="57" t="s">
        <v>7584</v>
      </c>
    </row>
    <row r="18295" spans="1:2" x14ac:dyDescent="0.25">
      <c r="A18295" s="56">
        <v>94132002</v>
      </c>
      <c r="B18295" s="57" t="s">
        <v>9459</v>
      </c>
    </row>
    <row r="18296" spans="1:2" x14ac:dyDescent="0.25">
      <c r="A18296" s="56">
        <v>94132003</v>
      </c>
      <c r="B18296" s="57" t="s">
        <v>9608</v>
      </c>
    </row>
    <row r="18297" spans="1:2" x14ac:dyDescent="0.25">
      <c r="A18297" s="56">
        <v>94132004</v>
      </c>
      <c r="B18297" s="57" t="s">
        <v>1716</v>
      </c>
    </row>
    <row r="18298" spans="1:2" x14ac:dyDescent="0.25">
      <c r="A18298" s="56">
        <v>94132005</v>
      </c>
      <c r="B18298" s="57" t="s">
        <v>12693</v>
      </c>
    </row>
  </sheetData>
  <sheetProtection sheet="1" objects="1" scenarios="1"/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J10"/>
  <sheetViews>
    <sheetView workbookViewId="0">
      <selection activeCell="C5" sqref="C5"/>
    </sheetView>
  </sheetViews>
  <sheetFormatPr baseColWidth="10" defaultColWidth="9.140625" defaultRowHeight="11.25" x14ac:dyDescent="0.2"/>
  <cols>
    <col min="1" max="1" width="21.7109375" style="5" customWidth="1"/>
    <col min="2" max="2" width="33.42578125" style="5" customWidth="1"/>
    <col min="3" max="3" width="20.28515625" style="5" customWidth="1"/>
    <col min="4" max="4" width="20.85546875" style="5" customWidth="1"/>
    <col min="5" max="5" width="22.28515625" style="5" customWidth="1"/>
    <col min="6" max="6" width="20.5703125" style="5" customWidth="1"/>
    <col min="7" max="7" width="11.42578125" style="5" customWidth="1"/>
    <col min="8" max="8" width="6.85546875" style="5" customWidth="1"/>
    <col min="9" max="9" width="6.42578125" style="5" customWidth="1"/>
    <col min="10" max="10" width="7.85546875" style="5" customWidth="1"/>
    <col min="11" max="11" width="8" style="5" customWidth="1"/>
    <col min="12" max="12" width="12.7109375" style="5" customWidth="1"/>
    <col min="13" max="13" width="19.7109375" style="5" customWidth="1"/>
    <col min="14" max="14" width="9.140625" style="5" customWidth="1"/>
    <col min="15" max="16384" width="9.140625" style="5"/>
  </cols>
  <sheetData>
    <row r="1" spans="1:10" ht="33.950000000000003" customHeight="1" x14ac:dyDescent="0.2">
      <c r="A1" s="58" t="s">
        <v>16381</v>
      </c>
      <c r="B1" s="58" t="s">
        <v>161</v>
      </c>
      <c r="C1" s="58" t="s">
        <v>11724</v>
      </c>
      <c r="D1" s="58" t="s">
        <v>14377</v>
      </c>
      <c r="E1" s="58" t="s">
        <v>10962</v>
      </c>
      <c r="F1" s="58" t="s">
        <v>11095</v>
      </c>
    </row>
    <row r="2" spans="1:10" ht="11.25" customHeight="1" x14ac:dyDescent="0.2">
      <c r="A2" s="60"/>
      <c r="B2" s="60"/>
      <c r="C2" s="60"/>
      <c r="D2" s="60"/>
      <c r="E2" s="60"/>
      <c r="F2" s="60"/>
    </row>
    <row r="3" spans="1:10" ht="11.25" customHeight="1" x14ac:dyDescent="0.2">
      <c r="A3" s="142" t="s">
        <v>14827</v>
      </c>
      <c r="B3" s="61" t="s">
        <v>8529</v>
      </c>
      <c r="C3" s="70"/>
      <c r="D3" s="142" t="s">
        <v>9386</v>
      </c>
      <c r="E3" s="61" t="s">
        <v>13093</v>
      </c>
      <c r="F3" s="60"/>
    </row>
    <row r="4" spans="1:10" ht="11.25" customHeight="1" x14ac:dyDescent="0.2">
      <c r="A4" s="143"/>
      <c r="B4" s="61" t="s">
        <v>1787</v>
      </c>
      <c r="C4" s="59" t="str">
        <f>IF(C3="","",IF(AND(MONTH(C3)&gt;=1,MONTH(C3)&lt;=3),1,IF(AND(MONTH(C3)&gt;=4,MONTH(C3)&lt;=6),2,IF(AND(MONTH(C3)&gt;=7,MONTH(C3)&lt;=9),3,4))))</f>
        <v/>
      </c>
      <c r="D4" s="143"/>
      <c r="E4" s="61" t="s">
        <v>2418</v>
      </c>
      <c r="F4" s="60"/>
    </row>
    <row r="5" spans="1:10" ht="11.25" customHeight="1" x14ac:dyDescent="0.2">
      <c r="A5" s="143"/>
      <c r="B5" s="61" t="s">
        <v>12942</v>
      </c>
      <c r="C5" s="70"/>
      <c r="D5" s="143"/>
      <c r="E5" s="61" t="s">
        <v>3075</v>
      </c>
      <c r="F5" s="60"/>
    </row>
    <row r="6" spans="1:10" ht="11.25" customHeight="1" x14ac:dyDescent="0.2">
      <c r="A6" s="143"/>
      <c r="B6" s="61" t="s">
        <v>1787</v>
      </c>
      <c r="C6" s="59" t="str">
        <f>IF(C5="","",IF(AND(MONTH(C5)&gt;=1,MONTH(C5)&lt;=3),1,IF(AND(MONTH(C5)&gt;=4,MONTH(C5)&lt;=6),2,IF(AND(MONTH(C5)&gt;=7,MONTH(C5)&lt;=9),3,4))))</f>
        <v/>
      </c>
      <c r="D6" s="143"/>
      <c r="E6" s="61" t="s">
        <v>13192</v>
      </c>
      <c r="F6" s="60"/>
    </row>
    <row r="8" spans="1:10" ht="11.25" customHeight="1" x14ac:dyDescent="0.2">
      <c r="A8" s="66" t="s">
        <v>15734</v>
      </c>
      <c r="B8" s="66" t="s">
        <v>16145</v>
      </c>
      <c r="C8" s="66" t="s">
        <v>15640</v>
      </c>
      <c r="D8" s="66" t="s">
        <v>15250</v>
      </c>
      <c r="E8" s="66" t="s">
        <v>6933</v>
      </c>
      <c r="F8" s="66" t="s">
        <v>15279</v>
      </c>
    </row>
    <row r="9" spans="1:10" ht="11.25" customHeight="1" x14ac:dyDescent="0.2">
      <c r="A9" s="62"/>
      <c r="B9" s="63" t="str">
        <f ca="1">IFERROR(INDEX(UNSPSCDes,MATCH(INDIRECT(ADDRESS(ROW(),COLUMN()-1,4)),UNSPSCCode,0)),"")</f>
        <v/>
      </c>
      <c r="C9" s="62"/>
      <c r="D9" s="62"/>
      <c r="E9" s="65"/>
      <c r="F9" s="64">
        <f ca="1">INDIRECT(ADDRESS(ROW(),COLUMN()-2,4))*INDIRECT(ADDRESS(ROW(),COLUMN()-1,4))</f>
        <v>0</v>
      </c>
    </row>
    <row r="10" spans="1:10" ht="33.75" customHeight="1" x14ac:dyDescent="0.2">
      <c r="E10" s="67" t="s">
        <v>12550</v>
      </c>
      <c r="F10" s="68">
        <f ca="1">SUM(Table3[MONTO TOTAL ESTIMADO])</f>
        <v>0</v>
      </c>
      <c r="H10" s="5">
        <f>C2</f>
        <v>0</v>
      </c>
      <c r="I10" s="5">
        <f>E2</f>
        <v>0</v>
      </c>
      <c r="J10" s="5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9">
    <dataValidation type="date" operator="lessThanOrEqual" allowBlank="1" showInputMessage="1" showErrorMessage="1" sqref="C3" xr:uid="{00000000-0002-0000-0400-000000000000}">
      <formula1>C5</formula1>
    </dataValidation>
    <dataValidation type="date" operator="greaterThanOrEqual" allowBlank="1" showInputMessage="1" showErrorMessage="1" sqref="C5" xr:uid="{00000000-0002-0000-0400-000001000000}">
      <formula1>C3</formula1>
    </dataValidation>
    <dataValidation type="list" allowBlank="1" showInputMessage="1" showErrorMessage="1" sqref="F3" xr:uid="{00000000-0002-0000-0400-00000200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 xr:uid="{00000000-0002-0000-0400-00000300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 xr:uid="{00000000-0002-0000-0400-00000400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 xr:uid="{00000000-0002-0000-0400-00000500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 xr:uid="{00000000-0002-0000-0400-000006000000}">
      <formula1>0</formula1>
    </dataValidation>
    <dataValidation type="list" allowBlank="1" showInputMessage="1" showErrorMessage="1" sqref="C9" xr:uid="{00000000-0002-0000-0400-000007000000}">
      <formula1>UnidadesList</formula1>
    </dataValidation>
    <dataValidation type="decimal" operator="greaterThan" allowBlank="1" showInputMessage="1" showErrorMessage="1" sqref="D9:E9" xr:uid="{00000000-0002-0000-0400-000008000000}">
      <formula1>0</formula1>
    </dataValidation>
  </dataValidation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40" r:id="rId4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9" r:id="rId5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190500</xdr:rowOff>
                  </from>
                  <to>
                    <xdr:col>7</xdr:col>
                    <xdr:colOff>0</xdr:colOff>
                    <xdr:row>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8" r:id="rId6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95250</xdr:colOff>
                    <xdr:row>19</xdr:row>
                    <xdr:rowOff>28575</xdr:rowOff>
                  </from>
                  <to>
                    <xdr:col>1</xdr:col>
                    <xdr:colOff>428625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7" r:id="rId7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8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400-000009000000}">
          <x14:formula1>
            <xm:f>'Informacion '!$S$3:$S$7</xm:f>
          </x14:formula1>
          <xm:sqref>C2</xm:sqref>
        </x14:dataValidation>
        <x14:dataValidation type="list" allowBlank="1" showInputMessage="1" showErrorMessage="1" xr:uid="{00000000-0002-0000-0400-00000A000000}">
          <x14:formula1>
            <xm:f>'Informacion '!$L$3:$L$17</xm:f>
          </x14:formula1>
          <xm:sqref>D2</xm:sqref>
        </x14:dataValidation>
        <x14:dataValidation type="list" allowBlank="1" showInputMessage="1" showErrorMessage="1" xr:uid="{00000000-0002-0000-0400-00000B000000}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6A7678EF-896C-42FF-83BC-44B580AAD303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 Furtado Viana</dc:creator>
  <cp:keywords/>
  <dc:description/>
  <cp:lastModifiedBy>Ramon Caraballo Martinez</cp:lastModifiedBy>
  <cp:lastPrinted>2025-02-14T18:46:31Z</cp:lastPrinted>
  <dcterms:created xsi:type="dcterms:W3CDTF">2014-09-22T13:14:27Z</dcterms:created>
  <dcterms:modified xsi:type="dcterms:W3CDTF">2025-03-20T13:23:53Z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